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1_{3E6D9C98-498B-4C18-9027-770A372B54B7}" xr6:coauthVersionLast="47" xr6:coauthVersionMax="47" xr10:uidLastSave="{00000000-0000-0000-0000-000000000000}"/>
  <bookViews>
    <workbookView xWindow="-110" yWindow="-110" windowWidth="19420" windowHeight="10420" activeTab="2" xr2:uid="{5804237F-C55B-4333-8A9E-5C5B10139456}"/>
  </bookViews>
  <sheets>
    <sheet name="Test" sheetId="6" r:id="rId1"/>
    <sheet name="Control" sheetId="10" r:id="rId2"/>
    <sheet name="Results" sheetId="8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" i="10" l="1"/>
  <c r="B3" i="10"/>
  <c r="C3" i="10"/>
  <c r="D3" i="10"/>
  <c r="E3" i="10"/>
  <c r="F3" i="10"/>
  <c r="G3" i="10"/>
  <c r="A4" i="10"/>
  <c r="B4" i="10"/>
  <c r="C4" i="10"/>
  <c r="D4" i="10"/>
  <c r="E4" i="10"/>
  <c r="F4" i="10"/>
  <c r="G4" i="10"/>
  <c r="A5" i="10"/>
  <c r="B5" i="10"/>
  <c r="C5" i="10"/>
  <c r="D5" i="10"/>
  <c r="E5" i="10"/>
  <c r="F5" i="10"/>
  <c r="G5" i="10"/>
  <c r="A6" i="10"/>
  <c r="B6" i="10"/>
  <c r="C6" i="10"/>
  <c r="D6" i="10"/>
  <c r="E6" i="10"/>
  <c r="F6" i="10"/>
  <c r="G6" i="10"/>
  <c r="A7" i="10"/>
  <c r="B7" i="10"/>
  <c r="C7" i="10"/>
  <c r="D7" i="10"/>
  <c r="E7" i="10"/>
  <c r="F7" i="10"/>
  <c r="G7" i="10"/>
  <c r="A8" i="10"/>
  <c r="B8" i="10"/>
  <c r="C8" i="10"/>
  <c r="D8" i="10"/>
  <c r="E8" i="10"/>
  <c r="F8" i="10"/>
  <c r="G8" i="10"/>
  <c r="A9" i="10"/>
  <c r="B9" i="10"/>
  <c r="C9" i="10"/>
  <c r="D9" i="10"/>
  <c r="E9" i="10"/>
  <c r="F9" i="10"/>
  <c r="G9" i="10"/>
  <c r="A10" i="10"/>
  <c r="B10" i="10"/>
  <c r="C10" i="10"/>
  <c r="D10" i="10"/>
  <c r="E10" i="10"/>
  <c r="F10" i="10"/>
  <c r="G10" i="10"/>
  <c r="A11" i="10"/>
  <c r="B11" i="10"/>
  <c r="C11" i="10"/>
  <c r="D11" i="10"/>
  <c r="E11" i="10"/>
  <c r="F11" i="10"/>
  <c r="G11" i="10"/>
  <c r="A12" i="10"/>
  <c r="B12" i="10"/>
  <c r="C12" i="10"/>
  <c r="D12" i="10"/>
  <c r="E12" i="10"/>
  <c r="F12" i="10"/>
  <c r="G12" i="10"/>
  <c r="A13" i="10"/>
  <c r="B13" i="10"/>
  <c r="C13" i="10"/>
  <c r="D13" i="10"/>
  <c r="E13" i="10"/>
  <c r="F13" i="10"/>
  <c r="G13" i="10"/>
  <c r="A14" i="10"/>
  <c r="B14" i="10"/>
  <c r="C14" i="10"/>
  <c r="D14" i="10"/>
  <c r="E14" i="10"/>
  <c r="F14" i="10"/>
  <c r="G14" i="10"/>
  <c r="A15" i="10"/>
  <c r="B15" i="10"/>
  <c r="C15" i="10"/>
  <c r="D15" i="10"/>
  <c r="E15" i="10"/>
  <c r="F15" i="10"/>
  <c r="G15" i="10"/>
  <c r="A16" i="10"/>
  <c r="B16" i="10"/>
  <c r="C16" i="10"/>
  <c r="D16" i="10"/>
  <c r="E16" i="10"/>
  <c r="F16" i="10"/>
  <c r="G16" i="10"/>
  <c r="A17" i="10"/>
  <c r="B17" i="10"/>
  <c r="C17" i="10"/>
  <c r="D17" i="10"/>
  <c r="E17" i="10"/>
  <c r="F17" i="10"/>
  <c r="G17" i="10"/>
  <c r="A18" i="10"/>
  <c r="B18" i="10"/>
  <c r="C18" i="10"/>
  <c r="D18" i="10"/>
  <c r="E18" i="10"/>
  <c r="F18" i="10"/>
  <c r="G18" i="10"/>
  <c r="A19" i="10"/>
  <c r="B19" i="10"/>
  <c r="C19" i="10"/>
  <c r="D19" i="10"/>
  <c r="E19" i="10"/>
  <c r="F19" i="10"/>
  <c r="G19" i="10"/>
  <c r="A20" i="10"/>
  <c r="B20" i="10"/>
  <c r="C20" i="10"/>
  <c r="D20" i="10"/>
  <c r="E20" i="10"/>
  <c r="F20" i="10"/>
  <c r="G20" i="10"/>
  <c r="A21" i="10"/>
  <c r="B21" i="10"/>
  <c r="C21" i="10"/>
  <c r="D21" i="10"/>
  <c r="E21" i="10"/>
  <c r="F21" i="10"/>
  <c r="G21" i="10"/>
  <c r="A22" i="10"/>
  <c r="B22" i="10"/>
  <c r="C22" i="10"/>
  <c r="D22" i="10"/>
  <c r="E22" i="10"/>
  <c r="F22" i="10"/>
  <c r="G22" i="10"/>
  <c r="A23" i="10"/>
  <c r="B23" i="10"/>
  <c r="C23" i="10"/>
  <c r="D23" i="10"/>
  <c r="E23" i="10"/>
  <c r="F23" i="10"/>
  <c r="G23" i="10"/>
  <c r="A24" i="10"/>
  <c r="B24" i="10"/>
  <c r="C24" i="10"/>
  <c r="D24" i="10"/>
  <c r="E24" i="10"/>
  <c r="F24" i="10"/>
  <c r="G24" i="10"/>
  <c r="A25" i="10"/>
  <c r="B25" i="10"/>
  <c r="C25" i="10"/>
  <c r="D25" i="10"/>
  <c r="E25" i="10"/>
  <c r="F25" i="10"/>
  <c r="G25" i="10"/>
  <c r="A26" i="10"/>
  <c r="B26" i="10"/>
  <c r="C26" i="10"/>
  <c r="D26" i="10"/>
  <c r="E26" i="10"/>
  <c r="F26" i="10"/>
  <c r="G26" i="10"/>
  <c r="A27" i="10"/>
  <c r="B27" i="10"/>
  <c r="C27" i="10"/>
  <c r="D27" i="10"/>
  <c r="E27" i="10"/>
  <c r="F27" i="10"/>
  <c r="G27" i="10"/>
  <c r="A28" i="10"/>
  <c r="B28" i="10"/>
  <c r="C28" i="10"/>
  <c r="D28" i="10"/>
  <c r="E28" i="10"/>
  <c r="F28" i="10"/>
  <c r="G28" i="10"/>
  <c r="A29" i="10"/>
  <c r="B29" i="10"/>
  <c r="C29" i="10"/>
  <c r="D29" i="10"/>
  <c r="E29" i="10"/>
  <c r="F29" i="10"/>
  <c r="G29" i="10"/>
  <c r="A30" i="10"/>
  <c r="B30" i="10"/>
  <c r="C30" i="10"/>
  <c r="D30" i="10"/>
  <c r="E30" i="10"/>
  <c r="F30" i="10"/>
  <c r="G30" i="10"/>
  <c r="A31" i="10"/>
  <c r="B31" i="10"/>
  <c r="C31" i="10"/>
  <c r="D31" i="10"/>
  <c r="E31" i="10"/>
  <c r="F31" i="10"/>
  <c r="G31" i="10"/>
  <c r="A32" i="10"/>
  <c r="B32" i="10"/>
  <c r="C32" i="10"/>
  <c r="D32" i="10"/>
  <c r="E32" i="10"/>
  <c r="F32" i="10"/>
  <c r="G32" i="10"/>
  <c r="A33" i="10"/>
  <c r="B33" i="10"/>
  <c r="C33" i="10"/>
  <c r="D33" i="10"/>
  <c r="E33" i="10"/>
  <c r="F33" i="10"/>
  <c r="G33" i="10"/>
  <c r="A34" i="10"/>
  <c r="B34" i="10"/>
  <c r="C34" i="10"/>
  <c r="D34" i="10"/>
  <c r="E34" i="10"/>
  <c r="F34" i="10"/>
  <c r="G34" i="10"/>
  <c r="A35" i="10"/>
  <c r="B35" i="10"/>
  <c r="C35" i="10"/>
  <c r="D35" i="10"/>
  <c r="E35" i="10"/>
  <c r="F35" i="10"/>
  <c r="G35" i="10"/>
  <c r="A36" i="10"/>
  <c r="B36" i="10"/>
  <c r="C36" i="10"/>
  <c r="D36" i="10"/>
  <c r="E36" i="10"/>
  <c r="F36" i="10"/>
  <c r="G36" i="10"/>
  <c r="A37" i="10"/>
  <c r="B37" i="10"/>
  <c r="C37" i="10"/>
  <c r="D37" i="10"/>
  <c r="E37" i="10"/>
  <c r="F37" i="10"/>
  <c r="G37" i="10"/>
  <c r="A38" i="10"/>
  <c r="B38" i="10"/>
  <c r="C38" i="10"/>
  <c r="D38" i="10"/>
  <c r="E38" i="10"/>
  <c r="F38" i="10"/>
  <c r="G38" i="10"/>
  <c r="A39" i="10"/>
  <c r="B39" i="10"/>
  <c r="C39" i="10"/>
  <c r="D39" i="10"/>
  <c r="E39" i="10"/>
  <c r="F39" i="10"/>
  <c r="G39" i="10"/>
  <c r="A40" i="10"/>
  <c r="B40" i="10"/>
  <c r="C40" i="10"/>
  <c r="D40" i="10"/>
  <c r="E40" i="10"/>
  <c r="F40" i="10"/>
  <c r="G40" i="10"/>
  <c r="A41" i="10"/>
  <c r="B41" i="10"/>
  <c r="C41" i="10"/>
  <c r="D41" i="10"/>
  <c r="E41" i="10"/>
  <c r="F41" i="10"/>
  <c r="G41" i="10"/>
  <c r="A42" i="10"/>
  <c r="B42" i="10"/>
  <c r="C42" i="10"/>
  <c r="D42" i="10"/>
  <c r="E42" i="10"/>
  <c r="F42" i="10"/>
  <c r="G42" i="10"/>
  <c r="A43" i="10"/>
  <c r="B43" i="10"/>
  <c r="C43" i="10"/>
  <c r="D43" i="10"/>
  <c r="E43" i="10"/>
  <c r="F43" i="10"/>
  <c r="G43" i="10"/>
  <c r="A44" i="10"/>
  <c r="B44" i="10"/>
  <c r="C44" i="10"/>
  <c r="D44" i="10"/>
  <c r="E44" i="10"/>
  <c r="F44" i="10"/>
  <c r="G44" i="10"/>
  <c r="A45" i="10"/>
  <c r="B45" i="10"/>
  <c r="C45" i="10"/>
  <c r="D45" i="10"/>
  <c r="E45" i="10"/>
  <c r="F45" i="10"/>
  <c r="G45" i="10"/>
  <c r="A46" i="10"/>
  <c r="B46" i="10"/>
  <c r="C46" i="10"/>
  <c r="D46" i="10"/>
  <c r="E46" i="10"/>
  <c r="F46" i="10"/>
  <c r="G46" i="10"/>
  <c r="A47" i="10"/>
  <c r="B47" i="10"/>
  <c r="C47" i="10"/>
  <c r="D47" i="10"/>
  <c r="E47" i="10"/>
  <c r="F47" i="10"/>
  <c r="G47" i="10"/>
  <c r="A48" i="10"/>
  <c r="B48" i="10"/>
  <c r="C48" i="10"/>
  <c r="D48" i="10"/>
  <c r="E48" i="10"/>
  <c r="F48" i="10"/>
  <c r="G48" i="10"/>
  <c r="A49" i="10"/>
  <c r="B49" i="10"/>
  <c r="C49" i="10"/>
  <c r="D49" i="10"/>
  <c r="E49" i="10"/>
  <c r="F49" i="10"/>
  <c r="G49" i="10"/>
  <c r="A50" i="10"/>
  <c r="B50" i="10"/>
  <c r="C50" i="10"/>
  <c r="D50" i="10"/>
  <c r="E50" i="10"/>
  <c r="F50" i="10"/>
  <c r="G50" i="10"/>
  <c r="A51" i="10"/>
  <c r="B51" i="10"/>
  <c r="C51" i="10"/>
  <c r="D51" i="10"/>
  <c r="E51" i="10"/>
  <c r="F51" i="10"/>
  <c r="G51" i="10"/>
  <c r="A52" i="10"/>
  <c r="B52" i="10"/>
  <c r="C52" i="10"/>
  <c r="D52" i="10"/>
  <c r="E52" i="10"/>
  <c r="F52" i="10"/>
  <c r="G52" i="10"/>
  <c r="A53" i="10"/>
  <c r="B53" i="10"/>
  <c r="C53" i="10"/>
  <c r="D53" i="10"/>
  <c r="E53" i="10"/>
  <c r="F53" i="10"/>
  <c r="G53" i="10"/>
  <c r="A54" i="10"/>
  <c r="B54" i="10"/>
  <c r="C54" i="10"/>
  <c r="D54" i="10"/>
  <c r="E54" i="10"/>
  <c r="F54" i="10"/>
  <c r="G54" i="10"/>
  <c r="A55" i="10"/>
  <c r="B55" i="10"/>
  <c r="C55" i="10"/>
  <c r="D55" i="10"/>
  <c r="E55" i="10"/>
  <c r="F55" i="10"/>
  <c r="G55" i="10"/>
  <c r="A56" i="10"/>
  <c r="B56" i="10"/>
  <c r="C56" i="10"/>
  <c r="D56" i="10"/>
  <c r="E56" i="10"/>
  <c r="F56" i="10"/>
  <c r="G56" i="10"/>
  <c r="A57" i="10"/>
  <c r="B57" i="10"/>
  <c r="C57" i="10"/>
  <c r="D57" i="10"/>
  <c r="E57" i="10"/>
  <c r="F57" i="10"/>
  <c r="G57" i="10"/>
  <c r="A58" i="10"/>
  <c r="B58" i="10"/>
  <c r="C58" i="10"/>
  <c r="D58" i="10"/>
  <c r="E58" i="10"/>
  <c r="F58" i="10"/>
  <c r="G58" i="10"/>
  <c r="A59" i="10"/>
  <c r="B59" i="10"/>
  <c r="C59" i="10"/>
  <c r="D59" i="10"/>
  <c r="E59" i="10"/>
  <c r="F59" i="10"/>
  <c r="G59" i="10"/>
  <c r="A60" i="10"/>
  <c r="B60" i="10"/>
  <c r="C60" i="10"/>
  <c r="D60" i="10"/>
  <c r="E60" i="10"/>
  <c r="F60" i="10"/>
  <c r="G60" i="10"/>
  <c r="A61" i="10"/>
  <c r="B61" i="10"/>
  <c r="C61" i="10"/>
  <c r="D61" i="10"/>
  <c r="E61" i="10"/>
  <c r="F61" i="10"/>
  <c r="G61" i="10"/>
  <c r="A62" i="10"/>
  <c r="B62" i="10"/>
  <c r="C62" i="10"/>
  <c r="D62" i="10"/>
  <c r="E62" i="10"/>
  <c r="F62" i="10"/>
  <c r="G62" i="10"/>
  <c r="A63" i="10"/>
  <c r="B63" i="10"/>
  <c r="C63" i="10"/>
  <c r="D63" i="10"/>
  <c r="E63" i="10"/>
  <c r="F63" i="10"/>
  <c r="G63" i="10"/>
  <c r="A64" i="10"/>
  <c r="B64" i="10"/>
  <c r="C64" i="10"/>
  <c r="D64" i="10"/>
  <c r="E64" i="10"/>
  <c r="F64" i="10"/>
  <c r="G64" i="10"/>
  <c r="A65" i="10"/>
  <c r="B65" i="10"/>
  <c r="C65" i="10"/>
  <c r="D65" i="10"/>
  <c r="E65" i="10"/>
  <c r="F65" i="10"/>
  <c r="G65" i="10"/>
  <c r="A66" i="10"/>
  <c r="B66" i="10"/>
  <c r="C66" i="10"/>
  <c r="D66" i="10"/>
  <c r="E66" i="10"/>
  <c r="F66" i="10"/>
  <c r="G66" i="10"/>
  <c r="A67" i="10"/>
  <c r="B67" i="10"/>
  <c r="C67" i="10"/>
  <c r="D67" i="10"/>
  <c r="E67" i="10"/>
  <c r="F67" i="10"/>
  <c r="G67" i="10"/>
  <c r="A68" i="10"/>
  <c r="B68" i="10"/>
  <c r="C68" i="10"/>
  <c r="D68" i="10"/>
  <c r="E68" i="10"/>
  <c r="F68" i="10"/>
  <c r="G68" i="10"/>
  <c r="A69" i="10"/>
  <c r="B69" i="10"/>
  <c r="C69" i="10"/>
  <c r="D69" i="10"/>
  <c r="E69" i="10"/>
  <c r="F69" i="10"/>
  <c r="G69" i="10"/>
  <c r="A70" i="10"/>
  <c r="B70" i="10"/>
  <c r="C70" i="10"/>
  <c r="D70" i="10"/>
  <c r="E70" i="10"/>
  <c r="F70" i="10"/>
  <c r="G70" i="10"/>
  <c r="A71" i="10"/>
  <c r="B71" i="10"/>
  <c r="C71" i="10"/>
  <c r="D71" i="10"/>
  <c r="E71" i="10"/>
  <c r="F71" i="10"/>
  <c r="G71" i="10"/>
  <c r="A72" i="10"/>
  <c r="B72" i="10"/>
  <c r="C72" i="10"/>
  <c r="D72" i="10"/>
  <c r="E72" i="10"/>
  <c r="F72" i="10"/>
  <c r="G72" i="10"/>
  <c r="A73" i="10"/>
  <c r="B73" i="10"/>
  <c r="C73" i="10"/>
  <c r="D73" i="10"/>
  <c r="E73" i="10"/>
  <c r="F73" i="10"/>
  <c r="G73" i="10"/>
  <c r="A74" i="10"/>
  <c r="B74" i="10"/>
  <c r="C74" i="10"/>
  <c r="D74" i="10"/>
  <c r="E74" i="10"/>
  <c r="F74" i="10"/>
  <c r="G74" i="10"/>
  <c r="A75" i="10"/>
  <c r="B75" i="10"/>
  <c r="C75" i="10"/>
  <c r="D75" i="10"/>
  <c r="E75" i="10"/>
  <c r="F75" i="10"/>
  <c r="G75" i="10"/>
  <c r="A76" i="10"/>
  <c r="B76" i="10"/>
  <c r="C76" i="10"/>
  <c r="D76" i="10"/>
  <c r="E76" i="10"/>
  <c r="F76" i="10"/>
  <c r="G76" i="10"/>
  <c r="A77" i="10"/>
  <c r="B77" i="10"/>
  <c r="C77" i="10"/>
  <c r="D77" i="10"/>
  <c r="E77" i="10"/>
  <c r="F77" i="10"/>
  <c r="G77" i="10"/>
  <c r="A78" i="10"/>
  <c r="B78" i="10"/>
  <c r="C78" i="10"/>
  <c r="D78" i="10"/>
  <c r="E78" i="10"/>
  <c r="F78" i="10"/>
  <c r="G78" i="10"/>
  <c r="A79" i="10"/>
  <c r="B79" i="10"/>
  <c r="C79" i="10"/>
  <c r="D79" i="10"/>
  <c r="E79" i="10"/>
  <c r="F79" i="10"/>
  <c r="G79" i="10"/>
  <c r="A80" i="10"/>
  <c r="B80" i="10"/>
  <c r="C80" i="10"/>
  <c r="D80" i="10"/>
  <c r="E80" i="10"/>
  <c r="F80" i="10"/>
  <c r="G80" i="10"/>
  <c r="A81" i="10"/>
  <c r="B81" i="10"/>
  <c r="C81" i="10"/>
  <c r="D81" i="10"/>
  <c r="E81" i="10"/>
  <c r="F81" i="10"/>
  <c r="G81" i="10"/>
  <c r="A82" i="10"/>
  <c r="B82" i="10"/>
  <c r="C82" i="10"/>
  <c r="D82" i="10"/>
  <c r="E82" i="10"/>
  <c r="F82" i="10"/>
  <c r="G82" i="10"/>
  <c r="A83" i="10"/>
  <c r="B83" i="10"/>
  <c r="C83" i="10"/>
  <c r="D83" i="10"/>
  <c r="E83" i="10"/>
  <c r="F83" i="10"/>
  <c r="G83" i="10"/>
  <c r="A84" i="10"/>
  <c r="B84" i="10"/>
  <c r="C84" i="10"/>
  <c r="D84" i="10"/>
  <c r="E84" i="10"/>
  <c r="F84" i="10"/>
  <c r="G84" i="10"/>
  <c r="A85" i="10"/>
  <c r="B85" i="10"/>
  <c r="C85" i="10"/>
  <c r="D85" i="10"/>
  <c r="E85" i="10"/>
  <c r="F85" i="10"/>
  <c r="G85" i="10"/>
  <c r="A86" i="10"/>
  <c r="B86" i="10"/>
  <c r="C86" i="10"/>
  <c r="D86" i="10"/>
  <c r="E86" i="10"/>
  <c r="F86" i="10"/>
  <c r="G86" i="10"/>
  <c r="A87" i="10"/>
  <c r="B87" i="10"/>
  <c r="C87" i="10"/>
  <c r="D87" i="10"/>
  <c r="E87" i="10"/>
  <c r="F87" i="10"/>
  <c r="G87" i="10"/>
  <c r="A88" i="10"/>
  <c r="B88" i="10"/>
  <c r="C88" i="10"/>
  <c r="D88" i="10"/>
  <c r="E88" i="10"/>
  <c r="F88" i="10"/>
  <c r="G88" i="10"/>
  <c r="A89" i="10"/>
  <c r="B89" i="10"/>
  <c r="C89" i="10"/>
  <c r="D89" i="10"/>
  <c r="E89" i="10"/>
  <c r="F89" i="10"/>
  <c r="G89" i="10"/>
  <c r="A90" i="10"/>
  <c r="B90" i="10"/>
  <c r="C90" i="10"/>
  <c r="D90" i="10"/>
  <c r="E90" i="10"/>
  <c r="F90" i="10"/>
  <c r="G90" i="10"/>
  <c r="A91" i="10"/>
  <c r="B91" i="10"/>
  <c r="C91" i="10"/>
  <c r="D91" i="10"/>
  <c r="E91" i="10"/>
  <c r="F91" i="10"/>
  <c r="G91" i="10"/>
  <c r="A92" i="10"/>
  <c r="B92" i="10"/>
  <c r="C92" i="10"/>
  <c r="D92" i="10"/>
  <c r="E92" i="10"/>
  <c r="F92" i="10"/>
  <c r="G92" i="10"/>
  <c r="A93" i="10"/>
  <c r="B93" i="10"/>
  <c r="C93" i="10"/>
  <c r="D93" i="10"/>
  <c r="E93" i="10"/>
  <c r="F93" i="10"/>
  <c r="G93" i="10"/>
  <c r="A94" i="10"/>
  <c r="B94" i="10"/>
  <c r="C94" i="10"/>
  <c r="D94" i="10"/>
  <c r="E94" i="10"/>
  <c r="F94" i="10"/>
  <c r="G94" i="10"/>
  <c r="A95" i="10"/>
  <c r="B95" i="10"/>
  <c r="C95" i="10"/>
  <c r="D95" i="10"/>
  <c r="E95" i="10"/>
  <c r="F95" i="10"/>
  <c r="G95" i="10"/>
  <c r="A96" i="10"/>
  <c r="B96" i="10"/>
  <c r="C96" i="10"/>
  <c r="D96" i="10"/>
  <c r="E96" i="10"/>
  <c r="F96" i="10"/>
  <c r="G96" i="10"/>
  <c r="A97" i="10"/>
  <c r="B97" i="10"/>
  <c r="C97" i="10"/>
  <c r="D97" i="10"/>
  <c r="E97" i="10"/>
  <c r="F97" i="10"/>
  <c r="G97" i="10"/>
  <c r="A98" i="10"/>
  <c r="B98" i="10"/>
  <c r="C98" i="10"/>
  <c r="D98" i="10"/>
  <c r="E98" i="10"/>
  <c r="F98" i="10"/>
  <c r="G98" i="10"/>
  <c r="A99" i="10"/>
  <c r="B99" i="10"/>
  <c r="C99" i="10"/>
  <c r="D99" i="10"/>
  <c r="E99" i="10"/>
  <c r="F99" i="10"/>
  <c r="G99" i="10"/>
  <c r="A100" i="10"/>
  <c r="B100" i="10"/>
  <c r="C100" i="10"/>
  <c r="D100" i="10"/>
  <c r="E100" i="10"/>
  <c r="F100" i="10"/>
  <c r="G100" i="10"/>
  <c r="A101" i="10"/>
  <c r="B101" i="10"/>
  <c r="C101" i="10"/>
  <c r="D101" i="10"/>
  <c r="E101" i="10"/>
  <c r="F101" i="10"/>
  <c r="G101" i="10"/>
  <c r="A102" i="10"/>
  <c r="B102" i="10"/>
  <c r="C102" i="10"/>
  <c r="D102" i="10"/>
  <c r="E102" i="10"/>
  <c r="F102" i="10"/>
  <c r="G102" i="10"/>
  <c r="A103" i="10"/>
  <c r="B103" i="10"/>
  <c r="C103" i="10"/>
  <c r="D103" i="10"/>
  <c r="E103" i="10"/>
  <c r="F103" i="10"/>
  <c r="G103" i="10"/>
  <c r="A104" i="10"/>
  <c r="B104" i="10"/>
  <c r="C104" i="10"/>
  <c r="D104" i="10"/>
  <c r="E104" i="10"/>
  <c r="F104" i="10"/>
  <c r="G104" i="10"/>
  <c r="A105" i="10"/>
  <c r="B105" i="10"/>
  <c r="C105" i="10"/>
  <c r="D105" i="10"/>
  <c r="E105" i="10"/>
  <c r="F105" i="10"/>
  <c r="G105" i="10"/>
  <c r="A106" i="10"/>
  <c r="B106" i="10"/>
  <c r="C106" i="10"/>
  <c r="D106" i="10"/>
  <c r="E106" i="10"/>
  <c r="F106" i="10"/>
  <c r="G106" i="10"/>
  <c r="A107" i="10"/>
  <c r="B107" i="10"/>
  <c r="C107" i="10"/>
  <c r="D107" i="10"/>
  <c r="E107" i="10"/>
  <c r="F107" i="10"/>
  <c r="G107" i="10"/>
  <c r="A108" i="10"/>
  <c r="B108" i="10"/>
  <c r="C108" i="10"/>
  <c r="D108" i="10"/>
  <c r="E108" i="10"/>
  <c r="F108" i="10"/>
  <c r="G108" i="10"/>
  <c r="A109" i="10"/>
  <c r="B109" i="10"/>
  <c r="C109" i="10"/>
  <c r="D109" i="10"/>
  <c r="E109" i="10"/>
  <c r="F109" i="10"/>
  <c r="G109" i="10"/>
  <c r="A110" i="10"/>
  <c r="B110" i="10"/>
  <c r="C110" i="10"/>
  <c r="D110" i="10"/>
  <c r="E110" i="10"/>
  <c r="F110" i="10"/>
  <c r="G110" i="10"/>
  <c r="A111" i="10"/>
  <c r="B111" i="10"/>
  <c r="C111" i="10"/>
  <c r="D111" i="10"/>
  <c r="E111" i="10"/>
  <c r="F111" i="10"/>
  <c r="G111" i="10"/>
  <c r="A112" i="10"/>
  <c r="B112" i="10"/>
  <c r="C112" i="10"/>
  <c r="D112" i="10"/>
  <c r="E112" i="10"/>
  <c r="F112" i="10"/>
  <c r="G112" i="10"/>
  <c r="A113" i="10"/>
  <c r="B113" i="10"/>
  <c r="C113" i="10"/>
  <c r="D113" i="10"/>
  <c r="E113" i="10"/>
  <c r="F113" i="10"/>
  <c r="G113" i="10"/>
  <c r="A114" i="10"/>
  <c r="B114" i="10"/>
  <c r="C114" i="10"/>
  <c r="D114" i="10"/>
  <c r="E114" i="10"/>
  <c r="F114" i="10"/>
  <c r="G114" i="10"/>
  <c r="A115" i="10"/>
  <c r="B115" i="10"/>
  <c r="C115" i="10"/>
  <c r="D115" i="10"/>
  <c r="E115" i="10"/>
  <c r="F115" i="10"/>
  <c r="G115" i="10"/>
  <c r="A116" i="10"/>
  <c r="B116" i="10"/>
  <c r="C116" i="10"/>
  <c r="D116" i="10"/>
  <c r="E116" i="10"/>
  <c r="F116" i="10"/>
  <c r="G116" i="10"/>
  <c r="A117" i="10"/>
  <c r="B117" i="10"/>
  <c r="C117" i="10"/>
  <c r="D117" i="10"/>
  <c r="E117" i="10"/>
  <c r="F117" i="10"/>
  <c r="G117" i="10"/>
  <c r="A118" i="10"/>
  <c r="B118" i="10"/>
  <c r="C118" i="10"/>
  <c r="D118" i="10"/>
  <c r="E118" i="10"/>
  <c r="F118" i="10"/>
  <c r="G118" i="10"/>
  <c r="A119" i="10"/>
  <c r="B119" i="10"/>
  <c r="C119" i="10"/>
  <c r="D119" i="10"/>
  <c r="E119" i="10"/>
  <c r="F119" i="10"/>
  <c r="G119" i="10"/>
  <c r="A120" i="10"/>
  <c r="B120" i="10"/>
  <c r="C120" i="10"/>
  <c r="D120" i="10"/>
  <c r="E120" i="10"/>
  <c r="F120" i="10"/>
  <c r="G120" i="10"/>
  <c r="A121" i="10"/>
  <c r="B121" i="10"/>
  <c r="C121" i="10"/>
  <c r="D121" i="10"/>
  <c r="E121" i="10"/>
  <c r="F121" i="10"/>
  <c r="G121" i="10"/>
  <c r="A122" i="10"/>
  <c r="B122" i="10"/>
  <c r="C122" i="10"/>
  <c r="D122" i="10"/>
  <c r="E122" i="10"/>
  <c r="F122" i="10"/>
  <c r="G122" i="10"/>
  <c r="A123" i="10"/>
  <c r="B123" i="10"/>
  <c r="C123" i="10"/>
  <c r="D123" i="10"/>
  <c r="E123" i="10"/>
  <c r="F123" i="10"/>
  <c r="G123" i="10"/>
  <c r="A124" i="10"/>
  <c r="B124" i="10"/>
  <c r="C124" i="10"/>
  <c r="D124" i="10"/>
  <c r="E124" i="10"/>
  <c r="F124" i="10"/>
  <c r="G124" i="10"/>
  <c r="A125" i="10"/>
  <c r="B125" i="10"/>
  <c r="C125" i="10"/>
  <c r="D125" i="10"/>
  <c r="E125" i="10"/>
  <c r="F125" i="10"/>
  <c r="G125" i="10"/>
  <c r="A126" i="10"/>
  <c r="B126" i="10"/>
  <c r="C126" i="10"/>
  <c r="D126" i="10"/>
  <c r="E126" i="10"/>
  <c r="F126" i="10"/>
  <c r="G126" i="10"/>
  <c r="A127" i="10"/>
  <c r="B127" i="10"/>
  <c r="C127" i="10"/>
  <c r="D127" i="10"/>
  <c r="E127" i="10"/>
  <c r="F127" i="10"/>
  <c r="G127" i="10"/>
  <c r="A128" i="10"/>
  <c r="B128" i="10"/>
  <c r="C128" i="10"/>
  <c r="D128" i="10"/>
  <c r="E128" i="10"/>
  <c r="F128" i="10"/>
  <c r="G128" i="10"/>
  <c r="A129" i="10"/>
  <c r="B129" i="10"/>
  <c r="C129" i="10"/>
  <c r="D129" i="10"/>
  <c r="E129" i="10"/>
  <c r="F129" i="10"/>
  <c r="G129" i="10"/>
  <c r="A130" i="10"/>
  <c r="B130" i="10"/>
  <c r="C130" i="10"/>
  <c r="D130" i="10"/>
  <c r="E130" i="10"/>
  <c r="F130" i="10"/>
  <c r="G130" i="10"/>
  <c r="A131" i="10"/>
  <c r="B131" i="10"/>
  <c r="C131" i="10"/>
  <c r="D131" i="10"/>
  <c r="E131" i="10"/>
  <c r="F131" i="10"/>
  <c r="G131" i="10"/>
  <c r="A132" i="10"/>
  <c r="B132" i="10"/>
  <c r="C132" i="10"/>
  <c r="D132" i="10"/>
  <c r="E132" i="10"/>
  <c r="F132" i="10"/>
  <c r="G132" i="10"/>
  <c r="A133" i="10"/>
  <c r="B133" i="10"/>
  <c r="C133" i="10"/>
  <c r="D133" i="10"/>
  <c r="E133" i="10"/>
  <c r="F133" i="10"/>
  <c r="G133" i="10"/>
  <c r="A134" i="10"/>
  <c r="B134" i="10"/>
  <c r="C134" i="10"/>
  <c r="D134" i="10"/>
  <c r="E134" i="10"/>
  <c r="F134" i="10"/>
  <c r="G134" i="10"/>
  <c r="A135" i="10"/>
  <c r="B135" i="10"/>
  <c r="C135" i="10"/>
  <c r="D135" i="10"/>
  <c r="E135" i="10"/>
  <c r="F135" i="10"/>
  <c r="G135" i="10"/>
  <c r="A136" i="10"/>
  <c r="B136" i="10"/>
  <c r="C136" i="10"/>
  <c r="D136" i="10"/>
  <c r="E136" i="10"/>
  <c r="F136" i="10"/>
  <c r="G136" i="10"/>
  <c r="A137" i="10"/>
  <c r="B137" i="10"/>
  <c r="C137" i="10"/>
  <c r="D137" i="10"/>
  <c r="E137" i="10"/>
  <c r="F137" i="10"/>
  <c r="G137" i="10"/>
  <c r="A138" i="10"/>
  <c r="B138" i="10"/>
  <c r="C138" i="10"/>
  <c r="D138" i="10"/>
  <c r="E138" i="10"/>
  <c r="F138" i="10"/>
  <c r="G138" i="10"/>
  <c r="A139" i="10"/>
  <c r="B139" i="10"/>
  <c r="C139" i="10"/>
  <c r="D139" i="10"/>
  <c r="E139" i="10"/>
  <c r="F139" i="10"/>
  <c r="G139" i="10"/>
  <c r="A140" i="10"/>
  <c r="B140" i="10"/>
  <c r="C140" i="10"/>
  <c r="D140" i="10"/>
  <c r="E140" i="10"/>
  <c r="F140" i="10"/>
  <c r="G140" i="10"/>
  <c r="A141" i="10"/>
  <c r="B141" i="10"/>
  <c r="C141" i="10"/>
  <c r="D141" i="10"/>
  <c r="E141" i="10"/>
  <c r="F141" i="10"/>
  <c r="G141" i="10"/>
  <c r="A142" i="10"/>
  <c r="B142" i="10"/>
  <c r="C142" i="10"/>
  <c r="D142" i="10"/>
  <c r="E142" i="10"/>
  <c r="F142" i="10"/>
  <c r="G142" i="10"/>
  <c r="A143" i="10"/>
  <c r="B143" i="10"/>
  <c r="C143" i="10"/>
  <c r="D143" i="10"/>
  <c r="E143" i="10"/>
  <c r="F143" i="10"/>
  <c r="G143" i="10"/>
  <c r="A144" i="10"/>
  <c r="B144" i="10"/>
  <c r="C144" i="10"/>
  <c r="D144" i="10"/>
  <c r="E144" i="10"/>
  <c r="F144" i="10"/>
  <c r="G144" i="10"/>
  <c r="A145" i="10"/>
  <c r="B145" i="10"/>
  <c r="C145" i="10"/>
  <c r="D145" i="10"/>
  <c r="E145" i="10"/>
  <c r="F145" i="10"/>
  <c r="G145" i="10"/>
  <c r="A146" i="10"/>
  <c r="B146" i="10"/>
  <c r="C146" i="10"/>
  <c r="D146" i="10"/>
  <c r="E146" i="10"/>
  <c r="F146" i="10"/>
  <c r="G146" i="10"/>
  <c r="A147" i="10"/>
  <c r="B147" i="10"/>
  <c r="C147" i="10"/>
  <c r="D147" i="10"/>
  <c r="E147" i="10"/>
  <c r="F147" i="10"/>
  <c r="G147" i="10"/>
  <c r="A148" i="10"/>
  <c r="B148" i="10"/>
  <c r="C148" i="10"/>
  <c r="D148" i="10"/>
  <c r="E148" i="10"/>
  <c r="F148" i="10"/>
  <c r="G148" i="10"/>
  <c r="A149" i="10"/>
  <c r="B149" i="10"/>
  <c r="C149" i="10"/>
  <c r="D149" i="10"/>
  <c r="E149" i="10"/>
  <c r="F149" i="10"/>
  <c r="G149" i="10"/>
  <c r="A150" i="10"/>
  <c r="B150" i="10"/>
  <c r="C150" i="10"/>
  <c r="D150" i="10"/>
  <c r="E150" i="10"/>
  <c r="F150" i="10"/>
  <c r="G150" i="10"/>
  <c r="A151" i="10"/>
  <c r="B151" i="10"/>
  <c r="C151" i="10"/>
  <c r="D151" i="10"/>
  <c r="E151" i="10"/>
  <c r="F151" i="10"/>
  <c r="G151" i="10"/>
  <c r="A152" i="10"/>
  <c r="B152" i="10"/>
  <c r="C152" i="10"/>
  <c r="D152" i="10"/>
  <c r="E152" i="10"/>
  <c r="F152" i="10"/>
  <c r="G152" i="10"/>
  <c r="A153" i="10"/>
  <c r="B153" i="10"/>
  <c r="C153" i="10"/>
  <c r="D153" i="10"/>
  <c r="E153" i="10"/>
  <c r="F153" i="10"/>
  <c r="G153" i="10"/>
  <c r="A154" i="10"/>
  <c r="B154" i="10"/>
  <c r="C154" i="10"/>
  <c r="D154" i="10"/>
  <c r="E154" i="10"/>
  <c r="F154" i="10"/>
  <c r="G154" i="10"/>
  <c r="A155" i="10"/>
  <c r="B155" i="10"/>
  <c r="C155" i="10"/>
  <c r="D155" i="10"/>
  <c r="E155" i="10"/>
  <c r="F155" i="10"/>
  <c r="G155" i="10"/>
  <c r="A156" i="10"/>
  <c r="B156" i="10"/>
  <c r="C156" i="10"/>
  <c r="D156" i="10"/>
  <c r="E156" i="10"/>
  <c r="F156" i="10"/>
  <c r="G156" i="10"/>
  <c r="A157" i="10"/>
  <c r="B157" i="10"/>
  <c r="C157" i="10"/>
  <c r="D157" i="10"/>
  <c r="E157" i="10"/>
  <c r="F157" i="10"/>
  <c r="G157" i="10"/>
  <c r="A158" i="10"/>
  <c r="B158" i="10"/>
  <c r="C158" i="10"/>
  <c r="D158" i="10"/>
  <c r="E158" i="10"/>
  <c r="F158" i="10"/>
  <c r="G158" i="10"/>
  <c r="A159" i="10"/>
  <c r="B159" i="10"/>
  <c r="C159" i="10"/>
  <c r="D159" i="10"/>
  <c r="E159" i="10"/>
  <c r="F159" i="10"/>
  <c r="G159" i="10"/>
  <c r="A160" i="10"/>
  <c r="B160" i="10"/>
  <c r="C160" i="10"/>
  <c r="D160" i="10"/>
  <c r="E160" i="10"/>
  <c r="F160" i="10"/>
  <c r="G160" i="10"/>
  <c r="A161" i="10"/>
  <c r="B161" i="10"/>
  <c r="C161" i="10"/>
  <c r="D161" i="10"/>
  <c r="E161" i="10"/>
  <c r="F161" i="10"/>
  <c r="G161" i="10"/>
  <c r="A162" i="10"/>
  <c r="B162" i="10"/>
  <c r="C162" i="10"/>
  <c r="D162" i="10"/>
  <c r="E162" i="10"/>
  <c r="F162" i="10"/>
  <c r="G162" i="10"/>
  <c r="A163" i="10"/>
  <c r="B163" i="10"/>
  <c r="C163" i="10"/>
  <c r="D163" i="10"/>
  <c r="E163" i="10"/>
  <c r="F163" i="10"/>
  <c r="G163" i="10"/>
  <c r="A164" i="10"/>
  <c r="B164" i="10"/>
  <c r="C164" i="10"/>
  <c r="D164" i="10"/>
  <c r="E164" i="10"/>
  <c r="F164" i="10"/>
  <c r="G164" i="10"/>
  <c r="A165" i="10"/>
  <c r="B165" i="10"/>
  <c r="C165" i="10"/>
  <c r="D165" i="10"/>
  <c r="E165" i="10"/>
  <c r="F165" i="10"/>
  <c r="G165" i="10"/>
  <c r="A166" i="10"/>
  <c r="B166" i="10"/>
  <c r="C166" i="10"/>
  <c r="D166" i="10"/>
  <c r="E166" i="10"/>
  <c r="F166" i="10"/>
  <c r="G166" i="10"/>
  <c r="A167" i="10"/>
  <c r="B167" i="10"/>
  <c r="C167" i="10"/>
  <c r="D167" i="10"/>
  <c r="E167" i="10"/>
  <c r="F167" i="10"/>
  <c r="G167" i="10"/>
  <c r="A168" i="10"/>
  <c r="B168" i="10"/>
  <c r="C168" i="10"/>
  <c r="D168" i="10"/>
  <c r="E168" i="10"/>
  <c r="F168" i="10"/>
  <c r="G168" i="10"/>
  <c r="A169" i="10"/>
  <c r="B169" i="10"/>
  <c r="C169" i="10"/>
  <c r="D169" i="10"/>
  <c r="E169" i="10"/>
  <c r="F169" i="10"/>
  <c r="G169" i="10"/>
  <c r="A170" i="10"/>
  <c r="B170" i="10"/>
  <c r="C170" i="10"/>
  <c r="D170" i="10"/>
  <c r="E170" i="10"/>
  <c r="F170" i="10"/>
  <c r="G170" i="10"/>
  <c r="A171" i="10"/>
  <c r="B171" i="10"/>
  <c r="C171" i="10"/>
  <c r="D171" i="10"/>
  <c r="E171" i="10"/>
  <c r="F171" i="10"/>
  <c r="G171" i="10"/>
  <c r="A172" i="10"/>
  <c r="B172" i="10"/>
  <c r="C172" i="10"/>
  <c r="D172" i="10"/>
  <c r="E172" i="10"/>
  <c r="F172" i="10"/>
  <c r="G172" i="10"/>
  <c r="A173" i="10"/>
  <c r="B173" i="10"/>
  <c r="C173" i="10"/>
  <c r="D173" i="10"/>
  <c r="E173" i="10"/>
  <c r="F173" i="10"/>
  <c r="G173" i="10"/>
  <c r="A174" i="10"/>
  <c r="B174" i="10"/>
  <c r="C174" i="10"/>
  <c r="D174" i="10"/>
  <c r="E174" i="10"/>
  <c r="F174" i="10"/>
  <c r="G174" i="10"/>
  <c r="A175" i="10"/>
  <c r="B175" i="10"/>
  <c r="C175" i="10"/>
  <c r="D175" i="10"/>
  <c r="E175" i="10"/>
  <c r="F175" i="10"/>
  <c r="G175" i="10"/>
  <c r="A176" i="10"/>
  <c r="B176" i="10"/>
  <c r="C176" i="10"/>
  <c r="D176" i="10"/>
  <c r="E176" i="10"/>
  <c r="F176" i="10"/>
  <c r="G176" i="10"/>
  <c r="A177" i="10"/>
  <c r="B177" i="10"/>
  <c r="C177" i="10"/>
  <c r="D177" i="10"/>
  <c r="E177" i="10"/>
  <c r="F177" i="10"/>
  <c r="G177" i="10"/>
  <c r="A178" i="10"/>
  <c r="B178" i="10"/>
  <c r="C178" i="10"/>
  <c r="D178" i="10"/>
  <c r="E178" i="10"/>
  <c r="F178" i="10"/>
  <c r="G178" i="10"/>
  <c r="A179" i="10"/>
  <c r="B179" i="10"/>
  <c r="C179" i="10"/>
  <c r="D179" i="10"/>
  <c r="E179" i="10"/>
  <c r="F179" i="10"/>
  <c r="G179" i="10"/>
  <c r="A180" i="10"/>
  <c r="B180" i="10"/>
  <c r="C180" i="10"/>
  <c r="D180" i="10"/>
  <c r="E180" i="10"/>
  <c r="F180" i="10"/>
  <c r="G180" i="10"/>
  <c r="A181" i="10"/>
  <c r="B181" i="10"/>
  <c r="C181" i="10"/>
  <c r="D181" i="10"/>
  <c r="E181" i="10"/>
  <c r="F181" i="10"/>
  <c r="G181" i="10"/>
  <c r="A182" i="10"/>
  <c r="B182" i="10"/>
  <c r="C182" i="10"/>
  <c r="D182" i="10"/>
  <c r="E182" i="10"/>
  <c r="F182" i="10"/>
  <c r="G182" i="10"/>
  <c r="A183" i="10"/>
  <c r="B183" i="10"/>
  <c r="C183" i="10"/>
  <c r="D183" i="10"/>
  <c r="E183" i="10"/>
  <c r="F183" i="10"/>
  <c r="G183" i="10"/>
  <c r="A184" i="10"/>
  <c r="B184" i="10"/>
  <c r="C184" i="10"/>
  <c r="D184" i="10"/>
  <c r="E184" i="10"/>
  <c r="F184" i="10"/>
  <c r="G184" i="10"/>
  <c r="A185" i="10"/>
  <c r="B185" i="10"/>
  <c r="C185" i="10"/>
  <c r="D185" i="10"/>
  <c r="E185" i="10"/>
  <c r="F185" i="10"/>
  <c r="G185" i="10"/>
  <c r="A186" i="10"/>
  <c r="B186" i="10"/>
  <c r="C186" i="10"/>
  <c r="D186" i="10"/>
  <c r="E186" i="10"/>
  <c r="F186" i="10"/>
  <c r="G186" i="10"/>
  <c r="A187" i="10"/>
  <c r="B187" i="10"/>
  <c r="C187" i="10"/>
  <c r="D187" i="10"/>
  <c r="E187" i="10"/>
  <c r="F187" i="10"/>
  <c r="G187" i="10"/>
  <c r="A188" i="10"/>
  <c r="B188" i="10"/>
  <c r="C188" i="10"/>
  <c r="D188" i="10"/>
  <c r="E188" i="10"/>
  <c r="F188" i="10"/>
  <c r="G188" i="10"/>
  <c r="A189" i="10"/>
  <c r="B189" i="10"/>
  <c r="C189" i="10"/>
  <c r="D189" i="10"/>
  <c r="E189" i="10"/>
  <c r="F189" i="10"/>
  <c r="G189" i="10"/>
  <c r="A190" i="10"/>
  <c r="B190" i="10"/>
  <c r="C190" i="10"/>
  <c r="D190" i="10"/>
  <c r="E190" i="10"/>
  <c r="F190" i="10"/>
  <c r="G190" i="10"/>
  <c r="A191" i="10"/>
  <c r="B191" i="10"/>
  <c r="C191" i="10"/>
  <c r="D191" i="10"/>
  <c r="E191" i="10"/>
  <c r="F191" i="10"/>
  <c r="G191" i="10"/>
  <c r="A192" i="10"/>
  <c r="B192" i="10"/>
  <c r="C192" i="10"/>
  <c r="D192" i="10"/>
  <c r="E192" i="10"/>
  <c r="F192" i="10"/>
  <c r="G192" i="10"/>
  <c r="A193" i="10"/>
  <c r="B193" i="10"/>
  <c r="C193" i="10"/>
  <c r="D193" i="10"/>
  <c r="E193" i="10"/>
  <c r="F193" i="10"/>
  <c r="G193" i="10"/>
  <c r="A194" i="10"/>
  <c r="B194" i="10"/>
  <c r="C194" i="10"/>
  <c r="D194" i="10"/>
  <c r="E194" i="10"/>
  <c r="F194" i="10"/>
  <c r="G194" i="10"/>
  <c r="A195" i="10"/>
  <c r="B195" i="10"/>
  <c r="C195" i="10"/>
  <c r="D195" i="10"/>
  <c r="E195" i="10"/>
  <c r="F195" i="10"/>
  <c r="G195" i="10"/>
  <c r="A196" i="10"/>
  <c r="B196" i="10"/>
  <c r="C196" i="10"/>
  <c r="D196" i="10"/>
  <c r="E196" i="10"/>
  <c r="F196" i="10"/>
  <c r="G196" i="10"/>
  <c r="A197" i="10"/>
  <c r="B197" i="10"/>
  <c r="C197" i="10"/>
  <c r="D197" i="10"/>
  <c r="E197" i="10"/>
  <c r="F197" i="10"/>
  <c r="G197" i="10"/>
  <c r="A198" i="10"/>
  <c r="B198" i="10"/>
  <c r="C198" i="10"/>
  <c r="D198" i="10"/>
  <c r="E198" i="10"/>
  <c r="F198" i="10"/>
  <c r="G198" i="10"/>
  <c r="A199" i="10"/>
  <c r="B199" i="10"/>
  <c r="C199" i="10"/>
  <c r="D199" i="10"/>
  <c r="E199" i="10"/>
  <c r="F199" i="10"/>
  <c r="G199" i="10"/>
  <c r="A200" i="10"/>
  <c r="B200" i="10"/>
  <c r="C200" i="10"/>
  <c r="D200" i="10"/>
  <c r="E200" i="10"/>
  <c r="F200" i="10"/>
  <c r="G200" i="10"/>
  <c r="A201" i="10"/>
  <c r="B201" i="10"/>
  <c r="C201" i="10"/>
  <c r="D201" i="10"/>
  <c r="E201" i="10"/>
  <c r="F201" i="10"/>
  <c r="G201" i="10"/>
  <c r="A202" i="10"/>
  <c r="B202" i="10"/>
  <c r="C202" i="10"/>
  <c r="D202" i="10"/>
  <c r="E202" i="10"/>
  <c r="F202" i="10"/>
  <c r="G202" i="10"/>
  <c r="A203" i="10"/>
  <c r="B203" i="10"/>
  <c r="C203" i="10"/>
  <c r="D203" i="10"/>
  <c r="E203" i="10"/>
  <c r="F203" i="10"/>
  <c r="G203" i="10"/>
  <c r="A204" i="10"/>
  <c r="B204" i="10"/>
  <c r="C204" i="10"/>
  <c r="D204" i="10"/>
  <c r="E204" i="10"/>
  <c r="F204" i="10"/>
  <c r="G204" i="10"/>
  <c r="A205" i="10"/>
  <c r="B205" i="10"/>
  <c r="C205" i="10"/>
  <c r="D205" i="10"/>
  <c r="E205" i="10"/>
  <c r="F205" i="10"/>
  <c r="G205" i="10"/>
  <c r="A206" i="10"/>
  <c r="B206" i="10"/>
  <c r="C206" i="10"/>
  <c r="D206" i="10"/>
  <c r="E206" i="10"/>
  <c r="F206" i="10"/>
  <c r="G206" i="10"/>
  <c r="A207" i="10"/>
  <c r="B207" i="10"/>
  <c r="C207" i="10"/>
  <c r="D207" i="10"/>
  <c r="E207" i="10"/>
  <c r="F207" i="10"/>
  <c r="G207" i="10"/>
  <c r="A208" i="10"/>
  <c r="B208" i="10"/>
  <c r="C208" i="10"/>
  <c r="D208" i="10"/>
  <c r="E208" i="10"/>
  <c r="F208" i="10"/>
  <c r="G208" i="10"/>
  <c r="A209" i="10"/>
  <c r="B209" i="10"/>
  <c r="C209" i="10"/>
  <c r="D209" i="10"/>
  <c r="E209" i="10"/>
  <c r="F209" i="10"/>
  <c r="G209" i="10"/>
  <c r="A210" i="10"/>
  <c r="B210" i="10"/>
  <c r="C210" i="10"/>
  <c r="D210" i="10"/>
  <c r="E210" i="10"/>
  <c r="F210" i="10"/>
  <c r="G210" i="10"/>
  <c r="A211" i="10"/>
  <c r="B211" i="10"/>
  <c r="C211" i="10"/>
  <c r="D211" i="10"/>
  <c r="E211" i="10"/>
  <c r="F211" i="10"/>
  <c r="G211" i="10"/>
  <c r="A212" i="10"/>
  <c r="B212" i="10"/>
  <c r="C212" i="10"/>
  <c r="D212" i="10"/>
  <c r="E212" i="10"/>
  <c r="F212" i="10"/>
  <c r="G212" i="10"/>
  <c r="A213" i="10"/>
  <c r="B213" i="10"/>
  <c r="C213" i="10"/>
  <c r="D213" i="10"/>
  <c r="E213" i="10"/>
  <c r="F213" i="10"/>
  <c r="G213" i="10"/>
  <c r="A214" i="10"/>
  <c r="B214" i="10"/>
  <c r="C214" i="10"/>
  <c r="D214" i="10"/>
  <c r="E214" i="10"/>
  <c r="F214" i="10"/>
  <c r="G214" i="10"/>
  <c r="A215" i="10"/>
  <c r="B215" i="10"/>
  <c r="C215" i="10"/>
  <c r="D215" i="10"/>
  <c r="E215" i="10"/>
  <c r="F215" i="10"/>
  <c r="G215" i="10"/>
  <c r="A216" i="10"/>
  <c r="B216" i="10"/>
  <c r="C216" i="10"/>
  <c r="D216" i="10"/>
  <c r="E216" i="10"/>
  <c r="F216" i="10"/>
  <c r="G216" i="10"/>
  <c r="A217" i="10"/>
  <c r="B217" i="10"/>
  <c r="C217" i="10"/>
  <c r="D217" i="10"/>
  <c r="E217" i="10"/>
  <c r="F217" i="10"/>
  <c r="G217" i="10"/>
  <c r="A218" i="10"/>
  <c r="B218" i="10"/>
  <c r="C218" i="10"/>
  <c r="D218" i="10"/>
  <c r="E218" i="10"/>
  <c r="F218" i="10"/>
  <c r="G218" i="10"/>
  <c r="A219" i="10"/>
  <c r="B219" i="10"/>
  <c r="C219" i="10"/>
  <c r="D219" i="10"/>
  <c r="E219" i="10"/>
  <c r="F219" i="10"/>
  <c r="G219" i="10"/>
  <c r="A220" i="10"/>
  <c r="B220" i="10"/>
  <c r="C220" i="10"/>
  <c r="D220" i="10"/>
  <c r="E220" i="10"/>
  <c r="F220" i="10"/>
  <c r="G220" i="10"/>
  <c r="A221" i="10"/>
  <c r="B221" i="10"/>
  <c r="C221" i="10"/>
  <c r="D221" i="10"/>
  <c r="E221" i="10"/>
  <c r="F221" i="10"/>
  <c r="G221" i="10"/>
  <c r="A222" i="10"/>
  <c r="B222" i="10"/>
  <c r="C222" i="10"/>
  <c r="D222" i="10"/>
  <c r="E222" i="10"/>
  <c r="F222" i="10"/>
  <c r="G222" i="10"/>
  <c r="A223" i="10"/>
  <c r="B223" i="10"/>
  <c r="C223" i="10"/>
  <c r="D223" i="10"/>
  <c r="E223" i="10"/>
  <c r="F223" i="10"/>
  <c r="G223" i="10"/>
  <c r="A224" i="10"/>
  <c r="B224" i="10"/>
  <c r="C224" i="10"/>
  <c r="D224" i="10"/>
  <c r="E224" i="10"/>
  <c r="F224" i="10"/>
  <c r="G224" i="10"/>
  <c r="A225" i="10"/>
  <c r="B225" i="10"/>
  <c r="C225" i="10"/>
  <c r="D225" i="10"/>
  <c r="E225" i="10"/>
  <c r="F225" i="10"/>
  <c r="G225" i="10"/>
  <c r="A226" i="10"/>
  <c r="B226" i="10"/>
  <c r="C226" i="10"/>
  <c r="D226" i="10"/>
  <c r="E226" i="10"/>
  <c r="F226" i="10"/>
  <c r="G226" i="10"/>
  <c r="A227" i="10"/>
  <c r="B227" i="10"/>
  <c r="C227" i="10"/>
  <c r="D227" i="10"/>
  <c r="E227" i="10"/>
  <c r="F227" i="10"/>
  <c r="G227" i="10"/>
  <c r="A228" i="10"/>
  <c r="B228" i="10"/>
  <c r="C228" i="10"/>
  <c r="D228" i="10"/>
  <c r="E228" i="10"/>
  <c r="F228" i="10"/>
  <c r="G228" i="10"/>
  <c r="A229" i="10"/>
  <c r="B229" i="10"/>
  <c r="C229" i="10"/>
  <c r="D229" i="10"/>
  <c r="E229" i="10"/>
  <c r="F229" i="10"/>
  <c r="G229" i="10"/>
  <c r="A230" i="10"/>
  <c r="B230" i="10"/>
  <c r="C230" i="10"/>
  <c r="D230" i="10"/>
  <c r="E230" i="10"/>
  <c r="F230" i="10"/>
  <c r="G230" i="10"/>
  <c r="A231" i="10"/>
  <c r="B231" i="10"/>
  <c r="C231" i="10"/>
  <c r="D231" i="10"/>
  <c r="E231" i="10"/>
  <c r="F231" i="10"/>
  <c r="G231" i="10"/>
  <c r="A232" i="10"/>
  <c r="B232" i="10"/>
  <c r="C232" i="10"/>
  <c r="D232" i="10"/>
  <c r="E232" i="10"/>
  <c r="F232" i="10"/>
  <c r="G232" i="10"/>
  <c r="A233" i="10"/>
  <c r="B233" i="10"/>
  <c r="C233" i="10"/>
  <c r="D233" i="10"/>
  <c r="E233" i="10"/>
  <c r="F233" i="10"/>
  <c r="G233" i="10"/>
  <c r="A234" i="10"/>
  <c r="B234" i="10"/>
  <c r="C234" i="10"/>
  <c r="D234" i="10"/>
  <c r="E234" i="10"/>
  <c r="F234" i="10"/>
  <c r="G234" i="10"/>
  <c r="A235" i="10"/>
  <c r="B235" i="10"/>
  <c r="C235" i="10"/>
  <c r="D235" i="10"/>
  <c r="E235" i="10"/>
  <c r="F235" i="10"/>
  <c r="G235" i="10"/>
  <c r="A236" i="10"/>
  <c r="B236" i="10"/>
  <c r="C236" i="10"/>
  <c r="D236" i="10"/>
  <c r="E236" i="10"/>
  <c r="F236" i="10"/>
  <c r="G236" i="10"/>
  <c r="A237" i="10"/>
  <c r="B237" i="10"/>
  <c r="C237" i="10"/>
  <c r="D237" i="10"/>
  <c r="E237" i="10"/>
  <c r="F237" i="10"/>
  <c r="G237" i="10"/>
  <c r="A238" i="10"/>
  <c r="B238" i="10"/>
  <c r="C238" i="10"/>
  <c r="D238" i="10"/>
  <c r="E238" i="10"/>
  <c r="F238" i="10"/>
  <c r="G238" i="10"/>
  <c r="A239" i="10"/>
  <c r="B239" i="10"/>
  <c r="C239" i="10"/>
  <c r="D239" i="10"/>
  <c r="E239" i="10"/>
  <c r="F239" i="10"/>
  <c r="G239" i="10"/>
  <c r="A240" i="10"/>
  <c r="B240" i="10"/>
  <c r="C240" i="10"/>
  <c r="D240" i="10"/>
  <c r="E240" i="10"/>
  <c r="F240" i="10"/>
  <c r="G240" i="10"/>
  <c r="A241" i="10"/>
  <c r="B241" i="10"/>
  <c r="C241" i="10"/>
  <c r="D241" i="10"/>
  <c r="E241" i="10"/>
  <c r="F241" i="10"/>
  <c r="G241" i="10"/>
  <c r="A242" i="10"/>
  <c r="B242" i="10"/>
  <c r="C242" i="10"/>
  <c r="D242" i="10"/>
  <c r="E242" i="10"/>
  <c r="F242" i="10"/>
  <c r="G242" i="10"/>
  <c r="A243" i="10"/>
  <c r="B243" i="10"/>
  <c r="C243" i="10"/>
  <c r="D243" i="10"/>
  <c r="E243" i="10"/>
  <c r="F243" i="10"/>
  <c r="G243" i="10"/>
  <c r="A244" i="10"/>
  <c r="B244" i="10"/>
  <c r="C244" i="10"/>
  <c r="D244" i="10"/>
  <c r="E244" i="10"/>
  <c r="F244" i="10"/>
  <c r="G244" i="10"/>
  <c r="A245" i="10"/>
  <c r="B245" i="10"/>
  <c r="C245" i="10"/>
  <c r="D245" i="10"/>
  <c r="E245" i="10"/>
  <c r="F245" i="10"/>
  <c r="G245" i="10"/>
  <c r="A246" i="10"/>
  <c r="B246" i="10"/>
  <c r="C246" i="10"/>
  <c r="D246" i="10"/>
  <c r="E246" i="10"/>
  <c r="F246" i="10"/>
  <c r="G246" i="10"/>
  <c r="A247" i="10"/>
  <c r="B247" i="10"/>
  <c r="C247" i="10"/>
  <c r="D247" i="10"/>
  <c r="E247" i="10"/>
  <c r="F247" i="10"/>
  <c r="G247" i="10"/>
  <c r="A248" i="10"/>
  <c r="B248" i="10"/>
  <c r="C248" i="10"/>
  <c r="D248" i="10"/>
  <c r="E248" i="10"/>
  <c r="F248" i="10"/>
  <c r="G248" i="10"/>
  <c r="A249" i="10"/>
  <c r="B249" i="10"/>
  <c r="C249" i="10"/>
  <c r="D249" i="10"/>
  <c r="E249" i="10"/>
  <c r="F249" i="10"/>
  <c r="G249" i="10"/>
  <c r="A250" i="10"/>
  <c r="B250" i="10"/>
  <c r="C250" i="10"/>
  <c r="D250" i="10"/>
  <c r="E250" i="10"/>
  <c r="F250" i="10"/>
  <c r="G250" i="10"/>
  <c r="A251" i="10"/>
  <c r="B251" i="10"/>
  <c r="C251" i="10"/>
  <c r="D251" i="10"/>
  <c r="E251" i="10"/>
  <c r="F251" i="10"/>
  <c r="G251" i="10"/>
  <c r="A252" i="10"/>
  <c r="B252" i="10"/>
  <c r="C252" i="10"/>
  <c r="D252" i="10"/>
  <c r="E252" i="10"/>
  <c r="F252" i="10"/>
  <c r="G252" i="10"/>
  <c r="A253" i="10"/>
  <c r="B253" i="10"/>
  <c r="C253" i="10"/>
  <c r="D253" i="10"/>
  <c r="E253" i="10"/>
  <c r="F253" i="10"/>
  <c r="G253" i="10"/>
  <c r="A254" i="10"/>
  <c r="B254" i="10"/>
  <c r="C254" i="10"/>
  <c r="D254" i="10"/>
  <c r="E254" i="10"/>
  <c r="F254" i="10"/>
  <c r="G254" i="10"/>
  <c r="A255" i="10"/>
  <c r="B255" i="10"/>
  <c r="C255" i="10"/>
  <c r="D255" i="10"/>
  <c r="E255" i="10"/>
  <c r="F255" i="10"/>
  <c r="G255" i="10"/>
  <c r="A256" i="10"/>
  <c r="B256" i="10"/>
  <c r="C256" i="10"/>
  <c r="D256" i="10"/>
  <c r="E256" i="10"/>
  <c r="F256" i="10"/>
  <c r="G256" i="10"/>
  <c r="A257" i="10"/>
  <c r="B257" i="10"/>
  <c r="C257" i="10"/>
  <c r="D257" i="10"/>
  <c r="E257" i="10"/>
  <c r="F257" i="10"/>
  <c r="G257" i="10"/>
  <c r="A258" i="10"/>
  <c r="B258" i="10"/>
  <c r="C258" i="10"/>
  <c r="D258" i="10"/>
  <c r="E258" i="10"/>
  <c r="F258" i="10"/>
  <c r="G258" i="10"/>
  <c r="A259" i="10"/>
  <c r="B259" i="10"/>
  <c r="C259" i="10"/>
  <c r="D259" i="10"/>
  <c r="E259" i="10"/>
  <c r="F259" i="10"/>
  <c r="G259" i="10"/>
  <c r="A260" i="10"/>
  <c r="B260" i="10"/>
  <c r="C260" i="10"/>
  <c r="D260" i="10"/>
  <c r="E260" i="10"/>
  <c r="F260" i="10"/>
  <c r="G260" i="10"/>
  <c r="A261" i="10"/>
  <c r="B261" i="10"/>
  <c r="C261" i="10"/>
  <c r="D261" i="10"/>
  <c r="E261" i="10"/>
  <c r="F261" i="10"/>
  <c r="G261" i="10"/>
  <c r="A262" i="10"/>
  <c r="B262" i="10"/>
  <c r="C262" i="10"/>
  <c r="D262" i="10"/>
  <c r="E262" i="10"/>
  <c r="F262" i="10"/>
  <c r="G262" i="10"/>
  <c r="A263" i="10"/>
  <c r="B263" i="10"/>
  <c r="C263" i="10"/>
  <c r="D263" i="10"/>
  <c r="E263" i="10"/>
  <c r="F263" i="10"/>
  <c r="G263" i="10"/>
  <c r="A264" i="10"/>
  <c r="B264" i="10"/>
  <c r="C264" i="10"/>
  <c r="D264" i="10"/>
  <c r="E264" i="10"/>
  <c r="F264" i="10"/>
  <c r="G264" i="10"/>
  <c r="A265" i="10"/>
  <c r="B265" i="10"/>
  <c r="C265" i="10"/>
  <c r="D265" i="10"/>
  <c r="E265" i="10"/>
  <c r="F265" i="10"/>
  <c r="G265" i="10"/>
  <c r="A266" i="10"/>
  <c r="B266" i="10"/>
  <c r="C266" i="10"/>
  <c r="D266" i="10"/>
  <c r="E266" i="10"/>
  <c r="F266" i="10"/>
  <c r="G266" i="10"/>
  <c r="A267" i="10"/>
  <c r="B267" i="10"/>
  <c r="C267" i="10"/>
  <c r="D267" i="10"/>
  <c r="E267" i="10"/>
  <c r="F267" i="10"/>
  <c r="G267" i="10"/>
  <c r="A268" i="10"/>
  <c r="B268" i="10"/>
  <c r="C268" i="10"/>
  <c r="D268" i="10"/>
  <c r="E268" i="10"/>
  <c r="F268" i="10"/>
  <c r="G268" i="10"/>
  <c r="A269" i="10"/>
  <c r="B269" i="10"/>
  <c r="C269" i="10"/>
  <c r="D269" i="10"/>
  <c r="E269" i="10"/>
  <c r="F269" i="10"/>
  <c r="G269" i="10"/>
  <c r="A270" i="10"/>
  <c r="B270" i="10"/>
  <c r="C270" i="10"/>
  <c r="D270" i="10"/>
  <c r="E270" i="10"/>
  <c r="F270" i="10"/>
  <c r="G270" i="10"/>
  <c r="A271" i="10"/>
  <c r="B271" i="10"/>
  <c r="C271" i="10"/>
  <c r="D271" i="10"/>
  <c r="E271" i="10"/>
  <c r="F271" i="10"/>
  <c r="G271" i="10"/>
  <c r="A272" i="10"/>
  <c r="B272" i="10"/>
  <c r="C272" i="10"/>
  <c r="D272" i="10"/>
  <c r="E272" i="10"/>
  <c r="F272" i="10"/>
  <c r="G272" i="10"/>
  <c r="A273" i="10"/>
  <c r="B273" i="10"/>
  <c r="C273" i="10"/>
  <c r="D273" i="10"/>
  <c r="E273" i="10"/>
  <c r="F273" i="10"/>
  <c r="G273" i="10"/>
  <c r="A274" i="10"/>
  <c r="B274" i="10"/>
  <c r="C274" i="10"/>
  <c r="D274" i="10"/>
  <c r="E274" i="10"/>
  <c r="F274" i="10"/>
  <c r="G274" i="10"/>
  <c r="A275" i="10"/>
  <c r="B275" i="10"/>
  <c r="C275" i="10"/>
  <c r="D275" i="10"/>
  <c r="E275" i="10"/>
  <c r="F275" i="10"/>
  <c r="G275" i="10"/>
  <c r="A276" i="10"/>
  <c r="B276" i="10"/>
  <c r="C276" i="10"/>
  <c r="D276" i="10"/>
  <c r="E276" i="10"/>
  <c r="F276" i="10"/>
  <c r="G276" i="10"/>
  <c r="A277" i="10"/>
  <c r="B277" i="10"/>
  <c r="C277" i="10"/>
  <c r="D277" i="10"/>
  <c r="E277" i="10"/>
  <c r="F277" i="10"/>
  <c r="G277" i="10"/>
  <c r="A278" i="10"/>
  <c r="B278" i="10"/>
  <c r="C278" i="10"/>
  <c r="D278" i="10"/>
  <c r="E278" i="10"/>
  <c r="F278" i="10"/>
  <c r="G278" i="10"/>
  <c r="A279" i="10"/>
  <c r="B279" i="10"/>
  <c r="C279" i="10"/>
  <c r="D279" i="10"/>
  <c r="E279" i="10"/>
  <c r="F279" i="10"/>
  <c r="G279" i="10"/>
  <c r="A280" i="10"/>
  <c r="B280" i="10"/>
  <c r="C280" i="10"/>
  <c r="D280" i="10"/>
  <c r="E280" i="10"/>
  <c r="F280" i="10"/>
  <c r="G280" i="10"/>
  <c r="A281" i="10"/>
  <c r="B281" i="10"/>
  <c r="C281" i="10"/>
  <c r="D281" i="10"/>
  <c r="E281" i="10"/>
  <c r="F281" i="10"/>
  <c r="G281" i="10"/>
  <c r="A282" i="10"/>
  <c r="B282" i="10"/>
  <c r="C282" i="10"/>
  <c r="D282" i="10"/>
  <c r="E282" i="10"/>
  <c r="F282" i="10"/>
  <c r="G282" i="10"/>
  <c r="A283" i="10"/>
  <c r="B283" i="10"/>
  <c r="C283" i="10"/>
  <c r="D283" i="10"/>
  <c r="E283" i="10"/>
  <c r="F283" i="10"/>
  <c r="G283" i="10"/>
  <c r="A284" i="10"/>
  <c r="B284" i="10"/>
  <c r="C284" i="10"/>
  <c r="D284" i="10"/>
  <c r="E284" i="10"/>
  <c r="F284" i="10"/>
  <c r="G284" i="10"/>
  <c r="A285" i="10"/>
  <c r="B285" i="10"/>
  <c r="C285" i="10"/>
  <c r="D285" i="10"/>
  <c r="E285" i="10"/>
  <c r="F285" i="10"/>
  <c r="G285" i="10"/>
  <c r="A286" i="10"/>
  <c r="B286" i="10"/>
  <c r="C286" i="10"/>
  <c r="D286" i="10"/>
  <c r="E286" i="10"/>
  <c r="F286" i="10"/>
  <c r="G286" i="10"/>
  <c r="A287" i="10"/>
  <c r="B287" i="10"/>
  <c r="C287" i="10"/>
  <c r="D287" i="10"/>
  <c r="E287" i="10"/>
  <c r="F287" i="10"/>
  <c r="G287" i="10"/>
  <c r="A288" i="10"/>
  <c r="B288" i="10"/>
  <c r="C288" i="10"/>
  <c r="D288" i="10"/>
  <c r="E288" i="10"/>
  <c r="F288" i="10"/>
  <c r="G288" i="10"/>
  <c r="A289" i="10"/>
  <c r="B289" i="10"/>
  <c r="C289" i="10"/>
  <c r="D289" i="10"/>
  <c r="E289" i="10"/>
  <c r="F289" i="10"/>
  <c r="G289" i="10"/>
  <c r="A290" i="10"/>
  <c r="B290" i="10"/>
  <c r="C290" i="10"/>
  <c r="D290" i="10"/>
  <c r="E290" i="10"/>
  <c r="F290" i="10"/>
  <c r="G290" i="10"/>
  <c r="A291" i="10"/>
  <c r="B291" i="10"/>
  <c r="C291" i="10"/>
  <c r="D291" i="10"/>
  <c r="E291" i="10"/>
  <c r="F291" i="10"/>
  <c r="G291" i="10"/>
  <c r="A292" i="10"/>
  <c r="B292" i="10"/>
  <c r="C292" i="10"/>
  <c r="D292" i="10"/>
  <c r="E292" i="10"/>
  <c r="F292" i="10"/>
  <c r="G292" i="10"/>
  <c r="A293" i="10"/>
  <c r="B293" i="10"/>
  <c r="C293" i="10"/>
  <c r="D293" i="10"/>
  <c r="E293" i="10"/>
  <c r="F293" i="10"/>
  <c r="G293" i="10"/>
  <c r="A294" i="10"/>
  <c r="B294" i="10"/>
  <c r="C294" i="10"/>
  <c r="D294" i="10"/>
  <c r="E294" i="10"/>
  <c r="F294" i="10"/>
  <c r="G294" i="10"/>
  <c r="A295" i="10"/>
  <c r="B295" i="10"/>
  <c r="C295" i="10"/>
  <c r="D295" i="10"/>
  <c r="E295" i="10"/>
  <c r="F295" i="10"/>
  <c r="G295" i="10"/>
  <c r="A296" i="10"/>
  <c r="B296" i="10"/>
  <c r="C296" i="10"/>
  <c r="D296" i="10"/>
  <c r="E296" i="10"/>
  <c r="F296" i="10"/>
  <c r="G296" i="10"/>
  <c r="A297" i="10"/>
  <c r="B297" i="10"/>
  <c r="C297" i="10"/>
  <c r="D297" i="10"/>
  <c r="E297" i="10"/>
  <c r="F297" i="10"/>
  <c r="G297" i="10"/>
  <c r="A298" i="10"/>
  <c r="B298" i="10"/>
  <c r="C298" i="10"/>
  <c r="D298" i="10"/>
  <c r="E298" i="10"/>
  <c r="F298" i="10"/>
  <c r="G298" i="10"/>
  <c r="A299" i="10"/>
  <c r="B299" i="10"/>
  <c r="C299" i="10"/>
  <c r="D299" i="10"/>
  <c r="E299" i="10"/>
  <c r="F299" i="10"/>
  <c r="G299" i="10"/>
  <c r="A300" i="10"/>
  <c r="B300" i="10"/>
  <c r="C300" i="10"/>
  <c r="D300" i="10"/>
  <c r="E300" i="10"/>
  <c r="F300" i="10"/>
  <c r="G300" i="10"/>
  <c r="A301" i="10"/>
  <c r="B301" i="10"/>
  <c r="C301" i="10"/>
  <c r="D301" i="10"/>
  <c r="E301" i="10"/>
  <c r="F301" i="10"/>
  <c r="G301" i="10"/>
  <c r="A302" i="10"/>
  <c r="B302" i="10"/>
  <c r="C302" i="10"/>
  <c r="D302" i="10"/>
  <c r="E302" i="10"/>
  <c r="F302" i="10"/>
  <c r="G302" i="10"/>
  <c r="A303" i="10"/>
  <c r="B303" i="10"/>
  <c r="C303" i="10"/>
  <c r="D303" i="10"/>
  <c r="E303" i="10"/>
  <c r="F303" i="10"/>
  <c r="G303" i="10"/>
  <c r="A304" i="10"/>
  <c r="B304" i="10"/>
  <c r="C304" i="10"/>
  <c r="D304" i="10"/>
  <c r="E304" i="10"/>
  <c r="F304" i="10"/>
  <c r="G304" i="10"/>
  <c r="A305" i="10"/>
  <c r="B305" i="10"/>
  <c r="C305" i="10"/>
  <c r="D305" i="10"/>
  <c r="E305" i="10"/>
  <c r="F305" i="10"/>
  <c r="G305" i="10"/>
  <c r="A306" i="10"/>
  <c r="B306" i="10"/>
  <c r="C306" i="10"/>
  <c r="D306" i="10"/>
  <c r="E306" i="10"/>
  <c r="F306" i="10"/>
  <c r="G306" i="10"/>
  <c r="A307" i="10"/>
  <c r="B307" i="10"/>
  <c r="C307" i="10"/>
  <c r="D307" i="10"/>
  <c r="E307" i="10"/>
  <c r="F307" i="10"/>
  <c r="G307" i="10"/>
  <c r="A308" i="10"/>
  <c r="B308" i="10"/>
  <c r="C308" i="10"/>
  <c r="D308" i="10"/>
  <c r="E308" i="10"/>
  <c r="F308" i="10"/>
  <c r="G308" i="10"/>
  <c r="A309" i="10"/>
  <c r="B309" i="10"/>
  <c r="C309" i="10"/>
  <c r="D309" i="10"/>
  <c r="E309" i="10"/>
  <c r="F309" i="10"/>
  <c r="G309" i="10"/>
  <c r="A310" i="10"/>
  <c r="B310" i="10"/>
  <c r="C310" i="10"/>
  <c r="D310" i="10"/>
  <c r="E310" i="10"/>
  <c r="F310" i="10"/>
  <c r="G310" i="10"/>
  <c r="A311" i="10"/>
  <c r="B311" i="10"/>
  <c r="C311" i="10"/>
  <c r="D311" i="10"/>
  <c r="E311" i="10"/>
  <c r="F311" i="10"/>
  <c r="G311" i="10"/>
  <c r="A312" i="10"/>
  <c r="B312" i="10"/>
  <c r="C312" i="10"/>
  <c r="D312" i="10"/>
  <c r="E312" i="10"/>
  <c r="F312" i="10"/>
  <c r="G312" i="10"/>
  <c r="A313" i="10"/>
  <c r="B313" i="10"/>
  <c r="C313" i="10"/>
  <c r="D313" i="10"/>
  <c r="E313" i="10"/>
  <c r="F313" i="10"/>
  <c r="G313" i="10"/>
  <c r="A314" i="10"/>
  <c r="B314" i="10"/>
  <c r="C314" i="10"/>
  <c r="D314" i="10"/>
  <c r="E314" i="10"/>
  <c r="F314" i="10"/>
  <c r="G314" i="10"/>
  <c r="A315" i="10"/>
  <c r="B315" i="10"/>
  <c r="C315" i="10"/>
  <c r="D315" i="10"/>
  <c r="E315" i="10"/>
  <c r="F315" i="10"/>
  <c r="G315" i="10"/>
  <c r="A316" i="10"/>
  <c r="B316" i="10"/>
  <c r="C316" i="10"/>
  <c r="D316" i="10"/>
  <c r="E316" i="10"/>
  <c r="F316" i="10"/>
  <c r="G316" i="10"/>
  <c r="A317" i="10"/>
  <c r="B317" i="10"/>
  <c r="C317" i="10"/>
  <c r="D317" i="10"/>
  <c r="E317" i="10"/>
  <c r="F317" i="10"/>
  <c r="G317" i="10"/>
  <c r="A318" i="10"/>
  <c r="B318" i="10"/>
  <c r="C318" i="10"/>
  <c r="D318" i="10"/>
  <c r="E318" i="10"/>
  <c r="F318" i="10"/>
  <c r="G318" i="10"/>
  <c r="A319" i="10"/>
  <c r="B319" i="10"/>
  <c r="C319" i="10"/>
  <c r="D319" i="10"/>
  <c r="E319" i="10"/>
  <c r="F319" i="10"/>
  <c r="G319" i="10"/>
  <c r="A320" i="10"/>
  <c r="B320" i="10"/>
  <c r="C320" i="10"/>
  <c r="D320" i="10"/>
  <c r="E320" i="10"/>
  <c r="F320" i="10"/>
  <c r="G320" i="10"/>
  <c r="A321" i="10"/>
  <c r="B321" i="10"/>
  <c r="C321" i="10"/>
  <c r="D321" i="10"/>
  <c r="E321" i="10"/>
  <c r="F321" i="10"/>
  <c r="G321" i="10"/>
  <c r="A322" i="10"/>
  <c r="B322" i="10"/>
  <c r="C322" i="10"/>
  <c r="D322" i="10"/>
  <c r="E322" i="10"/>
  <c r="F322" i="10"/>
  <c r="G322" i="10"/>
  <c r="A323" i="10"/>
  <c r="B323" i="10"/>
  <c r="C323" i="10"/>
  <c r="D323" i="10"/>
  <c r="E323" i="10"/>
  <c r="F323" i="10"/>
  <c r="G323" i="10"/>
  <c r="A324" i="10"/>
  <c r="B324" i="10"/>
  <c r="C324" i="10"/>
  <c r="D324" i="10"/>
  <c r="E324" i="10"/>
  <c r="F324" i="10"/>
  <c r="G324" i="10"/>
  <c r="A325" i="10"/>
  <c r="B325" i="10"/>
  <c r="C325" i="10"/>
  <c r="D325" i="10"/>
  <c r="E325" i="10"/>
  <c r="F325" i="10"/>
  <c r="G325" i="10"/>
  <c r="A326" i="10"/>
  <c r="B326" i="10"/>
  <c r="C326" i="10"/>
  <c r="D326" i="10"/>
  <c r="E326" i="10"/>
  <c r="F326" i="10"/>
  <c r="G326" i="10"/>
  <c r="A327" i="10"/>
  <c r="B327" i="10"/>
  <c r="C327" i="10"/>
  <c r="D327" i="10"/>
  <c r="E327" i="10"/>
  <c r="F327" i="10"/>
  <c r="G327" i="10"/>
  <c r="A328" i="10"/>
  <c r="B328" i="10"/>
  <c r="C328" i="10"/>
  <c r="D328" i="10"/>
  <c r="E328" i="10"/>
  <c r="F328" i="10"/>
  <c r="G328" i="10"/>
  <c r="A329" i="10"/>
  <c r="B329" i="10"/>
  <c r="C329" i="10"/>
  <c r="D329" i="10"/>
  <c r="E329" i="10"/>
  <c r="F329" i="10"/>
  <c r="G329" i="10"/>
  <c r="A330" i="10"/>
  <c r="B330" i="10"/>
  <c r="C330" i="10"/>
  <c r="D330" i="10"/>
  <c r="E330" i="10"/>
  <c r="F330" i="10"/>
  <c r="G330" i="10"/>
  <c r="A331" i="10"/>
  <c r="B331" i="10"/>
  <c r="C331" i="10"/>
  <c r="D331" i="10"/>
  <c r="E331" i="10"/>
  <c r="F331" i="10"/>
  <c r="G331" i="10"/>
  <c r="A332" i="10"/>
  <c r="B332" i="10"/>
  <c r="C332" i="10"/>
  <c r="D332" i="10"/>
  <c r="E332" i="10"/>
  <c r="F332" i="10"/>
  <c r="G332" i="10"/>
  <c r="A333" i="10"/>
  <c r="B333" i="10"/>
  <c r="C333" i="10"/>
  <c r="D333" i="10"/>
  <c r="E333" i="10"/>
  <c r="F333" i="10"/>
  <c r="G333" i="10"/>
  <c r="A334" i="10"/>
  <c r="B334" i="10"/>
  <c r="C334" i="10"/>
  <c r="D334" i="10"/>
  <c r="E334" i="10"/>
  <c r="F334" i="10"/>
  <c r="G334" i="10"/>
  <c r="A335" i="10"/>
  <c r="B335" i="10"/>
  <c r="C335" i="10"/>
  <c r="D335" i="10"/>
  <c r="E335" i="10"/>
  <c r="F335" i="10"/>
  <c r="G335" i="10"/>
  <c r="A336" i="10"/>
  <c r="B336" i="10"/>
  <c r="C336" i="10"/>
  <c r="D336" i="10"/>
  <c r="E336" i="10"/>
  <c r="F336" i="10"/>
  <c r="G336" i="10"/>
  <c r="A337" i="10"/>
  <c r="B337" i="10"/>
  <c r="C337" i="10"/>
  <c r="D337" i="10"/>
  <c r="E337" i="10"/>
  <c r="F337" i="10"/>
  <c r="G337" i="10"/>
  <c r="A338" i="10"/>
  <c r="B338" i="10"/>
  <c r="C338" i="10"/>
  <c r="D338" i="10"/>
  <c r="E338" i="10"/>
  <c r="F338" i="10"/>
  <c r="G338" i="10"/>
  <c r="A339" i="10"/>
  <c r="B339" i="10"/>
  <c r="C339" i="10"/>
  <c r="D339" i="10"/>
  <c r="E339" i="10"/>
  <c r="F339" i="10"/>
  <c r="G339" i="10"/>
  <c r="A340" i="10"/>
  <c r="B340" i="10"/>
  <c r="C340" i="10"/>
  <c r="D340" i="10"/>
  <c r="E340" i="10"/>
  <c r="F340" i="10"/>
  <c r="G340" i="10"/>
  <c r="A341" i="10"/>
  <c r="B341" i="10"/>
  <c r="C341" i="10"/>
  <c r="D341" i="10"/>
  <c r="E341" i="10"/>
  <c r="F341" i="10"/>
  <c r="G341" i="10"/>
  <c r="A342" i="10"/>
  <c r="B342" i="10"/>
  <c r="C342" i="10"/>
  <c r="D342" i="10"/>
  <c r="E342" i="10"/>
  <c r="F342" i="10"/>
  <c r="G342" i="10"/>
  <c r="A343" i="10"/>
  <c r="B343" i="10"/>
  <c r="C343" i="10"/>
  <c r="D343" i="10"/>
  <c r="E343" i="10"/>
  <c r="F343" i="10"/>
  <c r="G343" i="10"/>
  <c r="A344" i="10"/>
  <c r="B344" i="10"/>
  <c r="C344" i="10"/>
  <c r="D344" i="10"/>
  <c r="E344" i="10"/>
  <c r="F344" i="10"/>
  <c r="G344" i="10"/>
  <c r="A345" i="10"/>
  <c r="B345" i="10"/>
  <c r="C345" i="10"/>
  <c r="D345" i="10"/>
  <c r="E345" i="10"/>
  <c r="F345" i="10"/>
  <c r="G345" i="10"/>
  <c r="A346" i="10"/>
  <c r="B346" i="10"/>
  <c r="C346" i="10"/>
  <c r="D346" i="10"/>
  <c r="E346" i="10"/>
  <c r="F346" i="10"/>
  <c r="G346" i="10"/>
  <c r="A347" i="10"/>
  <c r="B347" i="10"/>
  <c r="C347" i="10"/>
  <c r="D347" i="10"/>
  <c r="E347" i="10"/>
  <c r="F347" i="10"/>
  <c r="G347" i="10"/>
  <c r="A348" i="10"/>
  <c r="B348" i="10"/>
  <c r="C348" i="10"/>
  <c r="D348" i="10"/>
  <c r="E348" i="10"/>
  <c r="F348" i="10"/>
  <c r="G348" i="10"/>
  <c r="A349" i="10"/>
  <c r="B349" i="10"/>
  <c r="C349" i="10"/>
  <c r="D349" i="10"/>
  <c r="E349" i="10"/>
  <c r="F349" i="10"/>
  <c r="G349" i="10"/>
  <c r="A350" i="10"/>
  <c r="B350" i="10"/>
  <c r="C350" i="10"/>
  <c r="D350" i="10"/>
  <c r="E350" i="10"/>
  <c r="F350" i="10"/>
  <c r="G350" i="10"/>
  <c r="A351" i="10"/>
  <c r="B351" i="10"/>
  <c r="C351" i="10"/>
  <c r="D351" i="10"/>
  <c r="E351" i="10"/>
  <c r="F351" i="10"/>
  <c r="G351" i="10"/>
  <c r="A352" i="10"/>
  <c r="B352" i="10"/>
  <c r="C352" i="10"/>
  <c r="D352" i="10"/>
  <c r="E352" i="10"/>
  <c r="F352" i="10"/>
  <c r="G352" i="10"/>
  <c r="A353" i="10"/>
  <c r="B353" i="10"/>
  <c r="C353" i="10"/>
  <c r="D353" i="10"/>
  <c r="E353" i="10"/>
  <c r="F353" i="10"/>
  <c r="G353" i="10"/>
  <c r="A354" i="10"/>
  <c r="B354" i="10"/>
  <c r="C354" i="10"/>
  <c r="D354" i="10"/>
  <c r="E354" i="10"/>
  <c r="F354" i="10"/>
  <c r="G354" i="10"/>
  <c r="A355" i="10"/>
  <c r="B355" i="10"/>
  <c r="C355" i="10"/>
  <c r="D355" i="10"/>
  <c r="E355" i="10"/>
  <c r="F355" i="10"/>
  <c r="G355" i="10"/>
  <c r="A356" i="10"/>
  <c r="B356" i="10"/>
  <c r="C356" i="10"/>
  <c r="D356" i="10"/>
  <c r="E356" i="10"/>
  <c r="F356" i="10"/>
  <c r="G356" i="10"/>
  <c r="A357" i="10"/>
  <c r="B357" i="10"/>
  <c r="C357" i="10"/>
  <c r="D357" i="10"/>
  <c r="E357" i="10"/>
  <c r="F357" i="10"/>
  <c r="G357" i="10"/>
  <c r="A358" i="10"/>
  <c r="B358" i="10"/>
  <c r="C358" i="10"/>
  <c r="D358" i="10"/>
  <c r="E358" i="10"/>
  <c r="F358" i="10"/>
  <c r="G358" i="10"/>
  <c r="A359" i="10"/>
  <c r="B359" i="10"/>
  <c r="C359" i="10"/>
  <c r="D359" i="10"/>
  <c r="E359" i="10"/>
  <c r="F359" i="10"/>
  <c r="G359" i="10"/>
  <c r="A360" i="10"/>
  <c r="B360" i="10"/>
  <c r="C360" i="10"/>
  <c r="D360" i="10"/>
  <c r="E360" i="10"/>
  <c r="F360" i="10"/>
  <c r="G360" i="10"/>
  <c r="A361" i="10"/>
  <c r="B361" i="10"/>
  <c r="C361" i="10"/>
  <c r="D361" i="10"/>
  <c r="E361" i="10"/>
  <c r="F361" i="10"/>
  <c r="G361" i="10"/>
  <c r="A362" i="10"/>
  <c r="B362" i="10"/>
  <c r="C362" i="10"/>
  <c r="D362" i="10"/>
  <c r="E362" i="10"/>
  <c r="F362" i="10"/>
  <c r="G362" i="10"/>
  <c r="A363" i="10"/>
  <c r="B363" i="10"/>
  <c r="C363" i="10"/>
  <c r="D363" i="10"/>
  <c r="E363" i="10"/>
  <c r="F363" i="10"/>
  <c r="G363" i="10"/>
  <c r="A364" i="10"/>
  <c r="B364" i="10"/>
  <c r="C364" i="10"/>
  <c r="D364" i="10"/>
  <c r="E364" i="10"/>
  <c r="F364" i="10"/>
  <c r="G364" i="10"/>
  <c r="A365" i="10"/>
  <c r="B365" i="10"/>
  <c r="C365" i="10"/>
  <c r="D365" i="10"/>
  <c r="E365" i="10"/>
  <c r="F365" i="10"/>
  <c r="G365" i="10"/>
  <c r="A366" i="10"/>
  <c r="B366" i="10"/>
  <c r="C366" i="10"/>
  <c r="D366" i="10"/>
  <c r="E366" i="10"/>
  <c r="F366" i="10"/>
  <c r="G366" i="10"/>
  <c r="A367" i="10"/>
  <c r="B367" i="10"/>
  <c r="C367" i="10"/>
  <c r="D367" i="10"/>
  <c r="E367" i="10"/>
  <c r="F367" i="10"/>
  <c r="G367" i="10"/>
  <c r="A368" i="10"/>
  <c r="B368" i="10"/>
  <c r="C368" i="10"/>
  <c r="D368" i="10"/>
  <c r="E368" i="10"/>
  <c r="F368" i="10"/>
  <c r="G368" i="10"/>
  <c r="A369" i="10"/>
  <c r="B369" i="10"/>
  <c r="C369" i="10"/>
  <c r="D369" i="10"/>
  <c r="E369" i="10"/>
  <c r="F369" i="10"/>
  <c r="G369" i="10"/>
  <c r="A370" i="10"/>
  <c r="B370" i="10"/>
  <c r="C370" i="10"/>
  <c r="D370" i="10"/>
  <c r="E370" i="10"/>
  <c r="F370" i="10"/>
  <c r="G370" i="10"/>
  <c r="A371" i="10"/>
  <c r="B371" i="10"/>
  <c r="C371" i="10"/>
  <c r="D371" i="10"/>
  <c r="E371" i="10"/>
  <c r="F371" i="10"/>
  <c r="G371" i="10"/>
  <c r="A372" i="10"/>
  <c r="B372" i="10"/>
  <c r="C372" i="10"/>
  <c r="D372" i="10"/>
  <c r="E372" i="10"/>
  <c r="F372" i="10"/>
  <c r="G372" i="10"/>
  <c r="A373" i="10"/>
  <c r="B373" i="10"/>
  <c r="C373" i="10"/>
  <c r="D373" i="10"/>
  <c r="E373" i="10"/>
  <c r="F373" i="10"/>
  <c r="G373" i="10"/>
  <c r="A374" i="10"/>
  <c r="B374" i="10"/>
  <c r="C374" i="10"/>
  <c r="D374" i="10"/>
  <c r="E374" i="10"/>
  <c r="F374" i="10"/>
  <c r="G374" i="10"/>
  <c r="A375" i="10"/>
  <c r="B375" i="10"/>
  <c r="C375" i="10"/>
  <c r="D375" i="10"/>
  <c r="E375" i="10"/>
  <c r="F375" i="10"/>
  <c r="G375" i="10"/>
  <c r="A376" i="10"/>
  <c r="B376" i="10"/>
  <c r="C376" i="10"/>
  <c r="D376" i="10"/>
  <c r="E376" i="10"/>
  <c r="F376" i="10"/>
  <c r="G376" i="10"/>
  <c r="A377" i="10"/>
  <c r="B377" i="10"/>
  <c r="C377" i="10"/>
  <c r="D377" i="10"/>
  <c r="E377" i="10"/>
  <c r="F377" i="10"/>
  <c r="G377" i="10"/>
  <c r="A378" i="10"/>
  <c r="B378" i="10"/>
  <c r="C378" i="10"/>
  <c r="D378" i="10"/>
  <c r="E378" i="10"/>
  <c r="F378" i="10"/>
  <c r="G378" i="10"/>
  <c r="A379" i="10"/>
  <c r="B379" i="10"/>
  <c r="C379" i="10"/>
  <c r="D379" i="10"/>
  <c r="E379" i="10"/>
  <c r="F379" i="10"/>
  <c r="G379" i="10"/>
  <c r="A380" i="10"/>
  <c r="B380" i="10"/>
  <c r="C380" i="10"/>
  <c r="D380" i="10"/>
  <c r="E380" i="10"/>
  <c r="F380" i="10"/>
  <c r="G380" i="10"/>
  <c r="A381" i="10"/>
  <c r="B381" i="10"/>
  <c r="C381" i="10"/>
  <c r="D381" i="10"/>
  <c r="E381" i="10"/>
  <c r="F381" i="10"/>
  <c r="G381" i="10"/>
  <c r="A382" i="10"/>
  <c r="B382" i="10"/>
  <c r="C382" i="10"/>
  <c r="D382" i="10"/>
  <c r="E382" i="10"/>
  <c r="F382" i="10"/>
  <c r="G382" i="10"/>
  <c r="A383" i="10"/>
  <c r="B383" i="10"/>
  <c r="C383" i="10"/>
  <c r="D383" i="10"/>
  <c r="E383" i="10"/>
  <c r="F383" i="10"/>
  <c r="G383" i="10"/>
  <c r="A384" i="10"/>
  <c r="B384" i="10"/>
  <c r="C384" i="10"/>
  <c r="D384" i="10"/>
  <c r="E384" i="10"/>
  <c r="F384" i="10"/>
  <c r="G384" i="10"/>
  <c r="A385" i="10"/>
  <c r="B385" i="10"/>
  <c r="C385" i="10"/>
  <c r="D385" i="10"/>
  <c r="E385" i="10"/>
  <c r="F385" i="10"/>
  <c r="G385" i="10"/>
  <c r="A386" i="10"/>
  <c r="B386" i="10"/>
  <c r="C386" i="10"/>
  <c r="D386" i="10"/>
  <c r="E386" i="10"/>
  <c r="F386" i="10"/>
  <c r="G386" i="10"/>
  <c r="A387" i="10"/>
  <c r="B387" i="10"/>
  <c r="C387" i="10"/>
  <c r="D387" i="10"/>
  <c r="E387" i="10"/>
  <c r="F387" i="10"/>
  <c r="G387" i="10"/>
  <c r="A388" i="10"/>
  <c r="B388" i="10"/>
  <c r="C388" i="10"/>
  <c r="D388" i="10"/>
  <c r="E388" i="10"/>
  <c r="F388" i="10"/>
  <c r="G388" i="10"/>
  <c r="A389" i="10"/>
  <c r="B389" i="10"/>
  <c r="C389" i="10"/>
  <c r="D389" i="10"/>
  <c r="E389" i="10"/>
  <c r="F389" i="10"/>
  <c r="G389" i="10"/>
  <c r="A390" i="10"/>
  <c r="B390" i="10"/>
  <c r="C390" i="10"/>
  <c r="D390" i="10"/>
  <c r="E390" i="10"/>
  <c r="F390" i="10"/>
  <c r="G390" i="10"/>
  <c r="A391" i="10"/>
  <c r="B391" i="10"/>
  <c r="C391" i="10"/>
  <c r="D391" i="10"/>
  <c r="E391" i="10"/>
  <c r="F391" i="10"/>
  <c r="G391" i="10"/>
  <c r="A392" i="10"/>
  <c r="B392" i="10"/>
  <c r="C392" i="10"/>
  <c r="D392" i="10"/>
  <c r="E392" i="10"/>
  <c r="F392" i="10"/>
  <c r="G392" i="10"/>
  <c r="A393" i="10"/>
  <c r="B393" i="10"/>
  <c r="C393" i="10"/>
  <c r="D393" i="10"/>
  <c r="E393" i="10"/>
  <c r="F393" i="10"/>
  <c r="G393" i="10"/>
  <c r="A394" i="10"/>
  <c r="B394" i="10"/>
  <c r="C394" i="10"/>
  <c r="D394" i="10"/>
  <c r="E394" i="10"/>
  <c r="F394" i="10"/>
  <c r="G394" i="10"/>
  <c r="A395" i="10"/>
  <c r="B395" i="10"/>
  <c r="C395" i="10"/>
  <c r="D395" i="10"/>
  <c r="E395" i="10"/>
  <c r="F395" i="10"/>
  <c r="G395" i="10"/>
  <c r="A396" i="10"/>
  <c r="B396" i="10"/>
  <c r="C396" i="10"/>
  <c r="D396" i="10"/>
  <c r="E396" i="10"/>
  <c r="F396" i="10"/>
  <c r="G396" i="10"/>
  <c r="A397" i="10"/>
  <c r="B397" i="10"/>
  <c r="C397" i="10"/>
  <c r="D397" i="10"/>
  <c r="E397" i="10"/>
  <c r="F397" i="10"/>
  <c r="G397" i="10"/>
  <c r="A398" i="10"/>
  <c r="B398" i="10"/>
  <c r="C398" i="10"/>
  <c r="D398" i="10"/>
  <c r="E398" i="10"/>
  <c r="F398" i="10"/>
  <c r="G398" i="10"/>
  <c r="A399" i="10"/>
  <c r="B399" i="10"/>
  <c r="C399" i="10"/>
  <c r="D399" i="10"/>
  <c r="E399" i="10"/>
  <c r="F399" i="10"/>
  <c r="G399" i="10"/>
  <c r="A400" i="10"/>
  <c r="B400" i="10"/>
  <c r="C400" i="10"/>
  <c r="D400" i="10"/>
  <c r="E400" i="10"/>
  <c r="F400" i="10"/>
  <c r="G400" i="10"/>
  <c r="A401" i="10"/>
  <c r="B401" i="10"/>
  <c r="C401" i="10"/>
  <c r="D401" i="10"/>
  <c r="E401" i="10"/>
  <c r="F401" i="10"/>
  <c r="G401" i="10"/>
  <c r="A402" i="10"/>
  <c r="B402" i="10"/>
  <c r="C402" i="10"/>
  <c r="D402" i="10"/>
  <c r="E402" i="10"/>
  <c r="F402" i="10"/>
  <c r="G402" i="10"/>
  <c r="A403" i="10"/>
  <c r="B403" i="10"/>
  <c r="C403" i="10"/>
  <c r="D403" i="10"/>
  <c r="E403" i="10"/>
  <c r="F403" i="10"/>
  <c r="G403" i="10"/>
  <c r="A404" i="10"/>
  <c r="B404" i="10"/>
  <c r="C404" i="10"/>
  <c r="D404" i="10"/>
  <c r="E404" i="10"/>
  <c r="F404" i="10"/>
  <c r="G404" i="10"/>
  <c r="A405" i="10"/>
  <c r="B405" i="10"/>
  <c r="C405" i="10"/>
  <c r="D405" i="10"/>
  <c r="E405" i="10"/>
  <c r="F405" i="10"/>
  <c r="G405" i="10"/>
  <c r="A406" i="10"/>
  <c r="B406" i="10"/>
  <c r="C406" i="10"/>
  <c r="D406" i="10"/>
  <c r="E406" i="10"/>
  <c r="F406" i="10"/>
  <c r="G406" i="10"/>
  <c r="A407" i="10"/>
  <c r="B407" i="10"/>
  <c r="C407" i="10"/>
  <c r="D407" i="10"/>
  <c r="E407" i="10"/>
  <c r="F407" i="10"/>
  <c r="G407" i="10"/>
  <c r="A408" i="10"/>
  <c r="B408" i="10"/>
  <c r="C408" i="10"/>
  <c r="D408" i="10"/>
  <c r="E408" i="10"/>
  <c r="F408" i="10"/>
  <c r="G408" i="10"/>
  <c r="A409" i="10"/>
  <c r="B409" i="10"/>
  <c r="C409" i="10"/>
  <c r="D409" i="10"/>
  <c r="E409" i="10"/>
  <c r="F409" i="10"/>
  <c r="G409" i="10"/>
  <c r="A410" i="10"/>
  <c r="B410" i="10"/>
  <c r="C410" i="10"/>
  <c r="D410" i="10"/>
  <c r="E410" i="10"/>
  <c r="F410" i="10"/>
  <c r="G410" i="10"/>
  <c r="A411" i="10"/>
  <c r="B411" i="10"/>
  <c r="C411" i="10"/>
  <c r="D411" i="10"/>
  <c r="E411" i="10"/>
  <c r="F411" i="10"/>
  <c r="G411" i="10"/>
  <c r="A412" i="10"/>
  <c r="B412" i="10"/>
  <c r="C412" i="10"/>
  <c r="D412" i="10"/>
  <c r="E412" i="10"/>
  <c r="F412" i="10"/>
  <c r="G412" i="10"/>
  <c r="A413" i="10"/>
  <c r="B413" i="10"/>
  <c r="C413" i="10"/>
  <c r="D413" i="10"/>
  <c r="E413" i="10"/>
  <c r="F413" i="10"/>
  <c r="G413" i="10"/>
  <c r="A414" i="10"/>
  <c r="B414" i="10"/>
  <c r="C414" i="10"/>
  <c r="D414" i="10"/>
  <c r="E414" i="10"/>
  <c r="F414" i="10"/>
  <c r="G414" i="10"/>
  <c r="A415" i="10"/>
  <c r="B415" i="10"/>
  <c r="C415" i="10"/>
  <c r="D415" i="10"/>
  <c r="E415" i="10"/>
  <c r="F415" i="10"/>
  <c r="G415" i="10"/>
  <c r="A416" i="10"/>
  <c r="B416" i="10"/>
  <c r="C416" i="10"/>
  <c r="D416" i="10"/>
  <c r="E416" i="10"/>
  <c r="F416" i="10"/>
  <c r="G416" i="10"/>
  <c r="A417" i="10"/>
  <c r="B417" i="10"/>
  <c r="C417" i="10"/>
  <c r="D417" i="10"/>
  <c r="E417" i="10"/>
  <c r="F417" i="10"/>
  <c r="G417" i="10"/>
  <c r="A418" i="10"/>
  <c r="B418" i="10"/>
  <c r="C418" i="10"/>
  <c r="D418" i="10"/>
  <c r="E418" i="10"/>
  <c r="F418" i="10"/>
  <c r="G418" i="10"/>
  <c r="A419" i="10"/>
  <c r="B419" i="10"/>
  <c r="C419" i="10"/>
  <c r="D419" i="10"/>
  <c r="E419" i="10"/>
  <c r="F419" i="10"/>
  <c r="G419" i="10"/>
  <c r="A420" i="10"/>
  <c r="B420" i="10"/>
  <c r="C420" i="10"/>
  <c r="D420" i="10"/>
  <c r="E420" i="10"/>
  <c r="F420" i="10"/>
  <c r="G420" i="10"/>
  <c r="A421" i="10"/>
  <c r="B421" i="10"/>
  <c r="C421" i="10"/>
  <c r="D421" i="10"/>
  <c r="E421" i="10"/>
  <c r="F421" i="10"/>
  <c r="G421" i="10"/>
  <c r="A422" i="10"/>
  <c r="B422" i="10"/>
  <c r="C422" i="10"/>
  <c r="D422" i="10"/>
  <c r="E422" i="10"/>
  <c r="F422" i="10"/>
  <c r="G422" i="10"/>
  <c r="A423" i="10"/>
  <c r="B423" i="10"/>
  <c r="C423" i="10"/>
  <c r="D423" i="10"/>
  <c r="E423" i="10"/>
  <c r="F423" i="10"/>
  <c r="G423" i="10"/>
  <c r="A424" i="10"/>
  <c r="B424" i="10"/>
  <c r="C424" i="10"/>
  <c r="D424" i="10"/>
  <c r="E424" i="10"/>
  <c r="F424" i="10"/>
  <c r="G424" i="10"/>
  <c r="A425" i="10"/>
  <c r="B425" i="10"/>
  <c r="C425" i="10"/>
  <c r="D425" i="10"/>
  <c r="E425" i="10"/>
  <c r="F425" i="10"/>
  <c r="G425" i="10"/>
  <c r="A426" i="10"/>
  <c r="B426" i="10"/>
  <c r="C426" i="10"/>
  <c r="D426" i="10"/>
  <c r="E426" i="10"/>
  <c r="F426" i="10"/>
  <c r="G426" i="10"/>
  <c r="A427" i="10"/>
  <c r="B427" i="10"/>
  <c r="C427" i="10"/>
  <c r="D427" i="10"/>
  <c r="E427" i="10"/>
  <c r="F427" i="10"/>
  <c r="G427" i="10"/>
  <c r="A428" i="10"/>
  <c r="B428" i="10"/>
  <c r="C428" i="10"/>
  <c r="D428" i="10"/>
  <c r="E428" i="10"/>
  <c r="F428" i="10"/>
  <c r="G428" i="10"/>
  <c r="A429" i="10"/>
  <c r="B429" i="10"/>
  <c r="C429" i="10"/>
  <c r="D429" i="10"/>
  <c r="E429" i="10"/>
  <c r="F429" i="10"/>
  <c r="G429" i="10"/>
  <c r="A430" i="10"/>
  <c r="B430" i="10"/>
  <c r="C430" i="10"/>
  <c r="D430" i="10"/>
  <c r="E430" i="10"/>
  <c r="F430" i="10"/>
  <c r="G430" i="10"/>
  <c r="A431" i="10"/>
  <c r="B431" i="10"/>
  <c r="C431" i="10"/>
  <c r="D431" i="10"/>
  <c r="E431" i="10"/>
  <c r="F431" i="10"/>
  <c r="G431" i="10"/>
  <c r="A432" i="10"/>
  <c r="B432" i="10"/>
  <c r="C432" i="10"/>
  <c r="D432" i="10"/>
  <c r="E432" i="10"/>
  <c r="F432" i="10"/>
  <c r="G432" i="10"/>
  <c r="A433" i="10"/>
  <c r="B433" i="10"/>
  <c r="C433" i="10"/>
  <c r="D433" i="10"/>
  <c r="E433" i="10"/>
  <c r="F433" i="10"/>
  <c r="G433" i="10"/>
  <c r="A434" i="10"/>
  <c r="B434" i="10"/>
  <c r="C434" i="10"/>
  <c r="D434" i="10"/>
  <c r="E434" i="10"/>
  <c r="F434" i="10"/>
  <c r="G434" i="10"/>
  <c r="A435" i="10"/>
  <c r="B435" i="10"/>
  <c r="C435" i="10"/>
  <c r="D435" i="10"/>
  <c r="E435" i="10"/>
  <c r="F435" i="10"/>
  <c r="G435" i="10"/>
  <c r="A436" i="10"/>
  <c r="B436" i="10"/>
  <c r="C436" i="10"/>
  <c r="D436" i="10"/>
  <c r="E436" i="10"/>
  <c r="F436" i="10"/>
  <c r="G436" i="10"/>
  <c r="A437" i="10"/>
  <c r="B437" i="10"/>
  <c r="C437" i="10"/>
  <c r="D437" i="10"/>
  <c r="E437" i="10"/>
  <c r="F437" i="10"/>
  <c r="G437" i="10"/>
  <c r="A438" i="10"/>
  <c r="B438" i="10"/>
  <c r="C438" i="10"/>
  <c r="D438" i="10"/>
  <c r="E438" i="10"/>
  <c r="F438" i="10"/>
  <c r="G438" i="10"/>
  <c r="A439" i="10"/>
  <c r="B439" i="10"/>
  <c r="C439" i="10"/>
  <c r="D439" i="10"/>
  <c r="E439" i="10"/>
  <c r="F439" i="10"/>
  <c r="G439" i="10"/>
  <c r="A440" i="10"/>
  <c r="B440" i="10"/>
  <c r="C440" i="10"/>
  <c r="D440" i="10"/>
  <c r="E440" i="10"/>
  <c r="F440" i="10"/>
  <c r="G440" i="10"/>
  <c r="A441" i="10"/>
  <c r="B441" i="10"/>
  <c r="C441" i="10"/>
  <c r="D441" i="10"/>
  <c r="E441" i="10"/>
  <c r="F441" i="10"/>
  <c r="G441" i="10"/>
  <c r="A442" i="10"/>
  <c r="B442" i="10"/>
  <c r="C442" i="10"/>
  <c r="D442" i="10"/>
  <c r="E442" i="10"/>
  <c r="F442" i="10"/>
  <c r="G442" i="10"/>
  <c r="A443" i="10"/>
  <c r="B443" i="10"/>
  <c r="C443" i="10"/>
  <c r="D443" i="10"/>
  <c r="E443" i="10"/>
  <c r="F443" i="10"/>
  <c r="G443" i="10"/>
  <c r="A444" i="10"/>
  <c r="B444" i="10"/>
  <c r="C444" i="10"/>
  <c r="D444" i="10"/>
  <c r="E444" i="10"/>
  <c r="F444" i="10"/>
  <c r="G444" i="10"/>
  <c r="A445" i="10"/>
  <c r="B445" i="10"/>
  <c r="C445" i="10"/>
  <c r="D445" i="10"/>
  <c r="E445" i="10"/>
  <c r="F445" i="10"/>
  <c r="G445" i="10"/>
  <c r="A446" i="10"/>
  <c r="B446" i="10"/>
  <c r="C446" i="10"/>
  <c r="D446" i="10"/>
  <c r="E446" i="10"/>
  <c r="F446" i="10"/>
  <c r="G446" i="10"/>
  <c r="A447" i="10"/>
  <c r="B447" i="10"/>
  <c r="C447" i="10"/>
  <c r="D447" i="10"/>
  <c r="E447" i="10"/>
  <c r="F447" i="10"/>
  <c r="G447" i="10"/>
  <c r="A448" i="10"/>
  <c r="B448" i="10"/>
  <c r="C448" i="10"/>
  <c r="D448" i="10"/>
  <c r="E448" i="10"/>
  <c r="F448" i="10"/>
  <c r="G448" i="10"/>
  <c r="A449" i="10"/>
  <c r="B449" i="10"/>
  <c r="C449" i="10"/>
  <c r="D449" i="10"/>
  <c r="E449" i="10"/>
  <c r="F449" i="10"/>
  <c r="G449" i="10"/>
  <c r="A450" i="10"/>
  <c r="B450" i="10"/>
  <c r="C450" i="10"/>
  <c r="D450" i="10"/>
  <c r="E450" i="10"/>
  <c r="F450" i="10"/>
  <c r="G450" i="10"/>
  <c r="A451" i="10"/>
  <c r="B451" i="10"/>
  <c r="C451" i="10"/>
  <c r="D451" i="10"/>
  <c r="E451" i="10"/>
  <c r="F451" i="10"/>
  <c r="G451" i="10"/>
  <c r="A452" i="10"/>
  <c r="B452" i="10"/>
  <c r="C452" i="10"/>
  <c r="D452" i="10"/>
  <c r="E452" i="10"/>
  <c r="F452" i="10"/>
  <c r="G452" i="10"/>
  <c r="A453" i="10"/>
  <c r="B453" i="10"/>
  <c r="C453" i="10"/>
  <c r="D453" i="10"/>
  <c r="E453" i="10"/>
  <c r="F453" i="10"/>
  <c r="G453" i="10"/>
  <c r="A454" i="10"/>
  <c r="B454" i="10"/>
  <c r="C454" i="10"/>
  <c r="D454" i="10"/>
  <c r="E454" i="10"/>
  <c r="F454" i="10"/>
  <c r="G454" i="10"/>
  <c r="A455" i="10"/>
  <c r="B455" i="10"/>
  <c r="C455" i="10"/>
  <c r="D455" i="10"/>
  <c r="E455" i="10"/>
  <c r="F455" i="10"/>
  <c r="G455" i="10"/>
  <c r="A456" i="10"/>
  <c r="B456" i="10"/>
  <c r="C456" i="10"/>
  <c r="D456" i="10"/>
  <c r="E456" i="10"/>
  <c r="F456" i="10"/>
  <c r="G456" i="10"/>
  <c r="A457" i="10"/>
  <c r="B457" i="10"/>
  <c r="C457" i="10"/>
  <c r="D457" i="10"/>
  <c r="E457" i="10"/>
  <c r="F457" i="10"/>
  <c r="G457" i="10"/>
  <c r="A458" i="10"/>
  <c r="B458" i="10"/>
  <c r="C458" i="10"/>
  <c r="D458" i="10"/>
  <c r="E458" i="10"/>
  <c r="F458" i="10"/>
  <c r="G458" i="10"/>
  <c r="A459" i="10"/>
  <c r="B459" i="10"/>
  <c r="C459" i="10"/>
  <c r="D459" i="10"/>
  <c r="E459" i="10"/>
  <c r="F459" i="10"/>
  <c r="G459" i="10"/>
  <c r="A460" i="10"/>
  <c r="B460" i="10"/>
  <c r="C460" i="10"/>
  <c r="D460" i="10"/>
  <c r="E460" i="10"/>
  <c r="F460" i="10"/>
  <c r="G460" i="10"/>
  <c r="A461" i="10"/>
  <c r="B461" i="10"/>
  <c r="C461" i="10"/>
  <c r="D461" i="10"/>
  <c r="E461" i="10"/>
  <c r="F461" i="10"/>
  <c r="G461" i="10"/>
  <c r="A462" i="10"/>
  <c r="B462" i="10"/>
  <c r="C462" i="10"/>
  <c r="D462" i="10"/>
  <c r="E462" i="10"/>
  <c r="F462" i="10"/>
  <c r="G462" i="10"/>
  <c r="A463" i="10"/>
  <c r="B463" i="10"/>
  <c r="C463" i="10"/>
  <c r="D463" i="10"/>
  <c r="E463" i="10"/>
  <c r="F463" i="10"/>
  <c r="G463" i="10"/>
  <c r="A464" i="10"/>
  <c r="B464" i="10"/>
  <c r="C464" i="10"/>
  <c r="D464" i="10"/>
  <c r="E464" i="10"/>
  <c r="F464" i="10"/>
  <c r="G464" i="10"/>
  <c r="A465" i="10"/>
  <c r="B465" i="10"/>
  <c r="C465" i="10"/>
  <c r="D465" i="10"/>
  <c r="E465" i="10"/>
  <c r="F465" i="10"/>
  <c r="G465" i="10"/>
  <c r="A466" i="10"/>
  <c r="B466" i="10"/>
  <c r="C466" i="10"/>
  <c r="D466" i="10"/>
  <c r="E466" i="10"/>
  <c r="F466" i="10"/>
  <c r="G466" i="10"/>
  <c r="A467" i="10"/>
  <c r="B467" i="10"/>
  <c r="C467" i="10"/>
  <c r="D467" i="10"/>
  <c r="E467" i="10"/>
  <c r="F467" i="10"/>
  <c r="G467" i="10"/>
  <c r="A468" i="10"/>
  <c r="B468" i="10"/>
  <c r="C468" i="10"/>
  <c r="D468" i="10"/>
  <c r="E468" i="10"/>
  <c r="F468" i="10"/>
  <c r="G468" i="10"/>
  <c r="A469" i="10"/>
  <c r="B469" i="10"/>
  <c r="C469" i="10"/>
  <c r="D469" i="10"/>
  <c r="E469" i="10"/>
  <c r="F469" i="10"/>
  <c r="G469" i="10"/>
  <c r="A470" i="10"/>
  <c r="B470" i="10"/>
  <c r="C470" i="10"/>
  <c r="D470" i="10"/>
  <c r="E470" i="10"/>
  <c r="F470" i="10"/>
  <c r="G470" i="10"/>
  <c r="A471" i="10"/>
  <c r="B471" i="10"/>
  <c r="C471" i="10"/>
  <c r="D471" i="10"/>
  <c r="E471" i="10"/>
  <c r="F471" i="10"/>
  <c r="G471" i="10"/>
  <c r="A472" i="10"/>
  <c r="B472" i="10"/>
  <c r="C472" i="10"/>
  <c r="D472" i="10"/>
  <c r="E472" i="10"/>
  <c r="F472" i="10"/>
  <c r="G472" i="10"/>
  <c r="A473" i="10"/>
  <c r="B473" i="10"/>
  <c r="C473" i="10"/>
  <c r="D473" i="10"/>
  <c r="E473" i="10"/>
  <c r="F473" i="10"/>
  <c r="G473" i="10"/>
  <c r="A474" i="10"/>
  <c r="B474" i="10"/>
  <c r="C474" i="10"/>
  <c r="D474" i="10"/>
  <c r="E474" i="10"/>
  <c r="F474" i="10"/>
  <c r="G474" i="10"/>
  <c r="A475" i="10"/>
  <c r="B475" i="10"/>
  <c r="C475" i="10"/>
  <c r="D475" i="10"/>
  <c r="E475" i="10"/>
  <c r="F475" i="10"/>
  <c r="G475" i="10"/>
  <c r="A476" i="10"/>
  <c r="B476" i="10"/>
  <c r="C476" i="10"/>
  <c r="D476" i="10"/>
  <c r="E476" i="10"/>
  <c r="F476" i="10"/>
  <c r="G476" i="10"/>
  <c r="A477" i="10"/>
  <c r="B477" i="10"/>
  <c r="C477" i="10"/>
  <c r="D477" i="10"/>
  <c r="E477" i="10"/>
  <c r="F477" i="10"/>
  <c r="G477" i="10"/>
  <c r="A478" i="10"/>
  <c r="B478" i="10"/>
  <c r="C478" i="10"/>
  <c r="D478" i="10"/>
  <c r="E478" i="10"/>
  <c r="F478" i="10"/>
  <c r="G478" i="10"/>
  <c r="A479" i="10"/>
  <c r="B479" i="10"/>
  <c r="C479" i="10"/>
  <c r="D479" i="10"/>
  <c r="E479" i="10"/>
  <c r="F479" i="10"/>
  <c r="G479" i="10"/>
  <c r="A480" i="10"/>
  <c r="B480" i="10"/>
  <c r="C480" i="10"/>
  <c r="D480" i="10"/>
  <c r="E480" i="10"/>
  <c r="F480" i="10"/>
  <c r="G480" i="10"/>
  <c r="A481" i="10"/>
  <c r="B481" i="10"/>
  <c r="C481" i="10"/>
  <c r="D481" i="10"/>
  <c r="E481" i="10"/>
  <c r="F481" i="10"/>
  <c r="G481" i="10"/>
  <c r="A482" i="10"/>
  <c r="B482" i="10"/>
  <c r="C482" i="10"/>
  <c r="D482" i="10"/>
  <c r="E482" i="10"/>
  <c r="F482" i="10"/>
  <c r="G482" i="10"/>
  <c r="A483" i="10"/>
  <c r="B483" i="10"/>
  <c r="C483" i="10"/>
  <c r="D483" i="10"/>
  <c r="E483" i="10"/>
  <c r="F483" i="10"/>
  <c r="G483" i="10"/>
  <c r="A484" i="10"/>
  <c r="B484" i="10"/>
  <c r="C484" i="10"/>
  <c r="D484" i="10"/>
  <c r="E484" i="10"/>
  <c r="F484" i="10"/>
  <c r="G484" i="10"/>
  <c r="A485" i="10"/>
  <c r="B485" i="10"/>
  <c r="C485" i="10"/>
  <c r="D485" i="10"/>
  <c r="E485" i="10"/>
  <c r="F485" i="10"/>
  <c r="G485" i="10"/>
  <c r="A486" i="10"/>
  <c r="B486" i="10"/>
  <c r="C486" i="10"/>
  <c r="D486" i="10"/>
  <c r="E486" i="10"/>
  <c r="F486" i="10"/>
  <c r="G486" i="10"/>
  <c r="A487" i="10"/>
  <c r="B487" i="10"/>
  <c r="C487" i="10"/>
  <c r="D487" i="10"/>
  <c r="E487" i="10"/>
  <c r="F487" i="10"/>
  <c r="G487" i="10"/>
  <c r="A488" i="10"/>
  <c r="B488" i="10"/>
  <c r="C488" i="10"/>
  <c r="D488" i="10"/>
  <c r="E488" i="10"/>
  <c r="F488" i="10"/>
  <c r="G488" i="10"/>
  <c r="A489" i="10"/>
  <c r="B489" i="10"/>
  <c r="C489" i="10"/>
  <c r="D489" i="10"/>
  <c r="E489" i="10"/>
  <c r="F489" i="10"/>
  <c r="G489" i="10"/>
  <c r="A490" i="10"/>
  <c r="B490" i="10"/>
  <c r="C490" i="10"/>
  <c r="D490" i="10"/>
  <c r="E490" i="10"/>
  <c r="F490" i="10"/>
  <c r="G490" i="10"/>
  <c r="A491" i="10"/>
  <c r="B491" i="10"/>
  <c r="C491" i="10"/>
  <c r="D491" i="10"/>
  <c r="E491" i="10"/>
  <c r="F491" i="10"/>
  <c r="G491" i="10"/>
  <c r="A492" i="10"/>
  <c r="B492" i="10"/>
  <c r="C492" i="10"/>
  <c r="D492" i="10"/>
  <c r="E492" i="10"/>
  <c r="F492" i="10"/>
  <c r="G492" i="10"/>
  <c r="A493" i="10"/>
  <c r="B493" i="10"/>
  <c r="C493" i="10"/>
  <c r="D493" i="10"/>
  <c r="E493" i="10"/>
  <c r="F493" i="10"/>
  <c r="G493" i="10"/>
  <c r="A494" i="10"/>
  <c r="B494" i="10"/>
  <c r="C494" i="10"/>
  <c r="D494" i="10"/>
  <c r="E494" i="10"/>
  <c r="F494" i="10"/>
  <c r="G494" i="10"/>
  <c r="A495" i="10"/>
  <c r="B495" i="10"/>
  <c r="C495" i="10"/>
  <c r="D495" i="10"/>
  <c r="E495" i="10"/>
  <c r="F495" i="10"/>
  <c r="G495" i="10"/>
  <c r="A496" i="10"/>
  <c r="B496" i="10"/>
  <c r="C496" i="10"/>
  <c r="D496" i="10"/>
  <c r="E496" i="10"/>
  <c r="F496" i="10"/>
  <c r="G496" i="10"/>
  <c r="A497" i="10"/>
  <c r="B497" i="10"/>
  <c r="C497" i="10"/>
  <c r="D497" i="10"/>
  <c r="E497" i="10"/>
  <c r="F497" i="10"/>
  <c r="G497" i="10"/>
  <c r="A498" i="10"/>
  <c r="B498" i="10"/>
  <c r="C498" i="10"/>
  <c r="D498" i="10"/>
  <c r="E498" i="10"/>
  <c r="F498" i="10"/>
  <c r="G498" i="10"/>
  <c r="A499" i="10"/>
  <c r="B499" i="10"/>
  <c r="C499" i="10"/>
  <c r="D499" i="10"/>
  <c r="E499" i="10"/>
  <c r="F499" i="10"/>
  <c r="G499" i="10"/>
  <c r="A500" i="10"/>
  <c r="B500" i="10"/>
  <c r="C500" i="10"/>
  <c r="D500" i="10"/>
  <c r="E500" i="10"/>
  <c r="F500" i="10"/>
  <c r="G500" i="10"/>
  <c r="A501" i="10"/>
  <c r="B501" i="10"/>
  <c r="C501" i="10"/>
  <c r="D501" i="10"/>
  <c r="E501" i="10"/>
  <c r="F501" i="10"/>
  <c r="G501" i="10"/>
  <c r="A502" i="10"/>
  <c r="B502" i="10"/>
  <c r="C502" i="10"/>
  <c r="D502" i="10"/>
  <c r="E502" i="10"/>
  <c r="F502" i="10"/>
  <c r="G502" i="10"/>
  <c r="A503" i="10"/>
  <c r="B503" i="10"/>
  <c r="C503" i="10"/>
  <c r="D503" i="10"/>
  <c r="E503" i="10"/>
  <c r="F503" i="10"/>
  <c r="G503" i="10"/>
  <c r="A504" i="10"/>
  <c r="B504" i="10"/>
  <c r="C504" i="10"/>
  <c r="D504" i="10"/>
  <c r="E504" i="10"/>
  <c r="F504" i="10"/>
  <c r="G504" i="10"/>
  <c r="A505" i="10"/>
  <c r="B505" i="10"/>
  <c r="C505" i="10"/>
  <c r="D505" i="10"/>
  <c r="E505" i="10"/>
  <c r="F505" i="10"/>
  <c r="G505" i="10"/>
  <c r="A506" i="10"/>
  <c r="B506" i="10"/>
  <c r="C506" i="10"/>
  <c r="D506" i="10"/>
  <c r="E506" i="10"/>
  <c r="F506" i="10"/>
  <c r="G506" i="10"/>
  <c r="A507" i="10"/>
  <c r="B507" i="10"/>
  <c r="C507" i="10"/>
  <c r="D507" i="10"/>
  <c r="E507" i="10"/>
  <c r="F507" i="10"/>
  <c r="G507" i="10"/>
  <c r="A508" i="10"/>
  <c r="B508" i="10"/>
  <c r="C508" i="10"/>
  <c r="D508" i="10"/>
  <c r="E508" i="10"/>
  <c r="F508" i="10"/>
  <c r="G508" i="10"/>
  <c r="A509" i="10"/>
  <c r="B509" i="10"/>
  <c r="C509" i="10"/>
  <c r="D509" i="10"/>
  <c r="E509" i="10"/>
  <c r="F509" i="10"/>
  <c r="G509" i="10"/>
  <c r="A510" i="10"/>
  <c r="B510" i="10"/>
  <c r="C510" i="10"/>
  <c r="D510" i="10"/>
  <c r="E510" i="10"/>
  <c r="F510" i="10"/>
  <c r="G510" i="10"/>
  <c r="A511" i="10"/>
  <c r="B511" i="10"/>
  <c r="C511" i="10"/>
  <c r="D511" i="10"/>
  <c r="E511" i="10"/>
  <c r="F511" i="10"/>
  <c r="G511" i="10"/>
  <c r="A512" i="10"/>
  <c r="B512" i="10"/>
  <c r="C512" i="10"/>
  <c r="D512" i="10"/>
  <c r="E512" i="10"/>
  <c r="F512" i="10"/>
  <c r="G512" i="10"/>
  <c r="A513" i="10"/>
  <c r="B513" i="10"/>
  <c r="C513" i="10"/>
  <c r="D513" i="10"/>
  <c r="E513" i="10"/>
  <c r="F513" i="10"/>
  <c r="G513" i="10"/>
  <c r="A514" i="10"/>
  <c r="B514" i="10"/>
  <c r="C514" i="10"/>
  <c r="D514" i="10"/>
  <c r="E514" i="10"/>
  <c r="F514" i="10"/>
  <c r="G514" i="10"/>
  <c r="A515" i="10"/>
  <c r="B515" i="10"/>
  <c r="C515" i="10"/>
  <c r="D515" i="10"/>
  <c r="E515" i="10"/>
  <c r="F515" i="10"/>
  <c r="G515" i="10"/>
  <c r="A516" i="10"/>
  <c r="B516" i="10"/>
  <c r="C516" i="10"/>
  <c r="D516" i="10"/>
  <c r="E516" i="10"/>
  <c r="F516" i="10"/>
  <c r="G516" i="10"/>
  <c r="A517" i="10"/>
  <c r="B517" i="10"/>
  <c r="C517" i="10"/>
  <c r="D517" i="10"/>
  <c r="E517" i="10"/>
  <c r="F517" i="10"/>
  <c r="G517" i="10"/>
  <c r="A518" i="10"/>
  <c r="B518" i="10"/>
  <c r="C518" i="10"/>
  <c r="D518" i="10"/>
  <c r="E518" i="10"/>
  <c r="F518" i="10"/>
  <c r="G518" i="10"/>
  <c r="A519" i="10"/>
  <c r="B519" i="10"/>
  <c r="C519" i="10"/>
  <c r="D519" i="10"/>
  <c r="E519" i="10"/>
  <c r="F519" i="10"/>
  <c r="G519" i="10"/>
  <c r="A520" i="10"/>
  <c r="B520" i="10"/>
  <c r="C520" i="10"/>
  <c r="D520" i="10"/>
  <c r="E520" i="10"/>
  <c r="F520" i="10"/>
  <c r="G520" i="10"/>
  <c r="A521" i="10"/>
  <c r="B521" i="10"/>
  <c r="C521" i="10"/>
  <c r="D521" i="10"/>
  <c r="E521" i="10"/>
  <c r="F521" i="10"/>
  <c r="G521" i="10"/>
  <c r="A522" i="10"/>
  <c r="B522" i="10"/>
  <c r="C522" i="10"/>
  <c r="D522" i="10"/>
  <c r="E522" i="10"/>
  <c r="F522" i="10"/>
  <c r="G522" i="10"/>
  <c r="A523" i="10"/>
  <c r="B523" i="10"/>
  <c r="C523" i="10"/>
  <c r="D523" i="10"/>
  <c r="E523" i="10"/>
  <c r="F523" i="10"/>
  <c r="G523" i="10"/>
  <c r="A524" i="10"/>
  <c r="B524" i="10"/>
  <c r="C524" i="10"/>
  <c r="D524" i="10"/>
  <c r="E524" i="10"/>
  <c r="F524" i="10"/>
  <c r="G524" i="10"/>
  <c r="A525" i="10"/>
  <c r="B525" i="10"/>
  <c r="C525" i="10"/>
  <c r="D525" i="10"/>
  <c r="E525" i="10"/>
  <c r="F525" i="10"/>
  <c r="G525" i="10"/>
  <c r="A526" i="10"/>
  <c r="B526" i="10"/>
  <c r="C526" i="10"/>
  <c r="D526" i="10"/>
  <c r="E526" i="10"/>
  <c r="F526" i="10"/>
  <c r="G526" i="10"/>
  <c r="A527" i="10"/>
  <c r="B527" i="10"/>
  <c r="C527" i="10"/>
  <c r="D527" i="10"/>
  <c r="E527" i="10"/>
  <c r="F527" i="10"/>
  <c r="G527" i="10"/>
  <c r="A528" i="10"/>
  <c r="B528" i="10"/>
  <c r="C528" i="10"/>
  <c r="D528" i="10"/>
  <c r="E528" i="10"/>
  <c r="F528" i="10"/>
  <c r="G528" i="10"/>
  <c r="A529" i="10"/>
  <c r="B529" i="10"/>
  <c r="C529" i="10"/>
  <c r="D529" i="10"/>
  <c r="E529" i="10"/>
  <c r="F529" i="10"/>
  <c r="G529" i="10"/>
  <c r="A530" i="10"/>
  <c r="B530" i="10"/>
  <c r="C530" i="10"/>
  <c r="D530" i="10"/>
  <c r="E530" i="10"/>
  <c r="F530" i="10"/>
  <c r="G530" i="10"/>
  <c r="A531" i="10"/>
  <c r="B531" i="10"/>
  <c r="C531" i="10"/>
  <c r="D531" i="10"/>
  <c r="E531" i="10"/>
  <c r="F531" i="10"/>
  <c r="G531" i="10"/>
  <c r="A532" i="10"/>
  <c r="B532" i="10"/>
  <c r="C532" i="10"/>
  <c r="D532" i="10"/>
  <c r="E532" i="10"/>
  <c r="F532" i="10"/>
  <c r="G532" i="10"/>
  <c r="A533" i="10"/>
  <c r="B533" i="10"/>
  <c r="C533" i="10"/>
  <c r="D533" i="10"/>
  <c r="E533" i="10"/>
  <c r="F533" i="10"/>
  <c r="G533" i="10"/>
  <c r="A534" i="10"/>
  <c r="B534" i="10"/>
  <c r="C534" i="10"/>
  <c r="D534" i="10"/>
  <c r="E534" i="10"/>
  <c r="F534" i="10"/>
  <c r="G534" i="10"/>
  <c r="A535" i="10"/>
  <c r="B535" i="10"/>
  <c r="C535" i="10"/>
  <c r="D535" i="10"/>
  <c r="E535" i="10"/>
  <c r="F535" i="10"/>
  <c r="G535" i="10"/>
  <c r="A536" i="10"/>
  <c r="B536" i="10"/>
  <c r="C536" i="10"/>
  <c r="D536" i="10"/>
  <c r="E536" i="10"/>
  <c r="F536" i="10"/>
  <c r="G536" i="10"/>
  <c r="A537" i="10"/>
  <c r="B537" i="10"/>
  <c r="C537" i="10"/>
  <c r="D537" i="10"/>
  <c r="E537" i="10"/>
  <c r="F537" i="10"/>
  <c r="G537" i="10"/>
  <c r="A538" i="10"/>
  <c r="B538" i="10"/>
  <c r="C538" i="10"/>
  <c r="D538" i="10"/>
  <c r="E538" i="10"/>
  <c r="F538" i="10"/>
  <c r="G538" i="10"/>
  <c r="A539" i="10"/>
  <c r="B539" i="10"/>
  <c r="C539" i="10"/>
  <c r="D539" i="10"/>
  <c r="E539" i="10"/>
  <c r="F539" i="10"/>
  <c r="G539" i="10"/>
  <c r="A540" i="10"/>
  <c r="B540" i="10"/>
  <c r="C540" i="10"/>
  <c r="D540" i="10"/>
  <c r="E540" i="10"/>
  <c r="F540" i="10"/>
  <c r="G540" i="10"/>
  <c r="A541" i="10"/>
  <c r="B541" i="10"/>
  <c r="C541" i="10"/>
  <c r="D541" i="10"/>
  <c r="E541" i="10"/>
  <c r="F541" i="10"/>
  <c r="G541" i="10"/>
  <c r="A542" i="10"/>
  <c r="B542" i="10"/>
  <c r="C542" i="10"/>
  <c r="D542" i="10"/>
  <c r="E542" i="10"/>
  <c r="F542" i="10"/>
  <c r="G542" i="10"/>
  <c r="A543" i="10"/>
  <c r="B543" i="10"/>
  <c r="C543" i="10"/>
  <c r="D543" i="10"/>
  <c r="E543" i="10"/>
  <c r="F543" i="10"/>
  <c r="G543" i="10"/>
  <c r="A544" i="10"/>
  <c r="B544" i="10"/>
  <c r="C544" i="10"/>
  <c r="D544" i="10"/>
  <c r="E544" i="10"/>
  <c r="F544" i="10"/>
  <c r="G544" i="10"/>
  <c r="A545" i="10"/>
  <c r="B545" i="10"/>
  <c r="C545" i="10"/>
  <c r="D545" i="10"/>
  <c r="E545" i="10"/>
  <c r="F545" i="10"/>
  <c r="G545" i="10"/>
  <c r="A546" i="10"/>
  <c r="B546" i="10"/>
  <c r="C546" i="10"/>
  <c r="D546" i="10"/>
  <c r="E546" i="10"/>
  <c r="F546" i="10"/>
  <c r="G546" i="10"/>
  <c r="A547" i="10"/>
  <c r="B547" i="10"/>
  <c r="C547" i="10"/>
  <c r="D547" i="10"/>
  <c r="E547" i="10"/>
  <c r="F547" i="10"/>
  <c r="G547" i="10"/>
  <c r="A548" i="10"/>
  <c r="B548" i="10"/>
  <c r="C548" i="10"/>
  <c r="D548" i="10"/>
  <c r="E548" i="10"/>
  <c r="F548" i="10"/>
  <c r="G548" i="10"/>
  <c r="A549" i="10"/>
  <c r="B549" i="10"/>
  <c r="C549" i="10"/>
  <c r="D549" i="10"/>
  <c r="E549" i="10"/>
  <c r="F549" i="10"/>
  <c r="G549" i="10"/>
  <c r="A550" i="10"/>
  <c r="B550" i="10"/>
  <c r="C550" i="10"/>
  <c r="D550" i="10"/>
  <c r="E550" i="10"/>
  <c r="F550" i="10"/>
  <c r="G550" i="10"/>
  <c r="A551" i="10"/>
  <c r="B551" i="10"/>
  <c r="C551" i="10"/>
  <c r="D551" i="10"/>
  <c r="E551" i="10"/>
  <c r="F551" i="10"/>
  <c r="G551" i="10"/>
  <c r="A552" i="10"/>
  <c r="B552" i="10"/>
  <c r="C552" i="10"/>
  <c r="D552" i="10"/>
  <c r="E552" i="10"/>
  <c r="F552" i="10"/>
  <c r="G552" i="10"/>
  <c r="A553" i="10"/>
  <c r="B553" i="10"/>
  <c r="C553" i="10"/>
  <c r="D553" i="10"/>
  <c r="E553" i="10"/>
  <c r="F553" i="10"/>
  <c r="G553" i="10"/>
  <c r="A554" i="10"/>
  <c r="B554" i="10"/>
  <c r="C554" i="10"/>
  <c r="D554" i="10"/>
  <c r="E554" i="10"/>
  <c r="F554" i="10"/>
  <c r="G554" i="10"/>
  <c r="A555" i="10"/>
  <c r="B555" i="10"/>
  <c r="C555" i="10"/>
  <c r="D555" i="10"/>
  <c r="E555" i="10"/>
  <c r="F555" i="10"/>
  <c r="G555" i="10"/>
  <c r="A556" i="10"/>
  <c r="B556" i="10"/>
  <c r="C556" i="10"/>
  <c r="D556" i="10"/>
  <c r="E556" i="10"/>
  <c r="F556" i="10"/>
  <c r="G556" i="10"/>
  <c r="A557" i="10"/>
  <c r="B557" i="10"/>
  <c r="C557" i="10"/>
  <c r="D557" i="10"/>
  <c r="E557" i="10"/>
  <c r="F557" i="10"/>
  <c r="G557" i="10"/>
  <c r="A558" i="10"/>
  <c r="B558" i="10"/>
  <c r="C558" i="10"/>
  <c r="D558" i="10"/>
  <c r="E558" i="10"/>
  <c r="F558" i="10"/>
  <c r="G558" i="10"/>
  <c r="A559" i="10"/>
  <c r="B559" i="10"/>
  <c r="C559" i="10"/>
  <c r="D559" i="10"/>
  <c r="E559" i="10"/>
  <c r="F559" i="10"/>
  <c r="G559" i="10"/>
  <c r="A560" i="10"/>
  <c r="B560" i="10"/>
  <c r="C560" i="10"/>
  <c r="D560" i="10"/>
  <c r="E560" i="10"/>
  <c r="F560" i="10"/>
  <c r="G560" i="10"/>
  <c r="A561" i="10"/>
  <c r="B561" i="10"/>
  <c r="C561" i="10"/>
  <c r="D561" i="10"/>
  <c r="E561" i="10"/>
  <c r="F561" i="10"/>
  <c r="G561" i="10"/>
  <c r="A562" i="10"/>
  <c r="B562" i="10"/>
  <c r="C562" i="10"/>
  <c r="D562" i="10"/>
  <c r="E562" i="10"/>
  <c r="F562" i="10"/>
  <c r="G562" i="10"/>
  <c r="A563" i="10"/>
  <c r="B563" i="10"/>
  <c r="C563" i="10"/>
  <c r="D563" i="10"/>
  <c r="E563" i="10"/>
  <c r="F563" i="10"/>
  <c r="G563" i="10"/>
  <c r="A564" i="10"/>
  <c r="B564" i="10"/>
  <c r="C564" i="10"/>
  <c r="D564" i="10"/>
  <c r="E564" i="10"/>
  <c r="F564" i="10"/>
  <c r="G564" i="10"/>
  <c r="A565" i="10"/>
  <c r="B565" i="10"/>
  <c r="C565" i="10"/>
  <c r="D565" i="10"/>
  <c r="E565" i="10"/>
  <c r="F565" i="10"/>
  <c r="G565" i="10"/>
  <c r="A566" i="10"/>
  <c r="B566" i="10"/>
  <c r="C566" i="10"/>
  <c r="D566" i="10"/>
  <c r="E566" i="10"/>
  <c r="F566" i="10"/>
  <c r="G566" i="10"/>
  <c r="A567" i="10"/>
  <c r="B567" i="10"/>
  <c r="C567" i="10"/>
  <c r="D567" i="10"/>
  <c r="E567" i="10"/>
  <c r="F567" i="10"/>
  <c r="G567" i="10"/>
  <c r="A568" i="10"/>
  <c r="B568" i="10"/>
  <c r="C568" i="10"/>
  <c r="D568" i="10"/>
  <c r="E568" i="10"/>
  <c r="F568" i="10"/>
  <c r="G568" i="10"/>
  <c r="A569" i="10"/>
  <c r="B569" i="10"/>
  <c r="C569" i="10"/>
  <c r="D569" i="10"/>
  <c r="E569" i="10"/>
  <c r="F569" i="10"/>
  <c r="G569" i="10"/>
  <c r="A570" i="10"/>
  <c r="B570" i="10"/>
  <c r="C570" i="10"/>
  <c r="D570" i="10"/>
  <c r="E570" i="10"/>
  <c r="F570" i="10"/>
  <c r="G570" i="10"/>
  <c r="A571" i="10"/>
  <c r="B571" i="10"/>
  <c r="C571" i="10"/>
  <c r="D571" i="10"/>
  <c r="E571" i="10"/>
  <c r="F571" i="10"/>
  <c r="G571" i="10"/>
  <c r="A572" i="10"/>
  <c r="B572" i="10"/>
  <c r="C572" i="10"/>
  <c r="D572" i="10"/>
  <c r="E572" i="10"/>
  <c r="F572" i="10"/>
  <c r="G572" i="10"/>
  <c r="A573" i="10"/>
  <c r="B573" i="10"/>
  <c r="C573" i="10"/>
  <c r="D573" i="10"/>
  <c r="E573" i="10"/>
  <c r="F573" i="10"/>
  <c r="G573" i="10"/>
  <c r="A574" i="10"/>
  <c r="B574" i="10"/>
  <c r="C574" i="10"/>
  <c r="D574" i="10"/>
  <c r="E574" i="10"/>
  <c r="F574" i="10"/>
  <c r="G574" i="10"/>
  <c r="A575" i="10"/>
  <c r="B575" i="10"/>
  <c r="C575" i="10"/>
  <c r="D575" i="10"/>
  <c r="E575" i="10"/>
  <c r="F575" i="10"/>
  <c r="G575" i="10"/>
  <c r="A576" i="10"/>
  <c r="B576" i="10"/>
  <c r="C576" i="10"/>
  <c r="D576" i="10"/>
  <c r="E576" i="10"/>
  <c r="F576" i="10"/>
  <c r="G576" i="10"/>
  <c r="A577" i="10"/>
  <c r="B577" i="10"/>
  <c r="C577" i="10"/>
  <c r="D577" i="10"/>
  <c r="E577" i="10"/>
  <c r="F577" i="10"/>
  <c r="G577" i="10"/>
  <c r="A578" i="10"/>
  <c r="B578" i="10"/>
  <c r="C578" i="10"/>
  <c r="D578" i="10"/>
  <c r="E578" i="10"/>
  <c r="F578" i="10"/>
  <c r="G578" i="10"/>
  <c r="A579" i="10"/>
  <c r="B579" i="10"/>
  <c r="C579" i="10"/>
  <c r="D579" i="10"/>
  <c r="E579" i="10"/>
  <c r="F579" i="10"/>
  <c r="G579" i="10"/>
  <c r="A580" i="10"/>
  <c r="B580" i="10"/>
  <c r="C580" i="10"/>
  <c r="D580" i="10"/>
  <c r="E580" i="10"/>
  <c r="F580" i="10"/>
  <c r="G580" i="10"/>
  <c r="A581" i="10"/>
  <c r="B581" i="10"/>
  <c r="C581" i="10"/>
  <c r="D581" i="10"/>
  <c r="E581" i="10"/>
  <c r="F581" i="10"/>
  <c r="G581" i="10"/>
  <c r="A582" i="10"/>
  <c r="B582" i="10"/>
  <c r="C582" i="10"/>
  <c r="D582" i="10"/>
  <c r="E582" i="10"/>
  <c r="F582" i="10"/>
  <c r="G582" i="10"/>
  <c r="A583" i="10"/>
  <c r="B583" i="10"/>
  <c r="C583" i="10"/>
  <c r="D583" i="10"/>
  <c r="E583" i="10"/>
  <c r="F583" i="10"/>
  <c r="G583" i="10"/>
  <c r="A584" i="10"/>
  <c r="B584" i="10"/>
  <c r="C584" i="10"/>
  <c r="D584" i="10"/>
  <c r="E584" i="10"/>
  <c r="F584" i="10"/>
  <c r="G584" i="10"/>
  <c r="A585" i="10"/>
  <c r="B585" i="10"/>
  <c r="C585" i="10"/>
  <c r="D585" i="10"/>
  <c r="E585" i="10"/>
  <c r="F585" i="10"/>
  <c r="G585" i="10"/>
  <c r="A586" i="10"/>
  <c r="B586" i="10"/>
  <c r="C586" i="10"/>
  <c r="D586" i="10"/>
  <c r="E586" i="10"/>
  <c r="F586" i="10"/>
  <c r="G586" i="10"/>
  <c r="A587" i="10"/>
  <c r="B587" i="10"/>
  <c r="C587" i="10"/>
  <c r="D587" i="10"/>
  <c r="E587" i="10"/>
  <c r="F587" i="10"/>
  <c r="G587" i="10"/>
  <c r="A588" i="10"/>
  <c r="B588" i="10"/>
  <c r="C588" i="10"/>
  <c r="D588" i="10"/>
  <c r="E588" i="10"/>
  <c r="F588" i="10"/>
  <c r="G588" i="10"/>
  <c r="A589" i="10"/>
  <c r="B589" i="10"/>
  <c r="C589" i="10"/>
  <c r="D589" i="10"/>
  <c r="E589" i="10"/>
  <c r="F589" i="10"/>
  <c r="G589" i="10"/>
  <c r="A590" i="10"/>
  <c r="B590" i="10"/>
  <c r="C590" i="10"/>
  <c r="D590" i="10"/>
  <c r="E590" i="10"/>
  <c r="F590" i="10"/>
  <c r="G590" i="10"/>
  <c r="A591" i="10"/>
  <c r="B591" i="10"/>
  <c r="C591" i="10"/>
  <c r="D591" i="10"/>
  <c r="E591" i="10"/>
  <c r="F591" i="10"/>
  <c r="G591" i="10"/>
  <c r="A592" i="10"/>
  <c r="B592" i="10"/>
  <c r="C592" i="10"/>
  <c r="D592" i="10"/>
  <c r="E592" i="10"/>
  <c r="F592" i="10"/>
  <c r="G592" i="10"/>
  <c r="A593" i="10"/>
  <c r="B593" i="10"/>
  <c r="C593" i="10"/>
  <c r="D593" i="10"/>
  <c r="E593" i="10"/>
  <c r="F593" i="10"/>
  <c r="G593" i="10"/>
  <c r="A594" i="10"/>
  <c r="B594" i="10"/>
  <c r="C594" i="10"/>
  <c r="D594" i="10"/>
  <c r="E594" i="10"/>
  <c r="F594" i="10"/>
  <c r="G594" i="10"/>
  <c r="A595" i="10"/>
  <c r="B595" i="10"/>
  <c r="C595" i="10"/>
  <c r="D595" i="10"/>
  <c r="E595" i="10"/>
  <c r="F595" i="10"/>
  <c r="G595" i="10"/>
  <c r="A596" i="10"/>
  <c r="B596" i="10"/>
  <c r="C596" i="10"/>
  <c r="D596" i="10"/>
  <c r="E596" i="10"/>
  <c r="F596" i="10"/>
  <c r="G596" i="10"/>
  <c r="A597" i="10"/>
  <c r="B597" i="10"/>
  <c r="C597" i="10"/>
  <c r="D597" i="10"/>
  <c r="E597" i="10"/>
  <c r="F597" i="10"/>
  <c r="G597" i="10"/>
  <c r="A598" i="10"/>
  <c r="B598" i="10"/>
  <c r="C598" i="10"/>
  <c r="D598" i="10"/>
  <c r="E598" i="10"/>
  <c r="F598" i="10"/>
  <c r="G598" i="10"/>
  <c r="A599" i="10"/>
  <c r="B599" i="10"/>
  <c r="C599" i="10"/>
  <c r="D599" i="10"/>
  <c r="E599" i="10"/>
  <c r="F599" i="10"/>
  <c r="G599" i="10"/>
  <c r="A600" i="10"/>
  <c r="B600" i="10"/>
  <c r="C600" i="10"/>
  <c r="D600" i="10"/>
  <c r="E600" i="10"/>
  <c r="F600" i="10"/>
  <c r="G600" i="10"/>
  <c r="A601" i="10"/>
  <c r="B601" i="10"/>
  <c r="C601" i="10"/>
  <c r="D601" i="10"/>
  <c r="E601" i="10"/>
  <c r="F601" i="10"/>
  <c r="G601" i="10"/>
  <c r="A602" i="10"/>
  <c r="B602" i="10"/>
  <c r="C602" i="10"/>
  <c r="D602" i="10"/>
  <c r="E602" i="10"/>
  <c r="F602" i="10"/>
  <c r="G602" i="10"/>
  <c r="A603" i="10"/>
  <c r="B603" i="10"/>
  <c r="C603" i="10"/>
  <c r="D603" i="10"/>
  <c r="E603" i="10"/>
  <c r="F603" i="10"/>
  <c r="G603" i="10"/>
  <c r="A604" i="10"/>
  <c r="B604" i="10"/>
  <c r="C604" i="10"/>
  <c r="D604" i="10"/>
  <c r="E604" i="10"/>
  <c r="F604" i="10"/>
  <c r="G604" i="10"/>
  <c r="A605" i="10"/>
  <c r="B605" i="10"/>
  <c r="C605" i="10"/>
  <c r="D605" i="10"/>
  <c r="E605" i="10"/>
  <c r="F605" i="10"/>
  <c r="G605" i="10"/>
  <c r="A606" i="10"/>
  <c r="B606" i="10"/>
  <c r="C606" i="10"/>
  <c r="D606" i="10"/>
  <c r="E606" i="10"/>
  <c r="F606" i="10"/>
  <c r="G606" i="10"/>
  <c r="A607" i="10"/>
  <c r="B607" i="10"/>
  <c r="C607" i="10"/>
  <c r="D607" i="10"/>
  <c r="E607" i="10"/>
  <c r="F607" i="10"/>
  <c r="G607" i="10"/>
  <c r="A608" i="10"/>
  <c r="B608" i="10"/>
  <c r="C608" i="10"/>
  <c r="D608" i="10"/>
  <c r="E608" i="10"/>
  <c r="F608" i="10"/>
  <c r="G608" i="10"/>
  <c r="A609" i="10"/>
  <c r="B609" i="10"/>
  <c r="C609" i="10"/>
  <c r="D609" i="10"/>
  <c r="E609" i="10"/>
  <c r="F609" i="10"/>
  <c r="G609" i="10"/>
  <c r="A610" i="10"/>
  <c r="B610" i="10"/>
  <c r="C610" i="10"/>
  <c r="D610" i="10"/>
  <c r="E610" i="10"/>
  <c r="F610" i="10"/>
  <c r="G610" i="10"/>
  <c r="A611" i="10"/>
  <c r="B611" i="10"/>
  <c r="C611" i="10"/>
  <c r="D611" i="10"/>
  <c r="E611" i="10"/>
  <c r="F611" i="10"/>
  <c r="G611" i="10"/>
  <c r="A612" i="10"/>
  <c r="B612" i="10"/>
  <c r="C612" i="10"/>
  <c r="D612" i="10"/>
  <c r="E612" i="10"/>
  <c r="F612" i="10"/>
  <c r="G612" i="10"/>
  <c r="A613" i="10"/>
  <c r="B613" i="10"/>
  <c r="C613" i="10"/>
  <c r="D613" i="10"/>
  <c r="E613" i="10"/>
  <c r="F613" i="10"/>
  <c r="G613" i="10"/>
  <c r="A614" i="10"/>
  <c r="B614" i="10"/>
  <c r="C614" i="10"/>
  <c r="D614" i="10"/>
  <c r="E614" i="10"/>
  <c r="F614" i="10"/>
  <c r="G614" i="10"/>
  <c r="A615" i="10"/>
  <c r="B615" i="10"/>
  <c r="C615" i="10"/>
  <c r="D615" i="10"/>
  <c r="E615" i="10"/>
  <c r="F615" i="10"/>
  <c r="G615" i="10"/>
  <c r="A616" i="10"/>
  <c r="B616" i="10"/>
  <c r="C616" i="10"/>
  <c r="D616" i="10"/>
  <c r="E616" i="10"/>
  <c r="F616" i="10"/>
  <c r="G616" i="10"/>
  <c r="A617" i="10"/>
  <c r="B617" i="10"/>
  <c r="C617" i="10"/>
  <c r="D617" i="10"/>
  <c r="E617" i="10"/>
  <c r="F617" i="10"/>
  <c r="G617" i="10"/>
  <c r="A618" i="10"/>
  <c r="B618" i="10"/>
  <c r="C618" i="10"/>
  <c r="D618" i="10"/>
  <c r="E618" i="10"/>
  <c r="F618" i="10"/>
  <c r="G618" i="10"/>
  <c r="A619" i="10"/>
  <c r="B619" i="10"/>
  <c r="C619" i="10"/>
  <c r="D619" i="10"/>
  <c r="E619" i="10"/>
  <c r="F619" i="10"/>
  <c r="G619" i="10"/>
  <c r="A620" i="10"/>
  <c r="B620" i="10"/>
  <c r="C620" i="10"/>
  <c r="D620" i="10"/>
  <c r="E620" i="10"/>
  <c r="F620" i="10"/>
  <c r="G620" i="10"/>
  <c r="A621" i="10"/>
  <c r="B621" i="10"/>
  <c r="C621" i="10"/>
  <c r="D621" i="10"/>
  <c r="E621" i="10"/>
  <c r="F621" i="10"/>
  <c r="G621" i="10"/>
  <c r="A622" i="10"/>
  <c r="B622" i="10"/>
  <c r="C622" i="10"/>
  <c r="D622" i="10"/>
  <c r="E622" i="10"/>
  <c r="F622" i="10"/>
  <c r="G622" i="10"/>
  <c r="A623" i="10"/>
  <c r="B623" i="10"/>
  <c r="C623" i="10"/>
  <c r="D623" i="10"/>
  <c r="E623" i="10"/>
  <c r="F623" i="10"/>
  <c r="G623" i="10"/>
  <c r="A624" i="10"/>
  <c r="B624" i="10"/>
  <c r="C624" i="10"/>
  <c r="D624" i="10"/>
  <c r="E624" i="10"/>
  <c r="F624" i="10"/>
  <c r="G624" i="10"/>
  <c r="A625" i="10"/>
  <c r="B625" i="10"/>
  <c r="C625" i="10"/>
  <c r="D625" i="10"/>
  <c r="E625" i="10"/>
  <c r="F625" i="10"/>
  <c r="G625" i="10"/>
  <c r="A626" i="10"/>
  <c r="B626" i="10"/>
  <c r="C626" i="10"/>
  <c r="D626" i="10"/>
  <c r="E626" i="10"/>
  <c r="F626" i="10"/>
  <c r="G626" i="10"/>
  <c r="A627" i="10"/>
  <c r="B627" i="10"/>
  <c r="C627" i="10"/>
  <c r="D627" i="10"/>
  <c r="E627" i="10"/>
  <c r="F627" i="10"/>
  <c r="G627" i="10"/>
  <c r="A628" i="10"/>
  <c r="B628" i="10"/>
  <c r="C628" i="10"/>
  <c r="D628" i="10"/>
  <c r="E628" i="10"/>
  <c r="F628" i="10"/>
  <c r="G628" i="10"/>
  <c r="A629" i="10"/>
  <c r="B629" i="10"/>
  <c r="C629" i="10"/>
  <c r="D629" i="10"/>
  <c r="E629" i="10"/>
  <c r="F629" i="10"/>
  <c r="G629" i="10"/>
  <c r="A630" i="10"/>
  <c r="B630" i="10"/>
  <c r="C630" i="10"/>
  <c r="D630" i="10"/>
  <c r="E630" i="10"/>
  <c r="F630" i="10"/>
  <c r="G630" i="10"/>
  <c r="A631" i="10"/>
  <c r="B631" i="10"/>
  <c r="C631" i="10"/>
  <c r="D631" i="10"/>
  <c r="E631" i="10"/>
  <c r="F631" i="10"/>
  <c r="G631" i="10"/>
  <c r="A632" i="10"/>
  <c r="B632" i="10"/>
  <c r="C632" i="10"/>
  <c r="D632" i="10"/>
  <c r="E632" i="10"/>
  <c r="F632" i="10"/>
  <c r="G632" i="10"/>
  <c r="A633" i="10"/>
  <c r="B633" i="10"/>
  <c r="C633" i="10"/>
  <c r="D633" i="10"/>
  <c r="E633" i="10"/>
  <c r="F633" i="10"/>
  <c r="G633" i="10"/>
  <c r="A634" i="10"/>
  <c r="B634" i="10"/>
  <c r="C634" i="10"/>
  <c r="D634" i="10"/>
  <c r="E634" i="10"/>
  <c r="F634" i="10"/>
  <c r="G634" i="10"/>
  <c r="A635" i="10"/>
  <c r="B635" i="10"/>
  <c r="C635" i="10"/>
  <c r="D635" i="10"/>
  <c r="E635" i="10"/>
  <c r="F635" i="10"/>
  <c r="G635" i="10"/>
  <c r="A636" i="10"/>
  <c r="B636" i="10"/>
  <c r="C636" i="10"/>
  <c r="D636" i="10"/>
  <c r="E636" i="10"/>
  <c r="F636" i="10"/>
  <c r="G636" i="10"/>
  <c r="A637" i="10"/>
  <c r="B637" i="10"/>
  <c r="C637" i="10"/>
  <c r="D637" i="10"/>
  <c r="E637" i="10"/>
  <c r="F637" i="10"/>
  <c r="G637" i="10"/>
  <c r="A638" i="10"/>
  <c r="B638" i="10"/>
  <c r="C638" i="10"/>
  <c r="D638" i="10"/>
  <c r="E638" i="10"/>
  <c r="F638" i="10"/>
  <c r="G638" i="10"/>
  <c r="A639" i="10"/>
  <c r="B639" i="10"/>
  <c r="C639" i="10"/>
  <c r="D639" i="10"/>
  <c r="E639" i="10"/>
  <c r="F639" i="10"/>
  <c r="G639" i="10"/>
  <c r="A640" i="10"/>
  <c r="B640" i="10"/>
  <c r="C640" i="10"/>
  <c r="D640" i="10"/>
  <c r="E640" i="10"/>
  <c r="F640" i="10"/>
  <c r="G640" i="10"/>
  <c r="A641" i="10"/>
  <c r="B641" i="10"/>
  <c r="C641" i="10"/>
  <c r="D641" i="10"/>
  <c r="E641" i="10"/>
  <c r="F641" i="10"/>
  <c r="G641" i="10"/>
  <c r="A642" i="10"/>
  <c r="B642" i="10"/>
  <c r="C642" i="10"/>
  <c r="D642" i="10"/>
  <c r="E642" i="10"/>
  <c r="F642" i="10"/>
  <c r="G642" i="10"/>
  <c r="A643" i="10"/>
  <c r="B643" i="10"/>
  <c r="C643" i="10"/>
  <c r="D643" i="10"/>
  <c r="E643" i="10"/>
  <c r="F643" i="10"/>
  <c r="G643" i="10"/>
  <c r="A644" i="10"/>
  <c r="B644" i="10"/>
  <c r="C644" i="10"/>
  <c r="D644" i="10"/>
  <c r="E644" i="10"/>
  <c r="F644" i="10"/>
  <c r="G644" i="10"/>
  <c r="A645" i="10"/>
  <c r="B645" i="10"/>
  <c r="C645" i="10"/>
  <c r="D645" i="10"/>
  <c r="E645" i="10"/>
  <c r="F645" i="10"/>
  <c r="G645" i="10"/>
  <c r="A646" i="10"/>
  <c r="B646" i="10"/>
  <c r="C646" i="10"/>
  <c r="D646" i="10"/>
  <c r="E646" i="10"/>
  <c r="F646" i="10"/>
  <c r="G646" i="10"/>
  <c r="A647" i="10"/>
  <c r="B647" i="10"/>
  <c r="C647" i="10"/>
  <c r="D647" i="10"/>
  <c r="E647" i="10"/>
  <c r="F647" i="10"/>
  <c r="G647" i="10"/>
  <c r="A648" i="10"/>
  <c r="B648" i="10"/>
  <c r="C648" i="10"/>
  <c r="D648" i="10"/>
  <c r="E648" i="10"/>
  <c r="F648" i="10"/>
  <c r="G648" i="10"/>
  <c r="A649" i="10"/>
  <c r="B649" i="10"/>
  <c r="C649" i="10"/>
  <c r="D649" i="10"/>
  <c r="E649" i="10"/>
  <c r="F649" i="10"/>
  <c r="G649" i="10"/>
  <c r="A650" i="10"/>
  <c r="B650" i="10"/>
  <c r="C650" i="10"/>
  <c r="D650" i="10"/>
  <c r="E650" i="10"/>
  <c r="F650" i="10"/>
  <c r="G650" i="10"/>
  <c r="A651" i="10"/>
  <c r="B651" i="10"/>
  <c r="C651" i="10"/>
  <c r="D651" i="10"/>
  <c r="E651" i="10"/>
  <c r="F651" i="10"/>
  <c r="G651" i="10"/>
  <c r="A652" i="10"/>
  <c r="B652" i="10"/>
  <c r="C652" i="10"/>
  <c r="D652" i="10"/>
  <c r="E652" i="10"/>
  <c r="F652" i="10"/>
  <c r="G652" i="10"/>
  <c r="A653" i="10"/>
  <c r="B653" i="10"/>
  <c r="C653" i="10"/>
  <c r="D653" i="10"/>
  <c r="E653" i="10"/>
  <c r="F653" i="10"/>
  <c r="G653" i="10"/>
  <c r="A654" i="10"/>
  <c r="B654" i="10"/>
  <c r="C654" i="10"/>
  <c r="D654" i="10"/>
  <c r="E654" i="10"/>
  <c r="F654" i="10"/>
  <c r="G654" i="10"/>
  <c r="A655" i="10"/>
  <c r="B655" i="10"/>
  <c r="C655" i="10"/>
  <c r="D655" i="10"/>
  <c r="E655" i="10"/>
  <c r="F655" i="10"/>
  <c r="G655" i="10"/>
  <c r="A656" i="10"/>
  <c r="B656" i="10"/>
  <c r="C656" i="10"/>
  <c r="D656" i="10"/>
  <c r="E656" i="10"/>
  <c r="F656" i="10"/>
  <c r="G656" i="10"/>
  <c r="A657" i="10"/>
  <c r="B657" i="10"/>
  <c r="C657" i="10"/>
  <c r="D657" i="10"/>
  <c r="E657" i="10"/>
  <c r="F657" i="10"/>
  <c r="G657" i="10"/>
  <c r="A658" i="10"/>
  <c r="B658" i="10"/>
  <c r="C658" i="10"/>
  <c r="D658" i="10"/>
  <c r="E658" i="10"/>
  <c r="F658" i="10"/>
  <c r="G658" i="10"/>
  <c r="A659" i="10"/>
  <c r="B659" i="10"/>
  <c r="C659" i="10"/>
  <c r="D659" i="10"/>
  <c r="E659" i="10"/>
  <c r="F659" i="10"/>
  <c r="G659" i="10"/>
  <c r="A660" i="10"/>
  <c r="B660" i="10"/>
  <c r="C660" i="10"/>
  <c r="D660" i="10"/>
  <c r="E660" i="10"/>
  <c r="F660" i="10"/>
  <c r="G660" i="10"/>
  <c r="A661" i="10"/>
  <c r="B661" i="10"/>
  <c r="C661" i="10"/>
  <c r="D661" i="10"/>
  <c r="E661" i="10"/>
  <c r="F661" i="10"/>
  <c r="G661" i="10"/>
  <c r="A662" i="10"/>
  <c r="B662" i="10"/>
  <c r="C662" i="10"/>
  <c r="D662" i="10"/>
  <c r="E662" i="10"/>
  <c r="F662" i="10"/>
  <c r="G662" i="10"/>
  <c r="A663" i="10"/>
  <c r="B663" i="10"/>
  <c r="C663" i="10"/>
  <c r="D663" i="10"/>
  <c r="E663" i="10"/>
  <c r="F663" i="10"/>
  <c r="G663" i="10"/>
  <c r="A664" i="10"/>
  <c r="B664" i="10"/>
  <c r="C664" i="10"/>
  <c r="D664" i="10"/>
  <c r="E664" i="10"/>
  <c r="F664" i="10"/>
  <c r="G664" i="10"/>
  <c r="A665" i="10"/>
  <c r="B665" i="10"/>
  <c r="C665" i="10"/>
  <c r="D665" i="10"/>
  <c r="E665" i="10"/>
  <c r="F665" i="10"/>
  <c r="G665" i="10"/>
  <c r="A666" i="10"/>
  <c r="B666" i="10"/>
  <c r="C666" i="10"/>
  <c r="D666" i="10"/>
  <c r="E666" i="10"/>
  <c r="F666" i="10"/>
  <c r="G666" i="10"/>
  <c r="A667" i="10"/>
  <c r="B667" i="10"/>
  <c r="C667" i="10"/>
  <c r="D667" i="10"/>
  <c r="E667" i="10"/>
  <c r="F667" i="10"/>
  <c r="G667" i="10"/>
  <c r="A668" i="10"/>
  <c r="B668" i="10"/>
  <c r="C668" i="10"/>
  <c r="D668" i="10"/>
  <c r="E668" i="10"/>
  <c r="F668" i="10"/>
  <c r="G668" i="10"/>
  <c r="A669" i="10"/>
  <c r="B669" i="10"/>
  <c r="C669" i="10"/>
  <c r="D669" i="10"/>
  <c r="E669" i="10"/>
  <c r="F669" i="10"/>
  <c r="G669" i="10"/>
  <c r="A670" i="10"/>
  <c r="B670" i="10"/>
  <c r="C670" i="10"/>
  <c r="D670" i="10"/>
  <c r="E670" i="10"/>
  <c r="F670" i="10"/>
  <c r="G670" i="10"/>
  <c r="A671" i="10"/>
  <c r="B671" i="10"/>
  <c r="C671" i="10"/>
  <c r="D671" i="10"/>
  <c r="E671" i="10"/>
  <c r="F671" i="10"/>
  <c r="G671" i="10"/>
  <c r="A672" i="10"/>
  <c r="B672" i="10"/>
  <c r="C672" i="10"/>
  <c r="D672" i="10"/>
  <c r="E672" i="10"/>
  <c r="F672" i="10"/>
  <c r="G672" i="10"/>
  <c r="A673" i="10"/>
  <c r="B673" i="10"/>
  <c r="C673" i="10"/>
  <c r="D673" i="10"/>
  <c r="E673" i="10"/>
  <c r="F673" i="10"/>
  <c r="G673" i="10"/>
  <c r="A674" i="10"/>
  <c r="B674" i="10"/>
  <c r="C674" i="10"/>
  <c r="D674" i="10"/>
  <c r="E674" i="10"/>
  <c r="F674" i="10"/>
  <c r="G674" i="10"/>
  <c r="A675" i="10"/>
  <c r="B675" i="10"/>
  <c r="C675" i="10"/>
  <c r="D675" i="10"/>
  <c r="E675" i="10"/>
  <c r="F675" i="10"/>
  <c r="G675" i="10"/>
  <c r="A676" i="10"/>
  <c r="B676" i="10"/>
  <c r="C676" i="10"/>
  <c r="D676" i="10"/>
  <c r="E676" i="10"/>
  <c r="F676" i="10"/>
  <c r="G676" i="10"/>
  <c r="A677" i="10"/>
  <c r="B677" i="10"/>
  <c r="C677" i="10"/>
  <c r="D677" i="10"/>
  <c r="E677" i="10"/>
  <c r="F677" i="10"/>
  <c r="G677" i="10"/>
  <c r="A678" i="10"/>
  <c r="B678" i="10"/>
  <c r="C678" i="10"/>
  <c r="D678" i="10"/>
  <c r="E678" i="10"/>
  <c r="F678" i="10"/>
  <c r="G678" i="10"/>
  <c r="A679" i="10"/>
  <c r="B679" i="10"/>
  <c r="C679" i="10"/>
  <c r="D679" i="10"/>
  <c r="E679" i="10"/>
  <c r="F679" i="10"/>
  <c r="G679" i="10"/>
  <c r="A680" i="10"/>
  <c r="B680" i="10"/>
  <c r="C680" i="10"/>
  <c r="D680" i="10"/>
  <c r="E680" i="10"/>
  <c r="F680" i="10"/>
  <c r="G680" i="10"/>
  <c r="A681" i="10"/>
  <c r="B681" i="10"/>
  <c r="C681" i="10"/>
  <c r="D681" i="10"/>
  <c r="E681" i="10"/>
  <c r="F681" i="10"/>
  <c r="G681" i="10"/>
  <c r="A682" i="10"/>
  <c r="B682" i="10"/>
  <c r="C682" i="10"/>
  <c r="D682" i="10"/>
  <c r="E682" i="10"/>
  <c r="F682" i="10"/>
  <c r="G682" i="10"/>
  <c r="A683" i="10"/>
  <c r="B683" i="10"/>
  <c r="C683" i="10"/>
  <c r="D683" i="10"/>
  <c r="E683" i="10"/>
  <c r="F683" i="10"/>
  <c r="G683" i="10"/>
  <c r="A684" i="10"/>
  <c r="B684" i="10"/>
  <c r="C684" i="10"/>
  <c r="D684" i="10"/>
  <c r="E684" i="10"/>
  <c r="F684" i="10"/>
  <c r="G684" i="10"/>
  <c r="A685" i="10"/>
  <c r="B685" i="10"/>
  <c r="C685" i="10"/>
  <c r="D685" i="10"/>
  <c r="E685" i="10"/>
  <c r="F685" i="10"/>
  <c r="G685" i="10"/>
  <c r="A686" i="10"/>
  <c r="B686" i="10"/>
  <c r="C686" i="10"/>
  <c r="D686" i="10"/>
  <c r="E686" i="10"/>
  <c r="F686" i="10"/>
  <c r="G686" i="10"/>
  <c r="A687" i="10"/>
  <c r="B687" i="10"/>
  <c r="C687" i="10"/>
  <c r="D687" i="10"/>
  <c r="E687" i="10"/>
  <c r="F687" i="10"/>
  <c r="G687" i="10"/>
  <c r="A688" i="10"/>
  <c r="B688" i="10"/>
  <c r="C688" i="10"/>
  <c r="D688" i="10"/>
  <c r="E688" i="10"/>
  <c r="F688" i="10"/>
  <c r="G688" i="10"/>
  <c r="A689" i="10"/>
  <c r="B689" i="10"/>
  <c r="C689" i="10"/>
  <c r="D689" i="10"/>
  <c r="E689" i="10"/>
  <c r="F689" i="10"/>
  <c r="G689" i="10"/>
  <c r="A690" i="10"/>
  <c r="B690" i="10"/>
  <c r="C690" i="10"/>
  <c r="D690" i="10"/>
  <c r="E690" i="10"/>
  <c r="F690" i="10"/>
  <c r="G690" i="10"/>
  <c r="A691" i="10"/>
  <c r="B691" i="10"/>
  <c r="C691" i="10"/>
  <c r="D691" i="10"/>
  <c r="E691" i="10"/>
  <c r="F691" i="10"/>
  <c r="G691" i="10"/>
  <c r="A692" i="10"/>
  <c r="B692" i="10"/>
  <c r="C692" i="10"/>
  <c r="D692" i="10"/>
  <c r="E692" i="10"/>
  <c r="F692" i="10"/>
  <c r="G692" i="10"/>
  <c r="A693" i="10"/>
  <c r="B693" i="10"/>
  <c r="C693" i="10"/>
  <c r="D693" i="10"/>
  <c r="E693" i="10"/>
  <c r="F693" i="10"/>
  <c r="G693" i="10"/>
  <c r="A694" i="10"/>
  <c r="B694" i="10"/>
  <c r="C694" i="10"/>
  <c r="D694" i="10"/>
  <c r="E694" i="10"/>
  <c r="F694" i="10"/>
  <c r="G694" i="10"/>
  <c r="A695" i="10"/>
  <c r="B695" i="10"/>
  <c r="C695" i="10"/>
  <c r="D695" i="10"/>
  <c r="E695" i="10"/>
  <c r="F695" i="10"/>
  <c r="G695" i="10"/>
  <c r="A696" i="10"/>
  <c r="B696" i="10"/>
  <c r="C696" i="10"/>
  <c r="D696" i="10"/>
  <c r="E696" i="10"/>
  <c r="F696" i="10"/>
  <c r="G696" i="10"/>
  <c r="A697" i="10"/>
  <c r="B697" i="10"/>
  <c r="C697" i="10"/>
  <c r="D697" i="10"/>
  <c r="E697" i="10"/>
  <c r="F697" i="10"/>
  <c r="G697" i="10"/>
  <c r="A698" i="10"/>
  <c r="B698" i="10"/>
  <c r="C698" i="10"/>
  <c r="D698" i="10"/>
  <c r="E698" i="10"/>
  <c r="F698" i="10"/>
  <c r="G698" i="10"/>
  <c r="A699" i="10"/>
  <c r="B699" i="10"/>
  <c r="C699" i="10"/>
  <c r="D699" i="10"/>
  <c r="E699" i="10"/>
  <c r="F699" i="10"/>
  <c r="G699" i="10"/>
  <c r="A700" i="10"/>
  <c r="B700" i="10"/>
  <c r="C700" i="10"/>
  <c r="D700" i="10"/>
  <c r="E700" i="10"/>
  <c r="F700" i="10"/>
  <c r="G700" i="10"/>
  <c r="A701" i="10"/>
  <c r="B701" i="10"/>
  <c r="C701" i="10"/>
  <c r="D701" i="10"/>
  <c r="E701" i="10"/>
  <c r="F701" i="10"/>
  <c r="G701" i="10"/>
  <c r="A702" i="10"/>
  <c r="B702" i="10"/>
  <c r="C702" i="10"/>
  <c r="D702" i="10"/>
  <c r="E702" i="10"/>
  <c r="F702" i="10"/>
  <c r="G702" i="10"/>
  <c r="A703" i="10"/>
  <c r="B703" i="10"/>
  <c r="C703" i="10"/>
  <c r="D703" i="10"/>
  <c r="E703" i="10"/>
  <c r="F703" i="10"/>
  <c r="G703" i="10"/>
  <c r="A704" i="10"/>
  <c r="B704" i="10"/>
  <c r="C704" i="10"/>
  <c r="D704" i="10"/>
  <c r="E704" i="10"/>
  <c r="F704" i="10"/>
  <c r="G704" i="10"/>
  <c r="A705" i="10"/>
  <c r="B705" i="10"/>
  <c r="C705" i="10"/>
  <c r="D705" i="10"/>
  <c r="E705" i="10"/>
  <c r="F705" i="10"/>
  <c r="G705" i="10"/>
  <c r="A706" i="10"/>
  <c r="B706" i="10"/>
  <c r="C706" i="10"/>
  <c r="D706" i="10"/>
  <c r="E706" i="10"/>
  <c r="F706" i="10"/>
  <c r="G706" i="10"/>
  <c r="A707" i="10"/>
  <c r="B707" i="10"/>
  <c r="C707" i="10"/>
  <c r="D707" i="10"/>
  <c r="E707" i="10"/>
  <c r="F707" i="10"/>
  <c r="G707" i="10"/>
  <c r="A708" i="10"/>
  <c r="B708" i="10"/>
  <c r="C708" i="10"/>
  <c r="D708" i="10"/>
  <c r="E708" i="10"/>
  <c r="F708" i="10"/>
  <c r="G708" i="10"/>
  <c r="A709" i="10"/>
  <c r="B709" i="10"/>
  <c r="C709" i="10"/>
  <c r="D709" i="10"/>
  <c r="E709" i="10"/>
  <c r="F709" i="10"/>
  <c r="G709" i="10"/>
  <c r="A710" i="10"/>
  <c r="B710" i="10"/>
  <c r="C710" i="10"/>
  <c r="D710" i="10"/>
  <c r="E710" i="10"/>
  <c r="F710" i="10"/>
  <c r="G710" i="10"/>
  <c r="A711" i="10"/>
  <c r="B711" i="10"/>
  <c r="C711" i="10"/>
  <c r="D711" i="10"/>
  <c r="E711" i="10"/>
  <c r="F711" i="10"/>
  <c r="G711" i="10"/>
  <c r="A712" i="10"/>
  <c r="B712" i="10"/>
  <c r="C712" i="10"/>
  <c r="D712" i="10"/>
  <c r="E712" i="10"/>
  <c r="F712" i="10"/>
  <c r="G712" i="10"/>
  <c r="A713" i="10"/>
  <c r="B713" i="10"/>
  <c r="C713" i="10"/>
  <c r="D713" i="10"/>
  <c r="E713" i="10"/>
  <c r="F713" i="10"/>
  <c r="G713" i="10"/>
  <c r="A714" i="10"/>
  <c r="B714" i="10"/>
  <c r="C714" i="10"/>
  <c r="D714" i="10"/>
  <c r="E714" i="10"/>
  <c r="F714" i="10"/>
  <c r="G714" i="10"/>
  <c r="A715" i="10"/>
  <c r="B715" i="10"/>
  <c r="C715" i="10"/>
  <c r="D715" i="10"/>
  <c r="E715" i="10"/>
  <c r="F715" i="10"/>
  <c r="G715" i="10"/>
  <c r="A716" i="10"/>
  <c r="B716" i="10"/>
  <c r="C716" i="10"/>
  <c r="D716" i="10"/>
  <c r="E716" i="10"/>
  <c r="F716" i="10"/>
  <c r="G716" i="10"/>
  <c r="A717" i="10"/>
  <c r="B717" i="10"/>
  <c r="C717" i="10"/>
  <c r="D717" i="10"/>
  <c r="E717" i="10"/>
  <c r="F717" i="10"/>
  <c r="G717" i="10"/>
  <c r="A718" i="10"/>
  <c r="B718" i="10"/>
  <c r="C718" i="10"/>
  <c r="D718" i="10"/>
  <c r="E718" i="10"/>
  <c r="F718" i="10"/>
  <c r="G718" i="10"/>
  <c r="A719" i="10"/>
  <c r="B719" i="10"/>
  <c r="C719" i="10"/>
  <c r="D719" i="10"/>
  <c r="E719" i="10"/>
  <c r="F719" i="10"/>
  <c r="G719" i="10"/>
  <c r="A720" i="10"/>
  <c r="B720" i="10"/>
  <c r="C720" i="10"/>
  <c r="D720" i="10"/>
  <c r="E720" i="10"/>
  <c r="F720" i="10"/>
  <c r="G720" i="10"/>
  <c r="A721" i="10"/>
  <c r="B721" i="10"/>
  <c r="C721" i="10"/>
  <c r="D721" i="10"/>
  <c r="E721" i="10"/>
  <c r="F721" i="10"/>
  <c r="G721" i="10"/>
  <c r="A722" i="10"/>
  <c r="B722" i="10"/>
  <c r="C722" i="10"/>
  <c r="D722" i="10"/>
  <c r="E722" i="10"/>
  <c r="F722" i="10"/>
  <c r="G722" i="10"/>
  <c r="A723" i="10"/>
  <c r="B723" i="10"/>
  <c r="C723" i="10"/>
  <c r="D723" i="10"/>
  <c r="E723" i="10"/>
  <c r="F723" i="10"/>
  <c r="G723" i="10"/>
  <c r="A724" i="10"/>
  <c r="B724" i="10"/>
  <c r="C724" i="10"/>
  <c r="D724" i="10"/>
  <c r="E724" i="10"/>
  <c r="F724" i="10"/>
  <c r="G724" i="10"/>
  <c r="A725" i="10"/>
  <c r="B725" i="10"/>
  <c r="C725" i="10"/>
  <c r="D725" i="10"/>
  <c r="E725" i="10"/>
  <c r="F725" i="10"/>
  <c r="G725" i="10"/>
  <c r="A726" i="10"/>
  <c r="B726" i="10"/>
  <c r="C726" i="10"/>
  <c r="D726" i="10"/>
  <c r="E726" i="10"/>
  <c r="F726" i="10"/>
  <c r="G726" i="10"/>
  <c r="A727" i="10"/>
  <c r="B727" i="10"/>
  <c r="C727" i="10"/>
  <c r="D727" i="10"/>
  <c r="E727" i="10"/>
  <c r="F727" i="10"/>
  <c r="G727" i="10"/>
  <c r="A728" i="10"/>
  <c r="B728" i="10"/>
  <c r="C728" i="10"/>
  <c r="D728" i="10"/>
  <c r="E728" i="10"/>
  <c r="F728" i="10"/>
  <c r="G728" i="10"/>
  <c r="A729" i="10"/>
  <c r="B729" i="10"/>
  <c r="C729" i="10"/>
  <c r="D729" i="10"/>
  <c r="E729" i="10"/>
  <c r="F729" i="10"/>
  <c r="G729" i="10"/>
  <c r="A730" i="10"/>
  <c r="B730" i="10"/>
  <c r="C730" i="10"/>
  <c r="D730" i="10"/>
  <c r="E730" i="10"/>
  <c r="F730" i="10"/>
  <c r="G730" i="10"/>
  <c r="A731" i="10"/>
  <c r="B731" i="10"/>
  <c r="C731" i="10"/>
  <c r="D731" i="10"/>
  <c r="E731" i="10"/>
  <c r="F731" i="10"/>
  <c r="G731" i="10"/>
  <c r="A732" i="10"/>
  <c r="B732" i="10"/>
  <c r="C732" i="10"/>
  <c r="D732" i="10"/>
  <c r="E732" i="10"/>
  <c r="F732" i="10"/>
  <c r="G732" i="10"/>
  <c r="A733" i="10"/>
  <c r="B733" i="10"/>
  <c r="C733" i="10"/>
  <c r="D733" i="10"/>
  <c r="E733" i="10"/>
  <c r="F733" i="10"/>
  <c r="G733" i="10"/>
  <c r="A734" i="10"/>
  <c r="B734" i="10"/>
  <c r="C734" i="10"/>
  <c r="D734" i="10"/>
  <c r="E734" i="10"/>
  <c r="F734" i="10"/>
  <c r="G734" i="10"/>
  <c r="A735" i="10"/>
  <c r="B735" i="10"/>
  <c r="C735" i="10"/>
  <c r="D735" i="10"/>
  <c r="E735" i="10"/>
  <c r="F735" i="10"/>
  <c r="G735" i="10"/>
  <c r="A736" i="10"/>
  <c r="B736" i="10"/>
  <c r="C736" i="10"/>
  <c r="D736" i="10"/>
  <c r="E736" i="10"/>
  <c r="F736" i="10"/>
  <c r="G736" i="10"/>
  <c r="A737" i="10"/>
  <c r="B737" i="10"/>
  <c r="C737" i="10"/>
  <c r="D737" i="10"/>
  <c r="E737" i="10"/>
  <c r="F737" i="10"/>
  <c r="G737" i="10"/>
  <c r="A738" i="10"/>
  <c r="B738" i="10"/>
  <c r="C738" i="10"/>
  <c r="D738" i="10"/>
  <c r="E738" i="10"/>
  <c r="F738" i="10"/>
  <c r="G738" i="10"/>
  <c r="A739" i="10"/>
  <c r="B739" i="10"/>
  <c r="C739" i="10"/>
  <c r="D739" i="10"/>
  <c r="E739" i="10"/>
  <c r="F739" i="10"/>
  <c r="G739" i="10"/>
  <c r="A740" i="10"/>
  <c r="B740" i="10"/>
  <c r="C740" i="10"/>
  <c r="D740" i="10"/>
  <c r="E740" i="10"/>
  <c r="F740" i="10"/>
  <c r="G740" i="10"/>
  <c r="A741" i="10"/>
  <c r="B741" i="10"/>
  <c r="C741" i="10"/>
  <c r="D741" i="10"/>
  <c r="E741" i="10"/>
  <c r="F741" i="10"/>
  <c r="G741" i="10"/>
  <c r="A742" i="10"/>
  <c r="B742" i="10"/>
  <c r="C742" i="10"/>
  <c r="D742" i="10"/>
  <c r="E742" i="10"/>
  <c r="F742" i="10"/>
  <c r="G742" i="10"/>
  <c r="A743" i="10"/>
  <c r="B743" i="10"/>
  <c r="C743" i="10"/>
  <c r="D743" i="10"/>
  <c r="E743" i="10"/>
  <c r="F743" i="10"/>
  <c r="G743" i="10"/>
  <c r="A744" i="10"/>
  <c r="B744" i="10"/>
  <c r="C744" i="10"/>
  <c r="D744" i="10"/>
  <c r="E744" i="10"/>
  <c r="F744" i="10"/>
  <c r="G744" i="10"/>
  <c r="A745" i="10"/>
  <c r="B745" i="10"/>
  <c r="C745" i="10"/>
  <c r="D745" i="10"/>
  <c r="E745" i="10"/>
  <c r="F745" i="10"/>
  <c r="G745" i="10"/>
  <c r="A746" i="10"/>
  <c r="B746" i="10"/>
  <c r="C746" i="10"/>
  <c r="D746" i="10"/>
  <c r="E746" i="10"/>
  <c r="F746" i="10"/>
  <c r="G746" i="10"/>
  <c r="A747" i="10"/>
  <c r="B747" i="10"/>
  <c r="C747" i="10"/>
  <c r="D747" i="10"/>
  <c r="E747" i="10"/>
  <c r="F747" i="10"/>
  <c r="G747" i="10"/>
  <c r="A748" i="10"/>
  <c r="B748" i="10"/>
  <c r="C748" i="10"/>
  <c r="D748" i="10"/>
  <c r="E748" i="10"/>
  <c r="F748" i="10"/>
  <c r="G748" i="10"/>
  <c r="A749" i="10"/>
  <c r="B749" i="10"/>
  <c r="C749" i="10"/>
  <c r="D749" i="10"/>
  <c r="E749" i="10"/>
  <c r="F749" i="10"/>
  <c r="G749" i="10"/>
  <c r="A750" i="10"/>
  <c r="B750" i="10"/>
  <c r="C750" i="10"/>
  <c r="D750" i="10"/>
  <c r="E750" i="10"/>
  <c r="F750" i="10"/>
  <c r="G750" i="10"/>
  <c r="A751" i="10"/>
  <c r="B751" i="10"/>
  <c r="C751" i="10"/>
  <c r="D751" i="10"/>
  <c r="E751" i="10"/>
  <c r="F751" i="10"/>
  <c r="G751" i="10"/>
  <c r="A752" i="10"/>
  <c r="B752" i="10"/>
  <c r="C752" i="10"/>
  <c r="D752" i="10"/>
  <c r="E752" i="10"/>
  <c r="F752" i="10"/>
  <c r="G752" i="10"/>
  <c r="A753" i="10"/>
  <c r="B753" i="10"/>
  <c r="C753" i="10"/>
  <c r="D753" i="10"/>
  <c r="E753" i="10"/>
  <c r="F753" i="10"/>
  <c r="G753" i="10"/>
  <c r="A754" i="10"/>
  <c r="B754" i="10"/>
  <c r="C754" i="10"/>
  <c r="D754" i="10"/>
  <c r="E754" i="10"/>
  <c r="F754" i="10"/>
  <c r="G754" i="10"/>
  <c r="A755" i="10"/>
  <c r="B755" i="10"/>
  <c r="C755" i="10"/>
  <c r="D755" i="10"/>
  <c r="E755" i="10"/>
  <c r="F755" i="10"/>
  <c r="G755" i="10"/>
  <c r="A756" i="10"/>
  <c r="B756" i="10"/>
  <c r="C756" i="10"/>
  <c r="D756" i="10"/>
  <c r="E756" i="10"/>
  <c r="F756" i="10"/>
  <c r="G756" i="10"/>
  <c r="A757" i="10"/>
  <c r="B757" i="10"/>
  <c r="C757" i="10"/>
  <c r="D757" i="10"/>
  <c r="E757" i="10"/>
  <c r="F757" i="10"/>
  <c r="G757" i="10"/>
  <c r="A758" i="10"/>
  <c r="B758" i="10"/>
  <c r="C758" i="10"/>
  <c r="D758" i="10"/>
  <c r="E758" i="10"/>
  <c r="F758" i="10"/>
  <c r="G758" i="10"/>
  <c r="A759" i="10"/>
  <c r="B759" i="10"/>
  <c r="C759" i="10"/>
  <c r="D759" i="10"/>
  <c r="E759" i="10"/>
  <c r="F759" i="10"/>
  <c r="G759" i="10"/>
  <c r="A760" i="10"/>
  <c r="B760" i="10"/>
  <c r="C760" i="10"/>
  <c r="D760" i="10"/>
  <c r="E760" i="10"/>
  <c r="F760" i="10"/>
  <c r="G760" i="10"/>
  <c r="A761" i="10"/>
  <c r="B761" i="10"/>
  <c r="C761" i="10"/>
  <c r="D761" i="10"/>
  <c r="E761" i="10"/>
  <c r="F761" i="10"/>
  <c r="G761" i="10"/>
  <c r="A762" i="10"/>
  <c r="B762" i="10"/>
  <c r="C762" i="10"/>
  <c r="D762" i="10"/>
  <c r="E762" i="10"/>
  <c r="F762" i="10"/>
  <c r="G762" i="10"/>
  <c r="A763" i="10"/>
  <c r="B763" i="10"/>
  <c r="C763" i="10"/>
  <c r="D763" i="10"/>
  <c r="E763" i="10"/>
  <c r="F763" i="10"/>
  <c r="G763" i="10"/>
  <c r="A764" i="10"/>
  <c r="B764" i="10"/>
  <c r="C764" i="10"/>
  <c r="D764" i="10"/>
  <c r="E764" i="10"/>
  <c r="F764" i="10"/>
  <c r="G764" i="10"/>
  <c r="A765" i="10"/>
  <c r="B765" i="10"/>
  <c r="C765" i="10"/>
  <c r="D765" i="10"/>
  <c r="E765" i="10"/>
  <c r="F765" i="10"/>
  <c r="G765" i="10"/>
  <c r="A766" i="10"/>
  <c r="B766" i="10"/>
  <c r="C766" i="10"/>
  <c r="D766" i="10"/>
  <c r="E766" i="10"/>
  <c r="F766" i="10"/>
  <c r="G766" i="10"/>
  <c r="A767" i="10"/>
  <c r="B767" i="10"/>
  <c r="C767" i="10"/>
  <c r="D767" i="10"/>
  <c r="E767" i="10"/>
  <c r="F767" i="10"/>
  <c r="G767" i="10"/>
  <c r="A768" i="10"/>
  <c r="B768" i="10"/>
  <c r="C768" i="10"/>
  <c r="D768" i="10"/>
  <c r="E768" i="10"/>
  <c r="F768" i="10"/>
  <c r="G768" i="10"/>
  <c r="A769" i="10"/>
  <c r="B769" i="10"/>
  <c r="C769" i="10"/>
  <c r="D769" i="10"/>
  <c r="E769" i="10"/>
  <c r="F769" i="10"/>
  <c r="G769" i="10"/>
  <c r="A770" i="10"/>
  <c r="B770" i="10"/>
  <c r="C770" i="10"/>
  <c r="D770" i="10"/>
  <c r="E770" i="10"/>
  <c r="F770" i="10"/>
  <c r="G770" i="10"/>
  <c r="A771" i="10"/>
  <c r="B771" i="10"/>
  <c r="C771" i="10"/>
  <c r="D771" i="10"/>
  <c r="E771" i="10"/>
  <c r="F771" i="10"/>
  <c r="G771" i="10"/>
  <c r="A772" i="10"/>
  <c r="B772" i="10"/>
  <c r="C772" i="10"/>
  <c r="D772" i="10"/>
  <c r="E772" i="10"/>
  <c r="F772" i="10"/>
  <c r="G772" i="10"/>
  <c r="A773" i="10"/>
  <c r="B773" i="10"/>
  <c r="C773" i="10"/>
  <c r="D773" i="10"/>
  <c r="E773" i="10"/>
  <c r="F773" i="10"/>
  <c r="G773" i="10"/>
  <c r="A774" i="10"/>
  <c r="B774" i="10"/>
  <c r="C774" i="10"/>
  <c r="D774" i="10"/>
  <c r="E774" i="10"/>
  <c r="F774" i="10"/>
  <c r="G774" i="10"/>
  <c r="A775" i="10"/>
  <c r="B775" i="10"/>
  <c r="C775" i="10"/>
  <c r="D775" i="10"/>
  <c r="E775" i="10"/>
  <c r="F775" i="10"/>
  <c r="G775" i="10"/>
  <c r="A776" i="10"/>
  <c r="B776" i="10"/>
  <c r="C776" i="10"/>
  <c r="D776" i="10"/>
  <c r="E776" i="10"/>
  <c r="F776" i="10"/>
  <c r="G776" i="10"/>
  <c r="A777" i="10"/>
  <c r="B777" i="10"/>
  <c r="C777" i="10"/>
  <c r="D777" i="10"/>
  <c r="E777" i="10"/>
  <c r="F777" i="10"/>
  <c r="G777" i="10"/>
  <c r="A778" i="10"/>
  <c r="B778" i="10"/>
  <c r="C778" i="10"/>
  <c r="D778" i="10"/>
  <c r="E778" i="10"/>
  <c r="F778" i="10"/>
  <c r="G778" i="10"/>
  <c r="A779" i="10"/>
  <c r="B779" i="10"/>
  <c r="C779" i="10"/>
  <c r="D779" i="10"/>
  <c r="E779" i="10"/>
  <c r="F779" i="10"/>
  <c r="G779" i="10"/>
  <c r="A780" i="10"/>
  <c r="B780" i="10"/>
  <c r="C780" i="10"/>
  <c r="D780" i="10"/>
  <c r="E780" i="10"/>
  <c r="F780" i="10"/>
  <c r="G780" i="10"/>
  <c r="A781" i="10"/>
  <c r="B781" i="10"/>
  <c r="C781" i="10"/>
  <c r="D781" i="10"/>
  <c r="E781" i="10"/>
  <c r="F781" i="10"/>
  <c r="G781" i="10"/>
  <c r="A782" i="10"/>
  <c r="B782" i="10"/>
  <c r="C782" i="10"/>
  <c r="D782" i="10"/>
  <c r="E782" i="10"/>
  <c r="F782" i="10"/>
  <c r="G782" i="10"/>
  <c r="A783" i="10"/>
  <c r="B783" i="10"/>
  <c r="C783" i="10"/>
  <c r="D783" i="10"/>
  <c r="E783" i="10"/>
  <c r="F783" i="10"/>
  <c r="G783" i="10"/>
  <c r="A784" i="10"/>
  <c r="B784" i="10"/>
  <c r="C784" i="10"/>
  <c r="D784" i="10"/>
  <c r="E784" i="10"/>
  <c r="F784" i="10"/>
  <c r="G784" i="10"/>
  <c r="A785" i="10"/>
  <c r="B785" i="10"/>
  <c r="C785" i="10"/>
  <c r="D785" i="10"/>
  <c r="E785" i="10"/>
  <c r="F785" i="10"/>
  <c r="G785" i="10"/>
  <c r="A786" i="10"/>
  <c r="B786" i="10"/>
  <c r="C786" i="10"/>
  <c r="D786" i="10"/>
  <c r="E786" i="10"/>
  <c r="F786" i="10"/>
  <c r="G786" i="10"/>
  <c r="A787" i="10"/>
  <c r="B787" i="10"/>
  <c r="C787" i="10"/>
  <c r="D787" i="10"/>
  <c r="E787" i="10"/>
  <c r="F787" i="10"/>
  <c r="G787" i="10"/>
  <c r="A788" i="10"/>
  <c r="B788" i="10"/>
  <c r="C788" i="10"/>
  <c r="D788" i="10"/>
  <c r="E788" i="10"/>
  <c r="F788" i="10"/>
  <c r="G788" i="10"/>
  <c r="A789" i="10"/>
  <c r="B789" i="10"/>
  <c r="C789" i="10"/>
  <c r="D789" i="10"/>
  <c r="E789" i="10"/>
  <c r="F789" i="10"/>
  <c r="G789" i="10"/>
  <c r="A790" i="10"/>
  <c r="B790" i="10"/>
  <c r="C790" i="10"/>
  <c r="D790" i="10"/>
  <c r="E790" i="10"/>
  <c r="F790" i="10"/>
  <c r="G790" i="10"/>
  <c r="A791" i="10"/>
  <c r="B791" i="10"/>
  <c r="C791" i="10"/>
  <c r="D791" i="10"/>
  <c r="E791" i="10"/>
  <c r="F791" i="10"/>
  <c r="G791" i="10"/>
  <c r="A792" i="10"/>
  <c r="B792" i="10"/>
  <c r="C792" i="10"/>
  <c r="D792" i="10"/>
  <c r="E792" i="10"/>
  <c r="F792" i="10"/>
  <c r="G792" i="10"/>
  <c r="A793" i="10"/>
  <c r="B793" i="10"/>
  <c r="C793" i="10"/>
  <c r="D793" i="10"/>
  <c r="E793" i="10"/>
  <c r="F793" i="10"/>
  <c r="G793" i="10"/>
  <c r="A794" i="10"/>
  <c r="B794" i="10"/>
  <c r="C794" i="10"/>
  <c r="D794" i="10"/>
  <c r="E794" i="10"/>
  <c r="F794" i="10"/>
  <c r="G794" i="10"/>
  <c r="A795" i="10"/>
  <c r="B795" i="10"/>
  <c r="C795" i="10"/>
  <c r="D795" i="10"/>
  <c r="E795" i="10"/>
  <c r="F795" i="10"/>
  <c r="G795" i="10"/>
  <c r="A796" i="10"/>
  <c r="B796" i="10"/>
  <c r="C796" i="10"/>
  <c r="D796" i="10"/>
  <c r="E796" i="10"/>
  <c r="F796" i="10"/>
  <c r="G796" i="10"/>
  <c r="A797" i="10"/>
  <c r="B797" i="10"/>
  <c r="C797" i="10"/>
  <c r="D797" i="10"/>
  <c r="E797" i="10"/>
  <c r="F797" i="10"/>
  <c r="G797" i="10"/>
  <c r="A798" i="10"/>
  <c r="B798" i="10"/>
  <c r="C798" i="10"/>
  <c r="D798" i="10"/>
  <c r="E798" i="10"/>
  <c r="F798" i="10"/>
  <c r="G798" i="10"/>
  <c r="A799" i="10"/>
  <c r="B799" i="10"/>
  <c r="C799" i="10"/>
  <c r="D799" i="10"/>
  <c r="E799" i="10"/>
  <c r="F799" i="10"/>
  <c r="G799" i="10"/>
  <c r="A800" i="10"/>
  <c r="B800" i="10"/>
  <c r="C800" i="10"/>
  <c r="D800" i="10"/>
  <c r="E800" i="10"/>
  <c r="F800" i="10"/>
  <c r="G800" i="10"/>
  <c r="A801" i="10"/>
  <c r="B801" i="10"/>
  <c r="C801" i="10"/>
  <c r="D801" i="10"/>
  <c r="E801" i="10"/>
  <c r="F801" i="10"/>
  <c r="G801" i="10"/>
  <c r="A802" i="10"/>
  <c r="B802" i="10"/>
  <c r="C802" i="10"/>
  <c r="D802" i="10"/>
  <c r="E802" i="10"/>
  <c r="F802" i="10"/>
  <c r="G802" i="10"/>
  <c r="A803" i="10"/>
  <c r="B803" i="10"/>
  <c r="C803" i="10"/>
  <c r="D803" i="10"/>
  <c r="E803" i="10"/>
  <c r="F803" i="10"/>
  <c r="G803" i="10"/>
  <c r="A804" i="10"/>
  <c r="B804" i="10"/>
  <c r="C804" i="10"/>
  <c r="D804" i="10"/>
  <c r="E804" i="10"/>
  <c r="F804" i="10"/>
  <c r="G804" i="10"/>
  <c r="A805" i="10"/>
  <c r="B805" i="10"/>
  <c r="C805" i="10"/>
  <c r="D805" i="10"/>
  <c r="E805" i="10"/>
  <c r="F805" i="10"/>
  <c r="G805" i="10"/>
  <c r="A806" i="10"/>
  <c r="B806" i="10"/>
  <c r="C806" i="10"/>
  <c r="D806" i="10"/>
  <c r="E806" i="10"/>
  <c r="F806" i="10"/>
  <c r="G806" i="10"/>
  <c r="A807" i="10"/>
  <c r="B807" i="10"/>
  <c r="C807" i="10"/>
  <c r="D807" i="10"/>
  <c r="E807" i="10"/>
  <c r="F807" i="10"/>
  <c r="G807" i="10"/>
  <c r="A808" i="10"/>
  <c r="B808" i="10"/>
  <c r="C808" i="10"/>
  <c r="D808" i="10"/>
  <c r="E808" i="10"/>
  <c r="F808" i="10"/>
  <c r="G808" i="10"/>
  <c r="A809" i="10"/>
  <c r="B809" i="10"/>
  <c r="C809" i="10"/>
  <c r="D809" i="10"/>
  <c r="E809" i="10"/>
  <c r="F809" i="10"/>
  <c r="G809" i="10"/>
  <c r="A810" i="10"/>
  <c r="B810" i="10"/>
  <c r="C810" i="10"/>
  <c r="D810" i="10"/>
  <c r="E810" i="10"/>
  <c r="F810" i="10"/>
  <c r="G810" i="10"/>
  <c r="A811" i="10"/>
  <c r="B811" i="10"/>
  <c r="C811" i="10"/>
  <c r="D811" i="10"/>
  <c r="E811" i="10"/>
  <c r="F811" i="10"/>
  <c r="G811" i="10"/>
  <c r="A812" i="10"/>
  <c r="B812" i="10"/>
  <c r="C812" i="10"/>
  <c r="D812" i="10"/>
  <c r="E812" i="10"/>
  <c r="F812" i="10"/>
  <c r="G812" i="10"/>
  <c r="A813" i="10"/>
  <c r="B813" i="10"/>
  <c r="C813" i="10"/>
  <c r="D813" i="10"/>
  <c r="E813" i="10"/>
  <c r="F813" i="10"/>
  <c r="G813" i="10"/>
  <c r="A814" i="10"/>
  <c r="B814" i="10"/>
  <c r="C814" i="10"/>
  <c r="D814" i="10"/>
  <c r="E814" i="10"/>
  <c r="F814" i="10"/>
  <c r="G814" i="10"/>
  <c r="A815" i="10"/>
  <c r="B815" i="10"/>
  <c r="C815" i="10"/>
  <c r="D815" i="10"/>
  <c r="E815" i="10"/>
  <c r="F815" i="10"/>
  <c r="G815" i="10"/>
  <c r="A816" i="10"/>
  <c r="B816" i="10"/>
  <c r="C816" i="10"/>
  <c r="D816" i="10"/>
  <c r="E816" i="10"/>
  <c r="F816" i="10"/>
  <c r="G816" i="10"/>
  <c r="A817" i="10"/>
  <c r="B817" i="10"/>
  <c r="C817" i="10"/>
  <c r="D817" i="10"/>
  <c r="E817" i="10"/>
  <c r="F817" i="10"/>
  <c r="G817" i="10"/>
  <c r="A818" i="10"/>
  <c r="B818" i="10"/>
  <c r="C818" i="10"/>
  <c r="D818" i="10"/>
  <c r="E818" i="10"/>
  <c r="F818" i="10"/>
  <c r="G818" i="10"/>
  <c r="A819" i="10"/>
  <c r="B819" i="10"/>
  <c r="C819" i="10"/>
  <c r="D819" i="10"/>
  <c r="E819" i="10"/>
  <c r="F819" i="10"/>
  <c r="G819" i="10"/>
  <c r="A820" i="10"/>
  <c r="B820" i="10"/>
  <c r="C820" i="10"/>
  <c r="D820" i="10"/>
  <c r="E820" i="10"/>
  <c r="F820" i="10"/>
  <c r="G820" i="10"/>
  <c r="A821" i="10"/>
  <c r="B821" i="10"/>
  <c r="C821" i="10"/>
  <c r="D821" i="10"/>
  <c r="E821" i="10"/>
  <c r="F821" i="10"/>
  <c r="G821" i="10"/>
  <c r="A822" i="10"/>
  <c r="B822" i="10"/>
  <c r="C822" i="10"/>
  <c r="D822" i="10"/>
  <c r="E822" i="10"/>
  <c r="F822" i="10"/>
  <c r="G822" i="10"/>
  <c r="A823" i="10"/>
  <c r="B823" i="10"/>
  <c r="C823" i="10"/>
  <c r="D823" i="10"/>
  <c r="E823" i="10"/>
  <c r="F823" i="10"/>
  <c r="G823" i="10"/>
  <c r="A824" i="10"/>
  <c r="B824" i="10"/>
  <c r="C824" i="10"/>
  <c r="D824" i="10"/>
  <c r="E824" i="10"/>
  <c r="F824" i="10"/>
  <c r="G824" i="10"/>
  <c r="A825" i="10"/>
  <c r="B825" i="10"/>
  <c r="C825" i="10"/>
  <c r="D825" i="10"/>
  <c r="E825" i="10"/>
  <c r="F825" i="10"/>
  <c r="G825" i="10"/>
  <c r="A826" i="10"/>
  <c r="B826" i="10"/>
  <c r="C826" i="10"/>
  <c r="D826" i="10"/>
  <c r="E826" i="10"/>
  <c r="F826" i="10"/>
  <c r="G826" i="10"/>
  <c r="A827" i="10"/>
  <c r="B827" i="10"/>
  <c r="C827" i="10"/>
  <c r="D827" i="10"/>
  <c r="E827" i="10"/>
  <c r="F827" i="10"/>
  <c r="G827" i="10"/>
  <c r="A828" i="10"/>
  <c r="B828" i="10"/>
  <c r="C828" i="10"/>
  <c r="D828" i="10"/>
  <c r="E828" i="10"/>
  <c r="F828" i="10"/>
  <c r="G828" i="10"/>
  <c r="A829" i="10"/>
  <c r="B829" i="10"/>
  <c r="C829" i="10"/>
  <c r="D829" i="10"/>
  <c r="E829" i="10"/>
  <c r="F829" i="10"/>
  <c r="G829" i="10"/>
  <c r="A830" i="10"/>
  <c r="B830" i="10"/>
  <c r="C830" i="10"/>
  <c r="D830" i="10"/>
  <c r="E830" i="10"/>
  <c r="F830" i="10"/>
  <c r="G830" i="10"/>
  <c r="A831" i="10"/>
  <c r="B831" i="10"/>
  <c r="C831" i="10"/>
  <c r="D831" i="10"/>
  <c r="E831" i="10"/>
  <c r="F831" i="10"/>
  <c r="G831" i="10"/>
  <c r="A832" i="10"/>
  <c r="B832" i="10"/>
  <c r="C832" i="10"/>
  <c r="D832" i="10"/>
  <c r="E832" i="10"/>
  <c r="F832" i="10"/>
  <c r="G832" i="10"/>
  <c r="A833" i="10"/>
  <c r="B833" i="10"/>
  <c r="C833" i="10"/>
  <c r="D833" i="10"/>
  <c r="E833" i="10"/>
  <c r="F833" i="10"/>
  <c r="G833" i="10"/>
  <c r="A834" i="10"/>
  <c r="B834" i="10"/>
  <c r="C834" i="10"/>
  <c r="D834" i="10"/>
  <c r="E834" i="10"/>
  <c r="F834" i="10"/>
  <c r="G834" i="10"/>
  <c r="A835" i="10"/>
  <c r="B835" i="10"/>
  <c r="C835" i="10"/>
  <c r="D835" i="10"/>
  <c r="E835" i="10"/>
  <c r="F835" i="10"/>
  <c r="G835" i="10"/>
  <c r="A836" i="10"/>
  <c r="B836" i="10"/>
  <c r="C836" i="10"/>
  <c r="D836" i="10"/>
  <c r="E836" i="10"/>
  <c r="F836" i="10"/>
  <c r="G836" i="10"/>
  <c r="A837" i="10"/>
  <c r="B837" i="10"/>
  <c r="C837" i="10"/>
  <c r="D837" i="10"/>
  <c r="E837" i="10"/>
  <c r="F837" i="10"/>
  <c r="G837" i="10"/>
  <c r="A838" i="10"/>
  <c r="B838" i="10"/>
  <c r="C838" i="10"/>
  <c r="D838" i="10"/>
  <c r="E838" i="10"/>
  <c r="F838" i="10"/>
  <c r="G838" i="10"/>
  <c r="A839" i="10"/>
  <c r="B839" i="10"/>
  <c r="C839" i="10"/>
  <c r="D839" i="10"/>
  <c r="E839" i="10"/>
  <c r="F839" i="10"/>
  <c r="G839" i="10"/>
  <c r="A840" i="10"/>
  <c r="B840" i="10"/>
  <c r="C840" i="10"/>
  <c r="D840" i="10"/>
  <c r="E840" i="10"/>
  <c r="F840" i="10"/>
  <c r="G840" i="10"/>
  <c r="A841" i="10"/>
  <c r="B841" i="10"/>
  <c r="C841" i="10"/>
  <c r="D841" i="10"/>
  <c r="E841" i="10"/>
  <c r="F841" i="10"/>
  <c r="G841" i="10"/>
  <c r="A842" i="10"/>
  <c r="B842" i="10"/>
  <c r="C842" i="10"/>
  <c r="D842" i="10"/>
  <c r="E842" i="10"/>
  <c r="F842" i="10"/>
  <c r="G842" i="10"/>
  <c r="A843" i="10"/>
  <c r="B843" i="10"/>
  <c r="C843" i="10"/>
  <c r="D843" i="10"/>
  <c r="E843" i="10"/>
  <c r="F843" i="10"/>
  <c r="G843" i="10"/>
  <c r="A844" i="10"/>
  <c r="B844" i="10"/>
  <c r="C844" i="10"/>
  <c r="D844" i="10"/>
  <c r="E844" i="10"/>
  <c r="F844" i="10"/>
  <c r="G844" i="10"/>
  <c r="A845" i="10"/>
  <c r="B845" i="10"/>
  <c r="C845" i="10"/>
  <c r="D845" i="10"/>
  <c r="E845" i="10"/>
  <c r="F845" i="10"/>
  <c r="G845" i="10"/>
  <c r="A846" i="10"/>
  <c r="B846" i="10"/>
  <c r="C846" i="10"/>
  <c r="D846" i="10"/>
  <c r="E846" i="10"/>
  <c r="F846" i="10"/>
  <c r="G846" i="10"/>
  <c r="A847" i="10"/>
  <c r="B847" i="10"/>
  <c r="C847" i="10"/>
  <c r="D847" i="10"/>
  <c r="E847" i="10"/>
  <c r="F847" i="10"/>
  <c r="G847" i="10"/>
  <c r="A848" i="10"/>
  <c r="B848" i="10"/>
  <c r="C848" i="10"/>
  <c r="D848" i="10"/>
  <c r="E848" i="10"/>
  <c r="F848" i="10"/>
  <c r="G848" i="10"/>
  <c r="A849" i="10"/>
  <c r="B849" i="10"/>
  <c r="C849" i="10"/>
  <c r="D849" i="10"/>
  <c r="E849" i="10"/>
  <c r="F849" i="10"/>
  <c r="G849" i="10"/>
  <c r="A850" i="10"/>
  <c r="B850" i="10"/>
  <c r="C850" i="10"/>
  <c r="D850" i="10"/>
  <c r="E850" i="10"/>
  <c r="F850" i="10"/>
  <c r="G850" i="10"/>
  <c r="A851" i="10"/>
  <c r="B851" i="10"/>
  <c r="C851" i="10"/>
  <c r="D851" i="10"/>
  <c r="E851" i="10"/>
  <c r="F851" i="10"/>
  <c r="G851" i="10"/>
  <c r="A852" i="10"/>
  <c r="B852" i="10"/>
  <c r="C852" i="10"/>
  <c r="D852" i="10"/>
  <c r="E852" i="10"/>
  <c r="F852" i="10"/>
  <c r="G852" i="10"/>
  <c r="A853" i="10"/>
  <c r="B853" i="10"/>
  <c r="C853" i="10"/>
  <c r="D853" i="10"/>
  <c r="E853" i="10"/>
  <c r="F853" i="10"/>
  <c r="G853" i="10"/>
  <c r="A854" i="10"/>
  <c r="B854" i="10"/>
  <c r="C854" i="10"/>
  <c r="D854" i="10"/>
  <c r="E854" i="10"/>
  <c r="F854" i="10"/>
  <c r="G854" i="10"/>
  <c r="A855" i="10"/>
  <c r="B855" i="10"/>
  <c r="C855" i="10"/>
  <c r="D855" i="10"/>
  <c r="E855" i="10"/>
  <c r="F855" i="10"/>
  <c r="G855" i="10"/>
  <c r="A856" i="10"/>
  <c r="B856" i="10"/>
  <c r="C856" i="10"/>
  <c r="D856" i="10"/>
  <c r="E856" i="10"/>
  <c r="F856" i="10"/>
  <c r="G856" i="10"/>
  <c r="A857" i="10"/>
  <c r="B857" i="10"/>
  <c r="C857" i="10"/>
  <c r="D857" i="10"/>
  <c r="E857" i="10"/>
  <c r="F857" i="10"/>
  <c r="G857" i="10"/>
  <c r="A858" i="10"/>
  <c r="B858" i="10"/>
  <c r="C858" i="10"/>
  <c r="D858" i="10"/>
  <c r="E858" i="10"/>
  <c r="F858" i="10"/>
  <c r="G858" i="10"/>
  <c r="A859" i="10"/>
  <c r="B859" i="10"/>
  <c r="C859" i="10"/>
  <c r="D859" i="10"/>
  <c r="E859" i="10"/>
  <c r="F859" i="10"/>
  <c r="G859" i="10"/>
  <c r="A860" i="10"/>
  <c r="B860" i="10"/>
  <c r="C860" i="10"/>
  <c r="D860" i="10"/>
  <c r="E860" i="10"/>
  <c r="F860" i="10"/>
  <c r="G860" i="10"/>
  <c r="A861" i="10"/>
  <c r="B861" i="10"/>
  <c r="C861" i="10"/>
  <c r="D861" i="10"/>
  <c r="E861" i="10"/>
  <c r="F861" i="10"/>
  <c r="G861" i="10"/>
  <c r="A862" i="10"/>
  <c r="B862" i="10"/>
  <c r="C862" i="10"/>
  <c r="D862" i="10"/>
  <c r="E862" i="10"/>
  <c r="F862" i="10"/>
  <c r="G862" i="10"/>
  <c r="A863" i="10"/>
  <c r="B863" i="10"/>
  <c r="C863" i="10"/>
  <c r="D863" i="10"/>
  <c r="E863" i="10"/>
  <c r="F863" i="10"/>
  <c r="G863" i="10"/>
  <c r="A864" i="10"/>
  <c r="B864" i="10"/>
  <c r="C864" i="10"/>
  <c r="D864" i="10"/>
  <c r="E864" i="10"/>
  <c r="F864" i="10"/>
  <c r="G864" i="10"/>
  <c r="A865" i="10"/>
  <c r="B865" i="10"/>
  <c r="C865" i="10"/>
  <c r="D865" i="10"/>
  <c r="E865" i="10"/>
  <c r="F865" i="10"/>
  <c r="G865" i="10"/>
  <c r="A866" i="10"/>
  <c r="B866" i="10"/>
  <c r="C866" i="10"/>
  <c r="D866" i="10"/>
  <c r="E866" i="10"/>
  <c r="F866" i="10"/>
  <c r="G866" i="10"/>
  <c r="A867" i="10"/>
  <c r="B867" i="10"/>
  <c r="C867" i="10"/>
  <c r="D867" i="10"/>
  <c r="E867" i="10"/>
  <c r="F867" i="10"/>
  <c r="G867" i="10"/>
  <c r="A868" i="10"/>
  <c r="B868" i="10"/>
  <c r="C868" i="10"/>
  <c r="D868" i="10"/>
  <c r="E868" i="10"/>
  <c r="F868" i="10"/>
  <c r="G868" i="10"/>
  <c r="A869" i="10"/>
  <c r="B869" i="10"/>
  <c r="C869" i="10"/>
  <c r="D869" i="10"/>
  <c r="E869" i="10"/>
  <c r="F869" i="10"/>
  <c r="G869" i="10"/>
  <c r="A870" i="10"/>
  <c r="B870" i="10"/>
  <c r="C870" i="10"/>
  <c r="D870" i="10"/>
  <c r="E870" i="10"/>
  <c r="F870" i="10"/>
  <c r="G870" i="10"/>
  <c r="A871" i="10"/>
  <c r="B871" i="10"/>
  <c r="C871" i="10"/>
  <c r="D871" i="10"/>
  <c r="E871" i="10"/>
  <c r="F871" i="10"/>
  <c r="G871" i="10"/>
  <c r="A872" i="10"/>
  <c r="B872" i="10"/>
  <c r="C872" i="10"/>
  <c r="D872" i="10"/>
  <c r="E872" i="10"/>
  <c r="F872" i="10"/>
  <c r="G872" i="10"/>
  <c r="A873" i="10"/>
  <c r="B873" i="10"/>
  <c r="C873" i="10"/>
  <c r="D873" i="10"/>
  <c r="E873" i="10"/>
  <c r="F873" i="10"/>
  <c r="G873" i="10"/>
  <c r="A874" i="10"/>
  <c r="B874" i="10"/>
  <c r="C874" i="10"/>
  <c r="D874" i="10"/>
  <c r="E874" i="10"/>
  <c r="F874" i="10"/>
  <c r="G874" i="10"/>
  <c r="A875" i="10"/>
  <c r="B875" i="10"/>
  <c r="C875" i="10"/>
  <c r="D875" i="10"/>
  <c r="E875" i="10"/>
  <c r="F875" i="10"/>
  <c r="G875" i="10"/>
  <c r="A876" i="10"/>
  <c r="B876" i="10"/>
  <c r="C876" i="10"/>
  <c r="D876" i="10"/>
  <c r="E876" i="10"/>
  <c r="F876" i="10"/>
  <c r="G876" i="10"/>
  <c r="A877" i="10"/>
  <c r="B877" i="10"/>
  <c r="C877" i="10"/>
  <c r="D877" i="10"/>
  <c r="E877" i="10"/>
  <c r="F877" i="10"/>
  <c r="G877" i="10"/>
  <c r="A878" i="10"/>
  <c r="B878" i="10"/>
  <c r="C878" i="10"/>
  <c r="D878" i="10"/>
  <c r="E878" i="10"/>
  <c r="F878" i="10"/>
  <c r="G878" i="10"/>
  <c r="A879" i="10"/>
  <c r="B879" i="10"/>
  <c r="C879" i="10"/>
  <c r="D879" i="10"/>
  <c r="E879" i="10"/>
  <c r="F879" i="10"/>
  <c r="G879" i="10"/>
  <c r="A880" i="10"/>
  <c r="B880" i="10"/>
  <c r="C880" i="10"/>
  <c r="D880" i="10"/>
  <c r="E880" i="10"/>
  <c r="F880" i="10"/>
  <c r="G880" i="10"/>
  <c r="A881" i="10"/>
  <c r="B881" i="10"/>
  <c r="C881" i="10"/>
  <c r="D881" i="10"/>
  <c r="E881" i="10"/>
  <c r="F881" i="10"/>
  <c r="G881" i="10"/>
  <c r="A882" i="10"/>
  <c r="B882" i="10"/>
  <c r="C882" i="10"/>
  <c r="D882" i="10"/>
  <c r="E882" i="10"/>
  <c r="F882" i="10"/>
  <c r="G882" i="10"/>
  <c r="A883" i="10"/>
  <c r="B883" i="10"/>
  <c r="C883" i="10"/>
  <c r="D883" i="10"/>
  <c r="E883" i="10"/>
  <c r="F883" i="10"/>
  <c r="G883" i="10"/>
  <c r="A884" i="10"/>
  <c r="B884" i="10"/>
  <c r="C884" i="10"/>
  <c r="D884" i="10"/>
  <c r="E884" i="10"/>
  <c r="F884" i="10"/>
  <c r="G884" i="10"/>
  <c r="A885" i="10"/>
  <c r="B885" i="10"/>
  <c r="C885" i="10"/>
  <c r="D885" i="10"/>
  <c r="E885" i="10"/>
  <c r="F885" i="10"/>
  <c r="G885" i="10"/>
  <c r="A886" i="10"/>
  <c r="B886" i="10"/>
  <c r="C886" i="10"/>
  <c r="D886" i="10"/>
  <c r="E886" i="10"/>
  <c r="F886" i="10"/>
  <c r="G886" i="10"/>
  <c r="A887" i="10"/>
  <c r="B887" i="10"/>
  <c r="C887" i="10"/>
  <c r="D887" i="10"/>
  <c r="E887" i="10"/>
  <c r="F887" i="10"/>
  <c r="G887" i="10"/>
  <c r="A888" i="10"/>
  <c r="B888" i="10"/>
  <c r="C888" i="10"/>
  <c r="D888" i="10"/>
  <c r="E888" i="10"/>
  <c r="F888" i="10"/>
  <c r="G888" i="10"/>
  <c r="A889" i="10"/>
  <c r="B889" i="10"/>
  <c r="C889" i="10"/>
  <c r="D889" i="10"/>
  <c r="E889" i="10"/>
  <c r="F889" i="10"/>
  <c r="G889" i="10"/>
  <c r="A890" i="10"/>
  <c r="B890" i="10"/>
  <c r="C890" i="10"/>
  <c r="D890" i="10"/>
  <c r="E890" i="10"/>
  <c r="F890" i="10"/>
  <c r="G890" i="10"/>
  <c r="A891" i="10"/>
  <c r="B891" i="10"/>
  <c r="C891" i="10"/>
  <c r="D891" i="10"/>
  <c r="E891" i="10"/>
  <c r="F891" i="10"/>
  <c r="G891" i="10"/>
  <c r="A892" i="10"/>
  <c r="B892" i="10"/>
  <c r="C892" i="10"/>
  <c r="D892" i="10"/>
  <c r="E892" i="10"/>
  <c r="F892" i="10"/>
  <c r="G892" i="10"/>
  <c r="A893" i="10"/>
  <c r="B893" i="10"/>
  <c r="C893" i="10"/>
  <c r="D893" i="10"/>
  <c r="E893" i="10"/>
  <c r="F893" i="10"/>
  <c r="G893" i="10"/>
  <c r="A894" i="10"/>
  <c r="B894" i="10"/>
  <c r="C894" i="10"/>
  <c r="D894" i="10"/>
  <c r="E894" i="10"/>
  <c r="F894" i="10"/>
  <c r="G894" i="10"/>
  <c r="A895" i="10"/>
  <c r="B895" i="10"/>
  <c r="C895" i="10"/>
  <c r="D895" i="10"/>
  <c r="E895" i="10"/>
  <c r="F895" i="10"/>
  <c r="G895" i="10"/>
  <c r="A896" i="10"/>
  <c r="B896" i="10"/>
  <c r="C896" i="10"/>
  <c r="D896" i="10"/>
  <c r="E896" i="10"/>
  <c r="F896" i="10"/>
  <c r="G896" i="10"/>
  <c r="A897" i="10"/>
  <c r="B897" i="10"/>
  <c r="C897" i="10"/>
  <c r="D897" i="10"/>
  <c r="E897" i="10"/>
  <c r="F897" i="10"/>
  <c r="G897" i="10"/>
  <c r="A898" i="10"/>
  <c r="B898" i="10"/>
  <c r="C898" i="10"/>
  <c r="D898" i="10"/>
  <c r="E898" i="10"/>
  <c r="F898" i="10"/>
  <c r="G898" i="10"/>
  <c r="A899" i="10"/>
  <c r="B899" i="10"/>
  <c r="C899" i="10"/>
  <c r="D899" i="10"/>
  <c r="E899" i="10"/>
  <c r="F899" i="10"/>
  <c r="G899" i="10"/>
  <c r="A900" i="10"/>
  <c r="B900" i="10"/>
  <c r="C900" i="10"/>
  <c r="D900" i="10"/>
  <c r="E900" i="10"/>
  <c r="F900" i="10"/>
  <c r="G900" i="10"/>
  <c r="A901" i="10"/>
  <c r="B901" i="10"/>
  <c r="C901" i="10"/>
  <c r="D901" i="10"/>
  <c r="E901" i="10"/>
  <c r="F901" i="10"/>
  <c r="G901" i="10"/>
  <c r="A902" i="10"/>
  <c r="B902" i="10"/>
  <c r="C902" i="10"/>
  <c r="D902" i="10"/>
  <c r="E902" i="10"/>
  <c r="F902" i="10"/>
  <c r="G902" i="10"/>
  <c r="A903" i="10"/>
  <c r="B903" i="10"/>
  <c r="C903" i="10"/>
  <c r="D903" i="10"/>
  <c r="E903" i="10"/>
  <c r="F903" i="10"/>
  <c r="G903" i="10"/>
  <c r="A904" i="10"/>
  <c r="B904" i="10"/>
  <c r="C904" i="10"/>
  <c r="D904" i="10"/>
  <c r="E904" i="10"/>
  <c r="F904" i="10"/>
  <c r="G904" i="10"/>
  <c r="A905" i="10"/>
  <c r="B905" i="10"/>
  <c r="C905" i="10"/>
  <c r="D905" i="10"/>
  <c r="E905" i="10"/>
  <c r="F905" i="10"/>
  <c r="G905" i="10"/>
  <c r="A906" i="10"/>
  <c r="B906" i="10"/>
  <c r="C906" i="10"/>
  <c r="D906" i="10"/>
  <c r="E906" i="10"/>
  <c r="F906" i="10"/>
  <c r="G906" i="10"/>
  <c r="A907" i="10"/>
  <c r="B907" i="10"/>
  <c r="C907" i="10"/>
  <c r="D907" i="10"/>
  <c r="E907" i="10"/>
  <c r="F907" i="10"/>
  <c r="G907" i="10"/>
  <c r="A908" i="10"/>
  <c r="B908" i="10"/>
  <c r="C908" i="10"/>
  <c r="D908" i="10"/>
  <c r="E908" i="10"/>
  <c r="F908" i="10"/>
  <c r="G908" i="10"/>
  <c r="A909" i="10"/>
  <c r="B909" i="10"/>
  <c r="C909" i="10"/>
  <c r="D909" i="10"/>
  <c r="E909" i="10"/>
  <c r="F909" i="10"/>
  <c r="G909" i="10"/>
  <c r="A910" i="10"/>
  <c r="B910" i="10"/>
  <c r="C910" i="10"/>
  <c r="D910" i="10"/>
  <c r="E910" i="10"/>
  <c r="F910" i="10"/>
  <c r="G910" i="10"/>
  <c r="A911" i="10"/>
  <c r="B911" i="10"/>
  <c r="C911" i="10"/>
  <c r="D911" i="10"/>
  <c r="E911" i="10"/>
  <c r="F911" i="10"/>
  <c r="G911" i="10"/>
  <c r="A912" i="10"/>
  <c r="B912" i="10"/>
  <c r="C912" i="10"/>
  <c r="D912" i="10"/>
  <c r="E912" i="10"/>
  <c r="F912" i="10"/>
  <c r="G912" i="10"/>
  <c r="A913" i="10"/>
  <c r="B913" i="10"/>
  <c r="C913" i="10"/>
  <c r="D913" i="10"/>
  <c r="E913" i="10"/>
  <c r="F913" i="10"/>
  <c r="G913" i="10"/>
  <c r="A914" i="10"/>
  <c r="B914" i="10"/>
  <c r="C914" i="10"/>
  <c r="D914" i="10"/>
  <c r="E914" i="10"/>
  <c r="F914" i="10"/>
  <c r="G914" i="10"/>
  <c r="A915" i="10"/>
  <c r="B915" i="10"/>
  <c r="C915" i="10"/>
  <c r="D915" i="10"/>
  <c r="E915" i="10"/>
  <c r="F915" i="10"/>
  <c r="G915" i="10"/>
  <c r="A916" i="10"/>
  <c r="B916" i="10"/>
  <c r="C916" i="10"/>
  <c r="D916" i="10"/>
  <c r="E916" i="10"/>
  <c r="F916" i="10"/>
  <c r="G916" i="10"/>
  <c r="A917" i="10"/>
  <c r="B917" i="10"/>
  <c r="C917" i="10"/>
  <c r="D917" i="10"/>
  <c r="E917" i="10"/>
  <c r="F917" i="10"/>
  <c r="G917" i="10"/>
  <c r="A918" i="10"/>
  <c r="B918" i="10"/>
  <c r="C918" i="10"/>
  <c r="D918" i="10"/>
  <c r="E918" i="10"/>
  <c r="F918" i="10"/>
  <c r="G918" i="10"/>
  <c r="A919" i="10"/>
  <c r="B919" i="10"/>
  <c r="C919" i="10"/>
  <c r="D919" i="10"/>
  <c r="E919" i="10"/>
  <c r="F919" i="10"/>
  <c r="G919" i="10"/>
  <c r="A920" i="10"/>
  <c r="B920" i="10"/>
  <c r="C920" i="10"/>
  <c r="D920" i="10"/>
  <c r="E920" i="10"/>
  <c r="F920" i="10"/>
  <c r="G920" i="10"/>
  <c r="A921" i="10"/>
  <c r="B921" i="10"/>
  <c r="C921" i="10"/>
  <c r="D921" i="10"/>
  <c r="E921" i="10"/>
  <c r="F921" i="10"/>
  <c r="G921" i="10"/>
  <c r="A922" i="10"/>
  <c r="B922" i="10"/>
  <c r="C922" i="10"/>
  <c r="D922" i="10"/>
  <c r="E922" i="10"/>
  <c r="F922" i="10"/>
  <c r="G922" i="10"/>
  <c r="A923" i="10"/>
  <c r="B923" i="10"/>
  <c r="C923" i="10"/>
  <c r="D923" i="10"/>
  <c r="E923" i="10"/>
  <c r="F923" i="10"/>
  <c r="G923" i="10"/>
  <c r="A924" i="10"/>
  <c r="B924" i="10"/>
  <c r="C924" i="10"/>
  <c r="D924" i="10"/>
  <c r="E924" i="10"/>
  <c r="F924" i="10"/>
  <c r="G924" i="10"/>
  <c r="A925" i="10"/>
  <c r="B925" i="10"/>
  <c r="C925" i="10"/>
  <c r="D925" i="10"/>
  <c r="E925" i="10"/>
  <c r="F925" i="10"/>
  <c r="G925" i="10"/>
  <c r="A926" i="10"/>
  <c r="B926" i="10"/>
  <c r="C926" i="10"/>
  <c r="D926" i="10"/>
  <c r="E926" i="10"/>
  <c r="F926" i="10"/>
  <c r="G926" i="10"/>
  <c r="A927" i="10"/>
  <c r="B927" i="10"/>
  <c r="C927" i="10"/>
  <c r="D927" i="10"/>
  <c r="E927" i="10"/>
  <c r="F927" i="10"/>
  <c r="G927" i="10"/>
  <c r="A928" i="10"/>
  <c r="B928" i="10"/>
  <c r="C928" i="10"/>
  <c r="D928" i="10"/>
  <c r="E928" i="10"/>
  <c r="F928" i="10"/>
  <c r="G928" i="10"/>
  <c r="A929" i="10"/>
  <c r="B929" i="10"/>
  <c r="C929" i="10"/>
  <c r="D929" i="10"/>
  <c r="E929" i="10"/>
  <c r="F929" i="10"/>
  <c r="G929" i="10"/>
  <c r="A930" i="10"/>
  <c r="B930" i="10"/>
  <c r="C930" i="10"/>
  <c r="D930" i="10"/>
  <c r="E930" i="10"/>
  <c r="F930" i="10"/>
  <c r="G930" i="10"/>
  <c r="A931" i="10"/>
  <c r="B931" i="10"/>
  <c r="C931" i="10"/>
  <c r="D931" i="10"/>
  <c r="E931" i="10"/>
  <c r="F931" i="10"/>
  <c r="G931" i="10"/>
  <c r="A932" i="10"/>
  <c r="B932" i="10"/>
  <c r="C932" i="10"/>
  <c r="D932" i="10"/>
  <c r="E932" i="10"/>
  <c r="F932" i="10"/>
  <c r="G932" i="10"/>
  <c r="A933" i="10"/>
  <c r="B933" i="10"/>
  <c r="C933" i="10"/>
  <c r="D933" i="10"/>
  <c r="E933" i="10"/>
  <c r="F933" i="10"/>
  <c r="G933" i="10"/>
  <c r="A934" i="10"/>
  <c r="B934" i="10"/>
  <c r="C934" i="10"/>
  <c r="D934" i="10"/>
  <c r="E934" i="10"/>
  <c r="F934" i="10"/>
  <c r="G934" i="10"/>
  <c r="A935" i="10"/>
  <c r="B935" i="10"/>
  <c r="C935" i="10"/>
  <c r="D935" i="10"/>
  <c r="E935" i="10"/>
  <c r="F935" i="10"/>
  <c r="G935" i="10"/>
  <c r="A936" i="10"/>
  <c r="B936" i="10"/>
  <c r="C936" i="10"/>
  <c r="D936" i="10"/>
  <c r="E936" i="10"/>
  <c r="F936" i="10"/>
  <c r="G936" i="10"/>
  <c r="A937" i="10"/>
  <c r="B937" i="10"/>
  <c r="C937" i="10"/>
  <c r="D937" i="10"/>
  <c r="E937" i="10"/>
  <c r="F937" i="10"/>
  <c r="G937" i="10"/>
  <c r="A938" i="10"/>
  <c r="B938" i="10"/>
  <c r="C938" i="10"/>
  <c r="D938" i="10"/>
  <c r="E938" i="10"/>
  <c r="F938" i="10"/>
  <c r="G938" i="10"/>
  <c r="A939" i="10"/>
  <c r="B939" i="10"/>
  <c r="C939" i="10"/>
  <c r="D939" i="10"/>
  <c r="E939" i="10"/>
  <c r="F939" i="10"/>
  <c r="G939" i="10"/>
  <c r="A940" i="10"/>
  <c r="B940" i="10"/>
  <c r="C940" i="10"/>
  <c r="D940" i="10"/>
  <c r="E940" i="10"/>
  <c r="F940" i="10"/>
  <c r="G940" i="10"/>
  <c r="A941" i="10"/>
  <c r="B941" i="10"/>
  <c r="C941" i="10"/>
  <c r="D941" i="10"/>
  <c r="E941" i="10"/>
  <c r="F941" i="10"/>
  <c r="G941" i="10"/>
  <c r="A942" i="10"/>
  <c r="B942" i="10"/>
  <c r="C942" i="10"/>
  <c r="D942" i="10"/>
  <c r="E942" i="10"/>
  <c r="F942" i="10"/>
  <c r="G942" i="10"/>
  <c r="A943" i="10"/>
  <c r="B943" i="10"/>
  <c r="C943" i="10"/>
  <c r="D943" i="10"/>
  <c r="E943" i="10"/>
  <c r="F943" i="10"/>
  <c r="G943" i="10"/>
  <c r="A944" i="10"/>
  <c r="B944" i="10"/>
  <c r="C944" i="10"/>
  <c r="D944" i="10"/>
  <c r="E944" i="10"/>
  <c r="F944" i="10"/>
  <c r="G944" i="10"/>
  <c r="A945" i="10"/>
  <c r="B945" i="10"/>
  <c r="C945" i="10"/>
  <c r="D945" i="10"/>
  <c r="E945" i="10"/>
  <c r="F945" i="10"/>
  <c r="G945" i="10"/>
  <c r="A946" i="10"/>
  <c r="B946" i="10"/>
  <c r="C946" i="10"/>
  <c r="D946" i="10"/>
  <c r="E946" i="10"/>
  <c r="F946" i="10"/>
  <c r="G946" i="10"/>
  <c r="A947" i="10"/>
  <c r="B947" i="10"/>
  <c r="C947" i="10"/>
  <c r="D947" i="10"/>
  <c r="E947" i="10"/>
  <c r="F947" i="10"/>
  <c r="G947" i="10"/>
  <c r="A948" i="10"/>
  <c r="B948" i="10"/>
  <c r="C948" i="10"/>
  <c r="D948" i="10"/>
  <c r="E948" i="10"/>
  <c r="F948" i="10"/>
  <c r="G948" i="10"/>
  <c r="A949" i="10"/>
  <c r="B949" i="10"/>
  <c r="C949" i="10"/>
  <c r="D949" i="10"/>
  <c r="E949" i="10"/>
  <c r="F949" i="10"/>
  <c r="G949" i="10"/>
  <c r="A950" i="10"/>
  <c r="B950" i="10"/>
  <c r="C950" i="10"/>
  <c r="D950" i="10"/>
  <c r="E950" i="10"/>
  <c r="F950" i="10"/>
  <c r="G950" i="10"/>
  <c r="A951" i="10"/>
  <c r="B951" i="10"/>
  <c r="C951" i="10"/>
  <c r="D951" i="10"/>
  <c r="E951" i="10"/>
  <c r="F951" i="10"/>
  <c r="G951" i="10"/>
  <c r="A952" i="10"/>
  <c r="B952" i="10"/>
  <c r="C952" i="10"/>
  <c r="D952" i="10"/>
  <c r="E952" i="10"/>
  <c r="F952" i="10"/>
  <c r="G952" i="10"/>
  <c r="A953" i="10"/>
  <c r="B953" i="10"/>
  <c r="C953" i="10"/>
  <c r="D953" i="10"/>
  <c r="E953" i="10"/>
  <c r="F953" i="10"/>
  <c r="G953" i="10"/>
  <c r="A954" i="10"/>
  <c r="B954" i="10"/>
  <c r="C954" i="10"/>
  <c r="D954" i="10"/>
  <c r="E954" i="10"/>
  <c r="F954" i="10"/>
  <c r="G954" i="10"/>
  <c r="A955" i="10"/>
  <c r="B955" i="10"/>
  <c r="C955" i="10"/>
  <c r="D955" i="10"/>
  <c r="E955" i="10"/>
  <c r="F955" i="10"/>
  <c r="G955" i="10"/>
  <c r="A956" i="10"/>
  <c r="B956" i="10"/>
  <c r="C956" i="10"/>
  <c r="D956" i="10"/>
  <c r="E956" i="10"/>
  <c r="F956" i="10"/>
  <c r="G956" i="10"/>
  <c r="A957" i="10"/>
  <c r="B957" i="10"/>
  <c r="C957" i="10"/>
  <c r="D957" i="10"/>
  <c r="E957" i="10"/>
  <c r="F957" i="10"/>
  <c r="G957" i="10"/>
  <c r="A958" i="10"/>
  <c r="B958" i="10"/>
  <c r="C958" i="10"/>
  <c r="D958" i="10"/>
  <c r="E958" i="10"/>
  <c r="F958" i="10"/>
  <c r="G958" i="10"/>
  <c r="A959" i="10"/>
  <c r="B959" i="10"/>
  <c r="C959" i="10"/>
  <c r="D959" i="10"/>
  <c r="E959" i="10"/>
  <c r="F959" i="10"/>
  <c r="G959" i="10"/>
  <c r="A960" i="10"/>
  <c r="B960" i="10"/>
  <c r="C960" i="10"/>
  <c r="D960" i="10"/>
  <c r="E960" i="10"/>
  <c r="F960" i="10"/>
  <c r="G960" i="10"/>
  <c r="A961" i="10"/>
  <c r="B961" i="10"/>
  <c r="C961" i="10"/>
  <c r="D961" i="10"/>
  <c r="E961" i="10"/>
  <c r="F961" i="10"/>
  <c r="G961" i="10"/>
  <c r="A962" i="10"/>
  <c r="B962" i="10"/>
  <c r="C962" i="10"/>
  <c r="D962" i="10"/>
  <c r="E962" i="10"/>
  <c r="F962" i="10"/>
  <c r="G962" i="10"/>
  <c r="A963" i="10"/>
  <c r="B963" i="10"/>
  <c r="C963" i="10"/>
  <c r="D963" i="10"/>
  <c r="E963" i="10"/>
  <c r="F963" i="10"/>
  <c r="G963" i="10"/>
  <c r="A964" i="10"/>
  <c r="B964" i="10"/>
  <c r="C964" i="10"/>
  <c r="D964" i="10"/>
  <c r="E964" i="10"/>
  <c r="F964" i="10"/>
  <c r="G964" i="10"/>
  <c r="A965" i="10"/>
  <c r="B965" i="10"/>
  <c r="C965" i="10"/>
  <c r="D965" i="10"/>
  <c r="E965" i="10"/>
  <c r="F965" i="10"/>
  <c r="G965" i="10"/>
  <c r="A966" i="10"/>
  <c r="B966" i="10"/>
  <c r="C966" i="10"/>
  <c r="D966" i="10"/>
  <c r="E966" i="10"/>
  <c r="F966" i="10"/>
  <c r="G966" i="10"/>
  <c r="A967" i="10"/>
  <c r="B967" i="10"/>
  <c r="C967" i="10"/>
  <c r="D967" i="10"/>
  <c r="E967" i="10"/>
  <c r="F967" i="10"/>
  <c r="G967" i="10"/>
  <c r="A968" i="10"/>
  <c r="B968" i="10"/>
  <c r="C968" i="10"/>
  <c r="D968" i="10"/>
  <c r="E968" i="10"/>
  <c r="F968" i="10"/>
  <c r="G968" i="10"/>
  <c r="A969" i="10"/>
  <c r="B969" i="10"/>
  <c r="C969" i="10"/>
  <c r="D969" i="10"/>
  <c r="E969" i="10"/>
  <c r="F969" i="10"/>
  <c r="G969" i="10"/>
  <c r="A970" i="10"/>
  <c r="B970" i="10"/>
  <c r="C970" i="10"/>
  <c r="D970" i="10"/>
  <c r="E970" i="10"/>
  <c r="F970" i="10"/>
  <c r="G970" i="10"/>
  <c r="A971" i="10"/>
  <c r="B971" i="10"/>
  <c r="C971" i="10"/>
  <c r="D971" i="10"/>
  <c r="E971" i="10"/>
  <c r="F971" i="10"/>
  <c r="G971" i="10"/>
  <c r="A972" i="10"/>
  <c r="B972" i="10"/>
  <c r="C972" i="10"/>
  <c r="D972" i="10"/>
  <c r="E972" i="10"/>
  <c r="F972" i="10"/>
  <c r="G972" i="10"/>
  <c r="A973" i="10"/>
  <c r="B973" i="10"/>
  <c r="C973" i="10"/>
  <c r="D973" i="10"/>
  <c r="E973" i="10"/>
  <c r="F973" i="10"/>
  <c r="G973" i="10"/>
  <c r="A974" i="10"/>
  <c r="B974" i="10"/>
  <c r="C974" i="10"/>
  <c r="D974" i="10"/>
  <c r="E974" i="10"/>
  <c r="F974" i="10"/>
  <c r="G974" i="10"/>
  <c r="A975" i="10"/>
  <c r="B975" i="10"/>
  <c r="C975" i="10"/>
  <c r="D975" i="10"/>
  <c r="E975" i="10"/>
  <c r="F975" i="10"/>
  <c r="G975" i="10"/>
  <c r="A976" i="10"/>
  <c r="B976" i="10"/>
  <c r="C976" i="10"/>
  <c r="D976" i="10"/>
  <c r="E976" i="10"/>
  <c r="F976" i="10"/>
  <c r="G976" i="10"/>
  <c r="A977" i="10"/>
  <c r="B977" i="10"/>
  <c r="C977" i="10"/>
  <c r="D977" i="10"/>
  <c r="E977" i="10"/>
  <c r="F977" i="10"/>
  <c r="G977" i="10"/>
  <c r="A978" i="10"/>
  <c r="B978" i="10"/>
  <c r="C978" i="10"/>
  <c r="D978" i="10"/>
  <c r="E978" i="10"/>
  <c r="F978" i="10"/>
  <c r="G978" i="10"/>
  <c r="A979" i="10"/>
  <c r="B979" i="10"/>
  <c r="C979" i="10"/>
  <c r="D979" i="10"/>
  <c r="E979" i="10"/>
  <c r="F979" i="10"/>
  <c r="G979" i="10"/>
  <c r="A980" i="10"/>
  <c r="B980" i="10"/>
  <c r="C980" i="10"/>
  <c r="D980" i="10"/>
  <c r="E980" i="10"/>
  <c r="F980" i="10"/>
  <c r="G980" i="10"/>
  <c r="A981" i="10"/>
  <c r="B981" i="10"/>
  <c r="C981" i="10"/>
  <c r="D981" i="10"/>
  <c r="E981" i="10"/>
  <c r="F981" i="10"/>
  <c r="G981" i="10"/>
  <c r="A982" i="10"/>
  <c r="B982" i="10"/>
  <c r="C982" i="10"/>
  <c r="D982" i="10"/>
  <c r="E982" i="10"/>
  <c r="F982" i="10"/>
  <c r="G982" i="10"/>
  <c r="A983" i="10"/>
  <c r="B983" i="10"/>
  <c r="C983" i="10"/>
  <c r="D983" i="10"/>
  <c r="E983" i="10"/>
  <c r="F983" i="10"/>
  <c r="G983" i="10"/>
  <c r="A984" i="10"/>
  <c r="B984" i="10"/>
  <c r="C984" i="10"/>
  <c r="D984" i="10"/>
  <c r="E984" i="10"/>
  <c r="F984" i="10"/>
  <c r="G984" i="10"/>
  <c r="A985" i="10"/>
  <c r="B985" i="10"/>
  <c r="C985" i="10"/>
  <c r="D985" i="10"/>
  <c r="E985" i="10"/>
  <c r="F985" i="10"/>
  <c r="G985" i="10"/>
  <c r="A986" i="10"/>
  <c r="B986" i="10"/>
  <c r="C986" i="10"/>
  <c r="D986" i="10"/>
  <c r="E986" i="10"/>
  <c r="F986" i="10"/>
  <c r="G986" i="10"/>
  <c r="A987" i="10"/>
  <c r="B987" i="10"/>
  <c r="C987" i="10"/>
  <c r="D987" i="10"/>
  <c r="E987" i="10"/>
  <c r="F987" i="10"/>
  <c r="G987" i="10"/>
  <c r="A988" i="10"/>
  <c r="B988" i="10"/>
  <c r="C988" i="10"/>
  <c r="D988" i="10"/>
  <c r="E988" i="10"/>
  <c r="F988" i="10"/>
  <c r="G988" i="10"/>
  <c r="A989" i="10"/>
  <c r="B989" i="10"/>
  <c r="C989" i="10"/>
  <c r="D989" i="10"/>
  <c r="E989" i="10"/>
  <c r="F989" i="10"/>
  <c r="G989" i="10"/>
  <c r="A990" i="10"/>
  <c r="B990" i="10"/>
  <c r="C990" i="10"/>
  <c r="D990" i="10"/>
  <c r="E990" i="10"/>
  <c r="F990" i="10"/>
  <c r="G990" i="10"/>
  <c r="A991" i="10"/>
  <c r="B991" i="10"/>
  <c r="C991" i="10"/>
  <c r="D991" i="10"/>
  <c r="E991" i="10"/>
  <c r="F991" i="10"/>
  <c r="G991" i="10"/>
  <c r="A992" i="10"/>
  <c r="B992" i="10"/>
  <c r="C992" i="10"/>
  <c r="D992" i="10"/>
  <c r="E992" i="10"/>
  <c r="F992" i="10"/>
  <c r="G992" i="10"/>
  <c r="A993" i="10"/>
  <c r="B993" i="10"/>
  <c r="C993" i="10"/>
  <c r="D993" i="10"/>
  <c r="E993" i="10"/>
  <c r="F993" i="10"/>
  <c r="G993" i="10"/>
  <c r="A994" i="10"/>
  <c r="B994" i="10"/>
  <c r="C994" i="10"/>
  <c r="D994" i="10"/>
  <c r="E994" i="10"/>
  <c r="F994" i="10"/>
  <c r="G994" i="10"/>
  <c r="A995" i="10"/>
  <c r="B995" i="10"/>
  <c r="C995" i="10"/>
  <c r="D995" i="10"/>
  <c r="E995" i="10"/>
  <c r="F995" i="10"/>
  <c r="G995" i="10"/>
  <c r="A996" i="10"/>
  <c r="B996" i="10"/>
  <c r="C996" i="10"/>
  <c r="D996" i="10"/>
  <c r="E996" i="10"/>
  <c r="F996" i="10"/>
  <c r="G996" i="10"/>
  <c r="A997" i="10"/>
  <c r="B997" i="10"/>
  <c r="C997" i="10"/>
  <c r="D997" i="10"/>
  <c r="E997" i="10"/>
  <c r="F997" i="10"/>
  <c r="G997" i="10"/>
  <c r="A998" i="10"/>
  <c r="B998" i="10"/>
  <c r="C998" i="10"/>
  <c r="D998" i="10"/>
  <c r="E998" i="10"/>
  <c r="F998" i="10"/>
  <c r="G998" i="10"/>
  <c r="A999" i="10"/>
  <c r="B999" i="10"/>
  <c r="C999" i="10"/>
  <c r="D999" i="10"/>
  <c r="E999" i="10"/>
  <c r="F999" i="10"/>
  <c r="G999" i="10"/>
  <c r="A1000" i="10"/>
  <c r="B1000" i="10"/>
  <c r="C1000" i="10"/>
  <c r="D1000" i="10"/>
  <c r="E1000" i="10"/>
  <c r="F1000" i="10"/>
  <c r="G1000" i="10"/>
  <c r="A1001" i="10"/>
  <c r="B1001" i="10"/>
  <c r="C1001" i="10"/>
  <c r="D1001" i="10"/>
  <c r="E1001" i="10"/>
  <c r="F1001" i="10"/>
  <c r="G1001" i="10"/>
  <c r="B2" i="10"/>
  <c r="C2" i="10"/>
  <c r="D2" i="10"/>
  <c r="E2" i="10"/>
  <c r="F2" i="10"/>
  <c r="A2" i="10"/>
  <c r="G2" i="10"/>
  <c r="N14" i="8"/>
  <c r="AC5" i="10" l="1"/>
  <c r="H745" i="10" s="1"/>
  <c r="AC2" i="10"/>
  <c r="A300" i="6"/>
  <c r="B300" i="6"/>
  <c r="C300" i="6"/>
  <c r="D300" i="6"/>
  <c r="E300" i="6"/>
  <c r="F300" i="6"/>
  <c r="G300" i="6"/>
  <c r="A301" i="6"/>
  <c r="B301" i="6"/>
  <c r="C301" i="6"/>
  <c r="D301" i="6"/>
  <c r="E301" i="6"/>
  <c r="F301" i="6"/>
  <c r="G301" i="6"/>
  <c r="A302" i="6"/>
  <c r="B302" i="6"/>
  <c r="C302" i="6"/>
  <c r="D302" i="6"/>
  <c r="E302" i="6"/>
  <c r="F302" i="6"/>
  <c r="G302" i="6"/>
  <c r="A303" i="6"/>
  <c r="B303" i="6"/>
  <c r="C303" i="6"/>
  <c r="D303" i="6"/>
  <c r="E303" i="6"/>
  <c r="F303" i="6"/>
  <c r="G303" i="6"/>
  <c r="A304" i="6"/>
  <c r="B304" i="6"/>
  <c r="C304" i="6"/>
  <c r="D304" i="6"/>
  <c r="E304" i="6"/>
  <c r="F304" i="6"/>
  <c r="G304" i="6"/>
  <c r="A305" i="6"/>
  <c r="B305" i="6"/>
  <c r="C305" i="6"/>
  <c r="D305" i="6"/>
  <c r="E305" i="6"/>
  <c r="F305" i="6"/>
  <c r="G305" i="6"/>
  <c r="A306" i="6"/>
  <c r="B306" i="6"/>
  <c r="C306" i="6"/>
  <c r="D306" i="6"/>
  <c r="E306" i="6"/>
  <c r="F306" i="6"/>
  <c r="G306" i="6"/>
  <c r="A307" i="6"/>
  <c r="B307" i="6"/>
  <c r="C307" i="6"/>
  <c r="D307" i="6"/>
  <c r="E307" i="6"/>
  <c r="F307" i="6"/>
  <c r="G307" i="6"/>
  <c r="A308" i="6"/>
  <c r="B308" i="6"/>
  <c r="C308" i="6"/>
  <c r="D308" i="6"/>
  <c r="E308" i="6"/>
  <c r="F308" i="6"/>
  <c r="G308" i="6"/>
  <c r="A309" i="6"/>
  <c r="B309" i="6"/>
  <c r="C309" i="6"/>
  <c r="D309" i="6"/>
  <c r="E309" i="6"/>
  <c r="F309" i="6"/>
  <c r="G309" i="6"/>
  <c r="A310" i="6"/>
  <c r="B310" i="6"/>
  <c r="C310" i="6"/>
  <c r="D310" i="6"/>
  <c r="E310" i="6"/>
  <c r="F310" i="6"/>
  <c r="G310" i="6"/>
  <c r="A311" i="6"/>
  <c r="B311" i="6"/>
  <c r="C311" i="6"/>
  <c r="D311" i="6"/>
  <c r="E311" i="6"/>
  <c r="F311" i="6"/>
  <c r="G311" i="6"/>
  <c r="A312" i="6"/>
  <c r="B312" i="6"/>
  <c r="C312" i="6"/>
  <c r="D312" i="6"/>
  <c r="E312" i="6"/>
  <c r="F312" i="6"/>
  <c r="G312" i="6"/>
  <c r="A313" i="6"/>
  <c r="B313" i="6"/>
  <c r="C313" i="6"/>
  <c r="D313" i="6"/>
  <c r="E313" i="6"/>
  <c r="F313" i="6"/>
  <c r="G313" i="6"/>
  <c r="A314" i="6"/>
  <c r="B314" i="6"/>
  <c r="C314" i="6"/>
  <c r="D314" i="6"/>
  <c r="E314" i="6"/>
  <c r="F314" i="6"/>
  <c r="G314" i="6"/>
  <c r="A315" i="6"/>
  <c r="B315" i="6"/>
  <c r="C315" i="6"/>
  <c r="D315" i="6"/>
  <c r="E315" i="6"/>
  <c r="F315" i="6"/>
  <c r="G315" i="6"/>
  <c r="A316" i="6"/>
  <c r="B316" i="6"/>
  <c r="C316" i="6"/>
  <c r="D316" i="6"/>
  <c r="E316" i="6"/>
  <c r="F316" i="6"/>
  <c r="G316" i="6"/>
  <c r="A317" i="6"/>
  <c r="B317" i="6"/>
  <c r="C317" i="6"/>
  <c r="D317" i="6"/>
  <c r="E317" i="6"/>
  <c r="F317" i="6"/>
  <c r="G317" i="6"/>
  <c r="A318" i="6"/>
  <c r="B318" i="6"/>
  <c r="C318" i="6"/>
  <c r="D318" i="6"/>
  <c r="E318" i="6"/>
  <c r="F318" i="6"/>
  <c r="G318" i="6"/>
  <c r="A319" i="6"/>
  <c r="B319" i="6"/>
  <c r="C319" i="6"/>
  <c r="D319" i="6"/>
  <c r="E319" i="6"/>
  <c r="F319" i="6"/>
  <c r="G319" i="6"/>
  <c r="A320" i="6"/>
  <c r="B320" i="6"/>
  <c r="C320" i="6"/>
  <c r="D320" i="6"/>
  <c r="E320" i="6"/>
  <c r="F320" i="6"/>
  <c r="G320" i="6"/>
  <c r="A321" i="6"/>
  <c r="B321" i="6"/>
  <c r="C321" i="6"/>
  <c r="D321" i="6"/>
  <c r="E321" i="6"/>
  <c r="F321" i="6"/>
  <c r="G321" i="6"/>
  <c r="A322" i="6"/>
  <c r="B322" i="6"/>
  <c r="C322" i="6"/>
  <c r="D322" i="6"/>
  <c r="E322" i="6"/>
  <c r="F322" i="6"/>
  <c r="G322" i="6"/>
  <c r="A323" i="6"/>
  <c r="B323" i="6"/>
  <c r="C323" i="6"/>
  <c r="D323" i="6"/>
  <c r="E323" i="6"/>
  <c r="F323" i="6"/>
  <c r="G323" i="6"/>
  <c r="A324" i="6"/>
  <c r="B324" i="6"/>
  <c r="C324" i="6"/>
  <c r="D324" i="6"/>
  <c r="E324" i="6"/>
  <c r="F324" i="6"/>
  <c r="G324" i="6"/>
  <c r="A325" i="6"/>
  <c r="B325" i="6"/>
  <c r="C325" i="6"/>
  <c r="D325" i="6"/>
  <c r="E325" i="6"/>
  <c r="F325" i="6"/>
  <c r="G325" i="6"/>
  <c r="A326" i="6"/>
  <c r="B326" i="6"/>
  <c r="C326" i="6"/>
  <c r="D326" i="6"/>
  <c r="E326" i="6"/>
  <c r="F326" i="6"/>
  <c r="G326" i="6"/>
  <c r="A327" i="6"/>
  <c r="B327" i="6"/>
  <c r="C327" i="6"/>
  <c r="D327" i="6"/>
  <c r="E327" i="6"/>
  <c r="F327" i="6"/>
  <c r="G327" i="6"/>
  <c r="A328" i="6"/>
  <c r="B328" i="6"/>
  <c r="C328" i="6"/>
  <c r="D328" i="6"/>
  <c r="E328" i="6"/>
  <c r="F328" i="6"/>
  <c r="G328" i="6"/>
  <c r="A329" i="6"/>
  <c r="B329" i="6"/>
  <c r="C329" i="6"/>
  <c r="D329" i="6"/>
  <c r="E329" i="6"/>
  <c r="F329" i="6"/>
  <c r="G329" i="6"/>
  <c r="A330" i="6"/>
  <c r="B330" i="6"/>
  <c r="C330" i="6"/>
  <c r="D330" i="6"/>
  <c r="E330" i="6"/>
  <c r="F330" i="6"/>
  <c r="G330" i="6"/>
  <c r="A331" i="6"/>
  <c r="B331" i="6"/>
  <c r="C331" i="6"/>
  <c r="D331" i="6"/>
  <c r="E331" i="6"/>
  <c r="F331" i="6"/>
  <c r="G331" i="6"/>
  <c r="A332" i="6"/>
  <c r="B332" i="6"/>
  <c r="C332" i="6"/>
  <c r="D332" i="6"/>
  <c r="E332" i="6"/>
  <c r="F332" i="6"/>
  <c r="G332" i="6"/>
  <c r="A333" i="6"/>
  <c r="B333" i="6"/>
  <c r="C333" i="6"/>
  <c r="D333" i="6"/>
  <c r="E333" i="6"/>
  <c r="F333" i="6"/>
  <c r="G333" i="6"/>
  <c r="A334" i="6"/>
  <c r="B334" i="6"/>
  <c r="C334" i="6"/>
  <c r="D334" i="6"/>
  <c r="E334" i="6"/>
  <c r="F334" i="6"/>
  <c r="G334" i="6"/>
  <c r="A335" i="6"/>
  <c r="B335" i="6"/>
  <c r="C335" i="6"/>
  <c r="D335" i="6"/>
  <c r="E335" i="6"/>
  <c r="F335" i="6"/>
  <c r="G335" i="6"/>
  <c r="A336" i="6"/>
  <c r="B336" i="6"/>
  <c r="C336" i="6"/>
  <c r="D336" i="6"/>
  <c r="E336" i="6"/>
  <c r="F336" i="6"/>
  <c r="G336" i="6"/>
  <c r="A337" i="6"/>
  <c r="B337" i="6"/>
  <c r="C337" i="6"/>
  <c r="D337" i="6"/>
  <c r="E337" i="6"/>
  <c r="F337" i="6"/>
  <c r="G337" i="6"/>
  <c r="A338" i="6"/>
  <c r="B338" i="6"/>
  <c r="C338" i="6"/>
  <c r="D338" i="6"/>
  <c r="E338" i="6"/>
  <c r="F338" i="6"/>
  <c r="G338" i="6"/>
  <c r="A339" i="6"/>
  <c r="B339" i="6"/>
  <c r="C339" i="6"/>
  <c r="D339" i="6"/>
  <c r="E339" i="6"/>
  <c r="F339" i="6"/>
  <c r="G339" i="6"/>
  <c r="A340" i="6"/>
  <c r="B340" i="6"/>
  <c r="C340" i="6"/>
  <c r="D340" i="6"/>
  <c r="E340" i="6"/>
  <c r="F340" i="6"/>
  <c r="G340" i="6"/>
  <c r="A341" i="6"/>
  <c r="B341" i="6"/>
  <c r="C341" i="6"/>
  <c r="D341" i="6"/>
  <c r="E341" i="6"/>
  <c r="F341" i="6"/>
  <c r="G341" i="6"/>
  <c r="A342" i="6"/>
  <c r="B342" i="6"/>
  <c r="C342" i="6"/>
  <c r="D342" i="6"/>
  <c r="E342" i="6"/>
  <c r="F342" i="6"/>
  <c r="G342" i="6"/>
  <c r="A343" i="6"/>
  <c r="B343" i="6"/>
  <c r="C343" i="6"/>
  <c r="D343" i="6"/>
  <c r="E343" i="6"/>
  <c r="F343" i="6"/>
  <c r="G343" i="6"/>
  <c r="A344" i="6"/>
  <c r="B344" i="6"/>
  <c r="C344" i="6"/>
  <c r="D344" i="6"/>
  <c r="E344" i="6"/>
  <c r="F344" i="6"/>
  <c r="G344" i="6"/>
  <c r="A345" i="6"/>
  <c r="B345" i="6"/>
  <c r="C345" i="6"/>
  <c r="D345" i="6"/>
  <c r="E345" i="6"/>
  <c r="F345" i="6"/>
  <c r="G345" i="6"/>
  <c r="A346" i="6"/>
  <c r="B346" i="6"/>
  <c r="C346" i="6"/>
  <c r="D346" i="6"/>
  <c r="E346" i="6"/>
  <c r="F346" i="6"/>
  <c r="G346" i="6"/>
  <c r="A347" i="6"/>
  <c r="B347" i="6"/>
  <c r="C347" i="6"/>
  <c r="D347" i="6"/>
  <c r="E347" i="6"/>
  <c r="F347" i="6"/>
  <c r="G347" i="6"/>
  <c r="A348" i="6"/>
  <c r="B348" i="6"/>
  <c r="C348" i="6"/>
  <c r="D348" i="6"/>
  <c r="E348" i="6"/>
  <c r="F348" i="6"/>
  <c r="G348" i="6"/>
  <c r="A349" i="6"/>
  <c r="B349" i="6"/>
  <c r="C349" i="6"/>
  <c r="D349" i="6"/>
  <c r="E349" i="6"/>
  <c r="F349" i="6"/>
  <c r="G349" i="6"/>
  <c r="A350" i="6"/>
  <c r="B350" i="6"/>
  <c r="C350" i="6"/>
  <c r="D350" i="6"/>
  <c r="E350" i="6"/>
  <c r="F350" i="6"/>
  <c r="G350" i="6"/>
  <c r="A351" i="6"/>
  <c r="B351" i="6"/>
  <c r="C351" i="6"/>
  <c r="D351" i="6"/>
  <c r="E351" i="6"/>
  <c r="F351" i="6"/>
  <c r="G351" i="6"/>
  <c r="A352" i="6"/>
  <c r="B352" i="6"/>
  <c r="C352" i="6"/>
  <c r="D352" i="6"/>
  <c r="E352" i="6"/>
  <c r="F352" i="6"/>
  <c r="G352" i="6"/>
  <c r="A353" i="6"/>
  <c r="B353" i="6"/>
  <c r="C353" i="6"/>
  <c r="D353" i="6"/>
  <c r="E353" i="6"/>
  <c r="F353" i="6"/>
  <c r="G353" i="6"/>
  <c r="A354" i="6"/>
  <c r="B354" i="6"/>
  <c r="C354" i="6"/>
  <c r="D354" i="6"/>
  <c r="E354" i="6"/>
  <c r="F354" i="6"/>
  <c r="G354" i="6"/>
  <c r="A355" i="6"/>
  <c r="B355" i="6"/>
  <c r="C355" i="6"/>
  <c r="D355" i="6"/>
  <c r="E355" i="6"/>
  <c r="F355" i="6"/>
  <c r="G355" i="6"/>
  <c r="A356" i="6"/>
  <c r="B356" i="6"/>
  <c r="C356" i="6"/>
  <c r="D356" i="6"/>
  <c r="E356" i="6"/>
  <c r="F356" i="6"/>
  <c r="G356" i="6"/>
  <c r="A357" i="6"/>
  <c r="B357" i="6"/>
  <c r="C357" i="6"/>
  <c r="D357" i="6"/>
  <c r="E357" i="6"/>
  <c r="F357" i="6"/>
  <c r="G357" i="6"/>
  <c r="A358" i="6"/>
  <c r="B358" i="6"/>
  <c r="C358" i="6"/>
  <c r="D358" i="6"/>
  <c r="E358" i="6"/>
  <c r="F358" i="6"/>
  <c r="G358" i="6"/>
  <c r="A359" i="6"/>
  <c r="B359" i="6"/>
  <c r="C359" i="6"/>
  <c r="D359" i="6"/>
  <c r="E359" i="6"/>
  <c r="F359" i="6"/>
  <c r="G359" i="6"/>
  <c r="A360" i="6"/>
  <c r="B360" i="6"/>
  <c r="C360" i="6"/>
  <c r="D360" i="6"/>
  <c r="E360" i="6"/>
  <c r="F360" i="6"/>
  <c r="G360" i="6"/>
  <c r="A361" i="6"/>
  <c r="B361" i="6"/>
  <c r="C361" i="6"/>
  <c r="D361" i="6"/>
  <c r="E361" i="6"/>
  <c r="F361" i="6"/>
  <c r="G361" i="6"/>
  <c r="A362" i="6"/>
  <c r="B362" i="6"/>
  <c r="C362" i="6"/>
  <c r="D362" i="6"/>
  <c r="E362" i="6"/>
  <c r="F362" i="6"/>
  <c r="G362" i="6"/>
  <c r="A363" i="6"/>
  <c r="B363" i="6"/>
  <c r="C363" i="6"/>
  <c r="D363" i="6"/>
  <c r="E363" i="6"/>
  <c r="F363" i="6"/>
  <c r="G363" i="6"/>
  <c r="A364" i="6"/>
  <c r="B364" i="6"/>
  <c r="C364" i="6"/>
  <c r="D364" i="6"/>
  <c r="E364" i="6"/>
  <c r="F364" i="6"/>
  <c r="G364" i="6"/>
  <c r="A365" i="6"/>
  <c r="B365" i="6"/>
  <c r="C365" i="6"/>
  <c r="D365" i="6"/>
  <c r="E365" i="6"/>
  <c r="F365" i="6"/>
  <c r="G365" i="6"/>
  <c r="A366" i="6"/>
  <c r="B366" i="6"/>
  <c r="C366" i="6"/>
  <c r="D366" i="6"/>
  <c r="E366" i="6"/>
  <c r="F366" i="6"/>
  <c r="G366" i="6"/>
  <c r="A367" i="6"/>
  <c r="B367" i="6"/>
  <c r="C367" i="6"/>
  <c r="D367" i="6"/>
  <c r="E367" i="6"/>
  <c r="F367" i="6"/>
  <c r="G367" i="6"/>
  <c r="A368" i="6"/>
  <c r="B368" i="6"/>
  <c r="C368" i="6"/>
  <c r="D368" i="6"/>
  <c r="E368" i="6"/>
  <c r="F368" i="6"/>
  <c r="G368" i="6"/>
  <c r="A369" i="6"/>
  <c r="B369" i="6"/>
  <c r="C369" i="6"/>
  <c r="D369" i="6"/>
  <c r="E369" i="6"/>
  <c r="F369" i="6"/>
  <c r="G369" i="6"/>
  <c r="A370" i="6"/>
  <c r="B370" i="6"/>
  <c r="C370" i="6"/>
  <c r="D370" i="6"/>
  <c r="E370" i="6"/>
  <c r="F370" i="6"/>
  <c r="G370" i="6"/>
  <c r="A371" i="6"/>
  <c r="B371" i="6"/>
  <c r="C371" i="6"/>
  <c r="D371" i="6"/>
  <c r="E371" i="6"/>
  <c r="F371" i="6"/>
  <c r="G371" i="6"/>
  <c r="A372" i="6"/>
  <c r="B372" i="6"/>
  <c r="C372" i="6"/>
  <c r="D372" i="6"/>
  <c r="E372" i="6"/>
  <c r="F372" i="6"/>
  <c r="G372" i="6"/>
  <c r="A373" i="6"/>
  <c r="B373" i="6"/>
  <c r="C373" i="6"/>
  <c r="D373" i="6"/>
  <c r="E373" i="6"/>
  <c r="F373" i="6"/>
  <c r="G373" i="6"/>
  <c r="A374" i="6"/>
  <c r="B374" i="6"/>
  <c r="C374" i="6"/>
  <c r="D374" i="6"/>
  <c r="E374" i="6"/>
  <c r="F374" i="6"/>
  <c r="G374" i="6"/>
  <c r="A375" i="6"/>
  <c r="B375" i="6"/>
  <c r="C375" i="6"/>
  <c r="D375" i="6"/>
  <c r="E375" i="6"/>
  <c r="F375" i="6"/>
  <c r="G375" i="6"/>
  <c r="A376" i="6"/>
  <c r="B376" i="6"/>
  <c r="C376" i="6"/>
  <c r="D376" i="6"/>
  <c r="E376" i="6"/>
  <c r="F376" i="6"/>
  <c r="G376" i="6"/>
  <c r="A377" i="6"/>
  <c r="B377" i="6"/>
  <c r="C377" i="6"/>
  <c r="D377" i="6"/>
  <c r="E377" i="6"/>
  <c r="F377" i="6"/>
  <c r="G377" i="6"/>
  <c r="A378" i="6"/>
  <c r="B378" i="6"/>
  <c r="C378" i="6"/>
  <c r="D378" i="6"/>
  <c r="E378" i="6"/>
  <c r="F378" i="6"/>
  <c r="G378" i="6"/>
  <c r="A379" i="6"/>
  <c r="B379" i="6"/>
  <c r="C379" i="6"/>
  <c r="D379" i="6"/>
  <c r="E379" i="6"/>
  <c r="F379" i="6"/>
  <c r="G379" i="6"/>
  <c r="A380" i="6"/>
  <c r="B380" i="6"/>
  <c r="C380" i="6"/>
  <c r="D380" i="6"/>
  <c r="E380" i="6"/>
  <c r="F380" i="6"/>
  <c r="G380" i="6"/>
  <c r="A381" i="6"/>
  <c r="B381" i="6"/>
  <c r="C381" i="6"/>
  <c r="D381" i="6"/>
  <c r="E381" i="6"/>
  <c r="F381" i="6"/>
  <c r="G381" i="6"/>
  <c r="A382" i="6"/>
  <c r="B382" i="6"/>
  <c r="C382" i="6"/>
  <c r="D382" i="6"/>
  <c r="E382" i="6"/>
  <c r="F382" i="6"/>
  <c r="G382" i="6"/>
  <c r="A383" i="6"/>
  <c r="B383" i="6"/>
  <c r="C383" i="6"/>
  <c r="D383" i="6"/>
  <c r="E383" i="6"/>
  <c r="F383" i="6"/>
  <c r="G383" i="6"/>
  <c r="A384" i="6"/>
  <c r="B384" i="6"/>
  <c r="C384" i="6"/>
  <c r="D384" i="6"/>
  <c r="E384" i="6"/>
  <c r="F384" i="6"/>
  <c r="G384" i="6"/>
  <c r="A385" i="6"/>
  <c r="B385" i="6"/>
  <c r="C385" i="6"/>
  <c r="D385" i="6"/>
  <c r="E385" i="6"/>
  <c r="F385" i="6"/>
  <c r="G385" i="6"/>
  <c r="A386" i="6"/>
  <c r="B386" i="6"/>
  <c r="C386" i="6"/>
  <c r="D386" i="6"/>
  <c r="E386" i="6"/>
  <c r="F386" i="6"/>
  <c r="G386" i="6"/>
  <c r="A387" i="6"/>
  <c r="B387" i="6"/>
  <c r="C387" i="6"/>
  <c r="D387" i="6"/>
  <c r="E387" i="6"/>
  <c r="F387" i="6"/>
  <c r="G387" i="6"/>
  <c r="A388" i="6"/>
  <c r="B388" i="6"/>
  <c r="C388" i="6"/>
  <c r="D388" i="6"/>
  <c r="E388" i="6"/>
  <c r="F388" i="6"/>
  <c r="G388" i="6"/>
  <c r="A389" i="6"/>
  <c r="B389" i="6"/>
  <c r="C389" i="6"/>
  <c r="D389" i="6"/>
  <c r="E389" i="6"/>
  <c r="F389" i="6"/>
  <c r="G389" i="6"/>
  <c r="A390" i="6"/>
  <c r="B390" i="6"/>
  <c r="C390" i="6"/>
  <c r="D390" i="6"/>
  <c r="E390" i="6"/>
  <c r="F390" i="6"/>
  <c r="G390" i="6"/>
  <c r="A391" i="6"/>
  <c r="B391" i="6"/>
  <c r="C391" i="6"/>
  <c r="D391" i="6"/>
  <c r="E391" i="6"/>
  <c r="F391" i="6"/>
  <c r="G391" i="6"/>
  <c r="A392" i="6"/>
  <c r="B392" i="6"/>
  <c r="C392" i="6"/>
  <c r="D392" i="6"/>
  <c r="E392" i="6"/>
  <c r="F392" i="6"/>
  <c r="G392" i="6"/>
  <c r="A393" i="6"/>
  <c r="B393" i="6"/>
  <c r="C393" i="6"/>
  <c r="D393" i="6"/>
  <c r="E393" i="6"/>
  <c r="F393" i="6"/>
  <c r="G393" i="6"/>
  <c r="A394" i="6"/>
  <c r="B394" i="6"/>
  <c r="C394" i="6"/>
  <c r="D394" i="6"/>
  <c r="E394" i="6"/>
  <c r="F394" i="6"/>
  <c r="G394" i="6"/>
  <c r="A395" i="6"/>
  <c r="B395" i="6"/>
  <c r="C395" i="6"/>
  <c r="D395" i="6"/>
  <c r="E395" i="6"/>
  <c r="F395" i="6"/>
  <c r="G395" i="6"/>
  <c r="A396" i="6"/>
  <c r="B396" i="6"/>
  <c r="C396" i="6"/>
  <c r="D396" i="6"/>
  <c r="E396" i="6"/>
  <c r="F396" i="6"/>
  <c r="G396" i="6"/>
  <c r="A397" i="6"/>
  <c r="B397" i="6"/>
  <c r="C397" i="6"/>
  <c r="D397" i="6"/>
  <c r="E397" i="6"/>
  <c r="F397" i="6"/>
  <c r="G397" i="6"/>
  <c r="A398" i="6"/>
  <c r="B398" i="6"/>
  <c r="C398" i="6"/>
  <c r="D398" i="6"/>
  <c r="E398" i="6"/>
  <c r="F398" i="6"/>
  <c r="G398" i="6"/>
  <c r="A399" i="6"/>
  <c r="B399" i="6"/>
  <c r="C399" i="6"/>
  <c r="D399" i="6"/>
  <c r="E399" i="6"/>
  <c r="F399" i="6"/>
  <c r="G399" i="6"/>
  <c r="A400" i="6"/>
  <c r="B400" i="6"/>
  <c r="C400" i="6"/>
  <c r="D400" i="6"/>
  <c r="E400" i="6"/>
  <c r="F400" i="6"/>
  <c r="G400" i="6"/>
  <c r="A401" i="6"/>
  <c r="B401" i="6"/>
  <c r="C401" i="6"/>
  <c r="D401" i="6"/>
  <c r="E401" i="6"/>
  <c r="F401" i="6"/>
  <c r="G401" i="6"/>
  <c r="A402" i="6"/>
  <c r="B402" i="6"/>
  <c r="C402" i="6"/>
  <c r="D402" i="6"/>
  <c r="E402" i="6"/>
  <c r="F402" i="6"/>
  <c r="G402" i="6"/>
  <c r="A403" i="6"/>
  <c r="B403" i="6"/>
  <c r="C403" i="6"/>
  <c r="D403" i="6"/>
  <c r="E403" i="6"/>
  <c r="F403" i="6"/>
  <c r="G403" i="6"/>
  <c r="A404" i="6"/>
  <c r="B404" i="6"/>
  <c r="C404" i="6"/>
  <c r="D404" i="6"/>
  <c r="E404" i="6"/>
  <c r="F404" i="6"/>
  <c r="G404" i="6"/>
  <c r="A405" i="6"/>
  <c r="B405" i="6"/>
  <c r="C405" i="6"/>
  <c r="D405" i="6"/>
  <c r="E405" i="6"/>
  <c r="F405" i="6"/>
  <c r="G405" i="6"/>
  <c r="A406" i="6"/>
  <c r="B406" i="6"/>
  <c r="C406" i="6"/>
  <c r="D406" i="6"/>
  <c r="E406" i="6"/>
  <c r="F406" i="6"/>
  <c r="G406" i="6"/>
  <c r="A407" i="6"/>
  <c r="B407" i="6"/>
  <c r="C407" i="6"/>
  <c r="D407" i="6"/>
  <c r="E407" i="6"/>
  <c r="F407" i="6"/>
  <c r="G407" i="6"/>
  <c r="A408" i="6"/>
  <c r="B408" i="6"/>
  <c r="C408" i="6"/>
  <c r="D408" i="6"/>
  <c r="E408" i="6"/>
  <c r="F408" i="6"/>
  <c r="G408" i="6"/>
  <c r="A409" i="6"/>
  <c r="B409" i="6"/>
  <c r="C409" i="6"/>
  <c r="D409" i="6"/>
  <c r="E409" i="6"/>
  <c r="F409" i="6"/>
  <c r="G409" i="6"/>
  <c r="A410" i="6"/>
  <c r="B410" i="6"/>
  <c r="C410" i="6"/>
  <c r="D410" i="6"/>
  <c r="E410" i="6"/>
  <c r="F410" i="6"/>
  <c r="G410" i="6"/>
  <c r="A411" i="6"/>
  <c r="B411" i="6"/>
  <c r="C411" i="6"/>
  <c r="D411" i="6"/>
  <c r="E411" i="6"/>
  <c r="F411" i="6"/>
  <c r="G411" i="6"/>
  <c r="A412" i="6"/>
  <c r="B412" i="6"/>
  <c r="C412" i="6"/>
  <c r="D412" i="6"/>
  <c r="E412" i="6"/>
  <c r="F412" i="6"/>
  <c r="G412" i="6"/>
  <c r="A413" i="6"/>
  <c r="B413" i="6"/>
  <c r="C413" i="6"/>
  <c r="D413" i="6"/>
  <c r="E413" i="6"/>
  <c r="F413" i="6"/>
  <c r="G413" i="6"/>
  <c r="A414" i="6"/>
  <c r="B414" i="6"/>
  <c r="C414" i="6"/>
  <c r="D414" i="6"/>
  <c r="E414" i="6"/>
  <c r="F414" i="6"/>
  <c r="G414" i="6"/>
  <c r="A415" i="6"/>
  <c r="B415" i="6"/>
  <c r="C415" i="6"/>
  <c r="D415" i="6"/>
  <c r="E415" i="6"/>
  <c r="F415" i="6"/>
  <c r="G415" i="6"/>
  <c r="A416" i="6"/>
  <c r="B416" i="6"/>
  <c r="C416" i="6"/>
  <c r="D416" i="6"/>
  <c r="E416" i="6"/>
  <c r="F416" i="6"/>
  <c r="G416" i="6"/>
  <c r="A417" i="6"/>
  <c r="B417" i="6"/>
  <c r="C417" i="6"/>
  <c r="D417" i="6"/>
  <c r="E417" i="6"/>
  <c r="F417" i="6"/>
  <c r="G417" i="6"/>
  <c r="A418" i="6"/>
  <c r="B418" i="6"/>
  <c r="C418" i="6"/>
  <c r="D418" i="6"/>
  <c r="E418" i="6"/>
  <c r="F418" i="6"/>
  <c r="G418" i="6"/>
  <c r="A419" i="6"/>
  <c r="B419" i="6"/>
  <c r="C419" i="6"/>
  <c r="D419" i="6"/>
  <c r="E419" i="6"/>
  <c r="F419" i="6"/>
  <c r="G419" i="6"/>
  <c r="A420" i="6"/>
  <c r="B420" i="6"/>
  <c r="C420" i="6"/>
  <c r="D420" i="6"/>
  <c r="E420" i="6"/>
  <c r="F420" i="6"/>
  <c r="G420" i="6"/>
  <c r="A421" i="6"/>
  <c r="B421" i="6"/>
  <c r="C421" i="6"/>
  <c r="D421" i="6"/>
  <c r="E421" i="6"/>
  <c r="F421" i="6"/>
  <c r="G421" i="6"/>
  <c r="A422" i="6"/>
  <c r="B422" i="6"/>
  <c r="C422" i="6"/>
  <c r="D422" i="6"/>
  <c r="E422" i="6"/>
  <c r="F422" i="6"/>
  <c r="G422" i="6"/>
  <c r="A423" i="6"/>
  <c r="B423" i="6"/>
  <c r="C423" i="6"/>
  <c r="D423" i="6"/>
  <c r="E423" i="6"/>
  <c r="F423" i="6"/>
  <c r="G423" i="6"/>
  <c r="A424" i="6"/>
  <c r="B424" i="6"/>
  <c r="C424" i="6"/>
  <c r="D424" i="6"/>
  <c r="E424" i="6"/>
  <c r="F424" i="6"/>
  <c r="G424" i="6"/>
  <c r="A425" i="6"/>
  <c r="B425" i="6"/>
  <c r="C425" i="6"/>
  <c r="D425" i="6"/>
  <c r="E425" i="6"/>
  <c r="F425" i="6"/>
  <c r="G425" i="6"/>
  <c r="A426" i="6"/>
  <c r="B426" i="6"/>
  <c r="C426" i="6"/>
  <c r="D426" i="6"/>
  <c r="E426" i="6"/>
  <c r="F426" i="6"/>
  <c r="G426" i="6"/>
  <c r="A427" i="6"/>
  <c r="B427" i="6"/>
  <c r="C427" i="6"/>
  <c r="D427" i="6"/>
  <c r="E427" i="6"/>
  <c r="F427" i="6"/>
  <c r="G427" i="6"/>
  <c r="A428" i="6"/>
  <c r="B428" i="6"/>
  <c r="C428" i="6"/>
  <c r="D428" i="6"/>
  <c r="E428" i="6"/>
  <c r="F428" i="6"/>
  <c r="G428" i="6"/>
  <c r="A429" i="6"/>
  <c r="B429" i="6"/>
  <c r="C429" i="6"/>
  <c r="D429" i="6"/>
  <c r="E429" i="6"/>
  <c r="F429" i="6"/>
  <c r="G429" i="6"/>
  <c r="A430" i="6"/>
  <c r="B430" i="6"/>
  <c r="C430" i="6"/>
  <c r="D430" i="6"/>
  <c r="E430" i="6"/>
  <c r="F430" i="6"/>
  <c r="G430" i="6"/>
  <c r="A431" i="6"/>
  <c r="B431" i="6"/>
  <c r="C431" i="6"/>
  <c r="D431" i="6"/>
  <c r="E431" i="6"/>
  <c r="F431" i="6"/>
  <c r="G431" i="6"/>
  <c r="A432" i="6"/>
  <c r="B432" i="6"/>
  <c r="C432" i="6"/>
  <c r="D432" i="6"/>
  <c r="E432" i="6"/>
  <c r="F432" i="6"/>
  <c r="G432" i="6"/>
  <c r="A433" i="6"/>
  <c r="B433" i="6"/>
  <c r="C433" i="6"/>
  <c r="D433" i="6"/>
  <c r="E433" i="6"/>
  <c r="F433" i="6"/>
  <c r="G433" i="6"/>
  <c r="A434" i="6"/>
  <c r="B434" i="6"/>
  <c r="C434" i="6"/>
  <c r="D434" i="6"/>
  <c r="E434" i="6"/>
  <c r="F434" i="6"/>
  <c r="G434" i="6"/>
  <c r="A435" i="6"/>
  <c r="B435" i="6"/>
  <c r="C435" i="6"/>
  <c r="D435" i="6"/>
  <c r="E435" i="6"/>
  <c r="F435" i="6"/>
  <c r="G435" i="6"/>
  <c r="A436" i="6"/>
  <c r="B436" i="6"/>
  <c r="C436" i="6"/>
  <c r="D436" i="6"/>
  <c r="E436" i="6"/>
  <c r="F436" i="6"/>
  <c r="G436" i="6"/>
  <c r="A437" i="6"/>
  <c r="B437" i="6"/>
  <c r="C437" i="6"/>
  <c r="D437" i="6"/>
  <c r="E437" i="6"/>
  <c r="F437" i="6"/>
  <c r="G437" i="6"/>
  <c r="A438" i="6"/>
  <c r="B438" i="6"/>
  <c r="C438" i="6"/>
  <c r="D438" i="6"/>
  <c r="E438" i="6"/>
  <c r="F438" i="6"/>
  <c r="G438" i="6"/>
  <c r="A439" i="6"/>
  <c r="B439" i="6"/>
  <c r="C439" i="6"/>
  <c r="D439" i="6"/>
  <c r="E439" i="6"/>
  <c r="F439" i="6"/>
  <c r="G439" i="6"/>
  <c r="A440" i="6"/>
  <c r="B440" i="6"/>
  <c r="C440" i="6"/>
  <c r="D440" i="6"/>
  <c r="E440" i="6"/>
  <c r="F440" i="6"/>
  <c r="G440" i="6"/>
  <c r="A441" i="6"/>
  <c r="B441" i="6"/>
  <c r="C441" i="6"/>
  <c r="D441" i="6"/>
  <c r="E441" i="6"/>
  <c r="F441" i="6"/>
  <c r="G441" i="6"/>
  <c r="A442" i="6"/>
  <c r="B442" i="6"/>
  <c r="C442" i="6"/>
  <c r="D442" i="6"/>
  <c r="E442" i="6"/>
  <c r="F442" i="6"/>
  <c r="G442" i="6"/>
  <c r="A443" i="6"/>
  <c r="B443" i="6"/>
  <c r="C443" i="6"/>
  <c r="D443" i="6"/>
  <c r="E443" i="6"/>
  <c r="F443" i="6"/>
  <c r="G443" i="6"/>
  <c r="A444" i="6"/>
  <c r="B444" i="6"/>
  <c r="C444" i="6"/>
  <c r="D444" i="6"/>
  <c r="E444" i="6"/>
  <c r="F444" i="6"/>
  <c r="G444" i="6"/>
  <c r="A445" i="6"/>
  <c r="B445" i="6"/>
  <c r="C445" i="6"/>
  <c r="D445" i="6"/>
  <c r="E445" i="6"/>
  <c r="F445" i="6"/>
  <c r="G445" i="6"/>
  <c r="A446" i="6"/>
  <c r="B446" i="6"/>
  <c r="C446" i="6"/>
  <c r="D446" i="6"/>
  <c r="E446" i="6"/>
  <c r="F446" i="6"/>
  <c r="G446" i="6"/>
  <c r="A447" i="6"/>
  <c r="B447" i="6"/>
  <c r="C447" i="6"/>
  <c r="D447" i="6"/>
  <c r="E447" i="6"/>
  <c r="F447" i="6"/>
  <c r="G447" i="6"/>
  <c r="A448" i="6"/>
  <c r="B448" i="6"/>
  <c r="C448" i="6"/>
  <c r="D448" i="6"/>
  <c r="E448" i="6"/>
  <c r="F448" i="6"/>
  <c r="G448" i="6"/>
  <c r="A449" i="6"/>
  <c r="B449" i="6"/>
  <c r="C449" i="6"/>
  <c r="D449" i="6"/>
  <c r="E449" i="6"/>
  <c r="F449" i="6"/>
  <c r="G449" i="6"/>
  <c r="A450" i="6"/>
  <c r="B450" i="6"/>
  <c r="C450" i="6"/>
  <c r="D450" i="6"/>
  <c r="E450" i="6"/>
  <c r="F450" i="6"/>
  <c r="G450" i="6"/>
  <c r="A451" i="6"/>
  <c r="B451" i="6"/>
  <c r="C451" i="6"/>
  <c r="D451" i="6"/>
  <c r="E451" i="6"/>
  <c r="F451" i="6"/>
  <c r="G451" i="6"/>
  <c r="A452" i="6"/>
  <c r="B452" i="6"/>
  <c r="C452" i="6"/>
  <c r="D452" i="6"/>
  <c r="E452" i="6"/>
  <c r="F452" i="6"/>
  <c r="G452" i="6"/>
  <c r="A453" i="6"/>
  <c r="B453" i="6"/>
  <c r="C453" i="6"/>
  <c r="D453" i="6"/>
  <c r="E453" i="6"/>
  <c r="F453" i="6"/>
  <c r="G453" i="6"/>
  <c r="A454" i="6"/>
  <c r="B454" i="6"/>
  <c r="C454" i="6"/>
  <c r="D454" i="6"/>
  <c r="E454" i="6"/>
  <c r="F454" i="6"/>
  <c r="G454" i="6"/>
  <c r="A455" i="6"/>
  <c r="B455" i="6"/>
  <c r="C455" i="6"/>
  <c r="D455" i="6"/>
  <c r="E455" i="6"/>
  <c r="F455" i="6"/>
  <c r="G455" i="6"/>
  <c r="A456" i="6"/>
  <c r="B456" i="6"/>
  <c r="C456" i="6"/>
  <c r="D456" i="6"/>
  <c r="E456" i="6"/>
  <c r="F456" i="6"/>
  <c r="G456" i="6"/>
  <c r="A457" i="6"/>
  <c r="B457" i="6"/>
  <c r="C457" i="6"/>
  <c r="D457" i="6"/>
  <c r="E457" i="6"/>
  <c r="F457" i="6"/>
  <c r="G457" i="6"/>
  <c r="A458" i="6"/>
  <c r="B458" i="6"/>
  <c r="C458" i="6"/>
  <c r="D458" i="6"/>
  <c r="E458" i="6"/>
  <c r="F458" i="6"/>
  <c r="G458" i="6"/>
  <c r="A459" i="6"/>
  <c r="B459" i="6"/>
  <c r="C459" i="6"/>
  <c r="D459" i="6"/>
  <c r="E459" i="6"/>
  <c r="F459" i="6"/>
  <c r="G459" i="6"/>
  <c r="A460" i="6"/>
  <c r="B460" i="6"/>
  <c r="C460" i="6"/>
  <c r="D460" i="6"/>
  <c r="E460" i="6"/>
  <c r="F460" i="6"/>
  <c r="G460" i="6"/>
  <c r="A461" i="6"/>
  <c r="B461" i="6"/>
  <c r="C461" i="6"/>
  <c r="D461" i="6"/>
  <c r="E461" i="6"/>
  <c r="F461" i="6"/>
  <c r="G461" i="6"/>
  <c r="A462" i="6"/>
  <c r="B462" i="6"/>
  <c r="C462" i="6"/>
  <c r="D462" i="6"/>
  <c r="E462" i="6"/>
  <c r="F462" i="6"/>
  <c r="G462" i="6"/>
  <c r="A463" i="6"/>
  <c r="B463" i="6"/>
  <c r="C463" i="6"/>
  <c r="D463" i="6"/>
  <c r="E463" i="6"/>
  <c r="F463" i="6"/>
  <c r="G463" i="6"/>
  <c r="A464" i="6"/>
  <c r="B464" i="6"/>
  <c r="C464" i="6"/>
  <c r="D464" i="6"/>
  <c r="E464" i="6"/>
  <c r="F464" i="6"/>
  <c r="G464" i="6"/>
  <c r="A465" i="6"/>
  <c r="B465" i="6"/>
  <c r="C465" i="6"/>
  <c r="D465" i="6"/>
  <c r="E465" i="6"/>
  <c r="F465" i="6"/>
  <c r="G465" i="6"/>
  <c r="A466" i="6"/>
  <c r="B466" i="6"/>
  <c r="C466" i="6"/>
  <c r="D466" i="6"/>
  <c r="E466" i="6"/>
  <c r="F466" i="6"/>
  <c r="G466" i="6"/>
  <c r="A467" i="6"/>
  <c r="B467" i="6"/>
  <c r="C467" i="6"/>
  <c r="D467" i="6"/>
  <c r="E467" i="6"/>
  <c r="F467" i="6"/>
  <c r="G467" i="6"/>
  <c r="A468" i="6"/>
  <c r="B468" i="6"/>
  <c r="C468" i="6"/>
  <c r="D468" i="6"/>
  <c r="E468" i="6"/>
  <c r="F468" i="6"/>
  <c r="G468" i="6"/>
  <c r="A469" i="6"/>
  <c r="B469" i="6"/>
  <c r="C469" i="6"/>
  <c r="D469" i="6"/>
  <c r="E469" i="6"/>
  <c r="F469" i="6"/>
  <c r="G469" i="6"/>
  <c r="A470" i="6"/>
  <c r="B470" i="6"/>
  <c r="C470" i="6"/>
  <c r="D470" i="6"/>
  <c r="E470" i="6"/>
  <c r="F470" i="6"/>
  <c r="G470" i="6"/>
  <c r="A471" i="6"/>
  <c r="B471" i="6"/>
  <c r="C471" i="6"/>
  <c r="D471" i="6"/>
  <c r="E471" i="6"/>
  <c r="F471" i="6"/>
  <c r="G471" i="6"/>
  <c r="A472" i="6"/>
  <c r="B472" i="6"/>
  <c r="C472" i="6"/>
  <c r="D472" i="6"/>
  <c r="E472" i="6"/>
  <c r="F472" i="6"/>
  <c r="G472" i="6"/>
  <c r="A473" i="6"/>
  <c r="B473" i="6"/>
  <c r="C473" i="6"/>
  <c r="D473" i="6"/>
  <c r="E473" i="6"/>
  <c r="F473" i="6"/>
  <c r="G473" i="6"/>
  <c r="A474" i="6"/>
  <c r="B474" i="6"/>
  <c r="C474" i="6"/>
  <c r="D474" i="6"/>
  <c r="E474" i="6"/>
  <c r="F474" i="6"/>
  <c r="G474" i="6"/>
  <c r="A475" i="6"/>
  <c r="B475" i="6"/>
  <c r="C475" i="6"/>
  <c r="D475" i="6"/>
  <c r="E475" i="6"/>
  <c r="F475" i="6"/>
  <c r="G475" i="6"/>
  <c r="A476" i="6"/>
  <c r="B476" i="6"/>
  <c r="C476" i="6"/>
  <c r="D476" i="6"/>
  <c r="E476" i="6"/>
  <c r="F476" i="6"/>
  <c r="G476" i="6"/>
  <c r="A477" i="6"/>
  <c r="B477" i="6"/>
  <c r="C477" i="6"/>
  <c r="D477" i="6"/>
  <c r="E477" i="6"/>
  <c r="F477" i="6"/>
  <c r="G477" i="6"/>
  <c r="A478" i="6"/>
  <c r="B478" i="6"/>
  <c r="C478" i="6"/>
  <c r="D478" i="6"/>
  <c r="E478" i="6"/>
  <c r="F478" i="6"/>
  <c r="G478" i="6"/>
  <c r="A479" i="6"/>
  <c r="B479" i="6"/>
  <c r="C479" i="6"/>
  <c r="D479" i="6"/>
  <c r="E479" i="6"/>
  <c r="F479" i="6"/>
  <c r="G479" i="6"/>
  <c r="A480" i="6"/>
  <c r="B480" i="6"/>
  <c r="C480" i="6"/>
  <c r="D480" i="6"/>
  <c r="E480" i="6"/>
  <c r="F480" i="6"/>
  <c r="G480" i="6"/>
  <c r="A481" i="6"/>
  <c r="B481" i="6"/>
  <c r="C481" i="6"/>
  <c r="D481" i="6"/>
  <c r="E481" i="6"/>
  <c r="F481" i="6"/>
  <c r="G481" i="6"/>
  <c r="A482" i="6"/>
  <c r="B482" i="6"/>
  <c r="C482" i="6"/>
  <c r="D482" i="6"/>
  <c r="E482" i="6"/>
  <c r="F482" i="6"/>
  <c r="G482" i="6"/>
  <c r="A483" i="6"/>
  <c r="B483" i="6"/>
  <c r="C483" i="6"/>
  <c r="D483" i="6"/>
  <c r="E483" i="6"/>
  <c r="F483" i="6"/>
  <c r="G483" i="6"/>
  <c r="A484" i="6"/>
  <c r="B484" i="6"/>
  <c r="C484" i="6"/>
  <c r="D484" i="6"/>
  <c r="E484" i="6"/>
  <c r="F484" i="6"/>
  <c r="G484" i="6"/>
  <c r="A485" i="6"/>
  <c r="B485" i="6"/>
  <c r="C485" i="6"/>
  <c r="D485" i="6"/>
  <c r="E485" i="6"/>
  <c r="F485" i="6"/>
  <c r="G485" i="6"/>
  <c r="A486" i="6"/>
  <c r="B486" i="6"/>
  <c r="C486" i="6"/>
  <c r="D486" i="6"/>
  <c r="E486" i="6"/>
  <c r="F486" i="6"/>
  <c r="G486" i="6"/>
  <c r="A487" i="6"/>
  <c r="B487" i="6"/>
  <c r="C487" i="6"/>
  <c r="D487" i="6"/>
  <c r="E487" i="6"/>
  <c r="F487" i="6"/>
  <c r="G487" i="6"/>
  <c r="A488" i="6"/>
  <c r="B488" i="6"/>
  <c r="C488" i="6"/>
  <c r="D488" i="6"/>
  <c r="E488" i="6"/>
  <c r="F488" i="6"/>
  <c r="G488" i="6"/>
  <c r="A489" i="6"/>
  <c r="B489" i="6"/>
  <c r="C489" i="6"/>
  <c r="D489" i="6"/>
  <c r="E489" i="6"/>
  <c r="F489" i="6"/>
  <c r="G489" i="6"/>
  <c r="A490" i="6"/>
  <c r="B490" i="6"/>
  <c r="C490" i="6"/>
  <c r="D490" i="6"/>
  <c r="E490" i="6"/>
  <c r="F490" i="6"/>
  <c r="G490" i="6"/>
  <c r="A491" i="6"/>
  <c r="B491" i="6"/>
  <c r="C491" i="6"/>
  <c r="D491" i="6"/>
  <c r="E491" i="6"/>
  <c r="F491" i="6"/>
  <c r="G491" i="6"/>
  <c r="A492" i="6"/>
  <c r="B492" i="6"/>
  <c r="C492" i="6"/>
  <c r="D492" i="6"/>
  <c r="E492" i="6"/>
  <c r="F492" i="6"/>
  <c r="G492" i="6"/>
  <c r="A493" i="6"/>
  <c r="B493" i="6"/>
  <c r="C493" i="6"/>
  <c r="D493" i="6"/>
  <c r="E493" i="6"/>
  <c r="F493" i="6"/>
  <c r="G493" i="6"/>
  <c r="A494" i="6"/>
  <c r="B494" i="6"/>
  <c r="C494" i="6"/>
  <c r="D494" i="6"/>
  <c r="E494" i="6"/>
  <c r="F494" i="6"/>
  <c r="G494" i="6"/>
  <c r="A495" i="6"/>
  <c r="B495" i="6"/>
  <c r="C495" i="6"/>
  <c r="D495" i="6"/>
  <c r="E495" i="6"/>
  <c r="F495" i="6"/>
  <c r="G495" i="6"/>
  <c r="A496" i="6"/>
  <c r="B496" i="6"/>
  <c r="C496" i="6"/>
  <c r="D496" i="6"/>
  <c r="E496" i="6"/>
  <c r="F496" i="6"/>
  <c r="G496" i="6"/>
  <c r="A497" i="6"/>
  <c r="B497" i="6"/>
  <c r="C497" i="6"/>
  <c r="D497" i="6"/>
  <c r="E497" i="6"/>
  <c r="F497" i="6"/>
  <c r="G497" i="6"/>
  <c r="A498" i="6"/>
  <c r="B498" i="6"/>
  <c r="C498" i="6"/>
  <c r="D498" i="6"/>
  <c r="E498" i="6"/>
  <c r="F498" i="6"/>
  <c r="G498" i="6"/>
  <c r="A499" i="6"/>
  <c r="B499" i="6"/>
  <c r="C499" i="6"/>
  <c r="D499" i="6"/>
  <c r="E499" i="6"/>
  <c r="F499" i="6"/>
  <c r="G499" i="6"/>
  <c r="A500" i="6"/>
  <c r="B500" i="6"/>
  <c r="C500" i="6"/>
  <c r="D500" i="6"/>
  <c r="E500" i="6"/>
  <c r="F500" i="6"/>
  <c r="G500" i="6"/>
  <c r="A501" i="6"/>
  <c r="B501" i="6"/>
  <c r="C501" i="6"/>
  <c r="D501" i="6"/>
  <c r="E501" i="6"/>
  <c r="F501" i="6"/>
  <c r="G501" i="6"/>
  <c r="A502" i="6"/>
  <c r="B502" i="6"/>
  <c r="C502" i="6"/>
  <c r="D502" i="6"/>
  <c r="E502" i="6"/>
  <c r="F502" i="6"/>
  <c r="G502" i="6"/>
  <c r="A503" i="6"/>
  <c r="B503" i="6"/>
  <c r="C503" i="6"/>
  <c r="D503" i="6"/>
  <c r="E503" i="6"/>
  <c r="F503" i="6"/>
  <c r="G503" i="6"/>
  <c r="A504" i="6"/>
  <c r="B504" i="6"/>
  <c r="C504" i="6"/>
  <c r="D504" i="6"/>
  <c r="E504" i="6"/>
  <c r="F504" i="6"/>
  <c r="G504" i="6"/>
  <c r="A505" i="6"/>
  <c r="B505" i="6"/>
  <c r="C505" i="6"/>
  <c r="D505" i="6"/>
  <c r="E505" i="6"/>
  <c r="F505" i="6"/>
  <c r="G505" i="6"/>
  <c r="A506" i="6"/>
  <c r="B506" i="6"/>
  <c r="C506" i="6"/>
  <c r="D506" i="6"/>
  <c r="E506" i="6"/>
  <c r="F506" i="6"/>
  <c r="G506" i="6"/>
  <c r="A507" i="6"/>
  <c r="B507" i="6"/>
  <c r="C507" i="6"/>
  <c r="D507" i="6"/>
  <c r="E507" i="6"/>
  <c r="F507" i="6"/>
  <c r="G507" i="6"/>
  <c r="A508" i="6"/>
  <c r="B508" i="6"/>
  <c r="C508" i="6"/>
  <c r="D508" i="6"/>
  <c r="E508" i="6"/>
  <c r="F508" i="6"/>
  <c r="G508" i="6"/>
  <c r="A509" i="6"/>
  <c r="B509" i="6"/>
  <c r="C509" i="6"/>
  <c r="D509" i="6"/>
  <c r="E509" i="6"/>
  <c r="F509" i="6"/>
  <c r="G509" i="6"/>
  <c r="A510" i="6"/>
  <c r="B510" i="6"/>
  <c r="C510" i="6"/>
  <c r="D510" i="6"/>
  <c r="E510" i="6"/>
  <c r="F510" i="6"/>
  <c r="G510" i="6"/>
  <c r="A511" i="6"/>
  <c r="B511" i="6"/>
  <c r="C511" i="6"/>
  <c r="D511" i="6"/>
  <c r="E511" i="6"/>
  <c r="F511" i="6"/>
  <c r="G511" i="6"/>
  <c r="A512" i="6"/>
  <c r="B512" i="6"/>
  <c r="C512" i="6"/>
  <c r="D512" i="6"/>
  <c r="E512" i="6"/>
  <c r="F512" i="6"/>
  <c r="G512" i="6"/>
  <c r="A513" i="6"/>
  <c r="B513" i="6"/>
  <c r="C513" i="6"/>
  <c r="D513" i="6"/>
  <c r="E513" i="6"/>
  <c r="F513" i="6"/>
  <c r="G513" i="6"/>
  <c r="A514" i="6"/>
  <c r="B514" i="6"/>
  <c r="C514" i="6"/>
  <c r="D514" i="6"/>
  <c r="E514" i="6"/>
  <c r="F514" i="6"/>
  <c r="G514" i="6"/>
  <c r="A515" i="6"/>
  <c r="B515" i="6"/>
  <c r="C515" i="6"/>
  <c r="D515" i="6"/>
  <c r="E515" i="6"/>
  <c r="F515" i="6"/>
  <c r="G515" i="6"/>
  <c r="A516" i="6"/>
  <c r="B516" i="6"/>
  <c r="C516" i="6"/>
  <c r="D516" i="6"/>
  <c r="E516" i="6"/>
  <c r="F516" i="6"/>
  <c r="G516" i="6"/>
  <c r="A517" i="6"/>
  <c r="B517" i="6"/>
  <c r="C517" i="6"/>
  <c r="D517" i="6"/>
  <c r="E517" i="6"/>
  <c r="F517" i="6"/>
  <c r="G517" i="6"/>
  <c r="A518" i="6"/>
  <c r="B518" i="6"/>
  <c r="C518" i="6"/>
  <c r="D518" i="6"/>
  <c r="E518" i="6"/>
  <c r="F518" i="6"/>
  <c r="G518" i="6"/>
  <c r="A519" i="6"/>
  <c r="B519" i="6"/>
  <c r="C519" i="6"/>
  <c r="D519" i="6"/>
  <c r="E519" i="6"/>
  <c r="F519" i="6"/>
  <c r="G519" i="6"/>
  <c r="A520" i="6"/>
  <c r="B520" i="6"/>
  <c r="C520" i="6"/>
  <c r="D520" i="6"/>
  <c r="E520" i="6"/>
  <c r="F520" i="6"/>
  <c r="G520" i="6"/>
  <c r="A521" i="6"/>
  <c r="B521" i="6"/>
  <c r="C521" i="6"/>
  <c r="D521" i="6"/>
  <c r="E521" i="6"/>
  <c r="F521" i="6"/>
  <c r="G521" i="6"/>
  <c r="A522" i="6"/>
  <c r="B522" i="6"/>
  <c r="C522" i="6"/>
  <c r="D522" i="6"/>
  <c r="E522" i="6"/>
  <c r="F522" i="6"/>
  <c r="G522" i="6"/>
  <c r="A523" i="6"/>
  <c r="B523" i="6"/>
  <c r="C523" i="6"/>
  <c r="D523" i="6"/>
  <c r="E523" i="6"/>
  <c r="F523" i="6"/>
  <c r="G523" i="6"/>
  <c r="A524" i="6"/>
  <c r="B524" i="6"/>
  <c r="C524" i="6"/>
  <c r="D524" i="6"/>
  <c r="E524" i="6"/>
  <c r="F524" i="6"/>
  <c r="G524" i="6"/>
  <c r="A525" i="6"/>
  <c r="B525" i="6"/>
  <c r="C525" i="6"/>
  <c r="D525" i="6"/>
  <c r="E525" i="6"/>
  <c r="F525" i="6"/>
  <c r="G525" i="6"/>
  <c r="A526" i="6"/>
  <c r="B526" i="6"/>
  <c r="C526" i="6"/>
  <c r="D526" i="6"/>
  <c r="E526" i="6"/>
  <c r="F526" i="6"/>
  <c r="G526" i="6"/>
  <c r="A527" i="6"/>
  <c r="B527" i="6"/>
  <c r="C527" i="6"/>
  <c r="D527" i="6"/>
  <c r="E527" i="6"/>
  <c r="F527" i="6"/>
  <c r="G527" i="6"/>
  <c r="A528" i="6"/>
  <c r="B528" i="6"/>
  <c r="C528" i="6"/>
  <c r="D528" i="6"/>
  <c r="E528" i="6"/>
  <c r="F528" i="6"/>
  <c r="G528" i="6"/>
  <c r="A529" i="6"/>
  <c r="B529" i="6"/>
  <c r="C529" i="6"/>
  <c r="D529" i="6"/>
  <c r="E529" i="6"/>
  <c r="F529" i="6"/>
  <c r="G529" i="6"/>
  <c r="A530" i="6"/>
  <c r="B530" i="6"/>
  <c r="C530" i="6"/>
  <c r="D530" i="6"/>
  <c r="E530" i="6"/>
  <c r="F530" i="6"/>
  <c r="G530" i="6"/>
  <c r="A531" i="6"/>
  <c r="B531" i="6"/>
  <c r="C531" i="6"/>
  <c r="D531" i="6"/>
  <c r="E531" i="6"/>
  <c r="F531" i="6"/>
  <c r="G531" i="6"/>
  <c r="A532" i="6"/>
  <c r="B532" i="6"/>
  <c r="C532" i="6"/>
  <c r="D532" i="6"/>
  <c r="E532" i="6"/>
  <c r="F532" i="6"/>
  <c r="G532" i="6"/>
  <c r="A533" i="6"/>
  <c r="B533" i="6"/>
  <c r="C533" i="6"/>
  <c r="D533" i="6"/>
  <c r="E533" i="6"/>
  <c r="F533" i="6"/>
  <c r="G533" i="6"/>
  <c r="A534" i="6"/>
  <c r="B534" i="6"/>
  <c r="C534" i="6"/>
  <c r="D534" i="6"/>
  <c r="E534" i="6"/>
  <c r="F534" i="6"/>
  <c r="G534" i="6"/>
  <c r="A535" i="6"/>
  <c r="B535" i="6"/>
  <c r="C535" i="6"/>
  <c r="D535" i="6"/>
  <c r="E535" i="6"/>
  <c r="F535" i="6"/>
  <c r="G535" i="6"/>
  <c r="A536" i="6"/>
  <c r="B536" i="6"/>
  <c r="C536" i="6"/>
  <c r="D536" i="6"/>
  <c r="E536" i="6"/>
  <c r="F536" i="6"/>
  <c r="G536" i="6"/>
  <c r="A537" i="6"/>
  <c r="B537" i="6"/>
  <c r="C537" i="6"/>
  <c r="D537" i="6"/>
  <c r="E537" i="6"/>
  <c r="F537" i="6"/>
  <c r="G537" i="6"/>
  <c r="A538" i="6"/>
  <c r="B538" i="6"/>
  <c r="C538" i="6"/>
  <c r="D538" i="6"/>
  <c r="E538" i="6"/>
  <c r="F538" i="6"/>
  <c r="G538" i="6"/>
  <c r="A539" i="6"/>
  <c r="B539" i="6"/>
  <c r="C539" i="6"/>
  <c r="D539" i="6"/>
  <c r="E539" i="6"/>
  <c r="F539" i="6"/>
  <c r="G539" i="6"/>
  <c r="A540" i="6"/>
  <c r="B540" i="6"/>
  <c r="C540" i="6"/>
  <c r="D540" i="6"/>
  <c r="E540" i="6"/>
  <c r="F540" i="6"/>
  <c r="G540" i="6"/>
  <c r="A541" i="6"/>
  <c r="B541" i="6"/>
  <c r="C541" i="6"/>
  <c r="D541" i="6"/>
  <c r="E541" i="6"/>
  <c r="F541" i="6"/>
  <c r="G541" i="6"/>
  <c r="A542" i="6"/>
  <c r="B542" i="6"/>
  <c r="C542" i="6"/>
  <c r="D542" i="6"/>
  <c r="E542" i="6"/>
  <c r="F542" i="6"/>
  <c r="G542" i="6"/>
  <c r="A543" i="6"/>
  <c r="B543" i="6"/>
  <c r="C543" i="6"/>
  <c r="D543" i="6"/>
  <c r="E543" i="6"/>
  <c r="F543" i="6"/>
  <c r="G543" i="6"/>
  <c r="A544" i="6"/>
  <c r="B544" i="6"/>
  <c r="C544" i="6"/>
  <c r="D544" i="6"/>
  <c r="E544" i="6"/>
  <c r="F544" i="6"/>
  <c r="G544" i="6"/>
  <c r="A545" i="6"/>
  <c r="B545" i="6"/>
  <c r="C545" i="6"/>
  <c r="D545" i="6"/>
  <c r="E545" i="6"/>
  <c r="F545" i="6"/>
  <c r="G545" i="6"/>
  <c r="A546" i="6"/>
  <c r="B546" i="6"/>
  <c r="C546" i="6"/>
  <c r="D546" i="6"/>
  <c r="E546" i="6"/>
  <c r="F546" i="6"/>
  <c r="G546" i="6"/>
  <c r="A547" i="6"/>
  <c r="B547" i="6"/>
  <c r="C547" i="6"/>
  <c r="D547" i="6"/>
  <c r="E547" i="6"/>
  <c r="F547" i="6"/>
  <c r="G547" i="6"/>
  <c r="A548" i="6"/>
  <c r="B548" i="6"/>
  <c r="C548" i="6"/>
  <c r="D548" i="6"/>
  <c r="E548" i="6"/>
  <c r="F548" i="6"/>
  <c r="G548" i="6"/>
  <c r="A549" i="6"/>
  <c r="B549" i="6"/>
  <c r="C549" i="6"/>
  <c r="D549" i="6"/>
  <c r="E549" i="6"/>
  <c r="F549" i="6"/>
  <c r="G549" i="6"/>
  <c r="A550" i="6"/>
  <c r="B550" i="6"/>
  <c r="C550" i="6"/>
  <c r="D550" i="6"/>
  <c r="E550" i="6"/>
  <c r="F550" i="6"/>
  <c r="G550" i="6"/>
  <c r="A551" i="6"/>
  <c r="B551" i="6"/>
  <c r="C551" i="6"/>
  <c r="D551" i="6"/>
  <c r="E551" i="6"/>
  <c r="F551" i="6"/>
  <c r="G551" i="6"/>
  <c r="A552" i="6"/>
  <c r="B552" i="6"/>
  <c r="C552" i="6"/>
  <c r="D552" i="6"/>
  <c r="E552" i="6"/>
  <c r="F552" i="6"/>
  <c r="G552" i="6"/>
  <c r="A553" i="6"/>
  <c r="B553" i="6"/>
  <c r="C553" i="6"/>
  <c r="D553" i="6"/>
  <c r="E553" i="6"/>
  <c r="F553" i="6"/>
  <c r="G553" i="6"/>
  <c r="A554" i="6"/>
  <c r="B554" i="6"/>
  <c r="C554" i="6"/>
  <c r="D554" i="6"/>
  <c r="E554" i="6"/>
  <c r="F554" i="6"/>
  <c r="G554" i="6"/>
  <c r="A555" i="6"/>
  <c r="B555" i="6"/>
  <c r="C555" i="6"/>
  <c r="D555" i="6"/>
  <c r="E555" i="6"/>
  <c r="F555" i="6"/>
  <c r="G555" i="6"/>
  <c r="A556" i="6"/>
  <c r="B556" i="6"/>
  <c r="C556" i="6"/>
  <c r="D556" i="6"/>
  <c r="E556" i="6"/>
  <c r="F556" i="6"/>
  <c r="G556" i="6"/>
  <c r="A557" i="6"/>
  <c r="B557" i="6"/>
  <c r="C557" i="6"/>
  <c r="D557" i="6"/>
  <c r="E557" i="6"/>
  <c r="F557" i="6"/>
  <c r="G557" i="6"/>
  <c r="A558" i="6"/>
  <c r="B558" i="6"/>
  <c r="C558" i="6"/>
  <c r="D558" i="6"/>
  <c r="E558" i="6"/>
  <c r="F558" i="6"/>
  <c r="G558" i="6"/>
  <c r="A559" i="6"/>
  <c r="B559" i="6"/>
  <c r="C559" i="6"/>
  <c r="D559" i="6"/>
  <c r="E559" i="6"/>
  <c r="F559" i="6"/>
  <c r="G559" i="6"/>
  <c r="A560" i="6"/>
  <c r="B560" i="6"/>
  <c r="C560" i="6"/>
  <c r="D560" i="6"/>
  <c r="E560" i="6"/>
  <c r="F560" i="6"/>
  <c r="G560" i="6"/>
  <c r="A561" i="6"/>
  <c r="B561" i="6"/>
  <c r="C561" i="6"/>
  <c r="D561" i="6"/>
  <c r="E561" i="6"/>
  <c r="F561" i="6"/>
  <c r="G561" i="6"/>
  <c r="A562" i="6"/>
  <c r="B562" i="6"/>
  <c r="C562" i="6"/>
  <c r="D562" i="6"/>
  <c r="E562" i="6"/>
  <c r="F562" i="6"/>
  <c r="G562" i="6"/>
  <c r="A563" i="6"/>
  <c r="B563" i="6"/>
  <c r="C563" i="6"/>
  <c r="D563" i="6"/>
  <c r="E563" i="6"/>
  <c r="F563" i="6"/>
  <c r="G563" i="6"/>
  <c r="A564" i="6"/>
  <c r="B564" i="6"/>
  <c r="C564" i="6"/>
  <c r="D564" i="6"/>
  <c r="E564" i="6"/>
  <c r="F564" i="6"/>
  <c r="G564" i="6"/>
  <c r="A565" i="6"/>
  <c r="B565" i="6"/>
  <c r="C565" i="6"/>
  <c r="D565" i="6"/>
  <c r="E565" i="6"/>
  <c r="F565" i="6"/>
  <c r="G565" i="6"/>
  <c r="A566" i="6"/>
  <c r="B566" i="6"/>
  <c r="C566" i="6"/>
  <c r="D566" i="6"/>
  <c r="E566" i="6"/>
  <c r="F566" i="6"/>
  <c r="G566" i="6"/>
  <c r="A567" i="6"/>
  <c r="B567" i="6"/>
  <c r="C567" i="6"/>
  <c r="D567" i="6"/>
  <c r="E567" i="6"/>
  <c r="F567" i="6"/>
  <c r="G567" i="6"/>
  <c r="A568" i="6"/>
  <c r="B568" i="6"/>
  <c r="C568" i="6"/>
  <c r="D568" i="6"/>
  <c r="E568" i="6"/>
  <c r="F568" i="6"/>
  <c r="G568" i="6"/>
  <c r="A569" i="6"/>
  <c r="B569" i="6"/>
  <c r="C569" i="6"/>
  <c r="D569" i="6"/>
  <c r="E569" i="6"/>
  <c r="F569" i="6"/>
  <c r="G569" i="6"/>
  <c r="A570" i="6"/>
  <c r="B570" i="6"/>
  <c r="C570" i="6"/>
  <c r="D570" i="6"/>
  <c r="E570" i="6"/>
  <c r="F570" i="6"/>
  <c r="G570" i="6"/>
  <c r="A571" i="6"/>
  <c r="B571" i="6"/>
  <c r="C571" i="6"/>
  <c r="D571" i="6"/>
  <c r="E571" i="6"/>
  <c r="F571" i="6"/>
  <c r="G571" i="6"/>
  <c r="A572" i="6"/>
  <c r="B572" i="6"/>
  <c r="C572" i="6"/>
  <c r="D572" i="6"/>
  <c r="E572" i="6"/>
  <c r="F572" i="6"/>
  <c r="G572" i="6"/>
  <c r="A573" i="6"/>
  <c r="B573" i="6"/>
  <c r="C573" i="6"/>
  <c r="D573" i="6"/>
  <c r="E573" i="6"/>
  <c r="F573" i="6"/>
  <c r="G573" i="6"/>
  <c r="A574" i="6"/>
  <c r="B574" i="6"/>
  <c r="C574" i="6"/>
  <c r="D574" i="6"/>
  <c r="E574" i="6"/>
  <c r="F574" i="6"/>
  <c r="G574" i="6"/>
  <c r="A575" i="6"/>
  <c r="B575" i="6"/>
  <c r="C575" i="6"/>
  <c r="D575" i="6"/>
  <c r="E575" i="6"/>
  <c r="F575" i="6"/>
  <c r="G575" i="6"/>
  <c r="A576" i="6"/>
  <c r="B576" i="6"/>
  <c r="C576" i="6"/>
  <c r="D576" i="6"/>
  <c r="E576" i="6"/>
  <c r="F576" i="6"/>
  <c r="G576" i="6"/>
  <c r="A577" i="6"/>
  <c r="B577" i="6"/>
  <c r="C577" i="6"/>
  <c r="D577" i="6"/>
  <c r="E577" i="6"/>
  <c r="F577" i="6"/>
  <c r="G577" i="6"/>
  <c r="A578" i="6"/>
  <c r="B578" i="6"/>
  <c r="C578" i="6"/>
  <c r="D578" i="6"/>
  <c r="E578" i="6"/>
  <c r="F578" i="6"/>
  <c r="G578" i="6"/>
  <c r="A579" i="6"/>
  <c r="B579" i="6"/>
  <c r="C579" i="6"/>
  <c r="D579" i="6"/>
  <c r="E579" i="6"/>
  <c r="F579" i="6"/>
  <c r="G579" i="6"/>
  <c r="A580" i="6"/>
  <c r="B580" i="6"/>
  <c r="C580" i="6"/>
  <c r="D580" i="6"/>
  <c r="E580" i="6"/>
  <c r="F580" i="6"/>
  <c r="G580" i="6"/>
  <c r="A581" i="6"/>
  <c r="B581" i="6"/>
  <c r="C581" i="6"/>
  <c r="D581" i="6"/>
  <c r="E581" i="6"/>
  <c r="F581" i="6"/>
  <c r="G581" i="6"/>
  <c r="A582" i="6"/>
  <c r="B582" i="6"/>
  <c r="C582" i="6"/>
  <c r="D582" i="6"/>
  <c r="E582" i="6"/>
  <c r="F582" i="6"/>
  <c r="G582" i="6"/>
  <c r="A583" i="6"/>
  <c r="B583" i="6"/>
  <c r="C583" i="6"/>
  <c r="D583" i="6"/>
  <c r="E583" i="6"/>
  <c r="F583" i="6"/>
  <c r="G583" i="6"/>
  <c r="A584" i="6"/>
  <c r="B584" i="6"/>
  <c r="C584" i="6"/>
  <c r="D584" i="6"/>
  <c r="E584" i="6"/>
  <c r="F584" i="6"/>
  <c r="G584" i="6"/>
  <c r="A585" i="6"/>
  <c r="B585" i="6"/>
  <c r="C585" i="6"/>
  <c r="D585" i="6"/>
  <c r="E585" i="6"/>
  <c r="F585" i="6"/>
  <c r="G585" i="6"/>
  <c r="A586" i="6"/>
  <c r="B586" i="6"/>
  <c r="C586" i="6"/>
  <c r="D586" i="6"/>
  <c r="E586" i="6"/>
  <c r="F586" i="6"/>
  <c r="G586" i="6"/>
  <c r="A587" i="6"/>
  <c r="B587" i="6"/>
  <c r="C587" i="6"/>
  <c r="D587" i="6"/>
  <c r="E587" i="6"/>
  <c r="F587" i="6"/>
  <c r="G587" i="6"/>
  <c r="A588" i="6"/>
  <c r="B588" i="6"/>
  <c r="C588" i="6"/>
  <c r="D588" i="6"/>
  <c r="E588" i="6"/>
  <c r="F588" i="6"/>
  <c r="G588" i="6"/>
  <c r="A589" i="6"/>
  <c r="B589" i="6"/>
  <c r="C589" i="6"/>
  <c r="D589" i="6"/>
  <c r="E589" i="6"/>
  <c r="F589" i="6"/>
  <c r="G589" i="6"/>
  <c r="A590" i="6"/>
  <c r="B590" i="6"/>
  <c r="C590" i="6"/>
  <c r="D590" i="6"/>
  <c r="E590" i="6"/>
  <c r="F590" i="6"/>
  <c r="G590" i="6"/>
  <c r="A591" i="6"/>
  <c r="B591" i="6"/>
  <c r="C591" i="6"/>
  <c r="D591" i="6"/>
  <c r="E591" i="6"/>
  <c r="F591" i="6"/>
  <c r="G591" i="6"/>
  <c r="A592" i="6"/>
  <c r="B592" i="6"/>
  <c r="C592" i="6"/>
  <c r="D592" i="6"/>
  <c r="E592" i="6"/>
  <c r="F592" i="6"/>
  <c r="G592" i="6"/>
  <c r="A593" i="6"/>
  <c r="B593" i="6"/>
  <c r="C593" i="6"/>
  <c r="D593" i="6"/>
  <c r="E593" i="6"/>
  <c r="F593" i="6"/>
  <c r="G593" i="6"/>
  <c r="A594" i="6"/>
  <c r="B594" i="6"/>
  <c r="C594" i="6"/>
  <c r="D594" i="6"/>
  <c r="E594" i="6"/>
  <c r="F594" i="6"/>
  <c r="G594" i="6"/>
  <c r="A595" i="6"/>
  <c r="B595" i="6"/>
  <c r="C595" i="6"/>
  <c r="D595" i="6"/>
  <c r="E595" i="6"/>
  <c r="F595" i="6"/>
  <c r="G595" i="6"/>
  <c r="A596" i="6"/>
  <c r="B596" i="6"/>
  <c r="C596" i="6"/>
  <c r="D596" i="6"/>
  <c r="E596" i="6"/>
  <c r="F596" i="6"/>
  <c r="G596" i="6"/>
  <c r="A597" i="6"/>
  <c r="B597" i="6"/>
  <c r="C597" i="6"/>
  <c r="D597" i="6"/>
  <c r="E597" i="6"/>
  <c r="F597" i="6"/>
  <c r="G597" i="6"/>
  <c r="A598" i="6"/>
  <c r="B598" i="6"/>
  <c r="C598" i="6"/>
  <c r="D598" i="6"/>
  <c r="E598" i="6"/>
  <c r="F598" i="6"/>
  <c r="G598" i="6"/>
  <c r="A599" i="6"/>
  <c r="B599" i="6"/>
  <c r="C599" i="6"/>
  <c r="D599" i="6"/>
  <c r="E599" i="6"/>
  <c r="F599" i="6"/>
  <c r="G599" i="6"/>
  <c r="A600" i="6"/>
  <c r="B600" i="6"/>
  <c r="C600" i="6"/>
  <c r="D600" i="6"/>
  <c r="E600" i="6"/>
  <c r="F600" i="6"/>
  <c r="G600" i="6"/>
  <c r="A601" i="6"/>
  <c r="B601" i="6"/>
  <c r="C601" i="6"/>
  <c r="D601" i="6"/>
  <c r="E601" i="6"/>
  <c r="F601" i="6"/>
  <c r="G601" i="6"/>
  <c r="A602" i="6"/>
  <c r="B602" i="6"/>
  <c r="C602" i="6"/>
  <c r="D602" i="6"/>
  <c r="E602" i="6"/>
  <c r="F602" i="6"/>
  <c r="G602" i="6"/>
  <c r="A603" i="6"/>
  <c r="B603" i="6"/>
  <c r="C603" i="6"/>
  <c r="D603" i="6"/>
  <c r="E603" i="6"/>
  <c r="F603" i="6"/>
  <c r="G603" i="6"/>
  <c r="A604" i="6"/>
  <c r="B604" i="6"/>
  <c r="C604" i="6"/>
  <c r="D604" i="6"/>
  <c r="E604" i="6"/>
  <c r="F604" i="6"/>
  <c r="G604" i="6"/>
  <c r="A605" i="6"/>
  <c r="B605" i="6"/>
  <c r="C605" i="6"/>
  <c r="D605" i="6"/>
  <c r="E605" i="6"/>
  <c r="F605" i="6"/>
  <c r="G605" i="6"/>
  <c r="A606" i="6"/>
  <c r="B606" i="6"/>
  <c r="C606" i="6"/>
  <c r="D606" i="6"/>
  <c r="E606" i="6"/>
  <c r="F606" i="6"/>
  <c r="G606" i="6"/>
  <c r="A607" i="6"/>
  <c r="B607" i="6"/>
  <c r="C607" i="6"/>
  <c r="D607" i="6"/>
  <c r="E607" i="6"/>
  <c r="F607" i="6"/>
  <c r="G607" i="6"/>
  <c r="A608" i="6"/>
  <c r="B608" i="6"/>
  <c r="C608" i="6"/>
  <c r="D608" i="6"/>
  <c r="E608" i="6"/>
  <c r="F608" i="6"/>
  <c r="G608" i="6"/>
  <c r="A609" i="6"/>
  <c r="B609" i="6"/>
  <c r="C609" i="6"/>
  <c r="D609" i="6"/>
  <c r="E609" i="6"/>
  <c r="F609" i="6"/>
  <c r="G609" i="6"/>
  <c r="A610" i="6"/>
  <c r="B610" i="6"/>
  <c r="C610" i="6"/>
  <c r="D610" i="6"/>
  <c r="E610" i="6"/>
  <c r="F610" i="6"/>
  <c r="G610" i="6"/>
  <c r="A611" i="6"/>
  <c r="B611" i="6"/>
  <c r="C611" i="6"/>
  <c r="D611" i="6"/>
  <c r="E611" i="6"/>
  <c r="F611" i="6"/>
  <c r="G611" i="6"/>
  <c r="A612" i="6"/>
  <c r="B612" i="6"/>
  <c r="C612" i="6"/>
  <c r="D612" i="6"/>
  <c r="E612" i="6"/>
  <c r="F612" i="6"/>
  <c r="G612" i="6"/>
  <c r="A613" i="6"/>
  <c r="B613" i="6"/>
  <c r="C613" i="6"/>
  <c r="D613" i="6"/>
  <c r="E613" i="6"/>
  <c r="F613" i="6"/>
  <c r="G613" i="6"/>
  <c r="A614" i="6"/>
  <c r="B614" i="6"/>
  <c r="C614" i="6"/>
  <c r="D614" i="6"/>
  <c r="E614" i="6"/>
  <c r="F614" i="6"/>
  <c r="G614" i="6"/>
  <c r="A615" i="6"/>
  <c r="B615" i="6"/>
  <c r="C615" i="6"/>
  <c r="D615" i="6"/>
  <c r="E615" i="6"/>
  <c r="F615" i="6"/>
  <c r="G615" i="6"/>
  <c r="A616" i="6"/>
  <c r="B616" i="6"/>
  <c r="C616" i="6"/>
  <c r="D616" i="6"/>
  <c r="E616" i="6"/>
  <c r="F616" i="6"/>
  <c r="G616" i="6"/>
  <c r="A617" i="6"/>
  <c r="B617" i="6"/>
  <c r="C617" i="6"/>
  <c r="D617" i="6"/>
  <c r="E617" i="6"/>
  <c r="F617" i="6"/>
  <c r="G617" i="6"/>
  <c r="A618" i="6"/>
  <c r="B618" i="6"/>
  <c r="C618" i="6"/>
  <c r="D618" i="6"/>
  <c r="E618" i="6"/>
  <c r="F618" i="6"/>
  <c r="G618" i="6"/>
  <c r="A619" i="6"/>
  <c r="B619" i="6"/>
  <c r="C619" i="6"/>
  <c r="D619" i="6"/>
  <c r="E619" i="6"/>
  <c r="F619" i="6"/>
  <c r="G619" i="6"/>
  <c r="A620" i="6"/>
  <c r="B620" i="6"/>
  <c r="C620" i="6"/>
  <c r="D620" i="6"/>
  <c r="E620" i="6"/>
  <c r="F620" i="6"/>
  <c r="G620" i="6"/>
  <c r="A621" i="6"/>
  <c r="B621" i="6"/>
  <c r="C621" i="6"/>
  <c r="D621" i="6"/>
  <c r="E621" i="6"/>
  <c r="F621" i="6"/>
  <c r="G621" i="6"/>
  <c r="A622" i="6"/>
  <c r="B622" i="6"/>
  <c r="C622" i="6"/>
  <c r="D622" i="6"/>
  <c r="E622" i="6"/>
  <c r="F622" i="6"/>
  <c r="G622" i="6"/>
  <c r="A623" i="6"/>
  <c r="B623" i="6"/>
  <c r="C623" i="6"/>
  <c r="D623" i="6"/>
  <c r="E623" i="6"/>
  <c r="F623" i="6"/>
  <c r="G623" i="6"/>
  <c r="A624" i="6"/>
  <c r="B624" i="6"/>
  <c r="C624" i="6"/>
  <c r="D624" i="6"/>
  <c r="E624" i="6"/>
  <c r="F624" i="6"/>
  <c r="G624" i="6"/>
  <c r="A625" i="6"/>
  <c r="B625" i="6"/>
  <c r="C625" i="6"/>
  <c r="D625" i="6"/>
  <c r="E625" i="6"/>
  <c r="F625" i="6"/>
  <c r="G625" i="6"/>
  <c r="A626" i="6"/>
  <c r="B626" i="6"/>
  <c r="C626" i="6"/>
  <c r="D626" i="6"/>
  <c r="E626" i="6"/>
  <c r="F626" i="6"/>
  <c r="G626" i="6"/>
  <c r="A627" i="6"/>
  <c r="B627" i="6"/>
  <c r="C627" i="6"/>
  <c r="D627" i="6"/>
  <c r="E627" i="6"/>
  <c r="F627" i="6"/>
  <c r="G627" i="6"/>
  <c r="A628" i="6"/>
  <c r="B628" i="6"/>
  <c r="C628" i="6"/>
  <c r="D628" i="6"/>
  <c r="E628" i="6"/>
  <c r="F628" i="6"/>
  <c r="G628" i="6"/>
  <c r="A629" i="6"/>
  <c r="B629" i="6"/>
  <c r="C629" i="6"/>
  <c r="D629" i="6"/>
  <c r="E629" i="6"/>
  <c r="F629" i="6"/>
  <c r="G629" i="6"/>
  <c r="A630" i="6"/>
  <c r="B630" i="6"/>
  <c r="C630" i="6"/>
  <c r="D630" i="6"/>
  <c r="E630" i="6"/>
  <c r="F630" i="6"/>
  <c r="G630" i="6"/>
  <c r="A631" i="6"/>
  <c r="B631" i="6"/>
  <c r="C631" i="6"/>
  <c r="D631" i="6"/>
  <c r="E631" i="6"/>
  <c r="F631" i="6"/>
  <c r="G631" i="6"/>
  <c r="A632" i="6"/>
  <c r="B632" i="6"/>
  <c r="C632" i="6"/>
  <c r="D632" i="6"/>
  <c r="E632" i="6"/>
  <c r="F632" i="6"/>
  <c r="G632" i="6"/>
  <c r="A633" i="6"/>
  <c r="B633" i="6"/>
  <c r="C633" i="6"/>
  <c r="D633" i="6"/>
  <c r="E633" i="6"/>
  <c r="F633" i="6"/>
  <c r="G633" i="6"/>
  <c r="A634" i="6"/>
  <c r="B634" i="6"/>
  <c r="C634" i="6"/>
  <c r="D634" i="6"/>
  <c r="E634" i="6"/>
  <c r="F634" i="6"/>
  <c r="G634" i="6"/>
  <c r="A635" i="6"/>
  <c r="B635" i="6"/>
  <c r="C635" i="6"/>
  <c r="D635" i="6"/>
  <c r="E635" i="6"/>
  <c r="F635" i="6"/>
  <c r="G635" i="6"/>
  <c r="A636" i="6"/>
  <c r="B636" i="6"/>
  <c r="C636" i="6"/>
  <c r="D636" i="6"/>
  <c r="E636" i="6"/>
  <c r="F636" i="6"/>
  <c r="G636" i="6"/>
  <c r="A637" i="6"/>
  <c r="B637" i="6"/>
  <c r="C637" i="6"/>
  <c r="D637" i="6"/>
  <c r="E637" i="6"/>
  <c r="F637" i="6"/>
  <c r="G637" i="6"/>
  <c r="A638" i="6"/>
  <c r="B638" i="6"/>
  <c r="C638" i="6"/>
  <c r="D638" i="6"/>
  <c r="E638" i="6"/>
  <c r="F638" i="6"/>
  <c r="G638" i="6"/>
  <c r="A639" i="6"/>
  <c r="B639" i="6"/>
  <c r="C639" i="6"/>
  <c r="D639" i="6"/>
  <c r="E639" i="6"/>
  <c r="F639" i="6"/>
  <c r="G639" i="6"/>
  <c r="A640" i="6"/>
  <c r="B640" i="6"/>
  <c r="C640" i="6"/>
  <c r="D640" i="6"/>
  <c r="E640" i="6"/>
  <c r="F640" i="6"/>
  <c r="G640" i="6"/>
  <c r="A641" i="6"/>
  <c r="B641" i="6"/>
  <c r="C641" i="6"/>
  <c r="D641" i="6"/>
  <c r="E641" i="6"/>
  <c r="F641" i="6"/>
  <c r="G641" i="6"/>
  <c r="A642" i="6"/>
  <c r="B642" i="6"/>
  <c r="C642" i="6"/>
  <c r="D642" i="6"/>
  <c r="E642" i="6"/>
  <c r="F642" i="6"/>
  <c r="G642" i="6"/>
  <c r="A643" i="6"/>
  <c r="B643" i="6"/>
  <c r="C643" i="6"/>
  <c r="D643" i="6"/>
  <c r="E643" i="6"/>
  <c r="F643" i="6"/>
  <c r="G643" i="6"/>
  <c r="A644" i="6"/>
  <c r="B644" i="6"/>
  <c r="C644" i="6"/>
  <c r="D644" i="6"/>
  <c r="E644" i="6"/>
  <c r="F644" i="6"/>
  <c r="G644" i="6"/>
  <c r="A645" i="6"/>
  <c r="B645" i="6"/>
  <c r="C645" i="6"/>
  <c r="D645" i="6"/>
  <c r="E645" i="6"/>
  <c r="F645" i="6"/>
  <c r="G645" i="6"/>
  <c r="A646" i="6"/>
  <c r="B646" i="6"/>
  <c r="C646" i="6"/>
  <c r="D646" i="6"/>
  <c r="E646" i="6"/>
  <c r="F646" i="6"/>
  <c r="G646" i="6"/>
  <c r="A647" i="6"/>
  <c r="B647" i="6"/>
  <c r="C647" i="6"/>
  <c r="D647" i="6"/>
  <c r="E647" i="6"/>
  <c r="F647" i="6"/>
  <c r="G647" i="6"/>
  <c r="A648" i="6"/>
  <c r="B648" i="6"/>
  <c r="C648" i="6"/>
  <c r="D648" i="6"/>
  <c r="E648" i="6"/>
  <c r="F648" i="6"/>
  <c r="G648" i="6"/>
  <c r="A649" i="6"/>
  <c r="B649" i="6"/>
  <c r="C649" i="6"/>
  <c r="D649" i="6"/>
  <c r="E649" i="6"/>
  <c r="F649" i="6"/>
  <c r="G649" i="6"/>
  <c r="A650" i="6"/>
  <c r="B650" i="6"/>
  <c r="C650" i="6"/>
  <c r="D650" i="6"/>
  <c r="E650" i="6"/>
  <c r="F650" i="6"/>
  <c r="G650" i="6"/>
  <c r="A651" i="6"/>
  <c r="B651" i="6"/>
  <c r="C651" i="6"/>
  <c r="D651" i="6"/>
  <c r="E651" i="6"/>
  <c r="F651" i="6"/>
  <c r="G651" i="6"/>
  <c r="A652" i="6"/>
  <c r="B652" i="6"/>
  <c r="C652" i="6"/>
  <c r="D652" i="6"/>
  <c r="E652" i="6"/>
  <c r="F652" i="6"/>
  <c r="G652" i="6"/>
  <c r="A653" i="6"/>
  <c r="B653" i="6"/>
  <c r="C653" i="6"/>
  <c r="D653" i="6"/>
  <c r="E653" i="6"/>
  <c r="F653" i="6"/>
  <c r="G653" i="6"/>
  <c r="A654" i="6"/>
  <c r="B654" i="6"/>
  <c r="C654" i="6"/>
  <c r="D654" i="6"/>
  <c r="E654" i="6"/>
  <c r="F654" i="6"/>
  <c r="G654" i="6"/>
  <c r="A655" i="6"/>
  <c r="B655" i="6"/>
  <c r="C655" i="6"/>
  <c r="D655" i="6"/>
  <c r="E655" i="6"/>
  <c r="F655" i="6"/>
  <c r="G655" i="6"/>
  <c r="A656" i="6"/>
  <c r="B656" i="6"/>
  <c r="C656" i="6"/>
  <c r="D656" i="6"/>
  <c r="E656" i="6"/>
  <c r="F656" i="6"/>
  <c r="G656" i="6"/>
  <c r="A657" i="6"/>
  <c r="B657" i="6"/>
  <c r="C657" i="6"/>
  <c r="D657" i="6"/>
  <c r="E657" i="6"/>
  <c r="F657" i="6"/>
  <c r="G657" i="6"/>
  <c r="A658" i="6"/>
  <c r="B658" i="6"/>
  <c r="C658" i="6"/>
  <c r="D658" i="6"/>
  <c r="E658" i="6"/>
  <c r="F658" i="6"/>
  <c r="G658" i="6"/>
  <c r="A659" i="6"/>
  <c r="B659" i="6"/>
  <c r="C659" i="6"/>
  <c r="D659" i="6"/>
  <c r="E659" i="6"/>
  <c r="F659" i="6"/>
  <c r="G659" i="6"/>
  <c r="A660" i="6"/>
  <c r="B660" i="6"/>
  <c r="C660" i="6"/>
  <c r="D660" i="6"/>
  <c r="E660" i="6"/>
  <c r="F660" i="6"/>
  <c r="G660" i="6"/>
  <c r="A661" i="6"/>
  <c r="B661" i="6"/>
  <c r="C661" i="6"/>
  <c r="D661" i="6"/>
  <c r="E661" i="6"/>
  <c r="F661" i="6"/>
  <c r="G661" i="6"/>
  <c r="A662" i="6"/>
  <c r="B662" i="6"/>
  <c r="C662" i="6"/>
  <c r="D662" i="6"/>
  <c r="E662" i="6"/>
  <c r="F662" i="6"/>
  <c r="G662" i="6"/>
  <c r="A663" i="6"/>
  <c r="B663" i="6"/>
  <c r="C663" i="6"/>
  <c r="D663" i="6"/>
  <c r="E663" i="6"/>
  <c r="F663" i="6"/>
  <c r="G663" i="6"/>
  <c r="A664" i="6"/>
  <c r="B664" i="6"/>
  <c r="C664" i="6"/>
  <c r="D664" i="6"/>
  <c r="E664" i="6"/>
  <c r="F664" i="6"/>
  <c r="G664" i="6"/>
  <c r="A665" i="6"/>
  <c r="B665" i="6"/>
  <c r="C665" i="6"/>
  <c r="D665" i="6"/>
  <c r="E665" i="6"/>
  <c r="F665" i="6"/>
  <c r="G665" i="6"/>
  <c r="A666" i="6"/>
  <c r="B666" i="6"/>
  <c r="C666" i="6"/>
  <c r="D666" i="6"/>
  <c r="E666" i="6"/>
  <c r="F666" i="6"/>
  <c r="G666" i="6"/>
  <c r="A667" i="6"/>
  <c r="B667" i="6"/>
  <c r="C667" i="6"/>
  <c r="D667" i="6"/>
  <c r="E667" i="6"/>
  <c r="F667" i="6"/>
  <c r="G667" i="6"/>
  <c r="A668" i="6"/>
  <c r="B668" i="6"/>
  <c r="C668" i="6"/>
  <c r="D668" i="6"/>
  <c r="E668" i="6"/>
  <c r="F668" i="6"/>
  <c r="G668" i="6"/>
  <c r="A669" i="6"/>
  <c r="B669" i="6"/>
  <c r="C669" i="6"/>
  <c r="D669" i="6"/>
  <c r="E669" i="6"/>
  <c r="F669" i="6"/>
  <c r="G669" i="6"/>
  <c r="A670" i="6"/>
  <c r="B670" i="6"/>
  <c r="C670" i="6"/>
  <c r="D670" i="6"/>
  <c r="E670" i="6"/>
  <c r="F670" i="6"/>
  <c r="G670" i="6"/>
  <c r="A671" i="6"/>
  <c r="B671" i="6"/>
  <c r="C671" i="6"/>
  <c r="D671" i="6"/>
  <c r="E671" i="6"/>
  <c r="F671" i="6"/>
  <c r="G671" i="6"/>
  <c r="A672" i="6"/>
  <c r="B672" i="6"/>
  <c r="C672" i="6"/>
  <c r="D672" i="6"/>
  <c r="E672" i="6"/>
  <c r="F672" i="6"/>
  <c r="G672" i="6"/>
  <c r="A673" i="6"/>
  <c r="B673" i="6"/>
  <c r="C673" i="6"/>
  <c r="D673" i="6"/>
  <c r="E673" i="6"/>
  <c r="F673" i="6"/>
  <c r="G673" i="6"/>
  <c r="A674" i="6"/>
  <c r="B674" i="6"/>
  <c r="C674" i="6"/>
  <c r="D674" i="6"/>
  <c r="E674" i="6"/>
  <c r="F674" i="6"/>
  <c r="G674" i="6"/>
  <c r="A675" i="6"/>
  <c r="B675" i="6"/>
  <c r="C675" i="6"/>
  <c r="D675" i="6"/>
  <c r="E675" i="6"/>
  <c r="F675" i="6"/>
  <c r="G675" i="6"/>
  <c r="A676" i="6"/>
  <c r="B676" i="6"/>
  <c r="C676" i="6"/>
  <c r="D676" i="6"/>
  <c r="E676" i="6"/>
  <c r="F676" i="6"/>
  <c r="G676" i="6"/>
  <c r="A677" i="6"/>
  <c r="B677" i="6"/>
  <c r="C677" i="6"/>
  <c r="D677" i="6"/>
  <c r="E677" i="6"/>
  <c r="F677" i="6"/>
  <c r="G677" i="6"/>
  <c r="A678" i="6"/>
  <c r="B678" i="6"/>
  <c r="C678" i="6"/>
  <c r="D678" i="6"/>
  <c r="E678" i="6"/>
  <c r="F678" i="6"/>
  <c r="G678" i="6"/>
  <c r="A679" i="6"/>
  <c r="B679" i="6"/>
  <c r="C679" i="6"/>
  <c r="D679" i="6"/>
  <c r="E679" i="6"/>
  <c r="F679" i="6"/>
  <c r="G679" i="6"/>
  <c r="A680" i="6"/>
  <c r="B680" i="6"/>
  <c r="C680" i="6"/>
  <c r="D680" i="6"/>
  <c r="E680" i="6"/>
  <c r="F680" i="6"/>
  <c r="G680" i="6"/>
  <c r="A681" i="6"/>
  <c r="B681" i="6"/>
  <c r="C681" i="6"/>
  <c r="D681" i="6"/>
  <c r="E681" i="6"/>
  <c r="F681" i="6"/>
  <c r="G681" i="6"/>
  <c r="A682" i="6"/>
  <c r="B682" i="6"/>
  <c r="C682" i="6"/>
  <c r="D682" i="6"/>
  <c r="E682" i="6"/>
  <c r="F682" i="6"/>
  <c r="G682" i="6"/>
  <c r="A683" i="6"/>
  <c r="B683" i="6"/>
  <c r="C683" i="6"/>
  <c r="D683" i="6"/>
  <c r="E683" i="6"/>
  <c r="F683" i="6"/>
  <c r="G683" i="6"/>
  <c r="A684" i="6"/>
  <c r="B684" i="6"/>
  <c r="C684" i="6"/>
  <c r="D684" i="6"/>
  <c r="E684" i="6"/>
  <c r="F684" i="6"/>
  <c r="G684" i="6"/>
  <c r="A685" i="6"/>
  <c r="B685" i="6"/>
  <c r="C685" i="6"/>
  <c r="D685" i="6"/>
  <c r="E685" i="6"/>
  <c r="F685" i="6"/>
  <c r="G685" i="6"/>
  <c r="A686" i="6"/>
  <c r="B686" i="6"/>
  <c r="C686" i="6"/>
  <c r="D686" i="6"/>
  <c r="E686" i="6"/>
  <c r="F686" i="6"/>
  <c r="G686" i="6"/>
  <c r="A687" i="6"/>
  <c r="B687" i="6"/>
  <c r="C687" i="6"/>
  <c r="D687" i="6"/>
  <c r="E687" i="6"/>
  <c r="F687" i="6"/>
  <c r="G687" i="6"/>
  <c r="A688" i="6"/>
  <c r="B688" i="6"/>
  <c r="C688" i="6"/>
  <c r="D688" i="6"/>
  <c r="E688" i="6"/>
  <c r="F688" i="6"/>
  <c r="G688" i="6"/>
  <c r="A689" i="6"/>
  <c r="B689" i="6"/>
  <c r="C689" i="6"/>
  <c r="D689" i="6"/>
  <c r="E689" i="6"/>
  <c r="F689" i="6"/>
  <c r="G689" i="6"/>
  <c r="A690" i="6"/>
  <c r="B690" i="6"/>
  <c r="C690" i="6"/>
  <c r="D690" i="6"/>
  <c r="E690" i="6"/>
  <c r="F690" i="6"/>
  <c r="G690" i="6"/>
  <c r="A691" i="6"/>
  <c r="B691" i="6"/>
  <c r="C691" i="6"/>
  <c r="D691" i="6"/>
  <c r="E691" i="6"/>
  <c r="F691" i="6"/>
  <c r="G691" i="6"/>
  <c r="A692" i="6"/>
  <c r="B692" i="6"/>
  <c r="C692" i="6"/>
  <c r="D692" i="6"/>
  <c r="E692" i="6"/>
  <c r="F692" i="6"/>
  <c r="G692" i="6"/>
  <c r="A693" i="6"/>
  <c r="B693" i="6"/>
  <c r="C693" i="6"/>
  <c r="D693" i="6"/>
  <c r="E693" i="6"/>
  <c r="F693" i="6"/>
  <c r="G693" i="6"/>
  <c r="A694" i="6"/>
  <c r="B694" i="6"/>
  <c r="C694" i="6"/>
  <c r="D694" i="6"/>
  <c r="E694" i="6"/>
  <c r="F694" i="6"/>
  <c r="G694" i="6"/>
  <c r="A695" i="6"/>
  <c r="B695" i="6"/>
  <c r="C695" i="6"/>
  <c r="D695" i="6"/>
  <c r="E695" i="6"/>
  <c r="F695" i="6"/>
  <c r="G695" i="6"/>
  <c r="A696" i="6"/>
  <c r="B696" i="6"/>
  <c r="C696" i="6"/>
  <c r="D696" i="6"/>
  <c r="E696" i="6"/>
  <c r="F696" i="6"/>
  <c r="G696" i="6"/>
  <c r="A697" i="6"/>
  <c r="B697" i="6"/>
  <c r="C697" i="6"/>
  <c r="D697" i="6"/>
  <c r="E697" i="6"/>
  <c r="F697" i="6"/>
  <c r="G697" i="6"/>
  <c r="A698" i="6"/>
  <c r="B698" i="6"/>
  <c r="C698" i="6"/>
  <c r="D698" i="6"/>
  <c r="E698" i="6"/>
  <c r="F698" i="6"/>
  <c r="G698" i="6"/>
  <c r="A699" i="6"/>
  <c r="B699" i="6"/>
  <c r="C699" i="6"/>
  <c r="D699" i="6"/>
  <c r="E699" i="6"/>
  <c r="F699" i="6"/>
  <c r="G699" i="6"/>
  <c r="A700" i="6"/>
  <c r="B700" i="6"/>
  <c r="C700" i="6"/>
  <c r="D700" i="6"/>
  <c r="E700" i="6"/>
  <c r="F700" i="6"/>
  <c r="G700" i="6"/>
  <c r="A701" i="6"/>
  <c r="B701" i="6"/>
  <c r="C701" i="6"/>
  <c r="D701" i="6"/>
  <c r="E701" i="6"/>
  <c r="F701" i="6"/>
  <c r="G701" i="6"/>
  <c r="A702" i="6"/>
  <c r="B702" i="6"/>
  <c r="C702" i="6"/>
  <c r="D702" i="6"/>
  <c r="E702" i="6"/>
  <c r="F702" i="6"/>
  <c r="G702" i="6"/>
  <c r="A703" i="6"/>
  <c r="B703" i="6"/>
  <c r="C703" i="6"/>
  <c r="D703" i="6"/>
  <c r="E703" i="6"/>
  <c r="F703" i="6"/>
  <c r="G703" i="6"/>
  <c r="A704" i="6"/>
  <c r="B704" i="6"/>
  <c r="C704" i="6"/>
  <c r="D704" i="6"/>
  <c r="E704" i="6"/>
  <c r="F704" i="6"/>
  <c r="G704" i="6"/>
  <c r="A705" i="6"/>
  <c r="B705" i="6"/>
  <c r="C705" i="6"/>
  <c r="D705" i="6"/>
  <c r="E705" i="6"/>
  <c r="F705" i="6"/>
  <c r="G705" i="6"/>
  <c r="A706" i="6"/>
  <c r="B706" i="6"/>
  <c r="C706" i="6"/>
  <c r="D706" i="6"/>
  <c r="E706" i="6"/>
  <c r="F706" i="6"/>
  <c r="G706" i="6"/>
  <c r="A707" i="6"/>
  <c r="B707" i="6"/>
  <c r="C707" i="6"/>
  <c r="D707" i="6"/>
  <c r="E707" i="6"/>
  <c r="F707" i="6"/>
  <c r="G707" i="6"/>
  <c r="A708" i="6"/>
  <c r="B708" i="6"/>
  <c r="C708" i="6"/>
  <c r="D708" i="6"/>
  <c r="E708" i="6"/>
  <c r="F708" i="6"/>
  <c r="G708" i="6"/>
  <c r="A709" i="6"/>
  <c r="B709" i="6"/>
  <c r="C709" i="6"/>
  <c r="D709" i="6"/>
  <c r="E709" i="6"/>
  <c r="F709" i="6"/>
  <c r="G709" i="6"/>
  <c r="A710" i="6"/>
  <c r="B710" i="6"/>
  <c r="C710" i="6"/>
  <c r="D710" i="6"/>
  <c r="E710" i="6"/>
  <c r="F710" i="6"/>
  <c r="G710" i="6"/>
  <c r="A711" i="6"/>
  <c r="B711" i="6"/>
  <c r="C711" i="6"/>
  <c r="D711" i="6"/>
  <c r="E711" i="6"/>
  <c r="F711" i="6"/>
  <c r="G711" i="6"/>
  <c r="A712" i="6"/>
  <c r="B712" i="6"/>
  <c r="C712" i="6"/>
  <c r="D712" i="6"/>
  <c r="E712" i="6"/>
  <c r="F712" i="6"/>
  <c r="G712" i="6"/>
  <c r="A713" i="6"/>
  <c r="B713" i="6"/>
  <c r="C713" i="6"/>
  <c r="D713" i="6"/>
  <c r="E713" i="6"/>
  <c r="F713" i="6"/>
  <c r="G713" i="6"/>
  <c r="A714" i="6"/>
  <c r="B714" i="6"/>
  <c r="C714" i="6"/>
  <c r="D714" i="6"/>
  <c r="E714" i="6"/>
  <c r="F714" i="6"/>
  <c r="G714" i="6"/>
  <c r="A715" i="6"/>
  <c r="B715" i="6"/>
  <c r="C715" i="6"/>
  <c r="D715" i="6"/>
  <c r="E715" i="6"/>
  <c r="F715" i="6"/>
  <c r="G715" i="6"/>
  <c r="A716" i="6"/>
  <c r="B716" i="6"/>
  <c r="C716" i="6"/>
  <c r="D716" i="6"/>
  <c r="E716" i="6"/>
  <c r="F716" i="6"/>
  <c r="G716" i="6"/>
  <c r="A717" i="6"/>
  <c r="B717" i="6"/>
  <c r="C717" i="6"/>
  <c r="D717" i="6"/>
  <c r="E717" i="6"/>
  <c r="F717" i="6"/>
  <c r="G717" i="6"/>
  <c r="A718" i="6"/>
  <c r="B718" i="6"/>
  <c r="C718" i="6"/>
  <c r="D718" i="6"/>
  <c r="E718" i="6"/>
  <c r="F718" i="6"/>
  <c r="G718" i="6"/>
  <c r="A719" i="6"/>
  <c r="B719" i="6"/>
  <c r="C719" i="6"/>
  <c r="D719" i="6"/>
  <c r="E719" i="6"/>
  <c r="F719" i="6"/>
  <c r="G719" i="6"/>
  <c r="A720" i="6"/>
  <c r="B720" i="6"/>
  <c r="C720" i="6"/>
  <c r="D720" i="6"/>
  <c r="E720" i="6"/>
  <c r="F720" i="6"/>
  <c r="G720" i="6"/>
  <c r="A721" i="6"/>
  <c r="B721" i="6"/>
  <c r="C721" i="6"/>
  <c r="D721" i="6"/>
  <c r="E721" i="6"/>
  <c r="F721" i="6"/>
  <c r="G721" i="6"/>
  <c r="A722" i="6"/>
  <c r="B722" i="6"/>
  <c r="C722" i="6"/>
  <c r="D722" i="6"/>
  <c r="E722" i="6"/>
  <c r="F722" i="6"/>
  <c r="G722" i="6"/>
  <c r="A723" i="6"/>
  <c r="B723" i="6"/>
  <c r="C723" i="6"/>
  <c r="D723" i="6"/>
  <c r="E723" i="6"/>
  <c r="F723" i="6"/>
  <c r="G723" i="6"/>
  <c r="A724" i="6"/>
  <c r="B724" i="6"/>
  <c r="C724" i="6"/>
  <c r="D724" i="6"/>
  <c r="E724" i="6"/>
  <c r="F724" i="6"/>
  <c r="G724" i="6"/>
  <c r="A725" i="6"/>
  <c r="B725" i="6"/>
  <c r="C725" i="6"/>
  <c r="D725" i="6"/>
  <c r="E725" i="6"/>
  <c r="F725" i="6"/>
  <c r="G725" i="6"/>
  <c r="A726" i="6"/>
  <c r="B726" i="6"/>
  <c r="C726" i="6"/>
  <c r="D726" i="6"/>
  <c r="E726" i="6"/>
  <c r="F726" i="6"/>
  <c r="G726" i="6"/>
  <c r="A727" i="6"/>
  <c r="B727" i="6"/>
  <c r="C727" i="6"/>
  <c r="D727" i="6"/>
  <c r="E727" i="6"/>
  <c r="F727" i="6"/>
  <c r="G727" i="6"/>
  <c r="A728" i="6"/>
  <c r="B728" i="6"/>
  <c r="C728" i="6"/>
  <c r="D728" i="6"/>
  <c r="E728" i="6"/>
  <c r="F728" i="6"/>
  <c r="G728" i="6"/>
  <c r="A729" i="6"/>
  <c r="B729" i="6"/>
  <c r="C729" i="6"/>
  <c r="D729" i="6"/>
  <c r="E729" i="6"/>
  <c r="F729" i="6"/>
  <c r="G729" i="6"/>
  <c r="A730" i="6"/>
  <c r="B730" i="6"/>
  <c r="C730" i="6"/>
  <c r="D730" i="6"/>
  <c r="E730" i="6"/>
  <c r="F730" i="6"/>
  <c r="G730" i="6"/>
  <c r="A731" i="6"/>
  <c r="B731" i="6"/>
  <c r="C731" i="6"/>
  <c r="D731" i="6"/>
  <c r="E731" i="6"/>
  <c r="F731" i="6"/>
  <c r="G731" i="6"/>
  <c r="A732" i="6"/>
  <c r="B732" i="6"/>
  <c r="C732" i="6"/>
  <c r="D732" i="6"/>
  <c r="E732" i="6"/>
  <c r="F732" i="6"/>
  <c r="G732" i="6"/>
  <c r="A733" i="6"/>
  <c r="B733" i="6"/>
  <c r="C733" i="6"/>
  <c r="D733" i="6"/>
  <c r="E733" i="6"/>
  <c r="F733" i="6"/>
  <c r="G733" i="6"/>
  <c r="A734" i="6"/>
  <c r="B734" i="6"/>
  <c r="C734" i="6"/>
  <c r="D734" i="6"/>
  <c r="E734" i="6"/>
  <c r="F734" i="6"/>
  <c r="G734" i="6"/>
  <c r="A735" i="6"/>
  <c r="B735" i="6"/>
  <c r="C735" i="6"/>
  <c r="D735" i="6"/>
  <c r="E735" i="6"/>
  <c r="F735" i="6"/>
  <c r="G735" i="6"/>
  <c r="A736" i="6"/>
  <c r="B736" i="6"/>
  <c r="C736" i="6"/>
  <c r="D736" i="6"/>
  <c r="E736" i="6"/>
  <c r="F736" i="6"/>
  <c r="G736" i="6"/>
  <c r="A737" i="6"/>
  <c r="B737" i="6"/>
  <c r="C737" i="6"/>
  <c r="D737" i="6"/>
  <c r="E737" i="6"/>
  <c r="F737" i="6"/>
  <c r="G737" i="6"/>
  <c r="A738" i="6"/>
  <c r="B738" i="6"/>
  <c r="C738" i="6"/>
  <c r="D738" i="6"/>
  <c r="E738" i="6"/>
  <c r="F738" i="6"/>
  <c r="G738" i="6"/>
  <c r="A739" i="6"/>
  <c r="B739" i="6"/>
  <c r="C739" i="6"/>
  <c r="D739" i="6"/>
  <c r="E739" i="6"/>
  <c r="F739" i="6"/>
  <c r="G739" i="6"/>
  <c r="A740" i="6"/>
  <c r="B740" i="6"/>
  <c r="C740" i="6"/>
  <c r="D740" i="6"/>
  <c r="E740" i="6"/>
  <c r="F740" i="6"/>
  <c r="G740" i="6"/>
  <c r="A741" i="6"/>
  <c r="B741" i="6"/>
  <c r="C741" i="6"/>
  <c r="D741" i="6"/>
  <c r="E741" i="6"/>
  <c r="F741" i="6"/>
  <c r="G741" i="6"/>
  <c r="A742" i="6"/>
  <c r="B742" i="6"/>
  <c r="C742" i="6"/>
  <c r="D742" i="6"/>
  <c r="E742" i="6"/>
  <c r="F742" i="6"/>
  <c r="G742" i="6"/>
  <c r="A743" i="6"/>
  <c r="B743" i="6"/>
  <c r="C743" i="6"/>
  <c r="D743" i="6"/>
  <c r="E743" i="6"/>
  <c r="F743" i="6"/>
  <c r="G743" i="6"/>
  <c r="A744" i="6"/>
  <c r="B744" i="6"/>
  <c r="C744" i="6"/>
  <c r="D744" i="6"/>
  <c r="E744" i="6"/>
  <c r="F744" i="6"/>
  <c r="G744" i="6"/>
  <c r="A745" i="6"/>
  <c r="B745" i="6"/>
  <c r="C745" i="6"/>
  <c r="D745" i="6"/>
  <c r="E745" i="6"/>
  <c r="F745" i="6"/>
  <c r="G745" i="6"/>
  <c r="A746" i="6"/>
  <c r="B746" i="6"/>
  <c r="C746" i="6"/>
  <c r="D746" i="6"/>
  <c r="E746" i="6"/>
  <c r="F746" i="6"/>
  <c r="G746" i="6"/>
  <c r="A747" i="6"/>
  <c r="B747" i="6"/>
  <c r="C747" i="6"/>
  <c r="D747" i="6"/>
  <c r="E747" i="6"/>
  <c r="F747" i="6"/>
  <c r="G747" i="6"/>
  <c r="A748" i="6"/>
  <c r="B748" i="6"/>
  <c r="C748" i="6"/>
  <c r="D748" i="6"/>
  <c r="E748" i="6"/>
  <c r="F748" i="6"/>
  <c r="G748" i="6"/>
  <c r="A749" i="6"/>
  <c r="B749" i="6"/>
  <c r="C749" i="6"/>
  <c r="D749" i="6"/>
  <c r="E749" i="6"/>
  <c r="F749" i="6"/>
  <c r="G749" i="6"/>
  <c r="A750" i="6"/>
  <c r="B750" i="6"/>
  <c r="C750" i="6"/>
  <c r="D750" i="6"/>
  <c r="E750" i="6"/>
  <c r="F750" i="6"/>
  <c r="G750" i="6"/>
  <c r="A751" i="6"/>
  <c r="B751" i="6"/>
  <c r="C751" i="6"/>
  <c r="D751" i="6"/>
  <c r="E751" i="6"/>
  <c r="F751" i="6"/>
  <c r="G751" i="6"/>
  <c r="A752" i="6"/>
  <c r="B752" i="6"/>
  <c r="C752" i="6"/>
  <c r="D752" i="6"/>
  <c r="E752" i="6"/>
  <c r="F752" i="6"/>
  <c r="G752" i="6"/>
  <c r="A753" i="6"/>
  <c r="B753" i="6"/>
  <c r="C753" i="6"/>
  <c r="D753" i="6"/>
  <c r="E753" i="6"/>
  <c r="F753" i="6"/>
  <c r="G753" i="6"/>
  <c r="A754" i="6"/>
  <c r="B754" i="6"/>
  <c r="C754" i="6"/>
  <c r="D754" i="6"/>
  <c r="E754" i="6"/>
  <c r="F754" i="6"/>
  <c r="G754" i="6"/>
  <c r="A755" i="6"/>
  <c r="B755" i="6"/>
  <c r="C755" i="6"/>
  <c r="D755" i="6"/>
  <c r="E755" i="6"/>
  <c r="F755" i="6"/>
  <c r="G755" i="6"/>
  <c r="A756" i="6"/>
  <c r="B756" i="6"/>
  <c r="C756" i="6"/>
  <c r="D756" i="6"/>
  <c r="E756" i="6"/>
  <c r="F756" i="6"/>
  <c r="G756" i="6"/>
  <c r="A757" i="6"/>
  <c r="B757" i="6"/>
  <c r="C757" i="6"/>
  <c r="D757" i="6"/>
  <c r="E757" i="6"/>
  <c r="F757" i="6"/>
  <c r="G757" i="6"/>
  <c r="A758" i="6"/>
  <c r="B758" i="6"/>
  <c r="C758" i="6"/>
  <c r="D758" i="6"/>
  <c r="E758" i="6"/>
  <c r="F758" i="6"/>
  <c r="G758" i="6"/>
  <c r="A759" i="6"/>
  <c r="B759" i="6"/>
  <c r="C759" i="6"/>
  <c r="D759" i="6"/>
  <c r="E759" i="6"/>
  <c r="F759" i="6"/>
  <c r="G759" i="6"/>
  <c r="A760" i="6"/>
  <c r="B760" i="6"/>
  <c r="C760" i="6"/>
  <c r="D760" i="6"/>
  <c r="E760" i="6"/>
  <c r="F760" i="6"/>
  <c r="G760" i="6"/>
  <c r="A761" i="6"/>
  <c r="B761" i="6"/>
  <c r="C761" i="6"/>
  <c r="D761" i="6"/>
  <c r="E761" i="6"/>
  <c r="F761" i="6"/>
  <c r="G761" i="6"/>
  <c r="A762" i="6"/>
  <c r="B762" i="6"/>
  <c r="C762" i="6"/>
  <c r="D762" i="6"/>
  <c r="E762" i="6"/>
  <c r="F762" i="6"/>
  <c r="G762" i="6"/>
  <c r="A763" i="6"/>
  <c r="B763" i="6"/>
  <c r="C763" i="6"/>
  <c r="D763" i="6"/>
  <c r="E763" i="6"/>
  <c r="F763" i="6"/>
  <c r="G763" i="6"/>
  <c r="A764" i="6"/>
  <c r="B764" i="6"/>
  <c r="C764" i="6"/>
  <c r="D764" i="6"/>
  <c r="E764" i="6"/>
  <c r="F764" i="6"/>
  <c r="G764" i="6"/>
  <c r="A765" i="6"/>
  <c r="B765" i="6"/>
  <c r="C765" i="6"/>
  <c r="D765" i="6"/>
  <c r="E765" i="6"/>
  <c r="F765" i="6"/>
  <c r="G765" i="6"/>
  <c r="A766" i="6"/>
  <c r="B766" i="6"/>
  <c r="C766" i="6"/>
  <c r="D766" i="6"/>
  <c r="E766" i="6"/>
  <c r="F766" i="6"/>
  <c r="G766" i="6"/>
  <c r="A767" i="6"/>
  <c r="B767" i="6"/>
  <c r="C767" i="6"/>
  <c r="D767" i="6"/>
  <c r="E767" i="6"/>
  <c r="F767" i="6"/>
  <c r="G767" i="6"/>
  <c r="A768" i="6"/>
  <c r="B768" i="6"/>
  <c r="C768" i="6"/>
  <c r="D768" i="6"/>
  <c r="E768" i="6"/>
  <c r="F768" i="6"/>
  <c r="G768" i="6"/>
  <c r="A769" i="6"/>
  <c r="B769" i="6"/>
  <c r="C769" i="6"/>
  <c r="D769" i="6"/>
  <c r="E769" i="6"/>
  <c r="F769" i="6"/>
  <c r="G769" i="6"/>
  <c r="A770" i="6"/>
  <c r="B770" i="6"/>
  <c r="C770" i="6"/>
  <c r="D770" i="6"/>
  <c r="E770" i="6"/>
  <c r="F770" i="6"/>
  <c r="G770" i="6"/>
  <c r="A771" i="6"/>
  <c r="B771" i="6"/>
  <c r="C771" i="6"/>
  <c r="D771" i="6"/>
  <c r="E771" i="6"/>
  <c r="F771" i="6"/>
  <c r="G771" i="6"/>
  <c r="A772" i="6"/>
  <c r="B772" i="6"/>
  <c r="C772" i="6"/>
  <c r="D772" i="6"/>
  <c r="E772" i="6"/>
  <c r="F772" i="6"/>
  <c r="G772" i="6"/>
  <c r="A773" i="6"/>
  <c r="B773" i="6"/>
  <c r="C773" i="6"/>
  <c r="D773" i="6"/>
  <c r="E773" i="6"/>
  <c r="F773" i="6"/>
  <c r="G773" i="6"/>
  <c r="A774" i="6"/>
  <c r="B774" i="6"/>
  <c r="C774" i="6"/>
  <c r="D774" i="6"/>
  <c r="E774" i="6"/>
  <c r="F774" i="6"/>
  <c r="G774" i="6"/>
  <c r="A775" i="6"/>
  <c r="B775" i="6"/>
  <c r="C775" i="6"/>
  <c r="D775" i="6"/>
  <c r="E775" i="6"/>
  <c r="F775" i="6"/>
  <c r="G775" i="6"/>
  <c r="A776" i="6"/>
  <c r="B776" i="6"/>
  <c r="C776" i="6"/>
  <c r="D776" i="6"/>
  <c r="E776" i="6"/>
  <c r="F776" i="6"/>
  <c r="G776" i="6"/>
  <c r="A777" i="6"/>
  <c r="B777" i="6"/>
  <c r="C777" i="6"/>
  <c r="D777" i="6"/>
  <c r="E777" i="6"/>
  <c r="F777" i="6"/>
  <c r="G777" i="6"/>
  <c r="A778" i="6"/>
  <c r="B778" i="6"/>
  <c r="C778" i="6"/>
  <c r="D778" i="6"/>
  <c r="E778" i="6"/>
  <c r="F778" i="6"/>
  <c r="G778" i="6"/>
  <c r="A779" i="6"/>
  <c r="B779" i="6"/>
  <c r="C779" i="6"/>
  <c r="D779" i="6"/>
  <c r="E779" i="6"/>
  <c r="F779" i="6"/>
  <c r="G779" i="6"/>
  <c r="A780" i="6"/>
  <c r="B780" i="6"/>
  <c r="C780" i="6"/>
  <c r="D780" i="6"/>
  <c r="E780" i="6"/>
  <c r="F780" i="6"/>
  <c r="G780" i="6"/>
  <c r="A781" i="6"/>
  <c r="B781" i="6"/>
  <c r="C781" i="6"/>
  <c r="D781" i="6"/>
  <c r="E781" i="6"/>
  <c r="F781" i="6"/>
  <c r="G781" i="6"/>
  <c r="A782" i="6"/>
  <c r="B782" i="6"/>
  <c r="C782" i="6"/>
  <c r="D782" i="6"/>
  <c r="E782" i="6"/>
  <c r="F782" i="6"/>
  <c r="G782" i="6"/>
  <c r="A783" i="6"/>
  <c r="B783" i="6"/>
  <c r="C783" i="6"/>
  <c r="D783" i="6"/>
  <c r="E783" i="6"/>
  <c r="F783" i="6"/>
  <c r="G783" i="6"/>
  <c r="A784" i="6"/>
  <c r="B784" i="6"/>
  <c r="C784" i="6"/>
  <c r="D784" i="6"/>
  <c r="E784" i="6"/>
  <c r="F784" i="6"/>
  <c r="G784" i="6"/>
  <c r="A785" i="6"/>
  <c r="B785" i="6"/>
  <c r="C785" i="6"/>
  <c r="D785" i="6"/>
  <c r="E785" i="6"/>
  <c r="F785" i="6"/>
  <c r="G785" i="6"/>
  <c r="A786" i="6"/>
  <c r="B786" i="6"/>
  <c r="C786" i="6"/>
  <c r="D786" i="6"/>
  <c r="E786" i="6"/>
  <c r="F786" i="6"/>
  <c r="G786" i="6"/>
  <c r="A787" i="6"/>
  <c r="B787" i="6"/>
  <c r="C787" i="6"/>
  <c r="D787" i="6"/>
  <c r="E787" i="6"/>
  <c r="F787" i="6"/>
  <c r="G787" i="6"/>
  <c r="A788" i="6"/>
  <c r="B788" i="6"/>
  <c r="C788" i="6"/>
  <c r="D788" i="6"/>
  <c r="E788" i="6"/>
  <c r="F788" i="6"/>
  <c r="G788" i="6"/>
  <c r="A789" i="6"/>
  <c r="B789" i="6"/>
  <c r="C789" i="6"/>
  <c r="D789" i="6"/>
  <c r="E789" i="6"/>
  <c r="F789" i="6"/>
  <c r="G789" i="6"/>
  <c r="A790" i="6"/>
  <c r="B790" i="6"/>
  <c r="C790" i="6"/>
  <c r="D790" i="6"/>
  <c r="E790" i="6"/>
  <c r="F790" i="6"/>
  <c r="G790" i="6"/>
  <c r="A791" i="6"/>
  <c r="B791" i="6"/>
  <c r="C791" i="6"/>
  <c r="D791" i="6"/>
  <c r="E791" i="6"/>
  <c r="F791" i="6"/>
  <c r="G791" i="6"/>
  <c r="A792" i="6"/>
  <c r="B792" i="6"/>
  <c r="C792" i="6"/>
  <c r="D792" i="6"/>
  <c r="E792" i="6"/>
  <c r="F792" i="6"/>
  <c r="G792" i="6"/>
  <c r="A793" i="6"/>
  <c r="B793" i="6"/>
  <c r="C793" i="6"/>
  <c r="D793" i="6"/>
  <c r="E793" i="6"/>
  <c r="F793" i="6"/>
  <c r="G793" i="6"/>
  <c r="A794" i="6"/>
  <c r="B794" i="6"/>
  <c r="C794" i="6"/>
  <c r="D794" i="6"/>
  <c r="E794" i="6"/>
  <c r="F794" i="6"/>
  <c r="G794" i="6"/>
  <c r="A795" i="6"/>
  <c r="B795" i="6"/>
  <c r="C795" i="6"/>
  <c r="D795" i="6"/>
  <c r="E795" i="6"/>
  <c r="F795" i="6"/>
  <c r="G795" i="6"/>
  <c r="A796" i="6"/>
  <c r="B796" i="6"/>
  <c r="C796" i="6"/>
  <c r="D796" i="6"/>
  <c r="E796" i="6"/>
  <c r="F796" i="6"/>
  <c r="G796" i="6"/>
  <c r="A797" i="6"/>
  <c r="B797" i="6"/>
  <c r="C797" i="6"/>
  <c r="D797" i="6"/>
  <c r="E797" i="6"/>
  <c r="F797" i="6"/>
  <c r="G797" i="6"/>
  <c r="A798" i="6"/>
  <c r="B798" i="6"/>
  <c r="C798" i="6"/>
  <c r="D798" i="6"/>
  <c r="E798" i="6"/>
  <c r="F798" i="6"/>
  <c r="G798" i="6"/>
  <c r="A799" i="6"/>
  <c r="B799" i="6"/>
  <c r="C799" i="6"/>
  <c r="D799" i="6"/>
  <c r="E799" i="6"/>
  <c r="F799" i="6"/>
  <c r="G799" i="6"/>
  <c r="A800" i="6"/>
  <c r="B800" i="6"/>
  <c r="C800" i="6"/>
  <c r="D800" i="6"/>
  <c r="E800" i="6"/>
  <c r="F800" i="6"/>
  <c r="G800" i="6"/>
  <c r="A801" i="6"/>
  <c r="B801" i="6"/>
  <c r="C801" i="6"/>
  <c r="D801" i="6"/>
  <c r="E801" i="6"/>
  <c r="F801" i="6"/>
  <c r="G801" i="6"/>
  <c r="A802" i="6"/>
  <c r="B802" i="6"/>
  <c r="C802" i="6"/>
  <c r="D802" i="6"/>
  <c r="E802" i="6"/>
  <c r="F802" i="6"/>
  <c r="G802" i="6"/>
  <c r="A803" i="6"/>
  <c r="B803" i="6"/>
  <c r="C803" i="6"/>
  <c r="D803" i="6"/>
  <c r="E803" i="6"/>
  <c r="F803" i="6"/>
  <c r="G803" i="6"/>
  <c r="A804" i="6"/>
  <c r="B804" i="6"/>
  <c r="C804" i="6"/>
  <c r="D804" i="6"/>
  <c r="E804" i="6"/>
  <c r="F804" i="6"/>
  <c r="G804" i="6"/>
  <c r="A805" i="6"/>
  <c r="B805" i="6"/>
  <c r="C805" i="6"/>
  <c r="D805" i="6"/>
  <c r="E805" i="6"/>
  <c r="F805" i="6"/>
  <c r="G805" i="6"/>
  <c r="A806" i="6"/>
  <c r="B806" i="6"/>
  <c r="C806" i="6"/>
  <c r="D806" i="6"/>
  <c r="E806" i="6"/>
  <c r="F806" i="6"/>
  <c r="G806" i="6"/>
  <c r="A807" i="6"/>
  <c r="B807" i="6"/>
  <c r="C807" i="6"/>
  <c r="D807" i="6"/>
  <c r="E807" i="6"/>
  <c r="F807" i="6"/>
  <c r="G807" i="6"/>
  <c r="A808" i="6"/>
  <c r="B808" i="6"/>
  <c r="C808" i="6"/>
  <c r="D808" i="6"/>
  <c r="E808" i="6"/>
  <c r="F808" i="6"/>
  <c r="G808" i="6"/>
  <c r="A809" i="6"/>
  <c r="B809" i="6"/>
  <c r="C809" i="6"/>
  <c r="D809" i="6"/>
  <c r="E809" i="6"/>
  <c r="F809" i="6"/>
  <c r="G809" i="6"/>
  <c r="A810" i="6"/>
  <c r="B810" i="6"/>
  <c r="C810" i="6"/>
  <c r="D810" i="6"/>
  <c r="E810" i="6"/>
  <c r="F810" i="6"/>
  <c r="G810" i="6"/>
  <c r="A811" i="6"/>
  <c r="B811" i="6"/>
  <c r="C811" i="6"/>
  <c r="D811" i="6"/>
  <c r="E811" i="6"/>
  <c r="F811" i="6"/>
  <c r="G811" i="6"/>
  <c r="A812" i="6"/>
  <c r="B812" i="6"/>
  <c r="C812" i="6"/>
  <c r="D812" i="6"/>
  <c r="E812" i="6"/>
  <c r="F812" i="6"/>
  <c r="G812" i="6"/>
  <c r="A813" i="6"/>
  <c r="B813" i="6"/>
  <c r="C813" i="6"/>
  <c r="D813" i="6"/>
  <c r="E813" i="6"/>
  <c r="F813" i="6"/>
  <c r="G813" i="6"/>
  <c r="A814" i="6"/>
  <c r="B814" i="6"/>
  <c r="C814" i="6"/>
  <c r="D814" i="6"/>
  <c r="E814" i="6"/>
  <c r="F814" i="6"/>
  <c r="G814" i="6"/>
  <c r="A815" i="6"/>
  <c r="B815" i="6"/>
  <c r="C815" i="6"/>
  <c r="D815" i="6"/>
  <c r="E815" i="6"/>
  <c r="F815" i="6"/>
  <c r="G815" i="6"/>
  <c r="A816" i="6"/>
  <c r="B816" i="6"/>
  <c r="C816" i="6"/>
  <c r="D816" i="6"/>
  <c r="E816" i="6"/>
  <c r="F816" i="6"/>
  <c r="G816" i="6"/>
  <c r="A817" i="6"/>
  <c r="B817" i="6"/>
  <c r="C817" i="6"/>
  <c r="D817" i="6"/>
  <c r="E817" i="6"/>
  <c r="F817" i="6"/>
  <c r="G817" i="6"/>
  <c r="A818" i="6"/>
  <c r="B818" i="6"/>
  <c r="C818" i="6"/>
  <c r="D818" i="6"/>
  <c r="E818" i="6"/>
  <c r="F818" i="6"/>
  <c r="G818" i="6"/>
  <c r="A819" i="6"/>
  <c r="B819" i="6"/>
  <c r="C819" i="6"/>
  <c r="D819" i="6"/>
  <c r="E819" i="6"/>
  <c r="F819" i="6"/>
  <c r="G819" i="6"/>
  <c r="A820" i="6"/>
  <c r="B820" i="6"/>
  <c r="C820" i="6"/>
  <c r="D820" i="6"/>
  <c r="E820" i="6"/>
  <c r="F820" i="6"/>
  <c r="G820" i="6"/>
  <c r="A821" i="6"/>
  <c r="B821" i="6"/>
  <c r="C821" i="6"/>
  <c r="D821" i="6"/>
  <c r="E821" i="6"/>
  <c r="F821" i="6"/>
  <c r="G821" i="6"/>
  <c r="A822" i="6"/>
  <c r="B822" i="6"/>
  <c r="C822" i="6"/>
  <c r="D822" i="6"/>
  <c r="E822" i="6"/>
  <c r="F822" i="6"/>
  <c r="G822" i="6"/>
  <c r="A823" i="6"/>
  <c r="B823" i="6"/>
  <c r="C823" i="6"/>
  <c r="D823" i="6"/>
  <c r="E823" i="6"/>
  <c r="F823" i="6"/>
  <c r="G823" i="6"/>
  <c r="A824" i="6"/>
  <c r="B824" i="6"/>
  <c r="C824" i="6"/>
  <c r="D824" i="6"/>
  <c r="E824" i="6"/>
  <c r="F824" i="6"/>
  <c r="G824" i="6"/>
  <c r="A825" i="6"/>
  <c r="B825" i="6"/>
  <c r="C825" i="6"/>
  <c r="D825" i="6"/>
  <c r="E825" i="6"/>
  <c r="F825" i="6"/>
  <c r="G825" i="6"/>
  <c r="A826" i="6"/>
  <c r="B826" i="6"/>
  <c r="C826" i="6"/>
  <c r="D826" i="6"/>
  <c r="E826" i="6"/>
  <c r="F826" i="6"/>
  <c r="G826" i="6"/>
  <c r="A827" i="6"/>
  <c r="B827" i="6"/>
  <c r="C827" i="6"/>
  <c r="D827" i="6"/>
  <c r="E827" i="6"/>
  <c r="F827" i="6"/>
  <c r="G827" i="6"/>
  <c r="A828" i="6"/>
  <c r="B828" i="6"/>
  <c r="C828" i="6"/>
  <c r="D828" i="6"/>
  <c r="E828" i="6"/>
  <c r="F828" i="6"/>
  <c r="G828" i="6"/>
  <c r="A829" i="6"/>
  <c r="B829" i="6"/>
  <c r="C829" i="6"/>
  <c r="D829" i="6"/>
  <c r="E829" i="6"/>
  <c r="F829" i="6"/>
  <c r="G829" i="6"/>
  <c r="A830" i="6"/>
  <c r="B830" i="6"/>
  <c r="C830" i="6"/>
  <c r="D830" i="6"/>
  <c r="E830" i="6"/>
  <c r="F830" i="6"/>
  <c r="G830" i="6"/>
  <c r="A831" i="6"/>
  <c r="B831" i="6"/>
  <c r="C831" i="6"/>
  <c r="D831" i="6"/>
  <c r="E831" i="6"/>
  <c r="F831" i="6"/>
  <c r="G831" i="6"/>
  <c r="A832" i="6"/>
  <c r="B832" i="6"/>
  <c r="C832" i="6"/>
  <c r="D832" i="6"/>
  <c r="E832" i="6"/>
  <c r="F832" i="6"/>
  <c r="G832" i="6"/>
  <c r="A833" i="6"/>
  <c r="B833" i="6"/>
  <c r="C833" i="6"/>
  <c r="D833" i="6"/>
  <c r="E833" i="6"/>
  <c r="F833" i="6"/>
  <c r="G833" i="6"/>
  <c r="A834" i="6"/>
  <c r="B834" i="6"/>
  <c r="C834" i="6"/>
  <c r="D834" i="6"/>
  <c r="E834" i="6"/>
  <c r="F834" i="6"/>
  <c r="G834" i="6"/>
  <c r="A835" i="6"/>
  <c r="B835" i="6"/>
  <c r="C835" i="6"/>
  <c r="D835" i="6"/>
  <c r="E835" i="6"/>
  <c r="F835" i="6"/>
  <c r="G835" i="6"/>
  <c r="A836" i="6"/>
  <c r="B836" i="6"/>
  <c r="C836" i="6"/>
  <c r="D836" i="6"/>
  <c r="E836" i="6"/>
  <c r="F836" i="6"/>
  <c r="G836" i="6"/>
  <c r="A837" i="6"/>
  <c r="B837" i="6"/>
  <c r="C837" i="6"/>
  <c r="D837" i="6"/>
  <c r="E837" i="6"/>
  <c r="F837" i="6"/>
  <c r="G837" i="6"/>
  <c r="A838" i="6"/>
  <c r="B838" i="6"/>
  <c r="C838" i="6"/>
  <c r="D838" i="6"/>
  <c r="E838" i="6"/>
  <c r="F838" i="6"/>
  <c r="G838" i="6"/>
  <c r="A839" i="6"/>
  <c r="B839" i="6"/>
  <c r="C839" i="6"/>
  <c r="D839" i="6"/>
  <c r="E839" i="6"/>
  <c r="F839" i="6"/>
  <c r="G839" i="6"/>
  <c r="A840" i="6"/>
  <c r="B840" i="6"/>
  <c r="C840" i="6"/>
  <c r="D840" i="6"/>
  <c r="E840" i="6"/>
  <c r="F840" i="6"/>
  <c r="G840" i="6"/>
  <c r="A841" i="6"/>
  <c r="B841" i="6"/>
  <c r="C841" i="6"/>
  <c r="D841" i="6"/>
  <c r="E841" i="6"/>
  <c r="F841" i="6"/>
  <c r="G841" i="6"/>
  <c r="A842" i="6"/>
  <c r="B842" i="6"/>
  <c r="C842" i="6"/>
  <c r="D842" i="6"/>
  <c r="E842" i="6"/>
  <c r="F842" i="6"/>
  <c r="G842" i="6"/>
  <c r="A843" i="6"/>
  <c r="B843" i="6"/>
  <c r="C843" i="6"/>
  <c r="D843" i="6"/>
  <c r="E843" i="6"/>
  <c r="F843" i="6"/>
  <c r="G843" i="6"/>
  <c r="A844" i="6"/>
  <c r="B844" i="6"/>
  <c r="C844" i="6"/>
  <c r="D844" i="6"/>
  <c r="E844" i="6"/>
  <c r="F844" i="6"/>
  <c r="G844" i="6"/>
  <c r="A845" i="6"/>
  <c r="B845" i="6"/>
  <c r="C845" i="6"/>
  <c r="D845" i="6"/>
  <c r="E845" i="6"/>
  <c r="F845" i="6"/>
  <c r="G845" i="6"/>
  <c r="A846" i="6"/>
  <c r="B846" i="6"/>
  <c r="C846" i="6"/>
  <c r="D846" i="6"/>
  <c r="E846" i="6"/>
  <c r="F846" i="6"/>
  <c r="G846" i="6"/>
  <c r="A847" i="6"/>
  <c r="B847" i="6"/>
  <c r="C847" i="6"/>
  <c r="D847" i="6"/>
  <c r="E847" i="6"/>
  <c r="F847" i="6"/>
  <c r="G847" i="6"/>
  <c r="A848" i="6"/>
  <c r="B848" i="6"/>
  <c r="C848" i="6"/>
  <c r="D848" i="6"/>
  <c r="E848" i="6"/>
  <c r="F848" i="6"/>
  <c r="G848" i="6"/>
  <c r="A849" i="6"/>
  <c r="B849" i="6"/>
  <c r="C849" i="6"/>
  <c r="D849" i="6"/>
  <c r="E849" i="6"/>
  <c r="F849" i="6"/>
  <c r="G849" i="6"/>
  <c r="A850" i="6"/>
  <c r="B850" i="6"/>
  <c r="C850" i="6"/>
  <c r="D850" i="6"/>
  <c r="E850" i="6"/>
  <c r="F850" i="6"/>
  <c r="G850" i="6"/>
  <c r="A851" i="6"/>
  <c r="B851" i="6"/>
  <c r="C851" i="6"/>
  <c r="D851" i="6"/>
  <c r="E851" i="6"/>
  <c r="F851" i="6"/>
  <c r="G851" i="6"/>
  <c r="A852" i="6"/>
  <c r="B852" i="6"/>
  <c r="C852" i="6"/>
  <c r="D852" i="6"/>
  <c r="E852" i="6"/>
  <c r="F852" i="6"/>
  <c r="G852" i="6"/>
  <c r="A853" i="6"/>
  <c r="B853" i="6"/>
  <c r="C853" i="6"/>
  <c r="D853" i="6"/>
  <c r="E853" i="6"/>
  <c r="F853" i="6"/>
  <c r="G853" i="6"/>
  <c r="A854" i="6"/>
  <c r="B854" i="6"/>
  <c r="C854" i="6"/>
  <c r="D854" i="6"/>
  <c r="E854" i="6"/>
  <c r="F854" i="6"/>
  <c r="G854" i="6"/>
  <c r="A855" i="6"/>
  <c r="B855" i="6"/>
  <c r="C855" i="6"/>
  <c r="D855" i="6"/>
  <c r="E855" i="6"/>
  <c r="F855" i="6"/>
  <c r="G855" i="6"/>
  <c r="A856" i="6"/>
  <c r="B856" i="6"/>
  <c r="C856" i="6"/>
  <c r="D856" i="6"/>
  <c r="E856" i="6"/>
  <c r="F856" i="6"/>
  <c r="G856" i="6"/>
  <c r="A857" i="6"/>
  <c r="B857" i="6"/>
  <c r="C857" i="6"/>
  <c r="D857" i="6"/>
  <c r="E857" i="6"/>
  <c r="F857" i="6"/>
  <c r="G857" i="6"/>
  <c r="A858" i="6"/>
  <c r="B858" i="6"/>
  <c r="C858" i="6"/>
  <c r="D858" i="6"/>
  <c r="E858" i="6"/>
  <c r="F858" i="6"/>
  <c r="G858" i="6"/>
  <c r="A859" i="6"/>
  <c r="B859" i="6"/>
  <c r="C859" i="6"/>
  <c r="D859" i="6"/>
  <c r="E859" i="6"/>
  <c r="F859" i="6"/>
  <c r="G859" i="6"/>
  <c r="A860" i="6"/>
  <c r="B860" i="6"/>
  <c r="C860" i="6"/>
  <c r="D860" i="6"/>
  <c r="E860" i="6"/>
  <c r="F860" i="6"/>
  <c r="G860" i="6"/>
  <c r="A861" i="6"/>
  <c r="B861" i="6"/>
  <c r="C861" i="6"/>
  <c r="D861" i="6"/>
  <c r="E861" i="6"/>
  <c r="F861" i="6"/>
  <c r="G861" i="6"/>
  <c r="A862" i="6"/>
  <c r="B862" i="6"/>
  <c r="C862" i="6"/>
  <c r="D862" i="6"/>
  <c r="E862" i="6"/>
  <c r="F862" i="6"/>
  <c r="G862" i="6"/>
  <c r="A863" i="6"/>
  <c r="B863" i="6"/>
  <c r="C863" i="6"/>
  <c r="D863" i="6"/>
  <c r="E863" i="6"/>
  <c r="F863" i="6"/>
  <c r="G863" i="6"/>
  <c r="A864" i="6"/>
  <c r="B864" i="6"/>
  <c r="C864" i="6"/>
  <c r="D864" i="6"/>
  <c r="E864" i="6"/>
  <c r="F864" i="6"/>
  <c r="G864" i="6"/>
  <c r="A865" i="6"/>
  <c r="B865" i="6"/>
  <c r="C865" i="6"/>
  <c r="D865" i="6"/>
  <c r="E865" i="6"/>
  <c r="F865" i="6"/>
  <c r="G865" i="6"/>
  <c r="A866" i="6"/>
  <c r="B866" i="6"/>
  <c r="C866" i="6"/>
  <c r="D866" i="6"/>
  <c r="E866" i="6"/>
  <c r="F866" i="6"/>
  <c r="G866" i="6"/>
  <c r="A867" i="6"/>
  <c r="B867" i="6"/>
  <c r="C867" i="6"/>
  <c r="D867" i="6"/>
  <c r="E867" i="6"/>
  <c r="F867" i="6"/>
  <c r="G867" i="6"/>
  <c r="A868" i="6"/>
  <c r="B868" i="6"/>
  <c r="C868" i="6"/>
  <c r="D868" i="6"/>
  <c r="E868" i="6"/>
  <c r="F868" i="6"/>
  <c r="G868" i="6"/>
  <c r="A869" i="6"/>
  <c r="B869" i="6"/>
  <c r="C869" i="6"/>
  <c r="D869" i="6"/>
  <c r="E869" i="6"/>
  <c r="F869" i="6"/>
  <c r="G869" i="6"/>
  <c r="A870" i="6"/>
  <c r="B870" i="6"/>
  <c r="C870" i="6"/>
  <c r="D870" i="6"/>
  <c r="E870" i="6"/>
  <c r="F870" i="6"/>
  <c r="G870" i="6"/>
  <c r="A871" i="6"/>
  <c r="B871" i="6"/>
  <c r="C871" i="6"/>
  <c r="D871" i="6"/>
  <c r="E871" i="6"/>
  <c r="F871" i="6"/>
  <c r="G871" i="6"/>
  <c r="A872" i="6"/>
  <c r="B872" i="6"/>
  <c r="C872" i="6"/>
  <c r="D872" i="6"/>
  <c r="E872" i="6"/>
  <c r="F872" i="6"/>
  <c r="G872" i="6"/>
  <c r="A873" i="6"/>
  <c r="B873" i="6"/>
  <c r="C873" i="6"/>
  <c r="D873" i="6"/>
  <c r="E873" i="6"/>
  <c r="F873" i="6"/>
  <c r="G873" i="6"/>
  <c r="A874" i="6"/>
  <c r="B874" i="6"/>
  <c r="C874" i="6"/>
  <c r="D874" i="6"/>
  <c r="E874" i="6"/>
  <c r="F874" i="6"/>
  <c r="G874" i="6"/>
  <c r="A875" i="6"/>
  <c r="B875" i="6"/>
  <c r="C875" i="6"/>
  <c r="D875" i="6"/>
  <c r="E875" i="6"/>
  <c r="F875" i="6"/>
  <c r="G875" i="6"/>
  <c r="A876" i="6"/>
  <c r="B876" i="6"/>
  <c r="C876" i="6"/>
  <c r="D876" i="6"/>
  <c r="E876" i="6"/>
  <c r="F876" i="6"/>
  <c r="G876" i="6"/>
  <c r="A877" i="6"/>
  <c r="B877" i="6"/>
  <c r="C877" i="6"/>
  <c r="D877" i="6"/>
  <c r="E877" i="6"/>
  <c r="F877" i="6"/>
  <c r="G877" i="6"/>
  <c r="A878" i="6"/>
  <c r="B878" i="6"/>
  <c r="C878" i="6"/>
  <c r="D878" i="6"/>
  <c r="E878" i="6"/>
  <c r="F878" i="6"/>
  <c r="G878" i="6"/>
  <c r="A879" i="6"/>
  <c r="B879" i="6"/>
  <c r="C879" i="6"/>
  <c r="D879" i="6"/>
  <c r="E879" i="6"/>
  <c r="F879" i="6"/>
  <c r="G879" i="6"/>
  <c r="A880" i="6"/>
  <c r="B880" i="6"/>
  <c r="C880" i="6"/>
  <c r="D880" i="6"/>
  <c r="E880" i="6"/>
  <c r="F880" i="6"/>
  <c r="G880" i="6"/>
  <c r="A881" i="6"/>
  <c r="B881" i="6"/>
  <c r="C881" i="6"/>
  <c r="D881" i="6"/>
  <c r="E881" i="6"/>
  <c r="F881" i="6"/>
  <c r="G881" i="6"/>
  <c r="A882" i="6"/>
  <c r="B882" i="6"/>
  <c r="C882" i="6"/>
  <c r="D882" i="6"/>
  <c r="E882" i="6"/>
  <c r="F882" i="6"/>
  <c r="G882" i="6"/>
  <c r="A883" i="6"/>
  <c r="B883" i="6"/>
  <c r="C883" i="6"/>
  <c r="D883" i="6"/>
  <c r="E883" i="6"/>
  <c r="F883" i="6"/>
  <c r="G883" i="6"/>
  <c r="A884" i="6"/>
  <c r="B884" i="6"/>
  <c r="C884" i="6"/>
  <c r="D884" i="6"/>
  <c r="E884" i="6"/>
  <c r="F884" i="6"/>
  <c r="G884" i="6"/>
  <c r="A885" i="6"/>
  <c r="B885" i="6"/>
  <c r="C885" i="6"/>
  <c r="D885" i="6"/>
  <c r="E885" i="6"/>
  <c r="F885" i="6"/>
  <c r="G885" i="6"/>
  <c r="A886" i="6"/>
  <c r="B886" i="6"/>
  <c r="C886" i="6"/>
  <c r="D886" i="6"/>
  <c r="E886" i="6"/>
  <c r="F886" i="6"/>
  <c r="G886" i="6"/>
  <c r="A887" i="6"/>
  <c r="B887" i="6"/>
  <c r="C887" i="6"/>
  <c r="D887" i="6"/>
  <c r="E887" i="6"/>
  <c r="F887" i="6"/>
  <c r="G887" i="6"/>
  <c r="A888" i="6"/>
  <c r="B888" i="6"/>
  <c r="C888" i="6"/>
  <c r="D888" i="6"/>
  <c r="E888" i="6"/>
  <c r="F888" i="6"/>
  <c r="G888" i="6"/>
  <c r="A889" i="6"/>
  <c r="B889" i="6"/>
  <c r="C889" i="6"/>
  <c r="D889" i="6"/>
  <c r="E889" i="6"/>
  <c r="F889" i="6"/>
  <c r="G889" i="6"/>
  <c r="A890" i="6"/>
  <c r="B890" i="6"/>
  <c r="C890" i="6"/>
  <c r="D890" i="6"/>
  <c r="E890" i="6"/>
  <c r="F890" i="6"/>
  <c r="G890" i="6"/>
  <c r="A891" i="6"/>
  <c r="B891" i="6"/>
  <c r="C891" i="6"/>
  <c r="D891" i="6"/>
  <c r="E891" i="6"/>
  <c r="F891" i="6"/>
  <c r="G891" i="6"/>
  <c r="A892" i="6"/>
  <c r="B892" i="6"/>
  <c r="C892" i="6"/>
  <c r="D892" i="6"/>
  <c r="E892" i="6"/>
  <c r="F892" i="6"/>
  <c r="G892" i="6"/>
  <c r="A893" i="6"/>
  <c r="B893" i="6"/>
  <c r="C893" i="6"/>
  <c r="D893" i="6"/>
  <c r="E893" i="6"/>
  <c r="F893" i="6"/>
  <c r="G893" i="6"/>
  <c r="A894" i="6"/>
  <c r="B894" i="6"/>
  <c r="C894" i="6"/>
  <c r="D894" i="6"/>
  <c r="E894" i="6"/>
  <c r="F894" i="6"/>
  <c r="G894" i="6"/>
  <c r="A895" i="6"/>
  <c r="B895" i="6"/>
  <c r="C895" i="6"/>
  <c r="D895" i="6"/>
  <c r="E895" i="6"/>
  <c r="F895" i="6"/>
  <c r="G895" i="6"/>
  <c r="A896" i="6"/>
  <c r="B896" i="6"/>
  <c r="C896" i="6"/>
  <c r="D896" i="6"/>
  <c r="E896" i="6"/>
  <c r="F896" i="6"/>
  <c r="G896" i="6"/>
  <c r="A897" i="6"/>
  <c r="B897" i="6"/>
  <c r="C897" i="6"/>
  <c r="D897" i="6"/>
  <c r="E897" i="6"/>
  <c r="F897" i="6"/>
  <c r="G897" i="6"/>
  <c r="A898" i="6"/>
  <c r="B898" i="6"/>
  <c r="C898" i="6"/>
  <c r="D898" i="6"/>
  <c r="E898" i="6"/>
  <c r="F898" i="6"/>
  <c r="G898" i="6"/>
  <c r="A899" i="6"/>
  <c r="B899" i="6"/>
  <c r="C899" i="6"/>
  <c r="D899" i="6"/>
  <c r="E899" i="6"/>
  <c r="F899" i="6"/>
  <c r="G899" i="6"/>
  <c r="A900" i="6"/>
  <c r="B900" i="6"/>
  <c r="C900" i="6"/>
  <c r="D900" i="6"/>
  <c r="E900" i="6"/>
  <c r="F900" i="6"/>
  <c r="G900" i="6"/>
  <c r="A901" i="6"/>
  <c r="B901" i="6"/>
  <c r="C901" i="6"/>
  <c r="D901" i="6"/>
  <c r="E901" i="6"/>
  <c r="F901" i="6"/>
  <c r="G901" i="6"/>
  <c r="A902" i="6"/>
  <c r="B902" i="6"/>
  <c r="C902" i="6"/>
  <c r="D902" i="6"/>
  <c r="E902" i="6"/>
  <c r="F902" i="6"/>
  <c r="G902" i="6"/>
  <c r="A903" i="6"/>
  <c r="B903" i="6"/>
  <c r="C903" i="6"/>
  <c r="D903" i="6"/>
  <c r="E903" i="6"/>
  <c r="F903" i="6"/>
  <c r="G903" i="6"/>
  <c r="A904" i="6"/>
  <c r="B904" i="6"/>
  <c r="C904" i="6"/>
  <c r="D904" i="6"/>
  <c r="E904" i="6"/>
  <c r="F904" i="6"/>
  <c r="G904" i="6"/>
  <c r="A905" i="6"/>
  <c r="B905" i="6"/>
  <c r="C905" i="6"/>
  <c r="D905" i="6"/>
  <c r="E905" i="6"/>
  <c r="F905" i="6"/>
  <c r="G905" i="6"/>
  <c r="A906" i="6"/>
  <c r="B906" i="6"/>
  <c r="C906" i="6"/>
  <c r="D906" i="6"/>
  <c r="E906" i="6"/>
  <c r="F906" i="6"/>
  <c r="G906" i="6"/>
  <c r="A907" i="6"/>
  <c r="B907" i="6"/>
  <c r="C907" i="6"/>
  <c r="D907" i="6"/>
  <c r="E907" i="6"/>
  <c r="F907" i="6"/>
  <c r="G907" i="6"/>
  <c r="A908" i="6"/>
  <c r="B908" i="6"/>
  <c r="C908" i="6"/>
  <c r="D908" i="6"/>
  <c r="E908" i="6"/>
  <c r="F908" i="6"/>
  <c r="G908" i="6"/>
  <c r="A909" i="6"/>
  <c r="B909" i="6"/>
  <c r="C909" i="6"/>
  <c r="D909" i="6"/>
  <c r="E909" i="6"/>
  <c r="F909" i="6"/>
  <c r="G909" i="6"/>
  <c r="A910" i="6"/>
  <c r="B910" i="6"/>
  <c r="C910" i="6"/>
  <c r="D910" i="6"/>
  <c r="E910" i="6"/>
  <c r="F910" i="6"/>
  <c r="G910" i="6"/>
  <c r="A911" i="6"/>
  <c r="B911" i="6"/>
  <c r="C911" i="6"/>
  <c r="D911" i="6"/>
  <c r="E911" i="6"/>
  <c r="F911" i="6"/>
  <c r="G911" i="6"/>
  <c r="A912" i="6"/>
  <c r="B912" i="6"/>
  <c r="C912" i="6"/>
  <c r="D912" i="6"/>
  <c r="E912" i="6"/>
  <c r="F912" i="6"/>
  <c r="G912" i="6"/>
  <c r="A913" i="6"/>
  <c r="B913" i="6"/>
  <c r="C913" i="6"/>
  <c r="D913" i="6"/>
  <c r="E913" i="6"/>
  <c r="F913" i="6"/>
  <c r="G913" i="6"/>
  <c r="A914" i="6"/>
  <c r="B914" i="6"/>
  <c r="C914" i="6"/>
  <c r="D914" i="6"/>
  <c r="E914" i="6"/>
  <c r="F914" i="6"/>
  <c r="G914" i="6"/>
  <c r="A915" i="6"/>
  <c r="B915" i="6"/>
  <c r="C915" i="6"/>
  <c r="D915" i="6"/>
  <c r="E915" i="6"/>
  <c r="F915" i="6"/>
  <c r="G915" i="6"/>
  <c r="A916" i="6"/>
  <c r="B916" i="6"/>
  <c r="C916" i="6"/>
  <c r="D916" i="6"/>
  <c r="E916" i="6"/>
  <c r="F916" i="6"/>
  <c r="G916" i="6"/>
  <c r="A917" i="6"/>
  <c r="B917" i="6"/>
  <c r="C917" i="6"/>
  <c r="D917" i="6"/>
  <c r="E917" i="6"/>
  <c r="F917" i="6"/>
  <c r="G917" i="6"/>
  <c r="A918" i="6"/>
  <c r="B918" i="6"/>
  <c r="C918" i="6"/>
  <c r="D918" i="6"/>
  <c r="E918" i="6"/>
  <c r="F918" i="6"/>
  <c r="G918" i="6"/>
  <c r="A919" i="6"/>
  <c r="B919" i="6"/>
  <c r="C919" i="6"/>
  <c r="D919" i="6"/>
  <c r="E919" i="6"/>
  <c r="F919" i="6"/>
  <c r="G919" i="6"/>
  <c r="A920" i="6"/>
  <c r="B920" i="6"/>
  <c r="C920" i="6"/>
  <c r="D920" i="6"/>
  <c r="E920" i="6"/>
  <c r="F920" i="6"/>
  <c r="G920" i="6"/>
  <c r="A921" i="6"/>
  <c r="B921" i="6"/>
  <c r="C921" i="6"/>
  <c r="D921" i="6"/>
  <c r="E921" i="6"/>
  <c r="F921" i="6"/>
  <c r="G921" i="6"/>
  <c r="A922" i="6"/>
  <c r="B922" i="6"/>
  <c r="C922" i="6"/>
  <c r="D922" i="6"/>
  <c r="E922" i="6"/>
  <c r="F922" i="6"/>
  <c r="G922" i="6"/>
  <c r="A923" i="6"/>
  <c r="B923" i="6"/>
  <c r="C923" i="6"/>
  <c r="D923" i="6"/>
  <c r="E923" i="6"/>
  <c r="F923" i="6"/>
  <c r="G923" i="6"/>
  <c r="A924" i="6"/>
  <c r="B924" i="6"/>
  <c r="C924" i="6"/>
  <c r="D924" i="6"/>
  <c r="E924" i="6"/>
  <c r="F924" i="6"/>
  <c r="G924" i="6"/>
  <c r="A925" i="6"/>
  <c r="B925" i="6"/>
  <c r="C925" i="6"/>
  <c r="D925" i="6"/>
  <c r="E925" i="6"/>
  <c r="F925" i="6"/>
  <c r="G925" i="6"/>
  <c r="A926" i="6"/>
  <c r="B926" i="6"/>
  <c r="C926" i="6"/>
  <c r="D926" i="6"/>
  <c r="E926" i="6"/>
  <c r="F926" i="6"/>
  <c r="G926" i="6"/>
  <c r="A927" i="6"/>
  <c r="B927" i="6"/>
  <c r="C927" i="6"/>
  <c r="D927" i="6"/>
  <c r="E927" i="6"/>
  <c r="F927" i="6"/>
  <c r="G927" i="6"/>
  <c r="A928" i="6"/>
  <c r="B928" i="6"/>
  <c r="C928" i="6"/>
  <c r="D928" i="6"/>
  <c r="E928" i="6"/>
  <c r="F928" i="6"/>
  <c r="G928" i="6"/>
  <c r="A929" i="6"/>
  <c r="B929" i="6"/>
  <c r="C929" i="6"/>
  <c r="D929" i="6"/>
  <c r="E929" i="6"/>
  <c r="F929" i="6"/>
  <c r="G929" i="6"/>
  <c r="A930" i="6"/>
  <c r="B930" i="6"/>
  <c r="C930" i="6"/>
  <c r="D930" i="6"/>
  <c r="E930" i="6"/>
  <c r="F930" i="6"/>
  <c r="G930" i="6"/>
  <c r="A931" i="6"/>
  <c r="B931" i="6"/>
  <c r="C931" i="6"/>
  <c r="D931" i="6"/>
  <c r="E931" i="6"/>
  <c r="F931" i="6"/>
  <c r="G931" i="6"/>
  <c r="A932" i="6"/>
  <c r="B932" i="6"/>
  <c r="C932" i="6"/>
  <c r="D932" i="6"/>
  <c r="E932" i="6"/>
  <c r="F932" i="6"/>
  <c r="G932" i="6"/>
  <c r="A933" i="6"/>
  <c r="B933" i="6"/>
  <c r="C933" i="6"/>
  <c r="D933" i="6"/>
  <c r="E933" i="6"/>
  <c r="F933" i="6"/>
  <c r="G933" i="6"/>
  <c r="A934" i="6"/>
  <c r="B934" i="6"/>
  <c r="C934" i="6"/>
  <c r="D934" i="6"/>
  <c r="E934" i="6"/>
  <c r="F934" i="6"/>
  <c r="G934" i="6"/>
  <c r="A935" i="6"/>
  <c r="B935" i="6"/>
  <c r="C935" i="6"/>
  <c r="D935" i="6"/>
  <c r="E935" i="6"/>
  <c r="F935" i="6"/>
  <c r="G935" i="6"/>
  <c r="A936" i="6"/>
  <c r="B936" i="6"/>
  <c r="C936" i="6"/>
  <c r="D936" i="6"/>
  <c r="E936" i="6"/>
  <c r="F936" i="6"/>
  <c r="G936" i="6"/>
  <c r="A937" i="6"/>
  <c r="B937" i="6"/>
  <c r="C937" i="6"/>
  <c r="D937" i="6"/>
  <c r="E937" i="6"/>
  <c r="F937" i="6"/>
  <c r="G937" i="6"/>
  <c r="A938" i="6"/>
  <c r="B938" i="6"/>
  <c r="C938" i="6"/>
  <c r="D938" i="6"/>
  <c r="E938" i="6"/>
  <c r="F938" i="6"/>
  <c r="G938" i="6"/>
  <c r="A939" i="6"/>
  <c r="B939" i="6"/>
  <c r="C939" i="6"/>
  <c r="D939" i="6"/>
  <c r="E939" i="6"/>
  <c r="F939" i="6"/>
  <c r="G939" i="6"/>
  <c r="A940" i="6"/>
  <c r="B940" i="6"/>
  <c r="C940" i="6"/>
  <c r="D940" i="6"/>
  <c r="E940" i="6"/>
  <c r="F940" i="6"/>
  <c r="G940" i="6"/>
  <c r="A941" i="6"/>
  <c r="B941" i="6"/>
  <c r="C941" i="6"/>
  <c r="D941" i="6"/>
  <c r="E941" i="6"/>
  <c r="F941" i="6"/>
  <c r="G941" i="6"/>
  <c r="A942" i="6"/>
  <c r="B942" i="6"/>
  <c r="C942" i="6"/>
  <c r="D942" i="6"/>
  <c r="E942" i="6"/>
  <c r="F942" i="6"/>
  <c r="G942" i="6"/>
  <c r="A943" i="6"/>
  <c r="B943" i="6"/>
  <c r="C943" i="6"/>
  <c r="D943" i="6"/>
  <c r="E943" i="6"/>
  <c r="F943" i="6"/>
  <c r="G943" i="6"/>
  <c r="A944" i="6"/>
  <c r="B944" i="6"/>
  <c r="C944" i="6"/>
  <c r="D944" i="6"/>
  <c r="E944" i="6"/>
  <c r="F944" i="6"/>
  <c r="G944" i="6"/>
  <c r="A945" i="6"/>
  <c r="B945" i="6"/>
  <c r="C945" i="6"/>
  <c r="D945" i="6"/>
  <c r="E945" i="6"/>
  <c r="F945" i="6"/>
  <c r="G945" i="6"/>
  <c r="A946" i="6"/>
  <c r="B946" i="6"/>
  <c r="C946" i="6"/>
  <c r="D946" i="6"/>
  <c r="E946" i="6"/>
  <c r="F946" i="6"/>
  <c r="G946" i="6"/>
  <c r="A947" i="6"/>
  <c r="B947" i="6"/>
  <c r="C947" i="6"/>
  <c r="D947" i="6"/>
  <c r="E947" i="6"/>
  <c r="F947" i="6"/>
  <c r="G947" i="6"/>
  <c r="A948" i="6"/>
  <c r="B948" i="6"/>
  <c r="C948" i="6"/>
  <c r="D948" i="6"/>
  <c r="E948" i="6"/>
  <c r="F948" i="6"/>
  <c r="G948" i="6"/>
  <c r="A949" i="6"/>
  <c r="B949" i="6"/>
  <c r="C949" i="6"/>
  <c r="D949" i="6"/>
  <c r="E949" i="6"/>
  <c r="F949" i="6"/>
  <c r="G949" i="6"/>
  <c r="A950" i="6"/>
  <c r="B950" i="6"/>
  <c r="C950" i="6"/>
  <c r="D950" i="6"/>
  <c r="E950" i="6"/>
  <c r="F950" i="6"/>
  <c r="G950" i="6"/>
  <c r="A951" i="6"/>
  <c r="B951" i="6"/>
  <c r="C951" i="6"/>
  <c r="D951" i="6"/>
  <c r="E951" i="6"/>
  <c r="F951" i="6"/>
  <c r="G951" i="6"/>
  <c r="A952" i="6"/>
  <c r="B952" i="6"/>
  <c r="C952" i="6"/>
  <c r="D952" i="6"/>
  <c r="E952" i="6"/>
  <c r="F952" i="6"/>
  <c r="G952" i="6"/>
  <c r="A953" i="6"/>
  <c r="B953" i="6"/>
  <c r="C953" i="6"/>
  <c r="D953" i="6"/>
  <c r="E953" i="6"/>
  <c r="F953" i="6"/>
  <c r="G953" i="6"/>
  <c r="A954" i="6"/>
  <c r="B954" i="6"/>
  <c r="C954" i="6"/>
  <c r="D954" i="6"/>
  <c r="E954" i="6"/>
  <c r="F954" i="6"/>
  <c r="G954" i="6"/>
  <c r="A955" i="6"/>
  <c r="B955" i="6"/>
  <c r="C955" i="6"/>
  <c r="D955" i="6"/>
  <c r="E955" i="6"/>
  <c r="F955" i="6"/>
  <c r="G955" i="6"/>
  <c r="A956" i="6"/>
  <c r="B956" i="6"/>
  <c r="C956" i="6"/>
  <c r="D956" i="6"/>
  <c r="E956" i="6"/>
  <c r="F956" i="6"/>
  <c r="G956" i="6"/>
  <c r="A957" i="6"/>
  <c r="B957" i="6"/>
  <c r="C957" i="6"/>
  <c r="D957" i="6"/>
  <c r="E957" i="6"/>
  <c r="F957" i="6"/>
  <c r="G957" i="6"/>
  <c r="A958" i="6"/>
  <c r="B958" i="6"/>
  <c r="C958" i="6"/>
  <c r="D958" i="6"/>
  <c r="E958" i="6"/>
  <c r="F958" i="6"/>
  <c r="G958" i="6"/>
  <c r="A959" i="6"/>
  <c r="B959" i="6"/>
  <c r="C959" i="6"/>
  <c r="D959" i="6"/>
  <c r="E959" i="6"/>
  <c r="F959" i="6"/>
  <c r="G959" i="6"/>
  <c r="A960" i="6"/>
  <c r="B960" i="6"/>
  <c r="C960" i="6"/>
  <c r="D960" i="6"/>
  <c r="E960" i="6"/>
  <c r="F960" i="6"/>
  <c r="G960" i="6"/>
  <c r="A961" i="6"/>
  <c r="B961" i="6"/>
  <c r="C961" i="6"/>
  <c r="D961" i="6"/>
  <c r="E961" i="6"/>
  <c r="F961" i="6"/>
  <c r="G961" i="6"/>
  <c r="A962" i="6"/>
  <c r="B962" i="6"/>
  <c r="C962" i="6"/>
  <c r="D962" i="6"/>
  <c r="E962" i="6"/>
  <c r="F962" i="6"/>
  <c r="G962" i="6"/>
  <c r="A963" i="6"/>
  <c r="B963" i="6"/>
  <c r="C963" i="6"/>
  <c r="D963" i="6"/>
  <c r="E963" i="6"/>
  <c r="F963" i="6"/>
  <c r="G963" i="6"/>
  <c r="A964" i="6"/>
  <c r="B964" i="6"/>
  <c r="C964" i="6"/>
  <c r="D964" i="6"/>
  <c r="E964" i="6"/>
  <c r="F964" i="6"/>
  <c r="G964" i="6"/>
  <c r="A965" i="6"/>
  <c r="B965" i="6"/>
  <c r="C965" i="6"/>
  <c r="D965" i="6"/>
  <c r="E965" i="6"/>
  <c r="F965" i="6"/>
  <c r="G965" i="6"/>
  <c r="A966" i="6"/>
  <c r="B966" i="6"/>
  <c r="C966" i="6"/>
  <c r="D966" i="6"/>
  <c r="E966" i="6"/>
  <c r="F966" i="6"/>
  <c r="G966" i="6"/>
  <c r="A967" i="6"/>
  <c r="B967" i="6"/>
  <c r="C967" i="6"/>
  <c r="D967" i="6"/>
  <c r="E967" i="6"/>
  <c r="F967" i="6"/>
  <c r="G967" i="6"/>
  <c r="A968" i="6"/>
  <c r="B968" i="6"/>
  <c r="C968" i="6"/>
  <c r="D968" i="6"/>
  <c r="E968" i="6"/>
  <c r="F968" i="6"/>
  <c r="G968" i="6"/>
  <c r="A969" i="6"/>
  <c r="B969" i="6"/>
  <c r="C969" i="6"/>
  <c r="D969" i="6"/>
  <c r="E969" i="6"/>
  <c r="F969" i="6"/>
  <c r="G969" i="6"/>
  <c r="A970" i="6"/>
  <c r="B970" i="6"/>
  <c r="C970" i="6"/>
  <c r="D970" i="6"/>
  <c r="E970" i="6"/>
  <c r="F970" i="6"/>
  <c r="G970" i="6"/>
  <c r="A971" i="6"/>
  <c r="B971" i="6"/>
  <c r="C971" i="6"/>
  <c r="D971" i="6"/>
  <c r="E971" i="6"/>
  <c r="F971" i="6"/>
  <c r="G971" i="6"/>
  <c r="A972" i="6"/>
  <c r="B972" i="6"/>
  <c r="C972" i="6"/>
  <c r="D972" i="6"/>
  <c r="E972" i="6"/>
  <c r="F972" i="6"/>
  <c r="G972" i="6"/>
  <c r="A973" i="6"/>
  <c r="B973" i="6"/>
  <c r="C973" i="6"/>
  <c r="D973" i="6"/>
  <c r="E973" i="6"/>
  <c r="F973" i="6"/>
  <c r="G973" i="6"/>
  <c r="A974" i="6"/>
  <c r="B974" i="6"/>
  <c r="C974" i="6"/>
  <c r="D974" i="6"/>
  <c r="E974" i="6"/>
  <c r="F974" i="6"/>
  <c r="G974" i="6"/>
  <c r="A975" i="6"/>
  <c r="B975" i="6"/>
  <c r="C975" i="6"/>
  <c r="D975" i="6"/>
  <c r="E975" i="6"/>
  <c r="F975" i="6"/>
  <c r="G975" i="6"/>
  <c r="A976" i="6"/>
  <c r="B976" i="6"/>
  <c r="C976" i="6"/>
  <c r="D976" i="6"/>
  <c r="E976" i="6"/>
  <c r="F976" i="6"/>
  <c r="G976" i="6"/>
  <c r="A977" i="6"/>
  <c r="B977" i="6"/>
  <c r="C977" i="6"/>
  <c r="D977" i="6"/>
  <c r="E977" i="6"/>
  <c r="F977" i="6"/>
  <c r="G977" i="6"/>
  <c r="A978" i="6"/>
  <c r="B978" i="6"/>
  <c r="C978" i="6"/>
  <c r="D978" i="6"/>
  <c r="E978" i="6"/>
  <c r="F978" i="6"/>
  <c r="G978" i="6"/>
  <c r="A979" i="6"/>
  <c r="B979" i="6"/>
  <c r="C979" i="6"/>
  <c r="D979" i="6"/>
  <c r="E979" i="6"/>
  <c r="F979" i="6"/>
  <c r="G979" i="6"/>
  <c r="A980" i="6"/>
  <c r="B980" i="6"/>
  <c r="C980" i="6"/>
  <c r="D980" i="6"/>
  <c r="E980" i="6"/>
  <c r="F980" i="6"/>
  <c r="G980" i="6"/>
  <c r="A981" i="6"/>
  <c r="B981" i="6"/>
  <c r="C981" i="6"/>
  <c r="D981" i="6"/>
  <c r="E981" i="6"/>
  <c r="F981" i="6"/>
  <c r="G981" i="6"/>
  <c r="A982" i="6"/>
  <c r="B982" i="6"/>
  <c r="C982" i="6"/>
  <c r="D982" i="6"/>
  <c r="E982" i="6"/>
  <c r="F982" i="6"/>
  <c r="G982" i="6"/>
  <c r="A983" i="6"/>
  <c r="B983" i="6"/>
  <c r="C983" i="6"/>
  <c r="D983" i="6"/>
  <c r="E983" i="6"/>
  <c r="F983" i="6"/>
  <c r="G983" i="6"/>
  <c r="A984" i="6"/>
  <c r="B984" i="6"/>
  <c r="C984" i="6"/>
  <c r="D984" i="6"/>
  <c r="E984" i="6"/>
  <c r="F984" i="6"/>
  <c r="G984" i="6"/>
  <c r="A985" i="6"/>
  <c r="B985" i="6"/>
  <c r="C985" i="6"/>
  <c r="D985" i="6"/>
  <c r="E985" i="6"/>
  <c r="F985" i="6"/>
  <c r="G985" i="6"/>
  <c r="A986" i="6"/>
  <c r="B986" i="6"/>
  <c r="C986" i="6"/>
  <c r="D986" i="6"/>
  <c r="E986" i="6"/>
  <c r="F986" i="6"/>
  <c r="G986" i="6"/>
  <c r="A987" i="6"/>
  <c r="B987" i="6"/>
  <c r="C987" i="6"/>
  <c r="D987" i="6"/>
  <c r="E987" i="6"/>
  <c r="F987" i="6"/>
  <c r="G987" i="6"/>
  <c r="A988" i="6"/>
  <c r="B988" i="6"/>
  <c r="C988" i="6"/>
  <c r="D988" i="6"/>
  <c r="E988" i="6"/>
  <c r="F988" i="6"/>
  <c r="G988" i="6"/>
  <c r="A989" i="6"/>
  <c r="B989" i="6"/>
  <c r="C989" i="6"/>
  <c r="D989" i="6"/>
  <c r="E989" i="6"/>
  <c r="F989" i="6"/>
  <c r="G989" i="6"/>
  <c r="A990" i="6"/>
  <c r="B990" i="6"/>
  <c r="C990" i="6"/>
  <c r="D990" i="6"/>
  <c r="E990" i="6"/>
  <c r="F990" i="6"/>
  <c r="G990" i="6"/>
  <c r="A991" i="6"/>
  <c r="B991" i="6"/>
  <c r="C991" i="6"/>
  <c r="D991" i="6"/>
  <c r="E991" i="6"/>
  <c r="F991" i="6"/>
  <c r="G991" i="6"/>
  <c r="A992" i="6"/>
  <c r="B992" i="6"/>
  <c r="C992" i="6"/>
  <c r="D992" i="6"/>
  <c r="E992" i="6"/>
  <c r="F992" i="6"/>
  <c r="G992" i="6"/>
  <c r="A993" i="6"/>
  <c r="B993" i="6"/>
  <c r="C993" i="6"/>
  <c r="D993" i="6"/>
  <c r="E993" i="6"/>
  <c r="F993" i="6"/>
  <c r="G993" i="6"/>
  <c r="A994" i="6"/>
  <c r="B994" i="6"/>
  <c r="C994" i="6"/>
  <c r="D994" i="6"/>
  <c r="E994" i="6"/>
  <c r="F994" i="6"/>
  <c r="G994" i="6"/>
  <c r="A995" i="6"/>
  <c r="B995" i="6"/>
  <c r="C995" i="6"/>
  <c r="D995" i="6"/>
  <c r="E995" i="6"/>
  <c r="F995" i="6"/>
  <c r="G995" i="6"/>
  <c r="A996" i="6"/>
  <c r="B996" i="6"/>
  <c r="C996" i="6"/>
  <c r="D996" i="6"/>
  <c r="E996" i="6"/>
  <c r="F996" i="6"/>
  <c r="G996" i="6"/>
  <c r="A997" i="6"/>
  <c r="B997" i="6"/>
  <c r="C997" i="6"/>
  <c r="D997" i="6"/>
  <c r="E997" i="6"/>
  <c r="F997" i="6"/>
  <c r="G997" i="6"/>
  <c r="A998" i="6"/>
  <c r="B998" i="6"/>
  <c r="C998" i="6"/>
  <c r="D998" i="6"/>
  <c r="E998" i="6"/>
  <c r="F998" i="6"/>
  <c r="G998" i="6"/>
  <c r="A999" i="6"/>
  <c r="B999" i="6"/>
  <c r="C999" i="6"/>
  <c r="D999" i="6"/>
  <c r="E999" i="6"/>
  <c r="F999" i="6"/>
  <c r="G999" i="6"/>
  <c r="A1000" i="6"/>
  <c r="B1000" i="6"/>
  <c r="C1000" i="6"/>
  <c r="D1000" i="6"/>
  <c r="E1000" i="6"/>
  <c r="F1000" i="6"/>
  <c r="G1000" i="6"/>
  <c r="A1001" i="6"/>
  <c r="B1001" i="6"/>
  <c r="C1001" i="6"/>
  <c r="D1001" i="6"/>
  <c r="E1001" i="6"/>
  <c r="F1001" i="6"/>
  <c r="G1001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2" i="6"/>
  <c r="B16" i="8"/>
  <c r="C16" i="8"/>
  <c r="D16" i="8"/>
  <c r="E16" i="8"/>
  <c r="F16" i="8"/>
  <c r="G16" i="8"/>
  <c r="B17" i="8"/>
  <c r="C17" i="8"/>
  <c r="D17" i="8"/>
  <c r="E17" i="8"/>
  <c r="F17" i="8"/>
  <c r="G17" i="8"/>
  <c r="B18" i="8"/>
  <c r="C18" i="8"/>
  <c r="D18" i="8"/>
  <c r="E18" i="8"/>
  <c r="F18" i="8"/>
  <c r="G18" i="8"/>
  <c r="B19" i="8"/>
  <c r="C19" i="8"/>
  <c r="D19" i="8"/>
  <c r="E19" i="8"/>
  <c r="F19" i="8"/>
  <c r="G19" i="8"/>
  <c r="B20" i="8"/>
  <c r="C20" i="8"/>
  <c r="D20" i="8"/>
  <c r="E20" i="8"/>
  <c r="F20" i="8"/>
  <c r="G20" i="8"/>
  <c r="C15" i="8"/>
  <c r="D15" i="8"/>
  <c r="E15" i="8"/>
  <c r="F15" i="8"/>
  <c r="G15" i="8"/>
  <c r="B15" i="8"/>
  <c r="A3" i="6"/>
  <c r="B3" i="6"/>
  <c r="C3" i="6"/>
  <c r="D3" i="6"/>
  <c r="E3" i="6"/>
  <c r="F3" i="6"/>
  <c r="A4" i="6"/>
  <c r="B4" i="6"/>
  <c r="C4" i="6"/>
  <c r="D4" i="6"/>
  <c r="E4" i="6"/>
  <c r="F4" i="6"/>
  <c r="A5" i="6"/>
  <c r="B5" i="6"/>
  <c r="C5" i="6"/>
  <c r="D5" i="6"/>
  <c r="E5" i="6"/>
  <c r="F5" i="6"/>
  <c r="A6" i="6"/>
  <c r="B6" i="6"/>
  <c r="C6" i="6"/>
  <c r="D6" i="6"/>
  <c r="E6" i="6"/>
  <c r="F6" i="6"/>
  <c r="A7" i="6"/>
  <c r="B7" i="6"/>
  <c r="C7" i="6"/>
  <c r="D7" i="6"/>
  <c r="E7" i="6"/>
  <c r="F7" i="6"/>
  <c r="A8" i="6"/>
  <c r="B8" i="6"/>
  <c r="C8" i="6"/>
  <c r="D8" i="6"/>
  <c r="E8" i="6"/>
  <c r="F8" i="6"/>
  <c r="A9" i="6"/>
  <c r="B9" i="6"/>
  <c r="C9" i="6"/>
  <c r="D9" i="6"/>
  <c r="E9" i="6"/>
  <c r="F9" i="6"/>
  <c r="A10" i="6"/>
  <c r="B10" i="6"/>
  <c r="C10" i="6"/>
  <c r="D10" i="6"/>
  <c r="E10" i="6"/>
  <c r="F10" i="6"/>
  <c r="A11" i="6"/>
  <c r="B11" i="6"/>
  <c r="C11" i="6"/>
  <c r="D11" i="6"/>
  <c r="E11" i="6"/>
  <c r="F11" i="6"/>
  <c r="A12" i="6"/>
  <c r="B12" i="6"/>
  <c r="C12" i="6"/>
  <c r="D12" i="6"/>
  <c r="E12" i="6"/>
  <c r="F12" i="6"/>
  <c r="A13" i="6"/>
  <c r="B13" i="6"/>
  <c r="C13" i="6"/>
  <c r="D13" i="6"/>
  <c r="E13" i="6"/>
  <c r="F13" i="6"/>
  <c r="A14" i="6"/>
  <c r="B14" i="6"/>
  <c r="C14" i="6"/>
  <c r="D14" i="6"/>
  <c r="E14" i="6"/>
  <c r="F14" i="6"/>
  <c r="A15" i="6"/>
  <c r="B15" i="6"/>
  <c r="C15" i="6"/>
  <c r="D15" i="6"/>
  <c r="E15" i="6"/>
  <c r="F15" i="6"/>
  <c r="A16" i="6"/>
  <c r="B16" i="6"/>
  <c r="C16" i="6"/>
  <c r="D16" i="6"/>
  <c r="E16" i="6"/>
  <c r="F16" i="6"/>
  <c r="A17" i="6"/>
  <c r="B17" i="6"/>
  <c r="C17" i="6"/>
  <c r="D17" i="6"/>
  <c r="E17" i="6"/>
  <c r="F17" i="6"/>
  <c r="A18" i="6"/>
  <c r="B18" i="6"/>
  <c r="C18" i="6"/>
  <c r="D18" i="6"/>
  <c r="E18" i="6"/>
  <c r="F18" i="6"/>
  <c r="A19" i="6"/>
  <c r="B19" i="6"/>
  <c r="C19" i="6"/>
  <c r="D19" i="6"/>
  <c r="E19" i="6"/>
  <c r="F19" i="6"/>
  <c r="A20" i="6"/>
  <c r="B20" i="6"/>
  <c r="C20" i="6"/>
  <c r="D20" i="6"/>
  <c r="E20" i="6"/>
  <c r="F20" i="6"/>
  <c r="A21" i="6"/>
  <c r="B21" i="6"/>
  <c r="C21" i="6"/>
  <c r="D21" i="6"/>
  <c r="E21" i="6"/>
  <c r="F21" i="6"/>
  <c r="A22" i="6"/>
  <c r="B22" i="6"/>
  <c r="C22" i="6"/>
  <c r="D22" i="6"/>
  <c r="E22" i="6"/>
  <c r="F22" i="6"/>
  <c r="A23" i="6"/>
  <c r="B23" i="6"/>
  <c r="C23" i="6"/>
  <c r="D23" i="6"/>
  <c r="E23" i="6"/>
  <c r="F23" i="6"/>
  <c r="A24" i="6"/>
  <c r="B24" i="6"/>
  <c r="C24" i="6"/>
  <c r="D24" i="6"/>
  <c r="E24" i="6"/>
  <c r="F24" i="6"/>
  <c r="A25" i="6"/>
  <c r="B25" i="6"/>
  <c r="C25" i="6"/>
  <c r="D25" i="6"/>
  <c r="E25" i="6"/>
  <c r="F25" i="6"/>
  <c r="A26" i="6"/>
  <c r="B26" i="6"/>
  <c r="C26" i="6"/>
  <c r="D26" i="6"/>
  <c r="E26" i="6"/>
  <c r="F26" i="6"/>
  <c r="A27" i="6"/>
  <c r="B27" i="6"/>
  <c r="C27" i="6"/>
  <c r="D27" i="6"/>
  <c r="E27" i="6"/>
  <c r="F27" i="6"/>
  <c r="A28" i="6"/>
  <c r="B28" i="6"/>
  <c r="C28" i="6"/>
  <c r="D28" i="6"/>
  <c r="E28" i="6"/>
  <c r="F28" i="6"/>
  <c r="A29" i="6"/>
  <c r="B29" i="6"/>
  <c r="C29" i="6"/>
  <c r="D29" i="6"/>
  <c r="E29" i="6"/>
  <c r="F29" i="6"/>
  <c r="A30" i="6"/>
  <c r="B30" i="6"/>
  <c r="C30" i="6"/>
  <c r="D30" i="6"/>
  <c r="E30" i="6"/>
  <c r="F30" i="6"/>
  <c r="A31" i="6"/>
  <c r="B31" i="6"/>
  <c r="C31" i="6"/>
  <c r="D31" i="6"/>
  <c r="E31" i="6"/>
  <c r="F31" i="6"/>
  <c r="A32" i="6"/>
  <c r="B32" i="6"/>
  <c r="C32" i="6"/>
  <c r="D32" i="6"/>
  <c r="E32" i="6"/>
  <c r="F32" i="6"/>
  <c r="A33" i="6"/>
  <c r="B33" i="6"/>
  <c r="C33" i="6"/>
  <c r="D33" i="6"/>
  <c r="E33" i="6"/>
  <c r="F33" i="6"/>
  <c r="A34" i="6"/>
  <c r="B34" i="6"/>
  <c r="C34" i="6"/>
  <c r="D34" i="6"/>
  <c r="E34" i="6"/>
  <c r="F34" i="6"/>
  <c r="A35" i="6"/>
  <c r="B35" i="6"/>
  <c r="C35" i="6"/>
  <c r="D35" i="6"/>
  <c r="E35" i="6"/>
  <c r="F35" i="6"/>
  <c r="A36" i="6"/>
  <c r="B36" i="6"/>
  <c r="C36" i="6"/>
  <c r="D36" i="6"/>
  <c r="E36" i="6"/>
  <c r="F36" i="6"/>
  <c r="A37" i="6"/>
  <c r="B37" i="6"/>
  <c r="C37" i="6"/>
  <c r="D37" i="6"/>
  <c r="E37" i="6"/>
  <c r="F37" i="6"/>
  <c r="A38" i="6"/>
  <c r="B38" i="6"/>
  <c r="C38" i="6"/>
  <c r="D38" i="6"/>
  <c r="E38" i="6"/>
  <c r="F38" i="6"/>
  <c r="A39" i="6"/>
  <c r="B39" i="6"/>
  <c r="C39" i="6"/>
  <c r="D39" i="6"/>
  <c r="E39" i="6"/>
  <c r="F39" i="6"/>
  <c r="A40" i="6"/>
  <c r="B40" i="6"/>
  <c r="C40" i="6"/>
  <c r="D40" i="6"/>
  <c r="E40" i="6"/>
  <c r="F40" i="6"/>
  <c r="A41" i="6"/>
  <c r="B41" i="6"/>
  <c r="C41" i="6"/>
  <c r="D41" i="6"/>
  <c r="E41" i="6"/>
  <c r="F41" i="6"/>
  <c r="A42" i="6"/>
  <c r="B42" i="6"/>
  <c r="C42" i="6"/>
  <c r="D42" i="6"/>
  <c r="E42" i="6"/>
  <c r="F42" i="6"/>
  <c r="A43" i="6"/>
  <c r="B43" i="6"/>
  <c r="C43" i="6"/>
  <c r="D43" i="6"/>
  <c r="E43" i="6"/>
  <c r="F43" i="6"/>
  <c r="A44" i="6"/>
  <c r="B44" i="6"/>
  <c r="C44" i="6"/>
  <c r="D44" i="6"/>
  <c r="E44" i="6"/>
  <c r="F44" i="6"/>
  <c r="A45" i="6"/>
  <c r="B45" i="6"/>
  <c r="C45" i="6"/>
  <c r="D45" i="6"/>
  <c r="E45" i="6"/>
  <c r="F45" i="6"/>
  <c r="A46" i="6"/>
  <c r="B46" i="6"/>
  <c r="C46" i="6"/>
  <c r="D46" i="6"/>
  <c r="E46" i="6"/>
  <c r="F46" i="6"/>
  <c r="A47" i="6"/>
  <c r="B47" i="6"/>
  <c r="C47" i="6"/>
  <c r="D47" i="6"/>
  <c r="E47" i="6"/>
  <c r="F47" i="6"/>
  <c r="A48" i="6"/>
  <c r="B48" i="6"/>
  <c r="C48" i="6"/>
  <c r="D48" i="6"/>
  <c r="E48" i="6"/>
  <c r="F48" i="6"/>
  <c r="A49" i="6"/>
  <c r="B49" i="6"/>
  <c r="C49" i="6"/>
  <c r="D49" i="6"/>
  <c r="E49" i="6"/>
  <c r="F49" i="6"/>
  <c r="A50" i="6"/>
  <c r="B50" i="6"/>
  <c r="C50" i="6"/>
  <c r="D50" i="6"/>
  <c r="E50" i="6"/>
  <c r="F50" i="6"/>
  <c r="A51" i="6"/>
  <c r="B51" i="6"/>
  <c r="C51" i="6"/>
  <c r="D51" i="6"/>
  <c r="E51" i="6"/>
  <c r="F51" i="6"/>
  <c r="A52" i="6"/>
  <c r="B52" i="6"/>
  <c r="C52" i="6"/>
  <c r="D52" i="6"/>
  <c r="E52" i="6"/>
  <c r="F52" i="6"/>
  <c r="A53" i="6"/>
  <c r="B53" i="6"/>
  <c r="C53" i="6"/>
  <c r="D53" i="6"/>
  <c r="E53" i="6"/>
  <c r="F53" i="6"/>
  <c r="A54" i="6"/>
  <c r="B54" i="6"/>
  <c r="C54" i="6"/>
  <c r="D54" i="6"/>
  <c r="E54" i="6"/>
  <c r="F54" i="6"/>
  <c r="A55" i="6"/>
  <c r="B55" i="6"/>
  <c r="C55" i="6"/>
  <c r="D55" i="6"/>
  <c r="E55" i="6"/>
  <c r="F55" i="6"/>
  <c r="A56" i="6"/>
  <c r="B56" i="6"/>
  <c r="C56" i="6"/>
  <c r="D56" i="6"/>
  <c r="E56" i="6"/>
  <c r="F56" i="6"/>
  <c r="A57" i="6"/>
  <c r="B57" i="6"/>
  <c r="C57" i="6"/>
  <c r="D57" i="6"/>
  <c r="E57" i="6"/>
  <c r="F57" i="6"/>
  <c r="A58" i="6"/>
  <c r="B58" i="6"/>
  <c r="C58" i="6"/>
  <c r="D58" i="6"/>
  <c r="E58" i="6"/>
  <c r="F58" i="6"/>
  <c r="A59" i="6"/>
  <c r="B59" i="6"/>
  <c r="C59" i="6"/>
  <c r="D59" i="6"/>
  <c r="E59" i="6"/>
  <c r="F59" i="6"/>
  <c r="A60" i="6"/>
  <c r="B60" i="6"/>
  <c r="C60" i="6"/>
  <c r="D60" i="6"/>
  <c r="E60" i="6"/>
  <c r="F60" i="6"/>
  <c r="A61" i="6"/>
  <c r="B61" i="6"/>
  <c r="C61" i="6"/>
  <c r="D61" i="6"/>
  <c r="E61" i="6"/>
  <c r="F61" i="6"/>
  <c r="A62" i="6"/>
  <c r="B62" i="6"/>
  <c r="C62" i="6"/>
  <c r="D62" i="6"/>
  <c r="E62" i="6"/>
  <c r="F62" i="6"/>
  <c r="A63" i="6"/>
  <c r="B63" i="6"/>
  <c r="C63" i="6"/>
  <c r="D63" i="6"/>
  <c r="E63" i="6"/>
  <c r="F63" i="6"/>
  <c r="A64" i="6"/>
  <c r="B64" i="6"/>
  <c r="C64" i="6"/>
  <c r="D64" i="6"/>
  <c r="E64" i="6"/>
  <c r="F64" i="6"/>
  <c r="A65" i="6"/>
  <c r="B65" i="6"/>
  <c r="C65" i="6"/>
  <c r="D65" i="6"/>
  <c r="E65" i="6"/>
  <c r="F65" i="6"/>
  <c r="A66" i="6"/>
  <c r="B66" i="6"/>
  <c r="C66" i="6"/>
  <c r="D66" i="6"/>
  <c r="E66" i="6"/>
  <c r="F66" i="6"/>
  <c r="A67" i="6"/>
  <c r="B67" i="6"/>
  <c r="C67" i="6"/>
  <c r="D67" i="6"/>
  <c r="E67" i="6"/>
  <c r="F67" i="6"/>
  <c r="A68" i="6"/>
  <c r="B68" i="6"/>
  <c r="C68" i="6"/>
  <c r="D68" i="6"/>
  <c r="E68" i="6"/>
  <c r="F68" i="6"/>
  <c r="A69" i="6"/>
  <c r="B69" i="6"/>
  <c r="C69" i="6"/>
  <c r="D69" i="6"/>
  <c r="E69" i="6"/>
  <c r="F69" i="6"/>
  <c r="A70" i="6"/>
  <c r="B70" i="6"/>
  <c r="C70" i="6"/>
  <c r="D70" i="6"/>
  <c r="E70" i="6"/>
  <c r="F70" i="6"/>
  <c r="A71" i="6"/>
  <c r="B71" i="6"/>
  <c r="C71" i="6"/>
  <c r="D71" i="6"/>
  <c r="E71" i="6"/>
  <c r="F71" i="6"/>
  <c r="A72" i="6"/>
  <c r="B72" i="6"/>
  <c r="C72" i="6"/>
  <c r="D72" i="6"/>
  <c r="E72" i="6"/>
  <c r="F72" i="6"/>
  <c r="A73" i="6"/>
  <c r="B73" i="6"/>
  <c r="C73" i="6"/>
  <c r="D73" i="6"/>
  <c r="E73" i="6"/>
  <c r="F73" i="6"/>
  <c r="A74" i="6"/>
  <c r="B74" i="6"/>
  <c r="C74" i="6"/>
  <c r="D74" i="6"/>
  <c r="E74" i="6"/>
  <c r="F74" i="6"/>
  <c r="A75" i="6"/>
  <c r="B75" i="6"/>
  <c r="C75" i="6"/>
  <c r="D75" i="6"/>
  <c r="E75" i="6"/>
  <c r="F75" i="6"/>
  <c r="A76" i="6"/>
  <c r="B76" i="6"/>
  <c r="C76" i="6"/>
  <c r="D76" i="6"/>
  <c r="E76" i="6"/>
  <c r="F76" i="6"/>
  <c r="A77" i="6"/>
  <c r="B77" i="6"/>
  <c r="C77" i="6"/>
  <c r="D77" i="6"/>
  <c r="E77" i="6"/>
  <c r="F77" i="6"/>
  <c r="A78" i="6"/>
  <c r="B78" i="6"/>
  <c r="C78" i="6"/>
  <c r="D78" i="6"/>
  <c r="E78" i="6"/>
  <c r="F78" i="6"/>
  <c r="A79" i="6"/>
  <c r="B79" i="6"/>
  <c r="C79" i="6"/>
  <c r="D79" i="6"/>
  <c r="E79" i="6"/>
  <c r="F79" i="6"/>
  <c r="A80" i="6"/>
  <c r="B80" i="6"/>
  <c r="C80" i="6"/>
  <c r="D80" i="6"/>
  <c r="E80" i="6"/>
  <c r="F80" i="6"/>
  <c r="A81" i="6"/>
  <c r="B81" i="6"/>
  <c r="C81" i="6"/>
  <c r="D81" i="6"/>
  <c r="E81" i="6"/>
  <c r="F81" i="6"/>
  <c r="A82" i="6"/>
  <c r="B82" i="6"/>
  <c r="C82" i="6"/>
  <c r="D82" i="6"/>
  <c r="E82" i="6"/>
  <c r="F82" i="6"/>
  <c r="A83" i="6"/>
  <c r="B83" i="6"/>
  <c r="C83" i="6"/>
  <c r="D83" i="6"/>
  <c r="E83" i="6"/>
  <c r="F83" i="6"/>
  <c r="A84" i="6"/>
  <c r="B84" i="6"/>
  <c r="C84" i="6"/>
  <c r="D84" i="6"/>
  <c r="E84" i="6"/>
  <c r="F84" i="6"/>
  <c r="A85" i="6"/>
  <c r="B85" i="6"/>
  <c r="C85" i="6"/>
  <c r="D85" i="6"/>
  <c r="E85" i="6"/>
  <c r="F85" i="6"/>
  <c r="A86" i="6"/>
  <c r="B86" i="6"/>
  <c r="C86" i="6"/>
  <c r="D86" i="6"/>
  <c r="E86" i="6"/>
  <c r="F86" i="6"/>
  <c r="A87" i="6"/>
  <c r="B87" i="6"/>
  <c r="C87" i="6"/>
  <c r="D87" i="6"/>
  <c r="E87" i="6"/>
  <c r="F87" i="6"/>
  <c r="A88" i="6"/>
  <c r="B88" i="6"/>
  <c r="C88" i="6"/>
  <c r="D88" i="6"/>
  <c r="E88" i="6"/>
  <c r="F88" i="6"/>
  <c r="A89" i="6"/>
  <c r="B89" i="6"/>
  <c r="C89" i="6"/>
  <c r="D89" i="6"/>
  <c r="E89" i="6"/>
  <c r="F89" i="6"/>
  <c r="A90" i="6"/>
  <c r="B90" i="6"/>
  <c r="C90" i="6"/>
  <c r="D90" i="6"/>
  <c r="E90" i="6"/>
  <c r="F90" i="6"/>
  <c r="A91" i="6"/>
  <c r="B91" i="6"/>
  <c r="C91" i="6"/>
  <c r="D91" i="6"/>
  <c r="E91" i="6"/>
  <c r="F91" i="6"/>
  <c r="A92" i="6"/>
  <c r="B92" i="6"/>
  <c r="C92" i="6"/>
  <c r="D92" i="6"/>
  <c r="E92" i="6"/>
  <c r="F92" i="6"/>
  <c r="A93" i="6"/>
  <c r="B93" i="6"/>
  <c r="C93" i="6"/>
  <c r="D93" i="6"/>
  <c r="E93" i="6"/>
  <c r="F93" i="6"/>
  <c r="A94" i="6"/>
  <c r="B94" i="6"/>
  <c r="C94" i="6"/>
  <c r="D94" i="6"/>
  <c r="E94" i="6"/>
  <c r="F94" i="6"/>
  <c r="A95" i="6"/>
  <c r="B95" i="6"/>
  <c r="C95" i="6"/>
  <c r="D95" i="6"/>
  <c r="E95" i="6"/>
  <c r="F95" i="6"/>
  <c r="A96" i="6"/>
  <c r="B96" i="6"/>
  <c r="C96" i="6"/>
  <c r="D96" i="6"/>
  <c r="E96" i="6"/>
  <c r="F96" i="6"/>
  <c r="A97" i="6"/>
  <c r="B97" i="6"/>
  <c r="C97" i="6"/>
  <c r="D97" i="6"/>
  <c r="E97" i="6"/>
  <c r="F97" i="6"/>
  <c r="A98" i="6"/>
  <c r="B98" i="6"/>
  <c r="C98" i="6"/>
  <c r="D98" i="6"/>
  <c r="E98" i="6"/>
  <c r="F98" i="6"/>
  <c r="A99" i="6"/>
  <c r="B99" i="6"/>
  <c r="C99" i="6"/>
  <c r="D99" i="6"/>
  <c r="E99" i="6"/>
  <c r="F99" i="6"/>
  <c r="A100" i="6"/>
  <c r="B100" i="6"/>
  <c r="C100" i="6"/>
  <c r="D100" i="6"/>
  <c r="E100" i="6"/>
  <c r="F100" i="6"/>
  <c r="A101" i="6"/>
  <c r="B101" i="6"/>
  <c r="C101" i="6"/>
  <c r="D101" i="6"/>
  <c r="E101" i="6"/>
  <c r="F101" i="6"/>
  <c r="A102" i="6"/>
  <c r="B102" i="6"/>
  <c r="C102" i="6"/>
  <c r="D102" i="6"/>
  <c r="E102" i="6"/>
  <c r="F102" i="6"/>
  <c r="A103" i="6"/>
  <c r="B103" i="6"/>
  <c r="C103" i="6"/>
  <c r="D103" i="6"/>
  <c r="E103" i="6"/>
  <c r="F103" i="6"/>
  <c r="A104" i="6"/>
  <c r="B104" i="6"/>
  <c r="C104" i="6"/>
  <c r="D104" i="6"/>
  <c r="E104" i="6"/>
  <c r="F104" i="6"/>
  <c r="A105" i="6"/>
  <c r="B105" i="6"/>
  <c r="C105" i="6"/>
  <c r="D105" i="6"/>
  <c r="E105" i="6"/>
  <c r="F105" i="6"/>
  <c r="A106" i="6"/>
  <c r="B106" i="6"/>
  <c r="C106" i="6"/>
  <c r="D106" i="6"/>
  <c r="E106" i="6"/>
  <c r="F106" i="6"/>
  <c r="A107" i="6"/>
  <c r="B107" i="6"/>
  <c r="C107" i="6"/>
  <c r="D107" i="6"/>
  <c r="E107" i="6"/>
  <c r="F107" i="6"/>
  <c r="A108" i="6"/>
  <c r="B108" i="6"/>
  <c r="C108" i="6"/>
  <c r="D108" i="6"/>
  <c r="E108" i="6"/>
  <c r="F108" i="6"/>
  <c r="A109" i="6"/>
  <c r="B109" i="6"/>
  <c r="C109" i="6"/>
  <c r="D109" i="6"/>
  <c r="E109" i="6"/>
  <c r="F109" i="6"/>
  <c r="A110" i="6"/>
  <c r="B110" i="6"/>
  <c r="C110" i="6"/>
  <c r="D110" i="6"/>
  <c r="E110" i="6"/>
  <c r="F110" i="6"/>
  <c r="A111" i="6"/>
  <c r="B111" i="6"/>
  <c r="C111" i="6"/>
  <c r="D111" i="6"/>
  <c r="E111" i="6"/>
  <c r="F111" i="6"/>
  <c r="A112" i="6"/>
  <c r="B112" i="6"/>
  <c r="C112" i="6"/>
  <c r="D112" i="6"/>
  <c r="E112" i="6"/>
  <c r="F112" i="6"/>
  <c r="A113" i="6"/>
  <c r="B113" i="6"/>
  <c r="C113" i="6"/>
  <c r="D113" i="6"/>
  <c r="E113" i="6"/>
  <c r="F113" i="6"/>
  <c r="A114" i="6"/>
  <c r="B114" i="6"/>
  <c r="C114" i="6"/>
  <c r="D114" i="6"/>
  <c r="E114" i="6"/>
  <c r="F114" i="6"/>
  <c r="A115" i="6"/>
  <c r="B115" i="6"/>
  <c r="C115" i="6"/>
  <c r="D115" i="6"/>
  <c r="E115" i="6"/>
  <c r="F115" i="6"/>
  <c r="A116" i="6"/>
  <c r="B116" i="6"/>
  <c r="C116" i="6"/>
  <c r="D116" i="6"/>
  <c r="E116" i="6"/>
  <c r="F116" i="6"/>
  <c r="A117" i="6"/>
  <c r="B117" i="6"/>
  <c r="C117" i="6"/>
  <c r="D117" i="6"/>
  <c r="E117" i="6"/>
  <c r="F117" i="6"/>
  <c r="A118" i="6"/>
  <c r="B118" i="6"/>
  <c r="C118" i="6"/>
  <c r="D118" i="6"/>
  <c r="E118" i="6"/>
  <c r="F118" i="6"/>
  <c r="A119" i="6"/>
  <c r="B119" i="6"/>
  <c r="C119" i="6"/>
  <c r="D119" i="6"/>
  <c r="E119" i="6"/>
  <c r="F119" i="6"/>
  <c r="A120" i="6"/>
  <c r="B120" i="6"/>
  <c r="C120" i="6"/>
  <c r="D120" i="6"/>
  <c r="E120" i="6"/>
  <c r="F120" i="6"/>
  <c r="A121" i="6"/>
  <c r="B121" i="6"/>
  <c r="C121" i="6"/>
  <c r="D121" i="6"/>
  <c r="E121" i="6"/>
  <c r="F121" i="6"/>
  <c r="A122" i="6"/>
  <c r="B122" i="6"/>
  <c r="C122" i="6"/>
  <c r="D122" i="6"/>
  <c r="E122" i="6"/>
  <c r="F122" i="6"/>
  <c r="A123" i="6"/>
  <c r="B123" i="6"/>
  <c r="C123" i="6"/>
  <c r="D123" i="6"/>
  <c r="E123" i="6"/>
  <c r="F123" i="6"/>
  <c r="A124" i="6"/>
  <c r="B124" i="6"/>
  <c r="C124" i="6"/>
  <c r="D124" i="6"/>
  <c r="E124" i="6"/>
  <c r="F124" i="6"/>
  <c r="A125" i="6"/>
  <c r="B125" i="6"/>
  <c r="C125" i="6"/>
  <c r="D125" i="6"/>
  <c r="E125" i="6"/>
  <c r="F125" i="6"/>
  <c r="A126" i="6"/>
  <c r="B126" i="6"/>
  <c r="C126" i="6"/>
  <c r="D126" i="6"/>
  <c r="E126" i="6"/>
  <c r="F126" i="6"/>
  <c r="A127" i="6"/>
  <c r="B127" i="6"/>
  <c r="C127" i="6"/>
  <c r="D127" i="6"/>
  <c r="E127" i="6"/>
  <c r="F127" i="6"/>
  <c r="A128" i="6"/>
  <c r="B128" i="6"/>
  <c r="C128" i="6"/>
  <c r="D128" i="6"/>
  <c r="E128" i="6"/>
  <c r="F128" i="6"/>
  <c r="A129" i="6"/>
  <c r="B129" i="6"/>
  <c r="C129" i="6"/>
  <c r="D129" i="6"/>
  <c r="E129" i="6"/>
  <c r="F129" i="6"/>
  <c r="A130" i="6"/>
  <c r="B130" i="6"/>
  <c r="C130" i="6"/>
  <c r="D130" i="6"/>
  <c r="E130" i="6"/>
  <c r="F130" i="6"/>
  <c r="A131" i="6"/>
  <c r="B131" i="6"/>
  <c r="C131" i="6"/>
  <c r="D131" i="6"/>
  <c r="E131" i="6"/>
  <c r="F131" i="6"/>
  <c r="A132" i="6"/>
  <c r="B132" i="6"/>
  <c r="C132" i="6"/>
  <c r="D132" i="6"/>
  <c r="E132" i="6"/>
  <c r="F132" i="6"/>
  <c r="A133" i="6"/>
  <c r="B133" i="6"/>
  <c r="C133" i="6"/>
  <c r="D133" i="6"/>
  <c r="E133" i="6"/>
  <c r="F133" i="6"/>
  <c r="A134" i="6"/>
  <c r="B134" i="6"/>
  <c r="C134" i="6"/>
  <c r="D134" i="6"/>
  <c r="E134" i="6"/>
  <c r="F134" i="6"/>
  <c r="A135" i="6"/>
  <c r="B135" i="6"/>
  <c r="C135" i="6"/>
  <c r="D135" i="6"/>
  <c r="E135" i="6"/>
  <c r="F135" i="6"/>
  <c r="A136" i="6"/>
  <c r="B136" i="6"/>
  <c r="C136" i="6"/>
  <c r="D136" i="6"/>
  <c r="E136" i="6"/>
  <c r="F136" i="6"/>
  <c r="A137" i="6"/>
  <c r="B137" i="6"/>
  <c r="C137" i="6"/>
  <c r="D137" i="6"/>
  <c r="E137" i="6"/>
  <c r="F137" i="6"/>
  <c r="A138" i="6"/>
  <c r="B138" i="6"/>
  <c r="C138" i="6"/>
  <c r="D138" i="6"/>
  <c r="E138" i="6"/>
  <c r="F138" i="6"/>
  <c r="A139" i="6"/>
  <c r="B139" i="6"/>
  <c r="C139" i="6"/>
  <c r="D139" i="6"/>
  <c r="E139" i="6"/>
  <c r="F139" i="6"/>
  <c r="A140" i="6"/>
  <c r="B140" i="6"/>
  <c r="C140" i="6"/>
  <c r="D140" i="6"/>
  <c r="E140" i="6"/>
  <c r="F140" i="6"/>
  <c r="A141" i="6"/>
  <c r="B141" i="6"/>
  <c r="C141" i="6"/>
  <c r="D141" i="6"/>
  <c r="E141" i="6"/>
  <c r="F141" i="6"/>
  <c r="A142" i="6"/>
  <c r="B142" i="6"/>
  <c r="C142" i="6"/>
  <c r="D142" i="6"/>
  <c r="E142" i="6"/>
  <c r="F142" i="6"/>
  <c r="A143" i="6"/>
  <c r="B143" i="6"/>
  <c r="C143" i="6"/>
  <c r="D143" i="6"/>
  <c r="E143" i="6"/>
  <c r="F143" i="6"/>
  <c r="A144" i="6"/>
  <c r="B144" i="6"/>
  <c r="C144" i="6"/>
  <c r="D144" i="6"/>
  <c r="E144" i="6"/>
  <c r="F144" i="6"/>
  <c r="A145" i="6"/>
  <c r="B145" i="6"/>
  <c r="C145" i="6"/>
  <c r="D145" i="6"/>
  <c r="E145" i="6"/>
  <c r="F145" i="6"/>
  <c r="A146" i="6"/>
  <c r="B146" i="6"/>
  <c r="C146" i="6"/>
  <c r="D146" i="6"/>
  <c r="E146" i="6"/>
  <c r="F146" i="6"/>
  <c r="A147" i="6"/>
  <c r="B147" i="6"/>
  <c r="C147" i="6"/>
  <c r="D147" i="6"/>
  <c r="E147" i="6"/>
  <c r="F147" i="6"/>
  <c r="A148" i="6"/>
  <c r="B148" i="6"/>
  <c r="C148" i="6"/>
  <c r="D148" i="6"/>
  <c r="E148" i="6"/>
  <c r="F148" i="6"/>
  <c r="A149" i="6"/>
  <c r="B149" i="6"/>
  <c r="C149" i="6"/>
  <c r="D149" i="6"/>
  <c r="E149" i="6"/>
  <c r="F149" i="6"/>
  <c r="A150" i="6"/>
  <c r="B150" i="6"/>
  <c r="C150" i="6"/>
  <c r="D150" i="6"/>
  <c r="E150" i="6"/>
  <c r="F150" i="6"/>
  <c r="A151" i="6"/>
  <c r="B151" i="6"/>
  <c r="C151" i="6"/>
  <c r="D151" i="6"/>
  <c r="E151" i="6"/>
  <c r="F151" i="6"/>
  <c r="A152" i="6"/>
  <c r="B152" i="6"/>
  <c r="C152" i="6"/>
  <c r="D152" i="6"/>
  <c r="E152" i="6"/>
  <c r="F152" i="6"/>
  <c r="A153" i="6"/>
  <c r="B153" i="6"/>
  <c r="C153" i="6"/>
  <c r="D153" i="6"/>
  <c r="E153" i="6"/>
  <c r="F153" i="6"/>
  <c r="A154" i="6"/>
  <c r="B154" i="6"/>
  <c r="C154" i="6"/>
  <c r="D154" i="6"/>
  <c r="E154" i="6"/>
  <c r="F154" i="6"/>
  <c r="A155" i="6"/>
  <c r="B155" i="6"/>
  <c r="C155" i="6"/>
  <c r="D155" i="6"/>
  <c r="E155" i="6"/>
  <c r="F155" i="6"/>
  <c r="A156" i="6"/>
  <c r="B156" i="6"/>
  <c r="C156" i="6"/>
  <c r="D156" i="6"/>
  <c r="E156" i="6"/>
  <c r="F156" i="6"/>
  <c r="A157" i="6"/>
  <c r="B157" i="6"/>
  <c r="C157" i="6"/>
  <c r="D157" i="6"/>
  <c r="E157" i="6"/>
  <c r="F157" i="6"/>
  <c r="A158" i="6"/>
  <c r="B158" i="6"/>
  <c r="C158" i="6"/>
  <c r="D158" i="6"/>
  <c r="E158" i="6"/>
  <c r="F158" i="6"/>
  <c r="A159" i="6"/>
  <c r="B159" i="6"/>
  <c r="C159" i="6"/>
  <c r="D159" i="6"/>
  <c r="E159" i="6"/>
  <c r="F159" i="6"/>
  <c r="A160" i="6"/>
  <c r="B160" i="6"/>
  <c r="C160" i="6"/>
  <c r="D160" i="6"/>
  <c r="E160" i="6"/>
  <c r="F160" i="6"/>
  <c r="A161" i="6"/>
  <c r="B161" i="6"/>
  <c r="C161" i="6"/>
  <c r="D161" i="6"/>
  <c r="E161" i="6"/>
  <c r="F161" i="6"/>
  <c r="A162" i="6"/>
  <c r="B162" i="6"/>
  <c r="C162" i="6"/>
  <c r="D162" i="6"/>
  <c r="E162" i="6"/>
  <c r="F162" i="6"/>
  <c r="A163" i="6"/>
  <c r="B163" i="6"/>
  <c r="C163" i="6"/>
  <c r="D163" i="6"/>
  <c r="E163" i="6"/>
  <c r="F163" i="6"/>
  <c r="A164" i="6"/>
  <c r="B164" i="6"/>
  <c r="C164" i="6"/>
  <c r="D164" i="6"/>
  <c r="E164" i="6"/>
  <c r="F164" i="6"/>
  <c r="A165" i="6"/>
  <c r="B165" i="6"/>
  <c r="C165" i="6"/>
  <c r="D165" i="6"/>
  <c r="E165" i="6"/>
  <c r="F165" i="6"/>
  <c r="A166" i="6"/>
  <c r="B166" i="6"/>
  <c r="C166" i="6"/>
  <c r="D166" i="6"/>
  <c r="E166" i="6"/>
  <c r="F166" i="6"/>
  <c r="A167" i="6"/>
  <c r="B167" i="6"/>
  <c r="C167" i="6"/>
  <c r="D167" i="6"/>
  <c r="E167" i="6"/>
  <c r="F167" i="6"/>
  <c r="A168" i="6"/>
  <c r="B168" i="6"/>
  <c r="C168" i="6"/>
  <c r="D168" i="6"/>
  <c r="E168" i="6"/>
  <c r="F168" i="6"/>
  <c r="A169" i="6"/>
  <c r="B169" i="6"/>
  <c r="C169" i="6"/>
  <c r="D169" i="6"/>
  <c r="E169" i="6"/>
  <c r="F169" i="6"/>
  <c r="A170" i="6"/>
  <c r="B170" i="6"/>
  <c r="C170" i="6"/>
  <c r="D170" i="6"/>
  <c r="E170" i="6"/>
  <c r="F170" i="6"/>
  <c r="A171" i="6"/>
  <c r="B171" i="6"/>
  <c r="C171" i="6"/>
  <c r="D171" i="6"/>
  <c r="E171" i="6"/>
  <c r="F171" i="6"/>
  <c r="A172" i="6"/>
  <c r="B172" i="6"/>
  <c r="C172" i="6"/>
  <c r="D172" i="6"/>
  <c r="E172" i="6"/>
  <c r="F172" i="6"/>
  <c r="A173" i="6"/>
  <c r="B173" i="6"/>
  <c r="C173" i="6"/>
  <c r="D173" i="6"/>
  <c r="E173" i="6"/>
  <c r="F173" i="6"/>
  <c r="A174" i="6"/>
  <c r="B174" i="6"/>
  <c r="C174" i="6"/>
  <c r="D174" i="6"/>
  <c r="E174" i="6"/>
  <c r="F174" i="6"/>
  <c r="A175" i="6"/>
  <c r="B175" i="6"/>
  <c r="C175" i="6"/>
  <c r="D175" i="6"/>
  <c r="E175" i="6"/>
  <c r="F175" i="6"/>
  <c r="A176" i="6"/>
  <c r="B176" i="6"/>
  <c r="C176" i="6"/>
  <c r="D176" i="6"/>
  <c r="E176" i="6"/>
  <c r="F176" i="6"/>
  <c r="A177" i="6"/>
  <c r="B177" i="6"/>
  <c r="C177" i="6"/>
  <c r="D177" i="6"/>
  <c r="E177" i="6"/>
  <c r="F177" i="6"/>
  <c r="A178" i="6"/>
  <c r="B178" i="6"/>
  <c r="C178" i="6"/>
  <c r="D178" i="6"/>
  <c r="E178" i="6"/>
  <c r="F178" i="6"/>
  <c r="A179" i="6"/>
  <c r="B179" i="6"/>
  <c r="C179" i="6"/>
  <c r="D179" i="6"/>
  <c r="E179" i="6"/>
  <c r="F179" i="6"/>
  <c r="A180" i="6"/>
  <c r="B180" i="6"/>
  <c r="C180" i="6"/>
  <c r="D180" i="6"/>
  <c r="E180" i="6"/>
  <c r="F180" i="6"/>
  <c r="A181" i="6"/>
  <c r="B181" i="6"/>
  <c r="C181" i="6"/>
  <c r="D181" i="6"/>
  <c r="E181" i="6"/>
  <c r="F181" i="6"/>
  <c r="A182" i="6"/>
  <c r="B182" i="6"/>
  <c r="C182" i="6"/>
  <c r="D182" i="6"/>
  <c r="E182" i="6"/>
  <c r="F182" i="6"/>
  <c r="A183" i="6"/>
  <c r="B183" i="6"/>
  <c r="C183" i="6"/>
  <c r="D183" i="6"/>
  <c r="E183" i="6"/>
  <c r="F183" i="6"/>
  <c r="A184" i="6"/>
  <c r="B184" i="6"/>
  <c r="C184" i="6"/>
  <c r="D184" i="6"/>
  <c r="E184" i="6"/>
  <c r="F184" i="6"/>
  <c r="A185" i="6"/>
  <c r="B185" i="6"/>
  <c r="C185" i="6"/>
  <c r="D185" i="6"/>
  <c r="E185" i="6"/>
  <c r="F185" i="6"/>
  <c r="A186" i="6"/>
  <c r="B186" i="6"/>
  <c r="C186" i="6"/>
  <c r="D186" i="6"/>
  <c r="E186" i="6"/>
  <c r="F186" i="6"/>
  <c r="A187" i="6"/>
  <c r="B187" i="6"/>
  <c r="C187" i="6"/>
  <c r="D187" i="6"/>
  <c r="E187" i="6"/>
  <c r="F187" i="6"/>
  <c r="A188" i="6"/>
  <c r="B188" i="6"/>
  <c r="C188" i="6"/>
  <c r="D188" i="6"/>
  <c r="E188" i="6"/>
  <c r="F188" i="6"/>
  <c r="A189" i="6"/>
  <c r="B189" i="6"/>
  <c r="C189" i="6"/>
  <c r="D189" i="6"/>
  <c r="E189" i="6"/>
  <c r="F189" i="6"/>
  <c r="A190" i="6"/>
  <c r="B190" i="6"/>
  <c r="C190" i="6"/>
  <c r="D190" i="6"/>
  <c r="E190" i="6"/>
  <c r="F190" i="6"/>
  <c r="A191" i="6"/>
  <c r="B191" i="6"/>
  <c r="C191" i="6"/>
  <c r="D191" i="6"/>
  <c r="E191" i="6"/>
  <c r="F191" i="6"/>
  <c r="A192" i="6"/>
  <c r="B192" i="6"/>
  <c r="C192" i="6"/>
  <c r="D192" i="6"/>
  <c r="E192" i="6"/>
  <c r="F192" i="6"/>
  <c r="A193" i="6"/>
  <c r="B193" i="6"/>
  <c r="C193" i="6"/>
  <c r="D193" i="6"/>
  <c r="E193" i="6"/>
  <c r="F193" i="6"/>
  <c r="A194" i="6"/>
  <c r="B194" i="6"/>
  <c r="C194" i="6"/>
  <c r="D194" i="6"/>
  <c r="E194" i="6"/>
  <c r="F194" i="6"/>
  <c r="A195" i="6"/>
  <c r="B195" i="6"/>
  <c r="C195" i="6"/>
  <c r="D195" i="6"/>
  <c r="E195" i="6"/>
  <c r="F195" i="6"/>
  <c r="A196" i="6"/>
  <c r="B196" i="6"/>
  <c r="C196" i="6"/>
  <c r="D196" i="6"/>
  <c r="E196" i="6"/>
  <c r="F196" i="6"/>
  <c r="A197" i="6"/>
  <c r="B197" i="6"/>
  <c r="C197" i="6"/>
  <c r="D197" i="6"/>
  <c r="E197" i="6"/>
  <c r="F197" i="6"/>
  <c r="A198" i="6"/>
  <c r="B198" i="6"/>
  <c r="C198" i="6"/>
  <c r="D198" i="6"/>
  <c r="E198" i="6"/>
  <c r="F198" i="6"/>
  <c r="A199" i="6"/>
  <c r="B199" i="6"/>
  <c r="C199" i="6"/>
  <c r="D199" i="6"/>
  <c r="E199" i="6"/>
  <c r="F199" i="6"/>
  <c r="A200" i="6"/>
  <c r="B200" i="6"/>
  <c r="C200" i="6"/>
  <c r="D200" i="6"/>
  <c r="E200" i="6"/>
  <c r="F200" i="6"/>
  <c r="A201" i="6"/>
  <c r="B201" i="6"/>
  <c r="C201" i="6"/>
  <c r="D201" i="6"/>
  <c r="E201" i="6"/>
  <c r="F201" i="6"/>
  <c r="A202" i="6"/>
  <c r="B202" i="6"/>
  <c r="C202" i="6"/>
  <c r="D202" i="6"/>
  <c r="E202" i="6"/>
  <c r="F202" i="6"/>
  <c r="A203" i="6"/>
  <c r="B203" i="6"/>
  <c r="C203" i="6"/>
  <c r="D203" i="6"/>
  <c r="E203" i="6"/>
  <c r="F203" i="6"/>
  <c r="A204" i="6"/>
  <c r="B204" i="6"/>
  <c r="C204" i="6"/>
  <c r="D204" i="6"/>
  <c r="E204" i="6"/>
  <c r="F204" i="6"/>
  <c r="A205" i="6"/>
  <c r="B205" i="6"/>
  <c r="C205" i="6"/>
  <c r="D205" i="6"/>
  <c r="E205" i="6"/>
  <c r="F205" i="6"/>
  <c r="A206" i="6"/>
  <c r="B206" i="6"/>
  <c r="C206" i="6"/>
  <c r="D206" i="6"/>
  <c r="E206" i="6"/>
  <c r="F206" i="6"/>
  <c r="A207" i="6"/>
  <c r="B207" i="6"/>
  <c r="C207" i="6"/>
  <c r="D207" i="6"/>
  <c r="E207" i="6"/>
  <c r="F207" i="6"/>
  <c r="A208" i="6"/>
  <c r="B208" i="6"/>
  <c r="C208" i="6"/>
  <c r="D208" i="6"/>
  <c r="E208" i="6"/>
  <c r="F208" i="6"/>
  <c r="A209" i="6"/>
  <c r="B209" i="6"/>
  <c r="C209" i="6"/>
  <c r="D209" i="6"/>
  <c r="E209" i="6"/>
  <c r="F209" i="6"/>
  <c r="A210" i="6"/>
  <c r="B210" i="6"/>
  <c r="C210" i="6"/>
  <c r="D210" i="6"/>
  <c r="E210" i="6"/>
  <c r="F210" i="6"/>
  <c r="A211" i="6"/>
  <c r="B211" i="6"/>
  <c r="C211" i="6"/>
  <c r="D211" i="6"/>
  <c r="E211" i="6"/>
  <c r="F211" i="6"/>
  <c r="A212" i="6"/>
  <c r="B212" i="6"/>
  <c r="C212" i="6"/>
  <c r="D212" i="6"/>
  <c r="E212" i="6"/>
  <c r="F212" i="6"/>
  <c r="A213" i="6"/>
  <c r="B213" i="6"/>
  <c r="C213" i="6"/>
  <c r="D213" i="6"/>
  <c r="E213" i="6"/>
  <c r="F213" i="6"/>
  <c r="A214" i="6"/>
  <c r="B214" i="6"/>
  <c r="C214" i="6"/>
  <c r="D214" i="6"/>
  <c r="E214" i="6"/>
  <c r="F214" i="6"/>
  <c r="A215" i="6"/>
  <c r="B215" i="6"/>
  <c r="C215" i="6"/>
  <c r="D215" i="6"/>
  <c r="E215" i="6"/>
  <c r="F215" i="6"/>
  <c r="A216" i="6"/>
  <c r="B216" i="6"/>
  <c r="C216" i="6"/>
  <c r="D216" i="6"/>
  <c r="E216" i="6"/>
  <c r="F216" i="6"/>
  <c r="A217" i="6"/>
  <c r="B217" i="6"/>
  <c r="C217" i="6"/>
  <c r="D217" i="6"/>
  <c r="E217" i="6"/>
  <c r="F217" i="6"/>
  <c r="A218" i="6"/>
  <c r="B218" i="6"/>
  <c r="C218" i="6"/>
  <c r="D218" i="6"/>
  <c r="E218" i="6"/>
  <c r="F218" i="6"/>
  <c r="A219" i="6"/>
  <c r="B219" i="6"/>
  <c r="C219" i="6"/>
  <c r="D219" i="6"/>
  <c r="E219" i="6"/>
  <c r="F219" i="6"/>
  <c r="A220" i="6"/>
  <c r="B220" i="6"/>
  <c r="C220" i="6"/>
  <c r="D220" i="6"/>
  <c r="E220" i="6"/>
  <c r="F220" i="6"/>
  <c r="A221" i="6"/>
  <c r="B221" i="6"/>
  <c r="C221" i="6"/>
  <c r="D221" i="6"/>
  <c r="E221" i="6"/>
  <c r="F221" i="6"/>
  <c r="A222" i="6"/>
  <c r="B222" i="6"/>
  <c r="C222" i="6"/>
  <c r="D222" i="6"/>
  <c r="E222" i="6"/>
  <c r="F222" i="6"/>
  <c r="A223" i="6"/>
  <c r="B223" i="6"/>
  <c r="C223" i="6"/>
  <c r="D223" i="6"/>
  <c r="E223" i="6"/>
  <c r="F223" i="6"/>
  <c r="A224" i="6"/>
  <c r="B224" i="6"/>
  <c r="C224" i="6"/>
  <c r="D224" i="6"/>
  <c r="E224" i="6"/>
  <c r="F224" i="6"/>
  <c r="A225" i="6"/>
  <c r="B225" i="6"/>
  <c r="C225" i="6"/>
  <c r="D225" i="6"/>
  <c r="E225" i="6"/>
  <c r="F225" i="6"/>
  <c r="A226" i="6"/>
  <c r="B226" i="6"/>
  <c r="C226" i="6"/>
  <c r="D226" i="6"/>
  <c r="E226" i="6"/>
  <c r="F226" i="6"/>
  <c r="A227" i="6"/>
  <c r="B227" i="6"/>
  <c r="C227" i="6"/>
  <c r="D227" i="6"/>
  <c r="E227" i="6"/>
  <c r="F227" i="6"/>
  <c r="A228" i="6"/>
  <c r="B228" i="6"/>
  <c r="C228" i="6"/>
  <c r="D228" i="6"/>
  <c r="E228" i="6"/>
  <c r="F228" i="6"/>
  <c r="A229" i="6"/>
  <c r="B229" i="6"/>
  <c r="C229" i="6"/>
  <c r="D229" i="6"/>
  <c r="E229" i="6"/>
  <c r="F229" i="6"/>
  <c r="A230" i="6"/>
  <c r="B230" i="6"/>
  <c r="C230" i="6"/>
  <c r="D230" i="6"/>
  <c r="E230" i="6"/>
  <c r="F230" i="6"/>
  <c r="A231" i="6"/>
  <c r="B231" i="6"/>
  <c r="C231" i="6"/>
  <c r="D231" i="6"/>
  <c r="E231" i="6"/>
  <c r="F231" i="6"/>
  <c r="A232" i="6"/>
  <c r="B232" i="6"/>
  <c r="C232" i="6"/>
  <c r="D232" i="6"/>
  <c r="E232" i="6"/>
  <c r="F232" i="6"/>
  <c r="A233" i="6"/>
  <c r="B233" i="6"/>
  <c r="C233" i="6"/>
  <c r="D233" i="6"/>
  <c r="E233" i="6"/>
  <c r="F233" i="6"/>
  <c r="A234" i="6"/>
  <c r="B234" i="6"/>
  <c r="C234" i="6"/>
  <c r="D234" i="6"/>
  <c r="E234" i="6"/>
  <c r="F234" i="6"/>
  <c r="A235" i="6"/>
  <c r="B235" i="6"/>
  <c r="C235" i="6"/>
  <c r="D235" i="6"/>
  <c r="E235" i="6"/>
  <c r="F235" i="6"/>
  <c r="A236" i="6"/>
  <c r="B236" i="6"/>
  <c r="C236" i="6"/>
  <c r="D236" i="6"/>
  <c r="E236" i="6"/>
  <c r="F236" i="6"/>
  <c r="A237" i="6"/>
  <c r="B237" i="6"/>
  <c r="C237" i="6"/>
  <c r="D237" i="6"/>
  <c r="E237" i="6"/>
  <c r="F237" i="6"/>
  <c r="A238" i="6"/>
  <c r="B238" i="6"/>
  <c r="C238" i="6"/>
  <c r="D238" i="6"/>
  <c r="E238" i="6"/>
  <c r="F238" i="6"/>
  <c r="A239" i="6"/>
  <c r="B239" i="6"/>
  <c r="C239" i="6"/>
  <c r="D239" i="6"/>
  <c r="E239" i="6"/>
  <c r="F239" i="6"/>
  <c r="A240" i="6"/>
  <c r="B240" i="6"/>
  <c r="C240" i="6"/>
  <c r="D240" i="6"/>
  <c r="E240" i="6"/>
  <c r="F240" i="6"/>
  <c r="A241" i="6"/>
  <c r="B241" i="6"/>
  <c r="C241" i="6"/>
  <c r="D241" i="6"/>
  <c r="E241" i="6"/>
  <c r="F241" i="6"/>
  <c r="A242" i="6"/>
  <c r="B242" i="6"/>
  <c r="C242" i="6"/>
  <c r="D242" i="6"/>
  <c r="E242" i="6"/>
  <c r="F242" i="6"/>
  <c r="A243" i="6"/>
  <c r="B243" i="6"/>
  <c r="C243" i="6"/>
  <c r="D243" i="6"/>
  <c r="E243" i="6"/>
  <c r="F243" i="6"/>
  <c r="A244" i="6"/>
  <c r="B244" i="6"/>
  <c r="C244" i="6"/>
  <c r="D244" i="6"/>
  <c r="E244" i="6"/>
  <c r="F244" i="6"/>
  <c r="A245" i="6"/>
  <c r="B245" i="6"/>
  <c r="C245" i="6"/>
  <c r="D245" i="6"/>
  <c r="E245" i="6"/>
  <c r="F245" i="6"/>
  <c r="A246" i="6"/>
  <c r="B246" i="6"/>
  <c r="C246" i="6"/>
  <c r="D246" i="6"/>
  <c r="E246" i="6"/>
  <c r="F246" i="6"/>
  <c r="A247" i="6"/>
  <c r="B247" i="6"/>
  <c r="C247" i="6"/>
  <c r="D247" i="6"/>
  <c r="E247" i="6"/>
  <c r="F247" i="6"/>
  <c r="A248" i="6"/>
  <c r="B248" i="6"/>
  <c r="C248" i="6"/>
  <c r="D248" i="6"/>
  <c r="E248" i="6"/>
  <c r="F248" i="6"/>
  <c r="A249" i="6"/>
  <c r="B249" i="6"/>
  <c r="C249" i="6"/>
  <c r="D249" i="6"/>
  <c r="E249" i="6"/>
  <c r="F249" i="6"/>
  <c r="A250" i="6"/>
  <c r="B250" i="6"/>
  <c r="C250" i="6"/>
  <c r="D250" i="6"/>
  <c r="E250" i="6"/>
  <c r="F250" i="6"/>
  <c r="A251" i="6"/>
  <c r="B251" i="6"/>
  <c r="C251" i="6"/>
  <c r="D251" i="6"/>
  <c r="E251" i="6"/>
  <c r="F251" i="6"/>
  <c r="A252" i="6"/>
  <c r="B252" i="6"/>
  <c r="C252" i="6"/>
  <c r="D252" i="6"/>
  <c r="E252" i="6"/>
  <c r="F252" i="6"/>
  <c r="A253" i="6"/>
  <c r="B253" i="6"/>
  <c r="C253" i="6"/>
  <c r="D253" i="6"/>
  <c r="E253" i="6"/>
  <c r="F253" i="6"/>
  <c r="A254" i="6"/>
  <c r="B254" i="6"/>
  <c r="C254" i="6"/>
  <c r="D254" i="6"/>
  <c r="E254" i="6"/>
  <c r="F254" i="6"/>
  <c r="A255" i="6"/>
  <c r="B255" i="6"/>
  <c r="C255" i="6"/>
  <c r="D255" i="6"/>
  <c r="E255" i="6"/>
  <c r="F255" i="6"/>
  <c r="A256" i="6"/>
  <c r="B256" i="6"/>
  <c r="C256" i="6"/>
  <c r="D256" i="6"/>
  <c r="E256" i="6"/>
  <c r="F256" i="6"/>
  <c r="A257" i="6"/>
  <c r="B257" i="6"/>
  <c r="C257" i="6"/>
  <c r="D257" i="6"/>
  <c r="E257" i="6"/>
  <c r="F257" i="6"/>
  <c r="A258" i="6"/>
  <c r="B258" i="6"/>
  <c r="C258" i="6"/>
  <c r="D258" i="6"/>
  <c r="E258" i="6"/>
  <c r="F258" i="6"/>
  <c r="A259" i="6"/>
  <c r="B259" i="6"/>
  <c r="C259" i="6"/>
  <c r="D259" i="6"/>
  <c r="E259" i="6"/>
  <c r="F259" i="6"/>
  <c r="A260" i="6"/>
  <c r="B260" i="6"/>
  <c r="C260" i="6"/>
  <c r="D260" i="6"/>
  <c r="E260" i="6"/>
  <c r="F260" i="6"/>
  <c r="A261" i="6"/>
  <c r="B261" i="6"/>
  <c r="C261" i="6"/>
  <c r="D261" i="6"/>
  <c r="E261" i="6"/>
  <c r="F261" i="6"/>
  <c r="A262" i="6"/>
  <c r="B262" i="6"/>
  <c r="C262" i="6"/>
  <c r="D262" i="6"/>
  <c r="E262" i="6"/>
  <c r="F262" i="6"/>
  <c r="A263" i="6"/>
  <c r="B263" i="6"/>
  <c r="C263" i="6"/>
  <c r="D263" i="6"/>
  <c r="E263" i="6"/>
  <c r="F263" i="6"/>
  <c r="A264" i="6"/>
  <c r="B264" i="6"/>
  <c r="C264" i="6"/>
  <c r="D264" i="6"/>
  <c r="E264" i="6"/>
  <c r="F264" i="6"/>
  <c r="A265" i="6"/>
  <c r="B265" i="6"/>
  <c r="C265" i="6"/>
  <c r="D265" i="6"/>
  <c r="E265" i="6"/>
  <c r="F265" i="6"/>
  <c r="A266" i="6"/>
  <c r="B266" i="6"/>
  <c r="C266" i="6"/>
  <c r="D266" i="6"/>
  <c r="E266" i="6"/>
  <c r="F266" i="6"/>
  <c r="A267" i="6"/>
  <c r="B267" i="6"/>
  <c r="C267" i="6"/>
  <c r="D267" i="6"/>
  <c r="E267" i="6"/>
  <c r="F267" i="6"/>
  <c r="A268" i="6"/>
  <c r="B268" i="6"/>
  <c r="C268" i="6"/>
  <c r="D268" i="6"/>
  <c r="E268" i="6"/>
  <c r="F268" i="6"/>
  <c r="A269" i="6"/>
  <c r="B269" i="6"/>
  <c r="C269" i="6"/>
  <c r="D269" i="6"/>
  <c r="E269" i="6"/>
  <c r="F269" i="6"/>
  <c r="A270" i="6"/>
  <c r="B270" i="6"/>
  <c r="C270" i="6"/>
  <c r="D270" i="6"/>
  <c r="E270" i="6"/>
  <c r="F270" i="6"/>
  <c r="A271" i="6"/>
  <c r="B271" i="6"/>
  <c r="C271" i="6"/>
  <c r="D271" i="6"/>
  <c r="E271" i="6"/>
  <c r="F271" i="6"/>
  <c r="A272" i="6"/>
  <c r="B272" i="6"/>
  <c r="C272" i="6"/>
  <c r="D272" i="6"/>
  <c r="E272" i="6"/>
  <c r="F272" i="6"/>
  <c r="A273" i="6"/>
  <c r="B273" i="6"/>
  <c r="C273" i="6"/>
  <c r="D273" i="6"/>
  <c r="E273" i="6"/>
  <c r="F273" i="6"/>
  <c r="A274" i="6"/>
  <c r="B274" i="6"/>
  <c r="C274" i="6"/>
  <c r="D274" i="6"/>
  <c r="E274" i="6"/>
  <c r="F274" i="6"/>
  <c r="A275" i="6"/>
  <c r="B275" i="6"/>
  <c r="C275" i="6"/>
  <c r="D275" i="6"/>
  <c r="E275" i="6"/>
  <c r="F275" i="6"/>
  <c r="A276" i="6"/>
  <c r="B276" i="6"/>
  <c r="C276" i="6"/>
  <c r="D276" i="6"/>
  <c r="E276" i="6"/>
  <c r="F276" i="6"/>
  <c r="A277" i="6"/>
  <c r="B277" i="6"/>
  <c r="C277" i="6"/>
  <c r="D277" i="6"/>
  <c r="E277" i="6"/>
  <c r="F277" i="6"/>
  <c r="A278" i="6"/>
  <c r="B278" i="6"/>
  <c r="C278" i="6"/>
  <c r="D278" i="6"/>
  <c r="E278" i="6"/>
  <c r="F278" i="6"/>
  <c r="A279" i="6"/>
  <c r="B279" i="6"/>
  <c r="C279" i="6"/>
  <c r="D279" i="6"/>
  <c r="E279" i="6"/>
  <c r="F279" i="6"/>
  <c r="A280" i="6"/>
  <c r="B280" i="6"/>
  <c r="C280" i="6"/>
  <c r="D280" i="6"/>
  <c r="E280" i="6"/>
  <c r="F280" i="6"/>
  <c r="A281" i="6"/>
  <c r="B281" i="6"/>
  <c r="C281" i="6"/>
  <c r="D281" i="6"/>
  <c r="E281" i="6"/>
  <c r="F281" i="6"/>
  <c r="A282" i="6"/>
  <c r="B282" i="6"/>
  <c r="C282" i="6"/>
  <c r="D282" i="6"/>
  <c r="E282" i="6"/>
  <c r="F282" i="6"/>
  <c r="A283" i="6"/>
  <c r="B283" i="6"/>
  <c r="C283" i="6"/>
  <c r="D283" i="6"/>
  <c r="E283" i="6"/>
  <c r="F283" i="6"/>
  <c r="A284" i="6"/>
  <c r="B284" i="6"/>
  <c r="C284" i="6"/>
  <c r="D284" i="6"/>
  <c r="E284" i="6"/>
  <c r="F284" i="6"/>
  <c r="A285" i="6"/>
  <c r="B285" i="6"/>
  <c r="C285" i="6"/>
  <c r="D285" i="6"/>
  <c r="E285" i="6"/>
  <c r="F285" i="6"/>
  <c r="A286" i="6"/>
  <c r="B286" i="6"/>
  <c r="C286" i="6"/>
  <c r="D286" i="6"/>
  <c r="E286" i="6"/>
  <c r="F286" i="6"/>
  <c r="A287" i="6"/>
  <c r="B287" i="6"/>
  <c r="C287" i="6"/>
  <c r="D287" i="6"/>
  <c r="E287" i="6"/>
  <c r="F287" i="6"/>
  <c r="A288" i="6"/>
  <c r="B288" i="6"/>
  <c r="C288" i="6"/>
  <c r="D288" i="6"/>
  <c r="E288" i="6"/>
  <c r="F288" i="6"/>
  <c r="A289" i="6"/>
  <c r="B289" i="6"/>
  <c r="C289" i="6"/>
  <c r="D289" i="6"/>
  <c r="E289" i="6"/>
  <c r="F289" i="6"/>
  <c r="A290" i="6"/>
  <c r="B290" i="6"/>
  <c r="C290" i="6"/>
  <c r="D290" i="6"/>
  <c r="E290" i="6"/>
  <c r="F290" i="6"/>
  <c r="A291" i="6"/>
  <c r="B291" i="6"/>
  <c r="C291" i="6"/>
  <c r="D291" i="6"/>
  <c r="E291" i="6"/>
  <c r="F291" i="6"/>
  <c r="A292" i="6"/>
  <c r="B292" i="6"/>
  <c r="C292" i="6"/>
  <c r="D292" i="6"/>
  <c r="E292" i="6"/>
  <c r="F292" i="6"/>
  <c r="A293" i="6"/>
  <c r="B293" i="6"/>
  <c r="C293" i="6"/>
  <c r="D293" i="6"/>
  <c r="E293" i="6"/>
  <c r="F293" i="6"/>
  <c r="A294" i="6"/>
  <c r="B294" i="6"/>
  <c r="C294" i="6"/>
  <c r="D294" i="6"/>
  <c r="E294" i="6"/>
  <c r="F294" i="6"/>
  <c r="A295" i="6"/>
  <c r="B295" i="6"/>
  <c r="C295" i="6"/>
  <c r="D295" i="6"/>
  <c r="E295" i="6"/>
  <c r="F295" i="6"/>
  <c r="A296" i="6"/>
  <c r="B296" i="6"/>
  <c r="C296" i="6"/>
  <c r="D296" i="6"/>
  <c r="E296" i="6"/>
  <c r="F296" i="6"/>
  <c r="A297" i="6"/>
  <c r="B297" i="6"/>
  <c r="C297" i="6"/>
  <c r="D297" i="6"/>
  <c r="E297" i="6"/>
  <c r="F297" i="6"/>
  <c r="A298" i="6"/>
  <c r="B298" i="6"/>
  <c r="C298" i="6"/>
  <c r="D298" i="6"/>
  <c r="E298" i="6"/>
  <c r="F298" i="6"/>
  <c r="A299" i="6"/>
  <c r="B299" i="6"/>
  <c r="C299" i="6"/>
  <c r="D299" i="6"/>
  <c r="E299" i="6"/>
  <c r="F299" i="6"/>
  <c r="B2" i="6"/>
  <c r="C2" i="6"/>
  <c r="D2" i="6"/>
  <c r="E2" i="6"/>
  <c r="F2" i="6"/>
  <c r="A2" i="6"/>
  <c r="G12" i="8"/>
  <c r="P4" i="8" s="1"/>
  <c r="F12" i="8"/>
  <c r="O4" i="8" s="1"/>
  <c r="E12" i="8"/>
  <c r="N4" i="8" s="1"/>
  <c r="D12" i="8"/>
  <c r="M4" i="8" s="1"/>
  <c r="C12" i="8"/>
  <c r="L4" i="8" s="1"/>
  <c r="B12" i="8"/>
  <c r="K4" i="8" s="1"/>
  <c r="AO11" i="6"/>
  <c r="AO12" i="6"/>
  <c r="AO13" i="6"/>
  <c r="AO14" i="6"/>
  <c r="AO15" i="6"/>
  <c r="AO10" i="6"/>
  <c r="AU9" i="6"/>
  <c r="AT9" i="6"/>
  <c r="AS9" i="6"/>
  <c r="AR9" i="6"/>
  <c r="AQ9" i="6"/>
  <c r="AP9" i="6"/>
  <c r="H502" i="10" l="1"/>
  <c r="H537" i="10"/>
  <c r="H556" i="10"/>
  <c r="H359" i="10"/>
  <c r="H600" i="10"/>
  <c r="H2" i="10"/>
  <c r="H560" i="10"/>
  <c r="H731" i="10"/>
  <c r="H795" i="10"/>
  <c r="H859" i="10"/>
  <c r="H923" i="10"/>
  <c r="H987" i="10"/>
  <c r="H624" i="10"/>
  <c r="H739" i="10"/>
  <c r="H803" i="10"/>
  <c r="H867" i="10"/>
  <c r="H931" i="10"/>
  <c r="H995" i="10"/>
  <c r="H683" i="10"/>
  <c r="H747" i="10"/>
  <c r="H811" i="10"/>
  <c r="H875" i="10"/>
  <c r="H939" i="10"/>
  <c r="H691" i="10"/>
  <c r="H755" i="10"/>
  <c r="H819" i="10"/>
  <c r="H883" i="10"/>
  <c r="H947" i="10"/>
  <c r="H699" i="10"/>
  <c r="H763" i="10"/>
  <c r="H827" i="10"/>
  <c r="H891" i="10"/>
  <c r="H955" i="10"/>
  <c r="H707" i="10"/>
  <c r="H771" i="10"/>
  <c r="H835" i="10"/>
  <c r="H899" i="10"/>
  <c r="H963" i="10"/>
  <c r="H432" i="10"/>
  <c r="H715" i="10"/>
  <c r="H779" i="10"/>
  <c r="H843" i="10"/>
  <c r="H907" i="10"/>
  <c r="H971" i="10"/>
  <c r="H496" i="10"/>
  <c r="H723" i="10"/>
  <c r="H787" i="10"/>
  <c r="H851" i="10"/>
  <c r="H915" i="10"/>
  <c r="H979" i="10"/>
  <c r="H50" i="10"/>
  <c r="H418" i="10"/>
  <c r="H41" i="10"/>
  <c r="H105" i="10"/>
  <c r="H330" i="10"/>
  <c r="H466" i="10"/>
  <c r="H24" i="10"/>
  <c r="H88" i="10"/>
  <c r="H18" i="10"/>
  <c r="H474" i="10"/>
  <c r="H15" i="10"/>
  <c r="H79" i="10"/>
  <c r="H10" i="10"/>
  <c r="H126" i="10"/>
  <c r="H262" i="10"/>
  <c r="H326" i="10"/>
  <c r="H390" i="10"/>
  <c r="H726" i="10"/>
  <c r="H790" i="10"/>
  <c r="H854" i="10"/>
  <c r="H918" i="10"/>
  <c r="H982" i="10"/>
  <c r="H266" i="10"/>
  <c r="H21" i="10"/>
  <c r="H85" i="10"/>
  <c r="H242" i="10"/>
  <c r="H134" i="10"/>
  <c r="H20" i="10"/>
  <c r="H84" i="10"/>
  <c r="H218" i="10"/>
  <c r="H182" i="10"/>
  <c r="H59" i="10"/>
  <c r="H109" i="10"/>
  <c r="H173" i="10"/>
  <c r="H237" i="10"/>
  <c r="H301" i="10"/>
  <c r="H365" i="10"/>
  <c r="H693" i="10"/>
  <c r="H757" i="10"/>
  <c r="H821" i="10"/>
  <c r="H885" i="10"/>
  <c r="H949" i="10"/>
  <c r="H116" i="10"/>
  <c r="H180" i="10"/>
  <c r="H244" i="10"/>
  <c r="H308" i="10"/>
  <c r="H372" i="10"/>
  <c r="H700" i="10"/>
  <c r="H764" i="10"/>
  <c r="H828" i="10"/>
  <c r="H892" i="10"/>
  <c r="H956" i="10"/>
  <c r="H139" i="10"/>
  <c r="H203" i="10"/>
  <c r="H267" i="10"/>
  <c r="H331" i="10"/>
  <c r="H395" i="10"/>
  <c r="H642" i="10"/>
  <c r="H706" i="10"/>
  <c r="H770" i="10"/>
  <c r="H834" i="10"/>
  <c r="H898" i="10"/>
  <c r="H962" i="10"/>
  <c r="H161" i="10"/>
  <c r="H225" i="10"/>
  <c r="H289" i="10"/>
  <c r="H353" i="10"/>
  <c r="H689" i="10"/>
  <c r="H753" i="10"/>
  <c r="H817" i="10"/>
  <c r="H881" i="10"/>
  <c r="H945" i="10"/>
  <c r="H120" i="10"/>
  <c r="H192" i="10"/>
  <c r="H264" i="10"/>
  <c r="H336" i="10"/>
  <c r="H408" i="10"/>
  <c r="H480" i="10"/>
  <c r="H552" i="10"/>
  <c r="H632" i="10"/>
  <c r="H696" i="10"/>
  <c r="H760" i="10"/>
  <c r="H824" i="10"/>
  <c r="H888" i="10"/>
  <c r="H952" i="10"/>
  <c r="H151" i="10"/>
  <c r="H186" i="10"/>
  <c r="H490" i="10"/>
  <c r="H49" i="10"/>
  <c r="H113" i="10"/>
  <c r="H362" i="10"/>
  <c r="H506" i="10"/>
  <c r="H32" i="10"/>
  <c r="H96" i="10"/>
  <c r="H178" i="10"/>
  <c r="H498" i="10"/>
  <c r="H23" i="10"/>
  <c r="H87" i="10"/>
  <c r="H66" i="10"/>
  <c r="H190" i="10"/>
  <c r="H270" i="10"/>
  <c r="H334" i="10"/>
  <c r="H398" i="10"/>
  <c r="H734" i="10"/>
  <c r="H798" i="10"/>
  <c r="H862" i="10"/>
  <c r="H926" i="10"/>
  <c r="H990" i="10"/>
  <c r="H38" i="10"/>
  <c r="H29" i="10"/>
  <c r="H93" i="10"/>
  <c r="H258" i="10"/>
  <c r="H142" i="10"/>
  <c r="H28" i="10"/>
  <c r="H92" i="10"/>
  <c r="H306" i="10"/>
  <c r="H3" i="10"/>
  <c r="H67" i="10"/>
  <c r="H117" i="10"/>
  <c r="H181" i="10"/>
  <c r="H245" i="10"/>
  <c r="H309" i="10"/>
  <c r="H373" i="10"/>
  <c r="H701" i="10"/>
  <c r="H765" i="10"/>
  <c r="H829" i="10"/>
  <c r="H893" i="10"/>
  <c r="H957" i="10"/>
  <c r="H124" i="10"/>
  <c r="H188" i="10"/>
  <c r="H252" i="10"/>
  <c r="H316" i="10"/>
  <c r="H380" i="10"/>
  <c r="H708" i="10"/>
  <c r="H772" i="10"/>
  <c r="H836" i="10"/>
  <c r="H900" i="10"/>
  <c r="H964" i="10"/>
  <c r="H147" i="10"/>
  <c r="H211" i="10"/>
  <c r="H275" i="10"/>
  <c r="H339" i="10"/>
  <c r="H403" i="10"/>
  <c r="H650" i="10"/>
  <c r="H714" i="10"/>
  <c r="H274" i="10"/>
  <c r="H538" i="10"/>
  <c r="H57" i="10"/>
  <c r="H121" i="10"/>
  <c r="H386" i="10"/>
  <c r="H522" i="10"/>
  <c r="H40" i="10"/>
  <c r="H104" i="10"/>
  <c r="H202" i="10"/>
  <c r="H514" i="10"/>
  <c r="H31" i="10"/>
  <c r="H95" i="10"/>
  <c r="H106" i="10"/>
  <c r="H198" i="10"/>
  <c r="H278" i="10"/>
  <c r="H342" i="10"/>
  <c r="H406" i="10"/>
  <c r="H742" i="10"/>
  <c r="H806" i="10"/>
  <c r="H870" i="10"/>
  <c r="H934" i="10"/>
  <c r="H998" i="10"/>
  <c r="H78" i="10"/>
  <c r="H37" i="10"/>
  <c r="H101" i="10"/>
  <c r="H282" i="10"/>
  <c r="H150" i="10"/>
  <c r="H36" i="10"/>
  <c r="H100" i="10"/>
  <c r="H402" i="10"/>
  <c r="H11" i="10"/>
  <c r="H75" i="10"/>
  <c r="H125" i="10"/>
  <c r="H189" i="10"/>
  <c r="H253" i="10"/>
  <c r="H317" i="10"/>
  <c r="H381" i="10"/>
  <c r="H709" i="10"/>
  <c r="H773" i="10"/>
  <c r="H837" i="10"/>
  <c r="H901" i="10"/>
  <c r="H965" i="10"/>
  <c r="H132" i="10"/>
  <c r="H196" i="10"/>
  <c r="H260" i="10"/>
  <c r="H324" i="10"/>
  <c r="H388" i="10"/>
  <c r="H716" i="10"/>
  <c r="H780" i="10"/>
  <c r="H844" i="10"/>
  <c r="H908" i="10"/>
  <c r="H972" i="10"/>
  <c r="H155" i="10"/>
  <c r="H219" i="10"/>
  <c r="H283" i="10"/>
  <c r="H347" i="10"/>
  <c r="H411" i="10"/>
  <c r="H658" i="10"/>
  <c r="H722" i="10"/>
  <c r="H786" i="10"/>
  <c r="H850" i="10"/>
  <c r="H914" i="10"/>
  <c r="H978" i="10"/>
  <c r="H346" i="10"/>
  <c r="H9" i="10"/>
  <c r="H73" i="10"/>
  <c r="H42" i="10"/>
  <c r="H426" i="10"/>
  <c r="H546" i="10"/>
  <c r="H56" i="10"/>
  <c r="H176" i="10"/>
  <c r="H290" i="10"/>
  <c r="H570" i="10"/>
  <c r="H47" i="10"/>
  <c r="H111" i="10"/>
  <c r="H30" i="10"/>
  <c r="H214" i="10"/>
  <c r="H294" i="10"/>
  <c r="H358" i="10"/>
  <c r="H694" i="10"/>
  <c r="H758" i="10"/>
  <c r="H822" i="10"/>
  <c r="H886" i="10"/>
  <c r="H950" i="10"/>
  <c r="H122" i="10"/>
  <c r="H118" i="10"/>
  <c r="H53" i="10"/>
  <c r="H74" i="10"/>
  <c r="H14" i="10"/>
  <c r="H166" i="10"/>
  <c r="H52" i="10"/>
  <c r="H98" i="10"/>
  <c r="H6" i="10"/>
  <c r="H27" i="10"/>
  <c r="H91" i="10"/>
  <c r="H141" i="10"/>
  <c r="H205" i="10"/>
  <c r="H269" i="10"/>
  <c r="H333" i="10"/>
  <c r="H397" i="10"/>
  <c r="H725" i="10"/>
  <c r="H789" i="10"/>
  <c r="H853" i="10"/>
  <c r="H917" i="10"/>
  <c r="H981" i="10"/>
  <c r="H148" i="10"/>
  <c r="H212" i="10"/>
  <c r="H276" i="10"/>
  <c r="H340" i="10"/>
  <c r="H404" i="10"/>
  <c r="H732" i="10"/>
  <c r="H796" i="10"/>
  <c r="H860" i="10"/>
  <c r="H924" i="10"/>
  <c r="H988" i="10"/>
  <c r="H171" i="10"/>
  <c r="H235" i="10"/>
  <c r="H299" i="10"/>
  <c r="H363" i="10"/>
  <c r="H610" i="10"/>
  <c r="H674" i="10"/>
  <c r="H738" i="10"/>
  <c r="H802" i="10"/>
  <c r="H866" i="10"/>
  <c r="H930" i="10"/>
  <c r="H994" i="10"/>
  <c r="H193" i="10"/>
  <c r="H257" i="10"/>
  <c r="H321" i="10"/>
  <c r="H385" i="10"/>
  <c r="H721" i="10"/>
  <c r="H785" i="10"/>
  <c r="H849" i="10"/>
  <c r="H913" i="10"/>
  <c r="H977" i="10"/>
  <c r="H152" i="10"/>
  <c r="H224" i="10"/>
  <c r="H296" i="10"/>
  <c r="H376" i="10"/>
  <c r="H448" i="10"/>
  <c r="H520" i="10"/>
  <c r="H592" i="10"/>
  <c r="H664" i="10"/>
  <c r="H728" i="10"/>
  <c r="H792" i="10"/>
  <c r="H856" i="10"/>
  <c r="H920" i="10"/>
  <c r="H984" i="10"/>
  <c r="H370" i="10"/>
  <c r="H17" i="10"/>
  <c r="H81" i="10"/>
  <c r="H138" i="10"/>
  <c r="H434" i="10"/>
  <c r="H578" i="10"/>
  <c r="H64" i="10"/>
  <c r="H240" i="10"/>
  <c r="H322" i="10"/>
  <c r="H586" i="10"/>
  <c r="H55" i="10"/>
  <c r="H119" i="10"/>
  <c r="H62" i="10"/>
  <c r="H238" i="10"/>
  <c r="H302" i="10"/>
  <c r="H366" i="10"/>
  <c r="H702" i="10"/>
  <c r="H766" i="10"/>
  <c r="H830" i="10"/>
  <c r="H894" i="10"/>
  <c r="H958" i="10"/>
  <c r="H130" i="10"/>
  <c r="H230" i="10"/>
  <c r="H61" i="10"/>
  <c r="H90" i="10"/>
  <c r="H46" i="10"/>
  <c r="H222" i="10"/>
  <c r="H60" i="10"/>
  <c r="H146" i="10"/>
  <c r="H22" i="10"/>
  <c r="H35" i="10"/>
  <c r="H99" i="10"/>
  <c r="H149" i="10"/>
  <c r="H213" i="10"/>
  <c r="H277" i="10"/>
  <c r="H341" i="10"/>
  <c r="H405" i="10"/>
  <c r="H733" i="10"/>
  <c r="H797" i="10"/>
  <c r="H861" i="10"/>
  <c r="H925" i="10"/>
  <c r="H989" i="10"/>
  <c r="H156" i="10"/>
  <c r="H220" i="10"/>
  <c r="H284" i="10"/>
  <c r="H348" i="10"/>
  <c r="H412" i="10"/>
  <c r="H740" i="10"/>
  <c r="H804" i="10"/>
  <c r="H868" i="10"/>
  <c r="H932" i="10"/>
  <c r="H996" i="10"/>
  <c r="H179" i="10"/>
  <c r="H243" i="10"/>
  <c r="H307" i="10"/>
  <c r="H371" i="10"/>
  <c r="H618" i="10"/>
  <c r="H682" i="10"/>
  <c r="H746" i="10"/>
  <c r="H810" i="10"/>
  <c r="H874" i="10"/>
  <c r="H938" i="10"/>
  <c r="H137" i="10"/>
  <c r="H26" i="10"/>
  <c r="H89" i="10"/>
  <c r="H530" i="10"/>
  <c r="H368" i="10"/>
  <c r="H63" i="10"/>
  <c r="H206" i="10"/>
  <c r="H382" i="10"/>
  <c r="H838" i="10"/>
  <c r="H34" i="10"/>
  <c r="H77" i="10"/>
  <c r="H4" i="10"/>
  <c r="H482" i="10"/>
  <c r="H115" i="10"/>
  <c r="H285" i="10"/>
  <c r="H717" i="10"/>
  <c r="H877" i="10"/>
  <c r="H164" i="10"/>
  <c r="H332" i="10"/>
  <c r="H756" i="10"/>
  <c r="H940" i="10"/>
  <c r="H227" i="10"/>
  <c r="H387" i="10"/>
  <c r="H754" i="10"/>
  <c r="H882" i="10"/>
  <c r="H145" i="10"/>
  <c r="H233" i="10"/>
  <c r="H313" i="10"/>
  <c r="H401" i="10"/>
  <c r="H761" i="10"/>
  <c r="H841" i="10"/>
  <c r="H929" i="10"/>
  <c r="H128" i="10"/>
  <c r="H216" i="10"/>
  <c r="H320" i="10"/>
  <c r="H416" i="10"/>
  <c r="H512" i="10"/>
  <c r="H608" i="10"/>
  <c r="H704" i="10"/>
  <c r="H784" i="10"/>
  <c r="H872" i="10"/>
  <c r="H960" i="10"/>
  <c r="H175" i="10"/>
  <c r="H239" i="10"/>
  <c r="H303" i="10"/>
  <c r="H367" i="10"/>
  <c r="H703" i="10"/>
  <c r="H767" i="10"/>
  <c r="H831" i="10"/>
  <c r="H895" i="10"/>
  <c r="H959" i="10"/>
  <c r="H436" i="10"/>
  <c r="H500" i="10"/>
  <c r="H564" i="10"/>
  <c r="H628" i="10"/>
  <c r="H427" i="10"/>
  <c r="H491" i="10"/>
  <c r="H555" i="10"/>
  <c r="H619" i="10"/>
  <c r="H417" i="10"/>
  <c r="H481" i="10"/>
  <c r="H545" i="10"/>
  <c r="H609" i="10"/>
  <c r="H673" i="10"/>
  <c r="H463" i="10"/>
  <c r="H527" i="10"/>
  <c r="H591" i="10"/>
  <c r="H655" i="10"/>
  <c r="H446" i="10"/>
  <c r="H510" i="10"/>
  <c r="H574" i="10"/>
  <c r="H638" i="10"/>
  <c r="H437" i="10"/>
  <c r="H501" i="10"/>
  <c r="H565" i="10"/>
  <c r="H629" i="10"/>
  <c r="H304" i="10"/>
  <c r="H69" i="10"/>
  <c r="H210" i="10"/>
  <c r="H261" i="10"/>
  <c r="H869" i="10"/>
  <c r="H300" i="10"/>
  <c r="H916" i="10"/>
  <c r="H379" i="10"/>
  <c r="H858" i="10"/>
  <c r="H217" i="10"/>
  <c r="H338" i="10"/>
  <c r="H97" i="10"/>
  <c r="H8" i="10"/>
  <c r="H250" i="10"/>
  <c r="H71" i="10"/>
  <c r="H246" i="10"/>
  <c r="H686" i="10"/>
  <c r="H846" i="10"/>
  <c r="H194" i="10"/>
  <c r="H58" i="10"/>
  <c r="H12" i="10"/>
  <c r="H54" i="10"/>
  <c r="H133" i="10"/>
  <c r="H293" i="10"/>
  <c r="H741" i="10"/>
  <c r="H909" i="10"/>
  <c r="H172" i="10"/>
  <c r="H356" i="10"/>
  <c r="H788" i="10"/>
  <c r="H948" i="10"/>
  <c r="H251" i="10"/>
  <c r="H602" i="10"/>
  <c r="H762" i="10"/>
  <c r="H890" i="10"/>
  <c r="H153" i="10"/>
  <c r="H241" i="10"/>
  <c r="H329" i="10"/>
  <c r="H409" i="10"/>
  <c r="H769" i="10"/>
  <c r="H857" i="10"/>
  <c r="H937" i="10"/>
  <c r="H136" i="10"/>
  <c r="H232" i="10"/>
  <c r="H328" i="10"/>
  <c r="H424" i="10"/>
  <c r="H528" i="10"/>
  <c r="H616" i="10"/>
  <c r="H712" i="10"/>
  <c r="H800" i="10"/>
  <c r="H880" i="10"/>
  <c r="H968" i="10"/>
  <c r="H183" i="10"/>
  <c r="H247" i="10"/>
  <c r="H311" i="10"/>
  <c r="H375" i="10"/>
  <c r="H711" i="10"/>
  <c r="H775" i="10"/>
  <c r="H839" i="10"/>
  <c r="H903" i="10"/>
  <c r="H967" i="10"/>
  <c r="H444" i="10"/>
  <c r="H508" i="10"/>
  <c r="H572" i="10"/>
  <c r="H636" i="10"/>
  <c r="H435" i="10"/>
  <c r="H499" i="10"/>
  <c r="H563" i="10"/>
  <c r="H627" i="10"/>
  <c r="H425" i="10"/>
  <c r="H489" i="10"/>
  <c r="H553" i="10"/>
  <c r="H617" i="10"/>
  <c r="H681" i="10"/>
  <c r="H471" i="10"/>
  <c r="H535" i="10"/>
  <c r="H599" i="10"/>
  <c r="H663" i="10"/>
  <c r="H454" i="10"/>
  <c r="H518" i="10"/>
  <c r="H582" i="10"/>
  <c r="H646" i="10"/>
  <c r="H445" i="10"/>
  <c r="H509" i="10"/>
  <c r="H573" i="10"/>
  <c r="H637" i="10"/>
  <c r="H378" i="10"/>
  <c r="H129" i="10"/>
  <c r="H16" i="10"/>
  <c r="H354" i="10"/>
  <c r="H103" i="10"/>
  <c r="H254" i="10"/>
  <c r="H710" i="10"/>
  <c r="H878" i="10"/>
  <c r="H226" i="10"/>
  <c r="H114" i="10"/>
  <c r="H44" i="10"/>
  <c r="H174" i="10"/>
  <c r="H157" i="10"/>
  <c r="H325" i="10"/>
  <c r="H749" i="10"/>
  <c r="H933" i="10"/>
  <c r="H204" i="10"/>
  <c r="H364" i="10"/>
  <c r="H812" i="10"/>
  <c r="H980" i="10"/>
  <c r="H259" i="10"/>
  <c r="H626" i="10"/>
  <c r="H778" i="10"/>
  <c r="H906" i="10"/>
  <c r="H169" i="10"/>
  <c r="H249" i="10"/>
  <c r="H337" i="10"/>
  <c r="H697" i="10"/>
  <c r="H777" i="10"/>
  <c r="H865" i="10"/>
  <c r="H953" i="10"/>
  <c r="H144" i="10"/>
  <c r="H248" i="10"/>
  <c r="H344" i="10"/>
  <c r="H440" i="10"/>
  <c r="H536" i="10"/>
  <c r="H640" i="10"/>
  <c r="H720" i="10"/>
  <c r="H808" i="10"/>
  <c r="H896" i="10"/>
  <c r="H976" i="10"/>
  <c r="H191" i="10"/>
  <c r="H255" i="10"/>
  <c r="H319" i="10"/>
  <c r="H383" i="10"/>
  <c r="H719" i="10"/>
  <c r="H783" i="10"/>
  <c r="H847" i="10"/>
  <c r="H911" i="10"/>
  <c r="H975" i="10"/>
  <c r="H452" i="10"/>
  <c r="H516" i="10"/>
  <c r="H580" i="10"/>
  <c r="H644" i="10"/>
  <c r="H443" i="10"/>
  <c r="H507" i="10"/>
  <c r="H571" i="10"/>
  <c r="H635" i="10"/>
  <c r="H433" i="10"/>
  <c r="H497" i="10"/>
  <c r="H561" i="10"/>
  <c r="H625" i="10"/>
  <c r="H415" i="10"/>
  <c r="H479" i="10"/>
  <c r="H543" i="10"/>
  <c r="H607" i="10"/>
  <c r="H671" i="10"/>
  <c r="H462" i="10"/>
  <c r="H526" i="10"/>
  <c r="H590" i="10"/>
  <c r="H654" i="10"/>
  <c r="H453" i="10"/>
  <c r="H517" i="10"/>
  <c r="H581" i="10"/>
  <c r="H645" i="10"/>
  <c r="H410" i="10"/>
  <c r="H234" i="10"/>
  <c r="H48" i="10"/>
  <c r="H442" i="10"/>
  <c r="H127" i="10"/>
  <c r="H286" i="10"/>
  <c r="H718" i="10"/>
  <c r="H902" i="10"/>
  <c r="H94" i="10"/>
  <c r="H170" i="10"/>
  <c r="H68" i="10"/>
  <c r="H19" i="10"/>
  <c r="H165" i="10"/>
  <c r="H349" i="10"/>
  <c r="H781" i="10"/>
  <c r="H941" i="10"/>
  <c r="H228" i="10"/>
  <c r="H396" i="10"/>
  <c r="H820" i="10"/>
  <c r="H123" i="10"/>
  <c r="H291" i="10"/>
  <c r="H634" i="10"/>
  <c r="H794" i="10"/>
  <c r="H922" i="10"/>
  <c r="H177" i="10"/>
  <c r="H265" i="10"/>
  <c r="H345" i="10"/>
  <c r="H705" i="10"/>
  <c r="H793" i="10"/>
  <c r="H873" i="10"/>
  <c r="H961" i="10"/>
  <c r="H160" i="10"/>
  <c r="H256" i="10"/>
  <c r="H352" i="10"/>
  <c r="H456" i="10"/>
  <c r="H544" i="10"/>
  <c r="H648" i="10"/>
  <c r="H736" i="10"/>
  <c r="H816" i="10"/>
  <c r="H904" i="10"/>
  <c r="H992" i="10"/>
  <c r="H199" i="10"/>
  <c r="H263" i="10"/>
  <c r="H327" i="10"/>
  <c r="H391" i="10"/>
  <c r="H727" i="10"/>
  <c r="H791" i="10"/>
  <c r="H855" i="10"/>
  <c r="H919" i="10"/>
  <c r="H983" i="10"/>
  <c r="H460" i="10"/>
  <c r="H524" i="10"/>
  <c r="H588" i="10"/>
  <c r="H652" i="10"/>
  <c r="H451" i="10"/>
  <c r="H515" i="10"/>
  <c r="H579" i="10"/>
  <c r="H643" i="10"/>
  <c r="H441" i="10"/>
  <c r="H505" i="10"/>
  <c r="H569" i="10"/>
  <c r="H633" i="10"/>
  <c r="H423" i="10"/>
  <c r="H487" i="10"/>
  <c r="H551" i="10"/>
  <c r="H615" i="10"/>
  <c r="H679" i="10"/>
  <c r="H470" i="10"/>
  <c r="H534" i="10"/>
  <c r="H598" i="10"/>
  <c r="H662" i="10"/>
  <c r="H461" i="10"/>
  <c r="H525" i="10"/>
  <c r="H589" i="10"/>
  <c r="H653" i="10"/>
  <c r="H562" i="10"/>
  <c r="H314" i="10"/>
  <c r="H72" i="10"/>
  <c r="H554" i="10"/>
  <c r="H135" i="10"/>
  <c r="H310" i="10"/>
  <c r="H750" i="10"/>
  <c r="H910" i="10"/>
  <c r="H5" i="10"/>
  <c r="H298" i="10"/>
  <c r="H76" i="10"/>
  <c r="H43" i="10"/>
  <c r="H197" i="10"/>
  <c r="H357" i="10"/>
  <c r="H805" i="10"/>
  <c r="H973" i="10"/>
  <c r="H236" i="10"/>
  <c r="H684" i="10"/>
  <c r="H852" i="10"/>
  <c r="H131" i="10"/>
  <c r="H315" i="10"/>
  <c r="H666" i="10"/>
  <c r="H818" i="10"/>
  <c r="H946" i="10"/>
  <c r="H185" i="10"/>
  <c r="H273" i="10"/>
  <c r="H361" i="10"/>
  <c r="H713" i="10"/>
  <c r="H801" i="10"/>
  <c r="H889" i="10"/>
  <c r="H969" i="10"/>
  <c r="H168" i="10"/>
  <c r="H272" i="10"/>
  <c r="H360" i="10"/>
  <c r="H464" i="10"/>
  <c r="H568" i="10"/>
  <c r="H656" i="10"/>
  <c r="H744" i="10"/>
  <c r="H832" i="10"/>
  <c r="H912" i="10"/>
  <c r="H1000" i="10"/>
  <c r="H207" i="10"/>
  <c r="H271" i="10"/>
  <c r="H335" i="10"/>
  <c r="H399" i="10"/>
  <c r="H735" i="10"/>
  <c r="H799" i="10"/>
  <c r="H863" i="10"/>
  <c r="H927" i="10"/>
  <c r="H991" i="10"/>
  <c r="H468" i="10"/>
  <c r="H532" i="10"/>
  <c r="H596" i="10"/>
  <c r="H660" i="10"/>
  <c r="H459" i="10"/>
  <c r="H523" i="10"/>
  <c r="H587" i="10"/>
  <c r="H651" i="10"/>
  <c r="H449" i="10"/>
  <c r="H513" i="10"/>
  <c r="H577" i="10"/>
  <c r="H641" i="10"/>
  <c r="H431" i="10"/>
  <c r="H495" i="10"/>
  <c r="H559" i="10"/>
  <c r="H623" i="10"/>
  <c r="H414" i="10"/>
  <c r="H478" i="10"/>
  <c r="H542" i="10"/>
  <c r="H606" i="10"/>
  <c r="H670" i="10"/>
  <c r="H469" i="10"/>
  <c r="H533" i="10"/>
  <c r="H597" i="10"/>
  <c r="H661" i="10"/>
  <c r="H102" i="10"/>
  <c r="H974" i="10"/>
  <c r="H158" i="10"/>
  <c r="H107" i="10"/>
  <c r="H685" i="10"/>
  <c r="H140" i="10"/>
  <c r="H748" i="10"/>
  <c r="H195" i="10"/>
  <c r="H730" i="10"/>
  <c r="H986" i="10"/>
  <c r="H25" i="10"/>
  <c r="H394" i="10"/>
  <c r="H80" i="10"/>
  <c r="H594" i="10"/>
  <c r="H154" i="10"/>
  <c r="H318" i="10"/>
  <c r="H774" i="10"/>
  <c r="H942" i="10"/>
  <c r="H13" i="10"/>
  <c r="H70" i="10"/>
  <c r="H82" i="10"/>
  <c r="H51" i="10"/>
  <c r="H221" i="10"/>
  <c r="H389" i="10"/>
  <c r="H813" i="10"/>
  <c r="H997" i="10"/>
  <c r="H268" i="10"/>
  <c r="H692" i="10"/>
  <c r="H876" i="10"/>
  <c r="H163" i="10"/>
  <c r="H323" i="10"/>
  <c r="H690" i="10"/>
  <c r="H826" i="10"/>
  <c r="H954" i="10"/>
  <c r="H201" i="10"/>
  <c r="H281" i="10"/>
  <c r="H369" i="10"/>
  <c r="H729" i="10"/>
  <c r="H809" i="10"/>
  <c r="H897" i="10"/>
  <c r="H985" i="10"/>
  <c r="H184" i="10"/>
  <c r="H280" i="10"/>
  <c r="H384" i="10"/>
  <c r="H472" i="10"/>
  <c r="H576" i="10"/>
  <c r="H672" i="10"/>
  <c r="H752" i="10"/>
  <c r="H840" i="10"/>
  <c r="H928" i="10"/>
  <c r="H143" i="10"/>
  <c r="H215" i="10"/>
  <c r="H279" i="10"/>
  <c r="H343" i="10"/>
  <c r="H407" i="10"/>
  <c r="H743" i="10"/>
  <c r="H807" i="10"/>
  <c r="H871" i="10"/>
  <c r="H935" i="10"/>
  <c r="H999" i="10"/>
  <c r="H476" i="10"/>
  <c r="H540" i="10"/>
  <c r="H604" i="10"/>
  <c r="H668" i="10"/>
  <c r="H467" i="10"/>
  <c r="H531" i="10"/>
  <c r="H595" i="10"/>
  <c r="H659" i="10"/>
  <c r="H457" i="10"/>
  <c r="H521" i="10"/>
  <c r="H585" i="10"/>
  <c r="H649" i="10"/>
  <c r="H439" i="10"/>
  <c r="H503" i="10"/>
  <c r="H567" i="10"/>
  <c r="H631" i="10"/>
  <c r="H422" i="10"/>
  <c r="H486" i="10"/>
  <c r="H550" i="10"/>
  <c r="H614" i="10"/>
  <c r="H678" i="10"/>
  <c r="H477" i="10"/>
  <c r="H541" i="10"/>
  <c r="H605" i="10"/>
  <c r="H669" i="10"/>
  <c r="H33" i="10"/>
  <c r="H450" i="10"/>
  <c r="H112" i="10"/>
  <c r="H7" i="10"/>
  <c r="H86" i="10"/>
  <c r="H350" i="10"/>
  <c r="H782" i="10"/>
  <c r="H966" i="10"/>
  <c r="H45" i="10"/>
  <c r="H110" i="10"/>
  <c r="H162" i="10"/>
  <c r="H83" i="10"/>
  <c r="H229" i="10"/>
  <c r="H413" i="10"/>
  <c r="H845" i="10"/>
  <c r="H108" i="10"/>
  <c r="H292" i="10"/>
  <c r="H724" i="10"/>
  <c r="H884" i="10"/>
  <c r="H187" i="10"/>
  <c r="H355" i="10"/>
  <c r="H698" i="10"/>
  <c r="H842" i="10"/>
  <c r="H970" i="10"/>
  <c r="H209" i="10"/>
  <c r="H297" i="10"/>
  <c r="H377" i="10"/>
  <c r="H737" i="10"/>
  <c r="H825" i="10"/>
  <c r="H905" i="10"/>
  <c r="H993" i="10"/>
  <c r="H200" i="10"/>
  <c r="H288" i="10"/>
  <c r="H392" i="10"/>
  <c r="H488" i="10"/>
  <c r="H584" i="10"/>
  <c r="H680" i="10"/>
  <c r="H768" i="10"/>
  <c r="H848" i="10"/>
  <c r="H936" i="10"/>
  <c r="H159" i="10"/>
  <c r="H223" i="10"/>
  <c r="H287" i="10"/>
  <c r="H351" i="10"/>
  <c r="H687" i="10"/>
  <c r="H751" i="10"/>
  <c r="H815" i="10"/>
  <c r="H879" i="10"/>
  <c r="H943" i="10"/>
  <c r="H420" i="10"/>
  <c r="H484" i="10"/>
  <c r="H548" i="10"/>
  <c r="H612" i="10"/>
  <c r="H676" i="10"/>
  <c r="H475" i="10"/>
  <c r="H539" i="10"/>
  <c r="H603" i="10"/>
  <c r="H667" i="10"/>
  <c r="H465" i="10"/>
  <c r="H529" i="10"/>
  <c r="H593" i="10"/>
  <c r="H657" i="10"/>
  <c r="H447" i="10"/>
  <c r="H511" i="10"/>
  <c r="H575" i="10"/>
  <c r="H639" i="10"/>
  <c r="H430" i="10"/>
  <c r="H494" i="10"/>
  <c r="H558" i="10"/>
  <c r="H622" i="10"/>
  <c r="H421" i="10"/>
  <c r="H485" i="10"/>
  <c r="H549" i="10"/>
  <c r="H613" i="10"/>
  <c r="H677" i="10"/>
  <c r="H438" i="10"/>
  <c r="H473" i="10"/>
  <c r="H492" i="10"/>
  <c r="H295" i="10"/>
  <c r="H504" i="10"/>
  <c r="H393" i="10"/>
  <c r="H621" i="10"/>
  <c r="H647" i="10"/>
  <c r="H675" i="10"/>
  <c r="H428" i="10"/>
  <c r="H231" i="10"/>
  <c r="H400" i="10"/>
  <c r="H305" i="10"/>
  <c r="H557" i="10"/>
  <c r="H583" i="10"/>
  <c r="H611" i="10"/>
  <c r="H951" i="10"/>
  <c r="H167" i="10"/>
  <c r="H312" i="10"/>
  <c r="H814" i="10"/>
  <c r="H493" i="10"/>
  <c r="H519" i="10"/>
  <c r="H547" i="10"/>
  <c r="H887" i="10"/>
  <c r="H944" i="10"/>
  <c r="H208" i="10"/>
  <c r="H374" i="10"/>
  <c r="H429" i="10"/>
  <c r="H455" i="10"/>
  <c r="H483" i="10"/>
  <c r="H823" i="10"/>
  <c r="H864" i="10"/>
  <c r="H1001" i="10"/>
  <c r="H39" i="10"/>
  <c r="H630" i="10"/>
  <c r="H665" i="10"/>
  <c r="H419" i="10"/>
  <c r="H759" i="10"/>
  <c r="H776" i="10"/>
  <c r="H921" i="10"/>
  <c r="H458" i="10"/>
  <c r="H566" i="10"/>
  <c r="H601" i="10"/>
  <c r="H620" i="10"/>
  <c r="H695" i="10"/>
  <c r="H688" i="10"/>
  <c r="H833" i="10"/>
  <c r="H65" i="10"/>
  <c r="L91" i="10"/>
  <c r="N981" i="10"/>
  <c r="N941" i="10"/>
  <c r="N895" i="10"/>
  <c r="N1000" i="10"/>
  <c r="N967" i="10"/>
  <c r="M549" i="10"/>
  <c r="J295" i="10"/>
  <c r="N980" i="10"/>
  <c r="N215" i="10"/>
  <c r="N223" i="10"/>
  <c r="N996" i="10"/>
  <c r="J836" i="10"/>
  <c r="O987" i="10"/>
  <c r="M185" i="10"/>
  <c r="L447" i="10"/>
  <c r="K515" i="10"/>
  <c r="K993" i="10"/>
  <c r="M945" i="10"/>
  <c r="J637" i="10"/>
  <c r="L487" i="10"/>
  <c r="K239" i="10"/>
  <c r="O15" i="10"/>
  <c r="O16" i="10"/>
  <c r="O14" i="10"/>
  <c r="O13" i="10"/>
  <c r="O8" i="10"/>
  <c r="O11" i="10"/>
  <c r="O12" i="10"/>
  <c r="O10" i="10"/>
  <c r="O6" i="10"/>
  <c r="O7" i="10"/>
  <c r="O9" i="10"/>
  <c r="O4" i="10"/>
  <c r="O2" i="10"/>
  <c r="O3" i="10"/>
  <c r="O5" i="10"/>
  <c r="O48" i="10"/>
  <c r="O130" i="10"/>
  <c r="O194" i="10"/>
  <c r="O186" i="10"/>
  <c r="O178" i="10"/>
  <c r="O142" i="10"/>
  <c r="O170" i="10"/>
  <c r="O209" i="10"/>
  <c r="O298" i="10"/>
  <c r="O350" i="10"/>
  <c r="O225" i="10"/>
  <c r="O241" i="10"/>
  <c r="O257" i="10"/>
  <c r="O338" i="10"/>
  <c r="O334" i="10"/>
  <c r="O322" i="10"/>
  <c r="O530" i="10"/>
  <c r="O481" i="10"/>
  <c r="O535" i="10"/>
  <c r="O569" i="10"/>
  <c r="O784" i="10"/>
  <c r="O818" i="10"/>
  <c r="O836" i="10"/>
  <c r="O848" i="10"/>
  <c r="O864" i="10"/>
  <c r="O871" i="10"/>
  <c r="O33" i="10"/>
  <c r="O39" i="10"/>
  <c r="O83" i="10"/>
  <c r="O99" i="10"/>
  <c r="O134" i="10"/>
  <c r="O277" i="10"/>
  <c r="O538" i="10"/>
  <c r="O493" i="10"/>
  <c r="O543" i="10"/>
  <c r="O522" i="10"/>
  <c r="O519" i="10"/>
  <c r="O517" i="10"/>
  <c r="O605" i="10"/>
  <c r="O613" i="10"/>
  <c r="O625" i="10"/>
  <c r="O738" i="10"/>
  <c r="O754" i="10"/>
  <c r="O770" i="10"/>
  <c r="O811" i="10"/>
  <c r="O827" i="10"/>
  <c r="O919" i="10"/>
  <c r="O166" i="10"/>
  <c r="O213" i="10"/>
  <c r="O229" i="10"/>
  <c r="O245" i="10"/>
  <c r="O261" i="10"/>
  <c r="O281" i="10"/>
  <c r="O286" i="10"/>
  <c r="O326" i="10"/>
  <c r="O461" i="10"/>
  <c r="O546" i="10"/>
  <c r="O473" i="10"/>
  <c r="O505" i="10"/>
  <c r="O529" i="10"/>
  <c r="O557" i="10"/>
  <c r="O585" i="10"/>
  <c r="O565" i="10"/>
  <c r="O589" i="10"/>
  <c r="O593" i="10"/>
  <c r="O822" i="10"/>
  <c r="O852" i="10"/>
  <c r="O952" i="10"/>
  <c r="O87" i="10"/>
  <c r="O103" i="10"/>
  <c r="O158" i="10"/>
  <c r="O154" i="10"/>
  <c r="O182" i="10"/>
  <c r="O146" i="10"/>
  <c r="O318" i="10"/>
  <c r="O346" i="10"/>
  <c r="O306" i="10"/>
  <c r="O302" i="10"/>
  <c r="O465" i="10"/>
  <c r="O485" i="10"/>
  <c r="O509" i="10"/>
  <c r="O534" i="10"/>
  <c r="O553" i="10"/>
  <c r="O726" i="10"/>
  <c r="O788" i="10"/>
  <c r="O742" i="10"/>
  <c r="O758" i="10"/>
  <c r="O772" i="10"/>
  <c r="O826" i="10"/>
  <c r="O799" i="10"/>
  <c r="O815" i="10"/>
  <c r="O875" i="10"/>
  <c r="O162" i="10"/>
  <c r="O59" i="10"/>
  <c r="O174" i="10"/>
  <c r="O138" i="10"/>
  <c r="O217" i="10"/>
  <c r="O233" i="10"/>
  <c r="O249" i="10"/>
  <c r="O265" i="10"/>
  <c r="O497" i="10"/>
  <c r="O515" i="10"/>
  <c r="O542" i="10"/>
  <c r="O531" i="10"/>
  <c r="O521" i="10"/>
  <c r="O577" i="10"/>
  <c r="O609" i="10"/>
  <c r="O830" i="10"/>
  <c r="O856" i="10"/>
  <c r="O927" i="10"/>
  <c r="O75" i="10"/>
  <c r="O91" i="10"/>
  <c r="O107" i="10"/>
  <c r="O201" i="10"/>
  <c r="O205" i="10"/>
  <c r="O342" i="10"/>
  <c r="O269" i="10"/>
  <c r="O354" i="10"/>
  <c r="O457" i="10"/>
  <c r="O469" i="10"/>
  <c r="O477" i="10"/>
  <c r="O523" i="10"/>
  <c r="O550" i="10"/>
  <c r="O539" i="10"/>
  <c r="O561" i="10"/>
  <c r="O621" i="10"/>
  <c r="O730" i="10"/>
  <c r="O746" i="10"/>
  <c r="O762" i="10"/>
  <c r="O780" i="10"/>
  <c r="O795" i="10"/>
  <c r="O803" i="10"/>
  <c r="O819" i="10"/>
  <c r="O931" i="10"/>
  <c r="O50" i="10"/>
  <c r="O126" i="10"/>
  <c r="O122" i="10"/>
  <c r="O150" i="10"/>
  <c r="O294" i="10"/>
  <c r="O314" i="10"/>
  <c r="O221" i="10"/>
  <c r="O237" i="10"/>
  <c r="O253" i="10"/>
  <c r="O489" i="10"/>
  <c r="O526" i="10"/>
  <c r="O547" i="10"/>
  <c r="O617" i="10"/>
  <c r="O810" i="10"/>
  <c r="O840" i="10"/>
  <c r="O860" i="10"/>
  <c r="O879" i="10"/>
  <c r="K13" i="10"/>
  <c r="K15" i="10"/>
  <c r="K14" i="10"/>
  <c r="K12" i="10"/>
  <c r="K10" i="10"/>
  <c r="K9" i="10"/>
  <c r="K7" i="10"/>
  <c r="K6" i="10"/>
  <c r="K8" i="10"/>
  <c r="K5" i="10"/>
  <c r="K3" i="10"/>
  <c r="K2" i="10"/>
  <c r="K4" i="10"/>
  <c r="K16" i="10"/>
  <c r="K30" i="10"/>
  <c r="K11" i="10"/>
  <c r="K29" i="10"/>
  <c r="K38" i="10"/>
  <c r="K46" i="10"/>
  <c r="K109" i="10"/>
  <c r="K164" i="10"/>
  <c r="K128" i="10"/>
  <c r="K275" i="10"/>
  <c r="K288" i="10"/>
  <c r="K308" i="10"/>
  <c r="K536" i="10"/>
  <c r="K503" i="10"/>
  <c r="K527" i="10"/>
  <c r="K571" i="10"/>
  <c r="K529" i="10"/>
  <c r="K555" i="10"/>
  <c r="K591" i="10"/>
  <c r="K744" i="10"/>
  <c r="K828" i="10"/>
  <c r="K838" i="10"/>
  <c r="K801" i="10"/>
  <c r="K817" i="10"/>
  <c r="K873" i="10"/>
  <c r="K917" i="10"/>
  <c r="K931" i="10"/>
  <c r="K929" i="10"/>
  <c r="K140" i="10"/>
  <c r="K136" i="10"/>
  <c r="K77" i="10"/>
  <c r="K120" i="10"/>
  <c r="K324" i="10"/>
  <c r="K283" i="10"/>
  <c r="K328" i="10"/>
  <c r="K227" i="10"/>
  <c r="K243" i="10"/>
  <c r="K259" i="10"/>
  <c r="K544" i="10"/>
  <c r="K507" i="10"/>
  <c r="K483" i="10"/>
  <c r="K607" i="10"/>
  <c r="K619" i="10"/>
  <c r="K752" i="10"/>
  <c r="K774" i="10"/>
  <c r="K832" i="10"/>
  <c r="K850" i="10"/>
  <c r="K866" i="10"/>
  <c r="K148" i="10"/>
  <c r="K144" i="10"/>
  <c r="K192" i="10"/>
  <c r="K156" i="10"/>
  <c r="K184" i="10"/>
  <c r="K199" i="10"/>
  <c r="K203" i="10"/>
  <c r="K356" i="10"/>
  <c r="K292" i="10"/>
  <c r="K344" i="10"/>
  <c r="K495" i="10"/>
  <c r="K532" i="10"/>
  <c r="K519" i="10"/>
  <c r="K611" i="10"/>
  <c r="K583" i="10"/>
  <c r="K517" i="10"/>
  <c r="K533" i="10"/>
  <c r="K760" i="10"/>
  <c r="K778" i="10"/>
  <c r="K842" i="10"/>
  <c r="K805" i="10"/>
  <c r="K821" i="10"/>
  <c r="K950" i="10"/>
  <c r="K59" i="10"/>
  <c r="K89" i="10"/>
  <c r="K132" i="10"/>
  <c r="K81" i="10"/>
  <c r="K215" i="10"/>
  <c r="K231" i="10"/>
  <c r="K247" i="10"/>
  <c r="K263" i="10"/>
  <c r="K352" i="10"/>
  <c r="K348" i="10"/>
  <c r="K336" i="10"/>
  <c r="K511" i="10"/>
  <c r="K475" i="10"/>
  <c r="K540" i="10"/>
  <c r="K524" i="10"/>
  <c r="K537" i="10"/>
  <c r="K579" i="10"/>
  <c r="K627" i="10"/>
  <c r="K768" i="10"/>
  <c r="K808" i="10"/>
  <c r="K854" i="10"/>
  <c r="K877" i="10"/>
  <c r="K869" i="10"/>
  <c r="K919" i="10"/>
  <c r="K180" i="10"/>
  <c r="K93" i="10"/>
  <c r="K115" i="10"/>
  <c r="K296" i="10"/>
  <c r="K300" i="10"/>
  <c r="K487" i="10"/>
  <c r="K548" i="10"/>
  <c r="K559" i="10"/>
  <c r="K521" i="10"/>
  <c r="K545" i="10"/>
  <c r="K551" i="10"/>
  <c r="K595" i="10"/>
  <c r="K603" i="10"/>
  <c r="K728" i="10"/>
  <c r="K732" i="10"/>
  <c r="K740" i="10"/>
  <c r="K786" i="10"/>
  <c r="K812" i="10"/>
  <c r="K834" i="10"/>
  <c r="K809" i="10"/>
  <c r="K825" i="10"/>
  <c r="K885" i="10"/>
  <c r="K881" i="10"/>
  <c r="K952" i="10"/>
  <c r="K35" i="10"/>
  <c r="K34" i="10"/>
  <c r="K97" i="10"/>
  <c r="K172" i="10"/>
  <c r="K168" i="10"/>
  <c r="K196" i="10"/>
  <c r="K85" i="10"/>
  <c r="K160" i="10"/>
  <c r="K124" i="10"/>
  <c r="K207" i="10"/>
  <c r="K219" i="10"/>
  <c r="K235" i="10"/>
  <c r="K251" i="10"/>
  <c r="K312" i="10"/>
  <c r="K286" i="10"/>
  <c r="K340" i="10"/>
  <c r="K499" i="10"/>
  <c r="K523" i="10"/>
  <c r="K575" i="10"/>
  <c r="K748" i="10"/>
  <c r="K790" i="10"/>
  <c r="K793" i="10"/>
  <c r="K816" i="10"/>
  <c r="K858" i="10"/>
  <c r="K101" i="10"/>
  <c r="K176" i="10"/>
  <c r="K188" i="10"/>
  <c r="K152" i="10"/>
  <c r="K211" i="10"/>
  <c r="K332" i="10"/>
  <c r="K360" i="10"/>
  <c r="K271" i="10"/>
  <c r="K320" i="10"/>
  <c r="K316" i="10"/>
  <c r="K304" i="10"/>
  <c r="K513" i="10"/>
  <c r="K479" i="10"/>
  <c r="K631" i="10"/>
  <c r="K525" i="10"/>
  <c r="K549" i="10"/>
  <c r="K623" i="10"/>
  <c r="K615" i="10"/>
  <c r="K736" i="10"/>
  <c r="K724" i="10"/>
  <c r="K756" i="10"/>
  <c r="K782" i="10"/>
  <c r="K820" i="10"/>
  <c r="K797" i="10"/>
  <c r="K813" i="10"/>
  <c r="K829" i="10"/>
  <c r="O983" i="10"/>
  <c r="L979" i="10"/>
  <c r="L984" i="10"/>
  <c r="J997" i="10"/>
  <c r="N988" i="10"/>
  <c r="J978" i="10"/>
  <c r="M993" i="10"/>
  <c r="K977" i="10"/>
  <c r="N963" i="10"/>
  <c r="M958" i="10"/>
  <c r="M954" i="10"/>
  <c r="J939" i="10"/>
  <c r="O942" i="10"/>
  <c r="K938" i="10"/>
  <c r="O936" i="10"/>
  <c r="K948" i="10"/>
  <c r="K933" i="10"/>
  <c r="L923" i="10"/>
  <c r="N913" i="10"/>
  <c r="L888" i="10"/>
  <c r="K800" i="10"/>
  <c r="J725" i="10"/>
  <c r="L620" i="10"/>
  <c r="J620" i="10"/>
  <c r="N614" i="10"/>
  <c r="K567" i="10"/>
  <c r="L515" i="10"/>
  <c r="N426" i="10"/>
  <c r="O358" i="10"/>
  <c r="K223" i="10"/>
  <c r="N263" i="10"/>
  <c r="L173" i="10"/>
  <c r="K50" i="10"/>
  <c r="L63" i="10"/>
  <c r="O971" i="10"/>
  <c r="O776" i="10"/>
  <c r="L385" i="10"/>
  <c r="O979" i="10"/>
  <c r="N1001" i="10"/>
  <c r="J983" i="10"/>
  <c r="K997" i="10"/>
  <c r="J987" i="10"/>
  <c r="M978" i="10"/>
  <c r="N993" i="10"/>
  <c r="L975" i="10"/>
  <c r="K989" i="10"/>
  <c r="N959" i="10"/>
  <c r="K957" i="10"/>
  <c r="M970" i="10"/>
  <c r="M941" i="10"/>
  <c r="M935" i="10"/>
  <c r="K965" i="10"/>
  <c r="L948" i="10"/>
  <c r="N923" i="10"/>
  <c r="L822" i="10"/>
  <c r="N838" i="10"/>
  <c r="N794" i="10"/>
  <c r="O766" i="10"/>
  <c r="N763" i="10"/>
  <c r="N743" i="10"/>
  <c r="N699" i="10"/>
  <c r="J685" i="10"/>
  <c r="J640" i="10"/>
  <c r="L669" i="10"/>
  <c r="L604" i="10"/>
  <c r="M560" i="10"/>
  <c r="O573" i="10"/>
  <c r="J516" i="10"/>
  <c r="J474" i="10"/>
  <c r="L451" i="10"/>
  <c r="N150" i="10"/>
  <c r="O111" i="10"/>
  <c r="K37" i="10"/>
  <c r="O990" i="10"/>
  <c r="J943" i="10"/>
  <c r="M798" i="10"/>
  <c r="J677" i="10"/>
  <c r="J396" i="10"/>
  <c r="L16" i="10"/>
  <c r="L14" i="10"/>
  <c r="L13" i="10"/>
  <c r="L11" i="10"/>
  <c r="L10" i="10"/>
  <c r="L8" i="10"/>
  <c r="L7" i="10"/>
  <c r="L6" i="10"/>
  <c r="L5" i="10"/>
  <c r="L3" i="10"/>
  <c r="L2" i="10"/>
  <c r="L4" i="10"/>
  <c r="L12" i="10"/>
  <c r="L9" i="10"/>
  <c r="L19" i="10"/>
  <c r="L15" i="10"/>
  <c r="L42" i="10"/>
  <c r="L53" i="10"/>
  <c r="L52" i="10"/>
  <c r="L77" i="10"/>
  <c r="L79" i="10"/>
  <c r="L95" i="10"/>
  <c r="L129" i="10"/>
  <c r="L198" i="10"/>
  <c r="L202" i="10"/>
  <c r="L230" i="10"/>
  <c r="L246" i="10"/>
  <c r="L262" i="10"/>
  <c r="L427" i="10"/>
  <c r="L363" i="10"/>
  <c r="L431" i="10"/>
  <c r="L459" i="10"/>
  <c r="L421" i="10"/>
  <c r="L401" i="10"/>
  <c r="L381" i="10"/>
  <c r="L521" i="10"/>
  <c r="L517" i="10"/>
  <c r="L704" i="10"/>
  <c r="L541" i="10"/>
  <c r="L596" i="10"/>
  <c r="L613" i="10"/>
  <c r="L625" i="10"/>
  <c r="L641" i="10"/>
  <c r="L646" i="10"/>
  <c r="L698" i="10"/>
  <c r="L770" i="10"/>
  <c r="L734" i="10"/>
  <c r="L769" i="10"/>
  <c r="L797" i="10"/>
  <c r="L802" i="10"/>
  <c r="L849" i="10"/>
  <c r="L821" i="10"/>
  <c r="L890" i="10"/>
  <c r="L874" i="10"/>
  <c r="L51" i="10"/>
  <c r="L67" i="10"/>
  <c r="L81" i="10"/>
  <c r="L99" i="10"/>
  <c r="L218" i="10"/>
  <c r="L292" i="10"/>
  <c r="L437" i="10"/>
  <c r="L439" i="10"/>
  <c r="L419" i="10"/>
  <c r="L467" i="10"/>
  <c r="L389" i="10"/>
  <c r="L367" i="10"/>
  <c r="L415" i="10"/>
  <c r="L475" i="10"/>
  <c r="L491" i="10"/>
  <c r="L557" i="10"/>
  <c r="L585" i="10"/>
  <c r="L565" i="10"/>
  <c r="L589" i="10"/>
  <c r="L608" i="10"/>
  <c r="L624" i="10"/>
  <c r="L653" i="10"/>
  <c r="L657" i="10"/>
  <c r="L673" i="10"/>
  <c r="L690" i="10"/>
  <c r="L702" i="10"/>
  <c r="L716" i="10"/>
  <c r="L678" i="10"/>
  <c r="L766" i="10"/>
  <c r="L794" i="10"/>
  <c r="L801" i="10"/>
  <c r="L837" i="10"/>
  <c r="L814" i="10"/>
  <c r="L853" i="10"/>
  <c r="L910" i="10"/>
  <c r="L40" i="10"/>
  <c r="L55" i="10"/>
  <c r="L85" i="10"/>
  <c r="L103" i="10"/>
  <c r="L133" i="10"/>
  <c r="L161" i="10"/>
  <c r="L214" i="10"/>
  <c r="L234" i="10"/>
  <c r="L250" i="10"/>
  <c r="L266" i="10"/>
  <c r="L387" i="10"/>
  <c r="L399" i="10"/>
  <c r="L435" i="10"/>
  <c r="L383" i="10"/>
  <c r="L591" i="10"/>
  <c r="L519" i="10"/>
  <c r="L712" i="10"/>
  <c r="L533" i="10"/>
  <c r="L553" i="10"/>
  <c r="L592" i="10"/>
  <c r="L706" i="10"/>
  <c r="L650" i="10"/>
  <c r="L684" i="10"/>
  <c r="L746" i="10"/>
  <c r="L726" i="10"/>
  <c r="L788" i="10"/>
  <c r="L772" i="10"/>
  <c r="L805" i="10"/>
  <c r="L826" i="10"/>
  <c r="L857" i="10"/>
  <c r="L813" i="10"/>
  <c r="L878" i="10"/>
  <c r="L896" i="10"/>
  <c r="L914" i="10"/>
  <c r="L919" i="10"/>
  <c r="L71" i="10"/>
  <c r="L83" i="10"/>
  <c r="L107" i="10"/>
  <c r="L165" i="10"/>
  <c r="L395" i="10"/>
  <c r="L206" i="10"/>
  <c r="L296" i="10"/>
  <c r="L300" i="10"/>
  <c r="L405" i="10"/>
  <c r="L407" i="10"/>
  <c r="L365" i="10"/>
  <c r="L441" i="10"/>
  <c r="L443" i="10"/>
  <c r="L479" i="10"/>
  <c r="L495" i="10"/>
  <c r="L545" i="10"/>
  <c r="L577" i="10"/>
  <c r="L612" i="10"/>
  <c r="L628" i="10"/>
  <c r="L661" i="10"/>
  <c r="L686" i="10"/>
  <c r="L710" i="10"/>
  <c r="L742" i="10"/>
  <c r="L738" i="10"/>
  <c r="L841" i="10"/>
  <c r="L806" i="10"/>
  <c r="L861" i="10"/>
  <c r="L825" i="10"/>
  <c r="L952" i="10"/>
  <c r="L57" i="10"/>
  <c r="L61" i="10"/>
  <c r="L111" i="10"/>
  <c r="L121" i="10"/>
  <c r="L238" i="10"/>
  <c r="L254" i="10"/>
  <c r="L270" i="10"/>
  <c r="L373" i="10"/>
  <c r="L375" i="10"/>
  <c r="L449" i="10"/>
  <c r="L429" i="10"/>
  <c r="L423" i="10"/>
  <c r="L403" i="10"/>
  <c r="L425" i="10"/>
  <c r="L561" i="10"/>
  <c r="L720" i="10"/>
  <c r="L525" i="10"/>
  <c r="L621" i="10"/>
  <c r="L629" i="10"/>
  <c r="L649" i="10"/>
  <c r="L714" i="10"/>
  <c r="L696" i="10"/>
  <c r="L680" i="10"/>
  <c r="L688" i="10"/>
  <c r="L754" i="10"/>
  <c r="L780" i="10"/>
  <c r="L793" i="10"/>
  <c r="L818" i="10"/>
  <c r="L830" i="10"/>
  <c r="L865" i="10"/>
  <c r="L882" i="10"/>
  <c r="L898" i="10"/>
  <c r="L900" i="10"/>
  <c r="L45" i="10"/>
  <c r="L65" i="10"/>
  <c r="L75" i="10"/>
  <c r="L113" i="10"/>
  <c r="L117" i="10"/>
  <c r="L169" i="10"/>
  <c r="L304" i="10"/>
  <c r="L397" i="10"/>
  <c r="L361" i="10"/>
  <c r="L409" i="10"/>
  <c r="L411" i="10"/>
  <c r="L391" i="10"/>
  <c r="L371" i="10"/>
  <c r="L445" i="10"/>
  <c r="L393" i="10"/>
  <c r="L483" i="10"/>
  <c r="L499" i="10"/>
  <c r="L513" i="10"/>
  <c r="L523" i="10"/>
  <c r="L537" i="10"/>
  <c r="L600" i="10"/>
  <c r="L617" i="10"/>
  <c r="L645" i="10"/>
  <c r="L616" i="10"/>
  <c r="L665" i="10"/>
  <c r="L718" i="10"/>
  <c r="L700" i="10"/>
  <c r="L750" i="10"/>
  <c r="L894" i="10"/>
  <c r="L845" i="10"/>
  <c r="L798" i="10"/>
  <c r="L817" i="10"/>
  <c r="L908" i="10"/>
  <c r="L904" i="10"/>
  <c r="L49" i="10"/>
  <c r="L69" i="10"/>
  <c r="L87" i="10"/>
  <c r="L125" i="10"/>
  <c r="L222" i="10"/>
  <c r="L242" i="10"/>
  <c r="L258" i="10"/>
  <c r="L274" i="10"/>
  <c r="L417" i="10"/>
  <c r="L369" i="10"/>
  <c r="L377" i="10"/>
  <c r="L379" i="10"/>
  <c r="L453" i="10"/>
  <c r="L573" i="10"/>
  <c r="L633" i="10"/>
  <c r="L549" i="10"/>
  <c r="L637" i="10"/>
  <c r="L722" i="10"/>
  <c r="L642" i="10"/>
  <c r="L694" i="10"/>
  <c r="L676" i="10"/>
  <c r="L730" i="10"/>
  <c r="L762" i="10"/>
  <c r="L776" i="10"/>
  <c r="L833" i="10"/>
  <c r="L810" i="10"/>
  <c r="L829" i="10"/>
  <c r="L912" i="10"/>
  <c r="L886" i="10"/>
  <c r="L892" i="10"/>
  <c r="L902" i="10"/>
  <c r="L927" i="10"/>
  <c r="J1001" i="10"/>
  <c r="J982" i="10"/>
  <c r="M997" i="10"/>
  <c r="J986" i="10"/>
  <c r="L995" i="10"/>
  <c r="O975" i="10"/>
  <c r="M989" i="10"/>
  <c r="K954" i="10"/>
  <c r="M966" i="10"/>
  <c r="O938" i="10"/>
  <c r="K940" i="10"/>
  <c r="O948" i="10"/>
  <c r="M922" i="10"/>
  <c r="O923" i="10"/>
  <c r="N907" i="10"/>
  <c r="L906" i="10"/>
  <c r="N899" i="10"/>
  <c r="K862" i="10"/>
  <c r="N830" i="10"/>
  <c r="N811" i="10"/>
  <c r="K846" i="10"/>
  <c r="O807" i="10"/>
  <c r="O814" i="10"/>
  <c r="J783" i="10"/>
  <c r="O750" i="10"/>
  <c r="L708" i="10"/>
  <c r="K587" i="10"/>
  <c r="J616" i="10"/>
  <c r="K563" i="10"/>
  <c r="M512" i="10"/>
  <c r="O527" i="10"/>
  <c r="N480" i="10"/>
  <c r="L503" i="10"/>
  <c r="L413" i="10"/>
  <c r="O330" i="10"/>
  <c r="M325" i="10"/>
  <c r="M329" i="10"/>
  <c r="M341" i="10"/>
  <c r="N231" i="10"/>
  <c r="M216" i="10"/>
  <c r="N126" i="10"/>
  <c r="M133" i="10"/>
  <c r="J78" i="10"/>
  <c r="M121" i="10"/>
  <c r="K923" i="10"/>
  <c r="L527" i="10"/>
  <c r="L991" i="10"/>
  <c r="J994" i="10"/>
  <c r="M982" i="10"/>
  <c r="N997" i="10"/>
  <c r="M986" i="10"/>
  <c r="J974" i="10"/>
  <c r="N989" i="10"/>
  <c r="K973" i="10"/>
  <c r="M962" i="10"/>
  <c r="M953" i="10"/>
  <c r="M937" i="10"/>
  <c r="N949" i="10"/>
  <c r="L940" i="10"/>
  <c r="N945" i="10"/>
  <c r="K921" i="10"/>
  <c r="N953" i="10"/>
  <c r="O844" i="10"/>
  <c r="J820" i="10"/>
  <c r="J801" i="10"/>
  <c r="O734" i="10"/>
  <c r="N717" i="10"/>
  <c r="J645" i="10"/>
  <c r="L638" i="10"/>
  <c r="L692" i="10"/>
  <c r="J628" i="10"/>
  <c r="O501" i="10"/>
  <c r="O513" i="10"/>
  <c r="N372" i="10"/>
  <c r="N410" i="10"/>
  <c r="L433" i="10"/>
  <c r="L463" i="10"/>
  <c r="J303" i="10"/>
  <c r="K279" i="10"/>
  <c r="O197" i="10"/>
  <c r="N64" i="10"/>
  <c r="O79" i="10"/>
  <c r="O959" i="10"/>
  <c r="L936" i="10"/>
  <c r="L529" i="10"/>
  <c r="M15" i="10"/>
  <c r="M14" i="10"/>
  <c r="M13" i="10"/>
  <c r="M8" i="10"/>
  <c r="M9" i="10"/>
  <c r="M10" i="10"/>
  <c r="M12" i="10"/>
  <c r="M11" i="10"/>
  <c r="M7" i="10"/>
  <c r="M6" i="10"/>
  <c r="M3" i="10"/>
  <c r="M2" i="10"/>
  <c r="M4" i="10"/>
  <c r="M5" i="10"/>
  <c r="M22" i="10"/>
  <c r="M25" i="10"/>
  <c r="M90" i="10"/>
  <c r="M33" i="10"/>
  <c r="M98" i="10"/>
  <c r="M232" i="10"/>
  <c r="M264" i="10"/>
  <c r="M289" i="10"/>
  <c r="M493" i="10"/>
  <c r="M545" i="10"/>
  <c r="M492" i="10"/>
  <c r="M516" i="10"/>
  <c r="M564" i="10"/>
  <c r="M725" i="10"/>
  <c r="M737" i="10"/>
  <c r="M753" i="10"/>
  <c r="M769" i="10"/>
  <c r="M794" i="10"/>
  <c r="M829" i="10"/>
  <c r="M851" i="10"/>
  <c r="M835" i="10"/>
  <c r="M189" i="10"/>
  <c r="M236" i="10"/>
  <c r="M268" i="10"/>
  <c r="M228" i="10"/>
  <c r="M285" i="10"/>
  <c r="M317" i="10"/>
  <c r="M497" i="10"/>
  <c r="M504" i="10"/>
  <c r="M528" i="10"/>
  <c r="M514" i="10"/>
  <c r="M530" i="10"/>
  <c r="M552" i="10"/>
  <c r="M568" i="10"/>
  <c r="M592" i="10"/>
  <c r="M612" i="10"/>
  <c r="M855" i="10"/>
  <c r="M839" i="10"/>
  <c r="M802" i="10"/>
  <c r="M818" i="10"/>
  <c r="M934" i="10"/>
  <c r="M930" i="10"/>
  <c r="M94" i="10"/>
  <c r="M37" i="10"/>
  <c r="M149" i="10"/>
  <c r="M145" i="10"/>
  <c r="M173" i="10"/>
  <c r="M78" i="10"/>
  <c r="M137" i="10"/>
  <c r="M240" i="10"/>
  <c r="M272" i="10"/>
  <c r="M309" i="10"/>
  <c r="M337" i="10"/>
  <c r="M293" i="10"/>
  <c r="M501" i="10"/>
  <c r="M525" i="10"/>
  <c r="M484" i="10"/>
  <c r="M576" i="10"/>
  <c r="M616" i="10"/>
  <c r="M741" i="10"/>
  <c r="M757" i="10"/>
  <c r="M779" i="10"/>
  <c r="M859" i="10"/>
  <c r="M874" i="10"/>
  <c r="M916" i="10"/>
  <c r="M125" i="10"/>
  <c r="M157" i="10"/>
  <c r="M153" i="10"/>
  <c r="M129" i="10"/>
  <c r="M193" i="10"/>
  <c r="M244" i="10"/>
  <c r="M276" i="10"/>
  <c r="M200" i="10"/>
  <c r="M204" i="10"/>
  <c r="M353" i="10"/>
  <c r="M505" i="10"/>
  <c r="M496" i="10"/>
  <c r="M533" i="10"/>
  <c r="M520" i="10"/>
  <c r="M518" i="10"/>
  <c r="M588" i="10"/>
  <c r="M620" i="10"/>
  <c r="M775" i="10"/>
  <c r="M783" i="10"/>
  <c r="M809" i="10"/>
  <c r="M863" i="10"/>
  <c r="M843" i="10"/>
  <c r="M806" i="10"/>
  <c r="M822" i="10"/>
  <c r="M947" i="10"/>
  <c r="M106" i="10"/>
  <c r="M82" i="10"/>
  <c r="M248" i="10"/>
  <c r="M280" i="10"/>
  <c r="M220" i="10"/>
  <c r="M357" i="10"/>
  <c r="M345" i="10"/>
  <c r="M508" i="10"/>
  <c r="M509" i="10"/>
  <c r="M529" i="10"/>
  <c r="M476" i="10"/>
  <c r="M624" i="10"/>
  <c r="M729" i="10"/>
  <c r="M745" i="10"/>
  <c r="M761" i="10"/>
  <c r="M813" i="10"/>
  <c r="M847" i="10"/>
  <c r="M867" i="10"/>
  <c r="M58" i="10"/>
  <c r="M48" i="10"/>
  <c r="M141" i="10"/>
  <c r="M252" i="10"/>
  <c r="M284" i="10"/>
  <c r="M224" i="10"/>
  <c r="M305" i="10"/>
  <c r="M488" i="10"/>
  <c r="M541" i="10"/>
  <c r="M522" i="10"/>
  <c r="M546" i="10"/>
  <c r="M556" i="10"/>
  <c r="M628" i="10"/>
  <c r="M787" i="10"/>
  <c r="M817" i="10"/>
  <c r="M810" i="10"/>
  <c r="M826" i="10"/>
  <c r="M878" i="10"/>
  <c r="M102" i="10"/>
  <c r="M110" i="10"/>
  <c r="M34" i="10"/>
  <c r="M50" i="10"/>
  <c r="M181" i="10"/>
  <c r="M86" i="10"/>
  <c r="M256" i="10"/>
  <c r="M333" i="10"/>
  <c r="M212" i="10"/>
  <c r="M208" i="10"/>
  <c r="M321" i="10"/>
  <c r="M301" i="10"/>
  <c r="M349" i="10"/>
  <c r="M457" i="10"/>
  <c r="M537" i="10"/>
  <c r="M500" i="10"/>
  <c r="M524" i="10"/>
  <c r="M604" i="10"/>
  <c r="M608" i="10"/>
  <c r="M791" i="10"/>
  <c r="M733" i="10"/>
  <c r="M749" i="10"/>
  <c r="M765" i="10"/>
  <c r="M821" i="10"/>
  <c r="M886" i="10"/>
  <c r="M882" i="10"/>
  <c r="M870" i="10"/>
  <c r="L987" i="10"/>
  <c r="M994" i="10"/>
  <c r="K985" i="10"/>
  <c r="M974" i="10"/>
  <c r="O955" i="10"/>
  <c r="O967" i="10"/>
  <c r="K961" i="10"/>
  <c r="O950" i="10"/>
  <c r="K944" i="10"/>
  <c r="K946" i="10"/>
  <c r="O940" i="10"/>
  <c r="K942" i="10"/>
  <c r="M918" i="10"/>
  <c r="K927" i="10"/>
  <c r="L870" i="10"/>
  <c r="O883" i="10"/>
  <c r="L809" i="10"/>
  <c r="M825" i="10"/>
  <c r="J768" i="10"/>
  <c r="J699" i="10"/>
  <c r="N666" i="10"/>
  <c r="N634" i="10"/>
  <c r="L569" i="10"/>
  <c r="N566" i="10"/>
  <c r="L581" i="10"/>
  <c r="K491" i="10"/>
  <c r="M489" i="10"/>
  <c r="L471" i="10"/>
  <c r="J490" i="10"/>
  <c r="O310" i="10"/>
  <c r="M161" i="10"/>
  <c r="M169" i="10"/>
  <c r="N51" i="10"/>
  <c r="K969" i="10"/>
  <c r="L758" i="10"/>
  <c r="K528" i="10"/>
  <c r="J13" i="10"/>
  <c r="J15" i="10"/>
  <c r="J12" i="10"/>
  <c r="J11" i="10"/>
  <c r="J7" i="10"/>
  <c r="J6" i="10"/>
  <c r="J8" i="10"/>
  <c r="J5" i="10"/>
  <c r="J4" i="10"/>
  <c r="J3" i="10"/>
  <c r="J2" i="10"/>
  <c r="J18" i="10"/>
  <c r="J23" i="10"/>
  <c r="J9" i="10"/>
  <c r="J24" i="10"/>
  <c r="J27" i="10"/>
  <c r="J14" i="10"/>
  <c r="J26" i="10"/>
  <c r="J10" i="10"/>
  <c r="J28" i="10"/>
  <c r="J21" i="10"/>
  <c r="J53" i="10"/>
  <c r="J47" i="10"/>
  <c r="J64" i="10"/>
  <c r="J80" i="10"/>
  <c r="J66" i="10"/>
  <c r="J229" i="10"/>
  <c r="J261" i="10"/>
  <c r="J217" i="10"/>
  <c r="J384" i="10"/>
  <c r="J501" i="10"/>
  <c r="J494" i="10"/>
  <c r="J568" i="10"/>
  <c r="J660" i="10"/>
  <c r="J572" i="10"/>
  <c r="J552" i="10"/>
  <c r="J607" i="10"/>
  <c r="J623" i="10"/>
  <c r="J721" i="10"/>
  <c r="J709" i="10"/>
  <c r="J761" i="10"/>
  <c r="J749" i="10"/>
  <c r="J864" i="10"/>
  <c r="J813" i="10"/>
  <c r="J889" i="10"/>
  <c r="J895" i="10"/>
  <c r="J911" i="10"/>
  <c r="J907" i="10"/>
  <c r="J164" i="10"/>
  <c r="J128" i="10"/>
  <c r="J233" i="10"/>
  <c r="J265" i="10"/>
  <c r="J299" i="10"/>
  <c r="J366" i="10"/>
  <c r="J364" i="10"/>
  <c r="J473" i="10"/>
  <c r="J452" i="10"/>
  <c r="J461" i="10"/>
  <c r="J478" i="10"/>
  <c r="J498" i="10"/>
  <c r="J518" i="10"/>
  <c r="J576" i="10"/>
  <c r="J532" i="10"/>
  <c r="J560" i="10"/>
  <c r="J672" i="10"/>
  <c r="J656" i="10"/>
  <c r="J641" i="10"/>
  <c r="J649" i="10"/>
  <c r="J683" i="10"/>
  <c r="J687" i="10"/>
  <c r="J703" i="10"/>
  <c r="J737" i="10"/>
  <c r="J792" i="10"/>
  <c r="J804" i="10"/>
  <c r="J825" i="10"/>
  <c r="J812" i="10"/>
  <c r="J873" i="10"/>
  <c r="J913" i="10"/>
  <c r="J68" i="10"/>
  <c r="J84" i="10"/>
  <c r="J56" i="10"/>
  <c r="J70" i="10"/>
  <c r="J82" i="10"/>
  <c r="J120" i="10"/>
  <c r="J237" i="10"/>
  <c r="J269" i="10"/>
  <c r="J291" i="10"/>
  <c r="J436" i="10"/>
  <c r="J505" i="10"/>
  <c r="J458" i="10"/>
  <c r="J465" i="10"/>
  <c r="J520" i="10"/>
  <c r="J544" i="10"/>
  <c r="J612" i="10"/>
  <c r="J624" i="10"/>
  <c r="J611" i="10"/>
  <c r="J627" i="10"/>
  <c r="J717" i="10"/>
  <c r="J707" i="10"/>
  <c r="J769" i="10"/>
  <c r="J757" i="10"/>
  <c r="J729" i="10"/>
  <c r="J775" i="10"/>
  <c r="J840" i="10"/>
  <c r="J805" i="10"/>
  <c r="J824" i="10"/>
  <c r="J213" i="10"/>
  <c r="J241" i="10"/>
  <c r="J273" i="10"/>
  <c r="J368" i="10"/>
  <c r="J444" i="10"/>
  <c r="J424" i="10"/>
  <c r="J477" i="10"/>
  <c r="J497" i="10"/>
  <c r="J420" i="10"/>
  <c r="J482" i="10"/>
  <c r="J502" i="10"/>
  <c r="J588" i="10"/>
  <c r="J524" i="10"/>
  <c r="J668" i="10"/>
  <c r="J652" i="10"/>
  <c r="J679" i="10"/>
  <c r="J691" i="10"/>
  <c r="J779" i="10"/>
  <c r="J817" i="10"/>
  <c r="J887" i="10"/>
  <c r="J897" i="10"/>
  <c r="J909" i="10"/>
  <c r="J915" i="10"/>
  <c r="J29" i="10"/>
  <c r="J45" i="10"/>
  <c r="J72" i="10"/>
  <c r="J74" i="10"/>
  <c r="J132" i="10"/>
  <c r="J116" i="10"/>
  <c r="J245" i="10"/>
  <c r="J277" i="10"/>
  <c r="J201" i="10"/>
  <c r="J205" i="10"/>
  <c r="J392" i="10"/>
  <c r="J509" i="10"/>
  <c r="J404" i="10"/>
  <c r="J440" i="10"/>
  <c r="J388" i="10"/>
  <c r="J469" i="10"/>
  <c r="J466" i="10"/>
  <c r="J522" i="10"/>
  <c r="J664" i="10"/>
  <c r="J599" i="10"/>
  <c r="J536" i="10"/>
  <c r="J556" i="10"/>
  <c r="J584" i="10"/>
  <c r="J632" i="10"/>
  <c r="J615" i="10"/>
  <c r="J631" i="10"/>
  <c r="J689" i="10"/>
  <c r="J711" i="10"/>
  <c r="J745" i="10"/>
  <c r="J733" i="10"/>
  <c r="J765" i="10"/>
  <c r="J844" i="10"/>
  <c r="J848" i="10"/>
  <c r="J797" i="10"/>
  <c r="J816" i="10"/>
  <c r="J877" i="10"/>
  <c r="J869" i="10"/>
  <c r="J86" i="10"/>
  <c r="J221" i="10"/>
  <c r="J249" i="10"/>
  <c r="J281" i="10"/>
  <c r="J432" i="10"/>
  <c r="J412" i="10"/>
  <c r="J481" i="10"/>
  <c r="J372" i="10"/>
  <c r="J448" i="10"/>
  <c r="J489" i="10"/>
  <c r="J486" i="10"/>
  <c r="J462" i="10"/>
  <c r="J512" i="10"/>
  <c r="J564" i="10"/>
  <c r="J548" i="10"/>
  <c r="J595" i="10"/>
  <c r="J603" i="10"/>
  <c r="J636" i="10"/>
  <c r="J675" i="10"/>
  <c r="J681" i="10"/>
  <c r="J695" i="10"/>
  <c r="J796" i="10"/>
  <c r="J852" i="10"/>
  <c r="J809" i="10"/>
  <c r="J800" i="10"/>
  <c r="J828" i="10"/>
  <c r="J885" i="10"/>
  <c r="J881" i="10"/>
  <c r="J891" i="10"/>
  <c r="J901" i="10"/>
  <c r="J44" i="10"/>
  <c r="J60" i="10"/>
  <c r="J76" i="10"/>
  <c r="J62" i="10"/>
  <c r="J168" i="10"/>
  <c r="J160" i="10"/>
  <c r="J124" i="10"/>
  <c r="J225" i="10"/>
  <c r="J197" i="10"/>
  <c r="J253" i="10"/>
  <c r="J400" i="10"/>
  <c r="J485" i="10"/>
  <c r="J287" i="10"/>
  <c r="J380" i="10"/>
  <c r="J428" i="10"/>
  <c r="J408" i="10"/>
  <c r="J493" i="10"/>
  <c r="J470" i="10"/>
  <c r="J514" i="10"/>
  <c r="J580" i="10"/>
  <c r="J528" i="10"/>
  <c r="J619" i="10"/>
  <c r="J713" i="10"/>
  <c r="J701" i="10"/>
  <c r="J693" i="10"/>
  <c r="J715" i="10"/>
  <c r="J753" i="10"/>
  <c r="J741" i="10"/>
  <c r="J793" i="10"/>
  <c r="J856" i="10"/>
  <c r="J821" i="10"/>
  <c r="J808" i="10"/>
  <c r="J905" i="10"/>
  <c r="M1001" i="10"/>
  <c r="N984" i="10"/>
  <c r="O994" i="10"/>
  <c r="N985" i="10"/>
  <c r="J990" i="10"/>
  <c r="L999" i="10"/>
  <c r="O991" i="10"/>
  <c r="N976" i="10"/>
  <c r="J979" i="10"/>
  <c r="J951" i="10"/>
  <c r="M949" i="10"/>
  <c r="L944" i="10"/>
  <c r="M943" i="10"/>
  <c r="L955" i="10"/>
  <c r="M939" i="10"/>
  <c r="M926" i="10"/>
  <c r="J893" i="10"/>
  <c r="M830" i="10"/>
  <c r="K824" i="10"/>
  <c r="O823" i="10"/>
  <c r="L784" i="10"/>
  <c r="J648" i="10"/>
  <c r="N617" i="10"/>
  <c r="N550" i="10"/>
  <c r="M550" i="10"/>
  <c r="M480" i="10"/>
  <c r="N496" i="10"/>
  <c r="L457" i="10"/>
  <c r="N414" i="10"/>
  <c r="N330" i="10"/>
  <c r="M313" i="10"/>
  <c r="N390" i="10"/>
  <c r="O273" i="10"/>
  <c r="M297" i="10"/>
  <c r="N247" i="10"/>
  <c r="M260" i="10"/>
  <c r="O190" i="10"/>
  <c r="K105" i="10"/>
  <c r="N14" i="10"/>
  <c r="N12" i="10"/>
  <c r="N10" i="10"/>
  <c r="N9" i="10"/>
  <c r="N11" i="10"/>
  <c r="N3" i="10"/>
  <c r="N4" i="10"/>
  <c r="N2" i="10"/>
  <c r="N8" i="10"/>
  <c r="N16" i="10"/>
  <c r="N6" i="10"/>
  <c r="N13" i="10"/>
  <c r="N32" i="10"/>
  <c r="N15" i="10"/>
  <c r="N17" i="10"/>
  <c r="N5" i="10"/>
  <c r="N20" i="10"/>
  <c r="N7" i="10"/>
  <c r="N49" i="10"/>
  <c r="N47" i="10"/>
  <c r="N70" i="10"/>
  <c r="N78" i="10"/>
  <c r="N43" i="10"/>
  <c r="N62" i="10"/>
  <c r="N154" i="10"/>
  <c r="N174" i="10"/>
  <c r="N227" i="10"/>
  <c r="N285" i="10"/>
  <c r="N290" i="10"/>
  <c r="N366" i="10"/>
  <c r="N302" i="10"/>
  <c r="N334" i="10"/>
  <c r="N434" i="10"/>
  <c r="N382" i="10"/>
  <c r="N394" i="10"/>
  <c r="N378" i="10"/>
  <c r="N376" i="10"/>
  <c r="N514" i="10"/>
  <c r="N516" i="10"/>
  <c r="N528" i="10"/>
  <c r="N530" i="10"/>
  <c r="N639" i="10"/>
  <c r="N646" i="10"/>
  <c r="N667" i="10"/>
  <c r="N685" i="10"/>
  <c r="N677" i="10"/>
  <c r="N683" i="10"/>
  <c r="N701" i="10"/>
  <c r="N721" i="10"/>
  <c r="N771" i="10"/>
  <c r="N773" i="10"/>
  <c r="N777" i="10"/>
  <c r="N791" i="10"/>
  <c r="N823" i="10"/>
  <c r="N810" i="10"/>
  <c r="N858" i="10"/>
  <c r="N893" i="10"/>
  <c r="N82" i="10"/>
  <c r="N68" i="10"/>
  <c r="N80" i="10"/>
  <c r="N130" i="10"/>
  <c r="N158" i="10"/>
  <c r="N178" i="10"/>
  <c r="N199" i="10"/>
  <c r="N203" i="10"/>
  <c r="N235" i="10"/>
  <c r="N251" i="10"/>
  <c r="N267" i="10"/>
  <c r="N456" i="10"/>
  <c r="N293" i="10"/>
  <c r="N306" i="10"/>
  <c r="N338" i="10"/>
  <c r="N402" i="10"/>
  <c r="N450" i="10"/>
  <c r="N430" i="10"/>
  <c r="N460" i="10"/>
  <c r="N484" i="10"/>
  <c r="N500" i="10"/>
  <c r="N586" i="10"/>
  <c r="N578" i="10"/>
  <c r="N542" i="10"/>
  <c r="N622" i="10"/>
  <c r="N651" i="10"/>
  <c r="N670" i="10"/>
  <c r="N707" i="10"/>
  <c r="N751" i="10"/>
  <c r="N770" i="10"/>
  <c r="N785" i="10"/>
  <c r="N842" i="10"/>
  <c r="N803" i="10"/>
  <c r="N822" i="10"/>
  <c r="N871" i="10"/>
  <c r="N889" i="10"/>
  <c r="N875" i="10"/>
  <c r="N182" i="10"/>
  <c r="N219" i="10"/>
  <c r="N310" i="10"/>
  <c r="N342" i="10"/>
  <c r="N370" i="10"/>
  <c r="N364" i="10"/>
  <c r="N438" i="10"/>
  <c r="N418" i="10"/>
  <c r="N398" i="10"/>
  <c r="N468" i="10"/>
  <c r="N522" i="10"/>
  <c r="N605" i="10"/>
  <c r="N574" i="10"/>
  <c r="N613" i="10"/>
  <c r="N625" i="10"/>
  <c r="N655" i="10"/>
  <c r="N671" i="10"/>
  <c r="N647" i="10"/>
  <c r="N642" i="10"/>
  <c r="N695" i="10"/>
  <c r="N703" i="10"/>
  <c r="N679" i="10"/>
  <c r="N715" i="10"/>
  <c r="N689" i="10"/>
  <c r="N735" i="10"/>
  <c r="N739" i="10"/>
  <c r="N798" i="10"/>
  <c r="N815" i="10"/>
  <c r="N887" i="10"/>
  <c r="N862" i="10"/>
  <c r="N915" i="10"/>
  <c r="N86" i="10"/>
  <c r="N74" i="10"/>
  <c r="N40" i="10"/>
  <c r="N54" i="10"/>
  <c r="N72" i="10"/>
  <c r="N56" i="10"/>
  <c r="N134" i="10"/>
  <c r="N162" i="10"/>
  <c r="N186" i="10"/>
  <c r="N239" i="10"/>
  <c r="N255" i="10"/>
  <c r="N271" i="10"/>
  <c r="N314" i="10"/>
  <c r="N346" i="10"/>
  <c r="N406" i="10"/>
  <c r="N386" i="10"/>
  <c r="N464" i="10"/>
  <c r="N472" i="10"/>
  <c r="N488" i="10"/>
  <c r="N504" i="10"/>
  <c r="N554" i="10"/>
  <c r="N520" i="10"/>
  <c r="N534" i="10"/>
  <c r="N650" i="10"/>
  <c r="N593" i="10"/>
  <c r="N601" i="10"/>
  <c r="N658" i="10"/>
  <c r="N674" i="10"/>
  <c r="N711" i="10"/>
  <c r="N724" i="10"/>
  <c r="N687" i="10"/>
  <c r="N723" i="10"/>
  <c r="N709" i="10"/>
  <c r="N759" i="10"/>
  <c r="N834" i="10"/>
  <c r="N795" i="10"/>
  <c r="N827" i="10"/>
  <c r="N814" i="10"/>
  <c r="N879" i="10"/>
  <c r="N897" i="10"/>
  <c r="N66" i="10"/>
  <c r="N42" i="10"/>
  <c r="N88" i="10"/>
  <c r="N84" i="10"/>
  <c r="N114" i="10"/>
  <c r="N138" i="10"/>
  <c r="N166" i="10"/>
  <c r="N190" i="10"/>
  <c r="N207" i="10"/>
  <c r="N318" i="10"/>
  <c r="N350" i="10"/>
  <c r="N374" i="10"/>
  <c r="N626" i="10"/>
  <c r="N590" i="10"/>
  <c r="N570" i="10"/>
  <c r="N546" i="10"/>
  <c r="N618" i="10"/>
  <c r="N597" i="10"/>
  <c r="N630" i="10"/>
  <c r="N610" i="10"/>
  <c r="N659" i="10"/>
  <c r="N705" i="10"/>
  <c r="N719" i="10"/>
  <c r="N691" i="10"/>
  <c r="N675" i="10"/>
  <c r="N727" i="10"/>
  <c r="N693" i="10"/>
  <c r="N767" i="10"/>
  <c r="N802" i="10"/>
  <c r="N807" i="10"/>
  <c r="N826" i="10"/>
  <c r="N850" i="10"/>
  <c r="N866" i="10"/>
  <c r="N867" i="10"/>
  <c r="N891" i="10"/>
  <c r="N901" i="10"/>
  <c r="N118" i="10"/>
  <c r="N60" i="10"/>
  <c r="N122" i="10"/>
  <c r="N142" i="10"/>
  <c r="N194" i="10"/>
  <c r="N454" i="10"/>
  <c r="N243" i="10"/>
  <c r="N259" i="10"/>
  <c r="N275" i="10"/>
  <c r="N422" i="10"/>
  <c r="N301" i="10"/>
  <c r="N322" i="10"/>
  <c r="N354" i="10"/>
  <c r="N476" i="10"/>
  <c r="N492" i="10"/>
  <c r="N526" i="10"/>
  <c r="N602" i="10"/>
  <c r="N629" i="10"/>
  <c r="N609" i="10"/>
  <c r="N654" i="10"/>
  <c r="N662" i="10"/>
  <c r="N713" i="10"/>
  <c r="N731" i="10"/>
  <c r="N755" i="10"/>
  <c r="N806" i="10"/>
  <c r="N819" i="10"/>
  <c r="N883" i="10"/>
  <c r="N905" i="10"/>
  <c r="N927" i="10"/>
  <c r="N76" i="10"/>
  <c r="N146" i="10"/>
  <c r="N170" i="10"/>
  <c r="N297" i="10"/>
  <c r="N294" i="10"/>
  <c r="N326" i="10"/>
  <c r="N358" i="10"/>
  <c r="N446" i="10"/>
  <c r="N362" i="10"/>
  <c r="N442" i="10"/>
  <c r="N368" i="10"/>
  <c r="N518" i="10"/>
  <c r="N512" i="10"/>
  <c r="N524" i="10"/>
  <c r="N558" i="10"/>
  <c r="N538" i="10"/>
  <c r="N582" i="10"/>
  <c r="N562" i="10"/>
  <c r="N621" i="10"/>
  <c r="N598" i="10"/>
  <c r="N663" i="10"/>
  <c r="N643" i="10"/>
  <c r="N638" i="10"/>
  <c r="N635" i="10"/>
  <c r="N681" i="10"/>
  <c r="N697" i="10"/>
  <c r="N781" i="10"/>
  <c r="N846" i="10"/>
  <c r="N799" i="10"/>
  <c r="N818" i="10"/>
  <c r="N854" i="10"/>
  <c r="N903" i="10"/>
  <c r="N909" i="10"/>
  <c r="N931" i="10"/>
  <c r="K1001" i="10"/>
  <c r="L983" i="10"/>
  <c r="N992" i="10"/>
  <c r="M990" i="10"/>
  <c r="K981" i="10"/>
  <c r="L980" i="10"/>
  <c r="J998" i="10"/>
  <c r="N971" i="10"/>
  <c r="O963" i="10"/>
  <c r="J947" i="10"/>
  <c r="O946" i="10"/>
  <c r="O944" i="10"/>
  <c r="K936" i="10"/>
  <c r="N937" i="10"/>
  <c r="M951" i="10"/>
  <c r="K925" i="10"/>
  <c r="L931" i="10"/>
  <c r="N911" i="10"/>
  <c r="M814" i="10"/>
  <c r="J860" i="10"/>
  <c r="O791" i="10"/>
  <c r="K764" i="10"/>
  <c r="L682" i="10"/>
  <c r="J697" i="10"/>
  <c r="J644" i="10"/>
  <c r="J540" i="10"/>
  <c r="M526" i="10"/>
  <c r="O525" i="10"/>
  <c r="L455" i="10"/>
  <c r="J376" i="10"/>
  <c r="J416" i="10"/>
  <c r="J362" i="10"/>
  <c r="N298" i="10"/>
  <c r="O290" i="10"/>
  <c r="L288" i="10"/>
  <c r="K255" i="10"/>
  <c r="N289" i="10"/>
  <c r="J209" i="10"/>
  <c r="J257" i="10"/>
  <c r="L226" i="10"/>
  <c r="M177" i="10"/>
  <c r="L73" i="10"/>
  <c r="O95" i="10"/>
  <c r="N52" i="10"/>
  <c r="N41" i="10"/>
  <c r="J999" i="10"/>
  <c r="J995" i="10"/>
  <c r="J991" i="10"/>
  <c r="J975" i="10"/>
  <c r="J1000" i="10"/>
  <c r="J996" i="10"/>
  <c r="J992" i="10"/>
  <c r="J988" i="10"/>
  <c r="J993" i="10"/>
  <c r="J989" i="10"/>
  <c r="J985" i="10"/>
  <c r="J970" i="10"/>
  <c r="J966" i="10"/>
  <c r="J962" i="10"/>
  <c r="J984" i="10"/>
  <c r="J981" i="10"/>
  <c r="J971" i="10"/>
  <c r="J967" i="10"/>
  <c r="J963" i="10"/>
  <c r="J980" i="10"/>
  <c r="J977" i="10"/>
  <c r="J972" i="10"/>
  <c r="J968" i="10"/>
  <c r="J964" i="10"/>
  <c r="J960" i="10"/>
  <c r="J976" i="10"/>
  <c r="J973" i="10"/>
  <c r="J969" i="10"/>
  <c r="J965" i="10"/>
  <c r="J961" i="10"/>
  <c r="J957" i="10"/>
  <c r="J958" i="10"/>
  <c r="J959" i="10"/>
  <c r="J954" i="10"/>
  <c r="J956" i="10"/>
  <c r="J953" i="10"/>
  <c r="J950" i="10"/>
  <c r="J941" i="10"/>
  <c r="J935" i="10"/>
  <c r="J938" i="10"/>
  <c r="J936" i="10"/>
  <c r="J932" i="10"/>
  <c r="J949" i="10"/>
  <c r="J940" i="10"/>
  <c r="J946" i="10"/>
  <c r="J933" i="10"/>
  <c r="J929" i="10"/>
  <c r="J925" i="10"/>
  <c r="J921" i="10"/>
  <c r="J948" i="10"/>
  <c r="J937" i="10"/>
  <c r="J955" i="10"/>
  <c r="J945" i="10"/>
  <c r="J934" i="10"/>
  <c r="J930" i="10"/>
  <c r="J926" i="10"/>
  <c r="J922" i="10"/>
  <c r="J918" i="10"/>
  <c r="J952" i="10"/>
  <c r="J942" i="10"/>
  <c r="J912" i="10"/>
  <c r="J908" i="10"/>
  <c r="J944" i="10"/>
  <c r="J916" i="10"/>
  <c r="J923" i="10"/>
  <c r="J927" i="10"/>
  <c r="J920" i="10"/>
  <c r="J914" i="10"/>
  <c r="J910" i="10"/>
  <c r="J906" i="10"/>
  <c r="J902" i="10"/>
  <c r="J898" i="10"/>
  <c r="J894" i="10"/>
  <c r="J931" i="10"/>
  <c r="J924" i="10"/>
  <c r="J919" i="10"/>
  <c r="J917" i="10"/>
  <c r="J928" i="10"/>
  <c r="J903" i="10"/>
  <c r="J899" i="10"/>
  <c r="J900" i="10"/>
  <c r="J904" i="10"/>
  <c r="J883" i="10"/>
  <c r="J879" i="10"/>
  <c r="J875" i="10"/>
  <c r="J871" i="10"/>
  <c r="J892" i="10"/>
  <c r="J890" i="10"/>
  <c r="J896" i="10"/>
  <c r="J868" i="10"/>
  <c r="J867" i="10"/>
  <c r="J863" i="10"/>
  <c r="J859" i="10"/>
  <c r="J855" i="10"/>
  <c r="J851" i="10"/>
  <c r="J847" i="10"/>
  <c r="J870" i="10"/>
  <c r="J888" i="10"/>
  <c r="J872" i="10"/>
  <c r="J876" i="10"/>
  <c r="J874" i="10"/>
  <c r="J880" i="10"/>
  <c r="J878" i="10"/>
  <c r="J865" i="10"/>
  <c r="J861" i="10"/>
  <c r="J857" i="10"/>
  <c r="J853" i="10"/>
  <c r="J849" i="10"/>
  <c r="J845" i="10"/>
  <c r="J841" i="10"/>
  <c r="J837" i="10"/>
  <c r="J884" i="10"/>
  <c r="J882" i="10"/>
  <c r="J866" i="10"/>
  <c r="J862" i="10"/>
  <c r="J858" i="10"/>
  <c r="J854" i="10"/>
  <c r="J850" i="10"/>
  <c r="J835" i="10"/>
  <c r="J832" i="10"/>
  <c r="J886" i="10"/>
  <c r="J829" i="10"/>
  <c r="J842" i="10"/>
  <c r="J838" i="10"/>
  <c r="J846" i="10"/>
  <c r="J839" i="10"/>
  <c r="J834" i="10"/>
  <c r="J833" i="10"/>
  <c r="J830" i="10"/>
  <c r="J826" i="10"/>
  <c r="J822" i="10"/>
  <c r="J818" i="10"/>
  <c r="J814" i="10"/>
  <c r="J810" i="10"/>
  <c r="J806" i="10"/>
  <c r="J802" i="10"/>
  <c r="J798" i="10"/>
  <c r="J794" i="10"/>
  <c r="J843" i="10"/>
  <c r="J791" i="10"/>
  <c r="J787" i="10"/>
  <c r="J831" i="10"/>
  <c r="J827" i="10"/>
  <c r="J823" i="10"/>
  <c r="J819" i="10"/>
  <c r="J815" i="10"/>
  <c r="J811" i="10"/>
  <c r="J807" i="10"/>
  <c r="J803" i="10"/>
  <c r="J799" i="10"/>
  <c r="J788" i="10"/>
  <c r="J784" i="10"/>
  <c r="J780" i="10"/>
  <c r="J776" i="10"/>
  <c r="J795" i="10"/>
  <c r="J789" i="10"/>
  <c r="J785" i="10"/>
  <c r="J781" i="10"/>
  <c r="J777" i="10"/>
  <c r="J778" i="10"/>
  <c r="J774" i="10"/>
  <c r="J773" i="10"/>
  <c r="J772" i="10"/>
  <c r="J770" i="10"/>
  <c r="J766" i="10"/>
  <c r="J762" i="10"/>
  <c r="J758" i="10"/>
  <c r="J754" i="10"/>
  <c r="J750" i="10"/>
  <c r="J746" i="10"/>
  <c r="J742" i="10"/>
  <c r="J738" i="10"/>
  <c r="J734" i="10"/>
  <c r="J730" i="10"/>
  <c r="J726" i="10"/>
  <c r="J782" i="10"/>
  <c r="J771" i="10"/>
  <c r="J767" i="10"/>
  <c r="J763" i="10"/>
  <c r="J759" i="10"/>
  <c r="J755" i="10"/>
  <c r="J751" i="10"/>
  <c r="J747" i="10"/>
  <c r="J743" i="10"/>
  <c r="J739" i="10"/>
  <c r="J735" i="10"/>
  <c r="J731" i="10"/>
  <c r="J786" i="10"/>
  <c r="J764" i="10"/>
  <c r="J760" i="10"/>
  <c r="J756" i="10"/>
  <c r="J752" i="10"/>
  <c r="J748" i="10"/>
  <c r="J744" i="10"/>
  <c r="J740" i="10"/>
  <c r="J736" i="10"/>
  <c r="J732" i="10"/>
  <c r="J728" i="10"/>
  <c r="J790" i="10"/>
  <c r="J727" i="10"/>
  <c r="J720" i="10"/>
  <c r="J716" i="10"/>
  <c r="J712" i="10"/>
  <c r="J708" i="10"/>
  <c r="J704" i="10"/>
  <c r="J700" i="10"/>
  <c r="J696" i="10"/>
  <c r="J692" i="10"/>
  <c r="J688" i="10"/>
  <c r="J724" i="10"/>
  <c r="J705" i="10"/>
  <c r="J722" i="10"/>
  <c r="J718" i="10"/>
  <c r="J714" i="10"/>
  <c r="J710" i="10"/>
  <c r="J706" i="10"/>
  <c r="J702" i="10"/>
  <c r="J723" i="10"/>
  <c r="J719" i="10"/>
  <c r="J684" i="10"/>
  <c r="J682" i="10"/>
  <c r="J680" i="10"/>
  <c r="J678" i="10"/>
  <c r="J676" i="10"/>
  <c r="J698" i="10"/>
  <c r="J673" i="10"/>
  <c r="J669" i="10"/>
  <c r="J665" i="10"/>
  <c r="J661" i="10"/>
  <c r="J657" i="10"/>
  <c r="J653" i="10"/>
  <c r="J694" i="10"/>
  <c r="J686" i="10"/>
  <c r="J690" i="10"/>
  <c r="J671" i="10"/>
  <c r="J667" i="10"/>
  <c r="J663" i="10"/>
  <c r="J659" i="10"/>
  <c r="J655" i="10"/>
  <c r="J651" i="10"/>
  <c r="J647" i="10"/>
  <c r="J643" i="10"/>
  <c r="J639" i="10"/>
  <c r="J646" i="10"/>
  <c r="J674" i="10"/>
  <c r="J670" i="10"/>
  <c r="J666" i="10"/>
  <c r="J662" i="10"/>
  <c r="J658" i="10"/>
  <c r="J638" i="10"/>
  <c r="J608" i="10"/>
  <c r="J604" i="10"/>
  <c r="J600" i="10"/>
  <c r="J596" i="10"/>
  <c r="J654" i="10"/>
  <c r="J642" i="10"/>
  <c r="J633" i="10"/>
  <c r="J629" i="10"/>
  <c r="J625" i="10"/>
  <c r="J621" i="10"/>
  <c r="J617" i="10"/>
  <c r="J613" i="10"/>
  <c r="J609" i="10"/>
  <c r="J605" i="10"/>
  <c r="J635" i="10"/>
  <c r="J634" i="10"/>
  <c r="J598" i="10"/>
  <c r="J591" i="10"/>
  <c r="J587" i="10"/>
  <c r="J583" i="10"/>
  <c r="J579" i="10"/>
  <c r="J575" i="10"/>
  <c r="J571" i="10"/>
  <c r="J567" i="10"/>
  <c r="J563" i="10"/>
  <c r="J559" i="10"/>
  <c r="J555" i="10"/>
  <c r="J622" i="10"/>
  <c r="J597" i="10"/>
  <c r="J593" i="10"/>
  <c r="J610" i="10"/>
  <c r="J630" i="10"/>
  <c r="J650" i="10"/>
  <c r="J626" i="10"/>
  <c r="J602" i="10"/>
  <c r="J590" i="10"/>
  <c r="J586" i="10"/>
  <c r="J582" i="10"/>
  <c r="J578" i="10"/>
  <c r="J574" i="10"/>
  <c r="J570" i="10"/>
  <c r="J566" i="10"/>
  <c r="J562" i="10"/>
  <c r="J558" i="10"/>
  <c r="J614" i="10"/>
  <c r="J601" i="10"/>
  <c r="J592" i="10"/>
  <c r="J594" i="10"/>
  <c r="J569" i="10"/>
  <c r="J551" i="10"/>
  <c r="J547" i="10"/>
  <c r="J543" i="10"/>
  <c r="J539" i="10"/>
  <c r="J535" i="10"/>
  <c r="J531" i="10"/>
  <c r="J527" i="10"/>
  <c r="J606" i="10"/>
  <c r="J589" i="10"/>
  <c r="J618" i="10"/>
  <c r="J577" i="10"/>
  <c r="J565" i="10"/>
  <c r="J585" i="10"/>
  <c r="J549" i="10"/>
  <c r="J545" i="10"/>
  <c r="J541" i="10"/>
  <c r="J537" i="10"/>
  <c r="J533" i="10"/>
  <c r="J529" i="10"/>
  <c r="J573" i="10"/>
  <c r="J557" i="10"/>
  <c r="J561" i="10"/>
  <c r="J550" i="10"/>
  <c r="J546" i="10"/>
  <c r="J542" i="10"/>
  <c r="J538" i="10"/>
  <c r="J534" i="10"/>
  <c r="J530" i="10"/>
  <c r="J526" i="10"/>
  <c r="J581" i="10"/>
  <c r="J554" i="10"/>
  <c r="J553" i="10"/>
  <c r="J519" i="10"/>
  <c r="J517" i="10"/>
  <c r="J510" i="10"/>
  <c r="J506" i="10"/>
  <c r="J525" i="10"/>
  <c r="J521" i="10"/>
  <c r="J513" i="10"/>
  <c r="J508" i="10"/>
  <c r="J504" i="10"/>
  <c r="J500" i="10"/>
  <c r="J496" i="10"/>
  <c r="J492" i="10"/>
  <c r="J488" i="10"/>
  <c r="J484" i="10"/>
  <c r="J480" i="10"/>
  <c r="J476" i="10"/>
  <c r="J472" i="10"/>
  <c r="J468" i="10"/>
  <c r="J455" i="10"/>
  <c r="J460" i="10"/>
  <c r="J515" i="10"/>
  <c r="J453" i="10"/>
  <c r="J449" i="10"/>
  <c r="J445" i="10"/>
  <c r="J441" i="10"/>
  <c r="J437" i="10"/>
  <c r="J433" i="10"/>
  <c r="J429" i="10"/>
  <c r="J425" i="10"/>
  <c r="J421" i="10"/>
  <c r="J417" i="10"/>
  <c r="J413" i="10"/>
  <c r="J409" i="10"/>
  <c r="J405" i="10"/>
  <c r="J401" i="10"/>
  <c r="J397" i="10"/>
  <c r="J393" i="10"/>
  <c r="J389" i="10"/>
  <c r="J385" i="10"/>
  <c r="J381" i="10"/>
  <c r="J377" i="10"/>
  <c r="J373" i="10"/>
  <c r="J369" i="10"/>
  <c r="J523" i="10"/>
  <c r="J511" i="10"/>
  <c r="J507" i="10"/>
  <c r="J503" i="10"/>
  <c r="J499" i="10"/>
  <c r="J495" i="10"/>
  <c r="J491" i="10"/>
  <c r="J487" i="10"/>
  <c r="J483" i="10"/>
  <c r="J479" i="10"/>
  <c r="J475" i="10"/>
  <c r="J471" i="10"/>
  <c r="J464" i="10"/>
  <c r="J459" i="10"/>
  <c r="J454" i="10"/>
  <c r="J450" i="10"/>
  <c r="J446" i="10"/>
  <c r="J442" i="10"/>
  <c r="J438" i="10"/>
  <c r="J434" i="10"/>
  <c r="J430" i="10"/>
  <c r="J426" i="10"/>
  <c r="J422" i="10"/>
  <c r="J418" i="10"/>
  <c r="J414" i="10"/>
  <c r="J410" i="10"/>
  <c r="J406" i="10"/>
  <c r="J402" i="10"/>
  <c r="J398" i="10"/>
  <c r="J394" i="10"/>
  <c r="J390" i="10"/>
  <c r="J386" i="10"/>
  <c r="J382" i="10"/>
  <c r="J378" i="10"/>
  <c r="J374" i="10"/>
  <c r="J370" i="10"/>
  <c r="J427" i="10"/>
  <c r="J395" i="10"/>
  <c r="J357" i="10"/>
  <c r="J353" i="10"/>
  <c r="J349" i="10"/>
  <c r="J345" i="10"/>
  <c r="J341" i="10"/>
  <c r="J337" i="10"/>
  <c r="J333" i="10"/>
  <c r="J329" i="10"/>
  <c r="J325" i="10"/>
  <c r="J321" i="10"/>
  <c r="J317" i="10"/>
  <c r="J313" i="10"/>
  <c r="J309" i="10"/>
  <c r="J305" i="10"/>
  <c r="J301" i="10"/>
  <c r="J297" i="10"/>
  <c r="J447" i="10"/>
  <c r="J415" i="10"/>
  <c r="J383" i="10"/>
  <c r="J435" i="10"/>
  <c r="J403" i="10"/>
  <c r="J371" i="10"/>
  <c r="J367" i="10"/>
  <c r="J358" i="10"/>
  <c r="J354" i="10"/>
  <c r="J350" i="10"/>
  <c r="J346" i="10"/>
  <c r="J342" i="10"/>
  <c r="J338" i="10"/>
  <c r="J334" i="10"/>
  <c r="J330" i="10"/>
  <c r="J326" i="10"/>
  <c r="J322" i="10"/>
  <c r="J318" i="10"/>
  <c r="J314" i="10"/>
  <c r="J310" i="10"/>
  <c r="J306" i="10"/>
  <c r="J302" i="10"/>
  <c r="J423" i="10"/>
  <c r="J391" i="10"/>
  <c r="J463" i="10"/>
  <c r="J443" i="10"/>
  <c r="J411" i="10"/>
  <c r="J379" i="10"/>
  <c r="J365" i="10"/>
  <c r="J363" i="10"/>
  <c r="J361" i="10"/>
  <c r="J359" i="10"/>
  <c r="J355" i="10"/>
  <c r="J351" i="10"/>
  <c r="J347" i="10"/>
  <c r="J343" i="10"/>
  <c r="J339" i="10"/>
  <c r="J335" i="10"/>
  <c r="J331" i="10"/>
  <c r="J327" i="10"/>
  <c r="J323" i="10"/>
  <c r="J319" i="10"/>
  <c r="J315" i="10"/>
  <c r="J311" i="10"/>
  <c r="J307" i="10"/>
  <c r="J457" i="10"/>
  <c r="J431" i="10"/>
  <c r="J399" i="10"/>
  <c r="J467" i="10"/>
  <c r="J451" i="10"/>
  <c r="J419" i="10"/>
  <c r="J387" i="10"/>
  <c r="J360" i="10"/>
  <c r="J356" i="10"/>
  <c r="J352" i="10"/>
  <c r="J348" i="10"/>
  <c r="J344" i="10"/>
  <c r="J340" i="10"/>
  <c r="J336" i="10"/>
  <c r="J332" i="10"/>
  <c r="J328" i="10"/>
  <c r="J324" i="10"/>
  <c r="J320" i="10"/>
  <c r="J316" i="10"/>
  <c r="J312" i="10"/>
  <c r="J308" i="10"/>
  <c r="J304" i="10"/>
  <c r="J300" i="10"/>
  <c r="J296" i="10"/>
  <c r="J292" i="10"/>
  <c r="J288" i="10"/>
  <c r="J375" i="10"/>
  <c r="J298" i="10"/>
  <c r="J293" i="10"/>
  <c r="J407" i="10"/>
  <c r="J290" i="10"/>
  <c r="J285" i="10"/>
  <c r="J439" i="10"/>
  <c r="J286" i="10"/>
  <c r="J282" i="10"/>
  <c r="J278" i="10"/>
  <c r="J274" i="10"/>
  <c r="J270" i="10"/>
  <c r="J266" i="10"/>
  <c r="J262" i="10"/>
  <c r="J258" i="10"/>
  <c r="J254" i="10"/>
  <c r="J250" i="10"/>
  <c r="J246" i="10"/>
  <c r="J242" i="10"/>
  <c r="J238" i="10"/>
  <c r="J234" i="10"/>
  <c r="J230" i="10"/>
  <c r="J294" i="10"/>
  <c r="J456" i="10"/>
  <c r="J284" i="10"/>
  <c r="J280" i="10"/>
  <c r="J276" i="10"/>
  <c r="J272" i="10"/>
  <c r="J268" i="10"/>
  <c r="J264" i="10"/>
  <c r="J260" i="10"/>
  <c r="J256" i="10"/>
  <c r="J252" i="10"/>
  <c r="J248" i="10"/>
  <c r="J244" i="10"/>
  <c r="J240" i="10"/>
  <c r="J236" i="10"/>
  <c r="J232" i="10"/>
  <c r="J228" i="10"/>
  <c r="J224" i="10"/>
  <c r="J220" i="10"/>
  <c r="J216" i="10"/>
  <c r="J212" i="10"/>
  <c r="J210" i="10"/>
  <c r="J207" i="10"/>
  <c r="J193" i="10"/>
  <c r="J189" i="10"/>
  <c r="J185" i="10"/>
  <c r="J181" i="10"/>
  <c r="J177" i="10"/>
  <c r="J173" i="10"/>
  <c r="J169" i="10"/>
  <c r="J165" i="10"/>
  <c r="J161" i="10"/>
  <c r="J157" i="10"/>
  <c r="J153" i="10"/>
  <c r="J149" i="10"/>
  <c r="J145" i="10"/>
  <c r="J141" i="10"/>
  <c r="J137" i="10"/>
  <c r="J133" i="10"/>
  <c r="J129" i="10"/>
  <c r="J125" i="10"/>
  <c r="J121" i="10"/>
  <c r="J283" i="10"/>
  <c r="J279" i="10"/>
  <c r="J275" i="10"/>
  <c r="J271" i="10"/>
  <c r="J267" i="10"/>
  <c r="J263" i="10"/>
  <c r="J259" i="10"/>
  <c r="J255" i="10"/>
  <c r="J251" i="10"/>
  <c r="J247" i="10"/>
  <c r="J243" i="10"/>
  <c r="J239" i="10"/>
  <c r="J235" i="10"/>
  <c r="J231" i="10"/>
  <c r="J208" i="10"/>
  <c r="J206" i="10"/>
  <c r="J203" i="10"/>
  <c r="J289" i="10"/>
  <c r="J204" i="10"/>
  <c r="J202" i="10"/>
  <c r="J199" i="10"/>
  <c r="J194" i="10"/>
  <c r="J190" i="10"/>
  <c r="J186" i="10"/>
  <c r="J182" i="10"/>
  <c r="J178" i="10"/>
  <c r="J174" i="10"/>
  <c r="J170" i="10"/>
  <c r="J166" i="10"/>
  <c r="J162" i="10"/>
  <c r="J158" i="10"/>
  <c r="J154" i="10"/>
  <c r="J150" i="10"/>
  <c r="J146" i="10"/>
  <c r="J142" i="10"/>
  <c r="J138" i="10"/>
  <c r="J134" i="10"/>
  <c r="J130" i="10"/>
  <c r="J126" i="10"/>
  <c r="J122" i="10"/>
  <c r="J218" i="10"/>
  <c r="J215" i="10"/>
  <c r="J200" i="10"/>
  <c r="J198" i="10"/>
  <c r="J222" i="10"/>
  <c r="J219" i="10"/>
  <c r="J214" i="10"/>
  <c r="J195" i="10"/>
  <c r="J191" i="10"/>
  <c r="J187" i="10"/>
  <c r="J183" i="10"/>
  <c r="J179" i="10"/>
  <c r="J175" i="10"/>
  <c r="J171" i="10"/>
  <c r="J167" i="10"/>
  <c r="J163" i="10"/>
  <c r="J159" i="10"/>
  <c r="J155" i="10"/>
  <c r="J151" i="10"/>
  <c r="J147" i="10"/>
  <c r="J143" i="10"/>
  <c r="J139" i="10"/>
  <c r="J135" i="10"/>
  <c r="J131" i="10"/>
  <c r="J127" i="10"/>
  <c r="J123" i="10"/>
  <c r="J226" i="10"/>
  <c r="J223" i="10"/>
  <c r="J227" i="10"/>
  <c r="J196" i="10"/>
  <c r="J192" i="10"/>
  <c r="J188" i="10"/>
  <c r="J184" i="10"/>
  <c r="J180" i="10"/>
  <c r="J176" i="10"/>
  <c r="J172" i="10"/>
  <c r="J156" i="10"/>
  <c r="J152" i="10"/>
  <c r="J148" i="10"/>
  <c r="J144" i="10"/>
  <c r="J140" i="10"/>
  <c r="J136" i="10"/>
  <c r="J58" i="10"/>
  <c r="J112" i="10"/>
  <c r="J108" i="10"/>
  <c r="J104" i="10"/>
  <c r="J100" i="10"/>
  <c r="J96" i="10"/>
  <c r="J92" i="10"/>
  <c r="J88" i="10"/>
  <c r="J59" i="10"/>
  <c r="J117" i="10"/>
  <c r="J109" i="10"/>
  <c r="J105" i="10"/>
  <c r="J101" i="10"/>
  <c r="J97" i="10"/>
  <c r="J93" i="10"/>
  <c r="J89" i="10"/>
  <c r="J85" i="10"/>
  <c r="J81" i="10"/>
  <c r="J77" i="10"/>
  <c r="J73" i="10"/>
  <c r="J69" i="10"/>
  <c r="J65" i="10"/>
  <c r="J61" i="10"/>
  <c r="J211" i="10"/>
  <c r="J114" i="10"/>
  <c r="J113" i="10"/>
  <c r="J57" i="10"/>
  <c r="J55" i="10"/>
  <c r="J119" i="10"/>
  <c r="J110" i="10"/>
  <c r="J106" i="10"/>
  <c r="J102" i="10"/>
  <c r="J98" i="10"/>
  <c r="J94" i="10"/>
  <c r="J90" i="10"/>
  <c r="J118" i="10"/>
  <c r="J115" i="10"/>
  <c r="J37" i="10"/>
  <c r="J51" i="10"/>
  <c r="J42" i="10"/>
  <c r="J40" i="10"/>
  <c r="J50" i="10"/>
  <c r="J52" i="10"/>
  <c r="J49" i="10"/>
  <c r="J43" i="10"/>
  <c r="J41" i="10"/>
  <c r="J54" i="10"/>
  <c r="J48" i="10"/>
  <c r="J39" i="10"/>
  <c r="J36" i="10"/>
  <c r="J111" i="10"/>
  <c r="J107" i="10"/>
  <c r="J103" i="10"/>
  <c r="J99" i="10"/>
  <c r="J95" i="10"/>
  <c r="J91" i="10"/>
  <c r="J87" i="10"/>
  <c r="J83" i="10"/>
  <c r="J79" i="10"/>
  <c r="J75" i="10"/>
  <c r="J71" i="10"/>
  <c r="J67" i="10"/>
  <c r="J63" i="10"/>
  <c r="J34" i="10"/>
  <c r="J20" i="10"/>
  <c r="J32" i="10"/>
  <c r="J16" i="10"/>
  <c r="J46" i="10"/>
  <c r="J35" i="10"/>
  <c r="J17" i="10"/>
  <c r="J38" i="10"/>
  <c r="J33" i="10"/>
  <c r="J31" i="10"/>
  <c r="J30" i="10"/>
  <c r="J19" i="10"/>
  <c r="J25" i="10"/>
  <c r="J22" i="10"/>
  <c r="O998" i="10"/>
  <c r="O986" i="10"/>
  <c r="O982" i="10"/>
  <c r="O978" i="10"/>
  <c r="O999" i="10"/>
  <c r="O995" i="10"/>
  <c r="O1000" i="10"/>
  <c r="O992" i="10"/>
  <c r="O985" i="10"/>
  <c r="O981" i="10"/>
  <c r="O974" i="10"/>
  <c r="O1001" i="10"/>
  <c r="O973" i="10"/>
  <c r="O969" i="10"/>
  <c r="O965" i="10"/>
  <c r="O961" i="10"/>
  <c r="O997" i="10"/>
  <c r="O988" i="10"/>
  <c r="O980" i="10"/>
  <c r="O977" i="10"/>
  <c r="O970" i="10"/>
  <c r="O966" i="10"/>
  <c r="O962" i="10"/>
  <c r="O993" i="10"/>
  <c r="O976" i="10"/>
  <c r="O996" i="10"/>
  <c r="O989" i="10"/>
  <c r="O964" i="10"/>
  <c r="O968" i="10"/>
  <c r="O972" i="10"/>
  <c r="O960" i="10"/>
  <c r="O984" i="10"/>
  <c r="O953" i="10"/>
  <c r="O949" i="10"/>
  <c r="O945" i="10"/>
  <c r="O941" i="10"/>
  <c r="O958" i="10"/>
  <c r="O957" i="10"/>
  <c r="O956" i="10"/>
  <c r="O943" i="10"/>
  <c r="O934" i="10"/>
  <c r="O937" i="10"/>
  <c r="O939" i="10"/>
  <c r="O935" i="10"/>
  <c r="O932" i="10"/>
  <c r="O928" i="10"/>
  <c r="O924" i="10"/>
  <c r="O920" i="10"/>
  <c r="O951" i="10"/>
  <c r="O947" i="10"/>
  <c r="O933" i="10"/>
  <c r="O929" i="10"/>
  <c r="O925" i="10"/>
  <c r="O921" i="10"/>
  <c r="O918" i="10"/>
  <c r="O917" i="10"/>
  <c r="O915" i="10"/>
  <c r="O911" i="10"/>
  <c r="O907" i="10"/>
  <c r="O922" i="10"/>
  <c r="O926" i="10"/>
  <c r="O912" i="10"/>
  <c r="O908" i="10"/>
  <c r="O904" i="10"/>
  <c r="O900" i="10"/>
  <c r="O896" i="10"/>
  <c r="O930" i="10"/>
  <c r="O916" i="10"/>
  <c r="O913" i="10"/>
  <c r="O909" i="10"/>
  <c r="O905" i="10"/>
  <c r="O901" i="10"/>
  <c r="O897" i="10"/>
  <c r="O893" i="10"/>
  <c r="O954" i="10"/>
  <c r="O903" i="10"/>
  <c r="O892" i="10"/>
  <c r="O891" i="10"/>
  <c r="O890" i="10"/>
  <c r="O889" i="10"/>
  <c r="O885" i="10"/>
  <c r="O881" i="10"/>
  <c r="O877" i="10"/>
  <c r="O873" i="10"/>
  <c r="O869" i="10"/>
  <c r="O906" i="10"/>
  <c r="O910" i="10"/>
  <c r="O886" i="10"/>
  <c r="O882" i="10"/>
  <c r="O878" i="10"/>
  <c r="O874" i="10"/>
  <c r="O914" i="10"/>
  <c r="O895" i="10"/>
  <c r="O898" i="10"/>
  <c r="O894" i="10"/>
  <c r="O899" i="10"/>
  <c r="O865" i="10"/>
  <c r="O861" i="10"/>
  <c r="O857" i="10"/>
  <c r="O853" i="10"/>
  <c r="O849" i="10"/>
  <c r="O872" i="10"/>
  <c r="O888" i="10"/>
  <c r="O876" i="10"/>
  <c r="O866" i="10"/>
  <c r="O862" i="10"/>
  <c r="O858" i="10"/>
  <c r="O854" i="10"/>
  <c r="O850" i="10"/>
  <c r="O846" i="10"/>
  <c r="O842" i="10"/>
  <c r="O838" i="10"/>
  <c r="O880" i="10"/>
  <c r="O884" i="10"/>
  <c r="O868" i="10"/>
  <c r="O863" i="10"/>
  <c r="O859" i="10"/>
  <c r="O855" i="10"/>
  <c r="O851" i="10"/>
  <c r="O847" i="10"/>
  <c r="O843" i="10"/>
  <c r="O839" i="10"/>
  <c r="O902" i="10"/>
  <c r="O867" i="10"/>
  <c r="O806" i="10"/>
  <c r="O802" i="10"/>
  <c r="O798" i="10"/>
  <c r="O794" i="10"/>
  <c r="O833" i="10"/>
  <c r="O887" i="10"/>
  <c r="O831" i="10"/>
  <c r="O841" i="10"/>
  <c r="O834" i="10"/>
  <c r="O870" i="10"/>
  <c r="O845" i="10"/>
  <c r="O832" i="10"/>
  <c r="O828" i="10"/>
  <c r="O824" i="10"/>
  <c r="O820" i="10"/>
  <c r="O816" i="10"/>
  <c r="O812" i="10"/>
  <c r="O808" i="10"/>
  <c r="O804" i="10"/>
  <c r="O800" i="10"/>
  <c r="O796" i="10"/>
  <c r="O837" i="10"/>
  <c r="O835" i="10"/>
  <c r="O829" i="10"/>
  <c r="O825" i="10"/>
  <c r="O821" i="10"/>
  <c r="O817" i="10"/>
  <c r="O813" i="10"/>
  <c r="O809" i="10"/>
  <c r="O805" i="10"/>
  <c r="O801" i="10"/>
  <c r="O797" i="10"/>
  <c r="O790" i="10"/>
  <c r="O786" i="10"/>
  <c r="O782" i="10"/>
  <c r="O778" i="10"/>
  <c r="O779" i="10"/>
  <c r="O775" i="10"/>
  <c r="O781" i="10"/>
  <c r="O768" i="10"/>
  <c r="O764" i="10"/>
  <c r="O760" i="10"/>
  <c r="O756" i="10"/>
  <c r="O752" i="10"/>
  <c r="O748" i="10"/>
  <c r="O744" i="10"/>
  <c r="O740" i="10"/>
  <c r="O736" i="10"/>
  <c r="O732" i="10"/>
  <c r="O792" i="10"/>
  <c r="O783" i="10"/>
  <c r="O785" i="10"/>
  <c r="O769" i="10"/>
  <c r="O765" i="10"/>
  <c r="O761" i="10"/>
  <c r="O757" i="10"/>
  <c r="O753" i="10"/>
  <c r="O749" i="10"/>
  <c r="O745" i="10"/>
  <c r="O741" i="10"/>
  <c r="O737" i="10"/>
  <c r="O733" i="10"/>
  <c r="O729" i="10"/>
  <c r="O787" i="10"/>
  <c r="O793" i="10"/>
  <c r="O789" i="10"/>
  <c r="O774" i="10"/>
  <c r="O773" i="10"/>
  <c r="O777" i="10"/>
  <c r="O771" i="10"/>
  <c r="O767" i="10"/>
  <c r="O763" i="10"/>
  <c r="O759" i="10"/>
  <c r="O755" i="10"/>
  <c r="O751" i="10"/>
  <c r="O747" i="10"/>
  <c r="O743" i="10"/>
  <c r="O739" i="10"/>
  <c r="O723" i="10"/>
  <c r="O719" i="10"/>
  <c r="O715" i="10"/>
  <c r="O711" i="10"/>
  <c r="O707" i="10"/>
  <c r="O703" i="10"/>
  <c r="O699" i="10"/>
  <c r="O720" i="10"/>
  <c r="O716" i="10"/>
  <c r="O712" i="10"/>
  <c r="O708" i="10"/>
  <c r="O704" i="10"/>
  <c r="O700" i="10"/>
  <c r="O696" i="10"/>
  <c r="O692" i="10"/>
  <c r="O688" i="10"/>
  <c r="O728" i="10"/>
  <c r="O727" i="10"/>
  <c r="O725" i="10"/>
  <c r="O724" i="10"/>
  <c r="O721" i="10"/>
  <c r="O717" i="10"/>
  <c r="O713" i="10"/>
  <c r="O709" i="10"/>
  <c r="O705" i="10"/>
  <c r="O701" i="10"/>
  <c r="O697" i="10"/>
  <c r="O693" i="10"/>
  <c r="O689" i="10"/>
  <c r="O685" i="10"/>
  <c r="O731" i="10"/>
  <c r="O735" i="10"/>
  <c r="O722" i="10"/>
  <c r="O718" i="10"/>
  <c r="O714" i="10"/>
  <c r="O710" i="10"/>
  <c r="O706" i="10"/>
  <c r="O702" i="10"/>
  <c r="O698" i="10"/>
  <c r="O694" i="10"/>
  <c r="O690" i="10"/>
  <c r="O686" i="10"/>
  <c r="O674" i="10"/>
  <c r="O670" i="10"/>
  <c r="O666" i="10"/>
  <c r="O662" i="10"/>
  <c r="O658" i="10"/>
  <c r="O691" i="10"/>
  <c r="O671" i="10"/>
  <c r="O667" i="10"/>
  <c r="O663" i="10"/>
  <c r="O659" i="10"/>
  <c r="O655" i="10"/>
  <c r="O651" i="10"/>
  <c r="O647" i="10"/>
  <c r="O643" i="10"/>
  <c r="O683" i="10"/>
  <c r="O682" i="10"/>
  <c r="O681" i="10"/>
  <c r="O680" i="10"/>
  <c r="O679" i="10"/>
  <c r="O678" i="10"/>
  <c r="O677" i="10"/>
  <c r="O676" i="10"/>
  <c r="O675" i="10"/>
  <c r="O672" i="10"/>
  <c r="O668" i="10"/>
  <c r="O664" i="10"/>
  <c r="O660" i="10"/>
  <c r="O656" i="10"/>
  <c r="O652" i="10"/>
  <c r="O648" i="10"/>
  <c r="O695" i="10"/>
  <c r="O687" i="10"/>
  <c r="O684" i="10"/>
  <c r="O673" i="10"/>
  <c r="O669" i="10"/>
  <c r="O665" i="10"/>
  <c r="O661" i="10"/>
  <c r="O657" i="10"/>
  <c r="O653" i="10"/>
  <c r="O649" i="10"/>
  <c r="O645" i="10"/>
  <c r="O641" i="10"/>
  <c r="O642" i="10"/>
  <c r="O634" i="10"/>
  <c r="O630" i="10"/>
  <c r="O626" i="10"/>
  <c r="O622" i="10"/>
  <c r="O618" i="10"/>
  <c r="O614" i="10"/>
  <c r="O610" i="10"/>
  <c r="O606" i="10"/>
  <c r="O654" i="10"/>
  <c r="O644" i="10"/>
  <c r="O639" i="10"/>
  <c r="O631" i="10"/>
  <c r="O627" i="10"/>
  <c r="O623" i="10"/>
  <c r="O619" i="10"/>
  <c r="O615" i="10"/>
  <c r="O611" i="10"/>
  <c r="O607" i="10"/>
  <c r="O603" i="10"/>
  <c r="O599" i="10"/>
  <c r="O595" i="10"/>
  <c r="O637" i="10"/>
  <c r="O636" i="10"/>
  <c r="O635" i="10"/>
  <c r="O638" i="10"/>
  <c r="O633" i="10"/>
  <c r="O629" i="10"/>
  <c r="O601" i="10"/>
  <c r="O597" i="10"/>
  <c r="O646" i="10"/>
  <c r="O640" i="10"/>
  <c r="O632" i="10"/>
  <c r="O600" i="10"/>
  <c r="O620" i="10"/>
  <c r="O594" i="10"/>
  <c r="O590" i="10"/>
  <c r="O586" i="10"/>
  <c r="O582" i="10"/>
  <c r="O578" i="10"/>
  <c r="O574" i="10"/>
  <c r="O570" i="10"/>
  <c r="O566" i="10"/>
  <c r="O562" i="10"/>
  <c r="O558" i="10"/>
  <c r="O554" i="10"/>
  <c r="O608" i="10"/>
  <c r="O604" i="10"/>
  <c r="O596" i="10"/>
  <c r="O628" i="10"/>
  <c r="O602" i="10"/>
  <c r="O587" i="10"/>
  <c r="O583" i="10"/>
  <c r="O579" i="10"/>
  <c r="O575" i="10"/>
  <c r="O571" i="10"/>
  <c r="O567" i="10"/>
  <c r="O563" i="10"/>
  <c r="O559" i="10"/>
  <c r="O624" i="10"/>
  <c r="O612" i="10"/>
  <c r="O581" i="10"/>
  <c r="O584" i="10"/>
  <c r="O555" i="10"/>
  <c r="O572" i="10"/>
  <c r="O518" i="10"/>
  <c r="O514" i="10"/>
  <c r="O560" i="10"/>
  <c r="O650" i="10"/>
  <c r="O616" i="10"/>
  <c r="O580" i="10"/>
  <c r="O592" i="10"/>
  <c r="O568" i="10"/>
  <c r="O552" i="10"/>
  <c r="O551" i="10"/>
  <c r="O588" i="10"/>
  <c r="O548" i="10"/>
  <c r="O544" i="10"/>
  <c r="O540" i="10"/>
  <c r="O536" i="10"/>
  <c r="O532" i="10"/>
  <c r="O528" i="10"/>
  <c r="O524" i="10"/>
  <c r="O520" i="10"/>
  <c r="O516" i="10"/>
  <c r="O576" i="10"/>
  <c r="O556" i="10"/>
  <c r="O598" i="10"/>
  <c r="O591" i="10"/>
  <c r="O564" i="10"/>
  <c r="O549" i="10"/>
  <c r="O545" i="10"/>
  <c r="O541" i="10"/>
  <c r="O537" i="10"/>
  <c r="O533" i="10"/>
  <c r="O511" i="10"/>
  <c r="O507" i="10"/>
  <c r="O503" i="10"/>
  <c r="O499" i="10"/>
  <c r="O495" i="10"/>
  <c r="O491" i="10"/>
  <c r="O487" i="10"/>
  <c r="O483" i="10"/>
  <c r="O479" i="10"/>
  <c r="O475" i="10"/>
  <c r="O471" i="10"/>
  <c r="O467" i="10"/>
  <c r="O508" i="10"/>
  <c r="O504" i="10"/>
  <c r="O500" i="10"/>
  <c r="O496" i="10"/>
  <c r="O492" i="10"/>
  <c r="O488" i="10"/>
  <c r="O484" i="10"/>
  <c r="O480" i="10"/>
  <c r="O476" i="10"/>
  <c r="O472" i="10"/>
  <c r="O512" i="10"/>
  <c r="O510" i="10"/>
  <c r="O506" i="10"/>
  <c r="O502" i="10"/>
  <c r="O498" i="10"/>
  <c r="O494" i="10"/>
  <c r="O490" i="10"/>
  <c r="O486" i="10"/>
  <c r="O482" i="10"/>
  <c r="O478" i="10"/>
  <c r="O474" i="10"/>
  <c r="O470" i="10"/>
  <c r="O466" i="10"/>
  <c r="O462" i="10"/>
  <c r="O454" i="10"/>
  <c r="O450" i="10"/>
  <c r="O446" i="10"/>
  <c r="O442" i="10"/>
  <c r="O438" i="10"/>
  <c r="O434" i="10"/>
  <c r="O430" i="10"/>
  <c r="O426" i="10"/>
  <c r="O422" i="10"/>
  <c r="O418" i="10"/>
  <c r="O414" i="10"/>
  <c r="O410" i="10"/>
  <c r="O406" i="10"/>
  <c r="O402" i="10"/>
  <c r="O398" i="10"/>
  <c r="O394" i="10"/>
  <c r="O390" i="10"/>
  <c r="O386" i="10"/>
  <c r="O382" i="10"/>
  <c r="O378" i="10"/>
  <c r="O374" i="10"/>
  <c r="O370" i="10"/>
  <c r="O468" i="10"/>
  <c r="O458" i="10"/>
  <c r="O451" i="10"/>
  <c r="O447" i="10"/>
  <c r="O443" i="10"/>
  <c r="O439" i="10"/>
  <c r="O435" i="10"/>
  <c r="O431" i="10"/>
  <c r="O427" i="10"/>
  <c r="O423" i="10"/>
  <c r="O419" i="10"/>
  <c r="O415" i="10"/>
  <c r="O411" i="10"/>
  <c r="O407" i="10"/>
  <c r="O403" i="10"/>
  <c r="O399" i="10"/>
  <c r="O395" i="10"/>
  <c r="O391" i="10"/>
  <c r="O387" i="10"/>
  <c r="O383" i="10"/>
  <c r="O379" i="10"/>
  <c r="O375" i="10"/>
  <c r="O371" i="10"/>
  <c r="O367" i="10"/>
  <c r="O464" i="10"/>
  <c r="O459" i="10"/>
  <c r="O456" i="10"/>
  <c r="O455" i="10"/>
  <c r="O452" i="10"/>
  <c r="O448" i="10"/>
  <c r="O444" i="10"/>
  <c r="O440" i="10"/>
  <c r="O436" i="10"/>
  <c r="O432" i="10"/>
  <c r="O428" i="10"/>
  <c r="O424" i="10"/>
  <c r="O420" i="10"/>
  <c r="O416" i="10"/>
  <c r="O412" i="10"/>
  <c r="O408" i="10"/>
  <c r="O404" i="10"/>
  <c r="O400" i="10"/>
  <c r="O396" i="10"/>
  <c r="O392" i="10"/>
  <c r="O388" i="10"/>
  <c r="O384" i="10"/>
  <c r="O380" i="10"/>
  <c r="O376" i="10"/>
  <c r="O372" i="10"/>
  <c r="O463" i="10"/>
  <c r="O425" i="10"/>
  <c r="O393" i="10"/>
  <c r="O364" i="10"/>
  <c r="O363" i="10"/>
  <c r="O362" i="10"/>
  <c r="O361" i="10"/>
  <c r="O460" i="10"/>
  <c r="O445" i="10"/>
  <c r="O413" i="10"/>
  <c r="O381" i="10"/>
  <c r="O365" i="10"/>
  <c r="O360" i="10"/>
  <c r="O356" i="10"/>
  <c r="O352" i="10"/>
  <c r="O348" i="10"/>
  <c r="O344" i="10"/>
  <c r="O340" i="10"/>
  <c r="O336" i="10"/>
  <c r="O332" i="10"/>
  <c r="O328" i="10"/>
  <c r="O324" i="10"/>
  <c r="O320" i="10"/>
  <c r="O316" i="10"/>
  <c r="O312" i="10"/>
  <c r="O308" i="10"/>
  <c r="O304" i="10"/>
  <c r="O433" i="10"/>
  <c r="O401" i="10"/>
  <c r="O453" i="10"/>
  <c r="O421" i="10"/>
  <c r="O389" i="10"/>
  <c r="O357" i="10"/>
  <c r="O353" i="10"/>
  <c r="O349" i="10"/>
  <c r="O345" i="10"/>
  <c r="O341" i="10"/>
  <c r="O337" i="10"/>
  <c r="O333" i="10"/>
  <c r="O329" i="10"/>
  <c r="O325" i="10"/>
  <c r="O321" i="10"/>
  <c r="O317" i="10"/>
  <c r="O313" i="10"/>
  <c r="O309" i="10"/>
  <c r="O305" i="10"/>
  <c r="O301" i="10"/>
  <c r="O297" i="10"/>
  <c r="O441" i="10"/>
  <c r="O409" i="10"/>
  <c r="O377" i="10"/>
  <c r="O369" i="10"/>
  <c r="O366" i="10"/>
  <c r="O429" i="10"/>
  <c r="O397" i="10"/>
  <c r="O368" i="10"/>
  <c r="O449" i="10"/>
  <c r="O417" i="10"/>
  <c r="O385" i="10"/>
  <c r="O373" i="10"/>
  <c r="O359" i="10"/>
  <c r="O327" i="10"/>
  <c r="O291" i="10"/>
  <c r="O288" i="10"/>
  <c r="O283" i="10"/>
  <c r="O279" i="10"/>
  <c r="O275" i="10"/>
  <c r="O271" i="10"/>
  <c r="O267" i="10"/>
  <c r="O263" i="10"/>
  <c r="O259" i="10"/>
  <c r="O255" i="10"/>
  <c r="O251" i="10"/>
  <c r="O247" i="10"/>
  <c r="O243" i="10"/>
  <c r="O239" i="10"/>
  <c r="O235" i="10"/>
  <c r="O231" i="10"/>
  <c r="O405" i="10"/>
  <c r="O331" i="10"/>
  <c r="O437" i="10"/>
  <c r="O335" i="10"/>
  <c r="O303" i="10"/>
  <c r="O284" i="10"/>
  <c r="O280" i="10"/>
  <c r="O276" i="10"/>
  <c r="O272" i="10"/>
  <c r="O268" i="10"/>
  <c r="O264" i="10"/>
  <c r="O260" i="10"/>
  <c r="O256" i="10"/>
  <c r="O252" i="10"/>
  <c r="O248" i="10"/>
  <c r="O244" i="10"/>
  <c r="O240" i="10"/>
  <c r="O236" i="10"/>
  <c r="O232" i="10"/>
  <c r="O228" i="10"/>
  <c r="O224" i="10"/>
  <c r="O220" i="10"/>
  <c r="O216" i="10"/>
  <c r="O212" i="10"/>
  <c r="O339" i="10"/>
  <c r="O307" i="10"/>
  <c r="O292" i="10"/>
  <c r="O289" i="10"/>
  <c r="O343" i="10"/>
  <c r="O311" i="10"/>
  <c r="O295" i="10"/>
  <c r="O351" i="10"/>
  <c r="O319" i="10"/>
  <c r="O299" i="10"/>
  <c r="O293" i="10"/>
  <c r="O285" i="10"/>
  <c r="O282" i="10"/>
  <c r="O278" i="10"/>
  <c r="O274" i="10"/>
  <c r="O270" i="10"/>
  <c r="O266" i="10"/>
  <c r="O262" i="10"/>
  <c r="O258" i="10"/>
  <c r="O254" i="10"/>
  <c r="O250" i="10"/>
  <c r="O246" i="10"/>
  <c r="O242" i="10"/>
  <c r="O238" i="10"/>
  <c r="O234" i="10"/>
  <c r="O230" i="10"/>
  <c r="O226" i="10"/>
  <c r="O222" i="10"/>
  <c r="O218" i="10"/>
  <c r="O355" i="10"/>
  <c r="O323" i="10"/>
  <c r="O300" i="10"/>
  <c r="O315" i="10"/>
  <c r="O215" i="10"/>
  <c r="O196" i="10"/>
  <c r="O192" i="10"/>
  <c r="O188" i="10"/>
  <c r="O184" i="10"/>
  <c r="O180" i="10"/>
  <c r="O176" i="10"/>
  <c r="O172" i="10"/>
  <c r="O168" i="10"/>
  <c r="O164" i="10"/>
  <c r="O160" i="10"/>
  <c r="O156" i="10"/>
  <c r="O152" i="10"/>
  <c r="O148" i="10"/>
  <c r="O144" i="10"/>
  <c r="O140" i="10"/>
  <c r="O136" i="10"/>
  <c r="O132" i="10"/>
  <c r="O128" i="10"/>
  <c r="O124" i="10"/>
  <c r="O120" i="10"/>
  <c r="O219" i="10"/>
  <c r="O214" i="10"/>
  <c r="O287" i="10"/>
  <c r="O223" i="10"/>
  <c r="O193" i="10"/>
  <c r="O189" i="10"/>
  <c r="O185" i="10"/>
  <c r="O181" i="10"/>
  <c r="O177" i="10"/>
  <c r="O173" i="10"/>
  <c r="O169" i="10"/>
  <c r="O165" i="10"/>
  <c r="O161" i="10"/>
  <c r="O157" i="10"/>
  <c r="O153" i="10"/>
  <c r="O149" i="10"/>
  <c r="O145" i="10"/>
  <c r="O141" i="10"/>
  <c r="O137" i="10"/>
  <c r="O133" i="10"/>
  <c r="O129" i="10"/>
  <c r="O125" i="10"/>
  <c r="O121" i="10"/>
  <c r="O117" i="10"/>
  <c r="O113" i="10"/>
  <c r="O211" i="10"/>
  <c r="O210" i="10"/>
  <c r="O347" i="10"/>
  <c r="O227" i="10"/>
  <c r="O208" i="10"/>
  <c r="O207" i="10"/>
  <c r="O206" i="10"/>
  <c r="O118" i="10"/>
  <c r="O114" i="10"/>
  <c r="O204" i="10"/>
  <c r="O203" i="10"/>
  <c r="O202" i="10"/>
  <c r="O199" i="10"/>
  <c r="O175" i="10"/>
  <c r="O143" i="10"/>
  <c r="O110" i="10"/>
  <c r="O106" i="10"/>
  <c r="O102" i="10"/>
  <c r="O98" i="10"/>
  <c r="O94" i="10"/>
  <c r="O90" i="10"/>
  <c r="O86" i="10"/>
  <c r="O82" i="10"/>
  <c r="O78" i="10"/>
  <c r="O74" i="10"/>
  <c r="O70" i="10"/>
  <c r="O66" i="10"/>
  <c r="O62" i="10"/>
  <c r="O198" i="10"/>
  <c r="O179" i="10"/>
  <c r="O147" i="10"/>
  <c r="O183" i="10"/>
  <c r="O151" i="10"/>
  <c r="O71" i="10"/>
  <c r="O67" i="10"/>
  <c r="O63" i="10"/>
  <c r="O187" i="10"/>
  <c r="O155" i="10"/>
  <c r="O123" i="10"/>
  <c r="O115" i="10"/>
  <c r="O58" i="10"/>
  <c r="O56" i="10"/>
  <c r="O191" i="10"/>
  <c r="O159" i="10"/>
  <c r="O127" i="10"/>
  <c r="O119" i="10"/>
  <c r="O112" i="10"/>
  <c r="O108" i="10"/>
  <c r="O104" i="10"/>
  <c r="O100" i="10"/>
  <c r="O96" i="10"/>
  <c r="O92" i="10"/>
  <c r="O88" i="10"/>
  <c r="O84" i="10"/>
  <c r="O80" i="10"/>
  <c r="O76" i="10"/>
  <c r="O72" i="10"/>
  <c r="O68" i="10"/>
  <c r="O64" i="10"/>
  <c r="O60" i="10"/>
  <c r="O195" i="10"/>
  <c r="O163" i="10"/>
  <c r="O131" i="10"/>
  <c r="O296" i="10"/>
  <c r="O167" i="10"/>
  <c r="O135" i="10"/>
  <c r="O116" i="10"/>
  <c r="O109" i="10"/>
  <c r="O105" i="10"/>
  <c r="O101" i="10"/>
  <c r="O97" i="10"/>
  <c r="O93" i="10"/>
  <c r="O89" i="10"/>
  <c r="O85" i="10"/>
  <c r="O81" i="10"/>
  <c r="O77" i="10"/>
  <c r="O73" i="10"/>
  <c r="O69" i="10"/>
  <c r="O65" i="10"/>
  <c r="O61" i="10"/>
  <c r="O36" i="10"/>
  <c r="O200" i="10"/>
  <c r="O139" i="10"/>
  <c r="O54" i="10"/>
  <c r="O47" i="10"/>
  <c r="O44" i="10"/>
  <c r="O55" i="10"/>
  <c r="O46" i="10"/>
  <c r="O38" i="10"/>
  <c r="O35" i="10"/>
  <c r="O53" i="10"/>
  <c r="O45" i="10"/>
  <c r="O37" i="10"/>
  <c r="O51" i="10"/>
  <c r="O42" i="10"/>
  <c r="O40" i="10"/>
  <c r="O171" i="10"/>
  <c r="O57" i="10"/>
  <c r="O52" i="10"/>
  <c r="O30" i="10"/>
  <c r="O19" i="10"/>
  <c r="O25" i="10"/>
  <c r="O22" i="10"/>
  <c r="O20" i="10"/>
  <c r="O43" i="10"/>
  <c r="O41" i="10"/>
  <c r="O32" i="10"/>
  <c r="O34" i="10"/>
  <c r="O29" i="10"/>
  <c r="O27" i="10"/>
  <c r="O26" i="10"/>
  <c r="O23" i="10"/>
  <c r="O17" i="10"/>
  <c r="O49" i="10"/>
  <c r="O31" i="10"/>
  <c r="O28" i="10"/>
  <c r="O24" i="10"/>
  <c r="O21" i="10"/>
  <c r="O18" i="10"/>
  <c r="N977" i="10"/>
  <c r="N998" i="10"/>
  <c r="N994" i="10"/>
  <c r="N990" i="10"/>
  <c r="N999" i="10"/>
  <c r="N995" i="10"/>
  <c r="N991" i="10"/>
  <c r="N987" i="10"/>
  <c r="N983" i="10"/>
  <c r="N978" i="10"/>
  <c r="N972" i="10"/>
  <c r="N968" i="10"/>
  <c r="N964" i="10"/>
  <c r="N986" i="10"/>
  <c r="N975" i="10"/>
  <c r="N974" i="10"/>
  <c r="N973" i="10"/>
  <c r="N969" i="10"/>
  <c r="N965" i="10"/>
  <c r="N970" i="10"/>
  <c r="N966" i="10"/>
  <c r="N962" i="10"/>
  <c r="N979" i="10"/>
  <c r="N956" i="10"/>
  <c r="N952" i="10"/>
  <c r="N982" i="10"/>
  <c r="N961" i="10"/>
  <c r="N960" i="10"/>
  <c r="N955" i="10"/>
  <c r="N954" i="10"/>
  <c r="N946" i="10"/>
  <c r="N958" i="10"/>
  <c r="N943" i="10"/>
  <c r="N940" i="10"/>
  <c r="N934" i="10"/>
  <c r="N948" i="10"/>
  <c r="N942" i="10"/>
  <c r="N919" i="10"/>
  <c r="N957" i="10"/>
  <c r="N939" i="10"/>
  <c r="N950" i="10"/>
  <c r="N935" i="10"/>
  <c r="N932" i="10"/>
  <c r="N928" i="10"/>
  <c r="N924" i="10"/>
  <c r="N920" i="10"/>
  <c r="N951" i="10"/>
  <c r="N947" i="10"/>
  <c r="N944" i="10"/>
  <c r="N938" i="10"/>
  <c r="N914" i="10"/>
  <c r="N910" i="10"/>
  <c r="N906" i="10"/>
  <c r="N933" i="10"/>
  <c r="N918" i="10"/>
  <c r="N921" i="10"/>
  <c r="N917" i="10"/>
  <c r="N925" i="10"/>
  <c r="N922" i="10"/>
  <c r="N936" i="10"/>
  <c r="N929" i="10"/>
  <c r="N926" i="10"/>
  <c r="N912" i="10"/>
  <c r="N908" i="10"/>
  <c r="N904" i="10"/>
  <c r="N900" i="10"/>
  <c r="N896" i="10"/>
  <c r="N930" i="10"/>
  <c r="N916" i="10"/>
  <c r="N902" i="10"/>
  <c r="N892" i="10"/>
  <c r="N890" i="10"/>
  <c r="N888" i="10"/>
  <c r="N885" i="10"/>
  <c r="N881" i="10"/>
  <c r="N877" i="10"/>
  <c r="N873" i="10"/>
  <c r="N898" i="10"/>
  <c r="N894" i="10"/>
  <c r="N870" i="10"/>
  <c r="N865" i="10"/>
  <c r="N861" i="10"/>
  <c r="N857" i="10"/>
  <c r="N853" i="10"/>
  <c r="N849" i="10"/>
  <c r="N874" i="10"/>
  <c r="N872" i="10"/>
  <c r="N878" i="10"/>
  <c r="N876" i="10"/>
  <c r="N882" i="10"/>
  <c r="N880" i="10"/>
  <c r="N886" i="10"/>
  <c r="N884" i="10"/>
  <c r="N869" i="10"/>
  <c r="N868" i="10"/>
  <c r="N863" i="10"/>
  <c r="N859" i="10"/>
  <c r="N855" i="10"/>
  <c r="N851" i="10"/>
  <c r="N847" i="10"/>
  <c r="N843" i="10"/>
  <c r="N839" i="10"/>
  <c r="N835" i="10"/>
  <c r="N836" i="10"/>
  <c r="N833" i="10"/>
  <c r="N840" i="10"/>
  <c r="N831" i="10"/>
  <c r="N844" i="10"/>
  <c r="N841" i="10"/>
  <c r="N864" i="10"/>
  <c r="N860" i="10"/>
  <c r="N856" i="10"/>
  <c r="N852" i="10"/>
  <c r="N848" i="10"/>
  <c r="N845" i="10"/>
  <c r="N832" i="10"/>
  <c r="N828" i="10"/>
  <c r="N824" i="10"/>
  <c r="N820" i="10"/>
  <c r="N816" i="10"/>
  <c r="N812" i="10"/>
  <c r="N808" i="10"/>
  <c r="N804" i="10"/>
  <c r="N800" i="10"/>
  <c r="N796" i="10"/>
  <c r="N837" i="10"/>
  <c r="N792" i="10"/>
  <c r="N789" i="10"/>
  <c r="N790" i="10"/>
  <c r="N786" i="10"/>
  <c r="N782" i="10"/>
  <c r="N778" i="10"/>
  <c r="N793" i="10"/>
  <c r="N787" i="10"/>
  <c r="N783" i="10"/>
  <c r="N779" i="10"/>
  <c r="N775" i="10"/>
  <c r="N829" i="10"/>
  <c r="N825" i="10"/>
  <c r="N821" i="10"/>
  <c r="N817" i="10"/>
  <c r="N813" i="10"/>
  <c r="N809" i="10"/>
  <c r="N805" i="10"/>
  <c r="N801" i="10"/>
  <c r="N797" i="10"/>
  <c r="N747" i="10"/>
  <c r="N780" i="10"/>
  <c r="N768" i="10"/>
  <c r="N764" i="10"/>
  <c r="N760" i="10"/>
  <c r="N756" i="10"/>
  <c r="N752" i="10"/>
  <c r="N748" i="10"/>
  <c r="N744" i="10"/>
  <c r="N740" i="10"/>
  <c r="N736" i="10"/>
  <c r="N732" i="10"/>
  <c r="N728" i="10"/>
  <c r="N784" i="10"/>
  <c r="N769" i="10"/>
  <c r="N765" i="10"/>
  <c r="N761" i="10"/>
  <c r="N757" i="10"/>
  <c r="N753" i="10"/>
  <c r="N749" i="10"/>
  <c r="N745" i="10"/>
  <c r="N741" i="10"/>
  <c r="N737" i="10"/>
  <c r="N733" i="10"/>
  <c r="N729" i="10"/>
  <c r="N788" i="10"/>
  <c r="N766" i="10"/>
  <c r="N762" i="10"/>
  <c r="N758" i="10"/>
  <c r="N754" i="10"/>
  <c r="N750" i="10"/>
  <c r="N746" i="10"/>
  <c r="N742" i="10"/>
  <c r="N738" i="10"/>
  <c r="N734" i="10"/>
  <c r="N730" i="10"/>
  <c r="N726" i="10"/>
  <c r="N776" i="10"/>
  <c r="N774" i="10"/>
  <c r="N772" i="10"/>
  <c r="N722" i="10"/>
  <c r="N718" i="10"/>
  <c r="N714" i="10"/>
  <c r="N710" i="10"/>
  <c r="N706" i="10"/>
  <c r="N702" i="10"/>
  <c r="N698" i="10"/>
  <c r="N694" i="10"/>
  <c r="N690" i="10"/>
  <c r="N720" i="10"/>
  <c r="N716" i="10"/>
  <c r="N712" i="10"/>
  <c r="N708" i="10"/>
  <c r="N704" i="10"/>
  <c r="N700" i="10"/>
  <c r="N725" i="10"/>
  <c r="N688" i="10"/>
  <c r="N686" i="10"/>
  <c r="N696" i="10"/>
  <c r="N684" i="10"/>
  <c r="N673" i="10"/>
  <c r="N669" i="10"/>
  <c r="N665" i="10"/>
  <c r="N661" i="10"/>
  <c r="N657" i="10"/>
  <c r="N653" i="10"/>
  <c r="N649" i="10"/>
  <c r="N645" i="10"/>
  <c r="N641" i="10"/>
  <c r="N682" i="10"/>
  <c r="N640" i="10"/>
  <c r="N606" i="10"/>
  <c r="N594" i="10"/>
  <c r="N680" i="10"/>
  <c r="N644" i="10"/>
  <c r="N652" i="10"/>
  <c r="N631" i="10"/>
  <c r="N627" i="10"/>
  <c r="N623" i="10"/>
  <c r="N619" i="10"/>
  <c r="N615" i="10"/>
  <c r="N611" i="10"/>
  <c r="N607" i="10"/>
  <c r="N603" i="10"/>
  <c r="N676" i="10"/>
  <c r="N648" i="10"/>
  <c r="N692" i="10"/>
  <c r="N633" i="10"/>
  <c r="N672" i="10"/>
  <c r="N612" i="10"/>
  <c r="N589" i="10"/>
  <c r="N585" i="10"/>
  <c r="N581" i="10"/>
  <c r="N577" i="10"/>
  <c r="N573" i="10"/>
  <c r="N569" i="10"/>
  <c r="N565" i="10"/>
  <c r="N561" i="10"/>
  <c r="N557" i="10"/>
  <c r="N678" i="10"/>
  <c r="N632" i="10"/>
  <c r="N600" i="10"/>
  <c r="N620" i="10"/>
  <c r="N608" i="10"/>
  <c r="N604" i="10"/>
  <c r="N599" i="10"/>
  <c r="N596" i="10"/>
  <c r="N664" i="10"/>
  <c r="N588" i="10"/>
  <c r="N584" i="10"/>
  <c r="N580" i="10"/>
  <c r="N576" i="10"/>
  <c r="N572" i="10"/>
  <c r="N568" i="10"/>
  <c r="N564" i="10"/>
  <c r="N560" i="10"/>
  <c r="N668" i="10"/>
  <c r="N636" i="10"/>
  <c r="N624" i="10"/>
  <c r="N591" i="10"/>
  <c r="N579" i="10"/>
  <c r="N549" i="10"/>
  <c r="N545" i="10"/>
  <c r="N541" i="10"/>
  <c r="N537" i="10"/>
  <c r="N533" i="10"/>
  <c r="N529" i="10"/>
  <c r="N525" i="10"/>
  <c r="N567" i="10"/>
  <c r="N555" i="10"/>
  <c r="N587" i="10"/>
  <c r="N656" i="10"/>
  <c r="N637" i="10"/>
  <c r="N575" i="10"/>
  <c r="N616" i="10"/>
  <c r="N563" i="10"/>
  <c r="N553" i="10"/>
  <c r="N547" i="10"/>
  <c r="N543" i="10"/>
  <c r="N539" i="10"/>
  <c r="N535" i="10"/>
  <c r="N531" i="10"/>
  <c r="N527" i="10"/>
  <c r="N660" i="10"/>
  <c r="N595" i="10"/>
  <c r="N592" i="10"/>
  <c r="N583" i="10"/>
  <c r="N552" i="10"/>
  <c r="N551" i="10"/>
  <c r="N628" i="10"/>
  <c r="N571" i="10"/>
  <c r="N548" i="10"/>
  <c r="N544" i="10"/>
  <c r="N540" i="10"/>
  <c r="N536" i="10"/>
  <c r="N532" i="10"/>
  <c r="N559" i="10"/>
  <c r="N556" i="10"/>
  <c r="N519" i="10"/>
  <c r="N511" i="10"/>
  <c r="N507" i="10"/>
  <c r="N503" i="10"/>
  <c r="N499" i="10"/>
  <c r="N495" i="10"/>
  <c r="N491" i="10"/>
  <c r="N487" i="10"/>
  <c r="N483" i="10"/>
  <c r="N479" i="10"/>
  <c r="N475" i="10"/>
  <c r="N471" i="10"/>
  <c r="N467" i="10"/>
  <c r="N463" i="10"/>
  <c r="N459" i="10"/>
  <c r="N517" i="10"/>
  <c r="N508" i="10"/>
  <c r="N523" i="10"/>
  <c r="N515" i="10"/>
  <c r="N521" i="10"/>
  <c r="N513" i="10"/>
  <c r="N510" i="10"/>
  <c r="N506" i="10"/>
  <c r="N502" i="10"/>
  <c r="N498" i="10"/>
  <c r="N494" i="10"/>
  <c r="N490" i="10"/>
  <c r="N486" i="10"/>
  <c r="N482" i="10"/>
  <c r="N478" i="10"/>
  <c r="N474" i="10"/>
  <c r="N470" i="10"/>
  <c r="N466" i="10"/>
  <c r="N509" i="10"/>
  <c r="N505" i="10"/>
  <c r="N501" i="10"/>
  <c r="N497" i="10"/>
  <c r="N493" i="10"/>
  <c r="N489" i="10"/>
  <c r="N485" i="10"/>
  <c r="N481" i="10"/>
  <c r="N477" i="10"/>
  <c r="N473" i="10"/>
  <c r="N462" i="10"/>
  <c r="N465" i="10"/>
  <c r="N461" i="10"/>
  <c r="N458" i="10"/>
  <c r="N457" i="10"/>
  <c r="N451" i="10"/>
  <c r="N447" i="10"/>
  <c r="N443" i="10"/>
  <c r="N439" i="10"/>
  <c r="N435" i="10"/>
  <c r="N431" i="10"/>
  <c r="N427" i="10"/>
  <c r="N423" i="10"/>
  <c r="N419" i="10"/>
  <c r="N415" i="10"/>
  <c r="N411" i="10"/>
  <c r="N407" i="10"/>
  <c r="N403" i="10"/>
  <c r="N399" i="10"/>
  <c r="N395" i="10"/>
  <c r="N391" i="10"/>
  <c r="N387" i="10"/>
  <c r="N383" i="10"/>
  <c r="N379" i="10"/>
  <c r="N375" i="10"/>
  <c r="N371" i="10"/>
  <c r="N367" i="10"/>
  <c r="N469" i="10"/>
  <c r="N455" i="10"/>
  <c r="N452" i="10"/>
  <c r="N448" i="10"/>
  <c r="N444" i="10"/>
  <c r="N440" i="10"/>
  <c r="N436" i="10"/>
  <c r="N432" i="10"/>
  <c r="N428" i="10"/>
  <c r="N424" i="10"/>
  <c r="N420" i="10"/>
  <c r="N416" i="10"/>
  <c r="N412" i="10"/>
  <c r="N408" i="10"/>
  <c r="N404" i="10"/>
  <c r="N400" i="10"/>
  <c r="N396" i="10"/>
  <c r="N392" i="10"/>
  <c r="N388" i="10"/>
  <c r="N384" i="10"/>
  <c r="N380" i="10"/>
  <c r="N437" i="10"/>
  <c r="N405" i="10"/>
  <c r="N373" i="10"/>
  <c r="N359" i="10"/>
  <c r="N355" i="10"/>
  <c r="N351" i="10"/>
  <c r="N347" i="10"/>
  <c r="N343" i="10"/>
  <c r="N339" i="10"/>
  <c r="N335" i="10"/>
  <c r="N331" i="10"/>
  <c r="N327" i="10"/>
  <c r="N323" i="10"/>
  <c r="N319" i="10"/>
  <c r="N315" i="10"/>
  <c r="N311" i="10"/>
  <c r="N307" i="10"/>
  <c r="N303" i="10"/>
  <c r="N299" i="10"/>
  <c r="N295" i="10"/>
  <c r="N425" i="10"/>
  <c r="N393" i="10"/>
  <c r="N363" i="10"/>
  <c r="N361" i="10"/>
  <c r="N445" i="10"/>
  <c r="N413" i="10"/>
  <c r="N381" i="10"/>
  <c r="N365" i="10"/>
  <c r="N360" i="10"/>
  <c r="N356" i="10"/>
  <c r="N352" i="10"/>
  <c r="N348" i="10"/>
  <c r="N344" i="10"/>
  <c r="N340" i="10"/>
  <c r="N336" i="10"/>
  <c r="N332" i="10"/>
  <c r="N328" i="10"/>
  <c r="N324" i="10"/>
  <c r="N320" i="10"/>
  <c r="N316" i="10"/>
  <c r="N312" i="10"/>
  <c r="N308" i="10"/>
  <c r="N304" i="10"/>
  <c r="N433" i="10"/>
  <c r="N401" i="10"/>
  <c r="N453" i="10"/>
  <c r="N421" i="10"/>
  <c r="N389" i="10"/>
  <c r="N357" i="10"/>
  <c r="N353" i="10"/>
  <c r="N349" i="10"/>
  <c r="N345" i="10"/>
  <c r="N341" i="10"/>
  <c r="N337" i="10"/>
  <c r="N333" i="10"/>
  <c r="N329" i="10"/>
  <c r="N325" i="10"/>
  <c r="N321" i="10"/>
  <c r="N317" i="10"/>
  <c r="N313" i="10"/>
  <c r="N309" i="10"/>
  <c r="N305" i="10"/>
  <c r="N441" i="10"/>
  <c r="N409" i="10"/>
  <c r="N377" i="10"/>
  <c r="N369" i="10"/>
  <c r="N429" i="10"/>
  <c r="N397" i="10"/>
  <c r="N300" i="10"/>
  <c r="N291" i="10"/>
  <c r="N288" i="10"/>
  <c r="N283" i="10"/>
  <c r="N279" i="10"/>
  <c r="N211" i="10"/>
  <c r="N385" i="10"/>
  <c r="N417" i="10"/>
  <c r="N284" i="10"/>
  <c r="N280" i="10"/>
  <c r="N276" i="10"/>
  <c r="N272" i="10"/>
  <c r="N268" i="10"/>
  <c r="N264" i="10"/>
  <c r="N260" i="10"/>
  <c r="N256" i="10"/>
  <c r="N252" i="10"/>
  <c r="N248" i="10"/>
  <c r="N244" i="10"/>
  <c r="N240" i="10"/>
  <c r="N236" i="10"/>
  <c r="N232" i="10"/>
  <c r="N228" i="10"/>
  <c r="N449" i="10"/>
  <c r="N292" i="10"/>
  <c r="N296" i="10"/>
  <c r="N287" i="10"/>
  <c r="N286" i="10"/>
  <c r="N282" i="10"/>
  <c r="N278" i="10"/>
  <c r="N274" i="10"/>
  <c r="N270" i="10"/>
  <c r="N266" i="10"/>
  <c r="N262" i="10"/>
  <c r="N258" i="10"/>
  <c r="N254" i="10"/>
  <c r="N250" i="10"/>
  <c r="N246" i="10"/>
  <c r="N242" i="10"/>
  <c r="N238" i="10"/>
  <c r="N234" i="10"/>
  <c r="N230" i="10"/>
  <c r="N226" i="10"/>
  <c r="N222" i="10"/>
  <c r="N218" i="10"/>
  <c r="N214" i="10"/>
  <c r="N212" i="10"/>
  <c r="N200" i="10"/>
  <c r="N198" i="10"/>
  <c r="N197" i="10"/>
  <c r="N195" i="10"/>
  <c r="N191" i="10"/>
  <c r="N187" i="10"/>
  <c r="N183" i="10"/>
  <c r="N179" i="10"/>
  <c r="N175" i="10"/>
  <c r="N171" i="10"/>
  <c r="N167" i="10"/>
  <c r="N163" i="10"/>
  <c r="N159" i="10"/>
  <c r="N155" i="10"/>
  <c r="N151" i="10"/>
  <c r="N147" i="10"/>
  <c r="N143" i="10"/>
  <c r="N139" i="10"/>
  <c r="N135" i="10"/>
  <c r="N131" i="10"/>
  <c r="N127" i="10"/>
  <c r="N123" i="10"/>
  <c r="N119" i="10"/>
  <c r="N217" i="10"/>
  <c r="N216" i="10"/>
  <c r="N196" i="10"/>
  <c r="N192" i="10"/>
  <c r="N188" i="10"/>
  <c r="N184" i="10"/>
  <c r="N180" i="10"/>
  <c r="N176" i="10"/>
  <c r="N172" i="10"/>
  <c r="N168" i="10"/>
  <c r="N164" i="10"/>
  <c r="N160" i="10"/>
  <c r="N156" i="10"/>
  <c r="N152" i="10"/>
  <c r="N148" i="10"/>
  <c r="N144" i="10"/>
  <c r="N140" i="10"/>
  <c r="N136" i="10"/>
  <c r="N132" i="10"/>
  <c r="N128" i="10"/>
  <c r="N124" i="10"/>
  <c r="N120" i="10"/>
  <c r="N221" i="10"/>
  <c r="N220" i="10"/>
  <c r="N225" i="10"/>
  <c r="N224" i="10"/>
  <c r="N193" i="10"/>
  <c r="N189" i="10"/>
  <c r="N185" i="10"/>
  <c r="N181" i="10"/>
  <c r="N177" i="10"/>
  <c r="N173" i="10"/>
  <c r="N169" i="10"/>
  <c r="N165" i="10"/>
  <c r="N161" i="10"/>
  <c r="N157" i="10"/>
  <c r="N153" i="10"/>
  <c r="N149" i="10"/>
  <c r="N145" i="10"/>
  <c r="N141" i="10"/>
  <c r="N137" i="10"/>
  <c r="N133" i="10"/>
  <c r="N129" i="10"/>
  <c r="N125" i="10"/>
  <c r="N121" i="10"/>
  <c r="N281" i="10"/>
  <c r="N277" i="10"/>
  <c r="N273" i="10"/>
  <c r="N269" i="10"/>
  <c r="N265" i="10"/>
  <c r="N261" i="10"/>
  <c r="N257" i="10"/>
  <c r="N253" i="10"/>
  <c r="N249" i="10"/>
  <c r="N245" i="10"/>
  <c r="N241" i="10"/>
  <c r="N237" i="10"/>
  <c r="N233" i="10"/>
  <c r="N229" i="10"/>
  <c r="N213" i="10"/>
  <c r="N210" i="10"/>
  <c r="N209" i="10"/>
  <c r="N208" i="10"/>
  <c r="N206" i="10"/>
  <c r="N205" i="10"/>
  <c r="N57" i="10"/>
  <c r="N55" i="10"/>
  <c r="N117" i="10"/>
  <c r="N113" i="10"/>
  <c r="N110" i="10"/>
  <c r="N106" i="10"/>
  <c r="N102" i="10"/>
  <c r="N98" i="10"/>
  <c r="N94" i="10"/>
  <c r="N90" i="10"/>
  <c r="N204" i="10"/>
  <c r="N111" i="10"/>
  <c r="N107" i="10"/>
  <c r="N103" i="10"/>
  <c r="N99" i="10"/>
  <c r="N95" i="10"/>
  <c r="N91" i="10"/>
  <c r="N87" i="10"/>
  <c r="N83" i="10"/>
  <c r="N79" i="10"/>
  <c r="N75" i="10"/>
  <c r="N71" i="10"/>
  <c r="N67" i="10"/>
  <c r="N63" i="10"/>
  <c r="N115" i="10"/>
  <c r="N58" i="10"/>
  <c r="N202" i="10"/>
  <c r="N112" i="10"/>
  <c r="N108" i="10"/>
  <c r="N104" i="10"/>
  <c r="N100" i="10"/>
  <c r="N96" i="10"/>
  <c r="N92" i="10"/>
  <c r="N201" i="10"/>
  <c r="N59" i="10"/>
  <c r="N48" i="10"/>
  <c r="N39" i="10"/>
  <c r="N36" i="10"/>
  <c r="N109" i="10"/>
  <c r="N105" i="10"/>
  <c r="N101" i="10"/>
  <c r="N97" i="10"/>
  <c r="N93" i="10"/>
  <c r="N89" i="10"/>
  <c r="N85" i="10"/>
  <c r="N81" i="10"/>
  <c r="N77" i="10"/>
  <c r="N73" i="10"/>
  <c r="N69" i="10"/>
  <c r="N65" i="10"/>
  <c r="N61" i="10"/>
  <c r="N44" i="10"/>
  <c r="N46" i="10"/>
  <c r="N38" i="10"/>
  <c r="N35" i="10"/>
  <c r="N53" i="10"/>
  <c r="N45" i="10"/>
  <c r="N37" i="10"/>
  <c r="N31" i="10"/>
  <c r="N28" i="10"/>
  <c r="N24" i="10"/>
  <c r="N21" i="10"/>
  <c r="N18" i="10"/>
  <c r="N50" i="10"/>
  <c r="N33" i="10"/>
  <c r="N116" i="10"/>
  <c r="N30" i="10"/>
  <c r="N19" i="10"/>
  <c r="N25" i="10"/>
  <c r="N22" i="10"/>
  <c r="N34" i="10"/>
  <c r="N29" i="10"/>
  <c r="N27" i="10"/>
  <c r="N26" i="10"/>
  <c r="N23" i="10"/>
  <c r="M985" i="10"/>
  <c r="M981" i="10"/>
  <c r="M977" i="10"/>
  <c r="M998" i="10"/>
  <c r="M999" i="10"/>
  <c r="M984" i="10"/>
  <c r="M992" i="10"/>
  <c r="M987" i="10"/>
  <c r="M972" i="10"/>
  <c r="M968" i="10"/>
  <c r="M964" i="10"/>
  <c r="M960" i="10"/>
  <c r="M975" i="10"/>
  <c r="M1000" i="10"/>
  <c r="M995" i="10"/>
  <c r="M988" i="10"/>
  <c r="M980" i="10"/>
  <c r="M973" i="10"/>
  <c r="M969" i="10"/>
  <c r="M965" i="10"/>
  <c r="M961" i="10"/>
  <c r="M991" i="10"/>
  <c r="M976" i="10"/>
  <c r="M979" i="10"/>
  <c r="M956" i="10"/>
  <c r="M963" i="10"/>
  <c r="M983" i="10"/>
  <c r="M967" i="10"/>
  <c r="M952" i="10"/>
  <c r="M948" i="10"/>
  <c r="M944" i="10"/>
  <c r="M940" i="10"/>
  <c r="M971" i="10"/>
  <c r="M955" i="10"/>
  <c r="M996" i="10"/>
  <c r="M936" i="10"/>
  <c r="M946" i="10"/>
  <c r="M942" i="10"/>
  <c r="M931" i="10"/>
  <c r="M927" i="10"/>
  <c r="M923" i="10"/>
  <c r="M957" i="10"/>
  <c r="M959" i="10"/>
  <c r="M950" i="10"/>
  <c r="M932" i="10"/>
  <c r="M928" i="10"/>
  <c r="M924" i="10"/>
  <c r="M920" i="10"/>
  <c r="M914" i="10"/>
  <c r="M910" i="10"/>
  <c r="M933" i="10"/>
  <c r="M938" i="10"/>
  <c r="M921" i="10"/>
  <c r="M917" i="10"/>
  <c r="M915" i="10"/>
  <c r="M911" i="10"/>
  <c r="M907" i="10"/>
  <c r="M903" i="10"/>
  <c r="M899" i="10"/>
  <c r="M895" i="10"/>
  <c r="M925" i="10"/>
  <c r="M919" i="10"/>
  <c r="M929" i="10"/>
  <c r="M912" i="10"/>
  <c r="M908" i="10"/>
  <c r="M904" i="10"/>
  <c r="M900" i="10"/>
  <c r="M896" i="10"/>
  <c r="M905" i="10"/>
  <c r="M902" i="10"/>
  <c r="M893" i="10"/>
  <c r="M891" i="10"/>
  <c r="M889" i="10"/>
  <c r="M887" i="10"/>
  <c r="M884" i="10"/>
  <c r="M880" i="10"/>
  <c r="M876" i="10"/>
  <c r="M872" i="10"/>
  <c r="M892" i="10"/>
  <c r="M890" i="10"/>
  <c r="M888" i="10"/>
  <c r="M906" i="10"/>
  <c r="M885" i="10"/>
  <c r="M881" i="10"/>
  <c r="M877" i="10"/>
  <c r="M873" i="10"/>
  <c r="M909" i="10"/>
  <c r="M897" i="10"/>
  <c r="M913" i="10"/>
  <c r="M894" i="10"/>
  <c r="M864" i="10"/>
  <c r="M860" i="10"/>
  <c r="M856" i="10"/>
  <c r="M852" i="10"/>
  <c r="M848" i="10"/>
  <c r="M875" i="10"/>
  <c r="M865" i="10"/>
  <c r="M861" i="10"/>
  <c r="M857" i="10"/>
  <c r="M853" i="10"/>
  <c r="M849" i="10"/>
  <c r="M845" i="10"/>
  <c r="M841" i="10"/>
  <c r="M837" i="10"/>
  <c r="M879" i="10"/>
  <c r="M871" i="10"/>
  <c r="M883" i="10"/>
  <c r="M866" i="10"/>
  <c r="M862" i="10"/>
  <c r="M858" i="10"/>
  <c r="M854" i="10"/>
  <c r="M850" i="10"/>
  <c r="M846" i="10"/>
  <c r="M842" i="10"/>
  <c r="M901" i="10"/>
  <c r="M898" i="10"/>
  <c r="M869" i="10"/>
  <c r="M868" i="10"/>
  <c r="M805" i="10"/>
  <c r="M801" i="10"/>
  <c r="M797" i="10"/>
  <c r="M793" i="10"/>
  <c r="M836" i="10"/>
  <c r="M838" i="10"/>
  <c r="M833" i="10"/>
  <c r="M840" i="10"/>
  <c r="M834" i="10"/>
  <c r="M831" i="10"/>
  <c r="M827" i="10"/>
  <c r="M823" i="10"/>
  <c r="M819" i="10"/>
  <c r="M815" i="10"/>
  <c r="M811" i="10"/>
  <c r="M807" i="10"/>
  <c r="M803" i="10"/>
  <c r="M799" i="10"/>
  <c r="M795" i="10"/>
  <c r="M844" i="10"/>
  <c r="M832" i="10"/>
  <c r="M828" i="10"/>
  <c r="M824" i="10"/>
  <c r="M820" i="10"/>
  <c r="M816" i="10"/>
  <c r="M812" i="10"/>
  <c r="M808" i="10"/>
  <c r="M804" i="10"/>
  <c r="M800" i="10"/>
  <c r="M796" i="10"/>
  <c r="M792" i="10"/>
  <c r="M789" i="10"/>
  <c r="M785" i="10"/>
  <c r="M781" i="10"/>
  <c r="M777" i="10"/>
  <c r="M778" i="10"/>
  <c r="M776" i="10"/>
  <c r="M774" i="10"/>
  <c r="M772" i="10"/>
  <c r="M771" i="10"/>
  <c r="M767" i="10"/>
  <c r="M763" i="10"/>
  <c r="M759" i="10"/>
  <c r="M755" i="10"/>
  <c r="M751" i="10"/>
  <c r="M747" i="10"/>
  <c r="M743" i="10"/>
  <c r="M739" i="10"/>
  <c r="M735" i="10"/>
  <c r="M731" i="10"/>
  <c r="M782" i="10"/>
  <c r="M780" i="10"/>
  <c r="M768" i="10"/>
  <c r="M764" i="10"/>
  <c r="M760" i="10"/>
  <c r="M756" i="10"/>
  <c r="M752" i="10"/>
  <c r="M748" i="10"/>
  <c r="M744" i="10"/>
  <c r="M740" i="10"/>
  <c r="M736" i="10"/>
  <c r="M732" i="10"/>
  <c r="M728" i="10"/>
  <c r="M786" i="10"/>
  <c r="M784" i="10"/>
  <c r="M790" i="10"/>
  <c r="M788" i="10"/>
  <c r="M773" i="10"/>
  <c r="M770" i="10"/>
  <c r="M766" i="10"/>
  <c r="M762" i="10"/>
  <c r="M758" i="10"/>
  <c r="M754" i="10"/>
  <c r="M750" i="10"/>
  <c r="M746" i="10"/>
  <c r="M742" i="10"/>
  <c r="M730" i="10"/>
  <c r="M726" i="10"/>
  <c r="M734" i="10"/>
  <c r="M722" i="10"/>
  <c r="M718" i="10"/>
  <c r="M714" i="10"/>
  <c r="M710" i="10"/>
  <c r="M706" i="10"/>
  <c r="M702" i="10"/>
  <c r="M738" i="10"/>
  <c r="M723" i="10"/>
  <c r="M719" i="10"/>
  <c r="M715" i="10"/>
  <c r="M711" i="10"/>
  <c r="M707" i="10"/>
  <c r="M703" i="10"/>
  <c r="M699" i="10"/>
  <c r="M695" i="10"/>
  <c r="M691" i="10"/>
  <c r="M720" i="10"/>
  <c r="M716" i="10"/>
  <c r="M712" i="10"/>
  <c r="M708" i="10"/>
  <c r="M704" i="10"/>
  <c r="M700" i="10"/>
  <c r="M696" i="10"/>
  <c r="M692" i="10"/>
  <c r="M688" i="10"/>
  <c r="M684" i="10"/>
  <c r="M727" i="10"/>
  <c r="M724" i="10"/>
  <c r="M721" i="10"/>
  <c r="M717" i="10"/>
  <c r="M713" i="10"/>
  <c r="M709" i="10"/>
  <c r="M705" i="10"/>
  <c r="M701" i="10"/>
  <c r="M697" i="10"/>
  <c r="M693" i="10"/>
  <c r="M689" i="10"/>
  <c r="M685" i="10"/>
  <c r="M698" i="10"/>
  <c r="M673" i="10"/>
  <c r="M669" i="10"/>
  <c r="M665" i="10"/>
  <c r="M661" i="10"/>
  <c r="M657" i="10"/>
  <c r="M686" i="10"/>
  <c r="M674" i="10"/>
  <c r="M670" i="10"/>
  <c r="M666" i="10"/>
  <c r="M662" i="10"/>
  <c r="M658" i="10"/>
  <c r="M654" i="10"/>
  <c r="M650" i="10"/>
  <c r="M646" i="10"/>
  <c r="M642" i="10"/>
  <c r="M694" i="10"/>
  <c r="M671" i="10"/>
  <c r="M667" i="10"/>
  <c r="M663" i="10"/>
  <c r="M659" i="10"/>
  <c r="M655" i="10"/>
  <c r="M651" i="10"/>
  <c r="M647" i="10"/>
  <c r="M690" i="10"/>
  <c r="M682" i="10"/>
  <c r="M680" i="10"/>
  <c r="M678" i="10"/>
  <c r="M676" i="10"/>
  <c r="M672" i="10"/>
  <c r="M668" i="10"/>
  <c r="M664" i="10"/>
  <c r="M660" i="10"/>
  <c r="M656" i="10"/>
  <c r="M652" i="10"/>
  <c r="M648" i="10"/>
  <c r="M644" i="10"/>
  <c r="M640" i="10"/>
  <c r="M687" i="10"/>
  <c r="M641" i="10"/>
  <c r="M633" i="10"/>
  <c r="M629" i="10"/>
  <c r="M625" i="10"/>
  <c r="M621" i="10"/>
  <c r="M617" i="10"/>
  <c r="M613" i="10"/>
  <c r="M609" i="10"/>
  <c r="M681" i="10"/>
  <c r="M649" i="10"/>
  <c r="M643" i="10"/>
  <c r="M639" i="10"/>
  <c r="M634" i="10"/>
  <c r="M630" i="10"/>
  <c r="M626" i="10"/>
  <c r="M622" i="10"/>
  <c r="M618" i="10"/>
  <c r="M614" i="10"/>
  <c r="M610" i="10"/>
  <c r="M606" i="10"/>
  <c r="M602" i="10"/>
  <c r="M598" i="10"/>
  <c r="M679" i="10"/>
  <c r="M653" i="10"/>
  <c r="M632" i="10"/>
  <c r="M600" i="10"/>
  <c r="M596" i="10"/>
  <c r="M683" i="10"/>
  <c r="M675" i="10"/>
  <c r="M638" i="10"/>
  <c r="M645" i="10"/>
  <c r="M636" i="10"/>
  <c r="M627" i="10"/>
  <c r="M597" i="10"/>
  <c r="M615" i="10"/>
  <c r="M589" i="10"/>
  <c r="M585" i="10"/>
  <c r="M581" i="10"/>
  <c r="M577" i="10"/>
  <c r="M573" i="10"/>
  <c r="M569" i="10"/>
  <c r="M565" i="10"/>
  <c r="M561" i="10"/>
  <c r="M557" i="10"/>
  <c r="M677" i="10"/>
  <c r="M635" i="10"/>
  <c r="M603" i="10"/>
  <c r="M594" i="10"/>
  <c r="M623" i="10"/>
  <c r="M605" i="10"/>
  <c r="M590" i="10"/>
  <c r="M586" i="10"/>
  <c r="M582" i="10"/>
  <c r="M578" i="10"/>
  <c r="M574" i="10"/>
  <c r="M570" i="10"/>
  <c r="M566" i="10"/>
  <c r="M562" i="10"/>
  <c r="M558" i="10"/>
  <c r="M619" i="10"/>
  <c r="M601" i="10"/>
  <c r="M595" i="10"/>
  <c r="M591" i="10"/>
  <c r="M607" i="10"/>
  <c r="M593" i="10"/>
  <c r="M584" i="10"/>
  <c r="M580" i="10"/>
  <c r="M572" i="10"/>
  <c r="M559" i="10"/>
  <c r="M579" i="10"/>
  <c r="M521" i="10"/>
  <c r="M517" i="10"/>
  <c r="M513" i="10"/>
  <c r="M567" i="10"/>
  <c r="M555" i="10"/>
  <c r="M587" i="10"/>
  <c r="M542" i="10"/>
  <c r="M538" i="10"/>
  <c r="M534" i="10"/>
  <c r="M637" i="10"/>
  <c r="M575" i="10"/>
  <c r="M554" i="10"/>
  <c r="M599" i="10"/>
  <c r="M563" i="10"/>
  <c r="M553" i="10"/>
  <c r="M547" i="10"/>
  <c r="M543" i="10"/>
  <c r="M539" i="10"/>
  <c r="M535" i="10"/>
  <c r="M531" i="10"/>
  <c r="M527" i="10"/>
  <c r="M523" i="10"/>
  <c r="M519" i="10"/>
  <c r="M515" i="10"/>
  <c r="M631" i="10"/>
  <c r="M611" i="10"/>
  <c r="M583" i="10"/>
  <c r="M551" i="10"/>
  <c r="M571" i="10"/>
  <c r="M548" i="10"/>
  <c r="M544" i="10"/>
  <c r="M540" i="10"/>
  <c r="M536" i="10"/>
  <c r="M532" i="10"/>
  <c r="M510" i="10"/>
  <c r="M506" i="10"/>
  <c r="M502" i="10"/>
  <c r="M498" i="10"/>
  <c r="M494" i="10"/>
  <c r="M490" i="10"/>
  <c r="M486" i="10"/>
  <c r="M482" i="10"/>
  <c r="M478" i="10"/>
  <c r="M474" i="10"/>
  <c r="M470" i="10"/>
  <c r="M511" i="10"/>
  <c r="M507" i="10"/>
  <c r="M503" i="10"/>
  <c r="M499" i="10"/>
  <c r="M495" i="10"/>
  <c r="M491" i="10"/>
  <c r="M487" i="10"/>
  <c r="M483" i="10"/>
  <c r="M479" i="10"/>
  <c r="M475" i="10"/>
  <c r="M471" i="10"/>
  <c r="M472" i="10"/>
  <c r="M468" i="10"/>
  <c r="M464" i="10"/>
  <c r="M460" i="10"/>
  <c r="M456" i="10"/>
  <c r="M485" i="10"/>
  <c r="M481" i="10"/>
  <c r="M477" i="10"/>
  <c r="M473" i="10"/>
  <c r="M469" i="10"/>
  <c r="M465" i="10"/>
  <c r="M461" i="10"/>
  <c r="M453" i="10"/>
  <c r="M449" i="10"/>
  <c r="M445" i="10"/>
  <c r="M441" i="10"/>
  <c r="M437" i="10"/>
  <c r="M433" i="10"/>
  <c r="M429" i="10"/>
  <c r="M425" i="10"/>
  <c r="M421" i="10"/>
  <c r="M417" i="10"/>
  <c r="M413" i="10"/>
  <c r="M409" i="10"/>
  <c r="M405" i="10"/>
  <c r="M401" i="10"/>
  <c r="M397" i="10"/>
  <c r="M393" i="10"/>
  <c r="M389" i="10"/>
  <c r="M385" i="10"/>
  <c r="M381" i="10"/>
  <c r="M377" i="10"/>
  <c r="M373" i="10"/>
  <c r="M462" i="10"/>
  <c r="M454" i="10"/>
  <c r="M450" i="10"/>
  <c r="M446" i="10"/>
  <c r="M442" i="10"/>
  <c r="M438" i="10"/>
  <c r="M434" i="10"/>
  <c r="M430" i="10"/>
  <c r="M426" i="10"/>
  <c r="M422" i="10"/>
  <c r="M418" i="10"/>
  <c r="M414" i="10"/>
  <c r="M410" i="10"/>
  <c r="M406" i="10"/>
  <c r="M402" i="10"/>
  <c r="M398" i="10"/>
  <c r="M394" i="10"/>
  <c r="M390" i="10"/>
  <c r="M386" i="10"/>
  <c r="M382" i="10"/>
  <c r="M378" i="10"/>
  <c r="M374" i="10"/>
  <c r="M370" i="10"/>
  <c r="M366" i="10"/>
  <c r="M466" i="10"/>
  <c r="M459" i="10"/>
  <c r="M458" i="10"/>
  <c r="M451" i="10"/>
  <c r="M447" i="10"/>
  <c r="M443" i="10"/>
  <c r="M439" i="10"/>
  <c r="M435" i="10"/>
  <c r="M431" i="10"/>
  <c r="M427" i="10"/>
  <c r="M423" i="10"/>
  <c r="M419" i="10"/>
  <c r="M415" i="10"/>
  <c r="M411" i="10"/>
  <c r="M407" i="10"/>
  <c r="M403" i="10"/>
  <c r="M399" i="10"/>
  <c r="M395" i="10"/>
  <c r="M391" i="10"/>
  <c r="M387" i="10"/>
  <c r="M383" i="10"/>
  <c r="M379" i="10"/>
  <c r="M375" i="10"/>
  <c r="M371" i="10"/>
  <c r="M452" i="10"/>
  <c r="M420" i="10"/>
  <c r="M388" i="10"/>
  <c r="M367" i="10"/>
  <c r="M440" i="10"/>
  <c r="M408" i="10"/>
  <c r="M376" i="10"/>
  <c r="M364" i="10"/>
  <c r="M362" i="10"/>
  <c r="M359" i="10"/>
  <c r="M355" i="10"/>
  <c r="M351" i="10"/>
  <c r="M347" i="10"/>
  <c r="M343" i="10"/>
  <c r="M339" i="10"/>
  <c r="M335" i="10"/>
  <c r="M331" i="10"/>
  <c r="M327" i="10"/>
  <c r="M323" i="10"/>
  <c r="M319" i="10"/>
  <c r="M315" i="10"/>
  <c r="M311" i="10"/>
  <c r="M307" i="10"/>
  <c r="M303" i="10"/>
  <c r="M455" i="10"/>
  <c r="M428" i="10"/>
  <c r="M396" i="10"/>
  <c r="M363" i="10"/>
  <c r="M361" i="10"/>
  <c r="M463" i="10"/>
  <c r="M448" i="10"/>
  <c r="M416" i="10"/>
  <c r="M384" i="10"/>
  <c r="M365" i="10"/>
  <c r="M360" i="10"/>
  <c r="M356" i="10"/>
  <c r="M352" i="10"/>
  <c r="M348" i="10"/>
  <c r="M344" i="10"/>
  <c r="M340" i="10"/>
  <c r="M336" i="10"/>
  <c r="M332" i="10"/>
  <c r="M328" i="10"/>
  <c r="M324" i="10"/>
  <c r="M320" i="10"/>
  <c r="M316" i="10"/>
  <c r="M312" i="10"/>
  <c r="M308" i="10"/>
  <c r="M304" i="10"/>
  <c r="M300" i="10"/>
  <c r="M296" i="10"/>
  <c r="M436" i="10"/>
  <c r="M404" i="10"/>
  <c r="M372" i="10"/>
  <c r="M467" i="10"/>
  <c r="M424" i="10"/>
  <c r="M392" i="10"/>
  <c r="M444" i="10"/>
  <c r="M412" i="10"/>
  <c r="M380" i="10"/>
  <c r="M369" i="10"/>
  <c r="M368" i="10"/>
  <c r="M400" i="10"/>
  <c r="M350" i="10"/>
  <c r="M318" i="10"/>
  <c r="M282" i="10"/>
  <c r="M278" i="10"/>
  <c r="M274" i="10"/>
  <c r="M270" i="10"/>
  <c r="M266" i="10"/>
  <c r="M262" i="10"/>
  <c r="M258" i="10"/>
  <c r="M254" i="10"/>
  <c r="M250" i="10"/>
  <c r="M246" i="10"/>
  <c r="M242" i="10"/>
  <c r="M238" i="10"/>
  <c r="M234" i="10"/>
  <c r="M230" i="10"/>
  <c r="M432" i="10"/>
  <c r="M354" i="10"/>
  <c r="M322" i="10"/>
  <c r="M358" i="10"/>
  <c r="M326" i="10"/>
  <c r="M291" i="10"/>
  <c r="M288" i="10"/>
  <c r="M283" i="10"/>
  <c r="M279" i="10"/>
  <c r="M275" i="10"/>
  <c r="M271" i="10"/>
  <c r="M267" i="10"/>
  <c r="M263" i="10"/>
  <c r="M259" i="10"/>
  <c r="M255" i="10"/>
  <c r="M251" i="10"/>
  <c r="M247" i="10"/>
  <c r="M243" i="10"/>
  <c r="M239" i="10"/>
  <c r="M235" i="10"/>
  <c r="M231" i="10"/>
  <c r="M227" i="10"/>
  <c r="M223" i="10"/>
  <c r="M219" i="10"/>
  <c r="M215" i="10"/>
  <c r="M330" i="10"/>
  <c r="M334" i="10"/>
  <c r="M302" i="10"/>
  <c r="M294" i="10"/>
  <c r="M342" i="10"/>
  <c r="M310" i="10"/>
  <c r="M298" i="10"/>
  <c r="M290" i="10"/>
  <c r="M281" i="10"/>
  <c r="M277" i="10"/>
  <c r="M273" i="10"/>
  <c r="M269" i="10"/>
  <c r="M265" i="10"/>
  <c r="M261" i="10"/>
  <c r="M257" i="10"/>
  <c r="M253" i="10"/>
  <c r="M249" i="10"/>
  <c r="M245" i="10"/>
  <c r="M241" i="10"/>
  <c r="M237" i="10"/>
  <c r="M233" i="10"/>
  <c r="M229" i="10"/>
  <c r="M225" i="10"/>
  <c r="M221" i="10"/>
  <c r="M217" i="10"/>
  <c r="M346" i="10"/>
  <c r="M314" i="10"/>
  <c r="M299" i="10"/>
  <c r="M287" i="10"/>
  <c r="M286" i="10"/>
  <c r="M292" i="10"/>
  <c r="M202" i="10"/>
  <c r="M201" i="10"/>
  <c r="M199" i="10"/>
  <c r="M198" i="10"/>
  <c r="M197" i="10"/>
  <c r="M195" i="10"/>
  <c r="M191" i="10"/>
  <c r="M187" i="10"/>
  <c r="M183" i="10"/>
  <c r="M179" i="10"/>
  <c r="M175" i="10"/>
  <c r="M171" i="10"/>
  <c r="M167" i="10"/>
  <c r="M163" i="10"/>
  <c r="M159" i="10"/>
  <c r="M155" i="10"/>
  <c r="M151" i="10"/>
  <c r="M147" i="10"/>
  <c r="M143" i="10"/>
  <c r="M139" i="10"/>
  <c r="M135" i="10"/>
  <c r="M131" i="10"/>
  <c r="M127" i="10"/>
  <c r="M123" i="10"/>
  <c r="M119" i="10"/>
  <c r="M306" i="10"/>
  <c r="M218" i="10"/>
  <c r="M222" i="10"/>
  <c r="M214" i="10"/>
  <c r="M196" i="10"/>
  <c r="M192" i="10"/>
  <c r="M188" i="10"/>
  <c r="M184" i="10"/>
  <c r="M180" i="10"/>
  <c r="M176" i="10"/>
  <c r="M172" i="10"/>
  <c r="M168" i="10"/>
  <c r="M164" i="10"/>
  <c r="M160" i="10"/>
  <c r="M156" i="10"/>
  <c r="M152" i="10"/>
  <c r="M148" i="10"/>
  <c r="M144" i="10"/>
  <c r="M140" i="10"/>
  <c r="M136" i="10"/>
  <c r="M132" i="10"/>
  <c r="M128" i="10"/>
  <c r="M124" i="10"/>
  <c r="M120" i="10"/>
  <c r="M116" i="10"/>
  <c r="M226" i="10"/>
  <c r="M211" i="10"/>
  <c r="M165" i="10"/>
  <c r="M117" i="10"/>
  <c r="M213" i="10"/>
  <c r="M210" i="10"/>
  <c r="M209" i="10"/>
  <c r="M207" i="10"/>
  <c r="M166" i="10"/>
  <c r="M134" i="10"/>
  <c r="M109" i="10"/>
  <c r="M105" i="10"/>
  <c r="M101" i="10"/>
  <c r="M97" i="10"/>
  <c r="M93" i="10"/>
  <c r="M89" i="10"/>
  <c r="M85" i="10"/>
  <c r="M81" i="10"/>
  <c r="M77" i="10"/>
  <c r="M73" i="10"/>
  <c r="M69" i="10"/>
  <c r="M65" i="10"/>
  <c r="M61" i="10"/>
  <c r="M338" i="10"/>
  <c r="M206" i="10"/>
  <c r="M170" i="10"/>
  <c r="M138" i="10"/>
  <c r="M114" i="10"/>
  <c r="M57" i="10"/>
  <c r="M205" i="10"/>
  <c r="M174" i="10"/>
  <c r="M142" i="10"/>
  <c r="M113" i="10"/>
  <c r="M74" i="10"/>
  <c r="M70" i="10"/>
  <c r="M66" i="10"/>
  <c r="M62" i="10"/>
  <c r="M178" i="10"/>
  <c r="M146" i="10"/>
  <c r="M203" i="10"/>
  <c r="M182" i="10"/>
  <c r="M150" i="10"/>
  <c r="M118" i="10"/>
  <c r="M111" i="10"/>
  <c r="M107" i="10"/>
  <c r="M103" i="10"/>
  <c r="M99" i="10"/>
  <c r="M95" i="10"/>
  <c r="M91" i="10"/>
  <c r="M87" i="10"/>
  <c r="M83" i="10"/>
  <c r="M79" i="10"/>
  <c r="M75" i="10"/>
  <c r="M71" i="10"/>
  <c r="M67" i="10"/>
  <c r="M63" i="10"/>
  <c r="M186" i="10"/>
  <c r="M154" i="10"/>
  <c r="M122" i="10"/>
  <c r="M115" i="10"/>
  <c r="M56" i="10"/>
  <c r="M295" i="10"/>
  <c r="M190" i="10"/>
  <c r="M158" i="10"/>
  <c r="M126" i="10"/>
  <c r="M112" i="10"/>
  <c r="M108" i="10"/>
  <c r="M104" i="10"/>
  <c r="M100" i="10"/>
  <c r="M96" i="10"/>
  <c r="M92" i="10"/>
  <c r="M88" i="10"/>
  <c r="M84" i="10"/>
  <c r="M80" i="10"/>
  <c r="M76" i="10"/>
  <c r="M72" i="10"/>
  <c r="M68" i="10"/>
  <c r="M64" i="10"/>
  <c r="M60" i="10"/>
  <c r="M162" i="10"/>
  <c r="M52" i="10"/>
  <c r="M49" i="10"/>
  <c r="M43" i="10"/>
  <c r="M41" i="10"/>
  <c r="M59" i="10"/>
  <c r="M54" i="10"/>
  <c r="M39" i="10"/>
  <c r="M36" i="10"/>
  <c r="M130" i="10"/>
  <c r="M55" i="10"/>
  <c r="M47" i="10"/>
  <c r="M44" i="10"/>
  <c r="M46" i="10"/>
  <c r="M38" i="10"/>
  <c r="M194" i="10"/>
  <c r="M53" i="10"/>
  <c r="M45" i="10"/>
  <c r="M17" i="10"/>
  <c r="M31" i="10"/>
  <c r="M28" i="10"/>
  <c r="M24" i="10"/>
  <c r="M21" i="10"/>
  <c r="M18" i="10"/>
  <c r="M35" i="10"/>
  <c r="M51" i="10"/>
  <c r="M30" i="10"/>
  <c r="M19" i="10"/>
  <c r="M20" i="10"/>
  <c r="M42" i="10"/>
  <c r="M40" i="10"/>
  <c r="M32" i="10"/>
  <c r="M29" i="10"/>
  <c r="M27" i="10"/>
  <c r="M26" i="10"/>
  <c r="M23" i="10"/>
  <c r="M16" i="10"/>
  <c r="L1000" i="10"/>
  <c r="L996" i="10"/>
  <c r="L992" i="10"/>
  <c r="L988" i="10"/>
  <c r="L976" i="10"/>
  <c r="L1001" i="10"/>
  <c r="L997" i="10"/>
  <c r="L993" i="10"/>
  <c r="L989" i="10"/>
  <c r="L998" i="10"/>
  <c r="L994" i="10"/>
  <c r="L990" i="10"/>
  <c r="L986" i="10"/>
  <c r="L982" i="10"/>
  <c r="L971" i="10"/>
  <c r="L967" i="10"/>
  <c r="L963" i="10"/>
  <c r="L985" i="10"/>
  <c r="L981" i="10"/>
  <c r="L978" i="10"/>
  <c r="L974" i="10"/>
  <c r="L972" i="10"/>
  <c r="L968" i="10"/>
  <c r="L964" i="10"/>
  <c r="L977" i="10"/>
  <c r="L973" i="10"/>
  <c r="L969" i="10"/>
  <c r="L965" i="10"/>
  <c r="L961" i="10"/>
  <c r="L970" i="10"/>
  <c r="L966" i="10"/>
  <c r="L962" i="10"/>
  <c r="L958" i="10"/>
  <c r="L957" i="10"/>
  <c r="L954" i="10"/>
  <c r="L956" i="10"/>
  <c r="L951" i="10"/>
  <c r="L960" i="10"/>
  <c r="L949" i="10"/>
  <c r="L938" i="10"/>
  <c r="L933" i="10"/>
  <c r="L946" i="10"/>
  <c r="L943" i="10"/>
  <c r="L937" i="10"/>
  <c r="L945" i="10"/>
  <c r="L934" i="10"/>
  <c r="L930" i="10"/>
  <c r="L926" i="10"/>
  <c r="L922" i="10"/>
  <c r="L942" i="10"/>
  <c r="L939" i="10"/>
  <c r="L953" i="10"/>
  <c r="L941" i="10"/>
  <c r="L935" i="10"/>
  <c r="L959" i="10"/>
  <c r="L947" i="10"/>
  <c r="L913" i="10"/>
  <c r="L909" i="10"/>
  <c r="L920" i="10"/>
  <c r="L918" i="10"/>
  <c r="L924" i="10"/>
  <c r="L928" i="10"/>
  <c r="L921" i="10"/>
  <c r="L917" i="10"/>
  <c r="L915" i="10"/>
  <c r="L911" i="10"/>
  <c r="L907" i="10"/>
  <c r="L903" i="10"/>
  <c r="L899" i="10"/>
  <c r="L895" i="10"/>
  <c r="L925" i="10"/>
  <c r="L932" i="10"/>
  <c r="L929" i="10"/>
  <c r="L901" i="10"/>
  <c r="L916" i="10"/>
  <c r="L905" i="10"/>
  <c r="L893" i="10"/>
  <c r="L891" i="10"/>
  <c r="L889" i="10"/>
  <c r="L887" i="10"/>
  <c r="L884" i="10"/>
  <c r="L880" i="10"/>
  <c r="L876" i="10"/>
  <c r="L872" i="10"/>
  <c r="L950" i="10"/>
  <c r="L897" i="10"/>
  <c r="L864" i="10"/>
  <c r="L860" i="10"/>
  <c r="L856" i="10"/>
  <c r="L852" i="10"/>
  <c r="L848" i="10"/>
  <c r="L873" i="10"/>
  <c r="L877" i="10"/>
  <c r="L875" i="10"/>
  <c r="L881" i="10"/>
  <c r="L879" i="10"/>
  <c r="L871" i="10"/>
  <c r="L885" i="10"/>
  <c r="L883" i="10"/>
  <c r="L866" i="10"/>
  <c r="L862" i="10"/>
  <c r="L858" i="10"/>
  <c r="L854" i="10"/>
  <c r="L850" i="10"/>
  <c r="L846" i="10"/>
  <c r="L842" i="10"/>
  <c r="L838" i="10"/>
  <c r="L834" i="10"/>
  <c r="L839" i="10"/>
  <c r="L836" i="10"/>
  <c r="L843" i="10"/>
  <c r="L869" i="10"/>
  <c r="L840" i="10"/>
  <c r="L831" i="10"/>
  <c r="L827" i="10"/>
  <c r="L823" i="10"/>
  <c r="L819" i="10"/>
  <c r="L815" i="10"/>
  <c r="L811" i="10"/>
  <c r="L807" i="10"/>
  <c r="L803" i="10"/>
  <c r="L799" i="10"/>
  <c r="L795" i="10"/>
  <c r="L868" i="10"/>
  <c r="L844" i="10"/>
  <c r="L859" i="10"/>
  <c r="L832" i="10"/>
  <c r="L828" i="10"/>
  <c r="L824" i="10"/>
  <c r="L820" i="10"/>
  <c r="L816" i="10"/>
  <c r="L812" i="10"/>
  <c r="L863" i="10"/>
  <c r="L847" i="10"/>
  <c r="L792" i="10"/>
  <c r="L789" i="10"/>
  <c r="L785" i="10"/>
  <c r="L781" i="10"/>
  <c r="L777" i="10"/>
  <c r="L790" i="10"/>
  <c r="L786" i="10"/>
  <c r="L782" i="10"/>
  <c r="L778" i="10"/>
  <c r="L855" i="10"/>
  <c r="L773" i="10"/>
  <c r="L808" i="10"/>
  <c r="L804" i="10"/>
  <c r="L800" i="10"/>
  <c r="L796" i="10"/>
  <c r="L779" i="10"/>
  <c r="L775" i="10"/>
  <c r="L774" i="10"/>
  <c r="L867" i="10"/>
  <c r="L771" i="10"/>
  <c r="L767" i="10"/>
  <c r="L763" i="10"/>
  <c r="L759" i="10"/>
  <c r="L755" i="10"/>
  <c r="L751" i="10"/>
  <c r="L747" i="10"/>
  <c r="L743" i="10"/>
  <c r="L739" i="10"/>
  <c r="L735" i="10"/>
  <c r="L731" i="10"/>
  <c r="L727" i="10"/>
  <c r="L783" i="10"/>
  <c r="L851" i="10"/>
  <c r="L768" i="10"/>
  <c r="L764" i="10"/>
  <c r="L760" i="10"/>
  <c r="L756" i="10"/>
  <c r="L752" i="10"/>
  <c r="L748" i="10"/>
  <c r="L744" i="10"/>
  <c r="L740" i="10"/>
  <c r="L736" i="10"/>
  <c r="L732" i="10"/>
  <c r="L728" i="10"/>
  <c r="L787" i="10"/>
  <c r="L835" i="10"/>
  <c r="L765" i="10"/>
  <c r="L761" i="10"/>
  <c r="L757" i="10"/>
  <c r="L753" i="10"/>
  <c r="L749" i="10"/>
  <c r="L745" i="10"/>
  <c r="L741" i="10"/>
  <c r="L737" i="10"/>
  <c r="L733" i="10"/>
  <c r="L729" i="10"/>
  <c r="L791" i="10"/>
  <c r="L724" i="10"/>
  <c r="L721" i="10"/>
  <c r="L717" i="10"/>
  <c r="L713" i="10"/>
  <c r="L709" i="10"/>
  <c r="L705" i="10"/>
  <c r="L701" i="10"/>
  <c r="L697" i="10"/>
  <c r="L693" i="10"/>
  <c r="L689" i="10"/>
  <c r="L723" i="10"/>
  <c r="L719" i="10"/>
  <c r="L715" i="10"/>
  <c r="L711" i="10"/>
  <c r="L707" i="10"/>
  <c r="L703" i="10"/>
  <c r="L725" i="10"/>
  <c r="L687" i="10"/>
  <c r="L691" i="10"/>
  <c r="L674" i="10"/>
  <c r="L670" i="10"/>
  <c r="L666" i="10"/>
  <c r="L662" i="10"/>
  <c r="L658" i="10"/>
  <c r="L654" i="10"/>
  <c r="L699" i="10"/>
  <c r="L685" i="10"/>
  <c r="L683" i="10"/>
  <c r="L681" i="10"/>
  <c r="L679" i="10"/>
  <c r="L677" i="10"/>
  <c r="L675" i="10"/>
  <c r="L695" i="10"/>
  <c r="L672" i="10"/>
  <c r="L668" i="10"/>
  <c r="L664" i="10"/>
  <c r="L660" i="10"/>
  <c r="L656" i="10"/>
  <c r="L652" i="10"/>
  <c r="L648" i="10"/>
  <c r="L644" i="10"/>
  <c r="L640" i="10"/>
  <c r="L651" i="10"/>
  <c r="L609" i="10"/>
  <c r="L605" i="10"/>
  <c r="L601" i="10"/>
  <c r="L597" i="10"/>
  <c r="L593" i="10"/>
  <c r="L643" i="10"/>
  <c r="L647" i="10"/>
  <c r="L639" i="10"/>
  <c r="L634" i="10"/>
  <c r="L630" i="10"/>
  <c r="L626" i="10"/>
  <c r="L622" i="10"/>
  <c r="L618" i="10"/>
  <c r="L614" i="10"/>
  <c r="L610" i="10"/>
  <c r="L606" i="10"/>
  <c r="L636" i="10"/>
  <c r="L671" i="10"/>
  <c r="L667" i="10"/>
  <c r="L663" i="10"/>
  <c r="L659" i="10"/>
  <c r="L655" i="10"/>
  <c r="L632" i="10"/>
  <c r="L607" i="10"/>
  <c r="L588" i="10"/>
  <c r="L584" i="10"/>
  <c r="L580" i="10"/>
  <c r="L576" i="10"/>
  <c r="L572" i="10"/>
  <c r="L568" i="10"/>
  <c r="L564" i="10"/>
  <c r="L560" i="10"/>
  <c r="L556" i="10"/>
  <c r="L627" i="10"/>
  <c r="L615" i="10"/>
  <c r="L635" i="10"/>
  <c r="L603" i="10"/>
  <c r="L594" i="10"/>
  <c r="L631" i="10"/>
  <c r="L598" i="10"/>
  <c r="L587" i="10"/>
  <c r="L583" i="10"/>
  <c r="L579" i="10"/>
  <c r="L575" i="10"/>
  <c r="L571" i="10"/>
  <c r="L567" i="10"/>
  <c r="L563" i="10"/>
  <c r="L559" i="10"/>
  <c r="L619" i="10"/>
  <c r="L595" i="10"/>
  <c r="L623" i="10"/>
  <c r="L602" i="10"/>
  <c r="L574" i="10"/>
  <c r="L548" i="10"/>
  <c r="L544" i="10"/>
  <c r="L540" i="10"/>
  <c r="L536" i="10"/>
  <c r="L532" i="10"/>
  <c r="L528" i="10"/>
  <c r="L524" i="10"/>
  <c r="L562" i="10"/>
  <c r="L582" i="10"/>
  <c r="L570" i="10"/>
  <c r="L555" i="10"/>
  <c r="L590" i="10"/>
  <c r="L558" i="10"/>
  <c r="L550" i="10"/>
  <c r="L546" i="10"/>
  <c r="L542" i="10"/>
  <c r="L538" i="10"/>
  <c r="L534" i="10"/>
  <c r="L530" i="10"/>
  <c r="L578" i="10"/>
  <c r="L554" i="10"/>
  <c r="L599" i="10"/>
  <c r="L566" i="10"/>
  <c r="L552" i="10"/>
  <c r="L547" i="10"/>
  <c r="L543" i="10"/>
  <c r="L539" i="10"/>
  <c r="L535" i="10"/>
  <c r="L531" i="10"/>
  <c r="L611" i="10"/>
  <c r="L586" i="10"/>
  <c r="L551" i="10"/>
  <c r="L522" i="10"/>
  <c r="L514" i="10"/>
  <c r="L510" i="10"/>
  <c r="L506" i="10"/>
  <c r="L502" i="10"/>
  <c r="L498" i="10"/>
  <c r="L494" i="10"/>
  <c r="L490" i="10"/>
  <c r="L486" i="10"/>
  <c r="L482" i="10"/>
  <c r="L478" i="10"/>
  <c r="L474" i="10"/>
  <c r="L470" i="10"/>
  <c r="L466" i="10"/>
  <c r="L462" i="10"/>
  <c r="L520" i="10"/>
  <c r="L511" i="10"/>
  <c r="L507" i="10"/>
  <c r="L516" i="10"/>
  <c r="L512" i="10"/>
  <c r="L509" i="10"/>
  <c r="L505" i="10"/>
  <c r="L501" i="10"/>
  <c r="L497" i="10"/>
  <c r="L493" i="10"/>
  <c r="L489" i="10"/>
  <c r="L485" i="10"/>
  <c r="L481" i="10"/>
  <c r="L477" i="10"/>
  <c r="L473" i="10"/>
  <c r="L469" i="10"/>
  <c r="L465" i="10"/>
  <c r="L508" i="10"/>
  <c r="L504" i="10"/>
  <c r="L500" i="10"/>
  <c r="L496" i="10"/>
  <c r="L492" i="10"/>
  <c r="L488" i="10"/>
  <c r="L484" i="10"/>
  <c r="L480" i="10"/>
  <c r="L476" i="10"/>
  <c r="L472" i="10"/>
  <c r="L468" i="10"/>
  <c r="L518" i="10"/>
  <c r="L454" i="10"/>
  <c r="L450" i="10"/>
  <c r="L446" i="10"/>
  <c r="L442" i="10"/>
  <c r="L438" i="10"/>
  <c r="L434" i="10"/>
  <c r="L430" i="10"/>
  <c r="L426" i="10"/>
  <c r="L422" i="10"/>
  <c r="L418" i="10"/>
  <c r="L414" i="10"/>
  <c r="L410" i="10"/>
  <c r="L406" i="10"/>
  <c r="L402" i="10"/>
  <c r="L398" i="10"/>
  <c r="L394" i="10"/>
  <c r="L390" i="10"/>
  <c r="L386" i="10"/>
  <c r="L382" i="10"/>
  <c r="L378" i="10"/>
  <c r="L374" i="10"/>
  <c r="L370" i="10"/>
  <c r="L464" i="10"/>
  <c r="L461" i="10"/>
  <c r="L456" i="10"/>
  <c r="L526" i="10"/>
  <c r="L458" i="10"/>
  <c r="L432" i="10"/>
  <c r="L400" i="10"/>
  <c r="L358" i="10"/>
  <c r="L354" i="10"/>
  <c r="L350" i="10"/>
  <c r="L346" i="10"/>
  <c r="L342" i="10"/>
  <c r="L338" i="10"/>
  <c r="L334" i="10"/>
  <c r="L330" i="10"/>
  <c r="L326" i="10"/>
  <c r="L322" i="10"/>
  <c r="L318" i="10"/>
  <c r="L314" i="10"/>
  <c r="L310" i="10"/>
  <c r="L306" i="10"/>
  <c r="L302" i="10"/>
  <c r="L298" i="10"/>
  <c r="L294" i="10"/>
  <c r="L452" i="10"/>
  <c r="L420" i="10"/>
  <c r="L388" i="10"/>
  <c r="L460" i="10"/>
  <c r="L440" i="10"/>
  <c r="L408" i="10"/>
  <c r="L376" i="10"/>
  <c r="L364" i="10"/>
  <c r="L362" i="10"/>
  <c r="L359" i="10"/>
  <c r="L355" i="10"/>
  <c r="L351" i="10"/>
  <c r="L347" i="10"/>
  <c r="L343" i="10"/>
  <c r="L339" i="10"/>
  <c r="L335" i="10"/>
  <c r="L331" i="10"/>
  <c r="L327" i="10"/>
  <c r="L323" i="10"/>
  <c r="L319" i="10"/>
  <c r="L315" i="10"/>
  <c r="L311" i="10"/>
  <c r="L307" i="10"/>
  <c r="L303" i="10"/>
  <c r="L428" i="10"/>
  <c r="L396" i="10"/>
  <c r="L448" i="10"/>
  <c r="L416" i="10"/>
  <c r="L384" i="10"/>
  <c r="L360" i="10"/>
  <c r="L356" i="10"/>
  <c r="L352" i="10"/>
  <c r="L348" i="10"/>
  <c r="L344" i="10"/>
  <c r="L340" i="10"/>
  <c r="L336" i="10"/>
  <c r="L332" i="10"/>
  <c r="L328" i="10"/>
  <c r="L324" i="10"/>
  <c r="L320" i="10"/>
  <c r="L316" i="10"/>
  <c r="L312" i="10"/>
  <c r="L308" i="10"/>
  <c r="L436" i="10"/>
  <c r="L404" i="10"/>
  <c r="L372" i="10"/>
  <c r="L366" i="10"/>
  <c r="L424" i="10"/>
  <c r="L392" i="10"/>
  <c r="L357" i="10"/>
  <c r="L353" i="10"/>
  <c r="L349" i="10"/>
  <c r="L345" i="10"/>
  <c r="L341" i="10"/>
  <c r="L337" i="10"/>
  <c r="L333" i="10"/>
  <c r="L329" i="10"/>
  <c r="L325" i="10"/>
  <c r="L321" i="10"/>
  <c r="L317" i="10"/>
  <c r="L313" i="10"/>
  <c r="L309" i="10"/>
  <c r="L305" i="10"/>
  <c r="L301" i="10"/>
  <c r="L297" i="10"/>
  <c r="L293" i="10"/>
  <c r="L289" i="10"/>
  <c r="L368" i="10"/>
  <c r="L299" i="10"/>
  <c r="L287" i="10"/>
  <c r="L286" i="10"/>
  <c r="L380" i="10"/>
  <c r="L282" i="10"/>
  <c r="L278" i="10"/>
  <c r="L210" i="10"/>
  <c r="L412" i="10"/>
  <c r="L444" i="10"/>
  <c r="L291" i="10"/>
  <c r="L283" i="10"/>
  <c r="L279" i="10"/>
  <c r="L275" i="10"/>
  <c r="L271" i="10"/>
  <c r="L267" i="10"/>
  <c r="L263" i="10"/>
  <c r="L259" i="10"/>
  <c r="L255" i="10"/>
  <c r="L251" i="10"/>
  <c r="L247" i="10"/>
  <c r="L243" i="10"/>
  <c r="L239" i="10"/>
  <c r="L235" i="10"/>
  <c r="L231" i="10"/>
  <c r="L227" i="10"/>
  <c r="L295" i="10"/>
  <c r="L290" i="10"/>
  <c r="L285" i="10"/>
  <c r="L281" i="10"/>
  <c r="L277" i="10"/>
  <c r="L273" i="10"/>
  <c r="L269" i="10"/>
  <c r="L265" i="10"/>
  <c r="L261" i="10"/>
  <c r="L257" i="10"/>
  <c r="L253" i="10"/>
  <c r="L249" i="10"/>
  <c r="L245" i="10"/>
  <c r="L241" i="10"/>
  <c r="L237" i="10"/>
  <c r="L233" i="10"/>
  <c r="L229" i="10"/>
  <c r="L225" i="10"/>
  <c r="L221" i="10"/>
  <c r="L217" i="10"/>
  <c r="L213" i="10"/>
  <c r="L205" i="10"/>
  <c r="L204" i="10"/>
  <c r="L203" i="10"/>
  <c r="L194" i="10"/>
  <c r="L190" i="10"/>
  <c r="L186" i="10"/>
  <c r="L182" i="10"/>
  <c r="L178" i="10"/>
  <c r="L174" i="10"/>
  <c r="L170" i="10"/>
  <c r="L166" i="10"/>
  <c r="L162" i="10"/>
  <c r="L158" i="10"/>
  <c r="L154" i="10"/>
  <c r="L150" i="10"/>
  <c r="L146" i="10"/>
  <c r="L142" i="10"/>
  <c r="L138" i="10"/>
  <c r="L134" i="10"/>
  <c r="L130" i="10"/>
  <c r="L126" i="10"/>
  <c r="L122" i="10"/>
  <c r="L118" i="10"/>
  <c r="L228" i="10"/>
  <c r="L212" i="10"/>
  <c r="L201" i="10"/>
  <c r="L200" i="10"/>
  <c r="L199" i="10"/>
  <c r="L215" i="10"/>
  <c r="L197" i="10"/>
  <c r="L195" i="10"/>
  <c r="L191" i="10"/>
  <c r="L187" i="10"/>
  <c r="L183" i="10"/>
  <c r="L179" i="10"/>
  <c r="L175" i="10"/>
  <c r="L171" i="10"/>
  <c r="L167" i="10"/>
  <c r="L163" i="10"/>
  <c r="L159" i="10"/>
  <c r="L155" i="10"/>
  <c r="L151" i="10"/>
  <c r="L147" i="10"/>
  <c r="L143" i="10"/>
  <c r="L139" i="10"/>
  <c r="L135" i="10"/>
  <c r="L131" i="10"/>
  <c r="L127" i="10"/>
  <c r="L123" i="10"/>
  <c r="L119" i="10"/>
  <c r="L219" i="10"/>
  <c r="L216" i="10"/>
  <c r="L223" i="10"/>
  <c r="L220" i="10"/>
  <c r="L196" i="10"/>
  <c r="L192" i="10"/>
  <c r="L188" i="10"/>
  <c r="L184" i="10"/>
  <c r="L180" i="10"/>
  <c r="L176" i="10"/>
  <c r="L172" i="10"/>
  <c r="L168" i="10"/>
  <c r="L164" i="10"/>
  <c r="L160" i="10"/>
  <c r="L156" i="10"/>
  <c r="L152" i="10"/>
  <c r="L148" i="10"/>
  <c r="L144" i="10"/>
  <c r="L140" i="10"/>
  <c r="L136" i="10"/>
  <c r="L132" i="10"/>
  <c r="L128" i="10"/>
  <c r="L124" i="10"/>
  <c r="L120" i="10"/>
  <c r="L224" i="10"/>
  <c r="L211" i="10"/>
  <c r="L193" i="10"/>
  <c r="L189" i="10"/>
  <c r="L185" i="10"/>
  <c r="L181" i="10"/>
  <c r="L177" i="10"/>
  <c r="L157" i="10"/>
  <c r="L153" i="10"/>
  <c r="L149" i="10"/>
  <c r="L145" i="10"/>
  <c r="L141" i="10"/>
  <c r="L137" i="10"/>
  <c r="L207" i="10"/>
  <c r="L116" i="10"/>
  <c r="L59" i="10"/>
  <c r="L272" i="10"/>
  <c r="L256" i="10"/>
  <c r="L240" i="10"/>
  <c r="L109" i="10"/>
  <c r="L105" i="10"/>
  <c r="L101" i="10"/>
  <c r="L97" i="10"/>
  <c r="L93" i="10"/>
  <c r="L89" i="10"/>
  <c r="L114" i="10"/>
  <c r="L276" i="10"/>
  <c r="L260" i="10"/>
  <c r="L244" i="10"/>
  <c r="L110" i="10"/>
  <c r="L106" i="10"/>
  <c r="L102" i="10"/>
  <c r="L98" i="10"/>
  <c r="L94" i="10"/>
  <c r="L90" i="10"/>
  <c r="L86" i="10"/>
  <c r="L82" i="10"/>
  <c r="L78" i="10"/>
  <c r="L74" i="10"/>
  <c r="L70" i="10"/>
  <c r="L66" i="10"/>
  <c r="L62" i="10"/>
  <c r="L280" i="10"/>
  <c r="L264" i="10"/>
  <c r="L248" i="10"/>
  <c r="L232" i="10"/>
  <c r="L209" i="10"/>
  <c r="L115" i="10"/>
  <c r="L58" i="10"/>
  <c r="L56" i="10"/>
  <c r="L236" i="10"/>
  <c r="L50" i="10"/>
  <c r="L43" i="10"/>
  <c r="L41" i="10"/>
  <c r="L284" i="10"/>
  <c r="L54" i="10"/>
  <c r="L48" i="10"/>
  <c r="L39" i="10"/>
  <c r="L36" i="10"/>
  <c r="L112" i="10"/>
  <c r="L108" i="10"/>
  <c r="L104" i="10"/>
  <c r="L100" i="10"/>
  <c r="L96" i="10"/>
  <c r="L92" i="10"/>
  <c r="L88" i="10"/>
  <c r="L84" i="10"/>
  <c r="L80" i="10"/>
  <c r="L76" i="10"/>
  <c r="L72" i="10"/>
  <c r="L68" i="10"/>
  <c r="L64" i="10"/>
  <c r="L60" i="10"/>
  <c r="L47" i="10"/>
  <c r="L44" i="10"/>
  <c r="L268" i="10"/>
  <c r="L46" i="10"/>
  <c r="L38" i="10"/>
  <c r="L35" i="10"/>
  <c r="L29" i="10"/>
  <c r="L27" i="10"/>
  <c r="L26" i="10"/>
  <c r="L23" i="10"/>
  <c r="L208" i="10"/>
  <c r="L17" i="10"/>
  <c r="L37" i="10"/>
  <c r="L33" i="10"/>
  <c r="L31" i="10"/>
  <c r="L28" i="10"/>
  <c r="L24" i="10"/>
  <c r="L21" i="10"/>
  <c r="L18" i="10"/>
  <c r="L252" i="10"/>
  <c r="L30" i="10"/>
  <c r="L25" i="10"/>
  <c r="L22" i="10"/>
  <c r="L20" i="10"/>
  <c r="L34" i="10"/>
  <c r="L32" i="10"/>
  <c r="K1000" i="10"/>
  <c r="K996" i="10"/>
  <c r="K992" i="10"/>
  <c r="K988" i="10"/>
  <c r="K984" i="10"/>
  <c r="K980" i="10"/>
  <c r="K976" i="10"/>
  <c r="K998" i="10"/>
  <c r="K994" i="10"/>
  <c r="K983" i="10"/>
  <c r="K982" i="10"/>
  <c r="K971" i="10"/>
  <c r="K967" i="10"/>
  <c r="K963" i="10"/>
  <c r="K990" i="10"/>
  <c r="K987" i="10"/>
  <c r="K986" i="10"/>
  <c r="K978" i="10"/>
  <c r="K975" i="10"/>
  <c r="K974" i="10"/>
  <c r="K972" i="10"/>
  <c r="K968" i="10"/>
  <c r="K964" i="10"/>
  <c r="K960" i="10"/>
  <c r="K995" i="10"/>
  <c r="K999" i="10"/>
  <c r="K991" i="10"/>
  <c r="K959" i="10"/>
  <c r="K956" i="10"/>
  <c r="K951" i="10"/>
  <c r="K947" i="10"/>
  <c r="K943" i="10"/>
  <c r="K939" i="10"/>
  <c r="K979" i="10"/>
  <c r="K962" i="10"/>
  <c r="K966" i="10"/>
  <c r="K949" i="10"/>
  <c r="K958" i="10"/>
  <c r="K937" i="10"/>
  <c r="K955" i="10"/>
  <c r="K945" i="10"/>
  <c r="K934" i="10"/>
  <c r="K930" i="10"/>
  <c r="K926" i="10"/>
  <c r="K922" i="10"/>
  <c r="K970" i="10"/>
  <c r="K916" i="10"/>
  <c r="K913" i="10"/>
  <c r="K909" i="10"/>
  <c r="K941" i="10"/>
  <c r="K920" i="10"/>
  <c r="K918" i="10"/>
  <c r="K914" i="10"/>
  <c r="K910" i="10"/>
  <c r="K906" i="10"/>
  <c r="K902" i="10"/>
  <c r="K898" i="10"/>
  <c r="K924" i="10"/>
  <c r="K935" i="10"/>
  <c r="K928" i="10"/>
  <c r="K915" i="10"/>
  <c r="K911" i="10"/>
  <c r="K907" i="10"/>
  <c r="K903" i="10"/>
  <c r="K899" i="10"/>
  <c r="K895" i="10"/>
  <c r="K953" i="10"/>
  <c r="K912" i="10"/>
  <c r="K894" i="10"/>
  <c r="K904" i="10"/>
  <c r="K901" i="10"/>
  <c r="K883" i="10"/>
  <c r="K879" i="10"/>
  <c r="K875" i="10"/>
  <c r="K871" i="10"/>
  <c r="K932" i="10"/>
  <c r="K905" i="10"/>
  <c r="K893" i="10"/>
  <c r="K892" i="10"/>
  <c r="K891" i="10"/>
  <c r="K890" i="10"/>
  <c r="K889" i="10"/>
  <c r="K888" i="10"/>
  <c r="K887" i="10"/>
  <c r="K884" i="10"/>
  <c r="K880" i="10"/>
  <c r="K876" i="10"/>
  <c r="K872" i="10"/>
  <c r="K896" i="10"/>
  <c r="K868" i="10"/>
  <c r="K867" i="10"/>
  <c r="K863" i="10"/>
  <c r="K859" i="10"/>
  <c r="K855" i="10"/>
  <c r="K851" i="10"/>
  <c r="K870" i="10"/>
  <c r="K864" i="10"/>
  <c r="K860" i="10"/>
  <c r="K856" i="10"/>
  <c r="K852" i="10"/>
  <c r="K848" i="10"/>
  <c r="K844" i="10"/>
  <c r="K840" i="10"/>
  <c r="K874" i="10"/>
  <c r="K878" i="10"/>
  <c r="K865" i="10"/>
  <c r="K861" i="10"/>
  <c r="K857" i="10"/>
  <c r="K853" i="10"/>
  <c r="K849" i="10"/>
  <c r="K845" i="10"/>
  <c r="K841" i="10"/>
  <c r="K900" i="10"/>
  <c r="K882" i="10"/>
  <c r="K908" i="10"/>
  <c r="K897" i="10"/>
  <c r="K886" i="10"/>
  <c r="K847" i="10"/>
  <c r="K835" i="10"/>
  <c r="K804" i="10"/>
  <c r="K796" i="10"/>
  <c r="K839" i="10"/>
  <c r="K836" i="10"/>
  <c r="K833" i="10"/>
  <c r="K830" i="10"/>
  <c r="K826" i="10"/>
  <c r="K822" i="10"/>
  <c r="K818" i="10"/>
  <c r="K814" i="10"/>
  <c r="K810" i="10"/>
  <c r="K806" i="10"/>
  <c r="K802" i="10"/>
  <c r="K798" i="10"/>
  <c r="K843" i="10"/>
  <c r="K831" i="10"/>
  <c r="K827" i="10"/>
  <c r="K823" i="10"/>
  <c r="K819" i="10"/>
  <c r="K815" i="10"/>
  <c r="K811" i="10"/>
  <c r="K807" i="10"/>
  <c r="K803" i="10"/>
  <c r="K799" i="10"/>
  <c r="K788" i="10"/>
  <c r="K784" i="10"/>
  <c r="K780" i="10"/>
  <c r="K776" i="10"/>
  <c r="K837" i="10"/>
  <c r="K794" i="10"/>
  <c r="K791" i="10"/>
  <c r="K777" i="10"/>
  <c r="K773" i="10"/>
  <c r="K772" i="10"/>
  <c r="K770" i="10"/>
  <c r="K766" i="10"/>
  <c r="K762" i="10"/>
  <c r="K758" i="10"/>
  <c r="K754" i="10"/>
  <c r="K750" i="10"/>
  <c r="K746" i="10"/>
  <c r="K742" i="10"/>
  <c r="K738" i="10"/>
  <c r="K734" i="10"/>
  <c r="K730" i="10"/>
  <c r="K795" i="10"/>
  <c r="K781" i="10"/>
  <c r="K779" i="10"/>
  <c r="K775" i="10"/>
  <c r="K792" i="10"/>
  <c r="K771" i="10"/>
  <c r="K767" i="10"/>
  <c r="K763" i="10"/>
  <c r="K759" i="10"/>
  <c r="K755" i="10"/>
  <c r="K751" i="10"/>
  <c r="K747" i="10"/>
  <c r="K743" i="10"/>
  <c r="K739" i="10"/>
  <c r="K735" i="10"/>
  <c r="K731" i="10"/>
  <c r="K785" i="10"/>
  <c r="K783" i="10"/>
  <c r="K789" i="10"/>
  <c r="K787" i="10"/>
  <c r="K769" i="10"/>
  <c r="K765" i="10"/>
  <c r="K761" i="10"/>
  <c r="K757" i="10"/>
  <c r="K753" i="10"/>
  <c r="K749" i="10"/>
  <c r="K745" i="10"/>
  <c r="K741" i="10"/>
  <c r="K725" i="10"/>
  <c r="K726" i="10"/>
  <c r="K721" i="10"/>
  <c r="K717" i="10"/>
  <c r="K713" i="10"/>
  <c r="K709" i="10"/>
  <c r="K705" i="10"/>
  <c r="K701" i="10"/>
  <c r="K729" i="10"/>
  <c r="K733" i="10"/>
  <c r="K722" i="10"/>
  <c r="K718" i="10"/>
  <c r="K714" i="10"/>
  <c r="K710" i="10"/>
  <c r="K706" i="10"/>
  <c r="K702" i="10"/>
  <c r="K698" i="10"/>
  <c r="K694" i="10"/>
  <c r="K690" i="10"/>
  <c r="K737" i="10"/>
  <c r="K723" i="10"/>
  <c r="K719" i="10"/>
  <c r="K715" i="10"/>
  <c r="K711" i="10"/>
  <c r="K707" i="10"/>
  <c r="K703" i="10"/>
  <c r="K699" i="10"/>
  <c r="K695" i="10"/>
  <c r="K691" i="10"/>
  <c r="K687" i="10"/>
  <c r="K727" i="10"/>
  <c r="K720" i="10"/>
  <c r="K716" i="10"/>
  <c r="K712" i="10"/>
  <c r="K708" i="10"/>
  <c r="K704" i="10"/>
  <c r="K700" i="10"/>
  <c r="K696" i="10"/>
  <c r="K692" i="10"/>
  <c r="K688" i="10"/>
  <c r="K684" i="10"/>
  <c r="K693" i="10"/>
  <c r="K672" i="10"/>
  <c r="K668" i="10"/>
  <c r="K664" i="10"/>
  <c r="K660" i="10"/>
  <c r="K656" i="10"/>
  <c r="K673" i="10"/>
  <c r="K669" i="10"/>
  <c r="K665" i="10"/>
  <c r="K661" i="10"/>
  <c r="K657" i="10"/>
  <c r="K653" i="10"/>
  <c r="K649" i="10"/>
  <c r="K645" i="10"/>
  <c r="K641" i="10"/>
  <c r="K689" i="10"/>
  <c r="K686" i="10"/>
  <c r="K674" i="10"/>
  <c r="K670" i="10"/>
  <c r="K666" i="10"/>
  <c r="K662" i="10"/>
  <c r="K658" i="10"/>
  <c r="K654" i="10"/>
  <c r="K650" i="10"/>
  <c r="K646" i="10"/>
  <c r="K671" i="10"/>
  <c r="K667" i="10"/>
  <c r="K663" i="10"/>
  <c r="K659" i="10"/>
  <c r="K655" i="10"/>
  <c r="K651" i="10"/>
  <c r="K647" i="10"/>
  <c r="K643" i="10"/>
  <c r="K683" i="10"/>
  <c r="K682" i="10"/>
  <c r="K681" i="10"/>
  <c r="K680" i="10"/>
  <c r="K679" i="10"/>
  <c r="K678" i="10"/>
  <c r="K677" i="10"/>
  <c r="K676" i="10"/>
  <c r="K675" i="10"/>
  <c r="K638" i="10"/>
  <c r="K632" i="10"/>
  <c r="K628" i="10"/>
  <c r="K624" i="10"/>
  <c r="K620" i="10"/>
  <c r="K616" i="10"/>
  <c r="K612" i="10"/>
  <c r="K608" i="10"/>
  <c r="K697" i="10"/>
  <c r="K642" i="10"/>
  <c r="K640" i="10"/>
  <c r="K633" i="10"/>
  <c r="K629" i="10"/>
  <c r="K625" i="10"/>
  <c r="K621" i="10"/>
  <c r="K617" i="10"/>
  <c r="K613" i="10"/>
  <c r="K609" i="10"/>
  <c r="K605" i="10"/>
  <c r="K601" i="10"/>
  <c r="K597" i="10"/>
  <c r="K644" i="10"/>
  <c r="K685" i="10"/>
  <c r="K637" i="10"/>
  <c r="K635" i="10"/>
  <c r="K599" i="10"/>
  <c r="K648" i="10"/>
  <c r="K636" i="10"/>
  <c r="K622" i="10"/>
  <c r="K593" i="10"/>
  <c r="K610" i="10"/>
  <c r="K588" i="10"/>
  <c r="K584" i="10"/>
  <c r="K580" i="10"/>
  <c r="K576" i="10"/>
  <c r="K572" i="10"/>
  <c r="K568" i="10"/>
  <c r="K564" i="10"/>
  <c r="K560" i="10"/>
  <c r="K556" i="10"/>
  <c r="K630" i="10"/>
  <c r="K600" i="10"/>
  <c r="K618" i="10"/>
  <c r="K589" i="10"/>
  <c r="K585" i="10"/>
  <c r="K581" i="10"/>
  <c r="K577" i="10"/>
  <c r="K573" i="10"/>
  <c r="K569" i="10"/>
  <c r="K565" i="10"/>
  <c r="K561" i="10"/>
  <c r="K614" i="10"/>
  <c r="K592" i="10"/>
  <c r="K639" i="10"/>
  <c r="K634" i="10"/>
  <c r="K598" i="10"/>
  <c r="K626" i="10"/>
  <c r="K606" i="10"/>
  <c r="K586" i="10"/>
  <c r="K602" i="10"/>
  <c r="K574" i="10"/>
  <c r="K520" i="10"/>
  <c r="K516" i="10"/>
  <c r="K652" i="10"/>
  <c r="K596" i="10"/>
  <c r="K562" i="10"/>
  <c r="K582" i="10"/>
  <c r="K541" i="10"/>
  <c r="K604" i="10"/>
  <c r="K570" i="10"/>
  <c r="K557" i="10"/>
  <c r="K590" i="10"/>
  <c r="K558" i="10"/>
  <c r="K550" i="10"/>
  <c r="K546" i="10"/>
  <c r="K542" i="10"/>
  <c r="K538" i="10"/>
  <c r="K534" i="10"/>
  <c r="K530" i="10"/>
  <c r="K526" i="10"/>
  <c r="K522" i="10"/>
  <c r="K518" i="10"/>
  <c r="K514" i="10"/>
  <c r="K578" i="10"/>
  <c r="K554" i="10"/>
  <c r="K553" i="10"/>
  <c r="K594" i="10"/>
  <c r="K566" i="10"/>
  <c r="K552" i="10"/>
  <c r="K547" i="10"/>
  <c r="K543" i="10"/>
  <c r="K539" i="10"/>
  <c r="K535" i="10"/>
  <c r="K531" i="10"/>
  <c r="K512" i="10"/>
  <c r="K509" i="10"/>
  <c r="K505" i="10"/>
  <c r="K501" i="10"/>
  <c r="K497" i="10"/>
  <c r="K493" i="10"/>
  <c r="K489" i="10"/>
  <c r="K485" i="10"/>
  <c r="K481" i="10"/>
  <c r="K477" i="10"/>
  <c r="K473" i="10"/>
  <c r="K469" i="10"/>
  <c r="K510" i="10"/>
  <c r="K506" i="10"/>
  <c r="K502" i="10"/>
  <c r="K498" i="10"/>
  <c r="K494" i="10"/>
  <c r="K490" i="10"/>
  <c r="K486" i="10"/>
  <c r="K482" i="10"/>
  <c r="K478" i="10"/>
  <c r="K474" i="10"/>
  <c r="K471" i="10"/>
  <c r="K467" i="10"/>
  <c r="K463" i="10"/>
  <c r="K459" i="10"/>
  <c r="K508" i="10"/>
  <c r="K504" i="10"/>
  <c r="K500" i="10"/>
  <c r="K496" i="10"/>
  <c r="K492" i="10"/>
  <c r="K488" i="10"/>
  <c r="K484" i="10"/>
  <c r="K480" i="10"/>
  <c r="K476" i="10"/>
  <c r="K472" i="10"/>
  <c r="K468" i="10"/>
  <c r="K464" i="10"/>
  <c r="K470" i="10"/>
  <c r="K460" i="10"/>
  <c r="K452" i="10"/>
  <c r="K448" i="10"/>
  <c r="K444" i="10"/>
  <c r="K440" i="10"/>
  <c r="K436" i="10"/>
  <c r="K432" i="10"/>
  <c r="K428" i="10"/>
  <c r="K424" i="10"/>
  <c r="K420" i="10"/>
  <c r="K416" i="10"/>
  <c r="K412" i="10"/>
  <c r="K408" i="10"/>
  <c r="K404" i="10"/>
  <c r="K400" i="10"/>
  <c r="K396" i="10"/>
  <c r="K392" i="10"/>
  <c r="K388" i="10"/>
  <c r="K384" i="10"/>
  <c r="K380" i="10"/>
  <c r="K376" i="10"/>
  <c r="K372" i="10"/>
  <c r="K462" i="10"/>
  <c r="K453" i="10"/>
  <c r="K449" i="10"/>
  <c r="K445" i="10"/>
  <c r="K441" i="10"/>
  <c r="K437" i="10"/>
  <c r="K433" i="10"/>
  <c r="K429" i="10"/>
  <c r="K425" i="10"/>
  <c r="K421" i="10"/>
  <c r="K417" i="10"/>
  <c r="K413" i="10"/>
  <c r="K409" i="10"/>
  <c r="K405" i="10"/>
  <c r="K401" i="10"/>
  <c r="K397" i="10"/>
  <c r="K393" i="10"/>
  <c r="K389" i="10"/>
  <c r="K385" i="10"/>
  <c r="K381" i="10"/>
  <c r="K377" i="10"/>
  <c r="K373" i="10"/>
  <c r="K369" i="10"/>
  <c r="K365" i="10"/>
  <c r="K466" i="10"/>
  <c r="K465" i="10"/>
  <c r="K454" i="10"/>
  <c r="K450" i="10"/>
  <c r="K446" i="10"/>
  <c r="K442" i="10"/>
  <c r="K438" i="10"/>
  <c r="K434" i="10"/>
  <c r="K430" i="10"/>
  <c r="K426" i="10"/>
  <c r="K422" i="10"/>
  <c r="K418" i="10"/>
  <c r="K414" i="10"/>
  <c r="K410" i="10"/>
  <c r="K406" i="10"/>
  <c r="K402" i="10"/>
  <c r="K398" i="10"/>
  <c r="K394" i="10"/>
  <c r="K390" i="10"/>
  <c r="K386" i="10"/>
  <c r="K382" i="10"/>
  <c r="K378" i="10"/>
  <c r="K374" i="10"/>
  <c r="K370" i="10"/>
  <c r="K461" i="10"/>
  <c r="K456" i="10"/>
  <c r="K458" i="10"/>
  <c r="K447" i="10"/>
  <c r="K415" i="10"/>
  <c r="K383" i="10"/>
  <c r="K368" i="10"/>
  <c r="K435" i="10"/>
  <c r="K403" i="10"/>
  <c r="K371" i="10"/>
  <c r="K367" i="10"/>
  <c r="K358" i="10"/>
  <c r="K354" i="10"/>
  <c r="K350" i="10"/>
  <c r="K346" i="10"/>
  <c r="K342" i="10"/>
  <c r="K338" i="10"/>
  <c r="K334" i="10"/>
  <c r="K330" i="10"/>
  <c r="K326" i="10"/>
  <c r="K322" i="10"/>
  <c r="K318" i="10"/>
  <c r="K314" i="10"/>
  <c r="K310" i="10"/>
  <c r="K306" i="10"/>
  <c r="K302" i="10"/>
  <c r="K423" i="10"/>
  <c r="K391" i="10"/>
  <c r="K455" i="10"/>
  <c r="K443" i="10"/>
  <c r="K411" i="10"/>
  <c r="K379" i="10"/>
  <c r="K364" i="10"/>
  <c r="K363" i="10"/>
  <c r="K362" i="10"/>
  <c r="K361" i="10"/>
  <c r="K359" i="10"/>
  <c r="K355" i="10"/>
  <c r="K351" i="10"/>
  <c r="K347" i="10"/>
  <c r="K343" i="10"/>
  <c r="K339" i="10"/>
  <c r="K335" i="10"/>
  <c r="K331" i="10"/>
  <c r="K327" i="10"/>
  <c r="K323" i="10"/>
  <c r="K319" i="10"/>
  <c r="K315" i="10"/>
  <c r="K311" i="10"/>
  <c r="K307" i="10"/>
  <c r="K303" i="10"/>
  <c r="K299" i="10"/>
  <c r="K295" i="10"/>
  <c r="K457" i="10"/>
  <c r="K431" i="10"/>
  <c r="K399" i="10"/>
  <c r="K451" i="10"/>
  <c r="K419" i="10"/>
  <c r="K387" i="10"/>
  <c r="K439" i="10"/>
  <c r="K407" i="10"/>
  <c r="K375" i="10"/>
  <c r="K366" i="10"/>
  <c r="K341" i="10"/>
  <c r="K309" i="10"/>
  <c r="K301" i="10"/>
  <c r="K290" i="10"/>
  <c r="K285" i="10"/>
  <c r="K281" i="10"/>
  <c r="K277" i="10"/>
  <c r="K273" i="10"/>
  <c r="K269" i="10"/>
  <c r="K265" i="10"/>
  <c r="K261" i="10"/>
  <c r="K257" i="10"/>
  <c r="K253" i="10"/>
  <c r="K249" i="10"/>
  <c r="K245" i="10"/>
  <c r="K241" i="10"/>
  <c r="K237" i="10"/>
  <c r="K233" i="10"/>
  <c r="K229" i="10"/>
  <c r="K345" i="10"/>
  <c r="K313" i="10"/>
  <c r="K287" i="10"/>
  <c r="K349" i="10"/>
  <c r="K317" i="10"/>
  <c r="K282" i="10"/>
  <c r="K278" i="10"/>
  <c r="K274" i="10"/>
  <c r="K270" i="10"/>
  <c r="K266" i="10"/>
  <c r="K262" i="10"/>
  <c r="K258" i="10"/>
  <c r="K254" i="10"/>
  <c r="K250" i="10"/>
  <c r="K246" i="10"/>
  <c r="K242" i="10"/>
  <c r="K238" i="10"/>
  <c r="K234" i="10"/>
  <c r="K230" i="10"/>
  <c r="K226" i="10"/>
  <c r="K222" i="10"/>
  <c r="K218" i="10"/>
  <c r="K214" i="10"/>
  <c r="K353" i="10"/>
  <c r="K321" i="10"/>
  <c r="K357" i="10"/>
  <c r="K325" i="10"/>
  <c r="K291" i="10"/>
  <c r="K289" i="10"/>
  <c r="K267" i="10"/>
  <c r="K395" i="10"/>
  <c r="K333" i="10"/>
  <c r="K297" i="10"/>
  <c r="K284" i="10"/>
  <c r="K280" i="10"/>
  <c r="K276" i="10"/>
  <c r="K272" i="10"/>
  <c r="K268" i="10"/>
  <c r="K264" i="10"/>
  <c r="K260" i="10"/>
  <c r="K256" i="10"/>
  <c r="K252" i="10"/>
  <c r="K248" i="10"/>
  <c r="K244" i="10"/>
  <c r="K240" i="10"/>
  <c r="K236" i="10"/>
  <c r="K232" i="10"/>
  <c r="K228" i="10"/>
  <c r="K224" i="10"/>
  <c r="K220" i="10"/>
  <c r="K216" i="10"/>
  <c r="K427" i="10"/>
  <c r="K337" i="10"/>
  <c r="K305" i="10"/>
  <c r="K298" i="10"/>
  <c r="K293" i="10"/>
  <c r="K209" i="10"/>
  <c r="K208" i="10"/>
  <c r="K206" i="10"/>
  <c r="K329" i="10"/>
  <c r="K205" i="10"/>
  <c r="K204" i="10"/>
  <c r="K202" i="10"/>
  <c r="K194" i="10"/>
  <c r="K190" i="10"/>
  <c r="K186" i="10"/>
  <c r="K182" i="10"/>
  <c r="K178" i="10"/>
  <c r="K174" i="10"/>
  <c r="K170" i="10"/>
  <c r="K166" i="10"/>
  <c r="K162" i="10"/>
  <c r="K158" i="10"/>
  <c r="K154" i="10"/>
  <c r="K150" i="10"/>
  <c r="K146" i="10"/>
  <c r="K142" i="10"/>
  <c r="K138" i="10"/>
  <c r="K134" i="10"/>
  <c r="K130" i="10"/>
  <c r="K126" i="10"/>
  <c r="K122" i="10"/>
  <c r="K212" i="10"/>
  <c r="K201" i="10"/>
  <c r="K200" i="10"/>
  <c r="K198" i="10"/>
  <c r="K217" i="10"/>
  <c r="K197" i="10"/>
  <c r="K195" i="10"/>
  <c r="K191" i="10"/>
  <c r="K187" i="10"/>
  <c r="K183" i="10"/>
  <c r="K179" i="10"/>
  <c r="K175" i="10"/>
  <c r="K171" i="10"/>
  <c r="K167" i="10"/>
  <c r="K163" i="10"/>
  <c r="K159" i="10"/>
  <c r="K155" i="10"/>
  <c r="K151" i="10"/>
  <c r="K147" i="10"/>
  <c r="K143" i="10"/>
  <c r="K139" i="10"/>
  <c r="K135" i="10"/>
  <c r="K131" i="10"/>
  <c r="K127" i="10"/>
  <c r="K123" i="10"/>
  <c r="K119" i="10"/>
  <c r="K221" i="10"/>
  <c r="K225" i="10"/>
  <c r="K116" i="10"/>
  <c r="K189" i="10"/>
  <c r="K157" i="10"/>
  <c r="K125" i="10"/>
  <c r="K112" i="10"/>
  <c r="K108" i="10"/>
  <c r="K104" i="10"/>
  <c r="K100" i="10"/>
  <c r="K96" i="10"/>
  <c r="K92" i="10"/>
  <c r="K88" i="10"/>
  <c r="K84" i="10"/>
  <c r="K80" i="10"/>
  <c r="K76" i="10"/>
  <c r="K72" i="10"/>
  <c r="K68" i="10"/>
  <c r="K64" i="10"/>
  <c r="K60" i="10"/>
  <c r="K193" i="10"/>
  <c r="K161" i="10"/>
  <c r="K129" i="10"/>
  <c r="K165" i="10"/>
  <c r="K133" i="10"/>
  <c r="K117" i="10"/>
  <c r="K73" i="10"/>
  <c r="K69" i="10"/>
  <c r="K65" i="10"/>
  <c r="K61" i="10"/>
  <c r="K213" i="10"/>
  <c r="K169" i="10"/>
  <c r="K137" i="10"/>
  <c r="K114" i="10"/>
  <c r="K113" i="10"/>
  <c r="K57" i="10"/>
  <c r="K173" i="10"/>
  <c r="K141" i="10"/>
  <c r="K110" i="10"/>
  <c r="K106" i="10"/>
  <c r="K102" i="10"/>
  <c r="K98" i="10"/>
  <c r="K94" i="10"/>
  <c r="K90" i="10"/>
  <c r="K86" i="10"/>
  <c r="K82" i="10"/>
  <c r="K78" i="10"/>
  <c r="K74" i="10"/>
  <c r="K70" i="10"/>
  <c r="K66" i="10"/>
  <c r="K62" i="10"/>
  <c r="K210" i="10"/>
  <c r="K177" i="10"/>
  <c r="K145" i="10"/>
  <c r="K118" i="10"/>
  <c r="K294" i="10"/>
  <c r="K181" i="10"/>
  <c r="K149" i="10"/>
  <c r="K111" i="10"/>
  <c r="K107" i="10"/>
  <c r="K103" i="10"/>
  <c r="K99" i="10"/>
  <c r="K95" i="10"/>
  <c r="K91" i="10"/>
  <c r="K87" i="10"/>
  <c r="K83" i="10"/>
  <c r="K79" i="10"/>
  <c r="K75" i="10"/>
  <c r="K71" i="10"/>
  <c r="K67" i="10"/>
  <c r="K63" i="10"/>
  <c r="K56" i="10"/>
  <c r="K51" i="10"/>
  <c r="K42" i="10"/>
  <c r="K40" i="10"/>
  <c r="K153" i="10"/>
  <c r="K52" i="10"/>
  <c r="K49" i="10"/>
  <c r="K43" i="10"/>
  <c r="K41" i="10"/>
  <c r="K58" i="10"/>
  <c r="K55" i="10"/>
  <c r="K54" i="10"/>
  <c r="K48" i="10"/>
  <c r="K39" i="10"/>
  <c r="K36" i="10"/>
  <c r="K121" i="10"/>
  <c r="K47" i="10"/>
  <c r="K44" i="10"/>
  <c r="K32" i="10"/>
  <c r="K45" i="10"/>
  <c r="K27" i="10"/>
  <c r="K26" i="10"/>
  <c r="K23" i="10"/>
  <c r="K17" i="10"/>
  <c r="K33" i="10"/>
  <c r="K31" i="10"/>
  <c r="K28" i="10"/>
  <c r="K24" i="10"/>
  <c r="K21" i="10"/>
  <c r="K18" i="10"/>
  <c r="K185" i="10"/>
  <c r="K19" i="10"/>
  <c r="K25" i="10"/>
  <c r="K22" i="10"/>
  <c r="K53" i="10"/>
  <c r="K20" i="10"/>
  <c r="AC23" i="6"/>
  <c r="M937" i="6"/>
  <c r="J939" i="6"/>
  <c r="N938" i="6"/>
  <c r="L936" i="6"/>
  <c r="O302" i="6"/>
  <c r="O310" i="6"/>
  <c r="O318" i="6"/>
  <c r="O326" i="6"/>
  <c r="O334" i="6"/>
  <c r="O342" i="6"/>
  <c r="O307" i="6"/>
  <c r="O315" i="6"/>
  <c r="O323" i="6"/>
  <c r="O331" i="6"/>
  <c r="O339" i="6"/>
  <c r="O347" i="6"/>
  <c r="O304" i="6"/>
  <c r="O312" i="6"/>
  <c r="O320" i="6"/>
  <c r="O328" i="6"/>
  <c r="O336" i="6"/>
  <c r="O344" i="6"/>
  <c r="O301" i="6"/>
  <c r="O309" i="6"/>
  <c r="O317" i="6"/>
  <c r="O325" i="6"/>
  <c r="O333" i="6"/>
  <c r="O306" i="6"/>
  <c r="O314" i="6"/>
  <c r="O322" i="6"/>
  <c r="O330" i="6"/>
  <c r="O338" i="6"/>
  <c r="O313" i="6"/>
  <c r="O341" i="6"/>
  <c r="O349" i="6"/>
  <c r="O357" i="6"/>
  <c r="O365" i="6"/>
  <c r="O373" i="6"/>
  <c r="O300" i="6"/>
  <c r="O319" i="6"/>
  <c r="O332" i="6"/>
  <c r="O354" i="6"/>
  <c r="O362" i="6"/>
  <c r="O370" i="6"/>
  <c r="O321" i="6"/>
  <c r="O346" i="6"/>
  <c r="O351" i="6"/>
  <c r="O359" i="6"/>
  <c r="O367" i="6"/>
  <c r="O308" i="6"/>
  <c r="O327" i="6"/>
  <c r="O340" i="6"/>
  <c r="O345" i="6"/>
  <c r="O348" i="6"/>
  <c r="O356" i="6"/>
  <c r="O364" i="6"/>
  <c r="O329" i="6"/>
  <c r="O343" i="6"/>
  <c r="O353" i="6"/>
  <c r="O361" i="6"/>
  <c r="O369" i="6"/>
  <c r="O305" i="6"/>
  <c r="O337" i="6"/>
  <c r="O363" i="6"/>
  <c r="O371" i="6"/>
  <c r="O311" i="6"/>
  <c r="O324" i="6"/>
  <c r="O316" i="6"/>
  <c r="O368" i="6"/>
  <c r="O379" i="6"/>
  <c r="O387" i="6"/>
  <c r="O395" i="6"/>
  <c r="O403" i="6"/>
  <c r="O411" i="6"/>
  <c r="O372" i="6"/>
  <c r="O374" i="6"/>
  <c r="O376" i="6"/>
  <c r="O384" i="6"/>
  <c r="O392" i="6"/>
  <c r="O400" i="6"/>
  <c r="O408" i="6"/>
  <c r="O358" i="6"/>
  <c r="O381" i="6"/>
  <c r="O389" i="6"/>
  <c r="O397" i="6"/>
  <c r="O405" i="6"/>
  <c r="O335" i="6"/>
  <c r="O352" i="6"/>
  <c r="O378" i="6"/>
  <c r="O386" i="6"/>
  <c r="O394" i="6"/>
  <c r="O402" i="6"/>
  <c r="O410" i="6"/>
  <c r="O375" i="6"/>
  <c r="O383" i="6"/>
  <c r="O391" i="6"/>
  <c r="O399" i="6"/>
  <c r="O407" i="6"/>
  <c r="O350" i="6"/>
  <c r="O377" i="6"/>
  <c r="O385" i="6"/>
  <c r="O393" i="6"/>
  <c r="O401" i="6"/>
  <c r="O409" i="6"/>
  <c r="O416" i="6"/>
  <c r="O366" i="6"/>
  <c r="O360" i="6"/>
  <c r="O380" i="6"/>
  <c r="O396" i="6"/>
  <c r="O418" i="6"/>
  <c r="O426" i="6"/>
  <c r="O434" i="6"/>
  <c r="O442" i="6"/>
  <c r="O390" i="6"/>
  <c r="O406" i="6"/>
  <c r="O415" i="6"/>
  <c r="O423" i="6"/>
  <c r="O431" i="6"/>
  <c r="O303" i="6"/>
  <c r="O412" i="6"/>
  <c r="O420" i="6"/>
  <c r="O388" i="6"/>
  <c r="O404" i="6"/>
  <c r="O414" i="6"/>
  <c r="O422" i="6"/>
  <c r="O417" i="6"/>
  <c r="O419" i="6"/>
  <c r="O444" i="6"/>
  <c r="O436" i="6"/>
  <c r="O438" i="6"/>
  <c r="O449" i="6"/>
  <c r="O398" i="6"/>
  <c r="O433" i="6"/>
  <c r="O435" i="6"/>
  <c r="O439" i="6"/>
  <c r="O446" i="6"/>
  <c r="O428" i="6"/>
  <c r="O430" i="6"/>
  <c r="O432" i="6"/>
  <c r="O382" i="6"/>
  <c r="O425" i="6"/>
  <c r="O427" i="6"/>
  <c r="O440" i="6"/>
  <c r="O441" i="6"/>
  <c r="O445" i="6"/>
  <c r="O453" i="6"/>
  <c r="O461" i="6"/>
  <c r="O469" i="6"/>
  <c r="O467" i="6"/>
  <c r="O478" i="6"/>
  <c r="O486" i="6"/>
  <c r="O494" i="6"/>
  <c r="O457" i="6"/>
  <c r="O462" i="6"/>
  <c r="O468" i="6"/>
  <c r="O475" i="6"/>
  <c r="O483" i="6"/>
  <c r="O491" i="6"/>
  <c r="O424" i="6"/>
  <c r="O443" i="6"/>
  <c r="O458" i="6"/>
  <c r="O463" i="6"/>
  <c r="O472" i="6"/>
  <c r="O480" i="6"/>
  <c r="O488" i="6"/>
  <c r="O477" i="6"/>
  <c r="O485" i="6"/>
  <c r="O493" i="6"/>
  <c r="O447" i="6"/>
  <c r="O459" i="6"/>
  <c r="O474" i="6"/>
  <c r="O482" i="6"/>
  <c r="O490" i="6"/>
  <c r="O452" i="6"/>
  <c r="O454" i="6"/>
  <c r="O460" i="6"/>
  <c r="O465" i="6"/>
  <c r="O450" i="6"/>
  <c r="O451" i="6"/>
  <c r="O455" i="6"/>
  <c r="O466" i="6"/>
  <c r="O471" i="6"/>
  <c r="O476" i="6"/>
  <c r="O484" i="6"/>
  <c r="O492" i="6"/>
  <c r="O470" i="6"/>
  <c r="O500" i="6"/>
  <c r="O508" i="6"/>
  <c r="O487" i="6"/>
  <c r="O497" i="6"/>
  <c r="O505" i="6"/>
  <c r="O513" i="6"/>
  <c r="O481" i="6"/>
  <c r="O502" i="6"/>
  <c r="O510" i="6"/>
  <c r="O518" i="6"/>
  <c r="O526" i="6"/>
  <c r="O507" i="6"/>
  <c r="O515" i="6"/>
  <c r="O523" i="6"/>
  <c r="O496" i="6"/>
  <c r="O504" i="6"/>
  <c r="O512" i="6"/>
  <c r="O520" i="6"/>
  <c r="O528" i="6"/>
  <c r="O473" i="6"/>
  <c r="O489" i="6"/>
  <c r="O498" i="6"/>
  <c r="O506" i="6"/>
  <c r="O514" i="6"/>
  <c r="O522" i="6"/>
  <c r="O495" i="6"/>
  <c r="O503" i="6"/>
  <c r="O511" i="6"/>
  <c r="O519" i="6"/>
  <c r="O527" i="6"/>
  <c r="O501" i="6"/>
  <c r="O516" i="6"/>
  <c r="O529" i="6"/>
  <c r="O532" i="6"/>
  <c r="O540" i="6"/>
  <c r="O537" i="6"/>
  <c r="O545" i="6"/>
  <c r="O524" i="6"/>
  <c r="O542" i="6"/>
  <c r="O550" i="6"/>
  <c r="O558" i="6"/>
  <c r="O566" i="6"/>
  <c r="O479" i="6"/>
  <c r="O539" i="6"/>
  <c r="O547" i="6"/>
  <c r="O555" i="6"/>
  <c r="O563" i="6"/>
  <c r="O517" i="6"/>
  <c r="O536" i="6"/>
  <c r="O544" i="6"/>
  <c r="O552" i="6"/>
  <c r="O560" i="6"/>
  <c r="O509" i="6"/>
  <c r="O521" i="6"/>
  <c r="O525" i="6"/>
  <c r="O530" i="6"/>
  <c r="O538" i="6"/>
  <c r="O546" i="6"/>
  <c r="O554" i="6"/>
  <c r="O562" i="6"/>
  <c r="O535" i="6"/>
  <c r="O543" i="6"/>
  <c r="O551" i="6"/>
  <c r="O559" i="6"/>
  <c r="O553" i="6"/>
  <c r="O557" i="6"/>
  <c r="O572" i="6"/>
  <c r="O580" i="6"/>
  <c r="O588" i="6"/>
  <c r="O596" i="6"/>
  <c r="O604" i="6"/>
  <c r="O612" i="6"/>
  <c r="O620" i="6"/>
  <c r="O628" i="6"/>
  <c r="O636" i="6"/>
  <c r="O541" i="6"/>
  <c r="O569" i="6"/>
  <c r="O577" i="6"/>
  <c r="O585" i="6"/>
  <c r="O593" i="6"/>
  <c r="O601" i="6"/>
  <c r="O609" i="6"/>
  <c r="O617" i="6"/>
  <c r="O625" i="6"/>
  <c r="O633" i="6"/>
  <c r="O641" i="6"/>
  <c r="O649" i="6"/>
  <c r="O548" i="6"/>
  <c r="O561" i="6"/>
  <c r="O565" i="6"/>
  <c r="O574" i="6"/>
  <c r="O582" i="6"/>
  <c r="O590" i="6"/>
  <c r="O598" i="6"/>
  <c r="O606" i="6"/>
  <c r="O614" i="6"/>
  <c r="O622" i="6"/>
  <c r="O630" i="6"/>
  <c r="O638" i="6"/>
  <c r="O646" i="6"/>
  <c r="O533" i="6"/>
  <c r="O571" i="6"/>
  <c r="O579" i="6"/>
  <c r="O587" i="6"/>
  <c r="O595" i="6"/>
  <c r="O603" i="6"/>
  <c r="O611" i="6"/>
  <c r="O619" i="6"/>
  <c r="O627" i="6"/>
  <c r="O635" i="6"/>
  <c r="O556" i="6"/>
  <c r="O568" i="6"/>
  <c r="O576" i="6"/>
  <c r="O584" i="6"/>
  <c r="O592" i="6"/>
  <c r="O600" i="6"/>
  <c r="O608" i="6"/>
  <c r="O616" i="6"/>
  <c r="O624" i="6"/>
  <c r="O632" i="6"/>
  <c r="O640" i="6"/>
  <c r="O648" i="6"/>
  <c r="O549" i="6"/>
  <c r="O564" i="6"/>
  <c r="O570" i="6"/>
  <c r="O578" i="6"/>
  <c r="O586" i="6"/>
  <c r="O594" i="6"/>
  <c r="O602" i="6"/>
  <c r="O610" i="6"/>
  <c r="O618" i="6"/>
  <c r="O626" i="6"/>
  <c r="O634" i="6"/>
  <c r="O642" i="6"/>
  <c r="O567" i="6"/>
  <c r="O575" i="6"/>
  <c r="O583" i="6"/>
  <c r="O591" i="6"/>
  <c r="O599" i="6"/>
  <c r="O607" i="6"/>
  <c r="O615" i="6"/>
  <c r="O623" i="6"/>
  <c r="O631" i="6"/>
  <c r="O639" i="6"/>
  <c r="O647" i="6"/>
  <c r="O589" i="6"/>
  <c r="O621" i="6"/>
  <c r="O653" i="6"/>
  <c r="O661" i="6"/>
  <c r="O669" i="6"/>
  <c r="O677" i="6"/>
  <c r="O685" i="6"/>
  <c r="O693" i="6"/>
  <c r="O701" i="6"/>
  <c r="O709" i="6"/>
  <c r="O650" i="6"/>
  <c r="O658" i="6"/>
  <c r="O666" i="6"/>
  <c r="O674" i="6"/>
  <c r="O682" i="6"/>
  <c r="O690" i="6"/>
  <c r="O698" i="6"/>
  <c r="O706" i="6"/>
  <c r="O714" i="6"/>
  <c r="O722" i="6"/>
  <c r="O581" i="6"/>
  <c r="O613" i="6"/>
  <c r="O644" i="6"/>
  <c r="O655" i="6"/>
  <c r="O663" i="6"/>
  <c r="O671" i="6"/>
  <c r="O679" i="6"/>
  <c r="O687" i="6"/>
  <c r="O695" i="6"/>
  <c r="O703" i="6"/>
  <c r="O711" i="6"/>
  <c r="O719" i="6"/>
  <c r="O727" i="6"/>
  <c r="O652" i="6"/>
  <c r="O660" i="6"/>
  <c r="O668" i="6"/>
  <c r="O676" i="6"/>
  <c r="O684" i="6"/>
  <c r="O692" i="6"/>
  <c r="O700" i="6"/>
  <c r="O708" i="6"/>
  <c r="O573" i="6"/>
  <c r="O605" i="6"/>
  <c r="O637" i="6"/>
  <c r="O657" i="6"/>
  <c r="O665" i="6"/>
  <c r="O673" i="6"/>
  <c r="O681" i="6"/>
  <c r="O689" i="6"/>
  <c r="O697" i="6"/>
  <c r="O705" i="6"/>
  <c r="O713" i="6"/>
  <c r="O721" i="6"/>
  <c r="O597" i="6"/>
  <c r="O629" i="6"/>
  <c r="O643" i="6"/>
  <c r="O645" i="6"/>
  <c r="O651" i="6"/>
  <c r="O659" i="6"/>
  <c r="O667" i="6"/>
  <c r="O675" i="6"/>
  <c r="O683" i="6"/>
  <c r="O691" i="6"/>
  <c r="O699" i="6"/>
  <c r="O707" i="6"/>
  <c r="O715" i="6"/>
  <c r="O656" i="6"/>
  <c r="O664" i="6"/>
  <c r="O672" i="6"/>
  <c r="O680" i="6"/>
  <c r="O688" i="6"/>
  <c r="O696" i="6"/>
  <c r="O704" i="6"/>
  <c r="O712" i="6"/>
  <c r="O720" i="6"/>
  <c r="O728" i="6"/>
  <c r="O736" i="6"/>
  <c r="O744" i="6"/>
  <c r="O752" i="6"/>
  <c r="O760" i="6"/>
  <c r="O768" i="6"/>
  <c r="O654" i="6"/>
  <c r="O686" i="6"/>
  <c r="O717" i="6"/>
  <c r="O724" i="6"/>
  <c r="O741" i="6"/>
  <c r="O749" i="6"/>
  <c r="O757" i="6"/>
  <c r="O765" i="6"/>
  <c r="O773" i="6"/>
  <c r="O781" i="6"/>
  <c r="O789" i="6"/>
  <c r="O797" i="6"/>
  <c r="O730" i="6"/>
  <c r="O738" i="6"/>
  <c r="O746" i="6"/>
  <c r="O754" i="6"/>
  <c r="O762" i="6"/>
  <c r="O770" i="6"/>
  <c r="O778" i="6"/>
  <c r="O786" i="6"/>
  <c r="O794" i="6"/>
  <c r="O678" i="6"/>
  <c r="O710" i="6"/>
  <c r="O735" i="6"/>
  <c r="O743" i="6"/>
  <c r="O751" i="6"/>
  <c r="O759" i="6"/>
  <c r="O767" i="6"/>
  <c r="O775" i="6"/>
  <c r="O783" i="6"/>
  <c r="O791" i="6"/>
  <c r="O799" i="6"/>
  <c r="O723" i="6"/>
  <c r="O732" i="6"/>
  <c r="O740" i="6"/>
  <c r="O748" i="6"/>
  <c r="O756" i="6"/>
  <c r="O764" i="6"/>
  <c r="O670" i="6"/>
  <c r="O702" i="6"/>
  <c r="O716" i="6"/>
  <c r="O718" i="6"/>
  <c r="O726" i="6"/>
  <c r="O729" i="6"/>
  <c r="O737" i="6"/>
  <c r="O745" i="6"/>
  <c r="O753" i="6"/>
  <c r="O761" i="6"/>
  <c r="O769" i="6"/>
  <c r="O777" i="6"/>
  <c r="O785" i="6"/>
  <c r="O793" i="6"/>
  <c r="O801" i="6"/>
  <c r="O734" i="6"/>
  <c r="O742" i="6"/>
  <c r="O750" i="6"/>
  <c r="O758" i="6"/>
  <c r="O766" i="6"/>
  <c r="O774" i="6"/>
  <c r="O782" i="6"/>
  <c r="O790" i="6"/>
  <c r="O798" i="6"/>
  <c r="O787" i="6"/>
  <c r="O810" i="6"/>
  <c r="O818" i="6"/>
  <c r="O826" i="6"/>
  <c r="O834" i="6"/>
  <c r="O842" i="6"/>
  <c r="O850" i="6"/>
  <c r="O858" i="6"/>
  <c r="O662" i="6"/>
  <c r="O694" i="6"/>
  <c r="O731" i="6"/>
  <c r="O763" i="6"/>
  <c r="O800" i="6"/>
  <c r="O807" i="6"/>
  <c r="O815" i="6"/>
  <c r="O823" i="6"/>
  <c r="O831" i="6"/>
  <c r="O839" i="6"/>
  <c r="O847" i="6"/>
  <c r="O855" i="6"/>
  <c r="O863" i="6"/>
  <c r="O771" i="6"/>
  <c r="O776" i="6"/>
  <c r="O780" i="6"/>
  <c r="O795" i="6"/>
  <c r="O803" i="6"/>
  <c r="O804" i="6"/>
  <c r="O812" i="6"/>
  <c r="O820" i="6"/>
  <c r="O828" i="6"/>
  <c r="O836" i="6"/>
  <c r="O844" i="6"/>
  <c r="O852" i="6"/>
  <c r="O860" i="6"/>
  <c r="O755" i="6"/>
  <c r="O809" i="6"/>
  <c r="O817" i="6"/>
  <c r="O825" i="6"/>
  <c r="O833" i="6"/>
  <c r="O841" i="6"/>
  <c r="O849" i="6"/>
  <c r="O857" i="6"/>
  <c r="O865" i="6"/>
  <c r="O772" i="6"/>
  <c r="O784" i="6"/>
  <c r="O788" i="6"/>
  <c r="O802" i="6"/>
  <c r="O854" i="6"/>
  <c r="O862" i="6"/>
  <c r="O747" i="6"/>
  <c r="O811" i="6"/>
  <c r="O819" i="6"/>
  <c r="O827" i="6"/>
  <c r="O835" i="6"/>
  <c r="O843" i="6"/>
  <c r="O851" i="6"/>
  <c r="O859" i="6"/>
  <c r="O867" i="6"/>
  <c r="O878" i="6"/>
  <c r="O886" i="6"/>
  <c r="O894" i="6"/>
  <c r="O902" i="6"/>
  <c r="O910" i="6"/>
  <c r="O918" i="6"/>
  <c r="O926" i="6"/>
  <c r="O934" i="6"/>
  <c r="O739" i="6"/>
  <c r="O779" i="6"/>
  <c r="O869" i="6"/>
  <c r="O870" i="6"/>
  <c r="O875" i="6"/>
  <c r="O883" i="6"/>
  <c r="O891" i="6"/>
  <c r="O899" i="6"/>
  <c r="O907" i="6"/>
  <c r="O915" i="6"/>
  <c r="O923" i="6"/>
  <c r="O931" i="6"/>
  <c r="O816" i="6"/>
  <c r="O832" i="6"/>
  <c r="O848" i="6"/>
  <c r="O864" i="6"/>
  <c r="O866" i="6"/>
  <c r="O868" i="6"/>
  <c r="O872" i="6"/>
  <c r="O880" i="6"/>
  <c r="O888" i="6"/>
  <c r="O896" i="6"/>
  <c r="O904" i="6"/>
  <c r="O912" i="6"/>
  <c r="O920" i="6"/>
  <c r="O928" i="6"/>
  <c r="O813" i="6"/>
  <c r="O829" i="6"/>
  <c r="O845" i="6"/>
  <c r="O861" i="6"/>
  <c r="O877" i="6"/>
  <c r="O885" i="6"/>
  <c r="O893" i="6"/>
  <c r="O901" i="6"/>
  <c r="O909" i="6"/>
  <c r="O917" i="6"/>
  <c r="O925" i="6"/>
  <c r="O933" i="6"/>
  <c r="O874" i="6"/>
  <c r="O882" i="6"/>
  <c r="O890" i="6"/>
  <c r="O898" i="6"/>
  <c r="O906" i="6"/>
  <c r="O914" i="6"/>
  <c r="O922" i="6"/>
  <c r="O930" i="6"/>
  <c r="O792" i="6"/>
  <c r="O887" i="6"/>
  <c r="O895" i="6"/>
  <c r="O903" i="6"/>
  <c r="O911" i="6"/>
  <c r="O919" i="6"/>
  <c r="O927" i="6"/>
  <c r="O796" i="6"/>
  <c r="O808" i="6"/>
  <c r="O824" i="6"/>
  <c r="O840" i="6"/>
  <c r="O856" i="6"/>
  <c r="O876" i="6"/>
  <c r="O884" i="6"/>
  <c r="O892" i="6"/>
  <c r="O900" i="6"/>
  <c r="O908" i="6"/>
  <c r="O916" i="6"/>
  <c r="O924" i="6"/>
  <c r="O932" i="6"/>
  <c r="O725" i="6"/>
  <c r="O805" i="6"/>
  <c r="O821" i="6"/>
  <c r="O837" i="6"/>
  <c r="O853" i="6"/>
  <c r="O873" i="6"/>
  <c r="O881" i="6"/>
  <c r="O889" i="6"/>
  <c r="O897" i="6"/>
  <c r="O905" i="6"/>
  <c r="O913" i="6"/>
  <c r="O921" i="6"/>
  <c r="O929" i="6"/>
  <c r="K306" i="6"/>
  <c r="K314" i="6"/>
  <c r="K322" i="6"/>
  <c r="K330" i="6"/>
  <c r="K338" i="6"/>
  <c r="K346" i="6"/>
  <c r="K303" i="6"/>
  <c r="K311" i="6"/>
  <c r="K319" i="6"/>
  <c r="K327" i="6"/>
  <c r="K335" i="6"/>
  <c r="K343" i="6"/>
  <c r="K300" i="6"/>
  <c r="K308" i="6"/>
  <c r="K316" i="6"/>
  <c r="K324" i="6"/>
  <c r="K332" i="6"/>
  <c r="K340" i="6"/>
  <c r="K305" i="6"/>
  <c r="K313" i="6"/>
  <c r="K321" i="6"/>
  <c r="K329" i="6"/>
  <c r="K337" i="6"/>
  <c r="K302" i="6"/>
  <c r="K310" i="6"/>
  <c r="K318" i="6"/>
  <c r="K326" i="6"/>
  <c r="K334" i="6"/>
  <c r="K342" i="6"/>
  <c r="K304" i="6"/>
  <c r="K317" i="6"/>
  <c r="K323" i="6"/>
  <c r="K336" i="6"/>
  <c r="K353" i="6"/>
  <c r="K361" i="6"/>
  <c r="K369" i="6"/>
  <c r="K344" i="6"/>
  <c r="K350" i="6"/>
  <c r="K358" i="6"/>
  <c r="K366" i="6"/>
  <c r="K374" i="6"/>
  <c r="K312" i="6"/>
  <c r="K325" i="6"/>
  <c r="K331" i="6"/>
  <c r="K355" i="6"/>
  <c r="K363" i="6"/>
  <c r="K371" i="6"/>
  <c r="K352" i="6"/>
  <c r="K360" i="6"/>
  <c r="K301" i="6"/>
  <c r="K307" i="6"/>
  <c r="K320" i="6"/>
  <c r="K333" i="6"/>
  <c r="K339" i="6"/>
  <c r="K349" i="6"/>
  <c r="K357" i="6"/>
  <c r="K365" i="6"/>
  <c r="K373" i="6"/>
  <c r="K309" i="6"/>
  <c r="K315" i="6"/>
  <c r="K328" i="6"/>
  <c r="K351" i="6"/>
  <c r="K359" i="6"/>
  <c r="K367" i="6"/>
  <c r="K341" i="6"/>
  <c r="K345" i="6"/>
  <c r="K347" i="6"/>
  <c r="K348" i="6"/>
  <c r="K372" i="6"/>
  <c r="K375" i="6"/>
  <c r="K383" i="6"/>
  <c r="K391" i="6"/>
  <c r="K399" i="6"/>
  <c r="K407" i="6"/>
  <c r="K364" i="6"/>
  <c r="K380" i="6"/>
  <c r="K388" i="6"/>
  <c r="K396" i="6"/>
  <c r="K404" i="6"/>
  <c r="K377" i="6"/>
  <c r="K385" i="6"/>
  <c r="K393" i="6"/>
  <c r="K401" i="6"/>
  <c r="K409" i="6"/>
  <c r="K362" i="6"/>
  <c r="K382" i="6"/>
  <c r="K390" i="6"/>
  <c r="K398" i="6"/>
  <c r="K406" i="6"/>
  <c r="K379" i="6"/>
  <c r="K387" i="6"/>
  <c r="K395" i="6"/>
  <c r="K403" i="6"/>
  <c r="K411" i="6"/>
  <c r="K368" i="6"/>
  <c r="K381" i="6"/>
  <c r="K389" i="6"/>
  <c r="K397" i="6"/>
  <c r="K405" i="6"/>
  <c r="K412" i="6"/>
  <c r="K370" i="6"/>
  <c r="K386" i="6"/>
  <c r="K402" i="6"/>
  <c r="K417" i="6"/>
  <c r="K425" i="6"/>
  <c r="K433" i="6"/>
  <c r="K441" i="6"/>
  <c r="K356" i="6"/>
  <c r="K414" i="6"/>
  <c r="K422" i="6"/>
  <c r="K430" i="6"/>
  <c r="K438" i="6"/>
  <c r="K354" i="6"/>
  <c r="K384" i="6"/>
  <c r="K400" i="6"/>
  <c r="K419" i="6"/>
  <c r="K427" i="6"/>
  <c r="K435" i="6"/>
  <c r="K416" i="6"/>
  <c r="K424" i="6"/>
  <c r="K418" i="6"/>
  <c r="K410" i="6"/>
  <c r="K423" i="6"/>
  <c r="K429" i="6"/>
  <c r="K436" i="6"/>
  <c r="K439" i="6"/>
  <c r="K440" i="6"/>
  <c r="K448" i="6"/>
  <c r="K408" i="6"/>
  <c r="K426" i="6"/>
  <c r="K431" i="6"/>
  <c r="K445" i="6"/>
  <c r="K453" i="6"/>
  <c r="K394" i="6"/>
  <c r="K428" i="6"/>
  <c r="K392" i="6"/>
  <c r="K415" i="6"/>
  <c r="K378" i="6"/>
  <c r="K420" i="6"/>
  <c r="K442" i="6"/>
  <c r="K444" i="6"/>
  <c r="K452" i="6"/>
  <c r="K460" i="6"/>
  <c r="K468" i="6"/>
  <c r="K376" i="6"/>
  <c r="K413" i="6"/>
  <c r="K449" i="6"/>
  <c r="K457" i="6"/>
  <c r="K465" i="6"/>
  <c r="K421" i="6"/>
  <c r="K437" i="6"/>
  <c r="K458" i="6"/>
  <c r="K459" i="6"/>
  <c r="K463" i="6"/>
  <c r="K464" i="6"/>
  <c r="K469" i="6"/>
  <c r="K474" i="6"/>
  <c r="K482" i="6"/>
  <c r="K490" i="6"/>
  <c r="K443" i="6"/>
  <c r="K470" i="6"/>
  <c r="K479" i="6"/>
  <c r="K487" i="6"/>
  <c r="K434" i="6"/>
  <c r="K447" i="6"/>
  <c r="K454" i="6"/>
  <c r="K476" i="6"/>
  <c r="K484" i="6"/>
  <c r="K492" i="6"/>
  <c r="K451" i="6"/>
  <c r="K473" i="6"/>
  <c r="K481" i="6"/>
  <c r="K489" i="6"/>
  <c r="K450" i="6"/>
  <c r="K455" i="6"/>
  <c r="K456" i="6"/>
  <c r="K461" i="6"/>
  <c r="K466" i="6"/>
  <c r="K467" i="6"/>
  <c r="K471" i="6"/>
  <c r="K478" i="6"/>
  <c r="K486" i="6"/>
  <c r="K494" i="6"/>
  <c r="K462" i="6"/>
  <c r="K432" i="6"/>
  <c r="K446" i="6"/>
  <c r="K472" i="6"/>
  <c r="K480" i="6"/>
  <c r="K488" i="6"/>
  <c r="K477" i="6"/>
  <c r="K493" i="6"/>
  <c r="K496" i="6"/>
  <c r="K504" i="6"/>
  <c r="K512" i="6"/>
  <c r="K501" i="6"/>
  <c r="K509" i="6"/>
  <c r="K475" i="6"/>
  <c r="K491" i="6"/>
  <c r="K498" i="6"/>
  <c r="K506" i="6"/>
  <c r="K514" i="6"/>
  <c r="K522" i="6"/>
  <c r="K495" i="6"/>
  <c r="K503" i="6"/>
  <c r="K511" i="6"/>
  <c r="K519" i="6"/>
  <c r="K527" i="6"/>
  <c r="K485" i="6"/>
  <c r="K500" i="6"/>
  <c r="K508" i="6"/>
  <c r="K516" i="6"/>
  <c r="K524" i="6"/>
  <c r="K483" i="6"/>
  <c r="K502" i="6"/>
  <c r="K510" i="6"/>
  <c r="K518" i="6"/>
  <c r="K526" i="6"/>
  <c r="K499" i="6"/>
  <c r="K507" i="6"/>
  <c r="K515" i="6"/>
  <c r="K523" i="6"/>
  <c r="K520" i="6"/>
  <c r="K536" i="6"/>
  <c r="K544" i="6"/>
  <c r="K513" i="6"/>
  <c r="K533" i="6"/>
  <c r="K541" i="6"/>
  <c r="K528" i="6"/>
  <c r="K538" i="6"/>
  <c r="K546" i="6"/>
  <c r="K554" i="6"/>
  <c r="K562" i="6"/>
  <c r="K505" i="6"/>
  <c r="K517" i="6"/>
  <c r="K530" i="6"/>
  <c r="K535" i="6"/>
  <c r="K543" i="6"/>
  <c r="K551" i="6"/>
  <c r="K559" i="6"/>
  <c r="K521" i="6"/>
  <c r="K532" i="6"/>
  <c r="K540" i="6"/>
  <c r="K548" i="6"/>
  <c r="K556" i="6"/>
  <c r="K564" i="6"/>
  <c r="K529" i="6"/>
  <c r="K534" i="6"/>
  <c r="K542" i="6"/>
  <c r="K550" i="6"/>
  <c r="K558" i="6"/>
  <c r="K566" i="6"/>
  <c r="K531" i="6"/>
  <c r="K539" i="6"/>
  <c r="K547" i="6"/>
  <c r="K555" i="6"/>
  <c r="K563" i="6"/>
  <c r="K561" i="6"/>
  <c r="K568" i="6"/>
  <c r="K576" i="6"/>
  <c r="K584" i="6"/>
  <c r="K592" i="6"/>
  <c r="K600" i="6"/>
  <c r="K608" i="6"/>
  <c r="K616" i="6"/>
  <c r="K624" i="6"/>
  <c r="K632" i="6"/>
  <c r="K640" i="6"/>
  <c r="K565" i="6"/>
  <c r="K573" i="6"/>
  <c r="K581" i="6"/>
  <c r="K589" i="6"/>
  <c r="K597" i="6"/>
  <c r="K605" i="6"/>
  <c r="K613" i="6"/>
  <c r="K621" i="6"/>
  <c r="K629" i="6"/>
  <c r="K637" i="6"/>
  <c r="K645" i="6"/>
  <c r="K552" i="6"/>
  <c r="K570" i="6"/>
  <c r="K578" i="6"/>
  <c r="K586" i="6"/>
  <c r="K594" i="6"/>
  <c r="K602" i="6"/>
  <c r="K610" i="6"/>
  <c r="K618" i="6"/>
  <c r="K626" i="6"/>
  <c r="K634" i="6"/>
  <c r="K642" i="6"/>
  <c r="K525" i="6"/>
  <c r="K567" i="6"/>
  <c r="K575" i="6"/>
  <c r="K583" i="6"/>
  <c r="K591" i="6"/>
  <c r="K599" i="6"/>
  <c r="K607" i="6"/>
  <c r="K615" i="6"/>
  <c r="K623" i="6"/>
  <c r="K631" i="6"/>
  <c r="K639" i="6"/>
  <c r="K560" i="6"/>
  <c r="K572" i="6"/>
  <c r="K580" i="6"/>
  <c r="K588" i="6"/>
  <c r="K596" i="6"/>
  <c r="K604" i="6"/>
  <c r="K612" i="6"/>
  <c r="K620" i="6"/>
  <c r="K628" i="6"/>
  <c r="K636" i="6"/>
  <c r="K644" i="6"/>
  <c r="K537" i="6"/>
  <c r="K553" i="6"/>
  <c r="K574" i="6"/>
  <c r="K582" i="6"/>
  <c r="K590" i="6"/>
  <c r="K598" i="6"/>
  <c r="K606" i="6"/>
  <c r="K614" i="6"/>
  <c r="K622" i="6"/>
  <c r="K630" i="6"/>
  <c r="K638" i="6"/>
  <c r="K646" i="6"/>
  <c r="K497" i="6"/>
  <c r="K557" i="6"/>
  <c r="K571" i="6"/>
  <c r="K579" i="6"/>
  <c r="K587" i="6"/>
  <c r="K595" i="6"/>
  <c r="K603" i="6"/>
  <c r="K611" i="6"/>
  <c r="K619" i="6"/>
  <c r="K627" i="6"/>
  <c r="K635" i="6"/>
  <c r="K643" i="6"/>
  <c r="K545" i="6"/>
  <c r="K657" i="6"/>
  <c r="K665" i="6"/>
  <c r="K673" i="6"/>
  <c r="K681" i="6"/>
  <c r="K689" i="6"/>
  <c r="K697" i="6"/>
  <c r="K705" i="6"/>
  <c r="K713" i="6"/>
  <c r="K569" i="6"/>
  <c r="K601" i="6"/>
  <c r="K633" i="6"/>
  <c r="K654" i="6"/>
  <c r="K662" i="6"/>
  <c r="K670" i="6"/>
  <c r="K678" i="6"/>
  <c r="K686" i="6"/>
  <c r="K694" i="6"/>
  <c r="K702" i="6"/>
  <c r="K710" i="6"/>
  <c r="K718" i="6"/>
  <c r="K726" i="6"/>
  <c r="K651" i="6"/>
  <c r="K659" i="6"/>
  <c r="K667" i="6"/>
  <c r="K675" i="6"/>
  <c r="K683" i="6"/>
  <c r="K691" i="6"/>
  <c r="K699" i="6"/>
  <c r="K707" i="6"/>
  <c r="K715" i="6"/>
  <c r="K723" i="6"/>
  <c r="K593" i="6"/>
  <c r="K625" i="6"/>
  <c r="K648" i="6"/>
  <c r="K656" i="6"/>
  <c r="K664" i="6"/>
  <c r="K672" i="6"/>
  <c r="K680" i="6"/>
  <c r="K688" i="6"/>
  <c r="K696" i="6"/>
  <c r="K704" i="6"/>
  <c r="K712" i="6"/>
  <c r="K653" i="6"/>
  <c r="K661" i="6"/>
  <c r="K669" i="6"/>
  <c r="K677" i="6"/>
  <c r="K685" i="6"/>
  <c r="K693" i="6"/>
  <c r="K701" i="6"/>
  <c r="K709" i="6"/>
  <c r="K717" i="6"/>
  <c r="K725" i="6"/>
  <c r="K549" i="6"/>
  <c r="K647" i="6"/>
  <c r="K655" i="6"/>
  <c r="K663" i="6"/>
  <c r="K671" i="6"/>
  <c r="K679" i="6"/>
  <c r="K687" i="6"/>
  <c r="K695" i="6"/>
  <c r="K703" i="6"/>
  <c r="K711" i="6"/>
  <c r="K719" i="6"/>
  <c r="K577" i="6"/>
  <c r="K609" i="6"/>
  <c r="K641" i="6"/>
  <c r="K649" i="6"/>
  <c r="K652" i="6"/>
  <c r="K660" i="6"/>
  <c r="K668" i="6"/>
  <c r="K676" i="6"/>
  <c r="K684" i="6"/>
  <c r="K692" i="6"/>
  <c r="K700" i="6"/>
  <c r="K708" i="6"/>
  <c r="K716" i="6"/>
  <c r="K724" i="6"/>
  <c r="K674" i="6"/>
  <c r="K706" i="6"/>
  <c r="K732" i="6"/>
  <c r="K740" i="6"/>
  <c r="K748" i="6"/>
  <c r="K756" i="6"/>
  <c r="K764" i="6"/>
  <c r="K772" i="6"/>
  <c r="K729" i="6"/>
  <c r="K737" i="6"/>
  <c r="K745" i="6"/>
  <c r="K753" i="6"/>
  <c r="K761" i="6"/>
  <c r="K769" i="6"/>
  <c r="K777" i="6"/>
  <c r="K785" i="6"/>
  <c r="K793" i="6"/>
  <c r="K801" i="6"/>
  <c r="K666" i="6"/>
  <c r="K698" i="6"/>
  <c r="K721" i="6"/>
  <c r="K727" i="6"/>
  <c r="K734" i="6"/>
  <c r="K742" i="6"/>
  <c r="K750" i="6"/>
  <c r="K758" i="6"/>
  <c r="K766" i="6"/>
  <c r="K774" i="6"/>
  <c r="K782" i="6"/>
  <c r="K790" i="6"/>
  <c r="K798" i="6"/>
  <c r="K731" i="6"/>
  <c r="K739" i="6"/>
  <c r="K747" i="6"/>
  <c r="K755" i="6"/>
  <c r="K763" i="6"/>
  <c r="K771" i="6"/>
  <c r="K779" i="6"/>
  <c r="K787" i="6"/>
  <c r="K795" i="6"/>
  <c r="K803" i="6"/>
  <c r="K658" i="6"/>
  <c r="K690" i="6"/>
  <c r="K728" i="6"/>
  <c r="K736" i="6"/>
  <c r="K744" i="6"/>
  <c r="K752" i="6"/>
  <c r="K760" i="6"/>
  <c r="K617" i="6"/>
  <c r="K720" i="6"/>
  <c r="K733" i="6"/>
  <c r="K741" i="6"/>
  <c r="K749" i="6"/>
  <c r="K757" i="6"/>
  <c r="K765" i="6"/>
  <c r="K773" i="6"/>
  <c r="K781" i="6"/>
  <c r="K789" i="6"/>
  <c r="K797" i="6"/>
  <c r="K650" i="6"/>
  <c r="K682" i="6"/>
  <c r="K714" i="6"/>
  <c r="K722" i="6"/>
  <c r="K730" i="6"/>
  <c r="K738" i="6"/>
  <c r="K746" i="6"/>
  <c r="K754" i="6"/>
  <c r="K762" i="6"/>
  <c r="K770" i="6"/>
  <c r="K778" i="6"/>
  <c r="K786" i="6"/>
  <c r="K794" i="6"/>
  <c r="K802" i="6"/>
  <c r="K751" i="6"/>
  <c r="K767" i="6"/>
  <c r="K776" i="6"/>
  <c r="K791" i="6"/>
  <c r="K806" i="6"/>
  <c r="K814" i="6"/>
  <c r="K822" i="6"/>
  <c r="K830" i="6"/>
  <c r="K838" i="6"/>
  <c r="K846" i="6"/>
  <c r="K854" i="6"/>
  <c r="K862" i="6"/>
  <c r="K780" i="6"/>
  <c r="K811" i="6"/>
  <c r="K819" i="6"/>
  <c r="K827" i="6"/>
  <c r="K835" i="6"/>
  <c r="K843" i="6"/>
  <c r="K851" i="6"/>
  <c r="K859" i="6"/>
  <c r="K743" i="6"/>
  <c r="K768" i="6"/>
  <c r="K784" i="6"/>
  <c r="K799" i="6"/>
  <c r="K808" i="6"/>
  <c r="K816" i="6"/>
  <c r="K824" i="6"/>
  <c r="K832" i="6"/>
  <c r="K840" i="6"/>
  <c r="K848" i="6"/>
  <c r="K856" i="6"/>
  <c r="K864" i="6"/>
  <c r="K788" i="6"/>
  <c r="K805" i="6"/>
  <c r="K813" i="6"/>
  <c r="K821" i="6"/>
  <c r="K829" i="6"/>
  <c r="K837" i="6"/>
  <c r="K845" i="6"/>
  <c r="K853" i="6"/>
  <c r="K861" i="6"/>
  <c r="K869" i="6"/>
  <c r="K735" i="6"/>
  <c r="K775" i="6"/>
  <c r="K792" i="6"/>
  <c r="K810" i="6"/>
  <c r="K818" i="6"/>
  <c r="K826" i="6"/>
  <c r="K834" i="6"/>
  <c r="K842" i="6"/>
  <c r="K850" i="6"/>
  <c r="K858" i="6"/>
  <c r="K866" i="6"/>
  <c r="K585" i="6"/>
  <c r="K796" i="6"/>
  <c r="K807" i="6"/>
  <c r="K815" i="6"/>
  <c r="K823" i="6"/>
  <c r="K831" i="6"/>
  <c r="K839" i="6"/>
  <c r="K847" i="6"/>
  <c r="K855" i="6"/>
  <c r="K863" i="6"/>
  <c r="K800" i="6"/>
  <c r="K809" i="6"/>
  <c r="K825" i="6"/>
  <c r="K841" i="6"/>
  <c r="K857" i="6"/>
  <c r="K867" i="6"/>
  <c r="K874" i="6"/>
  <c r="K882" i="6"/>
  <c r="K890" i="6"/>
  <c r="K898" i="6"/>
  <c r="K906" i="6"/>
  <c r="K914" i="6"/>
  <c r="K922" i="6"/>
  <c r="K930" i="6"/>
  <c r="K783" i="6"/>
  <c r="K871" i="6"/>
  <c r="K879" i="6"/>
  <c r="K887" i="6"/>
  <c r="K895" i="6"/>
  <c r="K903" i="6"/>
  <c r="K911" i="6"/>
  <c r="K919" i="6"/>
  <c r="K927" i="6"/>
  <c r="K876" i="6"/>
  <c r="K884" i="6"/>
  <c r="K892" i="6"/>
  <c r="K900" i="6"/>
  <c r="K908" i="6"/>
  <c r="K916" i="6"/>
  <c r="K924" i="6"/>
  <c r="K932" i="6"/>
  <c r="K820" i="6"/>
  <c r="K836" i="6"/>
  <c r="K852" i="6"/>
  <c r="K873" i="6"/>
  <c r="K881" i="6"/>
  <c r="K889" i="6"/>
  <c r="K897" i="6"/>
  <c r="K905" i="6"/>
  <c r="K913" i="6"/>
  <c r="K921" i="6"/>
  <c r="K929" i="6"/>
  <c r="K759" i="6"/>
  <c r="K804" i="6"/>
  <c r="K817" i="6"/>
  <c r="K833" i="6"/>
  <c r="K849" i="6"/>
  <c r="K865" i="6"/>
  <c r="K878" i="6"/>
  <c r="K886" i="6"/>
  <c r="K894" i="6"/>
  <c r="K902" i="6"/>
  <c r="K910" i="6"/>
  <c r="K918" i="6"/>
  <c r="K926" i="6"/>
  <c r="K934" i="6"/>
  <c r="K875" i="6"/>
  <c r="K883" i="6"/>
  <c r="K891" i="6"/>
  <c r="K899" i="6"/>
  <c r="K907" i="6"/>
  <c r="K915" i="6"/>
  <c r="K923" i="6"/>
  <c r="K931" i="6"/>
  <c r="K868" i="6"/>
  <c r="K870" i="6"/>
  <c r="K872" i="6"/>
  <c r="K880" i="6"/>
  <c r="K888" i="6"/>
  <c r="K896" i="6"/>
  <c r="K904" i="6"/>
  <c r="K912" i="6"/>
  <c r="K920" i="6"/>
  <c r="K928" i="6"/>
  <c r="K812" i="6"/>
  <c r="K828" i="6"/>
  <c r="K844" i="6"/>
  <c r="K860" i="6"/>
  <c r="K877" i="6"/>
  <c r="K885" i="6"/>
  <c r="K893" i="6"/>
  <c r="K901" i="6"/>
  <c r="K909" i="6"/>
  <c r="K917" i="6"/>
  <c r="K925" i="6"/>
  <c r="K933" i="6"/>
  <c r="M1000" i="6"/>
  <c r="J999" i="6"/>
  <c r="O998" i="6"/>
  <c r="L997" i="6"/>
  <c r="N995" i="6"/>
  <c r="K994" i="6"/>
  <c r="M992" i="6"/>
  <c r="J991" i="6"/>
  <c r="O990" i="6"/>
  <c r="L989" i="6"/>
  <c r="N987" i="6"/>
  <c r="K986" i="6"/>
  <c r="M984" i="6"/>
  <c r="J983" i="6"/>
  <c r="O982" i="6"/>
  <c r="L981" i="6"/>
  <c r="N979" i="6"/>
  <c r="K978" i="6"/>
  <c r="M976" i="6"/>
  <c r="J975" i="6"/>
  <c r="O974" i="6"/>
  <c r="L973" i="6"/>
  <c r="N971" i="6"/>
  <c r="K970" i="6"/>
  <c r="M968" i="6"/>
  <c r="J967" i="6"/>
  <c r="O966" i="6"/>
  <c r="L965" i="6"/>
  <c r="N963" i="6"/>
  <c r="K962" i="6"/>
  <c r="M960" i="6"/>
  <c r="J959" i="6"/>
  <c r="O958" i="6"/>
  <c r="L957" i="6"/>
  <c r="N955" i="6"/>
  <c r="K954" i="6"/>
  <c r="M952" i="6"/>
  <c r="J951" i="6"/>
  <c r="O950" i="6"/>
  <c r="L949" i="6"/>
  <c r="N947" i="6"/>
  <c r="K946" i="6"/>
  <c r="M944" i="6"/>
  <c r="J943" i="6"/>
  <c r="O942" i="6"/>
  <c r="L941" i="6"/>
  <c r="N939" i="6"/>
  <c r="K938" i="6"/>
  <c r="M936" i="6"/>
  <c r="J935" i="6"/>
  <c r="O1001" i="6"/>
  <c r="L1000" i="6"/>
  <c r="N998" i="6"/>
  <c r="K997" i="6"/>
  <c r="M995" i="6"/>
  <c r="J994" i="6"/>
  <c r="O993" i="6"/>
  <c r="L992" i="6"/>
  <c r="N990" i="6"/>
  <c r="K989" i="6"/>
  <c r="M987" i="6"/>
  <c r="J986" i="6"/>
  <c r="O985" i="6"/>
  <c r="L984" i="6"/>
  <c r="N982" i="6"/>
  <c r="K981" i="6"/>
  <c r="M979" i="6"/>
  <c r="J978" i="6"/>
  <c r="O977" i="6"/>
  <c r="L976" i="6"/>
  <c r="N974" i="6"/>
  <c r="K973" i="6"/>
  <c r="M971" i="6"/>
  <c r="J970" i="6"/>
  <c r="O969" i="6"/>
  <c r="L968" i="6"/>
  <c r="N966" i="6"/>
  <c r="K965" i="6"/>
  <c r="M963" i="6"/>
  <c r="J962" i="6"/>
  <c r="O961" i="6"/>
  <c r="L960" i="6"/>
  <c r="N958" i="6"/>
  <c r="K957" i="6"/>
  <c r="M955" i="6"/>
  <c r="J954" i="6"/>
  <c r="O953" i="6"/>
  <c r="L952" i="6"/>
  <c r="N950" i="6"/>
  <c r="K949" i="6"/>
  <c r="M947" i="6"/>
  <c r="J946" i="6"/>
  <c r="O945" i="6"/>
  <c r="L944" i="6"/>
  <c r="N942" i="6"/>
  <c r="K941" i="6"/>
  <c r="M939" i="6"/>
  <c r="J938" i="6"/>
  <c r="O937" i="6"/>
  <c r="L301" i="6"/>
  <c r="L309" i="6"/>
  <c r="L317" i="6"/>
  <c r="L325" i="6"/>
  <c r="L333" i="6"/>
  <c r="L341" i="6"/>
  <c r="L306" i="6"/>
  <c r="L314" i="6"/>
  <c r="L322" i="6"/>
  <c r="L330" i="6"/>
  <c r="L338" i="6"/>
  <c r="L346" i="6"/>
  <c r="L303" i="6"/>
  <c r="L311" i="6"/>
  <c r="L319" i="6"/>
  <c r="L327" i="6"/>
  <c r="L335" i="6"/>
  <c r="L343" i="6"/>
  <c r="L300" i="6"/>
  <c r="L308" i="6"/>
  <c r="L316" i="6"/>
  <c r="L324" i="6"/>
  <c r="L332" i="6"/>
  <c r="L340" i="6"/>
  <c r="L305" i="6"/>
  <c r="L313" i="6"/>
  <c r="L321" i="6"/>
  <c r="L329" i="6"/>
  <c r="L337" i="6"/>
  <c r="L345" i="6"/>
  <c r="L347" i="6"/>
  <c r="L348" i="6"/>
  <c r="L356" i="6"/>
  <c r="L364" i="6"/>
  <c r="L372" i="6"/>
  <c r="L304" i="6"/>
  <c r="L310" i="6"/>
  <c r="L323" i="6"/>
  <c r="L336" i="6"/>
  <c r="L353" i="6"/>
  <c r="L361" i="6"/>
  <c r="L369" i="6"/>
  <c r="L344" i="6"/>
  <c r="L350" i="6"/>
  <c r="L358" i="6"/>
  <c r="L366" i="6"/>
  <c r="L374" i="6"/>
  <c r="L312" i="6"/>
  <c r="L318" i="6"/>
  <c r="L331" i="6"/>
  <c r="L355" i="6"/>
  <c r="L363" i="6"/>
  <c r="L342" i="6"/>
  <c r="L352" i="6"/>
  <c r="L360" i="6"/>
  <c r="L368" i="6"/>
  <c r="L354" i="6"/>
  <c r="L362" i="6"/>
  <c r="L370" i="6"/>
  <c r="L302" i="6"/>
  <c r="L315" i="6"/>
  <c r="L328" i="6"/>
  <c r="L334" i="6"/>
  <c r="L351" i="6"/>
  <c r="L378" i="6"/>
  <c r="L386" i="6"/>
  <c r="L394" i="6"/>
  <c r="L402" i="6"/>
  <c r="L410" i="6"/>
  <c r="L339" i="6"/>
  <c r="L375" i="6"/>
  <c r="L383" i="6"/>
  <c r="L391" i="6"/>
  <c r="L399" i="6"/>
  <c r="L407" i="6"/>
  <c r="L380" i="6"/>
  <c r="L388" i="6"/>
  <c r="L396" i="6"/>
  <c r="L404" i="6"/>
  <c r="L307" i="6"/>
  <c r="L349" i="6"/>
  <c r="L365" i="6"/>
  <c r="L367" i="6"/>
  <c r="L377" i="6"/>
  <c r="L385" i="6"/>
  <c r="L393" i="6"/>
  <c r="L401" i="6"/>
  <c r="L409" i="6"/>
  <c r="L359" i="6"/>
  <c r="L371" i="6"/>
  <c r="L373" i="6"/>
  <c r="L382" i="6"/>
  <c r="L390" i="6"/>
  <c r="L398" i="6"/>
  <c r="L406" i="6"/>
  <c r="L320" i="6"/>
  <c r="L376" i="6"/>
  <c r="L384" i="6"/>
  <c r="L392" i="6"/>
  <c r="L400" i="6"/>
  <c r="L408" i="6"/>
  <c r="L389" i="6"/>
  <c r="L405" i="6"/>
  <c r="L415" i="6"/>
  <c r="L412" i="6"/>
  <c r="L420" i="6"/>
  <c r="L428" i="6"/>
  <c r="L436" i="6"/>
  <c r="L417" i="6"/>
  <c r="L425" i="6"/>
  <c r="L433" i="6"/>
  <c r="L441" i="6"/>
  <c r="L326" i="6"/>
  <c r="L357" i="6"/>
  <c r="L387" i="6"/>
  <c r="L403" i="6"/>
  <c r="L414" i="6"/>
  <c r="L422" i="6"/>
  <c r="L430" i="6"/>
  <c r="L438" i="6"/>
  <c r="L381" i="6"/>
  <c r="L397" i="6"/>
  <c r="L419" i="6"/>
  <c r="L413" i="6"/>
  <c r="L421" i="6"/>
  <c r="L432" i="6"/>
  <c r="L434" i="6"/>
  <c r="L443" i="6"/>
  <c r="L411" i="6"/>
  <c r="L423" i="6"/>
  <c r="L427" i="6"/>
  <c r="L429" i="6"/>
  <c r="L439" i="6"/>
  <c r="L440" i="6"/>
  <c r="L448" i="6"/>
  <c r="L418" i="6"/>
  <c r="L426" i="6"/>
  <c r="L431" i="6"/>
  <c r="L445" i="6"/>
  <c r="L395" i="6"/>
  <c r="L424" i="6"/>
  <c r="L447" i="6"/>
  <c r="L455" i="6"/>
  <c r="L463" i="6"/>
  <c r="L471" i="6"/>
  <c r="L379" i="6"/>
  <c r="L416" i="6"/>
  <c r="L442" i="6"/>
  <c r="L444" i="6"/>
  <c r="L452" i="6"/>
  <c r="L460" i="6"/>
  <c r="L468" i="6"/>
  <c r="L477" i="6"/>
  <c r="L485" i="6"/>
  <c r="L493" i="6"/>
  <c r="L437" i="6"/>
  <c r="L458" i="6"/>
  <c r="L459" i="6"/>
  <c r="L464" i="6"/>
  <c r="L469" i="6"/>
  <c r="L474" i="6"/>
  <c r="L482" i="6"/>
  <c r="L490" i="6"/>
  <c r="L465" i="6"/>
  <c r="L470" i="6"/>
  <c r="L479" i="6"/>
  <c r="L487" i="6"/>
  <c r="L453" i="6"/>
  <c r="L454" i="6"/>
  <c r="L476" i="6"/>
  <c r="L484" i="6"/>
  <c r="L492" i="6"/>
  <c r="L451" i="6"/>
  <c r="L473" i="6"/>
  <c r="L481" i="6"/>
  <c r="L489" i="6"/>
  <c r="L435" i="6"/>
  <c r="L449" i="6"/>
  <c r="L450" i="6"/>
  <c r="L456" i="6"/>
  <c r="L461" i="6"/>
  <c r="L457" i="6"/>
  <c r="L462" i="6"/>
  <c r="L475" i="6"/>
  <c r="L483" i="6"/>
  <c r="L491" i="6"/>
  <c r="L499" i="6"/>
  <c r="L507" i="6"/>
  <c r="L515" i="6"/>
  <c r="L466" i="6"/>
  <c r="L496" i="6"/>
  <c r="L504" i="6"/>
  <c r="L512" i="6"/>
  <c r="L467" i="6"/>
  <c r="L478" i="6"/>
  <c r="L501" i="6"/>
  <c r="L509" i="6"/>
  <c r="L517" i="6"/>
  <c r="L525" i="6"/>
  <c r="L472" i="6"/>
  <c r="L488" i="6"/>
  <c r="L498" i="6"/>
  <c r="L506" i="6"/>
  <c r="L514" i="6"/>
  <c r="L522" i="6"/>
  <c r="L530" i="6"/>
  <c r="L494" i="6"/>
  <c r="L495" i="6"/>
  <c r="L503" i="6"/>
  <c r="L511" i="6"/>
  <c r="L519" i="6"/>
  <c r="L527" i="6"/>
  <c r="L486" i="6"/>
  <c r="L497" i="6"/>
  <c r="L505" i="6"/>
  <c r="L513" i="6"/>
  <c r="L521" i="6"/>
  <c r="L529" i="6"/>
  <c r="L446" i="6"/>
  <c r="L480" i="6"/>
  <c r="L502" i="6"/>
  <c r="L510" i="6"/>
  <c r="L518" i="6"/>
  <c r="L526" i="6"/>
  <c r="L531" i="6"/>
  <c r="L539" i="6"/>
  <c r="L520" i="6"/>
  <c r="L524" i="6"/>
  <c r="L536" i="6"/>
  <c r="L544" i="6"/>
  <c r="L533" i="6"/>
  <c r="L541" i="6"/>
  <c r="L549" i="6"/>
  <c r="L557" i="6"/>
  <c r="L565" i="6"/>
  <c r="L528" i="6"/>
  <c r="L538" i="6"/>
  <c r="L546" i="6"/>
  <c r="L554" i="6"/>
  <c r="L562" i="6"/>
  <c r="L523" i="6"/>
  <c r="L535" i="6"/>
  <c r="L543" i="6"/>
  <c r="L551" i="6"/>
  <c r="L559" i="6"/>
  <c r="L537" i="6"/>
  <c r="L545" i="6"/>
  <c r="L553" i="6"/>
  <c r="L561" i="6"/>
  <c r="L500" i="6"/>
  <c r="L516" i="6"/>
  <c r="L534" i="6"/>
  <c r="L542" i="6"/>
  <c r="L550" i="6"/>
  <c r="L558" i="6"/>
  <c r="L566" i="6"/>
  <c r="L540" i="6"/>
  <c r="L563" i="6"/>
  <c r="L571" i="6"/>
  <c r="L579" i="6"/>
  <c r="L587" i="6"/>
  <c r="L595" i="6"/>
  <c r="L603" i="6"/>
  <c r="L611" i="6"/>
  <c r="L619" i="6"/>
  <c r="L627" i="6"/>
  <c r="L635" i="6"/>
  <c r="L548" i="6"/>
  <c r="L568" i="6"/>
  <c r="L576" i="6"/>
  <c r="L584" i="6"/>
  <c r="L592" i="6"/>
  <c r="L600" i="6"/>
  <c r="L608" i="6"/>
  <c r="L616" i="6"/>
  <c r="L624" i="6"/>
  <c r="L632" i="6"/>
  <c r="L640" i="6"/>
  <c r="L648" i="6"/>
  <c r="L532" i="6"/>
  <c r="L573" i="6"/>
  <c r="L581" i="6"/>
  <c r="L589" i="6"/>
  <c r="L597" i="6"/>
  <c r="L605" i="6"/>
  <c r="L613" i="6"/>
  <c r="L621" i="6"/>
  <c r="L629" i="6"/>
  <c r="L637" i="6"/>
  <c r="L645" i="6"/>
  <c r="L552" i="6"/>
  <c r="L556" i="6"/>
  <c r="L570" i="6"/>
  <c r="L578" i="6"/>
  <c r="L586" i="6"/>
  <c r="L594" i="6"/>
  <c r="L602" i="6"/>
  <c r="L610" i="6"/>
  <c r="L618" i="6"/>
  <c r="L626" i="6"/>
  <c r="L634" i="6"/>
  <c r="L547" i="6"/>
  <c r="L567" i="6"/>
  <c r="L575" i="6"/>
  <c r="L583" i="6"/>
  <c r="L591" i="6"/>
  <c r="L599" i="6"/>
  <c r="L607" i="6"/>
  <c r="L615" i="6"/>
  <c r="L623" i="6"/>
  <c r="L631" i="6"/>
  <c r="L639" i="6"/>
  <c r="L647" i="6"/>
  <c r="L508" i="6"/>
  <c r="L555" i="6"/>
  <c r="L569" i="6"/>
  <c r="L577" i="6"/>
  <c r="L585" i="6"/>
  <c r="L593" i="6"/>
  <c r="L601" i="6"/>
  <c r="L609" i="6"/>
  <c r="L617" i="6"/>
  <c r="L625" i="6"/>
  <c r="L633" i="6"/>
  <c r="L641" i="6"/>
  <c r="L649" i="6"/>
  <c r="L574" i="6"/>
  <c r="L582" i="6"/>
  <c r="L590" i="6"/>
  <c r="L598" i="6"/>
  <c r="L606" i="6"/>
  <c r="L614" i="6"/>
  <c r="L622" i="6"/>
  <c r="L630" i="6"/>
  <c r="L638" i="6"/>
  <c r="L646" i="6"/>
  <c r="L564" i="6"/>
  <c r="L652" i="6"/>
  <c r="L660" i="6"/>
  <c r="L668" i="6"/>
  <c r="L676" i="6"/>
  <c r="L684" i="6"/>
  <c r="L692" i="6"/>
  <c r="L700" i="6"/>
  <c r="L708" i="6"/>
  <c r="L580" i="6"/>
  <c r="L612" i="6"/>
  <c r="L642" i="6"/>
  <c r="L644" i="6"/>
  <c r="L657" i="6"/>
  <c r="L665" i="6"/>
  <c r="L673" i="6"/>
  <c r="L681" i="6"/>
  <c r="L689" i="6"/>
  <c r="L697" i="6"/>
  <c r="L705" i="6"/>
  <c r="L713" i="6"/>
  <c r="L721" i="6"/>
  <c r="L560" i="6"/>
  <c r="L654" i="6"/>
  <c r="L662" i="6"/>
  <c r="L670" i="6"/>
  <c r="L678" i="6"/>
  <c r="L686" i="6"/>
  <c r="L694" i="6"/>
  <c r="L702" i="6"/>
  <c r="L710" i="6"/>
  <c r="L718" i="6"/>
  <c r="L726" i="6"/>
  <c r="L572" i="6"/>
  <c r="L604" i="6"/>
  <c r="L636" i="6"/>
  <c r="L651" i="6"/>
  <c r="L659" i="6"/>
  <c r="L667" i="6"/>
  <c r="L675" i="6"/>
  <c r="L683" i="6"/>
  <c r="L691" i="6"/>
  <c r="L699" i="6"/>
  <c r="L707" i="6"/>
  <c r="L656" i="6"/>
  <c r="L664" i="6"/>
  <c r="L672" i="6"/>
  <c r="L680" i="6"/>
  <c r="L688" i="6"/>
  <c r="L696" i="6"/>
  <c r="L704" i="6"/>
  <c r="L712" i="6"/>
  <c r="L720" i="6"/>
  <c r="L650" i="6"/>
  <c r="L658" i="6"/>
  <c r="L666" i="6"/>
  <c r="L674" i="6"/>
  <c r="L682" i="6"/>
  <c r="L690" i="6"/>
  <c r="L698" i="6"/>
  <c r="L706" i="6"/>
  <c r="L714" i="6"/>
  <c r="L722" i="6"/>
  <c r="L588" i="6"/>
  <c r="L620" i="6"/>
  <c r="L655" i="6"/>
  <c r="L663" i="6"/>
  <c r="L671" i="6"/>
  <c r="L679" i="6"/>
  <c r="L687" i="6"/>
  <c r="L695" i="6"/>
  <c r="L703" i="6"/>
  <c r="L711" i="6"/>
  <c r="L719" i="6"/>
  <c r="L727" i="6"/>
  <c r="L643" i="6"/>
  <c r="L653" i="6"/>
  <c r="L685" i="6"/>
  <c r="L715" i="6"/>
  <c r="L717" i="6"/>
  <c r="L724" i="6"/>
  <c r="L735" i="6"/>
  <c r="L743" i="6"/>
  <c r="L751" i="6"/>
  <c r="L759" i="6"/>
  <c r="L767" i="6"/>
  <c r="L732" i="6"/>
  <c r="L740" i="6"/>
  <c r="L748" i="6"/>
  <c r="L756" i="6"/>
  <c r="L764" i="6"/>
  <c r="L772" i="6"/>
  <c r="L780" i="6"/>
  <c r="L788" i="6"/>
  <c r="L796" i="6"/>
  <c r="L804" i="6"/>
  <c r="L677" i="6"/>
  <c r="L709" i="6"/>
  <c r="L723" i="6"/>
  <c r="L729" i="6"/>
  <c r="L737" i="6"/>
  <c r="L745" i="6"/>
  <c r="L753" i="6"/>
  <c r="L761" i="6"/>
  <c r="L769" i="6"/>
  <c r="L777" i="6"/>
  <c r="L785" i="6"/>
  <c r="L793" i="6"/>
  <c r="L734" i="6"/>
  <c r="L742" i="6"/>
  <c r="L750" i="6"/>
  <c r="L758" i="6"/>
  <c r="L766" i="6"/>
  <c r="L774" i="6"/>
  <c r="L782" i="6"/>
  <c r="L790" i="6"/>
  <c r="L798" i="6"/>
  <c r="L628" i="6"/>
  <c r="L669" i="6"/>
  <c r="L701" i="6"/>
  <c r="L716" i="6"/>
  <c r="L731" i="6"/>
  <c r="L739" i="6"/>
  <c r="L747" i="6"/>
  <c r="L755" i="6"/>
  <c r="L763" i="6"/>
  <c r="L725" i="6"/>
  <c r="L728" i="6"/>
  <c r="L736" i="6"/>
  <c r="L744" i="6"/>
  <c r="L752" i="6"/>
  <c r="L760" i="6"/>
  <c r="L768" i="6"/>
  <c r="L776" i="6"/>
  <c r="L784" i="6"/>
  <c r="L792" i="6"/>
  <c r="L800" i="6"/>
  <c r="L596" i="6"/>
  <c r="L661" i="6"/>
  <c r="L693" i="6"/>
  <c r="L733" i="6"/>
  <c r="L741" i="6"/>
  <c r="L749" i="6"/>
  <c r="L757" i="6"/>
  <c r="L765" i="6"/>
  <c r="L773" i="6"/>
  <c r="L781" i="6"/>
  <c r="L789" i="6"/>
  <c r="L797" i="6"/>
  <c r="L730" i="6"/>
  <c r="L762" i="6"/>
  <c r="L778" i="6"/>
  <c r="L809" i="6"/>
  <c r="L817" i="6"/>
  <c r="L825" i="6"/>
  <c r="L833" i="6"/>
  <c r="L841" i="6"/>
  <c r="L849" i="6"/>
  <c r="L857" i="6"/>
  <c r="L865" i="6"/>
  <c r="L771" i="6"/>
  <c r="L791" i="6"/>
  <c r="L795" i="6"/>
  <c r="L803" i="6"/>
  <c r="L806" i="6"/>
  <c r="L814" i="6"/>
  <c r="L822" i="6"/>
  <c r="L830" i="6"/>
  <c r="L838" i="6"/>
  <c r="L846" i="6"/>
  <c r="L854" i="6"/>
  <c r="L862" i="6"/>
  <c r="L754" i="6"/>
  <c r="L786" i="6"/>
  <c r="L802" i="6"/>
  <c r="L811" i="6"/>
  <c r="L819" i="6"/>
  <c r="L827" i="6"/>
  <c r="L835" i="6"/>
  <c r="L843" i="6"/>
  <c r="L851" i="6"/>
  <c r="L859" i="6"/>
  <c r="L799" i="6"/>
  <c r="L808" i="6"/>
  <c r="L816" i="6"/>
  <c r="L824" i="6"/>
  <c r="L832" i="6"/>
  <c r="L840" i="6"/>
  <c r="L848" i="6"/>
  <c r="L856" i="6"/>
  <c r="L864" i="6"/>
  <c r="L746" i="6"/>
  <c r="L794" i="6"/>
  <c r="L805" i="6"/>
  <c r="L813" i="6"/>
  <c r="L821" i="6"/>
  <c r="L829" i="6"/>
  <c r="L837" i="6"/>
  <c r="L845" i="6"/>
  <c r="L853" i="6"/>
  <c r="L861" i="6"/>
  <c r="L869" i="6"/>
  <c r="L775" i="6"/>
  <c r="L779" i="6"/>
  <c r="L801" i="6"/>
  <c r="L810" i="6"/>
  <c r="L818" i="6"/>
  <c r="L826" i="6"/>
  <c r="L834" i="6"/>
  <c r="L842" i="6"/>
  <c r="L850" i="6"/>
  <c r="L858" i="6"/>
  <c r="L866" i="6"/>
  <c r="L738" i="6"/>
  <c r="L812" i="6"/>
  <c r="L828" i="6"/>
  <c r="L844" i="6"/>
  <c r="L860" i="6"/>
  <c r="L877" i="6"/>
  <c r="L885" i="6"/>
  <c r="L893" i="6"/>
  <c r="L901" i="6"/>
  <c r="L909" i="6"/>
  <c r="L917" i="6"/>
  <c r="L925" i="6"/>
  <c r="L933" i="6"/>
  <c r="L867" i="6"/>
  <c r="L874" i="6"/>
  <c r="L882" i="6"/>
  <c r="L890" i="6"/>
  <c r="L898" i="6"/>
  <c r="L906" i="6"/>
  <c r="L914" i="6"/>
  <c r="L922" i="6"/>
  <c r="L930" i="6"/>
  <c r="L770" i="6"/>
  <c r="L783" i="6"/>
  <c r="L807" i="6"/>
  <c r="L823" i="6"/>
  <c r="L839" i="6"/>
  <c r="L855" i="6"/>
  <c r="L871" i="6"/>
  <c r="L879" i="6"/>
  <c r="L887" i="6"/>
  <c r="L895" i="6"/>
  <c r="L903" i="6"/>
  <c r="L911" i="6"/>
  <c r="L919" i="6"/>
  <c r="L927" i="6"/>
  <c r="L787" i="6"/>
  <c r="L876" i="6"/>
  <c r="L884" i="6"/>
  <c r="L892" i="6"/>
  <c r="L900" i="6"/>
  <c r="L908" i="6"/>
  <c r="L916" i="6"/>
  <c r="L924" i="6"/>
  <c r="L932" i="6"/>
  <c r="L820" i="6"/>
  <c r="L836" i="6"/>
  <c r="L852" i="6"/>
  <c r="L873" i="6"/>
  <c r="L881" i="6"/>
  <c r="L889" i="6"/>
  <c r="L897" i="6"/>
  <c r="L905" i="6"/>
  <c r="L913" i="6"/>
  <c r="L921" i="6"/>
  <c r="L929" i="6"/>
  <c r="L878" i="6"/>
  <c r="L886" i="6"/>
  <c r="L894" i="6"/>
  <c r="L902" i="6"/>
  <c r="L910" i="6"/>
  <c r="L918" i="6"/>
  <c r="L926" i="6"/>
  <c r="L934" i="6"/>
  <c r="L815" i="6"/>
  <c r="L831" i="6"/>
  <c r="L847" i="6"/>
  <c r="L863" i="6"/>
  <c r="L875" i="6"/>
  <c r="L883" i="6"/>
  <c r="L891" i="6"/>
  <c r="L899" i="6"/>
  <c r="L907" i="6"/>
  <c r="L915" i="6"/>
  <c r="L923" i="6"/>
  <c r="L931" i="6"/>
  <c r="L868" i="6"/>
  <c r="L870" i="6"/>
  <c r="L872" i="6"/>
  <c r="L880" i="6"/>
  <c r="L888" i="6"/>
  <c r="L896" i="6"/>
  <c r="L904" i="6"/>
  <c r="L912" i="6"/>
  <c r="L920" i="6"/>
  <c r="L928" i="6"/>
  <c r="N1001" i="6"/>
  <c r="K1000" i="6"/>
  <c r="M998" i="6"/>
  <c r="J997" i="6"/>
  <c r="O996" i="6"/>
  <c r="L995" i="6"/>
  <c r="N993" i="6"/>
  <c r="K992" i="6"/>
  <c r="M990" i="6"/>
  <c r="J989" i="6"/>
  <c r="O988" i="6"/>
  <c r="L987" i="6"/>
  <c r="N985" i="6"/>
  <c r="K984" i="6"/>
  <c r="M982" i="6"/>
  <c r="J981" i="6"/>
  <c r="O980" i="6"/>
  <c r="L979" i="6"/>
  <c r="N977" i="6"/>
  <c r="K976" i="6"/>
  <c r="M974" i="6"/>
  <c r="J973" i="6"/>
  <c r="O972" i="6"/>
  <c r="L971" i="6"/>
  <c r="N969" i="6"/>
  <c r="K968" i="6"/>
  <c r="M966" i="6"/>
  <c r="J965" i="6"/>
  <c r="O964" i="6"/>
  <c r="L963" i="6"/>
  <c r="N961" i="6"/>
  <c r="K960" i="6"/>
  <c r="M958" i="6"/>
  <c r="J957" i="6"/>
  <c r="O956" i="6"/>
  <c r="L955" i="6"/>
  <c r="N953" i="6"/>
  <c r="K952" i="6"/>
  <c r="M950" i="6"/>
  <c r="J949" i="6"/>
  <c r="O948" i="6"/>
  <c r="L947" i="6"/>
  <c r="N945" i="6"/>
  <c r="K944" i="6"/>
  <c r="M942" i="6"/>
  <c r="J941" i="6"/>
  <c r="O940" i="6"/>
  <c r="L939" i="6"/>
  <c r="N937" i="6"/>
  <c r="K936" i="6"/>
  <c r="O879" i="6"/>
  <c r="O871" i="6"/>
  <c r="M1001" i="6"/>
  <c r="J1000" i="6"/>
  <c r="O999" i="6"/>
  <c r="L998" i="6"/>
  <c r="N996" i="6"/>
  <c r="K995" i="6"/>
  <c r="M993" i="6"/>
  <c r="J992" i="6"/>
  <c r="O991" i="6"/>
  <c r="L990" i="6"/>
  <c r="N988" i="6"/>
  <c r="K987" i="6"/>
  <c r="M985" i="6"/>
  <c r="J984" i="6"/>
  <c r="O983" i="6"/>
  <c r="L982" i="6"/>
  <c r="N980" i="6"/>
  <c r="K979" i="6"/>
  <c r="M977" i="6"/>
  <c r="J976" i="6"/>
  <c r="O975" i="6"/>
  <c r="L974" i="6"/>
  <c r="N972" i="6"/>
  <c r="K971" i="6"/>
  <c r="M969" i="6"/>
  <c r="J968" i="6"/>
  <c r="O967" i="6"/>
  <c r="L966" i="6"/>
  <c r="N964" i="6"/>
  <c r="K963" i="6"/>
  <c r="M961" i="6"/>
  <c r="J960" i="6"/>
  <c r="O959" i="6"/>
  <c r="L958" i="6"/>
  <c r="N956" i="6"/>
  <c r="K955" i="6"/>
  <c r="M953" i="6"/>
  <c r="J952" i="6"/>
  <c r="O951" i="6"/>
  <c r="L950" i="6"/>
  <c r="N948" i="6"/>
  <c r="K947" i="6"/>
  <c r="M945" i="6"/>
  <c r="J944" i="6"/>
  <c r="O943" i="6"/>
  <c r="L942" i="6"/>
  <c r="N940" i="6"/>
  <c r="K939" i="6"/>
  <c r="J936" i="6"/>
  <c r="O935" i="6"/>
  <c r="M304" i="6"/>
  <c r="M312" i="6"/>
  <c r="M320" i="6"/>
  <c r="M328" i="6"/>
  <c r="M336" i="6"/>
  <c r="M344" i="6"/>
  <c r="M301" i="6"/>
  <c r="M309" i="6"/>
  <c r="M317" i="6"/>
  <c r="M325" i="6"/>
  <c r="M333" i="6"/>
  <c r="M341" i="6"/>
  <c r="M306" i="6"/>
  <c r="M314" i="6"/>
  <c r="M322" i="6"/>
  <c r="M330" i="6"/>
  <c r="M338" i="6"/>
  <c r="M346" i="6"/>
  <c r="M303" i="6"/>
  <c r="M311" i="6"/>
  <c r="M319" i="6"/>
  <c r="M327" i="6"/>
  <c r="M335" i="6"/>
  <c r="M300" i="6"/>
  <c r="M308" i="6"/>
  <c r="M316" i="6"/>
  <c r="M324" i="6"/>
  <c r="M332" i="6"/>
  <c r="M340" i="6"/>
  <c r="M302" i="6"/>
  <c r="M315" i="6"/>
  <c r="M321" i="6"/>
  <c r="M334" i="6"/>
  <c r="M351" i="6"/>
  <c r="M359" i="6"/>
  <c r="M367" i="6"/>
  <c r="M345" i="6"/>
  <c r="M347" i="6"/>
  <c r="M348" i="6"/>
  <c r="M356" i="6"/>
  <c r="M364" i="6"/>
  <c r="M372" i="6"/>
  <c r="M310" i="6"/>
  <c r="M323" i="6"/>
  <c r="M329" i="6"/>
  <c r="M353" i="6"/>
  <c r="M361" i="6"/>
  <c r="M369" i="6"/>
  <c r="M343" i="6"/>
  <c r="M350" i="6"/>
  <c r="M358" i="6"/>
  <c r="M305" i="6"/>
  <c r="M318" i="6"/>
  <c r="M331" i="6"/>
  <c r="M337" i="6"/>
  <c r="M355" i="6"/>
  <c r="M363" i="6"/>
  <c r="M371" i="6"/>
  <c r="M307" i="6"/>
  <c r="M313" i="6"/>
  <c r="M326" i="6"/>
  <c r="M339" i="6"/>
  <c r="M349" i="6"/>
  <c r="M357" i="6"/>
  <c r="M365" i="6"/>
  <c r="M373" i="6"/>
  <c r="M354" i="6"/>
  <c r="M370" i="6"/>
  <c r="M374" i="6"/>
  <c r="M381" i="6"/>
  <c r="M389" i="6"/>
  <c r="M397" i="6"/>
  <c r="M405" i="6"/>
  <c r="M342" i="6"/>
  <c r="M378" i="6"/>
  <c r="M386" i="6"/>
  <c r="M394" i="6"/>
  <c r="M402" i="6"/>
  <c r="M410" i="6"/>
  <c r="M352" i="6"/>
  <c r="M375" i="6"/>
  <c r="M383" i="6"/>
  <c r="M391" i="6"/>
  <c r="M399" i="6"/>
  <c r="M407" i="6"/>
  <c r="M380" i="6"/>
  <c r="M388" i="6"/>
  <c r="M396" i="6"/>
  <c r="M404" i="6"/>
  <c r="M362" i="6"/>
  <c r="M377" i="6"/>
  <c r="M385" i="6"/>
  <c r="M393" i="6"/>
  <c r="M401" i="6"/>
  <c r="M409" i="6"/>
  <c r="M360" i="6"/>
  <c r="M366" i="6"/>
  <c r="M379" i="6"/>
  <c r="M387" i="6"/>
  <c r="M395" i="6"/>
  <c r="M403" i="6"/>
  <c r="M411" i="6"/>
  <c r="M376" i="6"/>
  <c r="M392" i="6"/>
  <c r="M408" i="6"/>
  <c r="M368" i="6"/>
  <c r="M415" i="6"/>
  <c r="M423" i="6"/>
  <c r="M431" i="6"/>
  <c r="M439" i="6"/>
  <c r="M390" i="6"/>
  <c r="M406" i="6"/>
  <c r="M412" i="6"/>
  <c r="M420" i="6"/>
  <c r="M428" i="6"/>
  <c r="M436" i="6"/>
  <c r="M417" i="6"/>
  <c r="M425" i="6"/>
  <c r="M433" i="6"/>
  <c r="M384" i="6"/>
  <c r="M400" i="6"/>
  <c r="M414" i="6"/>
  <c r="M422" i="6"/>
  <c r="M382" i="6"/>
  <c r="M398" i="6"/>
  <c r="M416" i="6"/>
  <c r="M421" i="6"/>
  <c r="M435" i="6"/>
  <c r="M437" i="6"/>
  <c r="M446" i="6"/>
  <c r="M430" i="6"/>
  <c r="M432" i="6"/>
  <c r="M434" i="6"/>
  <c r="M443" i="6"/>
  <c r="M451" i="6"/>
  <c r="M427" i="6"/>
  <c r="M429" i="6"/>
  <c r="M440" i="6"/>
  <c r="M418" i="6"/>
  <c r="M426" i="6"/>
  <c r="M450" i="6"/>
  <c r="M458" i="6"/>
  <c r="M466" i="6"/>
  <c r="M424" i="6"/>
  <c r="M447" i="6"/>
  <c r="M455" i="6"/>
  <c r="M463" i="6"/>
  <c r="M471" i="6"/>
  <c r="M472" i="6"/>
  <c r="M480" i="6"/>
  <c r="M488" i="6"/>
  <c r="M477" i="6"/>
  <c r="M485" i="6"/>
  <c r="M493" i="6"/>
  <c r="M445" i="6"/>
  <c r="M459" i="6"/>
  <c r="M464" i="6"/>
  <c r="M469" i="6"/>
  <c r="M474" i="6"/>
  <c r="M482" i="6"/>
  <c r="M490" i="6"/>
  <c r="M438" i="6"/>
  <c r="M441" i="6"/>
  <c r="M452" i="6"/>
  <c r="M460" i="6"/>
  <c r="M465" i="6"/>
  <c r="M470" i="6"/>
  <c r="M479" i="6"/>
  <c r="M487" i="6"/>
  <c r="M453" i="6"/>
  <c r="M454" i="6"/>
  <c r="M476" i="6"/>
  <c r="M484" i="6"/>
  <c r="M492" i="6"/>
  <c r="M444" i="6"/>
  <c r="M413" i="6"/>
  <c r="M442" i="6"/>
  <c r="M449" i="6"/>
  <c r="M456" i="6"/>
  <c r="M461" i="6"/>
  <c r="M467" i="6"/>
  <c r="M478" i="6"/>
  <c r="M486" i="6"/>
  <c r="M494" i="6"/>
  <c r="M462" i="6"/>
  <c r="M502" i="6"/>
  <c r="M510" i="6"/>
  <c r="M419" i="6"/>
  <c r="M481" i="6"/>
  <c r="M499" i="6"/>
  <c r="M507" i="6"/>
  <c r="M496" i="6"/>
  <c r="M504" i="6"/>
  <c r="M512" i="6"/>
  <c r="M520" i="6"/>
  <c r="M528" i="6"/>
  <c r="M475" i="6"/>
  <c r="M491" i="6"/>
  <c r="M501" i="6"/>
  <c r="M509" i="6"/>
  <c r="M517" i="6"/>
  <c r="M525" i="6"/>
  <c r="M468" i="6"/>
  <c r="M498" i="6"/>
  <c r="M506" i="6"/>
  <c r="M514" i="6"/>
  <c r="M522" i="6"/>
  <c r="M448" i="6"/>
  <c r="M457" i="6"/>
  <c r="M500" i="6"/>
  <c r="M508" i="6"/>
  <c r="M516" i="6"/>
  <c r="M524" i="6"/>
  <c r="M483" i="6"/>
  <c r="M497" i="6"/>
  <c r="M505" i="6"/>
  <c r="M513" i="6"/>
  <c r="M521" i="6"/>
  <c r="M529" i="6"/>
  <c r="M534" i="6"/>
  <c r="M542" i="6"/>
  <c r="M503" i="6"/>
  <c r="M526" i="6"/>
  <c r="M531" i="6"/>
  <c r="M539" i="6"/>
  <c r="M536" i="6"/>
  <c r="M544" i="6"/>
  <c r="M552" i="6"/>
  <c r="M560" i="6"/>
  <c r="M495" i="6"/>
  <c r="M515" i="6"/>
  <c r="M533" i="6"/>
  <c r="M541" i="6"/>
  <c r="M549" i="6"/>
  <c r="M557" i="6"/>
  <c r="M565" i="6"/>
  <c r="M519" i="6"/>
  <c r="M530" i="6"/>
  <c r="M538" i="6"/>
  <c r="M546" i="6"/>
  <c r="M554" i="6"/>
  <c r="M562" i="6"/>
  <c r="M473" i="6"/>
  <c r="M527" i="6"/>
  <c r="M532" i="6"/>
  <c r="M540" i="6"/>
  <c r="M548" i="6"/>
  <c r="M556" i="6"/>
  <c r="M564" i="6"/>
  <c r="M511" i="6"/>
  <c r="M518" i="6"/>
  <c r="M537" i="6"/>
  <c r="M545" i="6"/>
  <c r="M553" i="6"/>
  <c r="M561" i="6"/>
  <c r="M559" i="6"/>
  <c r="M574" i="6"/>
  <c r="M582" i="6"/>
  <c r="M590" i="6"/>
  <c r="M598" i="6"/>
  <c r="M606" i="6"/>
  <c r="M614" i="6"/>
  <c r="M622" i="6"/>
  <c r="M630" i="6"/>
  <c r="M638" i="6"/>
  <c r="M550" i="6"/>
  <c r="M563" i="6"/>
  <c r="M571" i="6"/>
  <c r="M579" i="6"/>
  <c r="M587" i="6"/>
  <c r="M595" i="6"/>
  <c r="M603" i="6"/>
  <c r="M611" i="6"/>
  <c r="M619" i="6"/>
  <c r="M627" i="6"/>
  <c r="M635" i="6"/>
  <c r="M643" i="6"/>
  <c r="M543" i="6"/>
  <c r="M568" i="6"/>
  <c r="M576" i="6"/>
  <c r="M584" i="6"/>
  <c r="M592" i="6"/>
  <c r="M600" i="6"/>
  <c r="M608" i="6"/>
  <c r="M616" i="6"/>
  <c r="M624" i="6"/>
  <c r="M632" i="6"/>
  <c r="M640" i="6"/>
  <c r="M648" i="6"/>
  <c r="M558" i="6"/>
  <c r="M573" i="6"/>
  <c r="M581" i="6"/>
  <c r="M589" i="6"/>
  <c r="M597" i="6"/>
  <c r="M605" i="6"/>
  <c r="M613" i="6"/>
  <c r="M621" i="6"/>
  <c r="M629" i="6"/>
  <c r="M637" i="6"/>
  <c r="M523" i="6"/>
  <c r="M535" i="6"/>
  <c r="M570" i="6"/>
  <c r="M578" i="6"/>
  <c r="M586" i="6"/>
  <c r="M594" i="6"/>
  <c r="M602" i="6"/>
  <c r="M610" i="6"/>
  <c r="M618" i="6"/>
  <c r="M626" i="6"/>
  <c r="M634" i="6"/>
  <c r="M642" i="6"/>
  <c r="M551" i="6"/>
  <c r="M572" i="6"/>
  <c r="M580" i="6"/>
  <c r="M588" i="6"/>
  <c r="M596" i="6"/>
  <c r="M604" i="6"/>
  <c r="M612" i="6"/>
  <c r="M620" i="6"/>
  <c r="M628" i="6"/>
  <c r="M636" i="6"/>
  <c r="M644" i="6"/>
  <c r="M555" i="6"/>
  <c r="M569" i="6"/>
  <c r="M577" i="6"/>
  <c r="M585" i="6"/>
  <c r="M593" i="6"/>
  <c r="M601" i="6"/>
  <c r="M609" i="6"/>
  <c r="M617" i="6"/>
  <c r="M625" i="6"/>
  <c r="M633" i="6"/>
  <c r="M641" i="6"/>
  <c r="M649" i="6"/>
  <c r="M655" i="6"/>
  <c r="M663" i="6"/>
  <c r="M671" i="6"/>
  <c r="M679" i="6"/>
  <c r="M687" i="6"/>
  <c r="M695" i="6"/>
  <c r="M703" i="6"/>
  <c r="M711" i="6"/>
  <c r="M591" i="6"/>
  <c r="M623" i="6"/>
  <c r="M652" i="6"/>
  <c r="M660" i="6"/>
  <c r="M668" i="6"/>
  <c r="M676" i="6"/>
  <c r="M684" i="6"/>
  <c r="M692" i="6"/>
  <c r="M700" i="6"/>
  <c r="M708" i="6"/>
  <c r="M716" i="6"/>
  <c r="M724" i="6"/>
  <c r="M646" i="6"/>
  <c r="M657" i="6"/>
  <c r="M665" i="6"/>
  <c r="M673" i="6"/>
  <c r="M681" i="6"/>
  <c r="M689" i="6"/>
  <c r="M697" i="6"/>
  <c r="M705" i="6"/>
  <c r="M713" i="6"/>
  <c r="M721" i="6"/>
  <c r="M489" i="6"/>
  <c r="M583" i="6"/>
  <c r="M615" i="6"/>
  <c r="M654" i="6"/>
  <c r="M662" i="6"/>
  <c r="M670" i="6"/>
  <c r="M678" i="6"/>
  <c r="M686" i="6"/>
  <c r="M694" i="6"/>
  <c r="M702" i="6"/>
  <c r="M710" i="6"/>
  <c r="M651" i="6"/>
  <c r="M659" i="6"/>
  <c r="M667" i="6"/>
  <c r="M675" i="6"/>
  <c r="M683" i="6"/>
  <c r="M691" i="6"/>
  <c r="M699" i="6"/>
  <c r="M707" i="6"/>
  <c r="M715" i="6"/>
  <c r="M723" i="6"/>
  <c r="M653" i="6"/>
  <c r="M661" i="6"/>
  <c r="M669" i="6"/>
  <c r="M677" i="6"/>
  <c r="M685" i="6"/>
  <c r="M693" i="6"/>
  <c r="M701" i="6"/>
  <c r="M709" i="6"/>
  <c r="M717" i="6"/>
  <c r="M547" i="6"/>
  <c r="M566" i="6"/>
  <c r="M567" i="6"/>
  <c r="M599" i="6"/>
  <c r="M631" i="6"/>
  <c r="M647" i="6"/>
  <c r="M650" i="6"/>
  <c r="M658" i="6"/>
  <c r="M666" i="6"/>
  <c r="M674" i="6"/>
  <c r="M682" i="6"/>
  <c r="M690" i="6"/>
  <c r="M698" i="6"/>
  <c r="M706" i="6"/>
  <c r="M714" i="6"/>
  <c r="M722" i="6"/>
  <c r="M664" i="6"/>
  <c r="M696" i="6"/>
  <c r="M730" i="6"/>
  <c r="M738" i="6"/>
  <c r="M746" i="6"/>
  <c r="M754" i="6"/>
  <c r="M762" i="6"/>
  <c r="M770" i="6"/>
  <c r="M719" i="6"/>
  <c r="M735" i="6"/>
  <c r="M743" i="6"/>
  <c r="M751" i="6"/>
  <c r="M759" i="6"/>
  <c r="M767" i="6"/>
  <c r="M775" i="6"/>
  <c r="M783" i="6"/>
  <c r="M791" i="6"/>
  <c r="M799" i="6"/>
  <c r="M656" i="6"/>
  <c r="M688" i="6"/>
  <c r="M732" i="6"/>
  <c r="M740" i="6"/>
  <c r="M748" i="6"/>
  <c r="M756" i="6"/>
  <c r="M764" i="6"/>
  <c r="M772" i="6"/>
  <c r="M780" i="6"/>
  <c r="M788" i="6"/>
  <c r="M796" i="6"/>
  <c r="M639" i="6"/>
  <c r="M727" i="6"/>
  <c r="M729" i="6"/>
  <c r="M737" i="6"/>
  <c r="M745" i="6"/>
  <c r="M753" i="6"/>
  <c r="M761" i="6"/>
  <c r="M769" i="6"/>
  <c r="M777" i="6"/>
  <c r="M785" i="6"/>
  <c r="M793" i="6"/>
  <c r="M801" i="6"/>
  <c r="M680" i="6"/>
  <c r="M712" i="6"/>
  <c r="M718" i="6"/>
  <c r="M726" i="6"/>
  <c r="M734" i="6"/>
  <c r="M742" i="6"/>
  <c r="M750" i="6"/>
  <c r="M758" i="6"/>
  <c r="M607" i="6"/>
  <c r="M731" i="6"/>
  <c r="M739" i="6"/>
  <c r="M747" i="6"/>
  <c r="M755" i="6"/>
  <c r="M763" i="6"/>
  <c r="M771" i="6"/>
  <c r="M779" i="6"/>
  <c r="M787" i="6"/>
  <c r="M795" i="6"/>
  <c r="M803" i="6"/>
  <c r="M672" i="6"/>
  <c r="M704" i="6"/>
  <c r="M720" i="6"/>
  <c r="M725" i="6"/>
  <c r="M728" i="6"/>
  <c r="M736" i="6"/>
  <c r="M744" i="6"/>
  <c r="M752" i="6"/>
  <c r="M760" i="6"/>
  <c r="M768" i="6"/>
  <c r="M776" i="6"/>
  <c r="M784" i="6"/>
  <c r="M792" i="6"/>
  <c r="M800" i="6"/>
  <c r="M741" i="6"/>
  <c r="M804" i="6"/>
  <c r="M812" i="6"/>
  <c r="M820" i="6"/>
  <c r="M828" i="6"/>
  <c r="M836" i="6"/>
  <c r="M844" i="6"/>
  <c r="M852" i="6"/>
  <c r="M860" i="6"/>
  <c r="M774" i="6"/>
  <c r="M778" i="6"/>
  <c r="M797" i="6"/>
  <c r="M809" i="6"/>
  <c r="M817" i="6"/>
  <c r="M825" i="6"/>
  <c r="M833" i="6"/>
  <c r="M841" i="6"/>
  <c r="M849" i="6"/>
  <c r="M857" i="6"/>
  <c r="M865" i="6"/>
  <c r="M645" i="6"/>
  <c r="M733" i="6"/>
  <c r="M765" i="6"/>
  <c r="M782" i="6"/>
  <c r="M806" i="6"/>
  <c r="M814" i="6"/>
  <c r="M822" i="6"/>
  <c r="M830" i="6"/>
  <c r="M838" i="6"/>
  <c r="M846" i="6"/>
  <c r="M854" i="6"/>
  <c r="M862" i="6"/>
  <c r="M786" i="6"/>
  <c r="M802" i="6"/>
  <c r="M811" i="6"/>
  <c r="M819" i="6"/>
  <c r="M827" i="6"/>
  <c r="M835" i="6"/>
  <c r="M843" i="6"/>
  <c r="M851" i="6"/>
  <c r="M859" i="6"/>
  <c r="M867" i="6"/>
  <c r="M757" i="6"/>
  <c r="M790" i="6"/>
  <c r="M808" i="6"/>
  <c r="M816" i="6"/>
  <c r="M824" i="6"/>
  <c r="M832" i="6"/>
  <c r="M840" i="6"/>
  <c r="M848" i="6"/>
  <c r="M856" i="6"/>
  <c r="M864" i="6"/>
  <c r="M575" i="6"/>
  <c r="M766" i="6"/>
  <c r="M781" i="6"/>
  <c r="M794" i="6"/>
  <c r="M805" i="6"/>
  <c r="M813" i="6"/>
  <c r="M821" i="6"/>
  <c r="M829" i="6"/>
  <c r="M837" i="6"/>
  <c r="M845" i="6"/>
  <c r="M853" i="6"/>
  <c r="M861" i="6"/>
  <c r="M869" i="6"/>
  <c r="M773" i="6"/>
  <c r="M866" i="6"/>
  <c r="M868" i="6"/>
  <c r="M870" i="6"/>
  <c r="M872" i="6"/>
  <c r="M880" i="6"/>
  <c r="M888" i="6"/>
  <c r="M896" i="6"/>
  <c r="M904" i="6"/>
  <c r="M912" i="6"/>
  <c r="M920" i="6"/>
  <c r="M928" i="6"/>
  <c r="M877" i="6"/>
  <c r="M885" i="6"/>
  <c r="M893" i="6"/>
  <c r="M901" i="6"/>
  <c r="M909" i="6"/>
  <c r="M917" i="6"/>
  <c r="M925" i="6"/>
  <c r="M933" i="6"/>
  <c r="M749" i="6"/>
  <c r="M810" i="6"/>
  <c r="M826" i="6"/>
  <c r="M842" i="6"/>
  <c r="M858" i="6"/>
  <c r="M874" i="6"/>
  <c r="M882" i="6"/>
  <c r="M890" i="6"/>
  <c r="M898" i="6"/>
  <c r="M906" i="6"/>
  <c r="M914" i="6"/>
  <c r="M922" i="6"/>
  <c r="M930" i="6"/>
  <c r="M807" i="6"/>
  <c r="M823" i="6"/>
  <c r="M839" i="6"/>
  <c r="M855" i="6"/>
  <c r="M871" i="6"/>
  <c r="M879" i="6"/>
  <c r="M887" i="6"/>
  <c r="M895" i="6"/>
  <c r="M903" i="6"/>
  <c r="M911" i="6"/>
  <c r="M919" i="6"/>
  <c r="M927" i="6"/>
  <c r="M789" i="6"/>
  <c r="M876" i="6"/>
  <c r="M884" i="6"/>
  <c r="M892" i="6"/>
  <c r="M900" i="6"/>
  <c r="M908" i="6"/>
  <c r="M916" i="6"/>
  <c r="M924" i="6"/>
  <c r="M932" i="6"/>
  <c r="M873" i="6"/>
  <c r="M881" i="6"/>
  <c r="M889" i="6"/>
  <c r="M897" i="6"/>
  <c r="M905" i="6"/>
  <c r="M913" i="6"/>
  <c r="M921" i="6"/>
  <c r="M929" i="6"/>
  <c r="M798" i="6"/>
  <c r="M818" i="6"/>
  <c r="M834" i="6"/>
  <c r="M850" i="6"/>
  <c r="M878" i="6"/>
  <c r="M886" i="6"/>
  <c r="M894" i="6"/>
  <c r="M902" i="6"/>
  <c r="M910" i="6"/>
  <c r="M918" i="6"/>
  <c r="M926" i="6"/>
  <c r="M934" i="6"/>
  <c r="M815" i="6"/>
  <c r="M831" i="6"/>
  <c r="M847" i="6"/>
  <c r="M863" i="6"/>
  <c r="M875" i="6"/>
  <c r="M883" i="6"/>
  <c r="M891" i="6"/>
  <c r="M899" i="6"/>
  <c r="M907" i="6"/>
  <c r="M915" i="6"/>
  <c r="M923" i="6"/>
  <c r="M931" i="6"/>
  <c r="L1001" i="6"/>
  <c r="N999" i="6"/>
  <c r="K998" i="6"/>
  <c r="M996" i="6"/>
  <c r="J995" i="6"/>
  <c r="O994" i="6"/>
  <c r="L993" i="6"/>
  <c r="N991" i="6"/>
  <c r="K990" i="6"/>
  <c r="M988" i="6"/>
  <c r="J987" i="6"/>
  <c r="O986" i="6"/>
  <c r="L985" i="6"/>
  <c r="N983" i="6"/>
  <c r="K982" i="6"/>
  <c r="M980" i="6"/>
  <c r="J979" i="6"/>
  <c r="O978" i="6"/>
  <c r="L977" i="6"/>
  <c r="N975" i="6"/>
  <c r="K974" i="6"/>
  <c r="M972" i="6"/>
  <c r="J971" i="6"/>
  <c r="O970" i="6"/>
  <c r="L969" i="6"/>
  <c r="N967" i="6"/>
  <c r="K966" i="6"/>
  <c r="M964" i="6"/>
  <c r="J963" i="6"/>
  <c r="O962" i="6"/>
  <c r="L961" i="6"/>
  <c r="N959" i="6"/>
  <c r="K958" i="6"/>
  <c r="M956" i="6"/>
  <c r="J955" i="6"/>
  <c r="O954" i="6"/>
  <c r="L953" i="6"/>
  <c r="N951" i="6"/>
  <c r="K950" i="6"/>
  <c r="M948" i="6"/>
  <c r="J947" i="6"/>
  <c r="O946" i="6"/>
  <c r="L945" i="6"/>
  <c r="N943" i="6"/>
  <c r="K942" i="6"/>
  <c r="M940" i="6"/>
  <c r="O938" i="6"/>
  <c r="L937" i="6"/>
  <c r="N935" i="6"/>
  <c r="J303" i="6"/>
  <c r="J311" i="6"/>
  <c r="J319" i="6"/>
  <c r="J327" i="6"/>
  <c r="J335" i="6"/>
  <c r="J343" i="6"/>
  <c r="J300" i="6"/>
  <c r="J308" i="6"/>
  <c r="J316" i="6"/>
  <c r="J324" i="6"/>
  <c r="J332" i="6"/>
  <c r="J340" i="6"/>
  <c r="J348" i="6"/>
  <c r="J305" i="6"/>
  <c r="J313" i="6"/>
  <c r="J321" i="6"/>
  <c r="J329" i="6"/>
  <c r="J337" i="6"/>
  <c r="J345" i="6"/>
  <c r="J302" i="6"/>
  <c r="J310" i="6"/>
  <c r="J318" i="6"/>
  <c r="J326" i="6"/>
  <c r="J334" i="6"/>
  <c r="J307" i="6"/>
  <c r="J315" i="6"/>
  <c r="J323" i="6"/>
  <c r="J331" i="6"/>
  <c r="J339" i="6"/>
  <c r="J344" i="6"/>
  <c r="J346" i="6"/>
  <c r="J350" i="6"/>
  <c r="J358" i="6"/>
  <c r="J366" i="6"/>
  <c r="J374" i="6"/>
  <c r="J306" i="6"/>
  <c r="J312" i="6"/>
  <c r="J325" i="6"/>
  <c r="J338" i="6"/>
  <c r="J355" i="6"/>
  <c r="J363" i="6"/>
  <c r="J371" i="6"/>
  <c r="J352" i="6"/>
  <c r="J360" i="6"/>
  <c r="J368" i="6"/>
  <c r="J301" i="6"/>
  <c r="J314" i="6"/>
  <c r="J320" i="6"/>
  <c r="J333" i="6"/>
  <c r="J342" i="6"/>
  <c r="J349" i="6"/>
  <c r="J357" i="6"/>
  <c r="J365" i="6"/>
  <c r="J354" i="6"/>
  <c r="J362" i="6"/>
  <c r="J370" i="6"/>
  <c r="J341" i="6"/>
  <c r="J347" i="6"/>
  <c r="J356" i="6"/>
  <c r="J364" i="6"/>
  <c r="J372" i="6"/>
  <c r="J304" i="6"/>
  <c r="J317" i="6"/>
  <c r="J330" i="6"/>
  <c r="J336" i="6"/>
  <c r="J380" i="6"/>
  <c r="J388" i="6"/>
  <c r="J396" i="6"/>
  <c r="J404" i="6"/>
  <c r="J361" i="6"/>
  <c r="J377" i="6"/>
  <c r="J385" i="6"/>
  <c r="J393" i="6"/>
  <c r="J401" i="6"/>
  <c r="J409" i="6"/>
  <c r="J309" i="6"/>
  <c r="J367" i="6"/>
  <c r="J382" i="6"/>
  <c r="J390" i="6"/>
  <c r="J398" i="6"/>
  <c r="J406" i="6"/>
  <c r="J359" i="6"/>
  <c r="J369" i="6"/>
  <c r="J373" i="6"/>
  <c r="J379" i="6"/>
  <c r="J387" i="6"/>
  <c r="J395" i="6"/>
  <c r="J403" i="6"/>
  <c r="J411" i="6"/>
  <c r="J376" i="6"/>
  <c r="J384" i="6"/>
  <c r="J392" i="6"/>
  <c r="J400" i="6"/>
  <c r="J408" i="6"/>
  <c r="J378" i="6"/>
  <c r="J386" i="6"/>
  <c r="J394" i="6"/>
  <c r="J402" i="6"/>
  <c r="J410" i="6"/>
  <c r="J417" i="6"/>
  <c r="J383" i="6"/>
  <c r="J399" i="6"/>
  <c r="J414" i="6"/>
  <c r="J422" i="6"/>
  <c r="J430" i="6"/>
  <c r="J438" i="6"/>
  <c r="J353" i="6"/>
  <c r="J419" i="6"/>
  <c r="J427" i="6"/>
  <c r="J435" i="6"/>
  <c r="J322" i="6"/>
  <c r="J328" i="6"/>
  <c r="J351" i="6"/>
  <c r="J381" i="6"/>
  <c r="J397" i="6"/>
  <c r="J416" i="6"/>
  <c r="J424" i="6"/>
  <c r="J432" i="6"/>
  <c r="J413" i="6"/>
  <c r="J421" i="6"/>
  <c r="J415" i="6"/>
  <c r="J423" i="6"/>
  <c r="J407" i="6"/>
  <c r="J426" i="6"/>
  <c r="J431" i="6"/>
  <c r="J433" i="6"/>
  <c r="J445" i="6"/>
  <c r="J405" i="6"/>
  <c r="J418" i="6"/>
  <c r="J428" i="6"/>
  <c r="J450" i="6"/>
  <c r="J391" i="6"/>
  <c r="J441" i="6"/>
  <c r="J447" i="6"/>
  <c r="J389" i="6"/>
  <c r="J412" i="6"/>
  <c r="J420" i="6"/>
  <c r="J425" i="6"/>
  <c r="J375" i="6"/>
  <c r="J449" i="6"/>
  <c r="J457" i="6"/>
  <c r="J465" i="6"/>
  <c r="J437" i="6"/>
  <c r="J446" i="6"/>
  <c r="J454" i="6"/>
  <c r="J462" i="6"/>
  <c r="J470" i="6"/>
  <c r="J429" i="6"/>
  <c r="J440" i="6"/>
  <c r="J443" i="6"/>
  <c r="J479" i="6"/>
  <c r="J487" i="6"/>
  <c r="J434" i="6"/>
  <c r="J476" i="6"/>
  <c r="J484" i="6"/>
  <c r="J492" i="6"/>
  <c r="J451" i="6"/>
  <c r="J452" i="6"/>
  <c r="J453" i="6"/>
  <c r="J460" i="6"/>
  <c r="J473" i="6"/>
  <c r="J481" i="6"/>
  <c r="J489" i="6"/>
  <c r="J455" i="6"/>
  <c r="J456" i="6"/>
  <c r="J461" i="6"/>
  <c r="J466" i="6"/>
  <c r="J467" i="6"/>
  <c r="J471" i="6"/>
  <c r="J478" i="6"/>
  <c r="J486" i="6"/>
  <c r="J494" i="6"/>
  <c r="J444" i="6"/>
  <c r="J475" i="6"/>
  <c r="J483" i="6"/>
  <c r="J491" i="6"/>
  <c r="J439" i="6"/>
  <c r="J442" i="6"/>
  <c r="J448" i="6"/>
  <c r="J468" i="6"/>
  <c r="J477" i="6"/>
  <c r="J485" i="6"/>
  <c r="J493" i="6"/>
  <c r="J463" i="6"/>
  <c r="J464" i="6"/>
  <c r="J474" i="6"/>
  <c r="J490" i="6"/>
  <c r="J501" i="6"/>
  <c r="J509" i="6"/>
  <c r="J498" i="6"/>
  <c r="J506" i="6"/>
  <c r="J514" i="6"/>
  <c r="J472" i="6"/>
  <c r="J488" i="6"/>
  <c r="J495" i="6"/>
  <c r="J503" i="6"/>
  <c r="J511" i="6"/>
  <c r="J519" i="6"/>
  <c r="J527" i="6"/>
  <c r="J500" i="6"/>
  <c r="J508" i="6"/>
  <c r="J516" i="6"/>
  <c r="J524" i="6"/>
  <c r="J482" i="6"/>
  <c r="J497" i="6"/>
  <c r="J505" i="6"/>
  <c r="J513" i="6"/>
  <c r="J521" i="6"/>
  <c r="J529" i="6"/>
  <c r="J458" i="6"/>
  <c r="J469" i="6"/>
  <c r="J480" i="6"/>
  <c r="J499" i="6"/>
  <c r="J507" i="6"/>
  <c r="J515" i="6"/>
  <c r="J523" i="6"/>
  <c r="J459" i="6"/>
  <c r="J496" i="6"/>
  <c r="J504" i="6"/>
  <c r="J512" i="6"/>
  <c r="J520" i="6"/>
  <c r="J528" i="6"/>
  <c r="J502" i="6"/>
  <c r="J522" i="6"/>
  <c r="J526" i="6"/>
  <c r="J533" i="6"/>
  <c r="J541" i="6"/>
  <c r="J538" i="6"/>
  <c r="J517" i="6"/>
  <c r="J530" i="6"/>
  <c r="J535" i="6"/>
  <c r="J543" i="6"/>
  <c r="J551" i="6"/>
  <c r="J559" i="6"/>
  <c r="J532" i="6"/>
  <c r="J540" i="6"/>
  <c r="J548" i="6"/>
  <c r="J556" i="6"/>
  <c r="J564" i="6"/>
  <c r="J525" i="6"/>
  <c r="J537" i="6"/>
  <c r="J545" i="6"/>
  <c r="J553" i="6"/>
  <c r="J561" i="6"/>
  <c r="J510" i="6"/>
  <c r="J518" i="6"/>
  <c r="J531" i="6"/>
  <c r="J539" i="6"/>
  <c r="J547" i="6"/>
  <c r="J555" i="6"/>
  <c r="J563" i="6"/>
  <c r="J436" i="6"/>
  <c r="J536" i="6"/>
  <c r="J544" i="6"/>
  <c r="J552" i="6"/>
  <c r="J560" i="6"/>
  <c r="J546" i="6"/>
  <c r="J550" i="6"/>
  <c r="J565" i="6"/>
  <c r="J573" i="6"/>
  <c r="J581" i="6"/>
  <c r="J589" i="6"/>
  <c r="J597" i="6"/>
  <c r="J605" i="6"/>
  <c r="J613" i="6"/>
  <c r="J621" i="6"/>
  <c r="J629" i="6"/>
  <c r="J637" i="6"/>
  <c r="J542" i="6"/>
  <c r="J570" i="6"/>
  <c r="J578" i="6"/>
  <c r="J586" i="6"/>
  <c r="J594" i="6"/>
  <c r="J602" i="6"/>
  <c r="J610" i="6"/>
  <c r="J618" i="6"/>
  <c r="J626" i="6"/>
  <c r="J634" i="6"/>
  <c r="J642" i="6"/>
  <c r="J554" i="6"/>
  <c r="J558" i="6"/>
  <c r="J567" i="6"/>
  <c r="J575" i="6"/>
  <c r="J583" i="6"/>
  <c r="J591" i="6"/>
  <c r="J599" i="6"/>
  <c r="J607" i="6"/>
  <c r="J615" i="6"/>
  <c r="J623" i="6"/>
  <c r="J631" i="6"/>
  <c r="J639" i="6"/>
  <c r="J647" i="6"/>
  <c r="J534" i="6"/>
  <c r="J572" i="6"/>
  <c r="J580" i="6"/>
  <c r="J588" i="6"/>
  <c r="J596" i="6"/>
  <c r="J604" i="6"/>
  <c r="J612" i="6"/>
  <c r="J620" i="6"/>
  <c r="J628" i="6"/>
  <c r="J636" i="6"/>
  <c r="J549" i="6"/>
  <c r="J562" i="6"/>
  <c r="J566" i="6"/>
  <c r="J569" i="6"/>
  <c r="J577" i="6"/>
  <c r="J585" i="6"/>
  <c r="J593" i="6"/>
  <c r="J601" i="6"/>
  <c r="J609" i="6"/>
  <c r="J617" i="6"/>
  <c r="J625" i="6"/>
  <c r="J633" i="6"/>
  <c r="J641" i="6"/>
  <c r="J649" i="6"/>
  <c r="J557" i="6"/>
  <c r="J571" i="6"/>
  <c r="J579" i="6"/>
  <c r="J587" i="6"/>
  <c r="J595" i="6"/>
  <c r="J603" i="6"/>
  <c r="J611" i="6"/>
  <c r="J619" i="6"/>
  <c r="J627" i="6"/>
  <c r="J635" i="6"/>
  <c r="J643" i="6"/>
  <c r="J568" i="6"/>
  <c r="J576" i="6"/>
  <c r="J584" i="6"/>
  <c r="J592" i="6"/>
  <c r="J600" i="6"/>
  <c r="J608" i="6"/>
  <c r="J616" i="6"/>
  <c r="J624" i="6"/>
  <c r="J632" i="6"/>
  <c r="J640" i="6"/>
  <c r="J648" i="6"/>
  <c r="J590" i="6"/>
  <c r="J622" i="6"/>
  <c r="J644" i="6"/>
  <c r="J654" i="6"/>
  <c r="J662" i="6"/>
  <c r="J670" i="6"/>
  <c r="J678" i="6"/>
  <c r="J686" i="6"/>
  <c r="J694" i="6"/>
  <c r="J702" i="6"/>
  <c r="J710" i="6"/>
  <c r="J646" i="6"/>
  <c r="J651" i="6"/>
  <c r="J659" i="6"/>
  <c r="J667" i="6"/>
  <c r="J675" i="6"/>
  <c r="J683" i="6"/>
  <c r="J691" i="6"/>
  <c r="J699" i="6"/>
  <c r="J707" i="6"/>
  <c r="J715" i="6"/>
  <c r="J723" i="6"/>
  <c r="J582" i="6"/>
  <c r="J614" i="6"/>
  <c r="J656" i="6"/>
  <c r="J664" i="6"/>
  <c r="J672" i="6"/>
  <c r="J680" i="6"/>
  <c r="J688" i="6"/>
  <c r="J696" i="6"/>
  <c r="J704" i="6"/>
  <c r="J712" i="6"/>
  <c r="J720" i="6"/>
  <c r="J653" i="6"/>
  <c r="J661" i="6"/>
  <c r="J669" i="6"/>
  <c r="J677" i="6"/>
  <c r="J685" i="6"/>
  <c r="J693" i="6"/>
  <c r="J701" i="6"/>
  <c r="J709" i="6"/>
  <c r="J574" i="6"/>
  <c r="J606" i="6"/>
  <c r="J638" i="6"/>
  <c r="J645" i="6"/>
  <c r="J650" i="6"/>
  <c r="J658" i="6"/>
  <c r="J666" i="6"/>
  <c r="J674" i="6"/>
  <c r="J682" i="6"/>
  <c r="J690" i="6"/>
  <c r="J698" i="6"/>
  <c r="J706" i="6"/>
  <c r="J714" i="6"/>
  <c r="J722" i="6"/>
  <c r="J598" i="6"/>
  <c r="J630" i="6"/>
  <c r="J652" i="6"/>
  <c r="J660" i="6"/>
  <c r="J668" i="6"/>
  <c r="J676" i="6"/>
  <c r="J684" i="6"/>
  <c r="J692" i="6"/>
  <c r="J700" i="6"/>
  <c r="J708" i="6"/>
  <c r="J716" i="6"/>
  <c r="J657" i="6"/>
  <c r="J665" i="6"/>
  <c r="J673" i="6"/>
  <c r="J681" i="6"/>
  <c r="J689" i="6"/>
  <c r="J697" i="6"/>
  <c r="J705" i="6"/>
  <c r="J713" i="6"/>
  <c r="J721" i="6"/>
  <c r="J719" i="6"/>
  <c r="J729" i="6"/>
  <c r="J737" i="6"/>
  <c r="J745" i="6"/>
  <c r="J753" i="6"/>
  <c r="J761" i="6"/>
  <c r="J769" i="6"/>
  <c r="J655" i="6"/>
  <c r="J687" i="6"/>
  <c r="J727" i="6"/>
  <c r="J734" i="6"/>
  <c r="J742" i="6"/>
  <c r="J750" i="6"/>
  <c r="J758" i="6"/>
  <c r="J766" i="6"/>
  <c r="J774" i="6"/>
  <c r="J782" i="6"/>
  <c r="J790" i="6"/>
  <c r="J798" i="6"/>
  <c r="J731" i="6"/>
  <c r="J739" i="6"/>
  <c r="J747" i="6"/>
  <c r="J755" i="6"/>
  <c r="J763" i="6"/>
  <c r="J771" i="6"/>
  <c r="J779" i="6"/>
  <c r="J787" i="6"/>
  <c r="J795" i="6"/>
  <c r="J679" i="6"/>
  <c r="J711" i="6"/>
  <c r="J718" i="6"/>
  <c r="J726" i="6"/>
  <c r="J728" i="6"/>
  <c r="J736" i="6"/>
  <c r="J744" i="6"/>
  <c r="J752" i="6"/>
  <c r="J760" i="6"/>
  <c r="J768" i="6"/>
  <c r="J776" i="6"/>
  <c r="J784" i="6"/>
  <c r="J792" i="6"/>
  <c r="J800" i="6"/>
  <c r="J725" i="6"/>
  <c r="J733" i="6"/>
  <c r="J741" i="6"/>
  <c r="J749" i="6"/>
  <c r="J757" i="6"/>
  <c r="J765" i="6"/>
  <c r="J671" i="6"/>
  <c r="J703" i="6"/>
  <c r="J730" i="6"/>
  <c r="J738" i="6"/>
  <c r="J746" i="6"/>
  <c r="J754" i="6"/>
  <c r="J762" i="6"/>
  <c r="J770" i="6"/>
  <c r="J778" i="6"/>
  <c r="J786" i="6"/>
  <c r="J794" i="6"/>
  <c r="J802" i="6"/>
  <c r="J735" i="6"/>
  <c r="J743" i="6"/>
  <c r="J751" i="6"/>
  <c r="J759" i="6"/>
  <c r="J767" i="6"/>
  <c r="J775" i="6"/>
  <c r="J783" i="6"/>
  <c r="J791" i="6"/>
  <c r="J799" i="6"/>
  <c r="J780" i="6"/>
  <c r="J793" i="6"/>
  <c r="J797" i="6"/>
  <c r="J803" i="6"/>
  <c r="J811" i="6"/>
  <c r="J819" i="6"/>
  <c r="J827" i="6"/>
  <c r="J835" i="6"/>
  <c r="J843" i="6"/>
  <c r="J851" i="6"/>
  <c r="J859" i="6"/>
  <c r="J663" i="6"/>
  <c r="J695" i="6"/>
  <c r="J717" i="6"/>
  <c r="J732" i="6"/>
  <c r="J764" i="6"/>
  <c r="J808" i="6"/>
  <c r="J816" i="6"/>
  <c r="J824" i="6"/>
  <c r="J832" i="6"/>
  <c r="J840" i="6"/>
  <c r="J848" i="6"/>
  <c r="J856" i="6"/>
  <c r="J864" i="6"/>
  <c r="J788" i="6"/>
  <c r="J805" i="6"/>
  <c r="J813" i="6"/>
  <c r="J821" i="6"/>
  <c r="J829" i="6"/>
  <c r="J837" i="6"/>
  <c r="J845" i="6"/>
  <c r="J853" i="6"/>
  <c r="J861" i="6"/>
  <c r="J756" i="6"/>
  <c r="J772" i="6"/>
  <c r="J810" i="6"/>
  <c r="J818" i="6"/>
  <c r="J826" i="6"/>
  <c r="J834" i="6"/>
  <c r="J842" i="6"/>
  <c r="J850" i="6"/>
  <c r="J858" i="6"/>
  <c r="J866" i="6"/>
  <c r="J777" i="6"/>
  <c r="J781" i="6"/>
  <c r="J796" i="6"/>
  <c r="J801" i="6"/>
  <c r="J807" i="6"/>
  <c r="J815" i="6"/>
  <c r="J823" i="6"/>
  <c r="J831" i="6"/>
  <c r="J839" i="6"/>
  <c r="J847" i="6"/>
  <c r="J855" i="6"/>
  <c r="J863" i="6"/>
  <c r="J748" i="6"/>
  <c r="J773" i="6"/>
  <c r="J812" i="6"/>
  <c r="J820" i="6"/>
  <c r="J828" i="6"/>
  <c r="J836" i="6"/>
  <c r="J844" i="6"/>
  <c r="J852" i="6"/>
  <c r="J860" i="6"/>
  <c r="J868" i="6"/>
  <c r="J806" i="6"/>
  <c r="J822" i="6"/>
  <c r="J838" i="6"/>
  <c r="J854" i="6"/>
  <c r="J871" i="6"/>
  <c r="J879" i="6"/>
  <c r="J887" i="6"/>
  <c r="J895" i="6"/>
  <c r="J903" i="6"/>
  <c r="J911" i="6"/>
  <c r="J919" i="6"/>
  <c r="J927" i="6"/>
  <c r="J740" i="6"/>
  <c r="J785" i="6"/>
  <c r="J876" i="6"/>
  <c r="J884" i="6"/>
  <c r="J892" i="6"/>
  <c r="J900" i="6"/>
  <c r="J908" i="6"/>
  <c r="J916" i="6"/>
  <c r="J924" i="6"/>
  <c r="J932" i="6"/>
  <c r="J873" i="6"/>
  <c r="J881" i="6"/>
  <c r="J889" i="6"/>
  <c r="J897" i="6"/>
  <c r="J905" i="6"/>
  <c r="J913" i="6"/>
  <c r="J921" i="6"/>
  <c r="J929" i="6"/>
  <c r="J789" i="6"/>
  <c r="J804" i="6"/>
  <c r="J817" i="6"/>
  <c r="J833" i="6"/>
  <c r="J849" i="6"/>
  <c r="J865" i="6"/>
  <c r="J878" i="6"/>
  <c r="J886" i="6"/>
  <c r="J894" i="6"/>
  <c r="J902" i="6"/>
  <c r="J910" i="6"/>
  <c r="J918" i="6"/>
  <c r="J926" i="6"/>
  <c r="J934" i="6"/>
  <c r="J814" i="6"/>
  <c r="J830" i="6"/>
  <c r="J846" i="6"/>
  <c r="J862" i="6"/>
  <c r="J875" i="6"/>
  <c r="J883" i="6"/>
  <c r="J891" i="6"/>
  <c r="J899" i="6"/>
  <c r="J907" i="6"/>
  <c r="J915" i="6"/>
  <c r="J923" i="6"/>
  <c r="J931" i="6"/>
  <c r="J870" i="6"/>
  <c r="J872" i="6"/>
  <c r="J880" i="6"/>
  <c r="J888" i="6"/>
  <c r="J896" i="6"/>
  <c r="J904" i="6"/>
  <c r="J912" i="6"/>
  <c r="J920" i="6"/>
  <c r="J928" i="6"/>
  <c r="J877" i="6"/>
  <c r="J885" i="6"/>
  <c r="J893" i="6"/>
  <c r="J901" i="6"/>
  <c r="J909" i="6"/>
  <c r="J917" i="6"/>
  <c r="J925" i="6"/>
  <c r="J933" i="6"/>
  <c r="J724" i="6"/>
  <c r="J809" i="6"/>
  <c r="J825" i="6"/>
  <c r="J841" i="6"/>
  <c r="J857" i="6"/>
  <c r="J867" i="6"/>
  <c r="J869" i="6"/>
  <c r="J874" i="6"/>
  <c r="J882" i="6"/>
  <c r="J890" i="6"/>
  <c r="J898" i="6"/>
  <c r="J906" i="6"/>
  <c r="J914" i="6"/>
  <c r="J922" i="6"/>
  <c r="J930" i="6"/>
  <c r="K1001" i="6"/>
  <c r="M999" i="6"/>
  <c r="J998" i="6"/>
  <c r="O997" i="6"/>
  <c r="L996" i="6"/>
  <c r="N994" i="6"/>
  <c r="K993" i="6"/>
  <c r="M991" i="6"/>
  <c r="J990" i="6"/>
  <c r="O989" i="6"/>
  <c r="L988" i="6"/>
  <c r="N986" i="6"/>
  <c r="K985" i="6"/>
  <c r="M983" i="6"/>
  <c r="J982" i="6"/>
  <c r="O981" i="6"/>
  <c r="L980" i="6"/>
  <c r="N978" i="6"/>
  <c r="K977" i="6"/>
  <c r="M975" i="6"/>
  <c r="J974" i="6"/>
  <c r="O973" i="6"/>
  <c r="L972" i="6"/>
  <c r="N970" i="6"/>
  <c r="K969" i="6"/>
  <c r="M967" i="6"/>
  <c r="J966" i="6"/>
  <c r="O965" i="6"/>
  <c r="L964" i="6"/>
  <c r="N962" i="6"/>
  <c r="K961" i="6"/>
  <c r="M959" i="6"/>
  <c r="J958" i="6"/>
  <c r="O957" i="6"/>
  <c r="L956" i="6"/>
  <c r="N954" i="6"/>
  <c r="K953" i="6"/>
  <c r="M951" i="6"/>
  <c r="J950" i="6"/>
  <c r="O949" i="6"/>
  <c r="L948" i="6"/>
  <c r="N946" i="6"/>
  <c r="K945" i="6"/>
  <c r="M943" i="6"/>
  <c r="J942" i="6"/>
  <c r="O941" i="6"/>
  <c r="L940" i="6"/>
  <c r="K937" i="6"/>
  <c r="M935" i="6"/>
  <c r="N307" i="6"/>
  <c r="N315" i="6"/>
  <c r="N323" i="6"/>
  <c r="N331" i="6"/>
  <c r="N339" i="6"/>
  <c r="N347" i="6"/>
  <c r="N304" i="6"/>
  <c r="N312" i="6"/>
  <c r="N320" i="6"/>
  <c r="N328" i="6"/>
  <c r="N336" i="6"/>
  <c r="N344" i="6"/>
  <c r="N301" i="6"/>
  <c r="N309" i="6"/>
  <c r="N317" i="6"/>
  <c r="N325" i="6"/>
  <c r="N333" i="6"/>
  <c r="N341" i="6"/>
  <c r="N306" i="6"/>
  <c r="N314" i="6"/>
  <c r="N322" i="6"/>
  <c r="N330" i="6"/>
  <c r="N338" i="6"/>
  <c r="N303" i="6"/>
  <c r="N311" i="6"/>
  <c r="N319" i="6"/>
  <c r="N327" i="6"/>
  <c r="N335" i="6"/>
  <c r="N343" i="6"/>
  <c r="N300" i="6"/>
  <c r="N332" i="6"/>
  <c r="N354" i="6"/>
  <c r="N362" i="6"/>
  <c r="N370" i="6"/>
  <c r="N302" i="6"/>
  <c r="N321" i="6"/>
  <c r="N334" i="6"/>
  <c r="N346" i="6"/>
  <c r="N351" i="6"/>
  <c r="N359" i="6"/>
  <c r="N367" i="6"/>
  <c r="N308" i="6"/>
  <c r="N340" i="6"/>
  <c r="N345" i="6"/>
  <c r="N348" i="6"/>
  <c r="N356" i="6"/>
  <c r="N364" i="6"/>
  <c r="N372" i="6"/>
  <c r="N310" i="6"/>
  <c r="N329" i="6"/>
  <c r="N353" i="6"/>
  <c r="N361" i="6"/>
  <c r="N316" i="6"/>
  <c r="N350" i="6"/>
  <c r="N358" i="6"/>
  <c r="N366" i="6"/>
  <c r="N374" i="6"/>
  <c r="N324" i="6"/>
  <c r="N342" i="6"/>
  <c r="N352" i="6"/>
  <c r="N360" i="6"/>
  <c r="N368" i="6"/>
  <c r="N313" i="6"/>
  <c r="N326" i="6"/>
  <c r="N357" i="6"/>
  <c r="N376" i="6"/>
  <c r="N384" i="6"/>
  <c r="N392" i="6"/>
  <c r="N400" i="6"/>
  <c r="N408" i="6"/>
  <c r="N381" i="6"/>
  <c r="N389" i="6"/>
  <c r="N397" i="6"/>
  <c r="N405" i="6"/>
  <c r="N337" i="6"/>
  <c r="N378" i="6"/>
  <c r="N386" i="6"/>
  <c r="N394" i="6"/>
  <c r="N402" i="6"/>
  <c r="N410" i="6"/>
  <c r="N355" i="6"/>
  <c r="N375" i="6"/>
  <c r="N383" i="6"/>
  <c r="N391" i="6"/>
  <c r="N399" i="6"/>
  <c r="N407" i="6"/>
  <c r="N305" i="6"/>
  <c r="N349" i="6"/>
  <c r="N365" i="6"/>
  <c r="N369" i="6"/>
  <c r="N380" i="6"/>
  <c r="N388" i="6"/>
  <c r="N396" i="6"/>
  <c r="N404" i="6"/>
  <c r="N382" i="6"/>
  <c r="N390" i="6"/>
  <c r="N398" i="6"/>
  <c r="N406" i="6"/>
  <c r="N379" i="6"/>
  <c r="N395" i="6"/>
  <c r="N411" i="6"/>
  <c r="N413" i="6"/>
  <c r="N363" i="6"/>
  <c r="N371" i="6"/>
  <c r="N418" i="6"/>
  <c r="N426" i="6"/>
  <c r="N434" i="6"/>
  <c r="N442" i="6"/>
  <c r="N373" i="6"/>
  <c r="N415" i="6"/>
  <c r="N423" i="6"/>
  <c r="N431" i="6"/>
  <c r="N439" i="6"/>
  <c r="N377" i="6"/>
  <c r="N393" i="6"/>
  <c r="N409" i="6"/>
  <c r="N412" i="6"/>
  <c r="N420" i="6"/>
  <c r="N428" i="6"/>
  <c r="N436" i="6"/>
  <c r="N387" i="6"/>
  <c r="N403" i="6"/>
  <c r="N417" i="6"/>
  <c r="N425" i="6"/>
  <c r="N318" i="6"/>
  <c r="N419" i="6"/>
  <c r="N438" i="6"/>
  <c r="N449" i="6"/>
  <c r="N401" i="6"/>
  <c r="N414" i="6"/>
  <c r="N421" i="6"/>
  <c r="N433" i="6"/>
  <c r="N435" i="6"/>
  <c r="N437" i="6"/>
  <c r="N446" i="6"/>
  <c r="N454" i="6"/>
  <c r="N430" i="6"/>
  <c r="N432" i="6"/>
  <c r="N443" i="6"/>
  <c r="N385" i="6"/>
  <c r="N427" i="6"/>
  <c r="N429" i="6"/>
  <c r="N441" i="6"/>
  <c r="N445" i="6"/>
  <c r="N453" i="6"/>
  <c r="N461" i="6"/>
  <c r="N469" i="6"/>
  <c r="N422" i="6"/>
  <c r="N450" i="6"/>
  <c r="N458" i="6"/>
  <c r="N466" i="6"/>
  <c r="N448" i="6"/>
  <c r="N457" i="6"/>
  <c r="N462" i="6"/>
  <c r="N468" i="6"/>
  <c r="N475" i="6"/>
  <c r="N483" i="6"/>
  <c r="N491" i="6"/>
  <c r="N424" i="6"/>
  <c r="N440" i="6"/>
  <c r="N463" i="6"/>
  <c r="N472" i="6"/>
  <c r="N480" i="6"/>
  <c r="N488" i="6"/>
  <c r="N477" i="6"/>
  <c r="N485" i="6"/>
  <c r="N447" i="6"/>
  <c r="N459" i="6"/>
  <c r="N464" i="6"/>
  <c r="N474" i="6"/>
  <c r="N482" i="6"/>
  <c r="N490" i="6"/>
  <c r="N452" i="6"/>
  <c r="N460" i="6"/>
  <c r="N465" i="6"/>
  <c r="N470" i="6"/>
  <c r="N479" i="6"/>
  <c r="N487" i="6"/>
  <c r="N416" i="6"/>
  <c r="N451" i="6"/>
  <c r="N455" i="6"/>
  <c r="N444" i="6"/>
  <c r="N473" i="6"/>
  <c r="N481" i="6"/>
  <c r="N489" i="6"/>
  <c r="N497" i="6"/>
  <c r="N505" i="6"/>
  <c r="N513" i="6"/>
  <c r="N471" i="6"/>
  <c r="N493" i="6"/>
  <c r="N502" i="6"/>
  <c r="N510" i="6"/>
  <c r="N484" i="6"/>
  <c r="N499" i="6"/>
  <c r="N507" i="6"/>
  <c r="N515" i="6"/>
  <c r="N523" i="6"/>
  <c r="N467" i="6"/>
  <c r="N478" i="6"/>
  <c r="N496" i="6"/>
  <c r="N504" i="6"/>
  <c r="N512" i="6"/>
  <c r="N520" i="6"/>
  <c r="N528" i="6"/>
  <c r="N501" i="6"/>
  <c r="N509" i="6"/>
  <c r="N517" i="6"/>
  <c r="N525" i="6"/>
  <c r="N456" i="6"/>
  <c r="N476" i="6"/>
  <c r="N492" i="6"/>
  <c r="N495" i="6"/>
  <c r="N503" i="6"/>
  <c r="N511" i="6"/>
  <c r="N519" i="6"/>
  <c r="N527" i="6"/>
  <c r="N486" i="6"/>
  <c r="N500" i="6"/>
  <c r="N508" i="6"/>
  <c r="N516" i="6"/>
  <c r="N524" i="6"/>
  <c r="N518" i="6"/>
  <c r="N537" i="6"/>
  <c r="N522" i="6"/>
  <c r="N534" i="6"/>
  <c r="N542" i="6"/>
  <c r="N514" i="6"/>
  <c r="N526" i="6"/>
  <c r="N531" i="6"/>
  <c r="N539" i="6"/>
  <c r="N547" i="6"/>
  <c r="N555" i="6"/>
  <c r="N563" i="6"/>
  <c r="N494" i="6"/>
  <c r="N536" i="6"/>
  <c r="N544" i="6"/>
  <c r="N552" i="6"/>
  <c r="N560" i="6"/>
  <c r="N506" i="6"/>
  <c r="N533" i="6"/>
  <c r="N541" i="6"/>
  <c r="N549" i="6"/>
  <c r="N557" i="6"/>
  <c r="N565" i="6"/>
  <c r="N498" i="6"/>
  <c r="N535" i="6"/>
  <c r="N543" i="6"/>
  <c r="N551" i="6"/>
  <c r="N559" i="6"/>
  <c r="N529" i="6"/>
  <c r="N532" i="6"/>
  <c r="N540" i="6"/>
  <c r="N548" i="6"/>
  <c r="N556" i="6"/>
  <c r="N564" i="6"/>
  <c r="N569" i="6"/>
  <c r="N577" i="6"/>
  <c r="N585" i="6"/>
  <c r="N593" i="6"/>
  <c r="N601" i="6"/>
  <c r="N609" i="6"/>
  <c r="N617" i="6"/>
  <c r="N625" i="6"/>
  <c r="N633" i="6"/>
  <c r="N641" i="6"/>
  <c r="N530" i="6"/>
  <c r="N546" i="6"/>
  <c r="N561" i="6"/>
  <c r="N574" i="6"/>
  <c r="N582" i="6"/>
  <c r="N590" i="6"/>
  <c r="N598" i="6"/>
  <c r="N606" i="6"/>
  <c r="N614" i="6"/>
  <c r="N622" i="6"/>
  <c r="N630" i="6"/>
  <c r="N638" i="6"/>
  <c r="N646" i="6"/>
  <c r="N550" i="6"/>
  <c r="N571" i="6"/>
  <c r="N579" i="6"/>
  <c r="N587" i="6"/>
  <c r="N595" i="6"/>
  <c r="N603" i="6"/>
  <c r="N611" i="6"/>
  <c r="N619" i="6"/>
  <c r="N627" i="6"/>
  <c r="N635" i="6"/>
  <c r="N643" i="6"/>
  <c r="N554" i="6"/>
  <c r="N568" i="6"/>
  <c r="N576" i="6"/>
  <c r="N584" i="6"/>
  <c r="N592" i="6"/>
  <c r="N600" i="6"/>
  <c r="N608" i="6"/>
  <c r="N616" i="6"/>
  <c r="N624" i="6"/>
  <c r="N632" i="6"/>
  <c r="N640" i="6"/>
  <c r="N558" i="6"/>
  <c r="N573" i="6"/>
  <c r="N581" i="6"/>
  <c r="N589" i="6"/>
  <c r="N597" i="6"/>
  <c r="N605" i="6"/>
  <c r="N613" i="6"/>
  <c r="N621" i="6"/>
  <c r="N629" i="6"/>
  <c r="N637" i="6"/>
  <c r="N645" i="6"/>
  <c r="N545" i="6"/>
  <c r="N566" i="6"/>
  <c r="N567" i="6"/>
  <c r="N575" i="6"/>
  <c r="N583" i="6"/>
  <c r="N591" i="6"/>
  <c r="N599" i="6"/>
  <c r="N607" i="6"/>
  <c r="N615" i="6"/>
  <c r="N623" i="6"/>
  <c r="N631" i="6"/>
  <c r="N639" i="6"/>
  <c r="N647" i="6"/>
  <c r="N538" i="6"/>
  <c r="N553" i="6"/>
  <c r="N572" i="6"/>
  <c r="N580" i="6"/>
  <c r="N588" i="6"/>
  <c r="N596" i="6"/>
  <c r="N604" i="6"/>
  <c r="N612" i="6"/>
  <c r="N620" i="6"/>
  <c r="N628" i="6"/>
  <c r="N636" i="6"/>
  <c r="N644" i="6"/>
  <c r="N578" i="6"/>
  <c r="N610" i="6"/>
  <c r="N649" i="6"/>
  <c r="N650" i="6"/>
  <c r="N658" i="6"/>
  <c r="N666" i="6"/>
  <c r="N674" i="6"/>
  <c r="N682" i="6"/>
  <c r="N690" i="6"/>
  <c r="N698" i="6"/>
  <c r="N706" i="6"/>
  <c r="N714" i="6"/>
  <c r="N562" i="6"/>
  <c r="N655" i="6"/>
  <c r="N663" i="6"/>
  <c r="N671" i="6"/>
  <c r="N679" i="6"/>
  <c r="N687" i="6"/>
  <c r="N695" i="6"/>
  <c r="N703" i="6"/>
  <c r="N711" i="6"/>
  <c r="N719" i="6"/>
  <c r="N727" i="6"/>
  <c r="N570" i="6"/>
  <c r="N602" i="6"/>
  <c r="N634" i="6"/>
  <c r="N642" i="6"/>
  <c r="N652" i="6"/>
  <c r="N660" i="6"/>
  <c r="N668" i="6"/>
  <c r="N676" i="6"/>
  <c r="N684" i="6"/>
  <c r="N692" i="6"/>
  <c r="N700" i="6"/>
  <c r="N708" i="6"/>
  <c r="N716" i="6"/>
  <c r="N724" i="6"/>
  <c r="N657" i="6"/>
  <c r="N665" i="6"/>
  <c r="N673" i="6"/>
  <c r="N681" i="6"/>
  <c r="N689" i="6"/>
  <c r="N697" i="6"/>
  <c r="N705" i="6"/>
  <c r="N713" i="6"/>
  <c r="N521" i="6"/>
  <c r="N594" i="6"/>
  <c r="N626" i="6"/>
  <c r="N648" i="6"/>
  <c r="N654" i="6"/>
  <c r="N662" i="6"/>
  <c r="N670" i="6"/>
  <c r="N678" i="6"/>
  <c r="N686" i="6"/>
  <c r="N694" i="6"/>
  <c r="N702" i="6"/>
  <c r="N710" i="6"/>
  <c r="N718" i="6"/>
  <c r="N726" i="6"/>
  <c r="N586" i="6"/>
  <c r="N618" i="6"/>
  <c r="N656" i="6"/>
  <c r="N664" i="6"/>
  <c r="N672" i="6"/>
  <c r="N680" i="6"/>
  <c r="N688" i="6"/>
  <c r="N696" i="6"/>
  <c r="N704" i="6"/>
  <c r="N712" i="6"/>
  <c r="N720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675" i="6"/>
  <c r="N707" i="6"/>
  <c r="N715" i="6"/>
  <c r="N730" i="6"/>
  <c r="N738" i="6"/>
  <c r="N746" i="6"/>
  <c r="N754" i="6"/>
  <c r="N762" i="6"/>
  <c r="N770" i="6"/>
  <c r="N778" i="6"/>
  <c r="N786" i="6"/>
  <c r="N794" i="6"/>
  <c r="N802" i="6"/>
  <c r="N735" i="6"/>
  <c r="N743" i="6"/>
  <c r="N751" i="6"/>
  <c r="N759" i="6"/>
  <c r="N767" i="6"/>
  <c r="N775" i="6"/>
  <c r="N783" i="6"/>
  <c r="N791" i="6"/>
  <c r="N799" i="6"/>
  <c r="N667" i="6"/>
  <c r="N699" i="6"/>
  <c r="N721" i="6"/>
  <c r="N723" i="6"/>
  <c r="N732" i="6"/>
  <c r="N740" i="6"/>
  <c r="N748" i="6"/>
  <c r="N756" i="6"/>
  <c r="N764" i="6"/>
  <c r="N772" i="6"/>
  <c r="N780" i="6"/>
  <c r="N788" i="6"/>
  <c r="N796" i="6"/>
  <c r="N729" i="6"/>
  <c r="N737" i="6"/>
  <c r="N745" i="6"/>
  <c r="N753" i="6"/>
  <c r="N761" i="6"/>
  <c r="N659" i="6"/>
  <c r="N691" i="6"/>
  <c r="N734" i="6"/>
  <c r="N742" i="6"/>
  <c r="N750" i="6"/>
  <c r="N758" i="6"/>
  <c r="N766" i="6"/>
  <c r="N774" i="6"/>
  <c r="N782" i="6"/>
  <c r="N790" i="6"/>
  <c r="N798" i="6"/>
  <c r="N731" i="6"/>
  <c r="N739" i="6"/>
  <c r="N747" i="6"/>
  <c r="N755" i="6"/>
  <c r="N763" i="6"/>
  <c r="N771" i="6"/>
  <c r="N779" i="6"/>
  <c r="N787" i="6"/>
  <c r="N795" i="6"/>
  <c r="N803" i="6"/>
  <c r="N722" i="6"/>
  <c r="N789" i="6"/>
  <c r="N800" i="6"/>
  <c r="N807" i="6"/>
  <c r="N815" i="6"/>
  <c r="N823" i="6"/>
  <c r="N831" i="6"/>
  <c r="N839" i="6"/>
  <c r="N847" i="6"/>
  <c r="N855" i="6"/>
  <c r="N863" i="6"/>
  <c r="N651" i="6"/>
  <c r="N683" i="6"/>
  <c r="N752" i="6"/>
  <c r="N776" i="6"/>
  <c r="N793" i="6"/>
  <c r="N804" i="6"/>
  <c r="N812" i="6"/>
  <c r="N820" i="6"/>
  <c r="N828" i="6"/>
  <c r="N836" i="6"/>
  <c r="N844" i="6"/>
  <c r="N852" i="6"/>
  <c r="N860" i="6"/>
  <c r="N797" i="6"/>
  <c r="N809" i="6"/>
  <c r="N817" i="6"/>
  <c r="N825" i="6"/>
  <c r="N833" i="6"/>
  <c r="N841" i="6"/>
  <c r="N849" i="6"/>
  <c r="N857" i="6"/>
  <c r="N865" i="6"/>
  <c r="N744" i="6"/>
  <c r="N768" i="6"/>
  <c r="N784" i="6"/>
  <c r="N806" i="6"/>
  <c r="N814" i="6"/>
  <c r="N822" i="6"/>
  <c r="N830" i="6"/>
  <c r="N838" i="6"/>
  <c r="N846" i="6"/>
  <c r="N854" i="6"/>
  <c r="N862" i="6"/>
  <c r="N870" i="6"/>
  <c r="N811" i="6"/>
  <c r="N819" i="6"/>
  <c r="N827" i="6"/>
  <c r="N835" i="6"/>
  <c r="N843" i="6"/>
  <c r="N851" i="6"/>
  <c r="N859" i="6"/>
  <c r="N867" i="6"/>
  <c r="N736" i="6"/>
  <c r="N769" i="6"/>
  <c r="N777" i="6"/>
  <c r="N792" i="6"/>
  <c r="N808" i="6"/>
  <c r="N816" i="6"/>
  <c r="N824" i="6"/>
  <c r="N832" i="6"/>
  <c r="N840" i="6"/>
  <c r="N848" i="6"/>
  <c r="N856" i="6"/>
  <c r="N864" i="6"/>
  <c r="N801" i="6"/>
  <c r="N869" i="6"/>
  <c r="N875" i="6"/>
  <c r="N883" i="6"/>
  <c r="N891" i="6"/>
  <c r="N899" i="6"/>
  <c r="N907" i="6"/>
  <c r="N915" i="6"/>
  <c r="N923" i="6"/>
  <c r="N931" i="6"/>
  <c r="N781" i="6"/>
  <c r="N866" i="6"/>
  <c r="N868" i="6"/>
  <c r="N872" i="6"/>
  <c r="N880" i="6"/>
  <c r="N888" i="6"/>
  <c r="N896" i="6"/>
  <c r="N904" i="6"/>
  <c r="N912" i="6"/>
  <c r="N920" i="6"/>
  <c r="N928" i="6"/>
  <c r="N785" i="6"/>
  <c r="N813" i="6"/>
  <c r="N829" i="6"/>
  <c r="N845" i="6"/>
  <c r="N861" i="6"/>
  <c r="N877" i="6"/>
  <c r="N885" i="6"/>
  <c r="N893" i="6"/>
  <c r="N901" i="6"/>
  <c r="N909" i="6"/>
  <c r="N917" i="6"/>
  <c r="N925" i="6"/>
  <c r="N933" i="6"/>
  <c r="N810" i="6"/>
  <c r="N826" i="6"/>
  <c r="N842" i="6"/>
  <c r="N858" i="6"/>
  <c r="N874" i="6"/>
  <c r="N882" i="6"/>
  <c r="N890" i="6"/>
  <c r="N898" i="6"/>
  <c r="N906" i="6"/>
  <c r="N914" i="6"/>
  <c r="N922" i="6"/>
  <c r="N930" i="6"/>
  <c r="N871" i="6"/>
  <c r="N879" i="6"/>
  <c r="N887" i="6"/>
  <c r="N895" i="6"/>
  <c r="N903" i="6"/>
  <c r="N911" i="6"/>
  <c r="N919" i="6"/>
  <c r="N927" i="6"/>
  <c r="N760" i="6"/>
  <c r="N876" i="6"/>
  <c r="N884" i="6"/>
  <c r="N892" i="6"/>
  <c r="N900" i="6"/>
  <c r="N908" i="6"/>
  <c r="N916" i="6"/>
  <c r="N924" i="6"/>
  <c r="N932" i="6"/>
  <c r="N805" i="6"/>
  <c r="N821" i="6"/>
  <c r="N837" i="6"/>
  <c r="N853" i="6"/>
  <c r="N873" i="6"/>
  <c r="N881" i="6"/>
  <c r="N889" i="6"/>
  <c r="N897" i="6"/>
  <c r="N905" i="6"/>
  <c r="N913" i="6"/>
  <c r="N921" i="6"/>
  <c r="N929" i="6"/>
  <c r="N728" i="6"/>
  <c r="N818" i="6"/>
  <c r="N834" i="6"/>
  <c r="N850" i="6"/>
  <c r="N878" i="6"/>
  <c r="N886" i="6"/>
  <c r="N894" i="6"/>
  <c r="N902" i="6"/>
  <c r="N910" i="6"/>
  <c r="N918" i="6"/>
  <c r="N926" i="6"/>
  <c r="N934" i="6"/>
  <c r="J1001" i="6"/>
  <c r="O1000" i="6"/>
  <c r="L999" i="6"/>
  <c r="N997" i="6"/>
  <c r="K996" i="6"/>
  <c r="M994" i="6"/>
  <c r="J993" i="6"/>
  <c r="O992" i="6"/>
  <c r="L991" i="6"/>
  <c r="N989" i="6"/>
  <c r="K988" i="6"/>
  <c r="M986" i="6"/>
  <c r="J985" i="6"/>
  <c r="O984" i="6"/>
  <c r="L983" i="6"/>
  <c r="N981" i="6"/>
  <c r="K980" i="6"/>
  <c r="M978" i="6"/>
  <c r="J977" i="6"/>
  <c r="O976" i="6"/>
  <c r="L975" i="6"/>
  <c r="N973" i="6"/>
  <c r="K972" i="6"/>
  <c r="M970" i="6"/>
  <c r="J969" i="6"/>
  <c r="O968" i="6"/>
  <c r="L967" i="6"/>
  <c r="N965" i="6"/>
  <c r="K964" i="6"/>
  <c r="M962" i="6"/>
  <c r="J961" i="6"/>
  <c r="O960" i="6"/>
  <c r="L959" i="6"/>
  <c r="N957" i="6"/>
  <c r="K956" i="6"/>
  <c r="M954" i="6"/>
  <c r="J953" i="6"/>
  <c r="O952" i="6"/>
  <c r="L951" i="6"/>
  <c r="N949" i="6"/>
  <c r="K948" i="6"/>
  <c r="M946" i="6"/>
  <c r="J945" i="6"/>
  <c r="O944" i="6"/>
  <c r="L943" i="6"/>
  <c r="N941" i="6"/>
  <c r="K940" i="6"/>
  <c r="M938" i="6"/>
  <c r="J937" i="6"/>
  <c r="O936" i="6"/>
  <c r="L935" i="6"/>
  <c r="N1000" i="6"/>
  <c r="K999" i="6"/>
  <c r="M997" i="6"/>
  <c r="J996" i="6"/>
  <c r="O995" i="6"/>
  <c r="L994" i="6"/>
  <c r="N992" i="6"/>
  <c r="K991" i="6"/>
  <c r="M989" i="6"/>
  <c r="J988" i="6"/>
  <c r="O987" i="6"/>
  <c r="L986" i="6"/>
  <c r="N984" i="6"/>
  <c r="K983" i="6"/>
  <c r="M981" i="6"/>
  <c r="J980" i="6"/>
  <c r="O979" i="6"/>
  <c r="L978" i="6"/>
  <c r="N976" i="6"/>
  <c r="K975" i="6"/>
  <c r="M973" i="6"/>
  <c r="J972" i="6"/>
  <c r="O971" i="6"/>
  <c r="L970" i="6"/>
  <c r="N968" i="6"/>
  <c r="K967" i="6"/>
  <c r="M965" i="6"/>
  <c r="J964" i="6"/>
  <c r="O963" i="6"/>
  <c r="L962" i="6"/>
  <c r="N960" i="6"/>
  <c r="K959" i="6"/>
  <c r="M957" i="6"/>
  <c r="J956" i="6"/>
  <c r="O955" i="6"/>
  <c r="L954" i="6"/>
  <c r="N952" i="6"/>
  <c r="K951" i="6"/>
  <c r="M949" i="6"/>
  <c r="J948" i="6"/>
  <c r="O947" i="6"/>
  <c r="L946" i="6"/>
  <c r="N944" i="6"/>
  <c r="K943" i="6"/>
  <c r="M941" i="6"/>
  <c r="J940" i="6"/>
  <c r="O939" i="6"/>
  <c r="L938" i="6"/>
  <c r="N936" i="6"/>
  <c r="K935" i="6"/>
  <c r="O846" i="6"/>
  <c r="O830" i="6"/>
  <c r="O814" i="6"/>
  <c r="O838" i="6"/>
  <c r="O822" i="6"/>
  <c r="O806" i="6"/>
  <c r="O733" i="6"/>
  <c r="O534" i="6"/>
  <c r="O531" i="6"/>
  <c r="O499" i="6"/>
  <c r="O413" i="6"/>
  <c r="O464" i="6"/>
  <c r="O448" i="6"/>
  <c r="O456" i="6"/>
  <c r="O437" i="6"/>
  <c r="O429" i="6"/>
  <c r="O421" i="6"/>
  <c r="O355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251" i="6"/>
  <c r="K247" i="6"/>
  <c r="K243" i="6"/>
  <c r="K239" i="6"/>
  <c r="K235" i="6"/>
  <c r="K231" i="6"/>
  <c r="K227" i="6"/>
  <c r="K223" i="6"/>
  <c r="K219" i="6"/>
  <c r="K215" i="6"/>
  <c r="K211" i="6"/>
  <c r="K207" i="6"/>
  <c r="K203" i="6"/>
  <c r="K199" i="6"/>
  <c r="K195" i="6"/>
  <c r="K191" i="6"/>
  <c r="K187" i="6"/>
  <c r="K183" i="6"/>
  <c r="K179" i="6"/>
  <c r="K175" i="6"/>
  <c r="K171" i="6"/>
  <c r="K167" i="6"/>
  <c r="K163" i="6"/>
  <c r="K159" i="6"/>
  <c r="K155" i="6"/>
  <c r="K151" i="6"/>
  <c r="K147" i="6"/>
  <c r="K143" i="6"/>
  <c r="K139" i="6"/>
  <c r="K135" i="6"/>
  <c r="K131" i="6"/>
  <c r="K127" i="6"/>
  <c r="K123" i="6"/>
  <c r="K119" i="6"/>
  <c r="K115" i="6"/>
  <c r="K111" i="6"/>
  <c r="K107" i="6"/>
  <c r="K103" i="6"/>
  <c r="K99" i="6"/>
  <c r="K95" i="6"/>
  <c r="K91" i="6"/>
  <c r="K87" i="6"/>
  <c r="K83" i="6"/>
  <c r="K79" i="6"/>
  <c r="K75" i="6"/>
  <c r="K71" i="6"/>
  <c r="K67" i="6"/>
  <c r="K63" i="6"/>
  <c r="K59" i="6"/>
  <c r="K55" i="6"/>
  <c r="K51" i="6"/>
  <c r="K47" i="6"/>
  <c r="K43" i="6"/>
  <c r="K39" i="6"/>
  <c r="K35" i="6"/>
  <c r="K31" i="6"/>
  <c r="K27" i="6"/>
  <c r="K23" i="6"/>
  <c r="K19" i="6"/>
  <c r="K15" i="6"/>
  <c r="K11" i="6"/>
  <c r="K7" i="6"/>
  <c r="K3" i="6"/>
  <c r="K50" i="6"/>
  <c r="K296" i="6"/>
  <c r="K288" i="6"/>
  <c r="K284" i="6"/>
  <c r="K280" i="6"/>
  <c r="K276" i="6"/>
  <c r="K272" i="6"/>
  <c r="K268" i="6"/>
  <c r="K264" i="6"/>
  <c r="K260" i="6"/>
  <c r="K256" i="6"/>
  <c r="K252" i="6"/>
  <c r="K248" i="6"/>
  <c r="K244" i="6"/>
  <c r="K240" i="6"/>
  <c r="K236" i="6"/>
  <c r="K232" i="6"/>
  <c r="K228" i="6"/>
  <c r="K224" i="6"/>
  <c r="K220" i="6"/>
  <c r="K216" i="6"/>
  <c r="K212" i="6"/>
  <c r="K208" i="6"/>
  <c r="K204" i="6"/>
  <c r="K200" i="6"/>
  <c r="K196" i="6"/>
  <c r="K192" i="6"/>
  <c r="K188" i="6"/>
  <c r="K184" i="6"/>
  <c r="K180" i="6"/>
  <c r="K176" i="6"/>
  <c r="K172" i="6"/>
  <c r="K168" i="6"/>
  <c r="K164" i="6"/>
  <c r="K160" i="6"/>
  <c r="K156" i="6"/>
  <c r="K152" i="6"/>
  <c r="K148" i="6"/>
  <c r="K144" i="6"/>
  <c r="K140" i="6"/>
  <c r="K136" i="6"/>
  <c r="K132" i="6"/>
  <c r="K128" i="6"/>
  <c r="K124" i="6"/>
  <c r="K120" i="6"/>
  <c r="K116" i="6"/>
  <c r="K112" i="6"/>
  <c r="K108" i="6"/>
  <c r="K104" i="6"/>
  <c r="K100" i="6"/>
  <c r="K96" i="6"/>
  <c r="K92" i="6"/>
  <c r="K88" i="6"/>
  <c r="K84" i="6"/>
  <c r="K80" i="6"/>
  <c r="K76" i="6"/>
  <c r="K72" i="6"/>
  <c r="K68" i="6"/>
  <c r="K64" i="6"/>
  <c r="K60" i="6"/>
  <c r="K56" i="6"/>
  <c r="K52" i="6"/>
  <c r="K48" i="6"/>
  <c r="K44" i="6"/>
  <c r="K40" i="6"/>
  <c r="K36" i="6"/>
  <c r="K32" i="6"/>
  <c r="K28" i="6"/>
  <c r="K24" i="6"/>
  <c r="K20" i="6"/>
  <c r="K16" i="6"/>
  <c r="K12" i="6"/>
  <c r="K8" i="6"/>
  <c r="K4" i="6"/>
  <c r="K292" i="6"/>
  <c r="K297" i="6"/>
  <c r="K285" i="6"/>
  <c r="K281" i="6"/>
  <c r="K273" i="6"/>
  <c r="K269" i="6"/>
  <c r="K265" i="6"/>
  <c r="K261" i="6"/>
  <c r="K257" i="6"/>
  <c r="K253" i="6"/>
  <c r="K249" i="6"/>
  <c r="K245" i="6"/>
  <c r="K241" i="6"/>
  <c r="K237" i="6"/>
  <c r="K233" i="6"/>
  <c r="K229" i="6"/>
  <c r="K225" i="6"/>
  <c r="K221" i="6"/>
  <c r="K217" i="6"/>
  <c r="K213" i="6"/>
  <c r="K209" i="6"/>
  <c r="K205" i="6"/>
  <c r="K201" i="6"/>
  <c r="K197" i="6"/>
  <c r="K193" i="6"/>
  <c r="K189" i="6"/>
  <c r="K185" i="6"/>
  <c r="K181" i="6"/>
  <c r="K177" i="6"/>
  <c r="K173" i="6"/>
  <c r="K169" i="6"/>
  <c r="K165" i="6"/>
  <c r="K161" i="6"/>
  <c r="K157" i="6"/>
  <c r="K153" i="6"/>
  <c r="K149" i="6"/>
  <c r="K145" i="6"/>
  <c r="K141" i="6"/>
  <c r="K137" i="6"/>
  <c r="K133" i="6"/>
  <c r="K129" i="6"/>
  <c r="K125" i="6"/>
  <c r="K121" i="6"/>
  <c r="K117" i="6"/>
  <c r="K113" i="6"/>
  <c r="K109" i="6"/>
  <c r="K105" i="6"/>
  <c r="K101" i="6"/>
  <c r="K97" i="6"/>
  <c r="K93" i="6"/>
  <c r="K89" i="6"/>
  <c r="K85" i="6"/>
  <c r="K81" i="6"/>
  <c r="K77" i="6"/>
  <c r="K73" i="6"/>
  <c r="K69" i="6"/>
  <c r="K65" i="6"/>
  <c r="K61" i="6"/>
  <c r="K57" i="6"/>
  <c r="K53" i="6"/>
  <c r="K49" i="6"/>
  <c r="K45" i="6"/>
  <c r="K41" i="6"/>
  <c r="K37" i="6"/>
  <c r="K33" i="6"/>
  <c r="K29" i="6"/>
  <c r="K25" i="6"/>
  <c r="K21" i="6"/>
  <c r="K17" i="6"/>
  <c r="K13" i="6"/>
  <c r="K9" i="6"/>
  <c r="K5" i="6"/>
  <c r="K293" i="6"/>
  <c r="K289" i="6"/>
  <c r="K277" i="6"/>
  <c r="K294" i="6"/>
  <c r="K286" i="6"/>
  <c r="K278" i="6"/>
  <c r="K270" i="6"/>
  <c r="K262" i="6"/>
  <c r="K254" i="6"/>
  <c r="K246" i="6"/>
  <c r="K238" i="6"/>
  <c r="K230" i="6"/>
  <c r="K222" i="6"/>
  <c r="K214" i="6"/>
  <c r="K206" i="6"/>
  <c r="K198" i="6"/>
  <c r="K190" i="6"/>
  <c r="K182" i="6"/>
  <c r="K174" i="6"/>
  <c r="K166" i="6"/>
  <c r="K158" i="6"/>
  <c r="K150" i="6"/>
  <c r="K142" i="6"/>
  <c r="K134" i="6"/>
  <c r="K126" i="6"/>
  <c r="K118" i="6"/>
  <c r="K110" i="6"/>
  <c r="K102" i="6"/>
  <c r="K94" i="6"/>
  <c r="K86" i="6"/>
  <c r="K78" i="6"/>
  <c r="K70" i="6"/>
  <c r="K62" i="6"/>
  <c r="K54" i="6"/>
  <c r="K46" i="6"/>
  <c r="K38" i="6"/>
  <c r="K30" i="6"/>
  <c r="K22" i="6"/>
  <c r="K14" i="6"/>
  <c r="K6" i="6"/>
  <c r="K290" i="6"/>
  <c r="K242" i="6"/>
  <c r="K194" i="6"/>
  <c r="K146" i="6"/>
  <c r="K106" i="6"/>
  <c r="K10" i="6"/>
  <c r="K298" i="6"/>
  <c r="K226" i="6"/>
  <c r="K178" i="6"/>
  <c r="K130" i="6"/>
  <c r="K82" i="6"/>
  <c r="K18" i="6"/>
  <c r="K266" i="6"/>
  <c r="K202" i="6"/>
  <c r="K154" i="6"/>
  <c r="K98" i="6"/>
  <c r="K34" i="6"/>
  <c r="K282" i="6"/>
  <c r="K234" i="6"/>
  <c r="K186" i="6"/>
  <c r="K138" i="6"/>
  <c r="K90" i="6"/>
  <c r="K26" i="6"/>
  <c r="K258" i="6"/>
  <c r="K210" i="6"/>
  <c r="K162" i="6"/>
  <c r="K122" i="6"/>
  <c r="K66" i="6"/>
  <c r="K42" i="6"/>
  <c r="K2" i="6"/>
  <c r="K250" i="6"/>
  <c r="K58" i="6"/>
  <c r="K274" i="6"/>
  <c r="K218" i="6"/>
  <c r="K170" i="6"/>
  <c r="K114" i="6"/>
  <c r="K74" i="6"/>
  <c r="J274" i="6"/>
  <c r="J282" i="6"/>
  <c r="J250" i="6"/>
  <c r="J298" i="6"/>
  <c r="J290" i="6"/>
  <c r="J258" i="6"/>
  <c r="J242" i="6"/>
  <c r="J234" i="6"/>
  <c r="J226" i="6"/>
  <c r="J218" i="6"/>
  <c r="J210" i="6"/>
  <c r="J194" i="6"/>
  <c r="J186" i="6"/>
  <c r="J178" i="6"/>
  <c r="J170" i="6"/>
  <c r="J162" i="6"/>
  <c r="J154" i="6"/>
  <c r="J146" i="6"/>
  <c r="J130" i="6"/>
  <c r="J122" i="6"/>
  <c r="J114" i="6"/>
  <c r="J106" i="6"/>
  <c r="J98" i="6"/>
  <c r="J90" i="6"/>
  <c r="J82" i="6"/>
  <c r="J66" i="6"/>
  <c r="J58" i="6"/>
  <c r="J50" i="6"/>
  <c r="J42" i="6"/>
  <c r="J288" i="6"/>
  <c r="J284" i="6"/>
  <c r="J280" i="6"/>
  <c r="J276" i="6"/>
  <c r="J272" i="6"/>
  <c r="J268" i="6"/>
  <c r="J264" i="6"/>
  <c r="J260" i="6"/>
  <c r="J256" i="6"/>
  <c r="J252" i="6"/>
  <c r="J248" i="6"/>
  <c r="J244" i="6"/>
  <c r="J296" i="6"/>
  <c r="J266" i="6"/>
  <c r="J202" i="6"/>
  <c r="J138" i="6"/>
  <c r="J74" i="6"/>
  <c r="J26" i="6"/>
  <c r="J18" i="6"/>
  <c r="J10" i="6"/>
  <c r="J292" i="6"/>
  <c r="J34" i="6"/>
  <c r="J293" i="6"/>
  <c r="J281" i="6"/>
  <c r="J261" i="6"/>
  <c r="J253" i="6"/>
  <c r="J249" i="6"/>
  <c r="J245" i="6"/>
  <c r="J241" i="6"/>
  <c r="J237" i="6"/>
  <c r="J233" i="6"/>
  <c r="J229" i="6"/>
  <c r="J225" i="6"/>
  <c r="J221" i="6"/>
  <c r="J217" i="6"/>
  <c r="J213" i="6"/>
  <c r="J209" i="6"/>
  <c r="J205" i="6"/>
  <c r="J201" i="6"/>
  <c r="J197" i="6"/>
  <c r="J193" i="6"/>
  <c r="J189" i="6"/>
  <c r="J185" i="6"/>
  <c r="J181" i="6"/>
  <c r="J177" i="6"/>
  <c r="J173" i="6"/>
  <c r="J169" i="6"/>
  <c r="J165" i="6"/>
  <c r="J161" i="6"/>
  <c r="J157" i="6"/>
  <c r="J153" i="6"/>
  <c r="J149" i="6"/>
  <c r="J145" i="6"/>
  <c r="J141" i="6"/>
  <c r="J137" i="6"/>
  <c r="J133" i="6"/>
  <c r="J129" i="6"/>
  <c r="J125" i="6"/>
  <c r="J121" i="6"/>
  <c r="J117" i="6"/>
  <c r="J113" i="6"/>
  <c r="J109" i="6"/>
  <c r="J105" i="6"/>
  <c r="J101" i="6"/>
  <c r="J97" i="6"/>
  <c r="J93" i="6"/>
  <c r="J89" i="6"/>
  <c r="J85" i="6"/>
  <c r="J81" i="6"/>
  <c r="J77" i="6"/>
  <c r="J73" i="6"/>
  <c r="J69" i="6"/>
  <c r="J65" i="6"/>
  <c r="J61" i="6"/>
  <c r="J57" i="6"/>
  <c r="J53" i="6"/>
  <c r="J49" i="6"/>
  <c r="J45" i="6"/>
  <c r="J41" i="6"/>
  <c r="J37" i="6"/>
  <c r="J33" i="6"/>
  <c r="J29" i="6"/>
  <c r="J25" i="6"/>
  <c r="J21" i="6"/>
  <c r="J17" i="6"/>
  <c r="J13" i="6"/>
  <c r="J9" i="6"/>
  <c r="J5" i="6"/>
  <c r="J297" i="6"/>
  <c r="J289" i="6"/>
  <c r="J265" i="6"/>
  <c r="J285" i="6"/>
  <c r="J277" i="6"/>
  <c r="J269" i="6"/>
  <c r="J257" i="6"/>
  <c r="J294" i="6"/>
  <c r="J286" i="6"/>
  <c r="J278" i="6"/>
  <c r="J270" i="6"/>
  <c r="J262" i="6"/>
  <c r="J254" i="6"/>
  <c r="J246" i="6"/>
  <c r="J238" i="6"/>
  <c r="J230" i="6"/>
  <c r="J222" i="6"/>
  <c r="J214" i="6"/>
  <c r="J206" i="6"/>
  <c r="J198" i="6"/>
  <c r="J190" i="6"/>
  <c r="J182" i="6"/>
  <c r="J174" i="6"/>
  <c r="J166" i="6"/>
  <c r="J158" i="6"/>
  <c r="J150" i="6"/>
  <c r="J142" i="6"/>
  <c r="J134" i="6"/>
  <c r="J126" i="6"/>
  <c r="J118" i="6"/>
  <c r="J110" i="6"/>
  <c r="J102" i="6"/>
  <c r="J94" i="6"/>
  <c r="J86" i="6"/>
  <c r="J78" i="6"/>
  <c r="J70" i="6"/>
  <c r="J62" i="6"/>
  <c r="J54" i="6"/>
  <c r="J46" i="6"/>
  <c r="J38" i="6"/>
  <c r="J30" i="6"/>
  <c r="J22" i="6"/>
  <c r="J14" i="6"/>
  <c r="J6" i="6"/>
  <c r="J273" i="6"/>
  <c r="J299" i="6"/>
  <c r="J291" i="6"/>
  <c r="J279" i="6"/>
  <c r="J271" i="6"/>
  <c r="J263" i="6"/>
  <c r="J255" i="6"/>
  <c r="J251" i="6"/>
  <c r="J247" i="6"/>
  <c r="J243" i="6"/>
  <c r="J239" i="6"/>
  <c r="J235" i="6"/>
  <c r="J231" i="6"/>
  <c r="J227" i="6"/>
  <c r="J223" i="6"/>
  <c r="J219" i="6"/>
  <c r="J215" i="6"/>
  <c r="J211" i="6"/>
  <c r="J207" i="6"/>
  <c r="J203" i="6"/>
  <c r="J199" i="6"/>
  <c r="J195" i="6"/>
  <c r="J191" i="6"/>
  <c r="J187" i="6"/>
  <c r="J183" i="6"/>
  <c r="J179" i="6"/>
  <c r="J175" i="6"/>
  <c r="J171" i="6"/>
  <c r="J167" i="6"/>
  <c r="J163" i="6"/>
  <c r="J159" i="6"/>
  <c r="J155" i="6"/>
  <c r="J151" i="6"/>
  <c r="J147" i="6"/>
  <c r="J143" i="6"/>
  <c r="J139" i="6"/>
  <c r="J135" i="6"/>
  <c r="J131" i="6"/>
  <c r="J127" i="6"/>
  <c r="J123" i="6"/>
  <c r="J119" i="6"/>
  <c r="J115" i="6"/>
  <c r="J111" i="6"/>
  <c r="J107" i="6"/>
  <c r="J103" i="6"/>
  <c r="J99" i="6"/>
  <c r="J95" i="6"/>
  <c r="J91" i="6"/>
  <c r="J87" i="6"/>
  <c r="J83" i="6"/>
  <c r="J79" i="6"/>
  <c r="J75" i="6"/>
  <c r="J71" i="6"/>
  <c r="J67" i="6"/>
  <c r="J63" i="6"/>
  <c r="J59" i="6"/>
  <c r="J55" i="6"/>
  <c r="J51" i="6"/>
  <c r="J47" i="6"/>
  <c r="J43" i="6"/>
  <c r="J39" i="6"/>
  <c r="J35" i="6"/>
  <c r="J31" i="6"/>
  <c r="J27" i="6"/>
  <c r="J23" i="6"/>
  <c r="J19" i="6"/>
  <c r="J15" i="6"/>
  <c r="J11" i="6"/>
  <c r="J7" i="6"/>
  <c r="J3" i="6"/>
  <c r="J295" i="6"/>
  <c r="J287" i="6"/>
  <c r="J283" i="6"/>
  <c r="J275" i="6"/>
  <c r="J267" i="6"/>
  <c r="J259" i="6"/>
  <c r="J240" i="6"/>
  <c r="J236" i="6"/>
  <c r="J232" i="6"/>
  <c r="J228" i="6"/>
  <c r="J224" i="6"/>
  <c r="J220" i="6"/>
  <c r="J216" i="6"/>
  <c r="J212" i="6"/>
  <c r="J208" i="6"/>
  <c r="J204" i="6"/>
  <c r="J200" i="6"/>
  <c r="J196" i="6"/>
  <c r="J192" i="6"/>
  <c r="J188" i="6"/>
  <c r="J184" i="6"/>
  <c r="J180" i="6"/>
  <c r="J176" i="6"/>
  <c r="J172" i="6"/>
  <c r="J168" i="6"/>
  <c r="J164" i="6"/>
  <c r="J160" i="6"/>
  <c r="J156" i="6"/>
  <c r="J152" i="6"/>
  <c r="J148" i="6"/>
  <c r="J144" i="6"/>
  <c r="J140" i="6"/>
  <c r="J136" i="6"/>
  <c r="J132" i="6"/>
  <c r="J128" i="6"/>
  <c r="J124" i="6"/>
  <c r="J120" i="6"/>
  <c r="J116" i="6"/>
  <c r="J112" i="6"/>
  <c r="J108" i="6"/>
  <c r="J104" i="6"/>
  <c r="J100" i="6"/>
  <c r="J96" i="6"/>
  <c r="J92" i="6"/>
  <c r="J88" i="6"/>
  <c r="J84" i="6"/>
  <c r="J80" i="6"/>
  <c r="J76" i="6"/>
  <c r="J72" i="6"/>
  <c r="J68" i="6"/>
  <c r="J64" i="6"/>
  <c r="J60" i="6"/>
  <c r="J56" i="6"/>
  <c r="J52" i="6"/>
  <c r="J48" i="6"/>
  <c r="J44" i="6"/>
  <c r="J40" i="6"/>
  <c r="J36" i="6"/>
  <c r="J32" i="6"/>
  <c r="J28" i="6"/>
  <c r="J24" i="6"/>
  <c r="J20" i="6"/>
  <c r="J16" i="6"/>
  <c r="J12" i="6"/>
  <c r="J8" i="6"/>
  <c r="J4" i="6"/>
  <c r="J2" i="6"/>
  <c r="AL10" i="6"/>
  <c r="H995" i="6" s="1"/>
  <c r="AP15" i="6"/>
  <c r="AU13" i="6"/>
  <c r="AP10" i="6"/>
  <c r="AP11" i="6"/>
  <c r="AT13" i="6"/>
  <c r="AS12" i="6"/>
  <c r="AP13" i="6"/>
  <c r="AU10" i="6"/>
  <c r="AQ12" i="6"/>
  <c r="AR12" i="6"/>
  <c r="AQ15" i="6"/>
  <c r="AR10" i="6"/>
  <c r="AS13" i="6"/>
  <c r="AP12" i="6"/>
  <c r="AS10" i="6"/>
  <c r="AP14" i="6"/>
  <c r="AQ10" i="6"/>
  <c r="AR13" i="6"/>
  <c r="AU11" i="6"/>
  <c r="AU15" i="6"/>
  <c r="AQ13" i="6"/>
  <c r="AS11" i="6"/>
  <c r="AS15" i="6"/>
  <c r="AR11" i="6"/>
  <c r="AR15" i="6"/>
  <c r="AU12" i="6"/>
  <c r="AQ11" i="6"/>
  <c r="AT12" i="6"/>
  <c r="AT15" i="6"/>
  <c r="AT11" i="6"/>
  <c r="AT10" i="6"/>
  <c r="AT14" i="6"/>
  <c r="AU14" i="6"/>
  <c r="AS14" i="6"/>
  <c r="AR14" i="6"/>
  <c r="AQ14" i="6"/>
  <c r="L236" i="6"/>
  <c r="L276" i="6"/>
  <c r="L284" i="6"/>
  <c r="N241" i="6"/>
  <c r="N203" i="6"/>
  <c r="N273" i="6"/>
  <c r="L210" i="6"/>
  <c r="M216" i="6"/>
  <c r="M220" i="6"/>
  <c r="M224" i="6"/>
  <c r="M228" i="6"/>
  <c r="M232" i="6"/>
  <c r="M236" i="6"/>
  <c r="M240" i="6"/>
  <c r="M244" i="6"/>
  <c r="M248" i="6"/>
  <c r="M252" i="6"/>
  <c r="M256" i="6"/>
  <c r="M260" i="6"/>
  <c r="M264" i="6"/>
  <c r="M268" i="6"/>
  <c r="M272" i="6"/>
  <c r="M276" i="6"/>
  <c r="M280" i="6"/>
  <c r="M284" i="6"/>
  <c r="M292" i="6"/>
  <c r="L252" i="6"/>
  <c r="L292" i="6"/>
  <c r="L244" i="6"/>
  <c r="N213" i="6"/>
  <c r="N217" i="6"/>
  <c r="N221" i="6"/>
  <c r="N225" i="6"/>
  <c r="N229" i="6"/>
  <c r="N233" i="6"/>
  <c r="N237" i="6"/>
  <c r="N245" i="6"/>
  <c r="N249" i="6"/>
  <c r="N253" i="6"/>
  <c r="N257" i="6"/>
  <c r="N261" i="6"/>
  <c r="N265" i="6"/>
  <c r="N269" i="6"/>
  <c r="N277" i="6"/>
  <c r="N281" i="6"/>
  <c r="N285" i="6"/>
  <c r="N289" i="6"/>
  <c r="N293" i="6"/>
  <c r="N297" i="6"/>
  <c r="L296" i="6"/>
  <c r="L288" i="6"/>
  <c r="L280" i="6"/>
  <c r="L272" i="6"/>
  <c r="L264" i="6"/>
  <c r="L256" i="6"/>
  <c r="L248" i="6"/>
  <c r="L240" i="6"/>
  <c r="L232" i="6"/>
  <c r="L224" i="6"/>
  <c r="L216" i="6"/>
  <c r="M210" i="6"/>
  <c r="L268" i="6"/>
  <c r="L228" i="6"/>
  <c r="L220" i="6"/>
  <c r="L260" i="6"/>
  <c r="N9" i="6"/>
  <c r="O9" i="6"/>
  <c r="L9" i="6"/>
  <c r="M9" i="6"/>
  <c r="L11" i="6"/>
  <c r="M11" i="6"/>
  <c r="N11" i="6"/>
  <c r="O11" i="6"/>
  <c r="N13" i="6"/>
  <c r="O13" i="6"/>
  <c r="L13" i="6"/>
  <c r="M13" i="6"/>
  <c r="L15" i="6"/>
  <c r="M15" i="6"/>
  <c r="N15" i="6"/>
  <c r="O15" i="6"/>
  <c r="N17" i="6"/>
  <c r="O17" i="6"/>
  <c r="L17" i="6"/>
  <c r="M17" i="6"/>
  <c r="L19" i="6"/>
  <c r="M19" i="6"/>
  <c r="N19" i="6"/>
  <c r="O19" i="6"/>
  <c r="N21" i="6"/>
  <c r="O21" i="6"/>
  <c r="L21" i="6"/>
  <c r="M21" i="6"/>
  <c r="L23" i="6"/>
  <c r="M23" i="6"/>
  <c r="N23" i="6"/>
  <c r="O23" i="6"/>
  <c r="N25" i="6"/>
  <c r="O25" i="6"/>
  <c r="L25" i="6"/>
  <c r="M25" i="6"/>
  <c r="L27" i="6"/>
  <c r="M27" i="6"/>
  <c r="N27" i="6"/>
  <c r="O27" i="6"/>
  <c r="L4" i="6"/>
  <c r="M4" i="6"/>
  <c r="N4" i="6"/>
  <c r="O4" i="6"/>
  <c r="L6" i="6"/>
  <c r="M6" i="6"/>
  <c r="N6" i="6"/>
  <c r="O6" i="6"/>
  <c r="L10" i="6"/>
  <c r="M10" i="6"/>
  <c r="N10" i="6"/>
  <c r="O10" i="6"/>
  <c r="L12" i="6"/>
  <c r="M12" i="6"/>
  <c r="N12" i="6"/>
  <c r="O12" i="6"/>
  <c r="L14" i="6"/>
  <c r="M14" i="6"/>
  <c r="N14" i="6"/>
  <c r="O14" i="6"/>
  <c r="L16" i="6"/>
  <c r="M16" i="6"/>
  <c r="N16" i="6"/>
  <c r="O16" i="6"/>
  <c r="L18" i="6"/>
  <c r="M18" i="6"/>
  <c r="N18" i="6"/>
  <c r="O18" i="6"/>
  <c r="L20" i="6"/>
  <c r="M20" i="6"/>
  <c r="N20" i="6"/>
  <c r="O20" i="6"/>
  <c r="L22" i="6"/>
  <c r="M22" i="6"/>
  <c r="N22" i="6"/>
  <c r="O22" i="6"/>
  <c r="L24" i="6"/>
  <c r="M24" i="6"/>
  <c r="N24" i="6"/>
  <c r="O24" i="6"/>
  <c r="L26" i="6"/>
  <c r="M26" i="6"/>
  <c r="N26" i="6"/>
  <c r="O26" i="6"/>
  <c r="L28" i="6"/>
  <c r="M28" i="6"/>
  <c r="N28" i="6"/>
  <c r="O28" i="6"/>
  <c r="L30" i="6"/>
  <c r="M30" i="6"/>
  <c r="N30" i="6"/>
  <c r="O30" i="6"/>
  <c r="L32" i="6"/>
  <c r="M32" i="6"/>
  <c r="N32" i="6"/>
  <c r="O32" i="6"/>
  <c r="L34" i="6"/>
  <c r="M34" i="6"/>
  <c r="N34" i="6"/>
  <c r="O34" i="6"/>
  <c r="L36" i="6"/>
  <c r="M36" i="6"/>
  <c r="N36" i="6"/>
  <c r="O36" i="6"/>
  <c r="L38" i="6"/>
  <c r="M38" i="6"/>
  <c r="N38" i="6"/>
  <c r="O38" i="6"/>
  <c r="L40" i="6"/>
  <c r="M40" i="6"/>
  <c r="N40" i="6"/>
  <c r="O40" i="6"/>
  <c r="L42" i="6"/>
  <c r="M42" i="6"/>
  <c r="N42" i="6"/>
  <c r="O42" i="6"/>
  <c r="L44" i="6"/>
  <c r="M44" i="6"/>
  <c r="N44" i="6"/>
  <c r="O44" i="6"/>
  <c r="L46" i="6"/>
  <c r="M46" i="6"/>
  <c r="N46" i="6"/>
  <c r="O46" i="6"/>
  <c r="L48" i="6"/>
  <c r="M48" i="6"/>
  <c r="N48" i="6"/>
  <c r="O48" i="6"/>
  <c r="L50" i="6"/>
  <c r="M50" i="6"/>
  <c r="N50" i="6"/>
  <c r="O50" i="6"/>
  <c r="L52" i="6"/>
  <c r="M52" i="6"/>
  <c r="N52" i="6"/>
  <c r="O52" i="6"/>
  <c r="L54" i="6"/>
  <c r="M54" i="6"/>
  <c r="N54" i="6"/>
  <c r="O54" i="6"/>
  <c r="L56" i="6"/>
  <c r="M56" i="6"/>
  <c r="N56" i="6"/>
  <c r="O56" i="6"/>
  <c r="L58" i="6"/>
  <c r="M58" i="6"/>
  <c r="N58" i="6"/>
  <c r="O58" i="6"/>
  <c r="L60" i="6"/>
  <c r="M60" i="6"/>
  <c r="N60" i="6"/>
  <c r="O60" i="6"/>
  <c r="L62" i="6"/>
  <c r="M62" i="6"/>
  <c r="N62" i="6"/>
  <c r="O62" i="6"/>
  <c r="L64" i="6"/>
  <c r="M64" i="6"/>
  <c r="N64" i="6"/>
  <c r="O64" i="6"/>
  <c r="L66" i="6"/>
  <c r="M66" i="6"/>
  <c r="N66" i="6"/>
  <c r="O66" i="6"/>
  <c r="L68" i="6"/>
  <c r="M68" i="6"/>
  <c r="N68" i="6"/>
  <c r="O68" i="6"/>
  <c r="L70" i="6"/>
  <c r="M70" i="6"/>
  <c r="N70" i="6"/>
  <c r="O70" i="6"/>
  <c r="L72" i="6"/>
  <c r="M72" i="6"/>
  <c r="N72" i="6"/>
  <c r="O72" i="6"/>
  <c r="L74" i="6"/>
  <c r="M74" i="6"/>
  <c r="N74" i="6"/>
  <c r="O74" i="6"/>
  <c r="L76" i="6"/>
  <c r="M76" i="6"/>
  <c r="N76" i="6"/>
  <c r="O76" i="6"/>
  <c r="L78" i="6"/>
  <c r="M78" i="6"/>
  <c r="N78" i="6"/>
  <c r="O78" i="6"/>
  <c r="L80" i="6"/>
  <c r="M80" i="6"/>
  <c r="N80" i="6"/>
  <c r="O80" i="6"/>
  <c r="L82" i="6"/>
  <c r="M82" i="6"/>
  <c r="N82" i="6"/>
  <c r="O82" i="6"/>
  <c r="L84" i="6"/>
  <c r="M84" i="6"/>
  <c r="N84" i="6"/>
  <c r="O84" i="6"/>
  <c r="L86" i="6"/>
  <c r="M86" i="6"/>
  <c r="N86" i="6"/>
  <c r="O86" i="6"/>
  <c r="L88" i="6"/>
  <c r="M88" i="6"/>
  <c r="N88" i="6"/>
  <c r="O88" i="6"/>
  <c r="L90" i="6"/>
  <c r="M90" i="6"/>
  <c r="N90" i="6"/>
  <c r="O90" i="6"/>
  <c r="L92" i="6"/>
  <c r="M92" i="6"/>
  <c r="N92" i="6"/>
  <c r="O92" i="6"/>
  <c r="L94" i="6"/>
  <c r="M94" i="6"/>
  <c r="N94" i="6"/>
  <c r="O94" i="6"/>
  <c r="L96" i="6"/>
  <c r="M96" i="6"/>
  <c r="N96" i="6"/>
  <c r="O96" i="6"/>
  <c r="M98" i="6"/>
  <c r="N98" i="6"/>
  <c r="O98" i="6"/>
  <c r="L98" i="6"/>
  <c r="L100" i="6"/>
  <c r="M100" i="6"/>
  <c r="N100" i="6"/>
  <c r="O100" i="6"/>
  <c r="M102" i="6"/>
  <c r="N102" i="6"/>
  <c r="L102" i="6"/>
  <c r="O102" i="6"/>
  <c r="L104" i="6"/>
  <c r="M104" i="6"/>
  <c r="N104" i="6"/>
  <c r="O104" i="6"/>
  <c r="M106" i="6"/>
  <c r="N106" i="6"/>
  <c r="L106" i="6"/>
  <c r="O106" i="6"/>
  <c r="L108" i="6"/>
  <c r="M108" i="6"/>
  <c r="N108" i="6"/>
  <c r="O108" i="6"/>
  <c r="M110" i="6"/>
  <c r="N110" i="6"/>
  <c r="L110" i="6"/>
  <c r="O110" i="6"/>
  <c r="L112" i="6"/>
  <c r="M112" i="6"/>
  <c r="N112" i="6"/>
  <c r="O112" i="6"/>
  <c r="M114" i="6"/>
  <c r="N114" i="6"/>
  <c r="O114" i="6"/>
  <c r="L114" i="6"/>
  <c r="L116" i="6"/>
  <c r="M116" i="6"/>
  <c r="N116" i="6"/>
  <c r="O116" i="6"/>
  <c r="M118" i="6"/>
  <c r="N118" i="6"/>
  <c r="O118" i="6"/>
  <c r="L118" i="6"/>
  <c r="L120" i="6"/>
  <c r="M120" i="6"/>
  <c r="N120" i="6"/>
  <c r="O120" i="6"/>
  <c r="M122" i="6"/>
  <c r="N122" i="6"/>
  <c r="O122" i="6"/>
  <c r="L122" i="6"/>
  <c r="L124" i="6"/>
  <c r="M124" i="6"/>
  <c r="N124" i="6"/>
  <c r="O124" i="6"/>
  <c r="M126" i="6"/>
  <c r="N126" i="6"/>
  <c r="O126" i="6"/>
  <c r="L126" i="6"/>
  <c r="L128" i="6"/>
  <c r="M128" i="6"/>
  <c r="N128" i="6"/>
  <c r="O128" i="6"/>
  <c r="M130" i="6"/>
  <c r="N130" i="6"/>
  <c r="O130" i="6"/>
  <c r="L130" i="6"/>
  <c r="L132" i="6"/>
  <c r="M132" i="6"/>
  <c r="N132" i="6"/>
  <c r="O132" i="6"/>
  <c r="M134" i="6"/>
  <c r="N134" i="6"/>
  <c r="O134" i="6"/>
  <c r="L134" i="6"/>
  <c r="L136" i="6"/>
  <c r="M136" i="6"/>
  <c r="N136" i="6"/>
  <c r="O136" i="6"/>
  <c r="M138" i="6"/>
  <c r="N138" i="6"/>
  <c r="O138" i="6"/>
  <c r="L138" i="6"/>
  <c r="L140" i="6"/>
  <c r="M140" i="6"/>
  <c r="N140" i="6"/>
  <c r="O140" i="6"/>
  <c r="M142" i="6"/>
  <c r="N142" i="6"/>
  <c r="O142" i="6"/>
  <c r="L142" i="6"/>
  <c r="L144" i="6"/>
  <c r="M144" i="6"/>
  <c r="N144" i="6"/>
  <c r="O144" i="6"/>
  <c r="M146" i="6"/>
  <c r="N146" i="6"/>
  <c r="O146" i="6"/>
  <c r="L146" i="6"/>
  <c r="L148" i="6"/>
  <c r="M148" i="6"/>
  <c r="N148" i="6"/>
  <c r="O148" i="6"/>
  <c r="M150" i="6"/>
  <c r="N150" i="6"/>
  <c r="O150" i="6"/>
  <c r="L150" i="6"/>
  <c r="L152" i="6"/>
  <c r="M152" i="6"/>
  <c r="N152" i="6"/>
  <c r="O152" i="6"/>
  <c r="M154" i="6"/>
  <c r="N154" i="6"/>
  <c r="O154" i="6"/>
  <c r="L154" i="6"/>
  <c r="L156" i="6"/>
  <c r="M156" i="6"/>
  <c r="N156" i="6"/>
  <c r="O156" i="6"/>
  <c r="M158" i="6"/>
  <c r="N158" i="6"/>
  <c r="O158" i="6"/>
  <c r="L158" i="6"/>
  <c r="L160" i="6"/>
  <c r="M160" i="6"/>
  <c r="N160" i="6"/>
  <c r="O160" i="6"/>
  <c r="M162" i="6"/>
  <c r="N162" i="6"/>
  <c r="O162" i="6"/>
  <c r="L162" i="6"/>
  <c r="L164" i="6"/>
  <c r="M164" i="6"/>
  <c r="N164" i="6"/>
  <c r="O164" i="6"/>
  <c r="M166" i="6"/>
  <c r="N166" i="6"/>
  <c r="O166" i="6"/>
  <c r="L166" i="6"/>
  <c r="L168" i="6"/>
  <c r="M168" i="6"/>
  <c r="N168" i="6"/>
  <c r="O168" i="6"/>
  <c r="N170" i="6"/>
  <c r="L170" i="6"/>
  <c r="M170" i="6"/>
  <c r="O170" i="6"/>
  <c r="L172" i="6"/>
  <c r="M172" i="6"/>
  <c r="N172" i="6"/>
  <c r="O172" i="6"/>
  <c r="N174" i="6"/>
  <c r="L174" i="6"/>
  <c r="M174" i="6"/>
  <c r="L176" i="6"/>
  <c r="M176" i="6"/>
  <c r="N176" i="6"/>
  <c r="O176" i="6"/>
  <c r="N178" i="6"/>
  <c r="O178" i="6"/>
  <c r="L178" i="6"/>
  <c r="M178" i="6"/>
  <c r="L180" i="6"/>
  <c r="M180" i="6"/>
  <c r="N180" i="6"/>
  <c r="O180" i="6"/>
  <c r="N182" i="6"/>
  <c r="M182" i="6"/>
  <c r="O182" i="6"/>
  <c r="L182" i="6"/>
  <c r="L184" i="6"/>
  <c r="M184" i="6"/>
  <c r="N184" i="6"/>
  <c r="O184" i="6"/>
  <c r="N186" i="6"/>
  <c r="L186" i="6"/>
  <c r="M186" i="6"/>
  <c r="O186" i="6"/>
  <c r="L188" i="6"/>
  <c r="M188" i="6"/>
  <c r="N188" i="6"/>
  <c r="O188" i="6"/>
  <c r="N190" i="6"/>
  <c r="L190" i="6"/>
  <c r="M190" i="6"/>
  <c r="O190" i="6"/>
  <c r="O174" i="6"/>
  <c r="N29" i="6"/>
  <c r="O29" i="6"/>
  <c r="L29" i="6"/>
  <c r="M29" i="6"/>
  <c r="L31" i="6"/>
  <c r="M31" i="6"/>
  <c r="N31" i="6"/>
  <c r="O31" i="6"/>
  <c r="N33" i="6"/>
  <c r="O33" i="6"/>
  <c r="L33" i="6"/>
  <c r="M33" i="6"/>
  <c r="L35" i="6"/>
  <c r="M35" i="6"/>
  <c r="N35" i="6"/>
  <c r="O35" i="6"/>
  <c r="N37" i="6"/>
  <c r="O37" i="6"/>
  <c r="L37" i="6"/>
  <c r="M37" i="6"/>
  <c r="L39" i="6"/>
  <c r="M39" i="6"/>
  <c r="N39" i="6"/>
  <c r="O39" i="6"/>
  <c r="N41" i="6"/>
  <c r="O41" i="6"/>
  <c r="L41" i="6"/>
  <c r="M41" i="6"/>
  <c r="L43" i="6"/>
  <c r="M43" i="6"/>
  <c r="N43" i="6"/>
  <c r="O43" i="6"/>
  <c r="N45" i="6"/>
  <c r="O45" i="6"/>
  <c r="L45" i="6"/>
  <c r="M45" i="6"/>
  <c r="L47" i="6"/>
  <c r="M47" i="6"/>
  <c r="N47" i="6"/>
  <c r="O47" i="6"/>
  <c r="N49" i="6"/>
  <c r="O49" i="6"/>
  <c r="L49" i="6"/>
  <c r="M49" i="6"/>
  <c r="L51" i="6"/>
  <c r="M51" i="6"/>
  <c r="N51" i="6"/>
  <c r="O51" i="6"/>
  <c r="N53" i="6"/>
  <c r="O53" i="6"/>
  <c r="L53" i="6"/>
  <c r="M53" i="6"/>
  <c r="L55" i="6"/>
  <c r="M55" i="6"/>
  <c r="N55" i="6"/>
  <c r="O55" i="6"/>
  <c r="N57" i="6"/>
  <c r="O57" i="6"/>
  <c r="L57" i="6"/>
  <c r="M57" i="6"/>
  <c r="L59" i="6"/>
  <c r="M59" i="6"/>
  <c r="N59" i="6"/>
  <c r="O59" i="6"/>
  <c r="N61" i="6"/>
  <c r="O61" i="6"/>
  <c r="L61" i="6"/>
  <c r="M61" i="6"/>
  <c r="L63" i="6"/>
  <c r="M63" i="6"/>
  <c r="N63" i="6"/>
  <c r="O63" i="6"/>
  <c r="N65" i="6"/>
  <c r="O65" i="6"/>
  <c r="L65" i="6"/>
  <c r="M65" i="6"/>
  <c r="L67" i="6"/>
  <c r="M67" i="6"/>
  <c r="N67" i="6"/>
  <c r="O67" i="6"/>
  <c r="N69" i="6"/>
  <c r="O69" i="6"/>
  <c r="L69" i="6"/>
  <c r="M69" i="6"/>
  <c r="L71" i="6"/>
  <c r="M71" i="6"/>
  <c r="N71" i="6"/>
  <c r="O71" i="6"/>
  <c r="N73" i="6"/>
  <c r="O73" i="6"/>
  <c r="L73" i="6"/>
  <c r="M73" i="6"/>
  <c r="L75" i="6"/>
  <c r="M75" i="6"/>
  <c r="N75" i="6"/>
  <c r="O75" i="6"/>
  <c r="N77" i="6"/>
  <c r="O77" i="6"/>
  <c r="L77" i="6"/>
  <c r="M77" i="6"/>
  <c r="L79" i="6"/>
  <c r="M79" i="6"/>
  <c r="N79" i="6"/>
  <c r="O79" i="6"/>
  <c r="N81" i="6"/>
  <c r="O81" i="6"/>
  <c r="L81" i="6"/>
  <c r="M81" i="6"/>
  <c r="L83" i="6"/>
  <c r="M83" i="6"/>
  <c r="N83" i="6"/>
  <c r="O83" i="6"/>
  <c r="N85" i="6"/>
  <c r="O85" i="6"/>
  <c r="L85" i="6"/>
  <c r="M85" i="6"/>
  <c r="L87" i="6"/>
  <c r="M87" i="6"/>
  <c r="N87" i="6"/>
  <c r="O87" i="6"/>
  <c r="N89" i="6"/>
  <c r="O89" i="6"/>
  <c r="L89" i="6"/>
  <c r="M89" i="6"/>
  <c r="L91" i="6"/>
  <c r="M91" i="6"/>
  <c r="N91" i="6"/>
  <c r="O91" i="6"/>
  <c r="N93" i="6"/>
  <c r="O93" i="6"/>
  <c r="L93" i="6"/>
  <c r="M93" i="6"/>
  <c r="L95" i="6"/>
  <c r="M95" i="6"/>
  <c r="N95" i="6"/>
  <c r="O95" i="6"/>
  <c r="N97" i="6"/>
  <c r="O97" i="6"/>
  <c r="L97" i="6"/>
  <c r="M97" i="6"/>
  <c r="L99" i="6"/>
  <c r="M99" i="6"/>
  <c r="O99" i="6"/>
  <c r="N99" i="6"/>
  <c r="N101" i="6"/>
  <c r="O101" i="6"/>
  <c r="L101" i="6"/>
  <c r="M101" i="6"/>
  <c r="L103" i="6"/>
  <c r="M103" i="6"/>
  <c r="O103" i="6"/>
  <c r="N103" i="6"/>
  <c r="N105" i="6"/>
  <c r="O105" i="6"/>
  <c r="L105" i="6"/>
  <c r="M105" i="6"/>
  <c r="L107" i="6"/>
  <c r="M107" i="6"/>
  <c r="O107" i="6"/>
  <c r="N107" i="6"/>
  <c r="N109" i="6"/>
  <c r="O109" i="6"/>
  <c r="L109" i="6"/>
  <c r="M109" i="6"/>
  <c r="L111" i="6"/>
  <c r="M111" i="6"/>
  <c r="O111" i="6"/>
  <c r="N111" i="6"/>
  <c r="N113" i="6"/>
  <c r="O113" i="6"/>
  <c r="L113" i="6"/>
  <c r="M113" i="6"/>
  <c r="L115" i="6"/>
  <c r="M115" i="6"/>
  <c r="O115" i="6"/>
  <c r="N115" i="6"/>
  <c r="L117" i="6"/>
  <c r="M117" i="6"/>
  <c r="N117" i="6"/>
  <c r="O117" i="6"/>
  <c r="O119" i="6"/>
  <c r="L119" i="6"/>
  <c r="M119" i="6"/>
  <c r="N119" i="6"/>
  <c r="L121" i="6"/>
  <c r="M121" i="6"/>
  <c r="N121" i="6"/>
  <c r="O121" i="6"/>
  <c r="O123" i="6"/>
  <c r="L123" i="6"/>
  <c r="M123" i="6"/>
  <c r="N123" i="6"/>
  <c r="L125" i="6"/>
  <c r="M125" i="6"/>
  <c r="N125" i="6"/>
  <c r="O125" i="6"/>
  <c r="O127" i="6"/>
  <c r="L127" i="6"/>
  <c r="M127" i="6"/>
  <c r="N127" i="6"/>
  <c r="L129" i="6"/>
  <c r="M129" i="6"/>
  <c r="N129" i="6"/>
  <c r="O129" i="6"/>
  <c r="O131" i="6"/>
  <c r="L131" i="6"/>
  <c r="M131" i="6"/>
  <c r="L133" i="6"/>
  <c r="M133" i="6"/>
  <c r="N133" i="6"/>
  <c r="O133" i="6"/>
  <c r="O135" i="6"/>
  <c r="L135" i="6"/>
  <c r="M135" i="6"/>
  <c r="N135" i="6"/>
  <c r="L137" i="6"/>
  <c r="M137" i="6"/>
  <c r="N137" i="6"/>
  <c r="O137" i="6"/>
  <c r="O139" i="6"/>
  <c r="L139" i="6"/>
  <c r="M139" i="6"/>
  <c r="N139" i="6"/>
  <c r="L141" i="6"/>
  <c r="M141" i="6"/>
  <c r="N141" i="6"/>
  <c r="O141" i="6"/>
  <c r="O143" i="6"/>
  <c r="L143" i="6"/>
  <c r="M143" i="6"/>
  <c r="N143" i="6"/>
  <c r="L145" i="6"/>
  <c r="M145" i="6"/>
  <c r="N145" i="6"/>
  <c r="O145" i="6"/>
  <c r="O147" i="6"/>
  <c r="L147" i="6"/>
  <c r="M147" i="6"/>
  <c r="N147" i="6"/>
  <c r="L149" i="6"/>
  <c r="M149" i="6"/>
  <c r="N149" i="6"/>
  <c r="O149" i="6"/>
  <c r="O151" i="6"/>
  <c r="L151" i="6"/>
  <c r="M151" i="6"/>
  <c r="N151" i="6"/>
  <c r="L153" i="6"/>
  <c r="M153" i="6"/>
  <c r="N153" i="6"/>
  <c r="O153" i="6"/>
  <c r="O155" i="6"/>
  <c r="L155" i="6"/>
  <c r="M155" i="6"/>
  <c r="N155" i="6"/>
  <c r="L157" i="6"/>
  <c r="M157" i="6"/>
  <c r="N157" i="6"/>
  <c r="O157" i="6"/>
  <c r="O159" i="6"/>
  <c r="L159" i="6"/>
  <c r="M159" i="6"/>
  <c r="N159" i="6"/>
  <c r="L161" i="6"/>
  <c r="M161" i="6"/>
  <c r="N161" i="6"/>
  <c r="O161" i="6"/>
  <c r="O163" i="6"/>
  <c r="L163" i="6"/>
  <c r="M163" i="6"/>
  <c r="L165" i="6"/>
  <c r="M165" i="6"/>
  <c r="N165" i="6"/>
  <c r="O165" i="6"/>
  <c r="O167" i="6"/>
  <c r="L167" i="6"/>
  <c r="M167" i="6"/>
  <c r="N167" i="6"/>
  <c r="L169" i="6"/>
  <c r="M169" i="6"/>
  <c r="N169" i="6"/>
  <c r="O169" i="6"/>
  <c r="L171" i="6"/>
  <c r="M171" i="6"/>
  <c r="O171" i="6"/>
  <c r="L173" i="6"/>
  <c r="N173" i="6"/>
  <c r="O173" i="6"/>
  <c r="M173" i="6"/>
  <c r="L175" i="6"/>
  <c r="M175" i="6"/>
  <c r="N175" i="6"/>
  <c r="O175" i="6"/>
  <c r="L177" i="6"/>
  <c r="N177" i="6"/>
  <c r="O177" i="6"/>
  <c r="M177" i="6"/>
  <c r="L179" i="6"/>
  <c r="M179" i="6"/>
  <c r="N179" i="6"/>
  <c r="O179" i="6"/>
  <c r="L181" i="6"/>
  <c r="N181" i="6"/>
  <c r="O181" i="6"/>
  <c r="M181" i="6"/>
  <c r="L183" i="6"/>
  <c r="M183" i="6"/>
  <c r="N183" i="6"/>
  <c r="O183" i="6"/>
  <c r="L185" i="6"/>
  <c r="N185" i="6"/>
  <c r="O185" i="6"/>
  <c r="L187" i="6"/>
  <c r="M187" i="6"/>
  <c r="N187" i="6"/>
  <c r="O187" i="6"/>
  <c r="L189" i="6"/>
  <c r="N189" i="6"/>
  <c r="O189" i="6"/>
  <c r="M189" i="6"/>
  <c r="L191" i="6"/>
  <c r="M191" i="6"/>
  <c r="N191" i="6"/>
  <c r="O191" i="6"/>
  <c r="L193" i="6"/>
  <c r="N193" i="6"/>
  <c r="O193" i="6"/>
  <c r="M193" i="6"/>
  <c r="L195" i="6"/>
  <c r="M195" i="6"/>
  <c r="N195" i="6"/>
  <c r="O195" i="6"/>
  <c r="L197" i="6"/>
  <c r="N197" i="6"/>
  <c r="O197" i="6"/>
  <c r="M197" i="6"/>
  <c r="L199" i="6"/>
  <c r="M199" i="6"/>
  <c r="N199" i="6"/>
  <c r="L201" i="6"/>
  <c r="N201" i="6"/>
  <c r="O201" i="6"/>
  <c r="M201" i="6"/>
  <c r="L203" i="6"/>
  <c r="M203" i="6"/>
  <c r="O203" i="6"/>
  <c r="L205" i="6"/>
  <c r="N205" i="6"/>
  <c r="O205" i="6"/>
  <c r="M205" i="6"/>
  <c r="L207" i="6"/>
  <c r="M207" i="6"/>
  <c r="N207" i="6"/>
  <c r="O207" i="6"/>
  <c r="L209" i="6"/>
  <c r="N209" i="6"/>
  <c r="O209" i="6"/>
  <c r="M209" i="6"/>
  <c r="L211" i="6"/>
  <c r="M211" i="6"/>
  <c r="N211" i="6"/>
  <c r="O211" i="6"/>
  <c r="O217" i="6"/>
  <c r="O221" i="6"/>
  <c r="O225" i="6"/>
  <c r="O229" i="6"/>
  <c r="O233" i="6"/>
  <c r="O237" i="6"/>
  <c r="O241" i="6"/>
  <c r="O245" i="6"/>
  <c r="O249" i="6"/>
  <c r="O253" i="6"/>
  <c r="O257" i="6"/>
  <c r="O261" i="6"/>
  <c r="O265" i="6"/>
  <c r="O269" i="6"/>
  <c r="O273" i="6"/>
  <c r="O277" i="6"/>
  <c r="O281" i="6"/>
  <c r="O285" i="6"/>
  <c r="O289" i="6"/>
  <c r="O293" i="6"/>
  <c r="O297" i="6"/>
  <c r="O199" i="6"/>
  <c r="N171" i="6"/>
  <c r="N163" i="6"/>
  <c r="L8" i="6"/>
  <c r="M8" i="6"/>
  <c r="N8" i="6"/>
  <c r="O8" i="6"/>
  <c r="L192" i="6"/>
  <c r="M192" i="6"/>
  <c r="N192" i="6"/>
  <c r="O192" i="6"/>
  <c r="N194" i="6"/>
  <c r="L194" i="6"/>
  <c r="M194" i="6"/>
  <c r="O194" i="6"/>
  <c r="L196" i="6"/>
  <c r="M196" i="6"/>
  <c r="N196" i="6"/>
  <c r="O196" i="6"/>
  <c r="N198" i="6"/>
  <c r="L198" i="6"/>
  <c r="M198" i="6"/>
  <c r="O198" i="6"/>
  <c r="L200" i="6"/>
  <c r="M200" i="6"/>
  <c r="N200" i="6"/>
  <c r="O200" i="6"/>
  <c r="N202" i="6"/>
  <c r="L202" i="6"/>
  <c r="M202" i="6"/>
  <c r="O202" i="6"/>
  <c r="L204" i="6"/>
  <c r="M204" i="6"/>
  <c r="N204" i="6"/>
  <c r="O204" i="6"/>
  <c r="N206" i="6"/>
  <c r="L206" i="6"/>
  <c r="M206" i="6"/>
  <c r="L208" i="6"/>
  <c r="M208" i="6"/>
  <c r="N208" i="6"/>
  <c r="O208" i="6"/>
  <c r="M288" i="6"/>
  <c r="M296" i="6"/>
  <c r="M185" i="6"/>
  <c r="N131" i="6"/>
  <c r="L3" i="6"/>
  <c r="M3" i="6"/>
  <c r="N3" i="6"/>
  <c r="O3" i="6"/>
  <c r="N5" i="6"/>
  <c r="O5" i="6"/>
  <c r="L5" i="6"/>
  <c r="M5" i="6"/>
  <c r="L7" i="6"/>
  <c r="M7" i="6"/>
  <c r="N7" i="6"/>
  <c r="O7" i="6"/>
  <c r="O206" i="6"/>
  <c r="O298" i="6"/>
  <c r="M297" i="6"/>
  <c r="O294" i="6"/>
  <c r="M293" i="6"/>
  <c r="O290" i="6"/>
  <c r="M289" i="6"/>
  <c r="O286" i="6"/>
  <c r="M285" i="6"/>
  <c r="O282" i="6"/>
  <c r="M281" i="6"/>
  <c r="O278" i="6"/>
  <c r="M277" i="6"/>
  <c r="O274" i="6"/>
  <c r="M273" i="6"/>
  <c r="O270" i="6"/>
  <c r="M269" i="6"/>
  <c r="O266" i="6"/>
  <c r="M265" i="6"/>
  <c r="O262" i="6"/>
  <c r="M261" i="6"/>
  <c r="O258" i="6"/>
  <c r="M257" i="6"/>
  <c r="O254" i="6"/>
  <c r="M253" i="6"/>
  <c r="O250" i="6"/>
  <c r="M249" i="6"/>
  <c r="O246" i="6"/>
  <c r="M245" i="6"/>
  <c r="O242" i="6"/>
  <c r="M241" i="6"/>
  <c r="O238" i="6"/>
  <c r="M237" i="6"/>
  <c r="O234" i="6"/>
  <c r="M233" i="6"/>
  <c r="O230" i="6"/>
  <c r="M229" i="6"/>
  <c r="O226" i="6"/>
  <c r="M225" i="6"/>
  <c r="O222" i="6"/>
  <c r="M221" i="6"/>
  <c r="O218" i="6"/>
  <c r="M217" i="6"/>
  <c r="O214" i="6"/>
  <c r="M213" i="6"/>
  <c r="N298" i="6"/>
  <c r="L297" i="6"/>
  <c r="N294" i="6"/>
  <c r="L293" i="6"/>
  <c r="N290" i="6"/>
  <c r="L289" i="6"/>
  <c r="N286" i="6"/>
  <c r="L285" i="6"/>
  <c r="N282" i="6"/>
  <c r="L281" i="6"/>
  <c r="N278" i="6"/>
  <c r="L277" i="6"/>
  <c r="N274" i="6"/>
  <c r="L273" i="6"/>
  <c r="N270" i="6"/>
  <c r="L269" i="6"/>
  <c r="N266" i="6"/>
  <c r="L265" i="6"/>
  <c r="N262" i="6"/>
  <c r="L261" i="6"/>
  <c r="N258" i="6"/>
  <c r="L257" i="6"/>
  <c r="N254" i="6"/>
  <c r="L253" i="6"/>
  <c r="N250" i="6"/>
  <c r="L249" i="6"/>
  <c r="N246" i="6"/>
  <c r="L245" i="6"/>
  <c r="N242" i="6"/>
  <c r="L241" i="6"/>
  <c r="N238" i="6"/>
  <c r="L237" i="6"/>
  <c r="N234" i="6"/>
  <c r="L233" i="6"/>
  <c r="N230" i="6"/>
  <c r="L229" i="6"/>
  <c r="N226" i="6"/>
  <c r="L225" i="6"/>
  <c r="N222" i="6"/>
  <c r="L221" i="6"/>
  <c r="N218" i="6"/>
  <c r="L217" i="6"/>
  <c r="N214" i="6"/>
  <c r="N210" i="6"/>
  <c r="L212" i="6"/>
  <c r="M212" i="6"/>
  <c r="N212" i="6"/>
  <c r="O212" i="6"/>
  <c r="O299" i="6"/>
  <c r="M298" i="6"/>
  <c r="O295" i="6"/>
  <c r="M294" i="6"/>
  <c r="O291" i="6"/>
  <c r="M290" i="6"/>
  <c r="O287" i="6"/>
  <c r="M286" i="6"/>
  <c r="O283" i="6"/>
  <c r="M282" i="6"/>
  <c r="O279" i="6"/>
  <c r="M278" i="6"/>
  <c r="O275" i="6"/>
  <c r="M274" i="6"/>
  <c r="O271" i="6"/>
  <c r="M270" i="6"/>
  <c r="O267" i="6"/>
  <c r="M266" i="6"/>
  <c r="O263" i="6"/>
  <c r="M262" i="6"/>
  <c r="O259" i="6"/>
  <c r="M258" i="6"/>
  <c r="O255" i="6"/>
  <c r="M254" i="6"/>
  <c r="O251" i="6"/>
  <c r="M250" i="6"/>
  <c r="O247" i="6"/>
  <c r="M246" i="6"/>
  <c r="O243" i="6"/>
  <c r="M242" i="6"/>
  <c r="O239" i="6"/>
  <c r="M238" i="6"/>
  <c r="O235" i="6"/>
  <c r="M234" i="6"/>
  <c r="O231" i="6"/>
  <c r="M230" i="6"/>
  <c r="O227" i="6"/>
  <c r="M226" i="6"/>
  <c r="O223" i="6"/>
  <c r="M222" i="6"/>
  <c r="O219" i="6"/>
  <c r="M218" i="6"/>
  <c r="O215" i="6"/>
  <c r="M214" i="6"/>
  <c r="N299" i="6"/>
  <c r="L298" i="6"/>
  <c r="N295" i="6"/>
  <c r="L294" i="6"/>
  <c r="N291" i="6"/>
  <c r="L290" i="6"/>
  <c r="N287" i="6"/>
  <c r="L286" i="6"/>
  <c r="N283" i="6"/>
  <c r="L282" i="6"/>
  <c r="N279" i="6"/>
  <c r="L278" i="6"/>
  <c r="N275" i="6"/>
  <c r="L274" i="6"/>
  <c r="N271" i="6"/>
  <c r="L270" i="6"/>
  <c r="N267" i="6"/>
  <c r="L266" i="6"/>
  <c r="N263" i="6"/>
  <c r="L262" i="6"/>
  <c r="N259" i="6"/>
  <c r="L258" i="6"/>
  <c r="N255" i="6"/>
  <c r="L254" i="6"/>
  <c r="N251" i="6"/>
  <c r="L250" i="6"/>
  <c r="N247" i="6"/>
  <c r="L246" i="6"/>
  <c r="N243" i="6"/>
  <c r="L242" i="6"/>
  <c r="N239" i="6"/>
  <c r="L238" i="6"/>
  <c r="N235" i="6"/>
  <c r="L234" i="6"/>
  <c r="N231" i="6"/>
  <c r="L230" i="6"/>
  <c r="N227" i="6"/>
  <c r="L226" i="6"/>
  <c r="N223" i="6"/>
  <c r="L222" i="6"/>
  <c r="N219" i="6"/>
  <c r="L218" i="6"/>
  <c r="N215" i="6"/>
  <c r="L214" i="6"/>
  <c r="M299" i="6"/>
  <c r="O296" i="6"/>
  <c r="M295" i="6"/>
  <c r="O292" i="6"/>
  <c r="M291" i="6"/>
  <c r="O288" i="6"/>
  <c r="M287" i="6"/>
  <c r="O284" i="6"/>
  <c r="M283" i="6"/>
  <c r="O280" i="6"/>
  <c r="M279" i="6"/>
  <c r="O276" i="6"/>
  <c r="M275" i="6"/>
  <c r="O272" i="6"/>
  <c r="M271" i="6"/>
  <c r="O268" i="6"/>
  <c r="M267" i="6"/>
  <c r="O264" i="6"/>
  <c r="M263" i="6"/>
  <c r="O260" i="6"/>
  <c r="M259" i="6"/>
  <c r="O256" i="6"/>
  <c r="M255" i="6"/>
  <c r="O252" i="6"/>
  <c r="M251" i="6"/>
  <c r="O248" i="6"/>
  <c r="M247" i="6"/>
  <c r="O244" i="6"/>
  <c r="M243" i="6"/>
  <c r="O240" i="6"/>
  <c r="M239" i="6"/>
  <c r="O236" i="6"/>
  <c r="M235" i="6"/>
  <c r="O232" i="6"/>
  <c r="M231" i="6"/>
  <c r="O228" i="6"/>
  <c r="M227" i="6"/>
  <c r="O224" i="6"/>
  <c r="M223" i="6"/>
  <c r="O220" i="6"/>
  <c r="M219" i="6"/>
  <c r="O216" i="6"/>
  <c r="M215" i="6"/>
  <c r="L299" i="6"/>
  <c r="N296" i="6"/>
  <c r="L295" i="6"/>
  <c r="N292" i="6"/>
  <c r="L291" i="6"/>
  <c r="N288" i="6"/>
  <c r="L287" i="6"/>
  <c r="N284" i="6"/>
  <c r="L283" i="6"/>
  <c r="N280" i="6"/>
  <c r="L279" i="6"/>
  <c r="N276" i="6"/>
  <c r="L275" i="6"/>
  <c r="N272" i="6"/>
  <c r="L271" i="6"/>
  <c r="N268" i="6"/>
  <c r="L267" i="6"/>
  <c r="N264" i="6"/>
  <c r="L263" i="6"/>
  <c r="N260" i="6"/>
  <c r="L259" i="6"/>
  <c r="N256" i="6"/>
  <c r="L255" i="6"/>
  <c r="N252" i="6"/>
  <c r="L251" i="6"/>
  <c r="N248" i="6"/>
  <c r="L247" i="6"/>
  <c r="N244" i="6"/>
  <c r="L243" i="6"/>
  <c r="N240" i="6"/>
  <c r="L239" i="6"/>
  <c r="N236" i="6"/>
  <c r="L235" i="6"/>
  <c r="N232" i="6"/>
  <c r="L231" i="6"/>
  <c r="N228" i="6"/>
  <c r="L227" i="6"/>
  <c r="N224" i="6"/>
  <c r="L223" i="6"/>
  <c r="N220" i="6"/>
  <c r="L219" i="6"/>
  <c r="N216" i="6"/>
  <c r="L215" i="6"/>
  <c r="L213" i="6"/>
  <c r="O213" i="6"/>
  <c r="O210" i="6"/>
  <c r="O2" i="6"/>
  <c r="N2" i="6"/>
  <c r="M2" i="6"/>
  <c r="L2" i="6"/>
  <c r="I34" i="10" l="1"/>
  <c r="I42" i="10"/>
  <c r="I102" i="10"/>
  <c r="I211" i="10"/>
  <c r="I89" i="10"/>
  <c r="I88" i="10"/>
  <c r="I180" i="10"/>
  <c r="I123" i="10"/>
  <c r="I187" i="10"/>
  <c r="I146" i="10"/>
  <c r="I178" i="10"/>
  <c r="I289" i="10"/>
  <c r="I247" i="10"/>
  <c r="I279" i="10"/>
  <c r="I177" i="10"/>
  <c r="I248" i="10"/>
  <c r="I246" i="10"/>
  <c r="I278" i="10"/>
  <c r="I312" i="10"/>
  <c r="I344" i="10"/>
  <c r="I467" i="10"/>
  <c r="I323" i="10"/>
  <c r="I355" i="10"/>
  <c r="I463" i="10"/>
  <c r="I322" i="10"/>
  <c r="I354" i="10"/>
  <c r="I325" i="10"/>
  <c r="I357" i="10"/>
  <c r="I390" i="10"/>
  <c r="I422" i="10"/>
  <c r="I454" i="10"/>
  <c r="I373" i="10"/>
  <c r="I405" i="10"/>
  <c r="I437" i="10"/>
  <c r="I468" i="10"/>
  <c r="I500" i="10"/>
  <c r="I517" i="10"/>
  <c r="I533" i="10"/>
  <c r="I618" i="10"/>
  <c r="I562" i="10"/>
  <c r="I602" i="10"/>
  <c r="I555" i="10"/>
  <c r="I617" i="10"/>
  <c r="I600" i="10"/>
  <c r="I674" i="10"/>
  <c r="I663" i="10"/>
  <c r="I661" i="10"/>
  <c r="I682" i="10"/>
  <c r="I718" i="10"/>
  <c r="I704" i="10"/>
  <c r="I732" i="10"/>
  <c r="I764" i="10"/>
  <c r="I755" i="10"/>
  <c r="I734" i="10"/>
  <c r="I766" i="10"/>
  <c r="I785" i="10"/>
  <c r="I803" i="10"/>
  <c r="I814" i="10"/>
  <c r="I846" i="10"/>
  <c r="I854" i="10"/>
  <c r="I859" i="10"/>
  <c r="I875" i="10"/>
  <c r="I910" i="10"/>
  <c r="I950" i="10"/>
  <c r="I965" i="10"/>
  <c r="I977" i="10"/>
  <c r="I966" i="10"/>
  <c r="I540" i="10"/>
  <c r="I905" i="10"/>
  <c r="I481" i="10"/>
  <c r="I509" i="10"/>
  <c r="I74" i="10"/>
  <c r="I817" i="10"/>
  <c r="I273" i="10"/>
  <c r="I757" i="10"/>
  <c r="I544" i="10"/>
  <c r="I237" i="10"/>
  <c r="I299" i="10"/>
  <c r="I889" i="10"/>
  <c r="I607" i="10"/>
  <c r="I217" i="10"/>
  <c r="I640" i="10"/>
  <c r="I91" i="10"/>
  <c r="I136" i="10"/>
  <c r="I548" i="10"/>
  <c r="I518" i="10"/>
  <c r="I7" i="10"/>
  <c r="I38" i="10"/>
  <c r="I63" i="10"/>
  <c r="I95" i="10"/>
  <c r="I54" i="10"/>
  <c r="I51" i="10"/>
  <c r="I106" i="10"/>
  <c r="I61" i="10"/>
  <c r="I93" i="10"/>
  <c r="I92" i="10"/>
  <c r="I140" i="10"/>
  <c r="I184" i="10"/>
  <c r="I127" i="10"/>
  <c r="I159" i="10"/>
  <c r="I191" i="10"/>
  <c r="I218" i="10"/>
  <c r="I150" i="10"/>
  <c r="I182" i="10"/>
  <c r="I203" i="10"/>
  <c r="I251" i="10"/>
  <c r="I283" i="10"/>
  <c r="I149" i="10"/>
  <c r="I181" i="10"/>
  <c r="I220" i="10"/>
  <c r="I252" i="10"/>
  <c r="I284" i="10"/>
  <c r="I250" i="10"/>
  <c r="I282" i="10"/>
  <c r="I375" i="10"/>
  <c r="I316" i="10"/>
  <c r="I348" i="10"/>
  <c r="I399" i="10"/>
  <c r="I327" i="10"/>
  <c r="I359" i="10"/>
  <c r="I391" i="10"/>
  <c r="I326" i="10"/>
  <c r="I358" i="10"/>
  <c r="I297" i="10"/>
  <c r="I329" i="10"/>
  <c r="I395" i="10"/>
  <c r="I394" i="10"/>
  <c r="I426" i="10"/>
  <c r="I459" i="10"/>
  <c r="I495" i="10"/>
  <c r="I377" i="10"/>
  <c r="I409" i="10"/>
  <c r="I441" i="10"/>
  <c r="I472" i="10"/>
  <c r="I538" i="10"/>
  <c r="I877" i="10"/>
  <c r="I502" i="10"/>
  <c r="I683" i="10"/>
  <c r="I23" i="10"/>
  <c r="I17" i="10"/>
  <c r="I67" i="10"/>
  <c r="I99" i="10"/>
  <c r="I41" i="10"/>
  <c r="I37" i="10"/>
  <c r="I110" i="10"/>
  <c r="I65" i="10"/>
  <c r="I97" i="10"/>
  <c r="I96" i="10"/>
  <c r="I144" i="10"/>
  <c r="I188" i="10"/>
  <c r="I131" i="10"/>
  <c r="I163" i="10"/>
  <c r="I195" i="10"/>
  <c r="I122" i="10"/>
  <c r="I154" i="10"/>
  <c r="I186" i="10"/>
  <c r="I206" i="10"/>
  <c r="I255" i="10"/>
  <c r="I121" i="10"/>
  <c r="I153" i="10"/>
  <c r="I185" i="10"/>
  <c r="I224" i="10"/>
  <c r="I256" i="10"/>
  <c r="I456" i="10"/>
  <c r="I254" i="10"/>
  <c r="I286" i="10"/>
  <c r="I288" i="10"/>
  <c r="I320" i="10"/>
  <c r="I352" i="10"/>
  <c r="I431" i="10"/>
  <c r="I331" i="10"/>
  <c r="I361" i="10"/>
  <c r="I423" i="10"/>
  <c r="I330" i="10"/>
  <c r="I367" i="10"/>
  <c r="I301" i="10"/>
  <c r="I333" i="10"/>
  <c r="I427" i="10"/>
  <c r="I398" i="10"/>
  <c r="I430" i="10"/>
  <c r="I464" i="10"/>
  <c r="I499" i="10"/>
  <c r="I145" i="10"/>
  <c r="I298" i="10"/>
  <c r="I197" i="10"/>
  <c r="I599" i="10"/>
  <c r="I22" i="10"/>
  <c r="I35" i="10"/>
  <c r="I71" i="10"/>
  <c r="I103" i="10"/>
  <c r="I43" i="10"/>
  <c r="I115" i="10"/>
  <c r="I119" i="10"/>
  <c r="I69" i="10"/>
  <c r="I101" i="10"/>
  <c r="I100" i="10"/>
  <c r="I148" i="10"/>
  <c r="I192" i="10"/>
  <c r="I135" i="10"/>
  <c r="I167" i="10"/>
  <c r="I214" i="10"/>
  <c r="I126" i="10"/>
  <c r="I158" i="10"/>
  <c r="I190" i="10"/>
  <c r="I208" i="10"/>
  <c r="I259" i="10"/>
  <c r="I125" i="10"/>
  <c r="I157" i="10"/>
  <c r="I189" i="10"/>
  <c r="I228" i="10"/>
  <c r="I260" i="10"/>
  <c r="I294" i="10"/>
  <c r="I258" i="10"/>
  <c r="I439" i="10"/>
  <c r="I292" i="10"/>
  <c r="I324" i="10"/>
  <c r="I356" i="10"/>
  <c r="I457" i="10"/>
  <c r="I335" i="10"/>
  <c r="I363" i="10"/>
  <c r="I302" i="10"/>
  <c r="I334" i="10"/>
  <c r="I371" i="10"/>
  <c r="I305" i="10"/>
  <c r="I337" i="10"/>
  <c r="I370" i="10"/>
  <c r="I402" i="10"/>
  <c r="I434" i="10"/>
  <c r="I471" i="10"/>
  <c r="I216" i="10"/>
  <c r="I447" i="10"/>
  <c r="I945" i="10"/>
  <c r="I44" i="10"/>
  <c r="I25" i="10"/>
  <c r="I46" i="10"/>
  <c r="I75" i="10"/>
  <c r="I107" i="10"/>
  <c r="I49" i="10"/>
  <c r="I118" i="10"/>
  <c r="I55" i="10"/>
  <c r="I73" i="10"/>
  <c r="I105" i="10"/>
  <c r="I104" i="10"/>
  <c r="I152" i="10"/>
  <c r="I196" i="10"/>
  <c r="I139" i="10"/>
  <c r="I171" i="10"/>
  <c r="I219" i="10"/>
  <c r="I130" i="10"/>
  <c r="I162" i="10"/>
  <c r="I194" i="10"/>
  <c r="I231" i="10"/>
  <c r="I263" i="10"/>
  <c r="I129" i="10"/>
  <c r="I161" i="10"/>
  <c r="I193" i="10"/>
  <c r="I232" i="10"/>
  <c r="I264" i="10"/>
  <c r="I230" i="10"/>
  <c r="I262" i="10"/>
  <c r="I285" i="10"/>
  <c r="I296" i="10"/>
  <c r="I328" i="10"/>
  <c r="I360" i="10"/>
  <c r="I307" i="10"/>
  <c r="I339" i="10"/>
  <c r="I365" i="10"/>
  <c r="I306" i="10"/>
  <c r="I338" i="10"/>
  <c r="I403" i="10"/>
  <c r="I309" i="10"/>
  <c r="I341" i="10"/>
  <c r="I374" i="10"/>
  <c r="I406" i="10"/>
  <c r="I438" i="10"/>
  <c r="I475" i="10"/>
  <c r="I507" i="10"/>
  <c r="I33" i="10"/>
  <c r="I155" i="10"/>
  <c r="I280" i="10"/>
  <c r="I547" i="10"/>
  <c r="I787" i="10"/>
  <c r="I917" i="10"/>
  <c r="I693" i="10"/>
  <c r="I19" i="10"/>
  <c r="I16" i="10"/>
  <c r="I79" i="10"/>
  <c r="I111" i="10"/>
  <c r="I52" i="10"/>
  <c r="I90" i="10"/>
  <c r="I57" i="10"/>
  <c r="I77" i="10"/>
  <c r="I109" i="10"/>
  <c r="I108" i="10"/>
  <c r="I156" i="10"/>
  <c r="I227" i="10"/>
  <c r="I143" i="10"/>
  <c r="I175" i="10"/>
  <c r="I222" i="10"/>
  <c r="I134" i="10"/>
  <c r="I166" i="10"/>
  <c r="I199" i="10"/>
  <c r="I235" i="10"/>
  <c r="I267" i="10"/>
  <c r="I133" i="10"/>
  <c r="I165" i="10"/>
  <c r="I207" i="10"/>
  <c r="I236" i="10"/>
  <c r="I268" i="10"/>
  <c r="I234" i="10"/>
  <c r="I266" i="10"/>
  <c r="I290" i="10"/>
  <c r="I300" i="10"/>
  <c r="I332" i="10"/>
  <c r="I387" i="10"/>
  <c r="I311" i="10"/>
  <c r="I343" i="10"/>
  <c r="I379" i="10"/>
  <c r="I310" i="10"/>
  <c r="I342" i="10"/>
  <c r="I435" i="10"/>
  <c r="I313" i="10"/>
  <c r="I345" i="10"/>
  <c r="I378" i="10"/>
  <c r="I410" i="10"/>
  <c r="I442" i="10"/>
  <c r="I48" i="10"/>
  <c r="I587" i="10"/>
  <c r="I874" i="10"/>
  <c r="I946" i="10"/>
  <c r="I947" i="10"/>
  <c r="I852" i="10"/>
  <c r="I873" i="10"/>
  <c r="I21" i="10"/>
  <c r="I30" i="10"/>
  <c r="I32" i="10"/>
  <c r="I83" i="10"/>
  <c r="I36" i="10"/>
  <c r="I50" i="10"/>
  <c r="I94" i="10"/>
  <c r="I113" i="10"/>
  <c r="I81" i="10"/>
  <c r="I117" i="10"/>
  <c r="I112" i="10"/>
  <c r="I172" i="10"/>
  <c r="I223" i="10"/>
  <c r="I147" i="10"/>
  <c r="I179" i="10"/>
  <c r="I198" i="10"/>
  <c r="I138" i="10"/>
  <c r="I170" i="10"/>
  <c r="I202" i="10"/>
  <c r="I239" i="10"/>
  <c r="I271" i="10"/>
  <c r="I137" i="10"/>
  <c r="I169" i="10"/>
  <c r="I210" i="10"/>
  <c r="I240" i="10"/>
  <c r="I272" i="10"/>
  <c r="I238" i="10"/>
  <c r="I270" i="10"/>
  <c r="I407" i="10"/>
  <c r="I304" i="10"/>
  <c r="I336" i="10"/>
  <c r="I419" i="10"/>
  <c r="I315" i="10"/>
  <c r="I347" i="10"/>
  <c r="I411" i="10"/>
  <c r="I314" i="10"/>
  <c r="I346" i="10"/>
  <c r="I383" i="10"/>
  <c r="I317" i="10"/>
  <c r="I349" i="10"/>
  <c r="I382" i="10"/>
  <c r="I414" i="10"/>
  <c r="I446" i="10"/>
  <c r="I483" i="10"/>
  <c r="I523" i="10"/>
  <c r="I397" i="10"/>
  <c r="I429" i="10"/>
  <c r="I460" i="10"/>
  <c r="I492" i="10"/>
  <c r="I506" i="10"/>
  <c r="I530" i="10"/>
  <c r="I215" i="10"/>
  <c r="I491" i="10"/>
  <c r="I845" i="10"/>
  <c r="I912" i="10"/>
  <c r="I1000" i="10"/>
  <c r="I493" i="10"/>
  <c r="I711" i="10"/>
  <c r="I31" i="10"/>
  <c r="I20" i="10"/>
  <c r="I87" i="10"/>
  <c r="I39" i="10"/>
  <c r="I40" i="10"/>
  <c r="I98" i="10"/>
  <c r="I114" i="10"/>
  <c r="I85" i="10"/>
  <c r="I59" i="10"/>
  <c r="I58" i="10"/>
  <c r="I176" i="10"/>
  <c r="I226" i="10"/>
  <c r="I151" i="10"/>
  <c r="I183" i="10"/>
  <c r="I200" i="10"/>
  <c r="I142" i="10"/>
  <c r="I174" i="10"/>
  <c r="I204" i="10"/>
  <c r="I243" i="10"/>
  <c r="I275" i="10"/>
  <c r="I141" i="10"/>
  <c r="I173" i="10"/>
  <c r="I212" i="10"/>
  <c r="I244" i="10"/>
  <c r="I276" i="10"/>
  <c r="I242" i="10"/>
  <c r="I274" i="10"/>
  <c r="I293" i="10"/>
  <c r="I308" i="10"/>
  <c r="I340" i="10"/>
  <c r="I451" i="10"/>
  <c r="I319" i="10"/>
  <c r="I351" i="10"/>
  <c r="I443" i="10"/>
  <c r="I318" i="10"/>
  <c r="I350" i="10"/>
  <c r="I415" i="10"/>
  <c r="I321" i="10"/>
  <c r="I353" i="10"/>
  <c r="I386" i="10"/>
  <c r="I418" i="10"/>
  <c r="I450" i="10"/>
  <c r="I487" i="10"/>
  <c r="I504" i="10"/>
  <c r="I519" i="10"/>
  <c r="I542" i="10"/>
  <c r="I537" i="10"/>
  <c r="I589" i="10"/>
  <c r="I551" i="10"/>
  <c r="I566" i="10"/>
  <c r="I626" i="10"/>
  <c r="I559" i="10"/>
  <c r="I591" i="10"/>
  <c r="I621" i="10"/>
  <c r="I604" i="10"/>
  <c r="I646" i="10"/>
  <c r="I667" i="10"/>
  <c r="I665" i="10"/>
  <c r="I684" i="10"/>
  <c r="I722" i="10"/>
  <c r="I708" i="10"/>
  <c r="I736" i="10"/>
  <c r="I786" i="10"/>
  <c r="I759" i="10"/>
  <c r="I738" i="10"/>
  <c r="I770" i="10"/>
  <c r="I789" i="10"/>
  <c r="I807" i="10"/>
  <c r="I791" i="10"/>
  <c r="I818" i="10"/>
  <c r="I838" i="10"/>
  <c r="I858" i="10"/>
  <c r="I849" i="10"/>
  <c r="I876" i="10"/>
  <c r="I863" i="10"/>
  <c r="I879" i="10"/>
  <c r="I919" i="10"/>
  <c r="I914" i="10"/>
  <c r="I942" i="10"/>
  <c r="I955" i="10"/>
  <c r="I940" i="10"/>
  <c r="I953" i="10"/>
  <c r="I969" i="10"/>
  <c r="I980" i="10"/>
  <c r="I970" i="10"/>
  <c r="I975" i="10"/>
  <c r="I644" i="10"/>
  <c r="I808" i="10"/>
  <c r="I701" i="10"/>
  <c r="I408" i="10"/>
  <c r="I225" i="10"/>
  <c r="I901" i="10"/>
  <c r="I796" i="10"/>
  <c r="I564" i="10"/>
  <c r="I412" i="10"/>
  <c r="I816" i="10"/>
  <c r="I689" i="10"/>
  <c r="I664" i="10"/>
  <c r="I392" i="10"/>
  <c r="I72" i="10"/>
  <c r="I779" i="10"/>
  <c r="I482" i="10"/>
  <c r="I241" i="10"/>
  <c r="I769" i="10"/>
  <c r="I520" i="10"/>
  <c r="I120" i="10"/>
  <c r="I812" i="10"/>
  <c r="I649" i="10"/>
  <c r="I498" i="10"/>
  <c r="I265" i="10"/>
  <c r="I813" i="10"/>
  <c r="I552" i="10"/>
  <c r="I261" i="10"/>
  <c r="I28" i="10"/>
  <c r="I18" i="10"/>
  <c r="I11" i="10"/>
  <c r="I645" i="10"/>
  <c r="I974" i="10"/>
  <c r="I616" i="10"/>
  <c r="I986" i="10"/>
  <c r="I396" i="10"/>
  <c r="I685" i="10"/>
  <c r="I725" i="10"/>
  <c r="I978" i="10"/>
  <c r="I295" i="10"/>
  <c r="I381" i="10"/>
  <c r="I413" i="10"/>
  <c r="I445" i="10"/>
  <c r="I476" i="10"/>
  <c r="I508" i="10"/>
  <c r="I553" i="10"/>
  <c r="I546" i="10"/>
  <c r="I541" i="10"/>
  <c r="I606" i="10"/>
  <c r="I569" i="10"/>
  <c r="I570" i="10"/>
  <c r="I650" i="10"/>
  <c r="I563" i="10"/>
  <c r="I598" i="10"/>
  <c r="I625" i="10"/>
  <c r="I608" i="10"/>
  <c r="I639" i="10"/>
  <c r="I671" i="10"/>
  <c r="I669" i="10"/>
  <c r="I719" i="10"/>
  <c r="I705" i="10"/>
  <c r="I712" i="10"/>
  <c r="I740" i="10"/>
  <c r="I731" i="10"/>
  <c r="I763" i="10"/>
  <c r="I742" i="10"/>
  <c r="I772" i="10"/>
  <c r="I795" i="10"/>
  <c r="I811" i="10"/>
  <c r="I843" i="10"/>
  <c r="I822" i="10"/>
  <c r="I842" i="10"/>
  <c r="I862" i="10"/>
  <c r="I853" i="10"/>
  <c r="I872" i="10"/>
  <c r="I867" i="10"/>
  <c r="I883" i="10"/>
  <c r="I924" i="10"/>
  <c r="I920" i="10"/>
  <c r="I952" i="10"/>
  <c r="I937" i="10"/>
  <c r="I949" i="10"/>
  <c r="I956" i="10"/>
  <c r="I973" i="10"/>
  <c r="I963" i="10"/>
  <c r="I985" i="10"/>
  <c r="I991" i="10"/>
  <c r="I362" i="10"/>
  <c r="I697" i="10"/>
  <c r="I648" i="10"/>
  <c r="I821" i="10"/>
  <c r="I713" i="10"/>
  <c r="I428" i="10"/>
  <c r="I124" i="10"/>
  <c r="I891" i="10"/>
  <c r="I695" i="10"/>
  <c r="I512" i="10"/>
  <c r="I432" i="10"/>
  <c r="I797" i="10"/>
  <c r="I631" i="10"/>
  <c r="I522" i="10"/>
  <c r="I205" i="10"/>
  <c r="I45" i="10"/>
  <c r="I691" i="10"/>
  <c r="I420" i="10"/>
  <c r="I213" i="10"/>
  <c r="I707" i="10"/>
  <c r="I465" i="10"/>
  <c r="I82" i="10"/>
  <c r="I825" i="10"/>
  <c r="I641" i="10"/>
  <c r="I478" i="10"/>
  <c r="I233" i="10"/>
  <c r="I864" i="10"/>
  <c r="I572" i="10"/>
  <c r="I229" i="10"/>
  <c r="I10" i="10"/>
  <c r="I12" i="10"/>
  <c r="I78" i="10"/>
  <c r="I677" i="10"/>
  <c r="I474" i="10"/>
  <c r="I503" i="10"/>
  <c r="I385" i="10"/>
  <c r="I417" i="10"/>
  <c r="I449" i="10"/>
  <c r="I480" i="10"/>
  <c r="I513" i="10"/>
  <c r="I554" i="10"/>
  <c r="I550" i="10"/>
  <c r="I545" i="10"/>
  <c r="I527" i="10"/>
  <c r="I594" i="10"/>
  <c r="I574" i="10"/>
  <c r="I630" i="10"/>
  <c r="I567" i="10"/>
  <c r="I634" i="10"/>
  <c r="I629" i="10"/>
  <c r="I638" i="10"/>
  <c r="I643" i="10"/>
  <c r="I690" i="10"/>
  <c r="I673" i="10"/>
  <c r="I723" i="10"/>
  <c r="I724" i="10"/>
  <c r="I716" i="10"/>
  <c r="I744" i="10"/>
  <c r="I735" i="10"/>
  <c r="I767" i="10"/>
  <c r="I746" i="10"/>
  <c r="I773" i="10"/>
  <c r="I776" i="10"/>
  <c r="I815" i="10"/>
  <c r="I794" i="10"/>
  <c r="I826" i="10"/>
  <c r="I829" i="10"/>
  <c r="I866" i="10"/>
  <c r="I857" i="10"/>
  <c r="I888" i="10"/>
  <c r="I868" i="10"/>
  <c r="I904" i="10"/>
  <c r="I931" i="10"/>
  <c r="I927" i="10"/>
  <c r="I918" i="10"/>
  <c r="I948" i="10"/>
  <c r="I932" i="10"/>
  <c r="I954" i="10"/>
  <c r="I976" i="10"/>
  <c r="I967" i="10"/>
  <c r="I989" i="10"/>
  <c r="I995" i="10"/>
  <c r="I257" i="10"/>
  <c r="I416" i="10"/>
  <c r="I998" i="10"/>
  <c r="I990" i="10"/>
  <c r="I856" i="10"/>
  <c r="I619" i="10"/>
  <c r="I380" i="10"/>
  <c r="I160" i="10"/>
  <c r="I881" i="10"/>
  <c r="I681" i="10"/>
  <c r="I462" i="10"/>
  <c r="I281" i="10"/>
  <c r="I848" i="10"/>
  <c r="I615" i="10"/>
  <c r="I466" i="10"/>
  <c r="I201" i="10"/>
  <c r="I29" i="10"/>
  <c r="I679" i="10"/>
  <c r="I497" i="10"/>
  <c r="I824" i="10"/>
  <c r="I717" i="10"/>
  <c r="I458" i="10"/>
  <c r="I70" i="10"/>
  <c r="I804" i="10"/>
  <c r="I656" i="10"/>
  <c r="I461" i="10"/>
  <c r="I128" i="10"/>
  <c r="I749" i="10"/>
  <c r="I660" i="10"/>
  <c r="I66" i="10"/>
  <c r="I26" i="10"/>
  <c r="I3" i="10"/>
  <c r="I15" i="10"/>
  <c r="I982" i="10"/>
  <c r="I516" i="10"/>
  <c r="I939" i="10"/>
  <c r="I997" i="10"/>
  <c r="I389" i="10"/>
  <c r="I421" i="10"/>
  <c r="I453" i="10"/>
  <c r="I484" i="10"/>
  <c r="I521" i="10"/>
  <c r="I581" i="10"/>
  <c r="I561" i="10"/>
  <c r="I549" i="10"/>
  <c r="I531" i="10"/>
  <c r="I592" i="10"/>
  <c r="I578" i="10"/>
  <c r="I610" i="10"/>
  <c r="I571" i="10"/>
  <c r="I635" i="10"/>
  <c r="I633" i="10"/>
  <c r="I658" i="10"/>
  <c r="I647" i="10"/>
  <c r="I686" i="10"/>
  <c r="I698" i="10"/>
  <c r="I702" i="10"/>
  <c r="I688" i="10"/>
  <c r="I720" i="10"/>
  <c r="I748" i="10"/>
  <c r="I739" i="10"/>
  <c r="I771" i="10"/>
  <c r="I750" i="10"/>
  <c r="I774" i="10"/>
  <c r="I780" i="10"/>
  <c r="I819" i="10"/>
  <c r="I798" i="10"/>
  <c r="I830" i="10"/>
  <c r="I886" i="10"/>
  <c r="I882" i="10"/>
  <c r="I861" i="10"/>
  <c r="I870" i="10"/>
  <c r="I896" i="10"/>
  <c r="I900" i="10"/>
  <c r="I894" i="10"/>
  <c r="I923" i="10"/>
  <c r="I922" i="10"/>
  <c r="I921" i="10"/>
  <c r="I936" i="10"/>
  <c r="I959" i="10"/>
  <c r="I960" i="10"/>
  <c r="I971" i="10"/>
  <c r="I993" i="10"/>
  <c r="I999" i="10"/>
  <c r="I209" i="10"/>
  <c r="I376" i="10"/>
  <c r="I793" i="10"/>
  <c r="I528" i="10"/>
  <c r="I287" i="10"/>
  <c r="I168" i="10"/>
  <c r="I885" i="10"/>
  <c r="I675" i="10"/>
  <c r="I486" i="10"/>
  <c r="I249" i="10"/>
  <c r="I844" i="10"/>
  <c r="I632" i="10"/>
  <c r="I469" i="10"/>
  <c r="I277" i="10"/>
  <c r="I915" i="10"/>
  <c r="I652" i="10"/>
  <c r="I477" i="10"/>
  <c r="I805" i="10"/>
  <c r="I627" i="10"/>
  <c r="I505" i="10"/>
  <c r="I56" i="10"/>
  <c r="I792" i="10"/>
  <c r="I672" i="10"/>
  <c r="I452" i="10"/>
  <c r="I164" i="10"/>
  <c r="I761" i="10"/>
  <c r="I568" i="10"/>
  <c r="I80" i="10"/>
  <c r="I14" i="10"/>
  <c r="I4" i="10"/>
  <c r="I13" i="10"/>
  <c r="I490" i="10"/>
  <c r="I801" i="10"/>
  <c r="I1001" i="10"/>
  <c r="I943" i="10"/>
  <c r="I836" i="10"/>
  <c r="I479" i="10"/>
  <c r="I511" i="10"/>
  <c r="I393" i="10"/>
  <c r="I425" i="10"/>
  <c r="I515" i="10"/>
  <c r="I488" i="10"/>
  <c r="I525" i="10"/>
  <c r="I526" i="10"/>
  <c r="I557" i="10"/>
  <c r="I585" i="10"/>
  <c r="I535" i="10"/>
  <c r="I601" i="10"/>
  <c r="I582" i="10"/>
  <c r="I593" i="10"/>
  <c r="I575" i="10"/>
  <c r="I605" i="10"/>
  <c r="I642" i="10"/>
  <c r="I662" i="10"/>
  <c r="I651" i="10"/>
  <c r="I694" i="10"/>
  <c r="I676" i="10"/>
  <c r="I706" i="10"/>
  <c r="I692" i="10"/>
  <c r="I727" i="10"/>
  <c r="I752" i="10"/>
  <c r="I743" i="10"/>
  <c r="I782" i="10"/>
  <c r="I754" i="10"/>
  <c r="I778" i="10"/>
  <c r="I784" i="10"/>
  <c r="I823" i="10"/>
  <c r="I802" i="10"/>
  <c r="I833" i="10"/>
  <c r="I832" i="10"/>
  <c r="I884" i="10"/>
  <c r="I865" i="10"/>
  <c r="I847" i="10"/>
  <c r="I890" i="10"/>
  <c r="I899" i="10"/>
  <c r="I898" i="10"/>
  <c r="I916" i="10"/>
  <c r="I926" i="10"/>
  <c r="I925" i="10"/>
  <c r="I938" i="10"/>
  <c r="I958" i="10"/>
  <c r="I964" i="10"/>
  <c r="I981" i="10"/>
  <c r="I988" i="10"/>
  <c r="I741" i="10"/>
  <c r="I580" i="10"/>
  <c r="I485" i="10"/>
  <c r="I62" i="10"/>
  <c r="I828" i="10"/>
  <c r="I636" i="10"/>
  <c r="I489" i="10"/>
  <c r="I221" i="10"/>
  <c r="I765" i="10"/>
  <c r="I584" i="10"/>
  <c r="I388" i="10"/>
  <c r="I245" i="10"/>
  <c r="I909" i="10"/>
  <c r="I668" i="10"/>
  <c r="I424" i="10"/>
  <c r="I840" i="10"/>
  <c r="I611" i="10"/>
  <c r="I436" i="10"/>
  <c r="I84" i="10"/>
  <c r="I737" i="10"/>
  <c r="I560" i="10"/>
  <c r="I473" i="10"/>
  <c r="I907" i="10"/>
  <c r="I709" i="10"/>
  <c r="I494" i="10"/>
  <c r="I64" i="10"/>
  <c r="I27" i="10"/>
  <c r="I5" i="10"/>
  <c r="I699" i="10"/>
  <c r="I820" i="10"/>
  <c r="I994" i="10"/>
  <c r="I783" i="10"/>
  <c r="I987" i="10"/>
  <c r="I637" i="10"/>
  <c r="I573" i="10"/>
  <c r="I565" i="10"/>
  <c r="I539" i="10"/>
  <c r="I614" i="10"/>
  <c r="I586" i="10"/>
  <c r="I597" i="10"/>
  <c r="I579" i="10"/>
  <c r="I609" i="10"/>
  <c r="I654" i="10"/>
  <c r="I666" i="10"/>
  <c r="I655" i="10"/>
  <c r="I653" i="10"/>
  <c r="I678" i="10"/>
  <c r="I710" i="10"/>
  <c r="I696" i="10"/>
  <c r="I790" i="10"/>
  <c r="I756" i="10"/>
  <c r="I747" i="10"/>
  <c r="I726" i="10"/>
  <c r="I758" i="10"/>
  <c r="I777" i="10"/>
  <c r="I788" i="10"/>
  <c r="I827" i="10"/>
  <c r="I806" i="10"/>
  <c r="I834" i="10"/>
  <c r="I835" i="10"/>
  <c r="I837" i="10"/>
  <c r="I878" i="10"/>
  <c r="I851" i="10"/>
  <c r="I892" i="10"/>
  <c r="I903" i="10"/>
  <c r="I902" i="10"/>
  <c r="I944" i="10"/>
  <c r="I930" i="10"/>
  <c r="I929" i="10"/>
  <c r="I935" i="10"/>
  <c r="I957" i="10"/>
  <c r="I968" i="10"/>
  <c r="I984" i="10"/>
  <c r="I992" i="10"/>
  <c r="I860" i="10"/>
  <c r="I951" i="10"/>
  <c r="I753" i="10"/>
  <c r="I514" i="10"/>
  <c r="I400" i="10"/>
  <c r="I76" i="10"/>
  <c r="I800" i="10"/>
  <c r="I603" i="10"/>
  <c r="I448" i="10"/>
  <c r="I86" i="10"/>
  <c r="I733" i="10"/>
  <c r="I556" i="10"/>
  <c r="I440" i="10"/>
  <c r="I116" i="10"/>
  <c r="I897" i="10"/>
  <c r="I524" i="10"/>
  <c r="I444" i="10"/>
  <c r="I775" i="10"/>
  <c r="I624" i="10"/>
  <c r="I291" i="10"/>
  <c r="I68" i="10"/>
  <c r="I703" i="10"/>
  <c r="I532" i="10"/>
  <c r="I364" i="10"/>
  <c r="I911" i="10"/>
  <c r="I721" i="10"/>
  <c r="I501" i="10"/>
  <c r="I47" i="10"/>
  <c r="I24" i="10"/>
  <c r="I8" i="10"/>
  <c r="I768" i="10"/>
  <c r="I628" i="10"/>
  <c r="I369" i="10"/>
  <c r="I401" i="10"/>
  <c r="I433" i="10"/>
  <c r="I455" i="10"/>
  <c r="I496" i="10"/>
  <c r="I510" i="10"/>
  <c r="I534" i="10"/>
  <c r="I529" i="10"/>
  <c r="I577" i="10"/>
  <c r="I543" i="10"/>
  <c r="I558" i="10"/>
  <c r="I590" i="10"/>
  <c r="I622" i="10"/>
  <c r="I583" i="10"/>
  <c r="I613" i="10"/>
  <c r="I596" i="10"/>
  <c r="I670" i="10"/>
  <c r="I659" i="10"/>
  <c r="I657" i="10"/>
  <c r="I680" i="10"/>
  <c r="I714" i="10"/>
  <c r="I700" i="10"/>
  <c r="I728" i="10"/>
  <c r="I760" i="10"/>
  <c r="I751" i="10"/>
  <c r="I730" i="10"/>
  <c r="I762" i="10"/>
  <c r="I781" i="10"/>
  <c r="I799" i="10"/>
  <c r="I831" i="10"/>
  <c r="I810" i="10"/>
  <c r="I839" i="10"/>
  <c r="I850" i="10"/>
  <c r="I841" i="10"/>
  <c r="I880" i="10"/>
  <c r="I855" i="10"/>
  <c r="I871" i="10"/>
  <c r="I928" i="10"/>
  <c r="I906" i="10"/>
  <c r="I908" i="10"/>
  <c r="I934" i="10"/>
  <c r="I933" i="10"/>
  <c r="I941" i="10"/>
  <c r="I961" i="10"/>
  <c r="I972" i="10"/>
  <c r="I962" i="10"/>
  <c r="I996" i="10"/>
  <c r="I893" i="10"/>
  <c r="I979" i="10"/>
  <c r="I715" i="10"/>
  <c r="I470" i="10"/>
  <c r="I253" i="10"/>
  <c r="I60" i="10"/>
  <c r="I809" i="10"/>
  <c r="I595" i="10"/>
  <c r="I372" i="10"/>
  <c r="I869" i="10"/>
  <c r="I745" i="10"/>
  <c r="I536" i="10"/>
  <c r="I404" i="10"/>
  <c r="I132" i="10"/>
  <c r="I887" i="10"/>
  <c r="I588" i="10"/>
  <c r="I368" i="10"/>
  <c r="I729" i="10"/>
  <c r="I612" i="10"/>
  <c r="I269" i="10"/>
  <c r="I913" i="10"/>
  <c r="I687" i="10"/>
  <c r="I576" i="10"/>
  <c r="I366" i="10"/>
  <c r="I895" i="10"/>
  <c r="I623" i="10"/>
  <c r="I384" i="10"/>
  <c r="I53" i="10"/>
  <c r="I9" i="10"/>
  <c r="I6" i="10"/>
  <c r="I303" i="10"/>
  <c r="I983" i="10"/>
  <c r="I620" i="10"/>
  <c r="I2" i="10"/>
  <c r="H305" i="6"/>
  <c r="I305" i="6" s="1"/>
  <c r="H304" i="6"/>
  <c r="I304" i="6" s="1"/>
  <c r="H343" i="6"/>
  <c r="I343" i="6" s="1"/>
  <c r="H356" i="6"/>
  <c r="I356" i="6" s="1"/>
  <c r="H380" i="6"/>
  <c r="I380" i="6" s="1"/>
  <c r="H403" i="6"/>
  <c r="I403" i="6" s="1"/>
  <c r="H379" i="6"/>
  <c r="I379" i="6" s="1"/>
  <c r="H386" i="6"/>
  <c r="I386" i="6" s="1"/>
  <c r="H444" i="6"/>
  <c r="I444" i="6" s="1"/>
  <c r="H472" i="6"/>
  <c r="I472" i="6" s="1"/>
  <c r="H473" i="6"/>
  <c r="I473" i="6" s="1"/>
  <c r="H530" i="6"/>
  <c r="I530" i="6" s="1"/>
  <c r="H521" i="6"/>
  <c r="I521" i="6" s="1"/>
  <c r="H501" i="6"/>
  <c r="I501" i="6" s="1"/>
  <c r="H533" i="6"/>
  <c r="I533" i="6" s="1"/>
  <c r="H545" i="6"/>
  <c r="I545" i="6" s="1"/>
  <c r="H550" i="6"/>
  <c r="I550" i="6" s="1"/>
  <c r="H499" i="6"/>
  <c r="I499" i="6" s="1"/>
  <c r="H572" i="6"/>
  <c r="I572" i="6" s="1"/>
  <c r="H594" i="6"/>
  <c r="I594" i="6" s="1"/>
  <c r="H585" i="6"/>
  <c r="I585" i="6" s="1"/>
  <c r="H620" i="6"/>
  <c r="I620" i="6" s="1"/>
  <c r="H611" i="6"/>
  <c r="I611" i="6" s="1"/>
  <c r="H707" i="6"/>
  <c r="I707" i="6" s="1"/>
  <c r="H678" i="6"/>
  <c r="I678" i="6" s="1"/>
  <c r="H669" i="6"/>
  <c r="I669" i="6" s="1"/>
  <c r="H691" i="6"/>
  <c r="I691" i="6" s="1"/>
  <c r="H714" i="6"/>
  <c r="I714" i="6" s="1"/>
  <c r="H684" i="6"/>
  <c r="I684" i="6" s="1"/>
  <c r="H752" i="6"/>
  <c r="I752" i="6" s="1"/>
  <c r="H768" i="6"/>
  <c r="I768" i="6" s="1"/>
  <c r="H777" i="6"/>
  <c r="I777" i="6" s="1"/>
  <c r="H737" i="6"/>
  <c r="I737" i="6" s="1"/>
  <c r="H740" i="6"/>
  <c r="I740" i="6" s="1"/>
  <c r="H810" i="6"/>
  <c r="I810" i="6" s="1"/>
  <c r="H817" i="6"/>
  <c r="I817" i="6" s="1"/>
  <c r="H862" i="6"/>
  <c r="I862" i="6" s="1"/>
  <c r="H805" i="6"/>
  <c r="I805" i="6" s="1"/>
  <c r="H728" i="6"/>
  <c r="I728" i="6" s="1"/>
  <c r="H828" i="6"/>
  <c r="I828" i="6" s="1"/>
  <c r="H874" i="6"/>
  <c r="I874" i="6" s="1"/>
  <c r="H881" i="6"/>
  <c r="I881" i="6" s="1"/>
  <c r="H880" i="6"/>
  <c r="I880" i="6" s="1"/>
  <c r="H926" i="6"/>
  <c r="I926" i="6" s="1"/>
  <c r="H893" i="6"/>
  <c r="I893" i="6" s="1"/>
  <c r="H924" i="6"/>
  <c r="I924" i="6" s="1"/>
  <c r="H923" i="6"/>
  <c r="I923" i="6" s="1"/>
  <c r="H954" i="6"/>
  <c r="I954" i="6" s="1"/>
  <c r="H953" i="6"/>
  <c r="I953" i="6" s="1"/>
  <c r="H951" i="6"/>
  <c r="I951" i="6" s="1"/>
  <c r="H956" i="6"/>
  <c r="I956" i="6" s="1"/>
  <c r="H963" i="6"/>
  <c r="I963" i="6" s="1"/>
  <c r="H307" i="6"/>
  <c r="I307" i="6" s="1"/>
  <c r="H334" i="6"/>
  <c r="I334" i="6" s="1"/>
  <c r="H346" i="6"/>
  <c r="I346" i="6" s="1"/>
  <c r="H350" i="6"/>
  <c r="I350" i="6" s="1"/>
  <c r="H396" i="6"/>
  <c r="I396" i="6" s="1"/>
  <c r="H378" i="6"/>
  <c r="I378" i="6" s="1"/>
  <c r="H392" i="6"/>
  <c r="I392" i="6" s="1"/>
  <c r="H382" i="6"/>
  <c r="I382" i="6" s="1"/>
  <c r="H438" i="6"/>
  <c r="I438" i="6" s="1"/>
  <c r="H459" i="6"/>
  <c r="I459" i="6" s="1"/>
  <c r="H478" i="6"/>
  <c r="I478" i="6" s="1"/>
  <c r="H489" i="6"/>
  <c r="I489" i="6" s="1"/>
  <c r="H514" i="6"/>
  <c r="I514" i="6" s="1"/>
  <c r="H525" i="6"/>
  <c r="I525" i="6" s="1"/>
  <c r="H502" i="6"/>
  <c r="I502" i="6" s="1"/>
  <c r="H534" i="6"/>
  <c r="I534" i="6" s="1"/>
  <c r="H498" i="6"/>
  <c r="I498" i="6" s="1"/>
  <c r="H561" i="6"/>
  <c r="I561" i="6" s="1"/>
  <c r="H571" i="6"/>
  <c r="I571" i="6" s="1"/>
  <c r="H593" i="6"/>
  <c r="I593" i="6" s="1"/>
  <c r="H595" i="6"/>
  <c r="I595" i="6" s="1"/>
  <c r="H596" i="6"/>
  <c r="H641" i="6"/>
  <c r="I641" i="6" s="1"/>
  <c r="H621" i="6"/>
  <c r="I621" i="6" s="1"/>
  <c r="H708" i="6"/>
  <c r="I708" i="6" s="1"/>
  <c r="H699" i="6"/>
  <c r="I699" i="6" s="1"/>
  <c r="H690" i="6"/>
  <c r="I690" i="6" s="1"/>
  <c r="H692" i="6"/>
  <c r="I692" i="6" s="1"/>
  <c r="H724" i="6"/>
  <c r="I724" i="6" s="1"/>
  <c r="H694" i="6"/>
  <c r="I694" i="6" s="1"/>
  <c r="H753" i="6"/>
  <c r="I753" i="6" s="1"/>
  <c r="H784" i="6"/>
  <c r="I784" i="6" s="1"/>
  <c r="H794" i="6"/>
  <c r="I794" i="6" s="1"/>
  <c r="H747" i="6"/>
  <c r="I747" i="6" s="1"/>
  <c r="H776" i="6"/>
  <c r="I776" i="6" s="1"/>
  <c r="H813" i="6"/>
  <c r="I813" i="6" s="1"/>
  <c r="H820" i="6"/>
  <c r="I820" i="6" s="1"/>
  <c r="H870" i="6"/>
  <c r="I870" i="6" s="1"/>
  <c r="H818" i="6"/>
  <c r="I818" i="6" s="1"/>
  <c r="H729" i="6"/>
  <c r="I729" i="6" s="1"/>
  <c r="H838" i="6"/>
  <c r="I838" i="6" s="1"/>
  <c r="H882" i="6"/>
  <c r="I882" i="6" s="1"/>
  <c r="H913" i="6"/>
  <c r="I913" i="6" s="1"/>
  <c r="H808" i="6"/>
  <c r="I808" i="6" s="1"/>
  <c r="H888" i="6"/>
  <c r="I888" i="6" s="1"/>
  <c r="I596" i="6"/>
  <c r="H934" i="6"/>
  <c r="I934" i="6" s="1"/>
  <c r="H917" i="6"/>
  <c r="I917" i="6" s="1"/>
  <c r="H932" i="6"/>
  <c r="I932" i="6" s="1"/>
  <c r="H931" i="6"/>
  <c r="I931" i="6" s="1"/>
  <c r="H962" i="6"/>
  <c r="I962" i="6" s="1"/>
  <c r="H961" i="6"/>
  <c r="I961" i="6" s="1"/>
  <c r="H959" i="6"/>
  <c r="I959" i="6" s="1"/>
  <c r="H972" i="6"/>
  <c r="I972" i="6" s="1"/>
  <c r="H971" i="6"/>
  <c r="I971" i="6" s="1"/>
  <c r="H312" i="6"/>
  <c r="I312" i="6" s="1"/>
  <c r="H337" i="6"/>
  <c r="I337" i="6" s="1"/>
  <c r="H336" i="6"/>
  <c r="I336" i="6" s="1"/>
  <c r="H358" i="6"/>
  <c r="I358" i="6" s="1"/>
  <c r="H366" i="6"/>
  <c r="I366" i="6" s="1"/>
  <c r="H360" i="6"/>
  <c r="I360" i="6" s="1"/>
  <c r="H394" i="6"/>
  <c r="I394" i="6" s="1"/>
  <c r="H395" i="6"/>
  <c r="I395" i="6" s="1"/>
  <c r="H424" i="6"/>
  <c r="I424" i="6" s="1"/>
  <c r="H447" i="6"/>
  <c r="I447" i="6" s="1"/>
  <c r="H427" i="6"/>
  <c r="I427" i="6" s="1"/>
  <c r="H421" i="6"/>
  <c r="I421" i="6" s="1"/>
  <c r="H488" i="6"/>
  <c r="I488" i="6" s="1"/>
  <c r="H517" i="6"/>
  <c r="I517" i="6" s="1"/>
  <c r="H497" i="6"/>
  <c r="I497" i="6" s="1"/>
  <c r="H526" i="6"/>
  <c r="I526" i="6" s="1"/>
  <c r="H547" i="6"/>
  <c r="I547" i="6" s="1"/>
  <c r="H518" i="6"/>
  <c r="I518" i="6" s="1"/>
  <c r="H565" i="6"/>
  <c r="I565" i="6" s="1"/>
  <c r="H581" i="6"/>
  <c r="I581" i="6" s="1"/>
  <c r="H604" i="6"/>
  <c r="I604" i="6" s="1"/>
  <c r="H605" i="6"/>
  <c r="I605" i="6" s="1"/>
  <c r="H617" i="6"/>
  <c r="I617" i="6" s="1"/>
  <c r="H509" i="6"/>
  <c r="I509" i="6" s="1"/>
  <c r="H642" i="6"/>
  <c r="I642" i="6" s="1"/>
  <c r="H723" i="6"/>
  <c r="I723" i="6" s="1"/>
  <c r="H700" i="6"/>
  <c r="I700" i="6" s="1"/>
  <c r="H701" i="6"/>
  <c r="I701" i="6" s="1"/>
  <c r="H702" i="6"/>
  <c r="I702" i="6" s="1"/>
  <c r="H586" i="6"/>
  <c r="I586" i="6" s="1"/>
  <c r="H715" i="6"/>
  <c r="I715" i="6" s="1"/>
  <c r="H763" i="6"/>
  <c r="I763" i="6" s="1"/>
  <c r="H788" i="6"/>
  <c r="I788" i="6" s="1"/>
  <c r="H748" i="6"/>
  <c r="I748" i="6" s="1"/>
  <c r="H778" i="6"/>
  <c r="I778" i="6" s="1"/>
  <c r="H826" i="6"/>
  <c r="I826" i="6" s="1"/>
  <c r="H830" i="6"/>
  <c r="I830" i="6" s="1"/>
  <c r="H760" i="6"/>
  <c r="I760" i="6" s="1"/>
  <c r="H821" i="6"/>
  <c r="I821" i="6" s="1"/>
  <c r="H730" i="6"/>
  <c r="I730" i="6" s="1"/>
  <c r="H841" i="6"/>
  <c r="I841" i="6" s="1"/>
  <c r="H906" i="6"/>
  <c r="I906" i="6" s="1"/>
  <c r="H929" i="6"/>
  <c r="I929" i="6" s="1"/>
  <c r="H824" i="6"/>
  <c r="I824" i="6" s="1"/>
  <c r="H896" i="6"/>
  <c r="I896" i="6" s="1"/>
  <c r="H903" i="6"/>
  <c r="I903" i="6" s="1"/>
  <c r="I995" i="6"/>
  <c r="H878" i="6"/>
  <c r="I878" i="6" s="1"/>
  <c r="H925" i="6"/>
  <c r="I925" i="6" s="1"/>
  <c r="H970" i="6"/>
  <c r="I970" i="6" s="1"/>
  <c r="H969" i="6"/>
  <c r="I969" i="6" s="1"/>
  <c r="H967" i="6"/>
  <c r="I967" i="6" s="1"/>
  <c r="H980" i="6"/>
  <c r="I980" i="6" s="1"/>
  <c r="H979" i="6"/>
  <c r="I979" i="6" s="1"/>
  <c r="H301" i="6"/>
  <c r="I301" i="6" s="1"/>
  <c r="H339" i="6"/>
  <c r="I339" i="6" s="1"/>
  <c r="H345" i="6"/>
  <c r="I345" i="6" s="1"/>
  <c r="H313" i="6"/>
  <c r="I313" i="6" s="1"/>
  <c r="H372" i="6"/>
  <c r="I372" i="6" s="1"/>
  <c r="H390" i="6"/>
  <c r="I390" i="6" s="1"/>
  <c r="H410" i="6"/>
  <c r="I410" i="6" s="1"/>
  <c r="H408" i="6"/>
  <c r="I408" i="6" s="1"/>
  <c r="H413" i="6"/>
  <c r="I413" i="6" s="1"/>
  <c r="H451" i="6"/>
  <c r="I451" i="6" s="1"/>
  <c r="H448" i="6"/>
  <c r="I448" i="6" s="1"/>
  <c r="H443" i="6"/>
  <c r="I443" i="6" s="1"/>
  <c r="H440" i="6"/>
  <c r="I440" i="6" s="1"/>
  <c r="H460" i="6"/>
  <c r="I460" i="6" s="1"/>
  <c r="H457" i="6"/>
  <c r="I457" i="6" s="1"/>
  <c r="H508" i="6"/>
  <c r="I508" i="6" s="1"/>
  <c r="H541" i="6"/>
  <c r="I541" i="6" s="1"/>
  <c r="H562" i="6"/>
  <c r="I562" i="6" s="1"/>
  <c r="H538" i="6"/>
  <c r="I538" i="6" s="1"/>
  <c r="H569" i="6"/>
  <c r="I569" i="6" s="1"/>
  <c r="H602" i="6"/>
  <c r="I602" i="6" s="1"/>
  <c r="H625" i="6"/>
  <c r="I625" i="6" s="1"/>
  <c r="H627" i="6"/>
  <c r="I627" i="6" s="1"/>
  <c r="H628" i="6"/>
  <c r="I628" i="6" s="1"/>
  <c r="H564" i="6"/>
  <c r="I564" i="6" s="1"/>
  <c r="H644" i="6"/>
  <c r="I644" i="6" s="1"/>
  <c r="H677" i="6"/>
  <c r="I677" i="6" s="1"/>
  <c r="H710" i="6"/>
  <c r="I710" i="6" s="1"/>
  <c r="H725" i="6"/>
  <c r="I725" i="6" s="1"/>
  <c r="H587" i="6"/>
  <c r="I587" i="6" s="1"/>
  <c r="H649" i="6"/>
  <c r="I649" i="6" s="1"/>
  <c r="H717" i="6"/>
  <c r="I717" i="6" s="1"/>
  <c r="H764" i="6"/>
  <c r="I764" i="6" s="1"/>
  <c r="H744" i="6"/>
  <c r="I744" i="6" s="1"/>
  <c r="H746" i="6"/>
  <c r="I746" i="6" s="1"/>
  <c r="H738" i="6"/>
  <c r="I738" i="6" s="1"/>
  <c r="H779" i="6"/>
  <c r="I779" i="6" s="1"/>
  <c r="H829" i="6"/>
  <c r="I829" i="6" s="1"/>
  <c r="H833" i="6"/>
  <c r="I833" i="6" s="1"/>
  <c r="H761" i="6"/>
  <c r="I761" i="6" s="1"/>
  <c r="H834" i="6"/>
  <c r="I834" i="6" s="1"/>
  <c r="H795" i="6"/>
  <c r="I795" i="6" s="1"/>
  <c r="H844" i="6"/>
  <c r="I844" i="6" s="1"/>
  <c r="H922" i="6"/>
  <c r="I922" i="6" s="1"/>
  <c r="H840" i="6"/>
  <c r="I840" i="6" s="1"/>
  <c r="H904" i="6"/>
  <c r="I904" i="6" s="1"/>
  <c r="H911" i="6"/>
  <c r="I911" i="6" s="1"/>
  <c r="H886" i="6"/>
  <c r="I886" i="6" s="1"/>
  <c r="H803" i="6"/>
  <c r="I803" i="6" s="1"/>
  <c r="H978" i="6"/>
  <c r="I978" i="6" s="1"/>
  <c r="H960" i="6"/>
  <c r="I960" i="6" s="1"/>
  <c r="H975" i="6"/>
  <c r="I975" i="6" s="1"/>
  <c r="H988" i="6"/>
  <c r="I988" i="6" s="1"/>
  <c r="H987" i="6"/>
  <c r="I987" i="6" s="1"/>
  <c r="H329" i="6"/>
  <c r="I329" i="6" s="1"/>
  <c r="H326" i="6"/>
  <c r="I326" i="6" s="1"/>
  <c r="H321" i="6"/>
  <c r="I321" i="6" s="1"/>
  <c r="H348" i="6"/>
  <c r="I348" i="6" s="1"/>
  <c r="H374" i="6"/>
  <c r="I374" i="6" s="1"/>
  <c r="H406" i="6"/>
  <c r="I406" i="6" s="1"/>
  <c r="H388" i="6"/>
  <c r="I388" i="6" s="1"/>
  <c r="H402" i="6"/>
  <c r="I402" i="6" s="1"/>
  <c r="H416" i="6"/>
  <c r="I416" i="6" s="1"/>
  <c r="H456" i="6"/>
  <c r="I456" i="6" s="1"/>
  <c r="H417" i="6"/>
  <c r="I417" i="6" s="1"/>
  <c r="H465" i="6"/>
  <c r="I465" i="6" s="1"/>
  <c r="H468" i="6"/>
  <c r="I468" i="6" s="1"/>
  <c r="H462" i="6"/>
  <c r="I462" i="6" s="1"/>
  <c r="H480" i="6"/>
  <c r="I480" i="6" s="1"/>
  <c r="H486" i="6"/>
  <c r="I486" i="6" s="1"/>
  <c r="H554" i="6"/>
  <c r="I554" i="6" s="1"/>
  <c r="H549" i="6"/>
  <c r="I549" i="6" s="1"/>
  <c r="H539" i="6"/>
  <c r="I539" i="6" s="1"/>
  <c r="H580" i="6"/>
  <c r="I580" i="6" s="1"/>
  <c r="H603" i="6"/>
  <c r="I603" i="6" s="1"/>
  <c r="H636" i="6"/>
  <c r="I636" i="6" s="1"/>
  <c r="H637" i="6"/>
  <c r="I637" i="6" s="1"/>
  <c r="H537" i="6"/>
  <c r="I537" i="6" s="1"/>
  <c r="H578" i="6"/>
  <c r="I578" i="6" s="1"/>
  <c r="H654" i="6"/>
  <c r="I654" i="6" s="1"/>
  <c r="H698" i="6"/>
  <c r="I698" i="6" s="1"/>
  <c r="H716" i="6"/>
  <c r="I716" i="6" s="1"/>
  <c r="H618" i="6"/>
  <c r="I618" i="6" s="1"/>
  <c r="H597" i="6"/>
  <c r="I597" i="6" s="1"/>
  <c r="H651" i="6"/>
  <c r="I651" i="6" s="1"/>
  <c r="H653" i="6"/>
  <c r="I653" i="6" s="1"/>
  <c r="H771" i="6"/>
  <c r="I771" i="6" s="1"/>
  <c r="H745" i="6"/>
  <c r="I745" i="6" s="1"/>
  <c r="H769" i="6"/>
  <c r="I769" i="6" s="1"/>
  <c r="H770" i="6"/>
  <c r="I770" i="6" s="1"/>
  <c r="H842" i="6"/>
  <c r="I842" i="6" s="1"/>
  <c r="H836" i="6"/>
  <c r="I836" i="6" s="1"/>
  <c r="H762" i="6"/>
  <c r="I762" i="6" s="1"/>
  <c r="H837" i="6"/>
  <c r="I837" i="6" s="1"/>
  <c r="H809" i="6"/>
  <c r="I809" i="6" s="1"/>
  <c r="H854" i="6"/>
  <c r="I854" i="6" s="1"/>
  <c r="H930" i="6"/>
  <c r="I930" i="6" s="1"/>
  <c r="H848" i="6"/>
  <c r="I848" i="6" s="1"/>
  <c r="H912" i="6"/>
  <c r="I912" i="6" s="1"/>
  <c r="H919" i="6"/>
  <c r="I919" i="6" s="1"/>
  <c r="H894" i="6"/>
  <c r="I894" i="6" s="1"/>
  <c r="H869" i="6"/>
  <c r="I869" i="6" s="1"/>
  <c r="H883" i="6"/>
  <c r="I883" i="6" s="1"/>
  <c r="H986" i="6"/>
  <c r="I986" i="6" s="1"/>
  <c r="H968" i="6"/>
  <c r="I968" i="6" s="1"/>
  <c r="H983" i="6"/>
  <c r="I983" i="6" s="1"/>
  <c r="H996" i="6"/>
  <c r="I996" i="6" s="1"/>
  <c r="H257" i="6"/>
  <c r="H302" i="6"/>
  <c r="I302" i="6" s="1"/>
  <c r="H310" i="6"/>
  <c r="I310" i="6" s="1"/>
  <c r="H318" i="6"/>
  <c r="I318" i="6" s="1"/>
  <c r="H309" i="6"/>
  <c r="I309" i="6" s="1"/>
  <c r="H333" i="6"/>
  <c r="I333" i="6" s="1"/>
  <c r="H308" i="6"/>
  <c r="I308" i="6" s="1"/>
  <c r="H314" i="6"/>
  <c r="I314" i="6" s="1"/>
  <c r="H327" i="6"/>
  <c r="I327" i="6" s="1"/>
  <c r="H340" i="6"/>
  <c r="I340" i="6" s="1"/>
  <c r="H357" i="6"/>
  <c r="I357" i="6" s="1"/>
  <c r="H365" i="6"/>
  <c r="I365" i="6" s="1"/>
  <c r="H373" i="6"/>
  <c r="I373" i="6" s="1"/>
  <c r="H354" i="6"/>
  <c r="I354" i="6" s="1"/>
  <c r="H362" i="6"/>
  <c r="I362" i="6" s="1"/>
  <c r="H303" i="6"/>
  <c r="I303" i="6" s="1"/>
  <c r="H316" i="6"/>
  <c r="I316" i="6" s="1"/>
  <c r="H322" i="6"/>
  <c r="I322" i="6" s="1"/>
  <c r="H335" i="6"/>
  <c r="I335" i="6" s="1"/>
  <c r="H351" i="6"/>
  <c r="I351" i="6" s="1"/>
  <c r="H359" i="6"/>
  <c r="I359" i="6" s="1"/>
  <c r="H300" i="6"/>
  <c r="I300" i="6" s="1"/>
  <c r="H306" i="6"/>
  <c r="I306" i="6" s="1"/>
  <c r="H319" i="6"/>
  <c r="I319" i="6" s="1"/>
  <c r="H332" i="6"/>
  <c r="I332" i="6" s="1"/>
  <c r="H338" i="6"/>
  <c r="I338" i="6" s="1"/>
  <c r="H344" i="6"/>
  <c r="I344" i="6" s="1"/>
  <c r="H361" i="6"/>
  <c r="I361" i="6" s="1"/>
  <c r="H367" i="6"/>
  <c r="I367" i="6" s="1"/>
  <c r="H411" i="6"/>
  <c r="I411" i="6" s="1"/>
  <c r="H311" i="6"/>
  <c r="I311" i="6" s="1"/>
  <c r="H355" i="6"/>
  <c r="I355" i="6" s="1"/>
  <c r="H369" i="6"/>
  <c r="I369" i="6" s="1"/>
  <c r="H371" i="6"/>
  <c r="I371" i="6" s="1"/>
  <c r="H381" i="6"/>
  <c r="I381" i="6" s="1"/>
  <c r="H389" i="6"/>
  <c r="I389" i="6" s="1"/>
  <c r="H397" i="6"/>
  <c r="I397" i="6" s="1"/>
  <c r="H405" i="6"/>
  <c r="I405" i="6" s="1"/>
  <c r="H353" i="6"/>
  <c r="I353" i="6" s="1"/>
  <c r="H363" i="6"/>
  <c r="I363" i="6" s="1"/>
  <c r="H383" i="6"/>
  <c r="I383" i="6" s="1"/>
  <c r="H399" i="6"/>
  <c r="I399" i="6" s="1"/>
  <c r="H377" i="6"/>
  <c r="I377" i="6" s="1"/>
  <c r="H393" i="6"/>
  <c r="I393" i="6" s="1"/>
  <c r="H409" i="6"/>
  <c r="I409" i="6" s="1"/>
  <c r="H429" i="6"/>
  <c r="I429" i="6" s="1"/>
  <c r="H324" i="6"/>
  <c r="I324" i="6" s="1"/>
  <c r="H330" i="6"/>
  <c r="I330" i="6" s="1"/>
  <c r="H418" i="6"/>
  <c r="I418" i="6" s="1"/>
  <c r="H426" i="6"/>
  <c r="I426" i="6" s="1"/>
  <c r="H434" i="6"/>
  <c r="I434" i="6" s="1"/>
  <c r="H375" i="6"/>
  <c r="I375" i="6" s="1"/>
  <c r="H391" i="6"/>
  <c r="I391" i="6" s="1"/>
  <c r="H407" i="6"/>
  <c r="I407" i="6" s="1"/>
  <c r="H415" i="6"/>
  <c r="I415" i="6" s="1"/>
  <c r="H423" i="6"/>
  <c r="I423" i="6" s="1"/>
  <c r="H385" i="6"/>
  <c r="I385" i="6" s="1"/>
  <c r="H401" i="6"/>
  <c r="I401" i="6" s="1"/>
  <c r="H414" i="6"/>
  <c r="I414" i="6" s="1"/>
  <c r="H442" i="6"/>
  <c r="I442" i="6" s="1"/>
  <c r="H412" i="6"/>
  <c r="I412" i="6" s="1"/>
  <c r="H420" i="6"/>
  <c r="I420" i="6" s="1"/>
  <c r="H422" i="6"/>
  <c r="I422" i="6" s="1"/>
  <c r="H445" i="6"/>
  <c r="I445" i="6" s="1"/>
  <c r="H453" i="6"/>
  <c r="I453" i="6" s="1"/>
  <c r="H454" i="6"/>
  <c r="I454" i="6" s="1"/>
  <c r="H455" i="6"/>
  <c r="I455" i="6" s="1"/>
  <c r="H461" i="6"/>
  <c r="I461" i="6" s="1"/>
  <c r="H466" i="6"/>
  <c r="I466" i="6" s="1"/>
  <c r="H471" i="6"/>
  <c r="I471" i="6" s="1"/>
  <c r="H430" i="6"/>
  <c r="I430" i="6" s="1"/>
  <c r="H450" i="6"/>
  <c r="I450" i="6" s="1"/>
  <c r="H475" i="6"/>
  <c r="I475" i="6" s="1"/>
  <c r="H483" i="6"/>
  <c r="I483" i="6" s="1"/>
  <c r="H491" i="6"/>
  <c r="I491" i="6" s="1"/>
  <c r="H431" i="6"/>
  <c r="I431" i="6" s="1"/>
  <c r="H449" i="6"/>
  <c r="I449" i="6" s="1"/>
  <c r="H435" i="6"/>
  <c r="I435" i="6" s="1"/>
  <c r="H477" i="6"/>
  <c r="I477" i="6" s="1"/>
  <c r="H493" i="6"/>
  <c r="I493" i="6" s="1"/>
  <c r="H446" i="6"/>
  <c r="I446" i="6" s="1"/>
  <c r="H458" i="6"/>
  <c r="I458" i="6" s="1"/>
  <c r="H463" i="6"/>
  <c r="I463" i="6" s="1"/>
  <c r="H419" i="6"/>
  <c r="I419" i="6" s="1"/>
  <c r="H495" i="6"/>
  <c r="I495" i="6" s="1"/>
  <c r="H503" i="6"/>
  <c r="I503" i="6" s="1"/>
  <c r="H511" i="6"/>
  <c r="I511" i="6" s="1"/>
  <c r="H484" i="6"/>
  <c r="I484" i="6" s="1"/>
  <c r="H482" i="6"/>
  <c r="I482" i="6" s="1"/>
  <c r="H507" i="6"/>
  <c r="I507" i="6" s="1"/>
  <c r="H515" i="6"/>
  <c r="I515" i="6" s="1"/>
  <c r="H433" i="6"/>
  <c r="I433" i="6" s="1"/>
  <c r="H474" i="6"/>
  <c r="I474" i="6" s="1"/>
  <c r="H490" i="6"/>
  <c r="I490" i="6" s="1"/>
  <c r="H469" i="6"/>
  <c r="I469" i="6" s="1"/>
  <c r="H512" i="6"/>
  <c r="I512" i="6" s="1"/>
  <c r="H524" i="6"/>
  <c r="I524" i="6" s="1"/>
  <c r="H535" i="6"/>
  <c r="I535" i="6" s="1"/>
  <c r="H543" i="6"/>
  <c r="I543" i="6" s="1"/>
  <c r="H528" i="6"/>
  <c r="I528" i="6" s="1"/>
  <c r="H504" i="6"/>
  <c r="I504" i="6" s="1"/>
  <c r="H519" i="6"/>
  <c r="I519" i="6" s="1"/>
  <c r="H542" i="6"/>
  <c r="I542" i="6" s="1"/>
  <c r="H558" i="6"/>
  <c r="I558" i="6" s="1"/>
  <c r="H492" i="6"/>
  <c r="I492" i="6" s="1"/>
  <c r="H496" i="6"/>
  <c r="I496" i="6" s="1"/>
  <c r="H527" i="6"/>
  <c r="I527" i="6" s="1"/>
  <c r="H531" i="6"/>
  <c r="I531" i="6" s="1"/>
  <c r="H555" i="6"/>
  <c r="I555" i="6" s="1"/>
  <c r="H563" i="6"/>
  <c r="I563" i="6" s="1"/>
  <c r="H520" i="6"/>
  <c r="I520" i="6" s="1"/>
  <c r="H476" i="6"/>
  <c r="I476" i="6" s="1"/>
  <c r="H548" i="6"/>
  <c r="I548" i="6" s="1"/>
  <c r="H567" i="6"/>
  <c r="I567" i="6" s="1"/>
  <c r="H575" i="6"/>
  <c r="I575" i="6" s="1"/>
  <c r="H583" i="6"/>
  <c r="I583" i="6" s="1"/>
  <c r="H591" i="6"/>
  <c r="I591" i="6" s="1"/>
  <c r="H599" i="6"/>
  <c r="I599" i="6" s="1"/>
  <c r="H607" i="6"/>
  <c r="I607" i="6" s="1"/>
  <c r="H615" i="6"/>
  <c r="I615" i="6" s="1"/>
  <c r="H623" i="6"/>
  <c r="I623" i="6" s="1"/>
  <c r="H631" i="6"/>
  <c r="I631" i="6" s="1"/>
  <c r="H639" i="6"/>
  <c r="I639" i="6" s="1"/>
  <c r="H552" i="6"/>
  <c r="I552" i="6" s="1"/>
  <c r="H544" i="6"/>
  <c r="I544" i="6" s="1"/>
  <c r="H560" i="6"/>
  <c r="I560" i="6" s="1"/>
  <c r="H574" i="6"/>
  <c r="I574" i="6" s="1"/>
  <c r="H582" i="6"/>
  <c r="I582" i="6" s="1"/>
  <c r="H590" i="6"/>
  <c r="I590" i="6" s="1"/>
  <c r="H598" i="6"/>
  <c r="I598" i="6" s="1"/>
  <c r="H606" i="6"/>
  <c r="I606" i="6" s="1"/>
  <c r="H614" i="6"/>
  <c r="I614" i="6" s="1"/>
  <c r="H622" i="6"/>
  <c r="I622" i="6" s="1"/>
  <c r="H630" i="6"/>
  <c r="I630" i="6" s="1"/>
  <c r="H638" i="6"/>
  <c r="I638" i="6" s="1"/>
  <c r="H551" i="6"/>
  <c r="I551" i="6" s="1"/>
  <c r="H559" i="6"/>
  <c r="I559" i="6" s="1"/>
  <c r="H570" i="6"/>
  <c r="I570" i="6" s="1"/>
  <c r="H626" i="6"/>
  <c r="I626" i="6" s="1"/>
  <c r="H568" i="6"/>
  <c r="I568" i="6" s="1"/>
  <c r="H600" i="6"/>
  <c r="I600" i="6" s="1"/>
  <c r="H632" i="6"/>
  <c r="I632" i="6" s="1"/>
  <c r="H646" i="6"/>
  <c r="I646" i="6" s="1"/>
  <c r="H656" i="6"/>
  <c r="I656" i="6" s="1"/>
  <c r="H664" i="6"/>
  <c r="I664" i="6" s="1"/>
  <c r="H672" i="6"/>
  <c r="I672" i="6" s="1"/>
  <c r="H680" i="6"/>
  <c r="I680" i="6" s="1"/>
  <c r="H688" i="6"/>
  <c r="I688" i="6" s="1"/>
  <c r="H696" i="6"/>
  <c r="I696" i="6" s="1"/>
  <c r="H704" i="6"/>
  <c r="I704" i="6" s="1"/>
  <c r="H712" i="6"/>
  <c r="I712" i="6" s="1"/>
  <c r="H592" i="6"/>
  <c r="I592" i="6" s="1"/>
  <c r="H624" i="6"/>
  <c r="I624" i="6" s="1"/>
  <c r="H648" i="6"/>
  <c r="I648" i="6" s="1"/>
  <c r="H650" i="6"/>
  <c r="I650" i="6" s="1"/>
  <c r="H658" i="6"/>
  <c r="I658" i="6" s="1"/>
  <c r="H666" i="6"/>
  <c r="I666" i="6" s="1"/>
  <c r="H674" i="6"/>
  <c r="I674" i="6" s="1"/>
  <c r="H706" i="6"/>
  <c r="I706" i="6" s="1"/>
  <c r="H722" i="6"/>
  <c r="I722" i="6" s="1"/>
  <c r="H655" i="6"/>
  <c r="I655" i="6" s="1"/>
  <c r="H663" i="6"/>
  <c r="I663" i="6" s="1"/>
  <c r="H671" i="6"/>
  <c r="I671" i="6" s="1"/>
  <c r="H679" i="6"/>
  <c r="I679" i="6" s="1"/>
  <c r="H687" i="6"/>
  <c r="I687" i="6" s="1"/>
  <c r="H695" i="6"/>
  <c r="I695" i="6" s="1"/>
  <c r="H703" i="6"/>
  <c r="I703" i="6" s="1"/>
  <c r="H711" i="6"/>
  <c r="I711" i="6" s="1"/>
  <c r="H584" i="6"/>
  <c r="I584" i="6" s="1"/>
  <c r="H616" i="6"/>
  <c r="I616" i="6" s="1"/>
  <c r="H576" i="6"/>
  <c r="I576" i="6" s="1"/>
  <c r="H608" i="6"/>
  <c r="I608" i="6" s="1"/>
  <c r="H640" i="6"/>
  <c r="I640" i="6" s="1"/>
  <c r="H536" i="6"/>
  <c r="I536" i="6" s="1"/>
  <c r="H727" i="6"/>
  <c r="I727" i="6" s="1"/>
  <c r="H665" i="6"/>
  <c r="I665" i="6" s="1"/>
  <c r="H697" i="6"/>
  <c r="I697" i="6" s="1"/>
  <c r="H721" i="6"/>
  <c r="I721" i="6" s="1"/>
  <c r="H726" i="6"/>
  <c r="I726" i="6" s="1"/>
  <c r="H733" i="6"/>
  <c r="I733" i="6" s="1"/>
  <c r="H741" i="6"/>
  <c r="I741" i="6" s="1"/>
  <c r="H749" i="6"/>
  <c r="I749" i="6" s="1"/>
  <c r="H757" i="6"/>
  <c r="I757" i="6" s="1"/>
  <c r="H765" i="6"/>
  <c r="I765" i="6" s="1"/>
  <c r="H773" i="6"/>
  <c r="I773" i="6" s="1"/>
  <c r="H781" i="6"/>
  <c r="I781" i="6" s="1"/>
  <c r="H789" i="6"/>
  <c r="I789" i="6" s="1"/>
  <c r="H797" i="6"/>
  <c r="I797" i="6" s="1"/>
  <c r="H657" i="6"/>
  <c r="I657" i="6" s="1"/>
  <c r="H689" i="6"/>
  <c r="I689" i="6" s="1"/>
  <c r="H720" i="6"/>
  <c r="I720" i="6" s="1"/>
  <c r="H735" i="6"/>
  <c r="I735" i="6" s="1"/>
  <c r="H743" i="6"/>
  <c r="I743" i="6" s="1"/>
  <c r="H751" i="6"/>
  <c r="I751" i="6" s="1"/>
  <c r="H759" i="6"/>
  <c r="I759" i="6" s="1"/>
  <c r="H681" i="6"/>
  <c r="I681" i="6" s="1"/>
  <c r="H713" i="6"/>
  <c r="I713" i="6" s="1"/>
  <c r="H785" i="6"/>
  <c r="I785" i="6" s="1"/>
  <c r="H793" i="6"/>
  <c r="I793" i="6" s="1"/>
  <c r="H801" i="6"/>
  <c r="I801" i="6" s="1"/>
  <c r="H774" i="6"/>
  <c r="I774" i="6" s="1"/>
  <c r="H782" i="6"/>
  <c r="I782" i="6" s="1"/>
  <c r="H673" i="6"/>
  <c r="I673" i="6" s="1"/>
  <c r="H705" i="6"/>
  <c r="I705" i="6" s="1"/>
  <c r="H719" i="6"/>
  <c r="I719" i="6" s="1"/>
  <c r="H742" i="6"/>
  <c r="I742" i="6" s="1"/>
  <c r="H799" i="6"/>
  <c r="I799" i="6" s="1"/>
  <c r="H647" i="6"/>
  <c r="I647" i="6" s="1"/>
  <c r="H790" i="6"/>
  <c r="I790" i="6" s="1"/>
  <c r="H807" i="6"/>
  <c r="I807" i="6" s="1"/>
  <c r="H815" i="6"/>
  <c r="I815" i="6" s="1"/>
  <c r="H823" i="6"/>
  <c r="I823" i="6" s="1"/>
  <c r="H831" i="6"/>
  <c r="I831" i="6" s="1"/>
  <c r="H839" i="6"/>
  <c r="I839" i="6" s="1"/>
  <c r="H847" i="6"/>
  <c r="I847" i="6" s="1"/>
  <c r="H855" i="6"/>
  <c r="I855" i="6" s="1"/>
  <c r="H863" i="6"/>
  <c r="I863" i="6" s="1"/>
  <c r="H734" i="6"/>
  <c r="I734" i="6" s="1"/>
  <c r="H775" i="6"/>
  <c r="I775" i="6" s="1"/>
  <c r="H766" i="6"/>
  <c r="I766" i="6" s="1"/>
  <c r="H798" i="6"/>
  <c r="I798" i="6" s="1"/>
  <c r="H865" i="6"/>
  <c r="I865" i="6" s="1"/>
  <c r="H758" i="6"/>
  <c r="I758" i="6" s="1"/>
  <c r="H783" i="6"/>
  <c r="I783" i="6" s="1"/>
  <c r="H806" i="6"/>
  <c r="I806" i="6" s="1"/>
  <c r="H814" i="6"/>
  <c r="I814" i="6" s="1"/>
  <c r="H819" i="6"/>
  <c r="I819" i="6" s="1"/>
  <c r="H835" i="6"/>
  <c r="I835" i="6" s="1"/>
  <c r="H851" i="6"/>
  <c r="I851" i="6" s="1"/>
  <c r="H889" i="6"/>
  <c r="I889" i="6" s="1"/>
  <c r="H897" i="6"/>
  <c r="I897" i="6" s="1"/>
  <c r="H905" i="6"/>
  <c r="I905" i="6" s="1"/>
  <c r="H921" i="6"/>
  <c r="I921" i="6" s="1"/>
  <c r="H816" i="6"/>
  <c r="I816" i="6" s="1"/>
  <c r="H832" i="6"/>
  <c r="I832" i="6" s="1"/>
  <c r="H767" i="6"/>
  <c r="I767" i="6" s="1"/>
  <c r="H787" i="6"/>
  <c r="I787" i="6" s="1"/>
  <c r="H875" i="6"/>
  <c r="I875" i="6" s="1"/>
  <c r="H891" i="6"/>
  <c r="I891" i="6" s="1"/>
  <c r="H750" i="6"/>
  <c r="I750" i="6" s="1"/>
  <c r="H920" i="6"/>
  <c r="I920" i="6" s="1"/>
  <c r="H811" i="6"/>
  <c r="I811" i="6" s="1"/>
  <c r="H827" i="6"/>
  <c r="I827" i="6" s="1"/>
  <c r="H843" i="6"/>
  <c r="I843" i="6" s="1"/>
  <c r="H859" i="6"/>
  <c r="I859" i="6" s="1"/>
  <c r="H877" i="6"/>
  <c r="I877" i="6" s="1"/>
  <c r="H901" i="6"/>
  <c r="I901" i="6" s="1"/>
  <c r="H909" i="6"/>
  <c r="I909" i="6" s="1"/>
  <c r="H933" i="6"/>
  <c r="I933" i="6" s="1"/>
  <c r="H791" i="6"/>
  <c r="I791" i="6" s="1"/>
  <c r="H867" i="6"/>
  <c r="I867" i="6" s="1"/>
  <c r="H890" i="6"/>
  <c r="I890" i="6" s="1"/>
  <c r="H898" i="6"/>
  <c r="I898" i="6" s="1"/>
  <c r="H914" i="6"/>
  <c r="I914" i="6" s="1"/>
  <c r="H871" i="6"/>
  <c r="I871" i="6" s="1"/>
  <c r="H879" i="6"/>
  <c r="I879" i="6" s="1"/>
  <c r="H887" i="6"/>
  <c r="I887" i="6" s="1"/>
  <c r="H895" i="6"/>
  <c r="I895" i="6" s="1"/>
  <c r="H876" i="6"/>
  <c r="I876" i="6" s="1"/>
  <c r="H884" i="6"/>
  <c r="I884" i="6" s="1"/>
  <c r="H892" i="6"/>
  <c r="I892" i="6" s="1"/>
  <c r="H900" i="6"/>
  <c r="I900" i="6" s="1"/>
  <c r="H908" i="6"/>
  <c r="I908" i="6" s="1"/>
  <c r="H916" i="6"/>
  <c r="I916" i="6" s="1"/>
  <c r="H942" i="6"/>
  <c r="I942" i="6" s="1"/>
  <c r="H950" i="6"/>
  <c r="I950" i="6" s="1"/>
  <c r="H958" i="6"/>
  <c r="I958" i="6" s="1"/>
  <c r="H966" i="6"/>
  <c r="I966" i="6" s="1"/>
  <c r="H974" i="6"/>
  <c r="I974" i="6" s="1"/>
  <c r="H982" i="6"/>
  <c r="I982" i="6" s="1"/>
  <c r="H990" i="6"/>
  <c r="I990" i="6" s="1"/>
  <c r="H998" i="6"/>
  <c r="I998" i="6" s="1"/>
  <c r="H936" i="6"/>
  <c r="I936" i="6" s="1"/>
  <c r="H944" i="6"/>
  <c r="I944" i="6" s="1"/>
  <c r="H952" i="6"/>
  <c r="I952" i="6" s="1"/>
  <c r="H984" i="6"/>
  <c r="I984" i="6" s="1"/>
  <c r="H992" i="6"/>
  <c r="I992" i="6" s="1"/>
  <c r="H941" i="6"/>
  <c r="I941" i="6" s="1"/>
  <c r="H949" i="6"/>
  <c r="I949" i="6" s="1"/>
  <c r="H957" i="6"/>
  <c r="I957" i="6" s="1"/>
  <c r="H965" i="6"/>
  <c r="I965" i="6" s="1"/>
  <c r="H973" i="6"/>
  <c r="I973" i="6" s="1"/>
  <c r="H981" i="6"/>
  <c r="I981" i="6" s="1"/>
  <c r="H989" i="6"/>
  <c r="I989" i="6" s="1"/>
  <c r="H997" i="6"/>
  <c r="I997" i="6" s="1"/>
  <c r="H935" i="6"/>
  <c r="I935" i="6" s="1"/>
  <c r="H948" i="6"/>
  <c r="I948" i="6" s="1"/>
  <c r="H964" i="6"/>
  <c r="I964" i="6" s="1"/>
  <c r="H977" i="6"/>
  <c r="I977" i="6" s="1"/>
  <c r="H985" i="6"/>
  <c r="I985" i="6" s="1"/>
  <c r="H993" i="6"/>
  <c r="I993" i="6" s="1"/>
  <c r="H1001" i="6"/>
  <c r="I1001" i="6" s="1"/>
  <c r="H331" i="6"/>
  <c r="I331" i="6" s="1"/>
  <c r="H328" i="6"/>
  <c r="I328" i="6" s="1"/>
  <c r="H323" i="6"/>
  <c r="I323" i="6" s="1"/>
  <c r="H352" i="6"/>
  <c r="I352" i="6" s="1"/>
  <c r="H364" i="6"/>
  <c r="I364" i="6" s="1"/>
  <c r="H384" i="6"/>
  <c r="I384" i="6" s="1"/>
  <c r="H404" i="6"/>
  <c r="I404" i="6" s="1"/>
  <c r="H437" i="6"/>
  <c r="I437" i="6" s="1"/>
  <c r="H441" i="6"/>
  <c r="I441" i="6" s="1"/>
  <c r="H432" i="6"/>
  <c r="I432" i="6" s="1"/>
  <c r="H481" i="6"/>
  <c r="I481" i="6" s="1"/>
  <c r="H485" i="6"/>
  <c r="I485" i="6" s="1"/>
  <c r="H470" i="6"/>
  <c r="I470" i="6" s="1"/>
  <c r="H505" i="6"/>
  <c r="I505" i="6" s="1"/>
  <c r="H500" i="6"/>
  <c r="I500" i="6" s="1"/>
  <c r="H529" i="6"/>
  <c r="I529" i="6" s="1"/>
  <c r="H566" i="6"/>
  <c r="I566" i="6" s="1"/>
  <c r="H546" i="6"/>
  <c r="I546" i="6" s="1"/>
  <c r="H601" i="6"/>
  <c r="I601" i="6" s="1"/>
  <c r="H613" i="6"/>
  <c r="I613" i="6" s="1"/>
  <c r="H556" i="6"/>
  <c r="I556" i="6" s="1"/>
  <c r="H643" i="6"/>
  <c r="I643" i="6" s="1"/>
  <c r="H577" i="6"/>
  <c r="I577" i="6" s="1"/>
  <c r="H579" i="6"/>
  <c r="I579" i="6" s="1"/>
  <c r="H675" i="6"/>
  <c r="I675" i="6" s="1"/>
  <c r="H709" i="6"/>
  <c r="I709" i="6" s="1"/>
  <c r="H718" i="6"/>
  <c r="I718" i="6" s="1"/>
  <c r="H659" i="6"/>
  <c r="I659" i="6" s="1"/>
  <c r="H661" i="6"/>
  <c r="I661" i="6" s="1"/>
  <c r="H652" i="6"/>
  <c r="I652" i="6" s="1"/>
  <c r="H685" i="6"/>
  <c r="I685" i="6" s="1"/>
  <c r="H786" i="6"/>
  <c r="I786" i="6" s="1"/>
  <c r="H755" i="6"/>
  <c r="I755" i="6" s="1"/>
  <c r="H792" i="6"/>
  <c r="I792" i="6" s="1"/>
  <c r="H800" i="6"/>
  <c r="I800" i="6" s="1"/>
  <c r="H845" i="6"/>
  <c r="I845" i="6" s="1"/>
  <c r="H846" i="6"/>
  <c r="I846" i="6" s="1"/>
  <c r="H850" i="6"/>
  <c r="I850" i="6" s="1"/>
  <c r="H812" i="6"/>
  <c r="I812" i="6" s="1"/>
  <c r="H857" i="6"/>
  <c r="I857" i="6" s="1"/>
  <c r="H856" i="6"/>
  <c r="I856" i="6" s="1"/>
  <c r="H928" i="6"/>
  <c r="I928" i="6" s="1"/>
  <c r="H927" i="6"/>
  <c r="I927" i="6" s="1"/>
  <c r="H902" i="6"/>
  <c r="I902" i="6" s="1"/>
  <c r="H899" i="6"/>
  <c r="I899" i="6" s="1"/>
  <c r="H994" i="6"/>
  <c r="I994" i="6" s="1"/>
  <c r="H976" i="6"/>
  <c r="I976" i="6" s="1"/>
  <c r="H991" i="6"/>
  <c r="I991" i="6" s="1"/>
  <c r="H939" i="6"/>
  <c r="I939" i="6" s="1"/>
  <c r="H320" i="6"/>
  <c r="I320" i="6" s="1"/>
  <c r="H341" i="6"/>
  <c r="I341" i="6" s="1"/>
  <c r="H325" i="6"/>
  <c r="I325" i="6" s="1"/>
  <c r="H349" i="6"/>
  <c r="I349" i="6" s="1"/>
  <c r="H368" i="6"/>
  <c r="I368" i="6" s="1"/>
  <c r="H387" i="6"/>
  <c r="I387" i="6" s="1"/>
  <c r="H317" i="6"/>
  <c r="I317" i="6" s="1"/>
  <c r="H452" i="6"/>
  <c r="I452" i="6" s="1"/>
  <c r="H467" i="6"/>
  <c r="I467" i="6" s="1"/>
  <c r="H436" i="6"/>
  <c r="I436" i="6" s="1"/>
  <c r="H428" i="6"/>
  <c r="I428" i="6" s="1"/>
  <c r="H494" i="6"/>
  <c r="I494" i="6" s="1"/>
  <c r="H487" i="6"/>
  <c r="I487" i="6" s="1"/>
  <c r="H523" i="6"/>
  <c r="I523" i="6" s="1"/>
  <c r="H522" i="6"/>
  <c r="I522" i="6" s="1"/>
  <c r="H532" i="6"/>
  <c r="I532" i="6" s="1"/>
  <c r="H510" i="6"/>
  <c r="I510" i="6" s="1"/>
  <c r="H516" i="6"/>
  <c r="I516" i="6" s="1"/>
  <c r="H612" i="6"/>
  <c r="I612" i="6" s="1"/>
  <c r="H634" i="6"/>
  <c r="I634" i="6" s="1"/>
  <c r="H557" i="6"/>
  <c r="I557" i="6" s="1"/>
  <c r="H645" i="6"/>
  <c r="I645" i="6" s="1"/>
  <c r="H588" i="6"/>
  <c r="I588" i="6" s="1"/>
  <c r="H589" i="6"/>
  <c r="I589" i="6" s="1"/>
  <c r="H676" i="6"/>
  <c r="I676" i="6" s="1"/>
  <c r="H667" i="6"/>
  <c r="I667" i="6" s="1"/>
  <c r="H619" i="6"/>
  <c r="I619" i="6" s="1"/>
  <c r="H660" i="6"/>
  <c r="I660" i="6" s="1"/>
  <c r="H682" i="6"/>
  <c r="I682" i="6" s="1"/>
  <c r="H662" i="6"/>
  <c r="I662" i="6" s="1"/>
  <c r="H731" i="6"/>
  <c r="I731" i="6" s="1"/>
  <c r="H802" i="6"/>
  <c r="I802" i="6" s="1"/>
  <c r="H756" i="6"/>
  <c r="I756" i="6" s="1"/>
  <c r="H796" i="6"/>
  <c r="I796" i="6" s="1"/>
  <c r="H804" i="6"/>
  <c r="I804" i="6" s="1"/>
  <c r="H858" i="6"/>
  <c r="I858" i="6" s="1"/>
  <c r="H849" i="6"/>
  <c r="I849" i="6" s="1"/>
  <c r="H853" i="6"/>
  <c r="I853" i="6" s="1"/>
  <c r="H822" i="6"/>
  <c r="I822" i="6" s="1"/>
  <c r="H860" i="6"/>
  <c r="I860" i="6" s="1"/>
  <c r="H864" i="6"/>
  <c r="I864" i="6" s="1"/>
  <c r="H910" i="6"/>
  <c r="I910" i="6" s="1"/>
  <c r="H907" i="6"/>
  <c r="I907" i="6" s="1"/>
  <c r="H938" i="6"/>
  <c r="I938" i="6" s="1"/>
  <c r="H937" i="6"/>
  <c r="I937" i="6" s="1"/>
  <c r="H1000" i="6"/>
  <c r="I1000" i="6" s="1"/>
  <c r="H999" i="6"/>
  <c r="I999" i="6" s="1"/>
  <c r="H947" i="6"/>
  <c r="I947" i="6" s="1"/>
  <c r="H342" i="6"/>
  <c r="I342" i="6" s="1"/>
  <c r="H347" i="6"/>
  <c r="I347" i="6" s="1"/>
  <c r="H315" i="6"/>
  <c r="I315" i="6" s="1"/>
  <c r="H370" i="6"/>
  <c r="I370" i="6" s="1"/>
  <c r="H400" i="6"/>
  <c r="I400" i="6" s="1"/>
  <c r="H376" i="6"/>
  <c r="I376" i="6" s="1"/>
  <c r="H398" i="6"/>
  <c r="I398" i="6" s="1"/>
  <c r="H425" i="6"/>
  <c r="I425" i="6" s="1"/>
  <c r="H439" i="6"/>
  <c r="I439" i="6" s="1"/>
  <c r="H464" i="6"/>
  <c r="I464" i="6" s="1"/>
  <c r="H479" i="6"/>
  <c r="I479" i="6" s="1"/>
  <c r="H513" i="6"/>
  <c r="I513" i="6" s="1"/>
  <c r="H506" i="6"/>
  <c r="I506" i="6" s="1"/>
  <c r="H540" i="6"/>
  <c r="I540" i="6" s="1"/>
  <c r="H633" i="6"/>
  <c r="I633" i="6" s="1"/>
  <c r="H635" i="6"/>
  <c r="I635" i="6" s="1"/>
  <c r="H573" i="6"/>
  <c r="I573" i="6" s="1"/>
  <c r="H553" i="6"/>
  <c r="I553" i="6" s="1"/>
  <c r="H609" i="6"/>
  <c r="I609" i="6" s="1"/>
  <c r="H610" i="6"/>
  <c r="I610" i="6" s="1"/>
  <c r="H686" i="6"/>
  <c r="I686" i="6" s="1"/>
  <c r="H668" i="6"/>
  <c r="I668" i="6" s="1"/>
  <c r="H629" i="6"/>
  <c r="I629" i="6" s="1"/>
  <c r="H670" i="6"/>
  <c r="I670" i="6" s="1"/>
  <c r="H693" i="6"/>
  <c r="I693" i="6" s="1"/>
  <c r="H683" i="6"/>
  <c r="I683" i="6" s="1"/>
  <c r="H732" i="6"/>
  <c r="I732" i="6" s="1"/>
  <c r="H754" i="6"/>
  <c r="I754" i="6" s="1"/>
  <c r="H772" i="6"/>
  <c r="I772" i="6" s="1"/>
  <c r="H736" i="6"/>
  <c r="I736" i="6" s="1"/>
  <c r="H739" i="6"/>
  <c r="I739" i="6" s="1"/>
  <c r="H780" i="6"/>
  <c r="I780" i="6" s="1"/>
  <c r="H861" i="6"/>
  <c r="I861" i="6" s="1"/>
  <c r="H852" i="6"/>
  <c r="I852" i="6" s="1"/>
  <c r="H868" i="6"/>
  <c r="I868" i="6" s="1"/>
  <c r="H825" i="6"/>
  <c r="I825" i="6" s="1"/>
  <c r="H866" i="6"/>
  <c r="I866" i="6" s="1"/>
  <c r="H873" i="6"/>
  <c r="I873" i="6" s="1"/>
  <c r="H872" i="6"/>
  <c r="I872" i="6" s="1"/>
  <c r="H918" i="6"/>
  <c r="I918" i="6" s="1"/>
  <c r="H885" i="6"/>
  <c r="I885" i="6" s="1"/>
  <c r="H915" i="6"/>
  <c r="I915" i="6" s="1"/>
  <c r="H946" i="6"/>
  <c r="I946" i="6" s="1"/>
  <c r="H945" i="6"/>
  <c r="I945" i="6" s="1"/>
  <c r="H943" i="6"/>
  <c r="I943" i="6" s="1"/>
  <c r="H940" i="6"/>
  <c r="I940" i="6" s="1"/>
  <c r="H955" i="6"/>
  <c r="I955" i="6" s="1"/>
  <c r="AG20" i="6"/>
  <c r="AH20" i="6"/>
  <c r="AI20" i="6"/>
  <c r="AE20" i="6"/>
  <c r="AJ20" i="6"/>
  <c r="AF20" i="6"/>
  <c r="H163" i="6"/>
  <c r="H294" i="6"/>
  <c r="H35" i="6"/>
  <c r="H166" i="6"/>
  <c r="H291" i="6"/>
  <c r="H63" i="6"/>
  <c r="H116" i="6"/>
  <c r="H199" i="6"/>
  <c r="H244" i="6"/>
  <c r="H88" i="6"/>
  <c r="H77" i="6"/>
  <c r="H216" i="6"/>
  <c r="H205" i="6"/>
  <c r="H49" i="6"/>
  <c r="H38" i="6"/>
  <c r="H177" i="6"/>
  <c r="H43" i="6"/>
  <c r="H171" i="6"/>
  <c r="H299" i="6"/>
  <c r="H124" i="6"/>
  <c r="H252" i="6"/>
  <c r="H85" i="6"/>
  <c r="H213" i="6"/>
  <c r="H46" i="6"/>
  <c r="H174" i="6"/>
  <c r="H7" i="6"/>
  <c r="H71" i="6"/>
  <c r="H215" i="6"/>
  <c r="H96" i="6"/>
  <c r="H224" i="6"/>
  <c r="H57" i="6"/>
  <c r="H185" i="6"/>
  <c r="H75" i="6"/>
  <c r="H203" i="6"/>
  <c r="H20" i="6"/>
  <c r="H156" i="6"/>
  <c r="H284" i="6"/>
  <c r="H117" i="6"/>
  <c r="H245" i="6"/>
  <c r="H78" i="6"/>
  <c r="H206" i="6"/>
  <c r="H239" i="6"/>
  <c r="H103" i="6"/>
  <c r="H287" i="6"/>
  <c r="H128" i="6"/>
  <c r="H256" i="6"/>
  <c r="H89" i="6"/>
  <c r="H217" i="6"/>
  <c r="H91" i="6"/>
  <c r="H219" i="6"/>
  <c r="H36" i="6"/>
  <c r="H172" i="6"/>
  <c r="H5" i="6"/>
  <c r="H133" i="6"/>
  <c r="H261" i="6"/>
  <c r="H94" i="6"/>
  <c r="H222" i="6"/>
  <c r="H263" i="6"/>
  <c r="H119" i="6"/>
  <c r="H16" i="6"/>
  <c r="H144" i="6"/>
  <c r="H272" i="6"/>
  <c r="H105" i="6"/>
  <c r="H233" i="6"/>
  <c r="H99" i="6"/>
  <c r="H227" i="6"/>
  <c r="H44" i="6"/>
  <c r="H180" i="6"/>
  <c r="H13" i="6"/>
  <c r="H141" i="6"/>
  <c r="H269" i="6"/>
  <c r="H102" i="6"/>
  <c r="H230" i="6"/>
  <c r="H279" i="6"/>
  <c r="H127" i="6"/>
  <c r="H24" i="6"/>
  <c r="H152" i="6"/>
  <c r="H280" i="6"/>
  <c r="H113" i="6"/>
  <c r="H241" i="6"/>
  <c r="H107" i="6"/>
  <c r="H235" i="6"/>
  <c r="H52" i="6"/>
  <c r="H188" i="6"/>
  <c r="H21" i="6"/>
  <c r="H149" i="6"/>
  <c r="H277" i="6"/>
  <c r="H110" i="6"/>
  <c r="H238" i="6"/>
  <c r="H295" i="6"/>
  <c r="H135" i="6"/>
  <c r="H32" i="6"/>
  <c r="H160" i="6"/>
  <c r="H288" i="6"/>
  <c r="H121" i="6"/>
  <c r="H249" i="6"/>
  <c r="H11" i="6"/>
  <c r="H139" i="6"/>
  <c r="H267" i="6"/>
  <c r="H84" i="6"/>
  <c r="H220" i="6"/>
  <c r="H53" i="6"/>
  <c r="H181" i="6"/>
  <c r="H14" i="6"/>
  <c r="H142" i="6"/>
  <c r="H270" i="6"/>
  <c r="H39" i="6"/>
  <c r="H167" i="6"/>
  <c r="H64" i="6"/>
  <c r="H192" i="6"/>
  <c r="H25" i="6"/>
  <c r="H153" i="6"/>
  <c r="H281" i="6"/>
  <c r="H27" i="6"/>
  <c r="H155" i="6"/>
  <c r="H283" i="6"/>
  <c r="H108" i="6"/>
  <c r="H236" i="6"/>
  <c r="H69" i="6"/>
  <c r="H197" i="6"/>
  <c r="H30" i="6"/>
  <c r="H158" i="6"/>
  <c r="H286" i="6"/>
  <c r="H55" i="6"/>
  <c r="H183" i="6"/>
  <c r="H80" i="6"/>
  <c r="H208" i="6"/>
  <c r="H41" i="6"/>
  <c r="H169" i="6"/>
  <c r="H297" i="6"/>
  <c r="H51" i="6"/>
  <c r="H115" i="6"/>
  <c r="H179" i="6"/>
  <c r="H243" i="6"/>
  <c r="H92" i="6"/>
  <c r="H60" i="6"/>
  <c r="H132" i="6"/>
  <c r="H196" i="6"/>
  <c r="H260" i="6"/>
  <c r="H29" i="6"/>
  <c r="H93" i="6"/>
  <c r="H157" i="6"/>
  <c r="H221" i="6"/>
  <c r="H285" i="6"/>
  <c r="H54" i="6"/>
  <c r="H118" i="6"/>
  <c r="H182" i="6"/>
  <c r="H246" i="6"/>
  <c r="H191" i="6"/>
  <c r="H15" i="6"/>
  <c r="H79" i="6"/>
  <c r="H143" i="6"/>
  <c r="H231" i="6"/>
  <c r="H40" i="6"/>
  <c r="H104" i="6"/>
  <c r="H168" i="6"/>
  <c r="H232" i="6"/>
  <c r="H296" i="6"/>
  <c r="H65" i="6"/>
  <c r="H129" i="6"/>
  <c r="H193" i="6"/>
  <c r="H2" i="6"/>
  <c r="H34" i="6"/>
  <c r="H66" i="6"/>
  <c r="H82" i="6"/>
  <c r="H122" i="6"/>
  <c r="H162" i="6"/>
  <c r="H210" i="6"/>
  <c r="H258" i="6"/>
  <c r="H42" i="6"/>
  <c r="H74" i="6"/>
  <c r="H138" i="6"/>
  <c r="H186" i="6"/>
  <c r="H242" i="6"/>
  <c r="H290" i="6"/>
  <c r="H58" i="6"/>
  <c r="H90" i="6"/>
  <c r="H130" i="6"/>
  <c r="H178" i="6"/>
  <c r="H218" i="6"/>
  <c r="H274" i="6"/>
  <c r="H50" i="6"/>
  <c r="H114" i="6"/>
  <c r="H170" i="6"/>
  <c r="H226" i="6"/>
  <c r="H282" i="6"/>
  <c r="H26" i="6"/>
  <c r="H10" i="6"/>
  <c r="H106" i="6"/>
  <c r="H154" i="6"/>
  <c r="H202" i="6"/>
  <c r="H250" i="6"/>
  <c r="H298" i="6"/>
  <c r="H18" i="6"/>
  <c r="H98" i="6"/>
  <c r="H146" i="6"/>
  <c r="H194" i="6"/>
  <c r="H234" i="6"/>
  <c r="H266" i="6"/>
  <c r="H59" i="6"/>
  <c r="H123" i="6"/>
  <c r="H187" i="6"/>
  <c r="H251" i="6"/>
  <c r="H4" i="6"/>
  <c r="H68" i="6"/>
  <c r="H140" i="6"/>
  <c r="H204" i="6"/>
  <c r="H268" i="6"/>
  <c r="H37" i="6"/>
  <c r="H101" i="6"/>
  <c r="H165" i="6"/>
  <c r="H229" i="6"/>
  <c r="H293" i="6"/>
  <c r="H62" i="6"/>
  <c r="H126" i="6"/>
  <c r="H190" i="6"/>
  <c r="H254" i="6"/>
  <c r="H207" i="6"/>
  <c r="H23" i="6"/>
  <c r="H87" i="6"/>
  <c r="H151" i="6"/>
  <c r="H247" i="6"/>
  <c r="H48" i="6"/>
  <c r="H112" i="6"/>
  <c r="H176" i="6"/>
  <c r="H240" i="6"/>
  <c r="H9" i="6"/>
  <c r="H73" i="6"/>
  <c r="H137" i="6"/>
  <c r="H201" i="6"/>
  <c r="H265" i="6"/>
  <c r="H3" i="6"/>
  <c r="H67" i="6"/>
  <c r="H131" i="6"/>
  <c r="H195" i="6"/>
  <c r="H259" i="6"/>
  <c r="H12" i="6"/>
  <c r="H76" i="6"/>
  <c r="H148" i="6"/>
  <c r="H212" i="6"/>
  <c r="H276" i="6"/>
  <c r="H45" i="6"/>
  <c r="H109" i="6"/>
  <c r="H173" i="6"/>
  <c r="H237" i="6"/>
  <c r="H6" i="6"/>
  <c r="H70" i="6"/>
  <c r="H134" i="6"/>
  <c r="H198" i="6"/>
  <c r="H262" i="6"/>
  <c r="H223" i="6"/>
  <c r="H31" i="6"/>
  <c r="H95" i="6"/>
  <c r="H159" i="6"/>
  <c r="H271" i="6"/>
  <c r="H56" i="6"/>
  <c r="H120" i="6"/>
  <c r="H184" i="6"/>
  <c r="H248" i="6"/>
  <c r="H17" i="6"/>
  <c r="H81" i="6"/>
  <c r="H145" i="6"/>
  <c r="H209" i="6"/>
  <c r="H273" i="6"/>
  <c r="H19" i="6"/>
  <c r="H83" i="6"/>
  <c r="H147" i="6"/>
  <c r="H211" i="6"/>
  <c r="H275" i="6"/>
  <c r="H28" i="6"/>
  <c r="H100" i="6"/>
  <c r="H164" i="6"/>
  <c r="H228" i="6"/>
  <c r="H292" i="6"/>
  <c r="H61" i="6"/>
  <c r="H125" i="6"/>
  <c r="H189" i="6"/>
  <c r="H253" i="6"/>
  <c r="H22" i="6"/>
  <c r="H86" i="6"/>
  <c r="H150" i="6"/>
  <c r="H214" i="6"/>
  <c r="H278" i="6"/>
  <c r="H255" i="6"/>
  <c r="H47" i="6"/>
  <c r="H111" i="6"/>
  <c r="H175" i="6"/>
  <c r="H8" i="6"/>
  <c r="H72" i="6"/>
  <c r="H136" i="6"/>
  <c r="H200" i="6"/>
  <c r="H264" i="6"/>
  <c r="H33" i="6"/>
  <c r="H97" i="6"/>
  <c r="H161" i="6"/>
  <c r="H225" i="6"/>
  <c r="H289" i="6"/>
  <c r="AQ7" i="6"/>
  <c r="AR7" i="6"/>
  <c r="AS7" i="6"/>
  <c r="AT7" i="6"/>
  <c r="AU7" i="6"/>
  <c r="AP7" i="6"/>
  <c r="AQ6" i="6"/>
  <c r="AR6" i="6"/>
  <c r="AS6" i="6"/>
  <c r="AT6" i="6"/>
  <c r="AU6" i="6"/>
  <c r="AP6" i="6"/>
  <c r="AQ5" i="6"/>
  <c r="AR5" i="6"/>
  <c r="AS5" i="6"/>
  <c r="AT5" i="6"/>
  <c r="AU5" i="6"/>
  <c r="AP4" i="6"/>
  <c r="AQ3" i="6"/>
  <c r="AR3" i="6"/>
  <c r="AS3" i="6"/>
  <c r="AT3" i="6"/>
  <c r="AU3" i="6"/>
  <c r="AP3" i="6"/>
  <c r="AQ2" i="6"/>
  <c r="AR2" i="6"/>
  <c r="AS2" i="6"/>
  <c r="AT2" i="6"/>
  <c r="AU2" i="6"/>
  <c r="AP2" i="6"/>
  <c r="AQ4" i="6"/>
  <c r="AR4" i="6"/>
  <c r="AS4" i="6"/>
  <c r="AT4" i="6"/>
  <c r="AU4" i="6"/>
  <c r="AP5" i="6"/>
  <c r="AE17" i="6"/>
  <c r="AF17" i="6"/>
  <c r="AG17" i="6"/>
  <c r="AH17" i="6"/>
  <c r="AI17" i="6"/>
  <c r="AJ17" i="6"/>
  <c r="AE16" i="6"/>
  <c r="AF16" i="6"/>
  <c r="AG16" i="6"/>
  <c r="AH16" i="6"/>
  <c r="AI16" i="6"/>
  <c r="AJ16" i="6"/>
  <c r="AE15" i="6"/>
  <c r="AF15" i="6"/>
  <c r="AG15" i="6"/>
  <c r="AH15" i="6"/>
  <c r="AI15" i="6"/>
  <c r="AJ15" i="6"/>
  <c r="AE14" i="6"/>
  <c r="AF14" i="6"/>
  <c r="AG14" i="6"/>
  <c r="AH14" i="6"/>
  <c r="AI14" i="6"/>
  <c r="AJ14" i="6"/>
  <c r="AE13" i="6"/>
  <c r="AF13" i="6"/>
  <c r="AG13" i="6"/>
  <c r="AH13" i="6"/>
  <c r="AI13" i="6"/>
  <c r="AJ13" i="6"/>
  <c r="AE12" i="6"/>
  <c r="AF12" i="6"/>
  <c r="AG12" i="6"/>
  <c r="AH12" i="6"/>
  <c r="AI12" i="6"/>
  <c r="AJ12" i="6"/>
  <c r="I233" i="6"/>
  <c r="I265" i="6"/>
  <c r="I297" i="6"/>
  <c r="I212" i="6"/>
  <c r="I191" i="6"/>
  <c r="I119" i="6"/>
  <c r="I184" i="6"/>
  <c r="I176" i="6"/>
  <c r="I240" i="6"/>
  <c r="I272" i="6"/>
  <c r="I145" i="6"/>
  <c r="I137" i="6"/>
  <c r="I170" i="6"/>
  <c r="I245" i="6"/>
  <c r="I277" i="6"/>
  <c r="I153" i="6"/>
  <c r="I6" i="6"/>
  <c r="I23" i="6"/>
  <c r="I237" i="6"/>
  <c r="I269" i="6"/>
  <c r="I211" i="6"/>
  <c r="I168" i="6"/>
  <c r="I160" i="6"/>
  <c r="I152" i="6"/>
  <c r="I144" i="6"/>
  <c r="I136" i="6"/>
  <c r="I15" i="6"/>
  <c r="I189" i="6"/>
  <c r="I161" i="6"/>
  <c r="I283" i="6"/>
  <c r="I227" i="6"/>
  <c r="I128" i="6"/>
  <c r="I120" i="6"/>
  <c r="I270" i="6"/>
  <c r="I220" i="6"/>
  <c r="I192" i="6"/>
  <c r="I87" i="6"/>
  <c r="I55" i="6"/>
  <c r="I33" i="6"/>
  <c r="I90" i="6"/>
  <c r="I58" i="6"/>
  <c r="I26" i="6"/>
  <c r="I254" i="6"/>
  <c r="I5" i="6"/>
  <c r="I213" i="6"/>
  <c r="I181" i="6"/>
  <c r="I127" i="6"/>
  <c r="I95" i="6"/>
  <c r="I65" i="6"/>
  <c r="I47" i="6"/>
  <c r="I178" i="6"/>
  <c r="I66" i="6"/>
  <c r="I34" i="6"/>
  <c r="I247" i="6"/>
  <c r="I263" i="6"/>
  <c r="I286" i="6"/>
  <c r="I252" i="6"/>
  <c r="I201" i="6"/>
  <c r="I173" i="6"/>
  <c r="I89" i="6"/>
  <c r="I71" i="6"/>
  <c r="I49" i="6"/>
  <c r="I114" i="6"/>
  <c r="I82" i="6"/>
  <c r="I42" i="6"/>
  <c r="I10" i="6"/>
  <c r="I222" i="6"/>
  <c r="I284" i="6"/>
  <c r="I103" i="6"/>
  <c r="I81" i="6"/>
  <c r="I63" i="6"/>
  <c r="I41" i="6"/>
  <c r="I186" i="6"/>
  <c r="I50" i="6"/>
  <c r="I267" i="6"/>
  <c r="I199" i="6"/>
  <c r="I97" i="6"/>
  <c r="I79" i="6"/>
  <c r="I57" i="6"/>
  <c r="I39" i="6"/>
  <c r="I98" i="6"/>
  <c r="I74" i="6"/>
  <c r="I18" i="6"/>
  <c r="I238" i="6"/>
  <c r="I3" i="6"/>
  <c r="I171" i="6"/>
  <c r="I111" i="6"/>
  <c r="I73" i="6"/>
  <c r="I31" i="6"/>
  <c r="I106" i="6"/>
  <c r="I4" i="6"/>
  <c r="I221" i="6"/>
  <c r="I253" i="6"/>
  <c r="I225" i="6"/>
  <c r="I257" i="6"/>
  <c r="I289" i="6"/>
  <c r="I210" i="6"/>
  <c r="I232" i="6"/>
  <c r="I264" i="6"/>
  <c r="I296" i="6"/>
  <c r="I200" i="6"/>
  <c r="I194" i="6"/>
  <c r="I193" i="6"/>
  <c r="I209" i="6"/>
  <c r="I179" i="6"/>
  <c r="I169" i="6"/>
  <c r="I151" i="6"/>
  <c r="I143" i="6"/>
  <c r="I135" i="6"/>
  <c r="I117" i="6"/>
  <c r="I109" i="6"/>
  <c r="I166" i="6"/>
  <c r="I158" i="6"/>
  <c r="I150" i="6"/>
  <c r="I142" i="6"/>
  <c r="I134" i="6"/>
  <c r="I126" i="6"/>
  <c r="I118" i="6"/>
  <c r="I299" i="6"/>
  <c r="I282" i="6"/>
  <c r="I266" i="6"/>
  <c r="I250" i="6"/>
  <c r="I234" i="6"/>
  <c r="I218" i="6"/>
  <c r="I231" i="6"/>
  <c r="I244" i="6"/>
  <c r="I276" i="6"/>
  <c r="I208" i="6"/>
  <c r="I202" i="6"/>
  <c r="I207" i="6"/>
  <c r="I187" i="6"/>
  <c r="I159" i="6"/>
  <c r="I125" i="6"/>
  <c r="I101" i="6"/>
  <c r="I172" i="6"/>
  <c r="I164" i="6"/>
  <c r="I156" i="6"/>
  <c r="I148" i="6"/>
  <c r="I140" i="6"/>
  <c r="I132" i="6"/>
  <c r="I124" i="6"/>
  <c r="I116" i="6"/>
  <c r="I112" i="6"/>
  <c r="I104" i="6"/>
  <c r="I96" i="6"/>
  <c r="I88" i="6"/>
  <c r="I80" i="6"/>
  <c r="I72" i="6"/>
  <c r="I64" i="6"/>
  <c r="I56" i="6"/>
  <c r="I48" i="6"/>
  <c r="I40" i="6"/>
  <c r="I32" i="6"/>
  <c r="I24" i="6"/>
  <c r="I16" i="6"/>
  <c r="I27" i="6"/>
  <c r="I21" i="6"/>
  <c r="I19" i="6"/>
  <c r="I13" i="6"/>
  <c r="I11" i="6"/>
  <c r="I279" i="6"/>
  <c r="I259" i="6"/>
  <c r="I243" i="6"/>
  <c r="I223" i="6"/>
  <c r="I217" i="6"/>
  <c r="I249" i="6"/>
  <c r="I281" i="6"/>
  <c r="I224" i="6"/>
  <c r="I256" i="6"/>
  <c r="I288" i="6"/>
  <c r="I7" i="6"/>
  <c r="I8" i="6"/>
  <c r="I197" i="6"/>
  <c r="I167" i="6"/>
  <c r="I149" i="6"/>
  <c r="I141" i="6"/>
  <c r="I133" i="6"/>
  <c r="I188" i="6"/>
  <c r="I180" i="6"/>
  <c r="I174" i="6"/>
  <c r="I239" i="6"/>
  <c r="I298" i="6"/>
  <c r="I278" i="6"/>
  <c r="I262" i="6"/>
  <c r="I246" i="6"/>
  <c r="I230" i="6"/>
  <c r="I214" i="6"/>
  <c r="I229" i="6"/>
  <c r="I261" i="6"/>
  <c r="I293" i="6"/>
  <c r="I236" i="6"/>
  <c r="I268" i="6"/>
  <c r="I121" i="6"/>
  <c r="I196" i="6"/>
  <c r="I195" i="6"/>
  <c r="I185" i="6"/>
  <c r="I177" i="6"/>
  <c r="I157" i="6"/>
  <c r="I131" i="6"/>
  <c r="I123" i="6"/>
  <c r="I115" i="6"/>
  <c r="I107" i="6"/>
  <c r="I99" i="6"/>
  <c r="I93" i="6"/>
  <c r="I91" i="6"/>
  <c r="I85" i="6"/>
  <c r="I83" i="6"/>
  <c r="I77" i="6"/>
  <c r="I75" i="6"/>
  <c r="I69" i="6"/>
  <c r="I67" i="6"/>
  <c r="I61" i="6"/>
  <c r="I59" i="6"/>
  <c r="I53" i="6"/>
  <c r="I51" i="6"/>
  <c r="I45" i="6"/>
  <c r="I43" i="6"/>
  <c r="I37" i="6"/>
  <c r="I35" i="6"/>
  <c r="I29" i="6"/>
  <c r="I190" i="6"/>
  <c r="I182" i="6"/>
  <c r="I110" i="6"/>
  <c r="I102" i="6"/>
  <c r="I94" i="6"/>
  <c r="I86" i="6"/>
  <c r="I78" i="6"/>
  <c r="I70" i="6"/>
  <c r="I62" i="6"/>
  <c r="I54" i="6"/>
  <c r="I46" i="6"/>
  <c r="I38" i="6"/>
  <c r="I30" i="6"/>
  <c r="I22" i="6"/>
  <c r="I14" i="6"/>
  <c r="I291" i="6"/>
  <c r="I275" i="6"/>
  <c r="I255" i="6"/>
  <c r="I219" i="6"/>
  <c r="I294" i="6"/>
  <c r="I241" i="6"/>
  <c r="I273" i="6"/>
  <c r="I216" i="6"/>
  <c r="I248" i="6"/>
  <c r="I280" i="6"/>
  <c r="I204" i="6"/>
  <c r="I205" i="6"/>
  <c r="I203" i="6"/>
  <c r="I183" i="6"/>
  <c r="I175" i="6"/>
  <c r="I165" i="6"/>
  <c r="I147" i="6"/>
  <c r="I139" i="6"/>
  <c r="I162" i="6"/>
  <c r="I154" i="6"/>
  <c r="I146" i="6"/>
  <c r="I138" i="6"/>
  <c r="I130" i="6"/>
  <c r="I122" i="6"/>
  <c r="I271" i="6"/>
  <c r="I235" i="6"/>
  <c r="I274" i="6"/>
  <c r="I258" i="6"/>
  <c r="I242" i="6"/>
  <c r="I226" i="6"/>
  <c r="I285" i="6"/>
  <c r="I228" i="6"/>
  <c r="I260" i="6"/>
  <c r="I292" i="6"/>
  <c r="I206" i="6"/>
  <c r="I198" i="6"/>
  <c r="I163" i="6"/>
  <c r="I155" i="6"/>
  <c r="I129" i="6"/>
  <c r="I113" i="6"/>
  <c r="I105" i="6"/>
  <c r="I108" i="6"/>
  <c r="I100" i="6"/>
  <c r="I92" i="6"/>
  <c r="I84" i="6"/>
  <c r="I76" i="6"/>
  <c r="I68" i="6"/>
  <c r="I60" i="6"/>
  <c r="I52" i="6"/>
  <c r="I44" i="6"/>
  <c r="I36" i="6"/>
  <c r="I28" i="6"/>
  <c r="I20" i="6"/>
  <c r="I12" i="6"/>
  <c r="I25" i="6"/>
  <c r="I17" i="6"/>
  <c r="I9" i="6"/>
  <c r="I287" i="6"/>
  <c r="I251" i="6"/>
  <c r="I215" i="6"/>
  <c r="I290" i="6"/>
  <c r="I295" i="6"/>
  <c r="I2" i="6"/>
  <c r="AG7" i="6"/>
  <c r="AH7" i="6"/>
  <c r="AI7" i="6"/>
  <c r="AJ7" i="6"/>
  <c r="AE7" i="6"/>
  <c r="AF7" i="6"/>
  <c r="AJ8" i="6"/>
  <c r="AE8" i="6"/>
  <c r="AF8" i="6"/>
  <c r="AI8" i="6"/>
  <c r="AG8" i="6"/>
  <c r="AH8" i="6"/>
  <c r="AE6" i="6"/>
  <c r="AF6" i="6"/>
  <c r="AG6" i="6"/>
  <c r="AH6" i="6"/>
  <c r="AI6" i="6"/>
  <c r="AJ6" i="6"/>
  <c r="AG5" i="6"/>
  <c r="AI5" i="6"/>
  <c r="AJ5" i="6"/>
  <c r="AH5" i="6"/>
  <c r="AE5" i="6"/>
  <c r="AF5" i="6"/>
  <c r="AE4" i="6"/>
  <c r="AF4" i="6"/>
  <c r="AG4" i="6"/>
  <c r="AH4" i="6"/>
  <c r="AI4" i="6"/>
  <c r="AJ4" i="6"/>
  <c r="AE3" i="6"/>
  <c r="AF3" i="6"/>
  <c r="AG3" i="6"/>
  <c r="AH3" i="6"/>
  <c r="AI3" i="6"/>
  <c r="AJ3" i="6"/>
  <c r="R988" i="10" l="1"/>
  <c r="X988" i="10" s="1"/>
  <c r="R981" i="10"/>
  <c r="X981" i="10" s="1"/>
  <c r="R964" i="10"/>
  <c r="X964" i="10" s="1"/>
  <c r="R958" i="10"/>
  <c r="X958" i="10" s="1"/>
  <c r="R938" i="10"/>
  <c r="X938" i="10" s="1"/>
  <c r="R925" i="10"/>
  <c r="X925" i="10" s="1"/>
  <c r="R926" i="10"/>
  <c r="X926" i="10" s="1"/>
  <c r="R916" i="10"/>
  <c r="X916" i="10" s="1"/>
  <c r="R898" i="10"/>
  <c r="X898" i="10" s="1"/>
  <c r="R899" i="10"/>
  <c r="X899" i="10" s="1"/>
  <c r="R890" i="10"/>
  <c r="X890" i="10" s="1"/>
  <c r="R847" i="10"/>
  <c r="X847" i="10" s="1"/>
  <c r="R865" i="10"/>
  <c r="X865" i="10" s="1"/>
  <c r="R884" i="10"/>
  <c r="X884" i="10" s="1"/>
  <c r="R832" i="10"/>
  <c r="X832" i="10" s="1"/>
  <c r="R833" i="10"/>
  <c r="X833" i="10" s="1"/>
  <c r="R802" i="10"/>
  <c r="X802" i="10" s="1"/>
  <c r="R823" i="10"/>
  <c r="X823" i="10" s="1"/>
  <c r="R784" i="10"/>
  <c r="X784" i="10" s="1"/>
  <c r="R778" i="10"/>
  <c r="X778" i="10" s="1"/>
  <c r="R754" i="10"/>
  <c r="X754" i="10" s="1"/>
  <c r="R782" i="10"/>
  <c r="X782" i="10" s="1"/>
  <c r="R743" i="10"/>
  <c r="X743" i="10" s="1"/>
  <c r="R752" i="10"/>
  <c r="X752" i="10" s="1"/>
  <c r="R727" i="10"/>
  <c r="X727" i="10" s="1"/>
  <c r="R692" i="10"/>
  <c r="X692" i="10" s="1"/>
  <c r="R706" i="10"/>
  <c r="X706" i="10" s="1"/>
  <c r="R676" i="10"/>
  <c r="X676" i="10" s="1"/>
  <c r="R694" i="10"/>
  <c r="X694" i="10" s="1"/>
  <c r="R651" i="10"/>
  <c r="X651" i="10" s="1"/>
  <c r="R662" i="10"/>
  <c r="X662" i="10" s="1"/>
  <c r="R642" i="10"/>
  <c r="X642" i="10" s="1"/>
  <c r="R605" i="10"/>
  <c r="X605" i="10" s="1"/>
  <c r="R575" i="10"/>
  <c r="X575" i="10" s="1"/>
  <c r="R593" i="10"/>
  <c r="X593" i="10" s="1"/>
  <c r="R582" i="10"/>
  <c r="X582" i="10" s="1"/>
  <c r="R601" i="10"/>
  <c r="X601" i="10" s="1"/>
  <c r="R535" i="10"/>
  <c r="X535" i="10" s="1"/>
  <c r="R585" i="10"/>
  <c r="X585" i="10" s="1"/>
  <c r="R557" i="10"/>
  <c r="X557" i="10" s="1"/>
  <c r="R526" i="10"/>
  <c r="X526" i="10" s="1"/>
  <c r="R525" i="10"/>
  <c r="X525" i="10" s="1"/>
  <c r="R488" i="10"/>
  <c r="X488" i="10" s="1"/>
  <c r="R515" i="10"/>
  <c r="X515" i="10" s="1"/>
  <c r="R425" i="10"/>
  <c r="X425" i="10" s="1"/>
  <c r="R393" i="10"/>
  <c r="X393" i="10" s="1"/>
  <c r="R511" i="10"/>
  <c r="X511" i="10" s="1"/>
  <c r="R479" i="10"/>
  <c r="X479" i="10" s="1"/>
  <c r="R442" i="10"/>
  <c r="X442" i="10" s="1"/>
  <c r="R410" i="10"/>
  <c r="X410" i="10" s="1"/>
  <c r="R378" i="10"/>
  <c r="X378" i="10" s="1"/>
  <c r="R345" i="10"/>
  <c r="X345" i="10" s="1"/>
  <c r="R313" i="10"/>
  <c r="X313" i="10" s="1"/>
  <c r="R435" i="10"/>
  <c r="X435" i="10" s="1"/>
  <c r="R342" i="10"/>
  <c r="X342" i="10" s="1"/>
  <c r="R310" i="10"/>
  <c r="X310" i="10" s="1"/>
  <c r="R379" i="10"/>
  <c r="X379" i="10" s="1"/>
  <c r="R343" i="10"/>
  <c r="X343" i="10" s="1"/>
  <c r="R311" i="10"/>
  <c r="X311" i="10" s="1"/>
  <c r="R387" i="10"/>
  <c r="X387" i="10" s="1"/>
  <c r="R332" i="10"/>
  <c r="X332" i="10" s="1"/>
  <c r="R300" i="10"/>
  <c r="X300" i="10" s="1"/>
  <c r="R290" i="10"/>
  <c r="X290" i="10" s="1"/>
  <c r="R266" i="10"/>
  <c r="X266" i="10" s="1"/>
  <c r="R234" i="10"/>
  <c r="X234" i="10" s="1"/>
  <c r="R268" i="10"/>
  <c r="X268" i="10" s="1"/>
  <c r="R236" i="10"/>
  <c r="X236" i="10" s="1"/>
  <c r="R207" i="10"/>
  <c r="X207" i="10" s="1"/>
  <c r="R165" i="10"/>
  <c r="X165" i="10" s="1"/>
  <c r="R133" i="10"/>
  <c r="X133" i="10" s="1"/>
  <c r="R267" i="10"/>
  <c r="X267" i="10" s="1"/>
  <c r="R235" i="10"/>
  <c r="X235" i="10" s="1"/>
  <c r="R199" i="10"/>
  <c r="X199" i="10" s="1"/>
  <c r="R166" i="10"/>
  <c r="X166" i="10" s="1"/>
  <c r="R134" i="10"/>
  <c r="X134" i="10" s="1"/>
  <c r="R222" i="10"/>
  <c r="X222" i="10" s="1"/>
  <c r="R175" i="10"/>
  <c r="X175" i="10" s="1"/>
  <c r="R143" i="10"/>
  <c r="X143" i="10" s="1"/>
  <c r="R227" i="10"/>
  <c r="X227" i="10" s="1"/>
  <c r="R156" i="10"/>
  <c r="X156" i="10" s="1"/>
  <c r="R108" i="10"/>
  <c r="X108" i="10" s="1"/>
  <c r="R109" i="10"/>
  <c r="X109" i="10" s="1"/>
  <c r="R77" i="10"/>
  <c r="X77" i="10" s="1"/>
  <c r="R57" i="10"/>
  <c r="X57" i="10" s="1"/>
  <c r="R90" i="10"/>
  <c r="X90" i="10" s="1"/>
  <c r="R52" i="10"/>
  <c r="X52" i="10" s="1"/>
  <c r="R111" i="10"/>
  <c r="X111" i="10" s="1"/>
  <c r="R79" i="10"/>
  <c r="X79" i="10" s="1"/>
  <c r="R46" i="10"/>
  <c r="X46" i="10" s="1"/>
  <c r="R25" i="10"/>
  <c r="X25" i="10" s="1"/>
  <c r="R11" i="10"/>
  <c r="X11" i="10" s="1"/>
  <c r="R366" i="10"/>
  <c r="X366" i="10" s="1"/>
  <c r="R23" i="10"/>
  <c r="X23" i="10" s="1"/>
  <c r="R913" i="10"/>
  <c r="X913" i="10" s="1"/>
  <c r="R432" i="10"/>
  <c r="X432" i="10" s="1"/>
  <c r="R713" i="10"/>
  <c r="X713" i="10" s="1"/>
  <c r="R721" i="10"/>
  <c r="R281" i="10"/>
  <c r="X281" i="10" s="1"/>
  <c r="R881" i="10"/>
  <c r="X881" i="10" s="1"/>
  <c r="R707" i="10"/>
  <c r="X707" i="10" s="1"/>
  <c r="R265" i="10"/>
  <c r="X265" i="10" s="1"/>
  <c r="R648" i="10"/>
  <c r="X648" i="10" s="1"/>
  <c r="R522" i="10"/>
  <c r="X522" i="10" s="1"/>
  <c r="R645" i="10"/>
  <c r="X645" i="10" s="1"/>
  <c r="R683" i="10"/>
  <c r="X683" i="10" s="1"/>
  <c r="R877" i="10"/>
  <c r="X877" i="10" s="1"/>
  <c r="R983" i="10"/>
  <c r="X983" i="10" s="1"/>
  <c r="R448" i="10"/>
  <c r="X448" i="10" s="1"/>
  <c r="R887" i="10"/>
  <c r="X887" i="10" s="1"/>
  <c r="R229" i="10"/>
  <c r="X229" i="10" s="1"/>
  <c r="R644" i="10"/>
  <c r="X644" i="10" s="1"/>
  <c r="R520" i="10"/>
  <c r="X520" i="10" s="1"/>
  <c r="R505" i="10"/>
  <c r="X505" i="10" s="1"/>
  <c r="R825" i="10"/>
  <c r="X825" i="10" s="1"/>
  <c r="R624" i="10"/>
  <c r="X624" i="10" s="1"/>
  <c r="R697" i="10"/>
  <c r="X697" i="10" s="1"/>
  <c r="R998" i="10"/>
  <c r="X998" i="10" s="1"/>
  <c r="R691" i="10"/>
  <c r="X691" i="10" s="1"/>
  <c r="R895" i="10"/>
  <c r="X895" i="10" s="1"/>
  <c r="R84" i="10"/>
  <c r="X84" i="10" s="1"/>
  <c r="R253" i="10"/>
  <c r="X253" i="10" s="1"/>
  <c r="R689" i="10"/>
  <c r="X689" i="10" s="1"/>
  <c r="R44" i="10"/>
  <c r="X44" i="10" s="1"/>
  <c r="R999" i="10"/>
  <c r="X999" i="10" s="1"/>
  <c r="R993" i="10"/>
  <c r="X993" i="10" s="1"/>
  <c r="R971" i="10"/>
  <c r="X971" i="10" s="1"/>
  <c r="R960" i="10"/>
  <c r="X960" i="10" s="1"/>
  <c r="R959" i="10"/>
  <c r="X959" i="10" s="1"/>
  <c r="R936" i="10"/>
  <c r="X936" i="10" s="1"/>
  <c r="R921" i="10"/>
  <c r="X921" i="10" s="1"/>
  <c r="R922" i="10"/>
  <c r="X922" i="10" s="1"/>
  <c r="R923" i="10"/>
  <c r="X923" i="10" s="1"/>
  <c r="R894" i="10"/>
  <c r="X894" i="10" s="1"/>
  <c r="R900" i="10"/>
  <c r="X900" i="10" s="1"/>
  <c r="R896" i="10"/>
  <c r="X896" i="10" s="1"/>
  <c r="R870" i="10"/>
  <c r="X870" i="10" s="1"/>
  <c r="R861" i="10"/>
  <c r="X861" i="10" s="1"/>
  <c r="R882" i="10"/>
  <c r="X882" i="10" s="1"/>
  <c r="R886" i="10"/>
  <c r="X886" i="10" s="1"/>
  <c r="R830" i="10"/>
  <c r="X830" i="10" s="1"/>
  <c r="R798" i="10"/>
  <c r="X798" i="10" s="1"/>
  <c r="R819" i="10"/>
  <c r="X819" i="10" s="1"/>
  <c r="R780" i="10"/>
  <c r="X780" i="10" s="1"/>
  <c r="R774" i="10"/>
  <c r="X774" i="10" s="1"/>
  <c r="R750" i="10"/>
  <c r="X750" i="10" s="1"/>
  <c r="R771" i="10"/>
  <c r="X771" i="10" s="1"/>
  <c r="R739" i="10"/>
  <c r="X739" i="10" s="1"/>
  <c r="R748" i="10"/>
  <c r="X748" i="10" s="1"/>
  <c r="R720" i="10"/>
  <c r="X720" i="10" s="1"/>
  <c r="R688" i="10"/>
  <c r="X688" i="10" s="1"/>
  <c r="R702" i="10"/>
  <c r="X702" i="10" s="1"/>
  <c r="R698" i="10"/>
  <c r="X698" i="10" s="1"/>
  <c r="R686" i="10"/>
  <c r="X686" i="10" s="1"/>
  <c r="R647" i="10"/>
  <c r="X647" i="10" s="1"/>
  <c r="R658" i="10"/>
  <c r="X658" i="10" s="1"/>
  <c r="R633" i="10"/>
  <c r="X633" i="10" s="1"/>
  <c r="R635" i="10"/>
  <c r="X635" i="10" s="1"/>
  <c r="R571" i="10"/>
  <c r="X571" i="10" s="1"/>
  <c r="R610" i="10"/>
  <c r="X610" i="10" s="1"/>
  <c r="R578" i="10"/>
  <c r="X578" i="10" s="1"/>
  <c r="R592" i="10"/>
  <c r="X592" i="10" s="1"/>
  <c r="R531" i="10"/>
  <c r="X531" i="10" s="1"/>
  <c r="R549" i="10"/>
  <c r="X549" i="10" s="1"/>
  <c r="R561" i="10"/>
  <c r="X561" i="10" s="1"/>
  <c r="R581" i="10"/>
  <c r="X581" i="10" s="1"/>
  <c r="R521" i="10"/>
  <c r="X521" i="10" s="1"/>
  <c r="R484" i="10"/>
  <c r="X484" i="10" s="1"/>
  <c r="R453" i="10"/>
  <c r="X453" i="10" s="1"/>
  <c r="R421" i="10"/>
  <c r="X421" i="10" s="1"/>
  <c r="R389" i="10"/>
  <c r="X389" i="10" s="1"/>
  <c r="R507" i="10"/>
  <c r="X507" i="10" s="1"/>
  <c r="R475" i="10"/>
  <c r="X475" i="10" s="1"/>
  <c r="R438" i="10"/>
  <c r="X438" i="10" s="1"/>
  <c r="R406" i="10"/>
  <c r="X406" i="10" s="1"/>
  <c r="R374" i="10"/>
  <c r="X374" i="10" s="1"/>
  <c r="R341" i="10"/>
  <c r="X341" i="10" s="1"/>
  <c r="R309" i="10"/>
  <c r="X309" i="10" s="1"/>
  <c r="R403" i="10"/>
  <c r="X403" i="10" s="1"/>
  <c r="R338" i="10"/>
  <c r="X338" i="10" s="1"/>
  <c r="R306" i="10"/>
  <c r="X306" i="10" s="1"/>
  <c r="R365" i="10"/>
  <c r="X365" i="10" s="1"/>
  <c r="R339" i="10"/>
  <c r="X339" i="10" s="1"/>
  <c r="R307" i="10"/>
  <c r="X307" i="10" s="1"/>
  <c r="R360" i="10"/>
  <c r="X360" i="10" s="1"/>
  <c r="R328" i="10"/>
  <c r="X328" i="10" s="1"/>
  <c r="R296" i="10"/>
  <c r="X296" i="10" s="1"/>
  <c r="R285" i="10"/>
  <c r="X285" i="10" s="1"/>
  <c r="R262" i="10"/>
  <c r="X262" i="10" s="1"/>
  <c r="R230" i="10"/>
  <c r="X230" i="10" s="1"/>
  <c r="R264" i="10"/>
  <c r="X264" i="10" s="1"/>
  <c r="R232" i="10"/>
  <c r="X232" i="10" s="1"/>
  <c r="R193" i="10"/>
  <c r="X193" i="10" s="1"/>
  <c r="R161" i="10"/>
  <c r="X161" i="10" s="1"/>
  <c r="R129" i="10"/>
  <c r="X129" i="10" s="1"/>
  <c r="R263" i="10"/>
  <c r="X263" i="10" s="1"/>
  <c r="R231" i="10"/>
  <c r="X231" i="10" s="1"/>
  <c r="R194" i="10"/>
  <c r="X194" i="10" s="1"/>
  <c r="R162" i="10"/>
  <c r="X162" i="10" s="1"/>
  <c r="R130" i="10"/>
  <c r="X130" i="10" s="1"/>
  <c r="R219" i="10"/>
  <c r="X219" i="10" s="1"/>
  <c r="R171" i="10"/>
  <c r="X171" i="10" s="1"/>
  <c r="R139" i="10"/>
  <c r="X139" i="10" s="1"/>
  <c r="R196" i="10"/>
  <c r="X196" i="10" s="1"/>
  <c r="R152" i="10"/>
  <c r="X152" i="10" s="1"/>
  <c r="R104" i="10"/>
  <c r="X104" i="10" s="1"/>
  <c r="R105" i="10"/>
  <c r="X105" i="10" s="1"/>
  <c r="R73" i="10"/>
  <c r="X73" i="10" s="1"/>
  <c r="R55" i="10"/>
  <c r="X55" i="10" s="1"/>
  <c r="R118" i="10"/>
  <c r="X118" i="10" s="1"/>
  <c r="R49" i="10"/>
  <c r="X49" i="10" s="1"/>
  <c r="R107" i="10"/>
  <c r="X107" i="10" s="1"/>
  <c r="R75" i="10"/>
  <c r="X75" i="10" s="1"/>
  <c r="R35" i="10"/>
  <c r="X35" i="10" s="1"/>
  <c r="R22" i="10"/>
  <c r="X22" i="10" s="1"/>
  <c r="R14" i="10"/>
  <c r="X14" i="10" s="1"/>
  <c r="R18" i="10"/>
  <c r="X18" i="10" s="1"/>
  <c r="R241" i="10"/>
  <c r="X241" i="10" s="1"/>
  <c r="R21" i="10"/>
  <c r="X21" i="10" s="1"/>
  <c r="R679" i="10"/>
  <c r="X679" i="10" s="1"/>
  <c r="R209" i="10"/>
  <c r="X209" i="10" s="1"/>
  <c r="R664" i="10"/>
  <c r="X664" i="10" s="1"/>
  <c r="R675" i="10"/>
  <c r="X675" i="10" s="1"/>
  <c r="R249" i="10"/>
  <c r="X249" i="10" s="1"/>
  <c r="R828" i="10"/>
  <c r="X828" i="10" s="1"/>
  <c r="R677" i="10"/>
  <c r="X677" i="10" s="1"/>
  <c r="R233" i="10"/>
  <c r="X233" i="10" s="1"/>
  <c r="R514" i="10"/>
  <c r="X514" i="10" s="1"/>
  <c r="R261" i="10"/>
  <c r="X261" i="10" s="1"/>
  <c r="R568" i="10"/>
  <c r="X568" i="10" s="1"/>
  <c r="R873" i="10"/>
  <c r="X873" i="10" s="1"/>
  <c r="R481" i="10"/>
  <c r="X481" i="10" s="1"/>
  <c r="R947" i="10"/>
  <c r="X947" i="10" s="1"/>
  <c r="R556" i="10"/>
  <c r="X556" i="10" s="1"/>
  <c r="R60" i="10"/>
  <c r="X60" i="10" s="1"/>
  <c r="R160" i="10"/>
  <c r="X160" i="10" s="1"/>
  <c r="R709" i="10"/>
  <c r="X709" i="10" s="1"/>
  <c r="R461" i="10"/>
  <c r="X461" i="10" s="1"/>
  <c r="R783" i="10"/>
  <c r="X783" i="10" s="1"/>
  <c r="R793" i="10"/>
  <c r="X793" i="10" s="1"/>
  <c r="R616" i="10"/>
  <c r="X616" i="10" s="1"/>
  <c r="R595" i="10"/>
  <c r="X595" i="10" s="1"/>
  <c r="R909" i="10"/>
  <c r="X909" i="10" s="1"/>
  <c r="R668" i="10"/>
  <c r="X668" i="10" s="1"/>
  <c r="R765" i="10"/>
  <c r="X765" i="10" s="1"/>
  <c r="R619" i="10"/>
  <c r="X619" i="10" s="1"/>
  <c r="R82" i="10"/>
  <c r="X82" i="10" s="1"/>
  <c r="R74" i="10"/>
  <c r="X74" i="10" s="1"/>
  <c r="R611" i="10"/>
  <c r="X611" i="10" s="1"/>
  <c r="R995" i="10"/>
  <c r="R989" i="10"/>
  <c r="X989" i="10" s="1"/>
  <c r="R967" i="10"/>
  <c r="X967" i="10" s="1"/>
  <c r="R976" i="10"/>
  <c r="X976" i="10" s="1"/>
  <c r="R954" i="10"/>
  <c r="X954" i="10" s="1"/>
  <c r="R932" i="10"/>
  <c r="X932" i="10" s="1"/>
  <c r="R948" i="10"/>
  <c r="X948" i="10" s="1"/>
  <c r="R918" i="10"/>
  <c r="X918" i="10" s="1"/>
  <c r="R927" i="10"/>
  <c r="X927" i="10" s="1"/>
  <c r="R931" i="10"/>
  <c r="X931" i="10" s="1"/>
  <c r="R904" i="10"/>
  <c r="X904" i="10" s="1"/>
  <c r="R868" i="10"/>
  <c r="X868" i="10" s="1"/>
  <c r="R888" i="10"/>
  <c r="X888" i="10" s="1"/>
  <c r="R857" i="10"/>
  <c r="X857" i="10" s="1"/>
  <c r="R866" i="10"/>
  <c r="X866" i="10" s="1"/>
  <c r="R829" i="10"/>
  <c r="X829" i="10" s="1"/>
  <c r="R826" i="10"/>
  <c r="X826" i="10" s="1"/>
  <c r="R794" i="10"/>
  <c r="X794" i="10" s="1"/>
  <c r="R815" i="10"/>
  <c r="X815" i="10" s="1"/>
  <c r="R776" i="10"/>
  <c r="X776" i="10" s="1"/>
  <c r="R773" i="10"/>
  <c r="X773" i="10" s="1"/>
  <c r="R746" i="10"/>
  <c r="X746" i="10" s="1"/>
  <c r="R767" i="10"/>
  <c r="X767" i="10" s="1"/>
  <c r="R735" i="10"/>
  <c r="X735" i="10" s="1"/>
  <c r="R744" i="10"/>
  <c r="X744" i="10" s="1"/>
  <c r="R716" i="10"/>
  <c r="X716" i="10" s="1"/>
  <c r="R724" i="10"/>
  <c r="X724" i="10" s="1"/>
  <c r="R723" i="10"/>
  <c r="X723" i="10" s="1"/>
  <c r="R673" i="10"/>
  <c r="X673" i="10" s="1"/>
  <c r="R690" i="10"/>
  <c r="X690" i="10" s="1"/>
  <c r="R643" i="10"/>
  <c r="X643" i="10" s="1"/>
  <c r="R638" i="10"/>
  <c r="X638" i="10" s="1"/>
  <c r="R629" i="10"/>
  <c r="X629" i="10" s="1"/>
  <c r="R634" i="10"/>
  <c r="X634" i="10" s="1"/>
  <c r="R567" i="10"/>
  <c r="X567" i="10" s="1"/>
  <c r="R630" i="10"/>
  <c r="X630" i="10" s="1"/>
  <c r="R574" i="10"/>
  <c r="X574" i="10" s="1"/>
  <c r="R594" i="10"/>
  <c r="X594" i="10" s="1"/>
  <c r="R527" i="10"/>
  <c r="X527" i="10" s="1"/>
  <c r="R545" i="10"/>
  <c r="X545" i="10" s="1"/>
  <c r="R550" i="10"/>
  <c r="X550" i="10" s="1"/>
  <c r="R554" i="10"/>
  <c r="X554" i="10" s="1"/>
  <c r="R513" i="10"/>
  <c r="X513" i="10" s="1"/>
  <c r="R480" i="10"/>
  <c r="X480" i="10" s="1"/>
  <c r="R449" i="10"/>
  <c r="X449" i="10" s="1"/>
  <c r="R417" i="10"/>
  <c r="X417" i="10" s="1"/>
  <c r="R385" i="10"/>
  <c r="X385" i="10" s="1"/>
  <c r="R503" i="10"/>
  <c r="X503" i="10" s="1"/>
  <c r="R471" i="10"/>
  <c r="X471" i="10" s="1"/>
  <c r="R434" i="10"/>
  <c r="X434" i="10" s="1"/>
  <c r="R402" i="10"/>
  <c r="X402" i="10" s="1"/>
  <c r="R370" i="10"/>
  <c r="X370" i="10" s="1"/>
  <c r="R337" i="10"/>
  <c r="X337" i="10" s="1"/>
  <c r="R305" i="10"/>
  <c r="X305" i="10" s="1"/>
  <c r="R371" i="10"/>
  <c r="X371" i="10" s="1"/>
  <c r="R334" i="10"/>
  <c r="X334" i="10" s="1"/>
  <c r="R302" i="10"/>
  <c r="X302" i="10" s="1"/>
  <c r="R363" i="10"/>
  <c r="X363" i="10" s="1"/>
  <c r="R335" i="10"/>
  <c r="X335" i="10" s="1"/>
  <c r="R457" i="10"/>
  <c r="X457" i="10" s="1"/>
  <c r="R356" i="10"/>
  <c r="X356" i="10" s="1"/>
  <c r="R324" i="10"/>
  <c r="X324" i="10" s="1"/>
  <c r="R292" i="10"/>
  <c r="X292" i="10" s="1"/>
  <c r="R439" i="10"/>
  <c r="X439" i="10" s="1"/>
  <c r="R258" i="10"/>
  <c r="X258" i="10" s="1"/>
  <c r="R294" i="10"/>
  <c r="X294" i="10" s="1"/>
  <c r="R260" i="10"/>
  <c r="X260" i="10" s="1"/>
  <c r="R228" i="10"/>
  <c r="X228" i="10" s="1"/>
  <c r="R189" i="10"/>
  <c r="X189" i="10" s="1"/>
  <c r="R157" i="10"/>
  <c r="X157" i="10" s="1"/>
  <c r="R125" i="10"/>
  <c r="X125" i="10" s="1"/>
  <c r="R259" i="10"/>
  <c r="X259" i="10" s="1"/>
  <c r="R208" i="10"/>
  <c r="X208" i="10" s="1"/>
  <c r="R190" i="10"/>
  <c r="X190" i="10" s="1"/>
  <c r="R158" i="10"/>
  <c r="X158" i="10" s="1"/>
  <c r="R126" i="10"/>
  <c r="X126" i="10" s="1"/>
  <c r="R214" i="10"/>
  <c r="X214" i="10" s="1"/>
  <c r="R167" i="10"/>
  <c r="X167" i="10" s="1"/>
  <c r="R135" i="10"/>
  <c r="X135" i="10" s="1"/>
  <c r="R192" i="10"/>
  <c r="X192" i="10" s="1"/>
  <c r="R148" i="10"/>
  <c r="X148" i="10" s="1"/>
  <c r="R100" i="10"/>
  <c r="X100" i="10" s="1"/>
  <c r="R101" i="10"/>
  <c r="X101" i="10" s="1"/>
  <c r="R69" i="10"/>
  <c r="X69" i="10" s="1"/>
  <c r="R119" i="10"/>
  <c r="X119" i="10" s="1"/>
  <c r="R115" i="10"/>
  <c r="X115" i="10" s="1"/>
  <c r="R43" i="10"/>
  <c r="X43" i="10" s="1"/>
  <c r="R103" i="10"/>
  <c r="X103" i="10" s="1"/>
  <c r="R71" i="10"/>
  <c r="X71" i="10" s="1"/>
  <c r="R17" i="10"/>
  <c r="X17" i="10" s="1"/>
  <c r="R9" i="10"/>
  <c r="X9" i="10" s="1"/>
  <c r="R15" i="10"/>
  <c r="X15" i="10" s="1"/>
  <c r="R28" i="10"/>
  <c r="X28" i="10" s="1"/>
  <c r="R221" i="10"/>
  <c r="X221" i="10" s="1"/>
  <c r="R518" i="10"/>
  <c r="X518" i="10" s="1"/>
  <c r="R603" i="10"/>
  <c r="X603" i="10" s="1"/>
  <c r="R994" i="10"/>
  <c r="X994" i="10" s="1"/>
  <c r="R636" i="10"/>
  <c r="X636" i="10" s="1"/>
  <c r="R637" i="10"/>
  <c r="X637" i="10" s="1"/>
  <c r="R408" i="10"/>
  <c r="X408" i="10" s="1"/>
  <c r="R796" i="10"/>
  <c r="X796" i="10" s="1"/>
  <c r="R524" i="10"/>
  <c r="X524" i="10" s="1"/>
  <c r="R951" i="10"/>
  <c r="X951" i="10" s="1"/>
  <c r="R497" i="10"/>
  <c r="X497" i="10" s="1"/>
  <c r="R164" i="10"/>
  <c r="R987" i="10"/>
  <c r="X987" i="10" s="1"/>
  <c r="R237" i="10"/>
  <c r="X237" i="10" s="1"/>
  <c r="R548" i="10"/>
  <c r="X548" i="10" s="1"/>
  <c r="R540" i="10"/>
  <c r="X540" i="10" s="1"/>
  <c r="R128" i="10"/>
  <c r="X128" i="10" s="1"/>
  <c r="R470" i="10"/>
  <c r="X470" i="10" s="1"/>
  <c r="R56" i="10"/>
  <c r="X56" i="10" s="1"/>
  <c r="R436" i="10"/>
  <c r="X436" i="10" s="1"/>
  <c r="R528" i="10"/>
  <c r="X528" i="10" s="1"/>
  <c r="R116" i="10"/>
  <c r="X116" i="10" s="1"/>
  <c r="R715" i="10"/>
  <c r="X715" i="10" s="1"/>
  <c r="R498" i="10"/>
  <c r="X498" i="10" s="1"/>
  <c r="R376" i="10"/>
  <c r="X376" i="10" s="1"/>
  <c r="R901" i="10"/>
  <c r="X901" i="10" s="1"/>
  <c r="R478" i="10"/>
  <c r="X478" i="10" s="1"/>
  <c r="R703" i="10"/>
  <c r="X703" i="10" s="1"/>
  <c r="R982" i="10"/>
  <c r="X982" i="10" s="1"/>
  <c r="R62" i="10"/>
  <c r="X62" i="10" s="1"/>
  <c r="R660" i="10"/>
  <c r="X660" i="10" s="1"/>
  <c r="R552" i="10"/>
  <c r="X552" i="10" s="1"/>
  <c r="R991" i="10"/>
  <c r="X991" i="10" s="1"/>
  <c r="R985" i="10"/>
  <c r="X985" i="10" s="1"/>
  <c r="R963" i="10"/>
  <c r="X963" i="10" s="1"/>
  <c r="R973" i="10"/>
  <c r="X973" i="10" s="1"/>
  <c r="R956" i="10"/>
  <c r="X956" i="10" s="1"/>
  <c r="R949" i="10"/>
  <c r="X949" i="10" s="1"/>
  <c r="R937" i="10"/>
  <c r="X937" i="10" s="1"/>
  <c r="R952" i="10"/>
  <c r="X952" i="10" s="1"/>
  <c r="R920" i="10"/>
  <c r="X920" i="10" s="1"/>
  <c r="R924" i="10"/>
  <c r="X924" i="10" s="1"/>
  <c r="R883" i="10"/>
  <c r="X883" i="10" s="1"/>
  <c r="R867" i="10"/>
  <c r="R872" i="10"/>
  <c r="X872" i="10" s="1"/>
  <c r="R853" i="10"/>
  <c r="X853" i="10" s="1"/>
  <c r="R862" i="10"/>
  <c r="X862" i="10" s="1"/>
  <c r="R842" i="10"/>
  <c r="X842" i="10" s="1"/>
  <c r="R822" i="10"/>
  <c r="X822" i="10" s="1"/>
  <c r="R843" i="10"/>
  <c r="X843" i="10" s="1"/>
  <c r="R811" i="10"/>
  <c r="X811" i="10" s="1"/>
  <c r="R795" i="10"/>
  <c r="X795" i="10" s="1"/>
  <c r="R772" i="10"/>
  <c r="X772" i="10" s="1"/>
  <c r="R742" i="10"/>
  <c r="X742" i="10" s="1"/>
  <c r="R763" i="10"/>
  <c r="X763" i="10" s="1"/>
  <c r="R731" i="10"/>
  <c r="X731" i="10" s="1"/>
  <c r="R740" i="10"/>
  <c r="X740" i="10" s="1"/>
  <c r="R712" i="10"/>
  <c r="X712" i="10" s="1"/>
  <c r="R705" i="10"/>
  <c r="X705" i="10" s="1"/>
  <c r="R719" i="10"/>
  <c r="X719" i="10" s="1"/>
  <c r="R669" i="10"/>
  <c r="X669" i="10" s="1"/>
  <c r="R671" i="10"/>
  <c r="X671" i="10" s="1"/>
  <c r="R639" i="10"/>
  <c r="X639" i="10" s="1"/>
  <c r="R608" i="10"/>
  <c r="X608" i="10" s="1"/>
  <c r="R625" i="10"/>
  <c r="X625" i="10" s="1"/>
  <c r="R598" i="10"/>
  <c r="X598" i="10" s="1"/>
  <c r="R563" i="10"/>
  <c r="X563" i="10" s="1"/>
  <c r="R650" i="10"/>
  <c r="X650" i="10" s="1"/>
  <c r="R570" i="10"/>
  <c r="X570" i="10" s="1"/>
  <c r="R569" i="10"/>
  <c r="X569" i="10" s="1"/>
  <c r="R606" i="10"/>
  <c r="X606" i="10" s="1"/>
  <c r="R541" i="10"/>
  <c r="X541" i="10" s="1"/>
  <c r="R546" i="10"/>
  <c r="X546" i="10" s="1"/>
  <c r="R553" i="10"/>
  <c r="X553" i="10" s="1"/>
  <c r="R508" i="10"/>
  <c r="X508" i="10" s="1"/>
  <c r="R476" i="10"/>
  <c r="X476" i="10" s="1"/>
  <c r="R445" i="10"/>
  <c r="X445" i="10" s="1"/>
  <c r="R413" i="10"/>
  <c r="X413" i="10" s="1"/>
  <c r="R381" i="10"/>
  <c r="X381" i="10" s="1"/>
  <c r="R499" i="10"/>
  <c r="X499" i="10" s="1"/>
  <c r="R464" i="10"/>
  <c r="X464" i="10" s="1"/>
  <c r="R430" i="10"/>
  <c r="X430" i="10" s="1"/>
  <c r="R398" i="10"/>
  <c r="X398" i="10" s="1"/>
  <c r="R427" i="10"/>
  <c r="R333" i="10"/>
  <c r="X333" i="10" s="1"/>
  <c r="R301" i="10"/>
  <c r="X301" i="10" s="1"/>
  <c r="R367" i="10"/>
  <c r="X367" i="10" s="1"/>
  <c r="R330" i="10"/>
  <c r="X330" i="10" s="1"/>
  <c r="R423" i="10"/>
  <c r="X423" i="10" s="1"/>
  <c r="R361" i="10"/>
  <c r="X361" i="10" s="1"/>
  <c r="R331" i="10"/>
  <c r="X331" i="10" s="1"/>
  <c r="R431" i="10"/>
  <c r="X431" i="10" s="1"/>
  <c r="R352" i="10"/>
  <c r="X352" i="10" s="1"/>
  <c r="R320" i="10"/>
  <c r="X320" i="10" s="1"/>
  <c r="R288" i="10"/>
  <c r="X288" i="10" s="1"/>
  <c r="R286" i="10"/>
  <c r="X286" i="10" s="1"/>
  <c r="R254" i="10"/>
  <c r="X254" i="10" s="1"/>
  <c r="R456" i="10"/>
  <c r="X456" i="10" s="1"/>
  <c r="R256" i="10"/>
  <c r="X256" i="10" s="1"/>
  <c r="R224" i="10"/>
  <c r="X224" i="10" s="1"/>
  <c r="R185" i="10"/>
  <c r="X185" i="10" s="1"/>
  <c r="R153" i="10"/>
  <c r="X153" i="10" s="1"/>
  <c r="R121" i="10"/>
  <c r="X121" i="10" s="1"/>
  <c r="R255" i="10"/>
  <c r="X255" i="10" s="1"/>
  <c r="R206" i="10"/>
  <c r="X206" i="10" s="1"/>
  <c r="R186" i="10"/>
  <c r="X186" i="10" s="1"/>
  <c r="R154" i="10"/>
  <c r="X154" i="10" s="1"/>
  <c r="R122" i="10"/>
  <c r="R195" i="10"/>
  <c r="X195" i="10" s="1"/>
  <c r="R163" i="10"/>
  <c r="X163" i="10" s="1"/>
  <c r="R131" i="10"/>
  <c r="X131" i="10" s="1"/>
  <c r="R188" i="10"/>
  <c r="X188" i="10" s="1"/>
  <c r="R144" i="10"/>
  <c r="X144" i="10" s="1"/>
  <c r="R96" i="10"/>
  <c r="X96" i="10" s="1"/>
  <c r="R97" i="10"/>
  <c r="X97" i="10" s="1"/>
  <c r="R65" i="10"/>
  <c r="X65" i="10" s="1"/>
  <c r="R110" i="10"/>
  <c r="X110" i="10" s="1"/>
  <c r="R37" i="10"/>
  <c r="X37" i="10" s="1"/>
  <c r="R41" i="10"/>
  <c r="X41" i="10" s="1"/>
  <c r="R99" i="10"/>
  <c r="X99" i="10" s="1"/>
  <c r="R67" i="10"/>
  <c r="X67" i="10" s="1"/>
  <c r="R38" i="10"/>
  <c r="X38" i="10" s="1"/>
  <c r="R8" i="10"/>
  <c r="X8" i="10" s="1"/>
  <c r="R16" i="10"/>
  <c r="X16" i="10" s="1"/>
  <c r="R695" i="10"/>
  <c r="X695" i="10" s="1"/>
  <c r="R711" i="10"/>
  <c r="X711" i="10" s="1"/>
  <c r="R631" i="10"/>
  <c r="X631" i="10" s="1"/>
  <c r="R943" i="10"/>
  <c r="X943" i="10" s="1"/>
  <c r="R536" i="10"/>
  <c r="X536" i="10" s="1"/>
  <c r="R588" i="10"/>
  <c r="X588" i="10" s="1"/>
  <c r="R368" i="10"/>
  <c r="X368" i="10" s="1"/>
  <c r="R584" i="10"/>
  <c r="X584" i="10" s="1"/>
  <c r="R462" i="10"/>
  <c r="X462" i="10" s="1"/>
  <c r="R893" i="10"/>
  <c r="X893" i="10" s="1"/>
  <c r="R404" i="10"/>
  <c r="X404" i="10" s="1"/>
  <c r="R120" i="10"/>
  <c r="X120" i="10" s="1"/>
  <c r="R809" i="10"/>
  <c r="X809" i="10" s="1"/>
  <c r="R757" i="10"/>
  <c r="X757" i="10" s="1"/>
  <c r="R852" i="10"/>
  <c r="X852" i="10" s="1"/>
  <c r="R78" i="10"/>
  <c r="X78" i="10" s="1"/>
  <c r="R627" i="10"/>
  <c r="X627" i="10" s="1"/>
  <c r="R1001" i="10"/>
  <c r="X1001" i="10" s="1"/>
  <c r="R699" i="10"/>
  <c r="X699" i="10" s="1"/>
  <c r="R66" i="10"/>
  <c r="X66" i="10" s="1"/>
  <c r="R864" i="10"/>
  <c r="X864" i="10" s="1"/>
  <c r="R86" i="10"/>
  <c r="X86" i="10" s="1"/>
  <c r="R681" i="10"/>
  <c r="X681" i="10" s="1"/>
  <c r="R466" i="10"/>
  <c r="X466" i="10" s="1"/>
  <c r="R257" i="10"/>
  <c r="X257" i="10" s="1"/>
  <c r="R885" i="10"/>
  <c r="X885" i="10" s="1"/>
  <c r="R485" i="10"/>
  <c r="X485" i="10" s="1"/>
  <c r="R685" i="10"/>
  <c r="X685" i="10" s="1"/>
  <c r="R761" i="10"/>
  <c r="X761" i="10" s="1"/>
  <c r="R493" i="10"/>
  <c r="X493" i="10" s="1"/>
  <c r="R656" i="10"/>
  <c r="X656" i="10" s="1"/>
  <c r="R245" i="10"/>
  <c r="R975" i="10"/>
  <c r="X975" i="10" s="1"/>
  <c r="R970" i="10"/>
  <c r="X970" i="10" s="1"/>
  <c r="R980" i="10"/>
  <c r="X980" i="10" s="1"/>
  <c r="R969" i="10"/>
  <c r="X969" i="10" s="1"/>
  <c r="R953" i="10"/>
  <c r="X953" i="10" s="1"/>
  <c r="R940" i="10"/>
  <c r="X940" i="10" s="1"/>
  <c r="R955" i="10"/>
  <c r="X955" i="10" s="1"/>
  <c r="R942" i="10"/>
  <c r="X942" i="10" s="1"/>
  <c r="R914" i="10"/>
  <c r="X914" i="10" s="1"/>
  <c r="R919" i="10"/>
  <c r="X919" i="10" s="1"/>
  <c r="R879" i="10"/>
  <c r="X879" i="10" s="1"/>
  <c r="R863" i="10"/>
  <c r="X863" i="10" s="1"/>
  <c r="R876" i="10"/>
  <c r="X876" i="10" s="1"/>
  <c r="R849" i="10"/>
  <c r="X849" i="10" s="1"/>
  <c r="R858" i="10"/>
  <c r="X858" i="10" s="1"/>
  <c r="R838" i="10"/>
  <c r="R818" i="10"/>
  <c r="X818" i="10" s="1"/>
  <c r="R791" i="10"/>
  <c r="X791" i="10" s="1"/>
  <c r="R807" i="10"/>
  <c r="X807" i="10" s="1"/>
  <c r="R789" i="10"/>
  <c r="X789" i="10" s="1"/>
  <c r="R770" i="10"/>
  <c r="X770" i="10" s="1"/>
  <c r="R738" i="10"/>
  <c r="X738" i="10" s="1"/>
  <c r="R759" i="10"/>
  <c r="X759" i="10" s="1"/>
  <c r="R786" i="10"/>
  <c r="X786" i="10" s="1"/>
  <c r="R736" i="10"/>
  <c r="X736" i="10" s="1"/>
  <c r="R708" i="10"/>
  <c r="X708" i="10" s="1"/>
  <c r="R722" i="10"/>
  <c r="X722" i="10" s="1"/>
  <c r="R684" i="10"/>
  <c r="X684" i="10" s="1"/>
  <c r="R665" i="10"/>
  <c r="X665" i="10" s="1"/>
  <c r="R667" i="10"/>
  <c r="X667" i="10" s="1"/>
  <c r="R646" i="10"/>
  <c r="X646" i="10" s="1"/>
  <c r="R604" i="10"/>
  <c r="X604" i="10" s="1"/>
  <c r="R621" i="10"/>
  <c r="X621" i="10" s="1"/>
  <c r="R591" i="10"/>
  <c r="X591" i="10" s="1"/>
  <c r="R559" i="10"/>
  <c r="X559" i="10" s="1"/>
  <c r="R626" i="10"/>
  <c r="X626" i="10" s="1"/>
  <c r="R566" i="10"/>
  <c r="X566" i="10" s="1"/>
  <c r="R551" i="10"/>
  <c r="X551" i="10" s="1"/>
  <c r="R589" i="10"/>
  <c r="X589" i="10" s="1"/>
  <c r="R537" i="10"/>
  <c r="R542" i="10"/>
  <c r="X542" i="10" s="1"/>
  <c r="R519" i="10"/>
  <c r="X519" i="10" s="1"/>
  <c r="R504" i="10"/>
  <c r="X504" i="10" s="1"/>
  <c r="R472" i="10"/>
  <c r="X472" i="10" s="1"/>
  <c r="R441" i="10"/>
  <c r="X441" i="10" s="1"/>
  <c r="R409" i="10"/>
  <c r="X409" i="10" s="1"/>
  <c r="R377" i="10"/>
  <c r="X377" i="10" s="1"/>
  <c r="R495" i="10"/>
  <c r="X495" i="10" s="1"/>
  <c r="R459" i="10"/>
  <c r="X459" i="10" s="1"/>
  <c r="R426" i="10"/>
  <c r="X426" i="10" s="1"/>
  <c r="R394" i="10"/>
  <c r="X394" i="10" s="1"/>
  <c r="R395" i="10"/>
  <c r="X395" i="10" s="1"/>
  <c r="R329" i="10"/>
  <c r="X329" i="10" s="1"/>
  <c r="R297" i="10"/>
  <c r="X297" i="10" s="1"/>
  <c r="R358" i="10"/>
  <c r="X358" i="10" s="1"/>
  <c r="R326" i="10"/>
  <c r="R391" i="10"/>
  <c r="X391" i="10" s="1"/>
  <c r="R359" i="10"/>
  <c r="X359" i="10" s="1"/>
  <c r="R327" i="10"/>
  <c r="X327" i="10" s="1"/>
  <c r="R399" i="10"/>
  <c r="X399" i="10" s="1"/>
  <c r="R348" i="10"/>
  <c r="X348" i="10" s="1"/>
  <c r="R316" i="10"/>
  <c r="X316" i="10" s="1"/>
  <c r="R375" i="10"/>
  <c r="X375" i="10" s="1"/>
  <c r="R282" i="10"/>
  <c r="X282" i="10" s="1"/>
  <c r="R250" i="10"/>
  <c r="X250" i="10" s="1"/>
  <c r="R284" i="10"/>
  <c r="X284" i="10" s="1"/>
  <c r="R252" i="10"/>
  <c r="X252" i="10" s="1"/>
  <c r="R220" i="10"/>
  <c r="X220" i="10" s="1"/>
  <c r="R181" i="10"/>
  <c r="X181" i="10" s="1"/>
  <c r="R149" i="10"/>
  <c r="X149" i="10" s="1"/>
  <c r="R283" i="10"/>
  <c r="X283" i="10" s="1"/>
  <c r="R251" i="10"/>
  <c r="X251" i="10" s="1"/>
  <c r="R203" i="10"/>
  <c r="X203" i="10" s="1"/>
  <c r="R182" i="10"/>
  <c r="X182" i="10" s="1"/>
  <c r="R150" i="10"/>
  <c r="X150" i="10" s="1"/>
  <c r="R218" i="10"/>
  <c r="X218" i="10" s="1"/>
  <c r="R191" i="10"/>
  <c r="X191" i="10" s="1"/>
  <c r="R159" i="10"/>
  <c r="X159" i="10" s="1"/>
  <c r="R127" i="10"/>
  <c r="X127" i="10" s="1"/>
  <c r="R184" i="10"/>
  <c r="R140" i="10"/>
  <c r="X140" i="10" s="1"/>
  <c r="R92" i="10"/>
  <c r="X92" i="10" s="1"/>
  <c r="R93" i="10"/>
  <c r="X93" i="10" s="1"/>
  <c r="R61" i="10"/>
  <c r="X61" i="10" s="1"/>
  <c r="R106" i="10"/>
  <c r="X106" i="10" s="1"/>
  <c r="R51" i="10"/>
  <c r="X51" i="10" s="1"/>
  <c r="R54" i="10"/>
  <c r="X54" i="10" s="1"/>
  <c r="R95" i="10"/>
  <c r="X95" i="10" s="1"/>
  <c r="R63" i="10"/>
  <c r="X63" i="10" s="1"/>
  <c r="R33" i="10"/>
  <c r="X33" i="10" s="1"/>
  <c r="R24" i="10"/>
  <c r="X24" i="10" s="1"/>
  <c r="R26" i="10"/>
  <c r="X26" i="10" s="1"/>
  <c r="R915" i="10"/>
  <c r="X915" i="10" s="1"/>
  <c r="R911" i="10"/>
  <c r="X911" i="10" s="1"/>
  <c r="R821" i="10"/>
  <c r="X821" i="10" s="1"/>
  <c r="R486" i="10"/>
  <c r="X486" i="10" s="1"/>
  <c r="R939" i="10"/>
  <c r="X939" i="10" s="1"/>
  <c r="R474" i="10"/>
  <c r="X474" i="10" s="1"/>
  <c r="R477" i="10"/>
  <c r="X477" i="10" s="1"/>
  <c r="R768" i="10"/>
  <c r="X768" i="10" s="1"/>
  <c r="R897" i="10"/>
  <c r="X897" i="10" s="1"/>
  <c r="R501" i="10"/>
  <c r="X501" i="10" s="1"/>
  <c r="R844" i="10"/>
  <c r="X844" i="10" s="1"/>
  <c r="R372" i="10"/>
  <c r="X372" i="10" s="1"/>
  <c r="R623" i="10"/>
  <c r="X623" i="10" s="1"/>
  <c r="R217" i="10"/>
  <c r="X217" i="10" s="1"/>
  <c r="R273" i="10"/>
  <c r="X273" i="10" s="1"/>
  <c r="R197" i="10"/>
  <c r="X197" i="10" s="1"/>
  <c r="R733" i="10"/>
  <c r="X733" i="10" s="1"/>
  <c r="R812" i="10"/>
  <c r="X812" i="10" s="1"/>
  <c r="R979" i="10"/>
  <c r="X979" i="10" s="1"/>
  <c r="R672" i="10"/>
  <c r="X672" i="10" s="1"/>
  <c r="R805" i="10"/>
  <c r="X805" i="10" s="1"/>
  <c r="R997" i="10"/>
  <c r="X997" i="10" s="1"/>
  <c r="R800" i="10"/>
  <c r="X800" i="10" s="1"/>
  <c r="R775" i="10"/>
  <c r="X775" i="10" s="1"/>
  <c r="R291" i="10"/>
  <c r="X291" i="10" s="1"/>
  <c r="R124" i="10"/>
  <c r="X124" i="10" s="1"/>
  <c r="R820" i="10"/>
  <c r="X820" i="10" s="1"/>
  <c r="R362" i="10"/>
  <c r="X362" i="10" s="1"/>
  <c r="R516" i="10"/>
  <c r="X516" i="10" s="1"/>
  <c r="R652" i="10"/>
  <c r="X652" i="10" s="1"/>
  <c r="R532" i="10"/>
  <c r="X532" i="10" s="1"/>
  <c r="R70" i="10"/>
  <c r="X70" i="10" s="1"/>
  <c r="R512" i="10"/>
  <c r="X512" i="10" s="1"/>
  <c r="R1000" i="10"/>
  <c r="X1000" i="10" s="1"/>
  <c r="R966" i="10"/>
  <c r="X966" i="10" s="1"/>
  <c r="R977" i="10"/>
  <c r="X977" i="10" s="1"/>
  <c r="R965" i="10"/>
  <c r="X965" i="10" s="1"/>
  <c r="R950" i="10"/>
  <c r="X950" i="10" s="1"/>
  <c r="R946" i="10"/>
  <c r="X946" i="10" s="1"/>
  <c r="R945" i="10"/>
  <c r="X945" i="10" s="1"/>
  <c r="R912" i="10"/>
  <c r="X912" i="10" s="1"/>
  <c r="R910" i="10"/>
  <c r="X910" i="10" s="1"/>
  <c r="R917" i="10"/>
  <c r="X917" i="10" s="1"/>
  <c r="R875" i="10"/>
  <c r="X875" i="10" s="1"/>
  <c r="R859" i="10"/>
  <c r="X859" i="10" s="1"/>
  <c r="R874" i="10"/>
  <c r="X874" i="10" s="1"/>
  <c r="R845" i="10"/>
  <c r="X845" i="10" s="1"/>
  <c r="R854" i="10"/>
  <c r="X854" i="10" s="1"/>
  <c r="R846" i="10"/>
  <c r="X846" i="10" s="1"/>
  <c r="R814" i="10"/>
  <c r="X814" i="10" s="1"/>
  <c r="R787" i="10"/>
  <c r="X787" i="10" s="1"/>
  <c r="R803" i="10"/>
  <c r="X803" i="10" s="1"/>
  <c r="R785" i="10"/>
  <c r="X785" i="10" s="1"/>
  <c r="R766" i="10"/>
  <c r="X766" i="10" s="1"/>
  <c r="R734" i="10"/>
  <c r="X734" i="10" s="1"/>
  <c r="R755" i="10"/>
  <c r="X755" i="10" s="1"/>
  <c r="R764" i="10"/>
  <c r="X764" i="10" s="1"/>
  <c r="R732" i="10"/>
  <c r="X732" i="10" s="1"/>
  <c r="R704" i="10"/>
  <c r="X704" i="10" s="1"/>
  <c r="R718" i="10"/>
  <c r="X718" i="10" s="1"/>
  <c r="R682" i="10"/>
  <c r="X682" i="10" s="1"/>
  <c r="R661" i="10"/>
  <c r="X661" i="10" s="1"/>
  <c r="R663" i="10"/>
  <c r="X663" i="10" s="1"/>
  <c r="R674" i="10"/>
  <c r="X674" i="10" s="1"/>
  <c r="R600" i="10"/>
  <c r="X600" i="10" s="1"/>
  <c r="R617" i="10"/>
  <c r="X617" i="10" s="1"/>
  <c r="R587" i="10"/>
  <c r="X587" i="10" s="1"/>
  <c r="R555" i="10"/>
  <c r="X555" i="10" s="1"/>
  <c r="R602" i="10"/>
  <c r="X602" i="10" s="1"/>
  <c r="R562" i="10"/>
  <c r="X562" i="10" s="1"/>
  <c r="R547" i="10"/>
  <c r="X547" i="10" s="1"/>
  <c r="R618" i="10"/>
  <c r="X618" i="10" s="1"/>
  <c r="R533" i="10"/>
  <c r="X533" i="10" s="1"/>
  <c r="R538" i="10"/>
  <c r="X538" i="10" s="1"/>
  <c r="R517" i="10"/>
  <c r="X517" i="10" s="1"/>
  <c r="R500" i="10"/>
  <c r="X500" i="10" s="1"/>
  <c r="R468" i="10"/>
  <c r="X468" i="10" s="1"/>
  <c r="R437" i="10"/>
  <c r="X437" i="10" s="1"/>
  <c r="R405" i="10"/>
  <c r="X405" i="10" s="1"/>
  <c r="R373" i="10"/>
  <c r="X373" i="10" s="1"/>
  <c r="R491" i="10"/>
  <c r="X491" i="10" s="1"/>
  <c r="R454" i="10"/>
  <c r="X454" i="10" s="1"/>
  <c r="R422" i="10"/>
  <c r="X422" i="10" s="1"/>
  <c r="R390" i="10"/>
  <c r="X390" i="10" s="1"/>
  <c r="R357" i="10"/>
  <c r="X357" i="10" s="1"/>
  <c r="R325" i="10"/>
  <c r="X325" i="10" s="1"/>
  <c r="R447" i="10"/>
  <c r="X447" i="10" s="1"/>
  <c r="R354" i="10"/>
  <c r="X354" i="10" s="1"/>
  <c r="R322" i="10"/>
  <c r="X322" i="10" s="1"/>
  <c r="R463" i="10"/>
  <c r="X463" i="10" s="1"/>
  <c r="R355" i="10"/>
  <c r="X355" i="10" s="1"/>
  <c r="R323" i="10"/>
  <c r="R467" i="10"/>
  <c r="X467" i="10" s="1"/>
  <c r="R344" i="10"/>
  <c r="X344" i="10" s="1"/>
  <c r="R312" i="10"/>
  <c r="X312" i="10" s="1"/>
  <c r="R298" i="10"/>
  <c r="X298" i="10" s="1"/>
  <c r="R278" i="10"/>
  <c r="X278" i="10" s="1"/>
  <c r="R246" i="10"/>
  <c r="X246" i="10" s="1"/>
  <c r="R280" i="10"/>
  <c r="X280" i="10" s="1"/>
  <c r="R248" i="10"/>
  <c r="X248" i="10" s="1"/>
  <c r="R216" i="10"/>
  <c r="X216" i="10" s="1"/>
  <c r="R177" i="10"/>
  <c r="X177" i="10" s="1"/>
  <c r="R145" i="10"/>
  <c r="X145" i="10" s="1"/>
  <c r="R279" i="10"/>
  <c r="X279" i="10" s="1"/>
  <c r="R247" i="10"/>
  <c r="X247" i="10" s="1"/>
  <c r="R289" i="10"/>
  <c r="X289" i="10" s="1"/>
  <c r="R178" i="10"/>
  <c r="X178" i="10" s="1"/>
  <c r="R146" i="10"/>
  <c r="X146" i="10" s="1"/>
  <c r="R215" i="10"/>
  <c r="X215" i="10" s="1"/>
  <c r="R187" i="10"/>
  <c r="X187" i="10" s="1"/>
  <c r="R155" i="10"/>
  <c r="X155" i="10" s="1"/>
  <c r="R123" i="10"/>
  <c r="X123" i="10" s="1"/>
  <c r="R180" i="10"/>
  <c r="X180" i="10" s="1"/>
  <c r="R136" i="10"/>
  <c r="X136" i="10" s="1"/>
  <c r="R88" i="10"/>
  <c r="X88" i="10" s="1"/>
  <c r="R89" i="10"/>
  <c r="R211" i="10"/>
  <c r="X211" i="10" s="1"/>
  <c r="R102" i="10"/>
  <c r="X102" i="10" s="1"/>
  <c r="R42" i="10"/>
  <c r="X42" i="10" s="1"/>
  <c r="R48" i="10"/>
  <c r="X48" i="10" s="1"/>
  <c r="R91" i="10"/>
  <c r="X91" i="10" s="1"/>
  <c r="R34" i="10"/>
  <c r="X34" i="10" s="1"/>
  <c r="R31" i="10"/>
  <c r="X31" i="10" s="1"/>
  <c r="R12" i="10"/>
  <c r="X12" i="10" s="1"/>
  <c r="R848" i="10"/>
  <c r="X848" i="10" s="1"/>
  <c r="R576" i="10"/>
  <c r="X576" i="10" s="1"/>
  <c r="R792" i="10"/>
  <c r="X792" i="10" s="1"/>
  <c r="R473" i="10"/>
  <c r="X473" i="10" s="1"/>
  <c r="R816" i="10"/>
  <c r="X816" i="10" s="1"/>
  <c r="R396" i="10"/>
  <c r="X396" i="10" s="1"/>
  <c r="R490" i="10"/>
  <c r="X490" i="10" s="1"/>
  <c r="R753" i="10"/>
  <c r="X753" i="10" s="1"/>
  <c r="R779" i="10"/>
  <c r="X779" i="10" s="1"/>
  <c r="R469" i="10"/>
  <c r="X469" i="10" s="1"/>
  <c r="R749" i="10"/>
  <c r="X749" i="10" s="1"/>
  <c r="R269" i="10"/>
  <c r="X269" i="10" s="1"/>
  <c r="R813" i="10"/>
  <c r="X813" i="10" s="1"/>
  <c r="R607" i="10"/>
  <c r="X607" i="10" s="1"/>
  <c r="R502" i="10"/>
  <c r="X502" i="10" s="1"/>
  <c r="R693" i="10"/>
  <c r="R364" i="10"/>
  <c r="X364" i="10" s="1"/>
  <c r="R615" i="10"/>
  <c r="X615" i="10" s="1"/>
  <c r="R649" i="10"/>
  <c r="X649" i="10" s="1"/>
  <c r="R489" i="10"/>
  <c r="X489" i="10" s="1"/>
  <c r="R824" i="10"/>
  <c r="X824" i="10" s="1"/>
  <c r="R641" i="10"/>
  <c r="X641" i="10" s="1"/>
  <c r="R400" i="10"/>
  <c r="X400" i="10" s="1"/>
  <c r="R769" i="10"/>
  <c r="R213" i="10"/>
  <c r="X213" i="10" s="1"/>
  <c r="R205" i="10"/>
  <c r="X205" i="10" s="1"/>
  <c r="R808" i="10"/>
  <c r="X808" i="10" s="1"/>
  <c r="R428" i="10"/>
  <c r="X428" i="10" s="1"/>
  <c r="R452" i="10"/>
  <c r="X452" i="10" s="1"/>
  <c r="R287" i="10"/>
  <c r="X287" i="10" s="1"/>
  <c r="R632" i="10"/>
  <c r="X632" i="10" s="1"/>
  <c r="R29" i="10"/>
  <c r="X29" i="10" s="1"/>
  <c r="R494" i="10"/>
  <c r="X494" i="10" s="1"/>
  <c r="R996" i="10"/>
  <c r="X996" i="10" s="1"/>
  <c r="R962" i="10"/>
  <c r="X962" i="10" s="1"/>
  <c r="R972" i="10"/>
  <c r="X972" i="10" s="1"/>
  <c r="R961" i="10"/>
  <c r="X961" i="10" s="1"/>
  <c r="R941" i="10"/>
  <c r="X941" i="10" s="1"/>
  <c r="R933" i="10"/>
  <c r="X933" i="10" s="1"/>
  <c r="R934" i="10"/>
  <c r="X934" i="10" s="1"/>
  <c r="R908" i="10"/>
  <c r="X908" i="10" s="1"/>
  <c r="R906" i="10"/>
  <c r="X906" i="10" s="1"/>
  <c r="R928" i="10"/>
  <c r="X928" i="10" s="1"/>
  <c r="R871" i="10"/>
  <c r="X871" i="10" s="1"/>
  <c r="R855" i="10"/>
  <c r="X855" i="10" s="1"/>
  <c r="R880" i="10"/>
  <c r="X880" i="10" s="1"/>
  <c r="R841" i="10"/>
  <c r="X841" i="10" s="1"/>
  <c r="R850" i="10"/>
  <c r="X850" i="10" s="1"/>
  <c r="R839" i="10"/>
  <c r="X839" i="10" s="1"/>
  <c r="R810" i="10"/>
  <c r="X810" i="10" s="1"/>
  <c r="R831" i="10"/>
  <c r="X831" i="10" s="1"/>
  <c r="R799" i="10"/>
  <c r="X799" i="10" s="1"/>
  <c r="R781" i="10"/>
  <c r="X781" i="10" s="1"/>
  <c r="R762" i="10"/>
  <c r="X762" i="10" s="1"/>
  <c r="R730" i="10"/>
  <c r="X730" i="10" s="1"/>
  <c r="R751" i="10"/>
  <c r="X751" i="10" s="1"/>
  <c r="R760" i="10"/>
  <c r="X760" i="10" s="1"/>
  <c r="R728" i="10"/>
  <c r="X728" i="10" s="1"/>
  <c r="R700" i="10"/>
  <c r="X700" i="10" s="1"/>
  <c r="R714" i="10"/>
  <c r="X714" i="10" s="1"/>
  <c r="R680" i="10"/>
  <c r="X680" i="10" s="1"/>
  <c r="R657" i="10"/>
  <c r="X657" i="10" s="1"/>
  <c r="R659" i="10"/>
  <c r="X659" i="10" s="1"/>
  <c r="R670" i="10"/>
  <c r="X670" i="10" s="1"/>
  <c r="R596" i="10"/>
  <c r="X596" i="10" s="1"/>
  <c r="R613" i="10"/>
  <c r="X613" i="10" s="1"/>
  <c r="R583" i="10"/>
  <c r="X583" i="10" s="1"/>
  <c r="R622" i="10"/>
  <c r="X622" i="10" s="1"/>
  <c r="R590" i="10"/>
  <c r="X590" i="10" s="1"/>
  <c r="R558" i="10"/>
  <c r="X558" i="10" s="1"/>
  <c r="R543" i="10"/>
  <c r="X543" i="10" s="1"/>
  <c r="R577" i="10"/>
  <c r="X577" i="10" s="1"/>
  <c r="R529" i="10"/>
  <c r="X529" i="10" s="1"/>
  <c r="R534" i="10"/>
  <c r="X534" i="10" s="1"/>
  <c r="R510" i="10"/>
  <c r="X510" i="10" s="1"/>
  <c r="R496" i="10"/>
  <c r="X496" i="10" s="1"/>
  <c r="R455" i="10"/>
  <c r="X455" i="10" s="1"/>
  <c r="R433" i="10"/>
  <c r="X433" i="10" s="1"/>
  <c r="R401" i="10"/>
  <c r="X401" i="10" s="1"/>
  <c r="R369" i="10"/>
  <c r="X369" i="10" s="1"/>
  <c r="R487" i="10"/>
  <c r="X487" i="10" s="1"/>
  <c r="R450" i="10"/>
  <c r="X450" i="10" s="1"/>
  <c r="R418" i="10"/>
  <c r="X418" i="10" s="1"/>
  <c r="R386" i="10"/>
  <c r="X386" i="10" s="1"/>
  <c r="R353" i="10"/>
  <c r="X353" i="10" s="1"/>
  <c r="R321" i="10"/>
  <c r="X321" i="10" s="1"/>
  <c r="R415" i="10"/>
  <c r="X415" i="10" s="1"/>
  <c r="R350" i="10"/>
  <c r="X350" i="10" s="1"/>
  <c r="R318" i="10"/>
  <c r="X318" i="10" s="1"/>
  <c r="R443" i="10"/>
  <c r="X443" i="10" s="1"/>
  <c r="R351" i="10"/>
  <c r="X351" i="10" s="1"/>
  <c r="R319" i="10"/>
  <c r="X319" i="10" s="1"/>
  <c r="R451" i="10"/>
  <c r="X451" i="10" s="1"/>
  <c r="R340" i="10"/>
  <c r="X340" i="10" s="1"/>
  <c r="R308" i="10"/>
  <c r="X308" i="10" s="1"/>
  <c r="R293" i="10"/>
  <c r="X293" i="10" s="1"/>
  <c r="R274" i="10"/>
  <c r="X274" i="10" s="1"/>
  <c r="R242" i="10"/>
  <c r="X242" i="10" s="1"/>
  <c r="R276" i="10"/>
  <c r="X276" i="10" s="1"/>
  <c r="R244" i="10"/>
  <c r="X244" i="10" s="1"/>
  <c r="R212" i="10"/>
  <c r="X212" i="10" s="1"/>
  <c r="R173" i="10"/>
  <c r="X173" i="10" s="1"/>
  <c r="R141" i="10"/>
  <c r="X141" i="10" s="1"/>
  <c r="R275" i="10"/>
  <c r="X275" i="10" s="1"/>
  <c r="R243" i="10"/>
  <c r="X243" i="10" s="1"/>
  <c r="R204" i="10"/>
  <c r="X204" i="10" s="1"/>
  <c r="R174" i="10"/>
  <c r="X174" i="10" s="1"/>
  <c r="R142" i="10"/>
  <c r="X142" i="10" s="1"/>
  <c r="R200" i="10"/>
  <c r="X200" i="10" s="1"/>
  <c r="R183" i="10"/>
  <c r="X183" i="10" s="1"/>
  <c r="R151" i="10"/>
  <c r="X151" i="10" s="1"/>
  <c r="R226" i="10"/>
  <c r="X226" i="10" s="1"/>
  <c r="R176" i="10"/>
  <c r="X176" i="10" s="1"/>
  <c r="R58" i="10"/>
  <c r="X58" i="10" s="1"/>
  <c r="R59" i="10"/>
  <c r="X59" i="10" s="1"/>
  <c r="R85" i="10"/>
  <c r="X85" i="10" s="1"/>
  <c r="R114" i="10"/>
  <c r="X114" i="10" s="1"/>
  <c r="R98" i="10"/>
  <c r="X98" i="10" s="1"/>
  <c r="R40" i="10"/>
  <c r="X40" i="10" s="1"/>
  <c r="R39" i="10"/>
  <c r="X39" i="10" s="1"/>
  <c r="R87" i="10"/>
  <c r="X87" i="10" s="1"/>
  <c r="R20" i="10"/>
  <c r="X20" i="10" s="1"/>
  <c r="R30" i="10"/>
  <c r="X30" i="10" s="1"/>
  <c r="R27" i="10"/>
  <c r="X27" i="10" s="1"/>
  <c r="R482" i="10"/>
  <c r="X482" i="10" s="1"/>
  <c r="R620" i="10"/>
  <c r="X620" i="10" s="1"/>
  <c r="R380" i="10"/>
  <c r="X380" i="10" s="1"/>
  <c r="R303" i="10"/>
  <c r="X303" i="10" s="1"/>
  <c r="R804" i="10"/>
  <c r="X804" i="10" s="1"/>
  <c r="R856" i="10"/>
  <c r="X856" i="10" s="1"/>
  <c r="R416" i="10"/>
  <c r="X416" i="10" s="1"/>
  <c r="R564" i="10"/>
  <c r="X564" i="10" s="1"/>
  <c r="R729" i="10"/>
  <c r="X729" i="10" s="1"/>
  <c r="R458" i="10"/>
  <c r="X458" i="10" s="1"/>
  <c r="R687" i="10"/>
  <c r="X687" i="10" s="1"/>
  <c r="R225" i="10"/>
  <c r="X225" i="10" s="1"/>
  <c r="R640" i="10"/>
  <c r="X640" i="10" s="1"/>
  <c r="R889" i="10"/>
  <c r="X889" i="10" s="1"/>
  <c r="R817" i="10"/>
  <c r="X817" i="10" s="1"/>
  <c r="R905" i="10"/>
  <c r="X905" i="10" s="1"/>
  <c r="R76" i="10"/>
  <c r="X76" i="10" s="1"/>
  <c r="R53" i="10"/>
  <c r="X53" i="10" s="1"/>
  <c r="R974" i="10"/>
  <c r="X974" i="10" s="1"/>
  <c r="R80" i="10"/>
  <c r="X80" i="10" s="1"/>
  <c r="R168" i="10"/>
  <c r="X168" i="10" s="1"/>
  <c r="R45" i="10"/>
  <c r="X45" i="10" s="1"/>
  <c r="R990" i="10"/>
  <c r="X990" i="10" s="1"/>
  <c r="R737" i="10"/>
  <c r="X737" i="10" s="1"/>
  <c r="R891" i="10"/>
  <c r="X891" i="10" s="1"/>
  <c r="R295" i="10"/>
  <c r="X295" i="10" s="1"/>
  <c r="R745" i="10"/>
  <c r="X745" i="10" s="1"/>
  <c r="R392" i="10"/>
  <c r="X392" i="10" s="1"/>
  <c r="R420" i="10"/>
  <c r="X420" i="10" s="1"/>
  <c r="R132" i="10"/>
  <c r="X132" i="10" s="1"/>
  <c r="R572" i="10"/>
  <c r="X572" i="10" s="1"/>
  <c r="R412" i="10"/>
  <c r="X412" i="10" s="1"/>
  <c r="R277" i="10"/>
  <c r="X277" i="10" s="1"/>
  <c r="R992" i="10"/>
  <c r="X992" i="10" s="1"/>
  <c r="R984" i="10"/>
  <c r="X984" i="10" s="1"/>
  <c r="R968" i="10"/>
  <c r="X968" i="10" s="1"/>
  <c r="R957" i="10"/>
  <c r="X957" i="10" s="1"/>
  <c r="R935" i="10"/>
  <c r="X935" i="10" s="1"/>
  <c r="R929" i="10"/>
  <c r="X929" i="10" s="1"/>
  <c r="R930" i="10"/>
  <c r="X930" i="10" s="1"/>
  <c r="R944" i="10"/>
  <c r="X944" i="10" s="1"/>
  <c r="R902" i="10"/>
  <c r="X902" i="10" s="1"/>
  <c r="R903" i="10"/>
  <c r="X903" i="10" s="1"/>
  <c r="R892" i="10"/>
  <c r="X892" i="10" s="1"/>
  <c r="R851" i="10"/>
  <c r="X851" i="10" s="1"/>
  <c r="R878" i="10"/>
  <c r="X878" i="10" s="1"/>
  <c r="R837" i="10"/>
  <c r="X837" i="10" s="1"/>
  <c r="R835" i="10"/>
  <c r="X835" i="10" s="1"/>
  <c r="R834" i="10"/>
  <c r="X834" i="10" s="1"/>
  <c r="R806" i="10"/>
  <c r="X806" i="10" s="1"/>
  <c r="R827" i="10"/>
  <c r="X827" i="10" s="1"/>
  <c r="R788" i="10"/>
  <c r="X788" i="10" s="1"/>
  <c r="R777" i="10"/>
  <c r="X777" i="10" s="1"/>
  <c r="R758" i="10"/>
  <c r="X758" i="10" s="1"/>
  <c r="R726" i="10"/>
  <c r="X726" i="10" s="1"/>
  <c r="R747" i="10"/>
  <c r="X747" i="10" s="1"/>
  <c r="R756" i="10"/>
  <c r="X756" i="10" s="1"/>
  <c r="R790" i="10"/>
  <c r="X790" i="10" s="1"/>
  <c r="R696" i="10"/>
  <c r="X696" i="10" s="1"/>
  <c r="R710" i="10"/>
  <c r="X710" i="10" s="1"/>
  <c r="R678" i="10"/>
  <c r="X678" i="10" s="1"/>
  <c r="R653" i="10"/>
  <c r="X653" i="10" s="1"/>
  <c r="R655" i="10"/>
  <c r="X655" i="10" s="1"/>
  <c r="R666" i="10"/>
  <c r="X666" i="10" s="1"/>
  <c r="R654" i="10"/>
  <c r="X654" i="10" s="1"/>
  <c r="R609" i="10"/>
  <c r="X609" i="10" s="1"/>
  <c r="R579" i="10"/>
  <c r="X579" i="10" s="1"/>
  <c r="R597" i="10"/>
  <c r="X597" i="10" s="1"/>
  <c r="R586" i="10"/>
  <c r="X586" i="10" s="1"/>
  <c r="R614" i="10"/>
  <c r="X614" i="10" s="1"/>
  <c r="R539" i="10"/>
  <c r="X539" i="10" s="1"/>
  <c r="R565" i="10"/>
  <c r="X565" i="10" s="1"/>
  <c r="R573" i="10"/>
  <c r="X573" i="10" s="1"/>
  <c r="R530" i="10"/>
  <c r="X530" i="10" s="1"/>
  <c r="R506" i="10"/>
  <c r="X506" i="10" s="1"/>
  <c r="R492" i="10"/>
  <c r="X492" i="10" s="1"/>
  <c r="R460" i="10"/>
  <c r="X460" i="10" s="1"/>
  <c r="R429" i="10"/>
  <c r="X429" i="10" s="1"/>
  <c r="R397" i="10"/>
  <c r="X397" i="10" s="1"/>
  <c r="R523" i="10"/>
  <c r="X523" i="10" s="1"/>
  <c r="R483" i="10"/>
  <c r="X483" i="10" s="1"/>
  <c r="R446" i="10"/>
  <c r="X446" i="10" s="1"/>
  <c r="R414" i="10"/>
  <c r="X414" i="10" s="1"/>
  <c r="R382" i="10"/>
  <c r="X382" i="10" s="1"/>
  <c r="R349" i="10"/>
  <c r="X349" i="10" s="1"/>
  <c r="R317" i="10"/>
  <c r="X317" i="10" s="1"/>
  <c r="R383" i="10"/>
  <c r="X383" i="10" s="1"/>
  <c r="R346" i="10"/>
  <c r="X346" i="10" s="1"/>
  <c r="R314" i="10"/>
  <c r="X314" i="10" s="1"/>
  <c r="R411" i="10"/>
  <c r="X411" i="10" s="1"/>
  <c r="R347" i="10"/>
  <c r="X347" i="10" s="1"/>
  <c r="R315" i="10"/>
  <c r="X315" i="10" s="1"/>
  <c r="R419" i="10"/>
  <c r="X419" i="10" s="1"/>
  <c r="R336" i="10"/>
  <c r="X336" i="10" s="1"/>
  <c r="R304" i="10"/>
  <c r="X304" i="10" s="1"/>
  <c r="R407" i="10"/>
  <c r="X407" i="10" s="1"/>
  <c r="R270" i="10"/>
  <c r="X270" i="10" s="1"/>
  <c r="R238" i="10"/>
  <c r="X238" i="10" s="1"/>
  <c r="R272" i="10"/>
  <c r="X272" i="10" s="1"/>
  <c r="R240" i="10"/>
  <c r="X240" i="10" s="1"/>
  <c r="R210" i="10"/>
  <c r="X210" i="10" s="1"/>
  <c r="R169" i="10"/>
  <c r="X169" i="10" s="1"/>
  <c r="R137" i="10"/>
  <c r="X137" i="10" s="1"/>
  <c r="R271" i="10"/>
  <c r="X271" i="10" s="1"/>
  <c r="R239" i="10"/>
  <c r="X239" i="10" s="1"/>
  <c r="R202" i="10"/>
  <c r="X202" i="10" s="1"/>
  <c r="R170" i="10"/>
  <c r="X170" i="10" s="1"/>
  <c r="R138" i="10"/>
  <c r="X138" i="10" s="1"/>
  <c r="R198" i="10"/>
  <c r="X198" i="10" s="1"/>
  <c r="R179" i="10"/>
  <c r="X179" i="10" s="1"/>
  <c r="R147" i="10"/>
  <c r="X147" i="10" s="1"/>
  <c r="R223" i="10"/>
  <c r="X223" i="10" s="1"/>
  <c r="R172" i="10"/>
  <c r="X172" i="10" s="1"/>
  <c r="R112" i="10"/>
  <c r="X112" i="10" s="1"/>
  <c r="R117" i="10"/>
  <c r="X117" i="10" s="1"/>
  <c r="R81" i="10"/>
  <c r="X81" i="10" s="1"/>
  <c r="R113" i="10"/>
  <c r="X113" i="10" s="1"/>
  <c r="R94" i="10"/>
  <c r="X94" i="10" s="1"/>
  <c r="R50" i="10"/>
  <c r="X50" i="10" s="1"/>
  <c r="R36" i="10"/>
  <c r="X36" i="10" s="1"/>
  <c r="R83" i="10"/>
  <c r="X83" i="10" s="1"/>
  <c r="R32" i="10"/>
  <c r="X32" i="10" s="1"/>
  <c r="R19" i="10"/>
  <c r="X19" i="10" s="1"/>
  <c r="R13" i="10"/>
  <c r="X13" i="10" s="1"/>
  <c r="R10" i="10"/>
  <c r="X10" i="10" s="1"/>
  <c r="R440" i="10"/>
  <c r="X440" i="10" s="1"/>
  <c r="R840" i="10"/>
  <c r="X840" i="10" s="1"/>
  <c r="R424" i="10"/>
  <c r="X424" i="10" s="1"/>
  <c r="R741" i="10"/>
  <c r="X741" i="10" s="1"/>
  <c r="R836" i="10"/>
  <c r="X836" i="10" s="1"/>
  <c r="R384" i="10"/>
  <c r="X384" i="10" s="1"/>
  <c r="R465" i="10"/>
  <c r="X465" i="10" s="1"/>
  <c r="R701" i="10"/>
  <c r="X701" i="10" s="1"/>
  <c r="R444" i="10"/>
  <c r="X444" i="10" s="1"/>
  <c r="R628" i="10"/>
  <c r="X628" i="10" s="1"/>
  <c r="R68" i="10"/>
  <c r="X68" i="10" s="1"/>
  <c r="R797" i="10"/>
  <c r="X797" i="10" s="1"/>
  <c r="R299" i="10"/>
  <c r="X299" i="10" s="1"/>
  <c r="R509" i="10"/>
  <c r="X509" i="10" s="1"/>
  <c r="R72" i="10"/>
  <c r="X72" i="10" s="1"/>
  <c r="R47" i="10"/>
  <c r="X47" i="10" s="1"/>
  <c r="R612" i="10"/>
  <c r="X612" i="10" s="1"/>
  <c r="R201" i="10"/>
  <c r="X201" i="10" s="1"/>
  <c r="R725" i="10"/>
  <c r="X725" i="10" s="1"/>
  <c r="R986" i="10"/>
  <c r="X986" i="10" s="1"/>
  <c r="R907" i="10"/>
  <c r="X907" i="10" s="1"/>
  <c r="R869" i="10"/>
  <c r="X869" i="10" s="1"/>
  <c r="R580" i="10"/>
  <c r="X580" i="10" s="1"/>
  <c r="R801" i="10"/>
  <c r="X801" i="10" s="1"/>
  <c r="R64" i="10"/>
  <c r="X64" i="10" s="1"/>
  <c r="R717" i="10"/>
  <c r="X717" i="10" s="1"/>
  <c r="R978" i="10"/>
  <c r="X978" i="10" s="1"/>
  <c r="R388" i="10"/>
  <c r="X388" i="10" s="1"/>
  <c r="R860" i="10"/>
  <c r="X860" i="10" s="1"/>
  <c r="R544" i="10"/>
  <c r="X544" i="10" s="1"/>
  <c r="R599" i="10"/>
  <c r="X599" i="10" s="1"/>
  <c r="R560" i="10"/>
  <c r="X560" i="10" s="1"/>
  <c r="R4" i="10"/>
  <c r="X4" i="10" s="1"/>
  <c r="R6" i="10"/>
  <c r="X6" i="10" s="1"/>
  <c r="R3" i="10"/>
  <c r="X3" i="10" s="1"/>
  <c r="R5" i="10"/>
  <c r="X5" i="10" s="1"/>
  <c r="R7" i="10"/>
  <c r="X7" i="10" s="1"/>
  <c r="X769" i="10"/>
  <c r="X721" i="10"/>
  <c r="X693" i="10"/>
  <c r="X164" i="10"/>
  <c r="X245" i="10"/>
  <c r="P14" i="8"/>
  <c r="O14" i="8"/>
  <c r="R2" i="10"/>
  <c r="X995" i="10"/>
  <c r="X867" i="10"/>
  <c r="X838" i="10"/>
  <c r="X537" i="10"/>
  <c r="X427" i="10"/>
  <c r="X326" i="10"/>
  <c r="X323" i="10"/>
  <c r="X122" i="10"/>
  <c r="X184" i="10"/>
  <c r="X89" i="10"/>
  <c r="AD29" i="6" a="1"/>
  <c r="AL5" i="6"/>
  <c r="AS23" i="6" s="1"/>
  <c r="R938" i="6"/>
  <c r="X938" i="6" s="1"/>
  <c r="R436" i="6"/>
  <c r="X436" i="6" s="1"/>
  <c r="R772" i="6"/>
  <c r="X772" i="6" s="1"/>
  <c r="R868" i="6"/>
  <c r="X868" i="6" s="1"/>
  <c r="R609" i="6"/>
  <c r="X609" i="6" s="1"/>
  <c r="R756" i="6"/>
  <c r="X756" i="6" s="1"/>
  <c r="R510" i="6"/>
  <c r="X510" i="6" s="1"/>
  <c r="R721" i="6"/>
  <c r="X721" i="6" s="1"/>
  <c r="R672" i="6"/>
  <c r="X672" i="6" s="1"/>
  <c r="R371" i="6"/>
  <c r="X371" i="6" s="1"/>
  <c r="R869" i="6"/>
  <c r="X869" i="6" s="1"/>
  <c r="R589" i="6"/>
  <c r="X589" i="6" s="1"/>
  <c r="R452" i="6"/>
  <c r="X452" i="6" s="1"/>
  <c r="R863" i="6"/>
  <c r="X863" i="6" s="1"/>
  <c r="R475" i="6"/>
  <c r="X475" i="6" s="1"/>
  <c r="R453" i="6"/>
  <c r="X453" i="6" s="1"/>
  <c r="R641" i="6"/>
  <c r="X641" i="6" s="1"/>
  <c r="R392" i="6"/>
  <c r="X392" i="6" s="1"/>
  <c r="R956" i="6"/>
  <c r="X956" i="6" s="1"/>
  <c r="R686" i="6"/>
  <c r="X686" i="6" s="1"/>
  <c r="R943" i="6"/>
  <c r="X943" i="6" s="1"/>
  <c r="R918" i="6"/>
  <c r="X918" i="6" s="1"/>
  <c r="R907" i="6"/>
  <c r="X907" i="6" s="1"/>
  <c r="R822" i="6"/>
  <c r="X822" i="6" s="1"/>
  <c r="R866" i="6"/>
  <c r="X866" i="6" s="1"/>
  <c r="R828" i="6"/>
  <c r="X828" i="6" s="1"/>
  <c r="R947" i="6"/>
  <c r="X947" i="6" s="1"/>
  <c r="R853" i="6"/>
  <c r="X853" i="6" s="1"/>
  <c r="R387" i="6"/>
  <c r="X387" i="6" s="1"/>
  <c r="R897" i="6"/>
  <c r="X897" i="6" s="1"/>
  <c r="R362" i="6"/>
  <c r="X362" i="6" s="1"/>
  <c r="R629" i="6"/>
  <c r="X629" i="6" s="1"/>
  <c r="R557" i="6"/>
  <c r="X557" i="6" s="1"/>
  <c r="R368" i="6"/>
  <c r="X368" i="6" s="1"/>
  <c r="R709" i="6"/>
  <c r="X709" i="6" s="1"/>
  <c r="R935" i="6"/>
  <c r="X935" i="6" s="1"/>
  <c r="R941" i="6"/>
  <c r="X941" i="6" s="1"/>
  <c r="R982" i="6"/>
  <c r="X982" i="6" s="1"/>
  <c r="R900" i="6"/>
  <c r="X900" i="6" s="1"/>
  <c r="R877" i="6"/>
  <c r="X877" i="6" s="1"/>
  <c r="R875" i="6"/>
  <c r="X875" i="6" s="1"/>
  <c r="R889" i="6"/>
  <c r="X889" i="6" s="1"/>
  <c r="R785" i="6"/>
  <c r="X785" i="6" s="1"/>
  <c r="R749" i="6"/>
  <c r="X749" i="6" s="1"/>
  <c r="R536" i="6"/>
  <c r="X536" i="6" s="1"/>
  <c r="R674" i="6"/>
  <c r="X674" i="6" s="1"/>
  <c r="R630" i="6"/>
  <c r="X630" i="6" s="1"/>
  <c r="R560" i="6"/>
  <c r="X560" i="6" s="1"/>
  <c r="R599" i="6"/>
  <c r="X599" i="6" s="1"/>
  <c r="R563" i="6"/>
  <c r="X563" i="6" s="1"/>
  <c r="R490" i="6"/>
  <c r="X490" i="6" s="1"/>
  <c r="R503" i="6"/>
  <c r="X503" i="6" s="1"/>
  <c r="R407" i="6"/>
  <c r="X407" i="6" s="1"/>
  <c r="R429" i="6"/>
  <c r="X429" i="6" s="1"/>
  <c r="R411" i="6"/>
  <c r="X411" i="6" s="1"/>
  <c r="R400" i="6"/>
  <c r="X400" i="6" s="1"/>
  <c r="R915" i="6"/>
  <c r="X915" i="6" s="1"/>
  <c r="R660" i="6"/>
  <c r="X660" i="6" s="1"/>
  <c r="R494" i="6"/>
  <c r="X494" i="6" s="1"/>
  <c r="R898" i="6"/>
  <c r="X898" i="6" s="1"/>
  <c r="R946" i="6"/>
  <c r="X946" i="6" s="1"/>
  <c r="R352" i="6"/>
  <c r="X352" i="6" s="1"/>
  <c r="R388" i="6"/>
  <c r="X388" i="6" s="1"/>
  <c r="R369" i="6"/>
  <c r="X369" i="6" s="1"/>
  <c r="R470" i="6"/>
  <c r="X470" i="6" s="1"/>
  <c r="R486" i="6"/>
  <c r="X486" i="6" s="1"/>
  <c r="R532" i="6"/>
  <c r="X532" i="6" s="1"/>
  <c r="R610" i="6"/>
  <c r="X610" i="6" s="1"/>
  <c r="R612" i="6"/>
  <c r="X612" i="6" s="1"/>
  <c r="R611" i="6"/>
  <c r="X611" i="6" s="1"/>
  <c r="R656" i="6"/>
  <c r="X656" i="6" s="1"/>
  <c r="R843" i="6"/>
  <c r="X843" i="6" s="1"/>
  <c r="R925" i="6"/>
  <c r="X925" i="6" s="1"/>
  <c r="R872" i="6"/>
  <c r="X872" i="6" s="1"/>
  <c r="R980" i="6"/>
  <c r="X980" i="6" s="1"/>
  <c r="R732" i="6"/>
  <c r="X732" i="6" s="1"/>
  <c r="R479" i="6"/>
  <c r="X479" i="6" s="1"/>
  <c r="R315" i="6"/>
  <c r="X315" i="6" s="1"/>
  <c r="R984" i="6"/>
  <c r="X984" i="6" s="1"/>
  <c r="R417" i="6"/>
  <c r="X417" i="6" s="1"/>
  <c r="R449" i="6"/>
  <c r="X449" i="6" s="1"/>
  <c r="R769" i="6"/>
  <c r="X769" i="6" s="1"/>
  <c r="R757" i="6"/>
  <c r="X757" i="6" s="1"/>
  <c r="R793" i="6"/>
  <c r="X793" i="6" s="1"/>
  <c r="R816" i="6"/>
  <c r="X816" i="6" s="1"/>
  <c r="R858" i="6"/>
  <c r="X858" i="6" s="1"/>
  <c r="R806" i="6"/>
  <c r="X806" i="6" s="1"/>
  <c r="R892" i="6"/>
  <c r="X892" i="6" s="1"/>
  <c r="R910" i="6"/>
  <c r="X910" i="6" s="1"/>
  <c r="R860" i="6"/>
  <c r="X860" i="6" s="1"/>
  <c r="R802" i="6"/>
  <c r="X802" i="6" s="1"/>
  <c r="R939" i="6"/>
  <c r="X939" i="6" s="1"/>
  <c r="R348" i="6"/>
  <c r="X348" i="6" s="1"/>
  <c r="R312" i="6"/>
  <c r="X312" i="6" s="1"/>
  <c r="R372" i="6"/>
  <c r="X372" i="6" s="1"/>
  <c r="R367" i="6"/>
  <c r="X367" i="6" s="1"/>
  <c r="R431" i="6"/>
  <c r="X431" i="6" s="1"/>
  <c r="R509" i="6"/>
  <c r="X509" i="6" s="1"/>
  <c r="R517" i="6"/>
  <c r="X517" i="6" s="1"/>
  <c r="R534" i="6"/>
  <c r="X534" i="6" s="1"/>
  <c r="R608" i="6"/>
  <c r="X608" i="6" s="1"/>
  <c r="R657" i="6"/>
  <c r="X657" i="6" s="1"/>
  <c r="R763" i="6"/>
  <c r="X763" i="6" s="1"/>
  <c r="R765" i="6"/>
  <c r="X765" i="6" s="1"/>
  <c r="R797" i="6"/>
  <c r="X797" i="6" s="1"/>
  <c r="R1001" i="6"/>
  <c r="X1001" i="6" s="1"/>
  <c r="R792" i="6"/>
  <c r="X792" i="6" s="1"/>
  <c r="R546" i="6"/>
  <c r="X546" i="6" s="1"/>
  <c r="R432" i="6"/>
  <c r="X432" i="6" s="1"/>
  <c r="R328" i="6"/>
  <c r="X328" i="6" s="1"/>
  <c r="R914" i="6"/>
  <c r="X914" i="6" s="1"/>
  <c r="R865" i="6"/>
  <c r="X865" i="6" s="1"/>
  <c r="R839" i="6"/>
  <c r="X839" i="6" s="1"/>
  <c r="R742" i="6"/>
  <c r="X742" i="6" s="1"/>
  <c r="R689" i="6"/>
  <c r="X689" i="6" s="1"/>
  <c r="R695" i="6"/>
  <c r="X695" i="6" s="1"/>
  <c r="R704" i="6"/>
  <c r="X704" i="6" s="1"/>
  <c r="R632" i="6"/>
  <c r="X632" i="6" s="1"/>
  <c r="R519" i="6"/>
  <c r="X519" i="6" s="1"/>
  <c r="R435" i="6"/>
  <c r="X435" i="6" s="1"/>
  <c r="R471" i="6"/>
  <c r="X471" i="6" s="1"/>
  <c r="R420" i="6"/>
  <c r="X420" i="6" s="1"/>
  <c r="R405" i="6"/>
  <c r="X405" i="6" s="1"/>
  <c r="R300" i="6"/>
  <c r="X300" i="6" s="1"/>
  <c r="R354" i="6"/>
  <c r="X354" i="6" s="1"/>
  <c r="R333" i="6"/>
  <c r="X333" i="6" s="1"/>
  <c r="R968" i="6"/>
  <c r="X968" i="6" s="1"/>
  <c r="R987" i="6"/>
  <c r="X987" i="6" s="1"/>
  <c r="R485" i="6"/>
  <c r="X485" i="6" s="1"/>
  <c r="R912" i="6"/>
  <c r="X912" i="6" s="1"/>
  <c r="R842" i="6"/>
  <c r="X842" i="6" s="1"/>
  <c r="R603" i="6"/>
  <c r="X603" i="6" s="1"/>
  <c r="R413" i="6"/>
  <c r="X413" i="6" s="1"/>
  <c r="R676" i="6"/>
  <c r="X676" i="6" s="1"/>
  <c r="R904" i="6"/>
  <c r="X904" i="6" s="1"/>
  <c r="R604" i="6"/>
  <c r="X604" i="6" s="1"/>
  <c r="R366" i="6"/>
  <c r="X366" i="6" s="1"/>
  <c r="R558" i="6"/>
  <c r="X558" i="6" s="1"/>
  <c r="R818" i="6"/>
  <c r="X818" i="6" s="1"/>
  <c r="R753" i="6"/>
  <c r="X753" i="6" s="1"/>
  <c r="R502" i="6"/>
  <c r="X502" i="6" s="1"/>
  <c r="R666" i="6"/>
  <c r="X666" i="6" s="1"/>
  <c r="R777" i="6"/>
  <c r="X777" i="6" s="1"/>
  <c r="R707" i="6"/>
  <c r="X707" i="6" s="1"/>
  <c r="R545" i="6"/>
  <c r="X545" i="6" s="1"/>
  <c r="R386" i="6"/>
  <c r="X386" i="6" s="1"/>
  <c r="R973" i="6"/>
  <c r="X973" i="6" s="1"/>
  <c r="R319" i="6"/>
  <c r="X319" i="6" s="1"/>
  <c r="R353" i="6"/>
  <c r="X353" i="6" s="1"/>
  <c r="R450" i="6"/>
  <c r="X450" i="6" s="1"/>
  <c r="R495" i="6"/>
  <c r="X495" i="6" s="1"/>
  <c r="R565" i="6"/>
  <c r="X565" i="6" s="1"/>
  <c r="R694" i="6"/>
  <c r="X694" i="6" s="1"/>
  <c r="R758" i="6"/>
  <c r="X758" i="6" s="1"/>
  <c r="R768" i="6"/>
  <c r="X768" i="6" s="1"/>
  <c r="R861" i="6"/>
  <c r="X861" i="6" s="1"/>
  <c r="R852" i="6"/>
  <c r="X852" i="6" s="1"/>
  <c r="R464" i="6"/>
  <c r="X464" i="6" s="1"/>
  <c r="R347" i="6"/>
  <c r="X347" i="6" s="1"/>
  <c r="R983" i="6"/>
  <c r="X983" i="6" s="1"/>
  <c r="R340" i="6"/>
  <c r="X340" i="6" s="1"/>
  <c r="R364" i="6"/>
  <c r="X364" i="6" s="1"/>
  <c r="R426" i="6"/>
  <c r="X426" i="6" s="1"/>
  <c r="R455" i="6"/>
  <c r="X455" i="6" s="1"/>
  <c r="R501" i="6"/>
  <c r="X501" i="6" s="1"/>
  <c r="R482" i="6"/>
  <c r="X482" i="6" s="1"/>
  <c r="R649" i="6"/>
  <c r="X649" i="6" s="1"/>
  <c r="R600" i="6"/>
  <c r="X600" i="6" s="1"/>
  <c r="R928" i="6"/>
  <c r="X928" i="6" s="1"/>
  <c r="R731" i="6"/>
  <c r="X731" i="6" s="1"/>
  <c r="R588" i="6"/>
  <c r="X588" i="6" s="1"/>
  <c r="R522" i="6"/>
  <c r="X522" i="6" s="1"/>
  <c r="R317" i="6"/>
  <c r="X317" i="6" s="1"/>
  <c r="R991" i="6"/>
  <c r="X991" i="6" s="1"/>
  <c r="R962" i="6"/>
  <c r="X962" i="6" s="1"/>
  <c r="R383" i="6"/>
  <c r="X383" i="6" s="1"/>
  <c r="R499" i="6"/>
  <c r="X499" i="6" s="1"/>
  <c r="R699" i="6"/>
  <c r="X699" i="6" s="1"/>
  <c r="R606" i="6"/>
  <c r="X606" i="6" s="1"/>
  <c r="R675" i="6"/>
  <c r="X675" i="6" s="1"/>
  <c r="R566" i="6"/>
  <c r="X566" i="6" s="1"/>
  <c r="R997" i="6"/>
  <c r="X997" i="6" s="1"/>
  <c r="R992" i="6"/>
  <c r="X992" i="6" s="1"/>
  <c r="R974" i="6"/>
  <c r="X974" i="6" s="1"/>
  <c r="R787" i="6"/>
  <c r="X787" i="6" s="1"/>
  <c r="R798" i="6"/>
  <c r="X798" i="6" s="1"/>
  <c r="R831" i="6"/>
  <c r="X831" i="6" s="1"/>
  <c r="R719" i="6"/>
  <c r="X719" i="6" s="1"/>
  <c r="R741" i="6"/>
  <c r="X741" i="6" s="1"/>
  <c r="R640" i="6"/>
  <c r="X640" i="6" s="1"/>
  <c r="R687" i="6"/>
  <c r="X687" i="6" s="1"/>
  <c r="R696" i="6"/>
  <c r="X696" i="6" s="1"/>
  <c r="R555" i="6"/>
  <c r="X555" i="6" s="1"/>
  <c r="R474" i="6"/>
  <c r="X474" i="6" s="1"/>
  <c r="R466" i="6"/>
  <c r="X466" i="6" s="1"/>
  <c r="R412" i="6"/>
  <c r="X412" i="6" s="1"/>
  <c r="R359" i="6"/>
  <c r="X359" i="6" s="1"/>
  <c r="R498" i="6"/>
  <c r="X498" i="6" s="1"/>
  <c r="R848" i="6"/>
  <c r="X848" i="6" s="1"/>
  <c r="R580" i="6"/>
  <c r="X580" i="6" s="1"/>
  <c r="R840" i="6"/>
  <c r="X840" i="6" s="1"/>
  <c r="R829" i="6"/>
  <c r="X829" i="6" s="1"/>
  <c r="R587" i="6"/>
  <c r="X587" i="6" s="1"/>
  <c r="R625" i="6"/>
  <c r="X625" i="6" s="1"/>
  <c r="R460" i="6"/>
  <c r="X460" i="6" s="1"/>
  <c r="R390" i="6"/>
  <c r="X390" i="6" s="1"/>
  <c r="R967" i="6"/>
  <c r="X967" i="6" s="1"/>
  <c r="R826" i="6"/>
  <c r="X826" i="6" s="1"/>
  <c r="R701" i="6"/>
  <c r="X701" i="6" s="1"/>
  <c r="R421" i="6"/>
  <c r="X421" i="6" s="1"/>
  <c r="R358" i="6"/>
  <c r="X358" i="6" s="1"/>
  <c r="R307" i="6"/>
  <c r="X307" i="6" s="1"/>
  <c r="R789" i="6"/>
  <c r="X789" i="6" s="1"/>
  <c r="R323" i="6"/>
  <c r="X323" i="6" s="1"/>
  <c r="R384" i="6"/>
  <c r="X384" i="6" s="1"/>
  <c r="R448" i="6"/>
  <c r="X448" i="6" s="1"/>
  <c r="R575" i="6"/>
  <c r="X575" i="6" s="1"/>
  <c r="R743" i="6"/>
  <c r="X743" i="6" s="1"/>
  <c r="R773" i="6"/>
  <c r="X773" i="6" s="1"/>
  <c r="R804" i="6"/>
  <c r="X804" i="6" s="1"/>
  <c r="R931" i="6"/>
  <c r="X931" i="6" s="1"/>
  <c r="R693" i="6"/>
  <c r="X693" i="6" s="1"/>
  <c r="R439" i="6"/>
  <c r="X439" i="6" s="1"/>
  <c r="R342" i="6"/>
  <c r="X342" i="6" s="1"/>
  <c r="R306" i="6"/>
  <c r="X306" i="6" s="1"/>
  <c r="R538" i="6"/>
  <c r="X538" i="6" s="1"/>
  <c r="R647" i="6"/>
  <c r="X647" i="6" s="1"/>
  <c r="R691" i="6"/>
  <c r="X691" i="6" s="1"/>
  <c r="R574" i="6"/>
  <c r="X574" i="6" s="1"/>
  <c r="R716" i="6"/>
  <c r="X716" i="6" s="1"/>
  <c r="R718" i="6"/>
  <c r="X718" i="6" s="1"/>
  <c r="R805" i="6"/>
  <c r="X805" i="6" s="1"/>
  <c r="R990" i="6"/>
  <c r="X990" i="6" s="1"/>
  <c r="R662" i="6"/>
  <c r="X662" i="6" s="1"/>
  <c r="R645" i="6"/>
  <c r="X645" i="6" s="1"/>
  <c r="R523" i="6"/>
  <c r="X523" i="6" s="1"/>
  <c r="R976" i="6"/>
  <c r="X976" i="6" s="1"/>
  <c r="R927" i="6"/>
  <c r="X927" i="6" s="1"/>
  <c r="R310" i="6"/>
  <c r="X310" i="6" s="1"/>
  <c r="R379" i="6"/>
  <c r="X379" i="6" s="1"/>
  <c r="R440" i="6"/>
  <c r="X440" i="6" s="1"/>
  <c r="R644" i="6"/>
  <c r="X644" i="6" s="1"/>
  <c r="R770" i="6"/>
  <c r="X770" i="6" s="1"/>
  <c r="R859" i="6"/>
  <c r="X859" i="6" s="1"/>
  <c r="R969" i="6"/>
  <c r="X969" i="6" s="1"/>
  <c r="R857" i="6"/>
  <c r="X857" i="6" s="1"/>
  <c r="R786" i="6"/>
  <c r="X786" i="6" s="1"/>
  <c r="R579" i="6"/>
  <c r="X579" i="6" s="1"/>
  <c r="R529" i="6"/>
  <c r="X529" i="6" s="1"/>
  <c r="R437" i="6"/>
  <c r="X437" i="6" s="1"/>
  <c r="R989" i="6"/>
  <c r="X989" i="6" s="1"/>
  <c r="R966" i="6"/>
  <c r="X966" i="6" s="1"/>
  <c r="R890" i="6"/>
  <c r="X890" i="6" s="1"/>
  <c r="R767" i="6"/>
  <c r="X767" i="6" s="1"/>
  <c r="R835" i="6"/>
  <c r="X835" i="6" s="1"/>
  <c r="R681" i="6"/>
  <c r="X681" i="6" s="1"/>
  <c r="R733" i="6"/>
  <c r="X733" i="6" s="1"/>
  <c r="R679" i="6"/>
  <c r="X679" i="6" s="1"/>
  <c r="R658" i="6"/>
  <c r="X658" i="6" s="1"/>
  <c r="R688" i="6"/>
  <c r="X688" i="6" s="1"/>
  <c r="R568" i="6"/>
  <c r="X568" i="6" s="1"/>
  <c r="R614" i="6"/>
  <c r="X614" i="6" s="1"/>
  <c r="R552" i="6"/>
  <c r="X552" i="6" s="1"/>
  <c r="R531" i="6"/>
  <c r="X531" i="6" s="1"/>
  <c r="R528" i="6"/>
  <c r="X528" i="6" s="1"/>
  <c r="R433" i="6"/>
  <c r="X433" i="6" s="1"/>
  <c r="R461" i="6"/>
  <c r="X461" i="6" s="1"/>
  <c r="R442" i="6"/>
  <c r="X442" i="6" s="1"/>
  <c r="R393" i="6"/>
  <c r="X393" i="6" s="1"/>
  <c r="R389" i="6"/>
  <c r="X389" i="6" s="1"/>
  <c r="R351" i="6"/>
  <c r="X351" i="6" s="1"/>
  <c r="R919" i="6"/>
  <c r="X919" i="6" s="1"/>
  <c r="R408" i="6"/>
  <c r="X408" i="6" s="1"/>
  <c r="R539" i="6"/>
  <c r="X539" i="6" s="1"/>
  <c r="R321" i="6"/>
  <c r="X321" i="6" s="1"/>
  <c r="R803" i="6"/>
  <c r="X803" i="6" s="1"/>
  <c r="R779" i="6"/>
  <c r="X779" i="6" s="1"/>
  <c r="R725" i="6"/>
  <c r="X725" i="6" s="1"/>
  <c r="R602" i="6"/>
  <c r="X602" i="6" s="1"/>
  <c r="R929" i="6"/>
  <c r="X929" i="6" s="1"/>
  <c r="R700" i="6"/>
  <c r="X700" i="6" s="1"/>
  <c r="R336" i="6"/>
  <c r="X336" i="6" s="1"/>
  <c r="R550" i="6"/>
  <c r="X550" i="6" s="1"/>
  <c r="R750" i="6"/>
  <c r="X750" i="6" s="1"/>
  <c r="R986" i="6"/>
  <c r="X986" i="6" s="1"/>
  <c r="R349" i="6"/>
  <c r="X349" i="6" s="1"/>
  <c r="R397" i="6"/>
  <c r="X397" i="6" s="1"/>
  <c r="R484" i="6"/>
  <c r="X484" i="6" s="1"/>
  <c r="R504" i="6"/>
  <c r="X504" i="6" s="1"/>
  <c r="R553" i="6"/>
  <c r="X553" i="6" s="1"/>
  <c r="R577" i="6"/>
  <c r="X577" i="6" s="1"/>
  <c r="R705" i="6"/>
  <c r="X705" i="6" s="1"/>
  <c r="R747" i="6"/>
  <c r="X747" i="6" s="1"/>
  <c r="R993" i="6"/>
  <c r="X993" i="6" s="1"/>
  <c r="R948" i="6"/>
  <c r="X948" i="6" s="1"/>
  <c r="R670" i="6"/>
  <c r="X670" i="6" s="1"/>
  <c r="R635" i="6"/>
  <c r="X635" i="6" s="1"/>
  <c r="R425" i="6"/>
  <c r="X425" i="6" s="1"/>
  <c r="R952" i="6"/>
  <c r="X952" i="6" s="1"/>
  <c r="R302" i="6"/>
  <c r="X302" i="6" s="1"/>
  <c r="R373" i="6"/>
  <c r="X373" i="6" s="1"/>
  <c r="R480" i="6"/>
  <c r="X480" i="6" s="1"/>
  <c r="R622" i="6"/>
  <c r="X622" i="6" s="1"/>
  <c r="R762" i="6"/>
  <c r="X762" i="6" s="1"/>
  <c r="R823" i="6"/>
  <c r="X823" i="6" s="1"/>
  <c r="R903" i="6"/>
  <c r="X903" i="6" s="1"/>
  <c r="R849" i="6"/>
  <c r="X849" i="6" s="1"/>
  <c r="R487" i="6"/>
  <c r="X487" i="6" s="1"/>
  <c r="R404" i="6"/>
  <c r="X404" i="6" s="1"/>
  <c r="R444" i="6"/>
  <c r="X444" i="6" s="1"/>
  <c r="R581" i="6"/>
  <c r="X581" i="6" s="1"/>
  <c r="R626" i="6"/>
  <c r="X626" i="6" s="1"/>
  <c r="R628" i="6"/>
  <c r="X628" i="6" s="1"/>
  <c r="R627" i="6"/>
  <c r="X627" i="6" s="1"/>
  <c r="R690" i="6"/>
  <c r="X690" i="6" s="1"/>
  <c r="R882" i="6"/>
  <c r="X882" i="6" s="1"/>
  <c r="R685" i="6"/>
  <c r="X685" i="6" s="1"/>
  <c r="R500" i="6"/>
  <c r="X500" i="6" s="1"/>
  <c r="R876" i="6"/>
  <c r="X876" i="6" s="1"/>
  <c r="R867" i="6"/>
  <c r="X867" i="6" s="1"/>
  <c r="R827" i="6"/>
  <c r="X827" i="6" s="1"/>
  <c r="R832" i="6"/>
  <c r="X832" i="6" s="1"/>
  <c r="R819" i="6"/>
  <c r="X819" i="6" s="1"/>
  <c r="R673" i="6"/>
  <c r="X673" i="6" s="1"/>
  <c r="R576" i="6"/>
  <c r="X576" i="6" s="1"/>
  <c r="R650" i="6"/>
  <c r="X650" i="6" s="1"/>
  <c r="R527" i="6"/>
  <c r="X527" i="6" s="1"/>
  <c r="R543" i="6"/>
  <c r="X543" i="6" s="1"/>
  <c r="R515" i="6"/>
  <c r="X515" i="6" s="1"/>
  <c r="R463" i="6"/>
  <c r="X463" i="6" s="1"/>
  <c r="R491" i="6"/>
  <c r="X491" i="6" s="1"/>
  <c r="R414" i="6"/>
  <c r="X414" i="6" s="1"/>
  <c r="R377" i="6"/>
  <c r="X377" i="6" s="1"/>
  <c r="R381" i="6"/>
  <c r="X381" i="6" s="1"/>
  <c r="R344" i="6"/>
  <c r="X344" i="6" s="1"/>
  <c r="R443" i="6"/>
  <c r="X443" i="6" s="1"/>
  <c r="R854" i="6"/>
  <c r="X854" i="6" s="1"/>
  <c r="R745" i="6"/>
  <c r="X745" i="6" s="1"/>
  <c r="R326" i="6"/>
  <c r="X326" i="6" s="1"/>
  <c r="R922" i="6"/>
  <c r="X922" i="6" s="1"/>
  <c r="R738" i="6"/>
  <c r="X738" i="6" s="1"/>
  <c r="R569" i="6"/>
  <c r="X569" i="6" s="1"/>
  <c r="R313" i="6"/>
  <c r="X313" i="6" s="1"/>
  <c r="R970" i="6"/>
  <c r="X970" i="6" s="1"/>
  <c r="R334" i="6"/>
  <c r="X334" i="6" s="1"/>
  <c r="R906" i="6"/>
  <c r="X906" i="6" s="1"/>
  <c r="R748" i="6"/>
  <c r="X748" i="6" s="1"/>
  <c r="R337" i="6"/>
  <c r="X337" i="6" s="1"/>
  <c r="R978" i="6"/>
  <c r="X978" i="6" s="1"/>
  <c r="R760" i="6"/>
  <c r="X760" i="6" s="1"/>
  <c r="R955" i="6"/>
  <c r="X955" i="6" s="1"/>
  <c r="R374" i="6"/>
  <c r="X374" i="6" s="1"/>
  <c r="R410" i="6"/>
  <c r="X410" i="6" s="1"/>
  <c r="R541" i="6"/>
  <c r="X541" i="6" s="1"/>
  <c r="R720" i="6"/>
  <c r="X720" i="6" s="1"/>
  <c r="R761" i="6"/>
  <c r="X761" i="6" s="1"/>
  <c r="R808" i="6"/>
  <c r="X808" i="6" s="1"/>
  <c r="R850" i="6"/>
  <c r="X850" i="6" s="1"/>
  <c r="R884" i="6"/>
  <c r="X884" i="6" s="1"/>
  <c r="R902" i="6"/>
  <c r="X902" i="6" s="1"/>
  <c r="R739" i="6"/>
  <c r="X739" i="6" s="1"/>
  <c r="R633" i="6"/>
  <c r="X633" i="6" s="1"/>
  <c r="R398" i="6"/>
  <c r="X398" i="6" s="1"/>
  <c r="R999" i="6"/>
  <c r="X999" i="6" s="1"/>
  <c r="R951" i="6"/>
  <c r="X951" i="6" s="1"/>
  <c r="R360" i="6"/>
  <c r="X360" i="6" s="1"/>
  <c r="R396" i="6"/>
  <c r="X396" i="6" s="1"/>
  <c r="R540" i="6"/>
  <c r="X540" i="6" s="1"/>
  <c r="R573" i="6"/>
  <c r="X573" i="6" s="1"/>
  <c r="R618" i="6"/>
  <c r="X618" i="6" s="1"/>
  <c r="R620" i="6"/>
  <c r="X620" i="6" s="1"/>
  <c r="R619" i="6"/>
  <c r="X619" i="6" s="1"/>
  <c r="R664" i="6"/>
  <c r="X664" i="6" s="1"/>
  <c r="R851" i="6"/>
  <c r="X851" i="6" s="1"/>
  <c r="R933" i="6"/>
  <c r="X933" i="6" s="1"/>
  <c r="R634" i="6"/>
  <c r="X634" i="6" s="1"/>
  <c r="R899" i="6"/>
  <c r="X899" i="6" s="1"/>
  <c r="R981" i="6"/>
  <c r="X981" i="6" s="1"/>
  <c r="R335" i="6"/>
  <c r="X335" i="6" s="1"/>
  <c r="R427" i="6"/>
  <c r="X427" i="6" s="1"/>
  <c r="R441" i="6"/>
  <c r="X441" i="6" s="1"/>
  <c r="R511" i="6"/>
  <c r="X511" i="6" s="1"/>
  <c r="R548" i="6"/>
  <c r="X548" i="6" s="1"/>
  <c r="R710" i="6"/>
  <c r="X710" i="6" s="1"/>
  <c r="R655" i="6"/>
  <c r="X655" i="6" s="1"/>
  <c r="R643" i="6"/>
  <c r="X643" i="6" s="1"/>
  <c r="R505" i="6"/>
  <c r="X505" i="6" s="1"/>
  <c r="R985" i="6"/>
  <c r="X985" i="6" s="1"/>
  <c r="R944" i="6"/>
  <c r="X944" i="6" s="1"/>
  <c r="R950" i="6"/>
  <c r="X950" i="6" s="1"/>
  <c r="R791" i="6"/>
  <c r="X791" i="6" s="1"/>
  <c r="R811" i="6"/>
  <c r="X811" i="6" s="1"/>
  <c r="R814" i="6"/>
  <c r="X814" i="6" s="1"/>
  <c r="R734" i="6"/>
  <c r="X734" i="6" s="1"/>
  <c r="R807" i="6"/>
  <c r="X807" i="6" s="1"/>
  <c r="R782" i="6"/>
  <c r="X782" i="6" s="1"/>
  <c r="R781" i="6"/>
  <c r="X781" i="6" s="1"/>
  <c r="R616" i="6"/>
  <c r="X616" i="6" s="1"/>
  <c r="R663" i="6"/>
  <c r="X663" i="6" s="1"/>
  <c r="R648" i="6"/>
  <c r="X648" i="6" s="1"/>
  <c r="R570" i="6"/>
  <c r="X570" i="6" s="1"/>
  <c r="R598" i="6"/>
  <c r="X598" i="6" s="1"/>
  <c r="R631" i="6"/>
  <c r="X631" i="6" s="1"/>
  <c r="R567" i="6"/>
  <c r="X567" i="6" s="1"/>
  <c r="R496" i="6"/>
  <c r="X496" i="6" s="1"/>
  <c r="R535" i="6"/>
  <c r="X535" i="6" s="1"/>
  <c r="R507" i="6"/>
  <c r="X507" i="6" s="1"/>
  <c r="R458" i="6"/>
  <c r="X458" i="6" s="1"/>
  <c r="R483" i="6"/>
  <c r="X483" i="6" s="1"/>
  <c r="R454" i="6"/>
  <c r="X454" i="6" s="1"/>
  <c r="R401" i="6"/>
  <c r="X401" i="6" s="1"/>
  <c r="R399" i="6"/>
  <c r="X399" i="6" s="1"/>
  <c r="R338" i="6"/>
  <c r="X338" i="6" s="1"/>
  <c r="R322" i="6"/>
  <c r="X322" i="6" s="1"/>
  <c r="R343" i="6"/>
  <c r="X343" i="6" s="1"/>
  <c r="R544" i="6"/>
  <c r="X544" i="6" s="1"/>
  <c r="R880" i="6"/>
  <c r="X880" i="6" s="1"/>
  <c r="R771" i="6"/>
  <c r="X771" i="6" s="1"/>
  <c r="R578" i="6"/>
  <c r="X578" i="6" s="1"/>
  <c r="R329" i="6"/>
  <c r="X329" i="6" s="1"/>
  <c r="R844" i="6"/>
  <c r="X844" i="6" s="1"/>
  <c r="R746" i="6"/>
  <c r="X746" i="6" s="1"/>
  <c r="R514" i="6"/>
  <c r="X514" i="6" s="1"/>
  <c r="R554" i="6"/>
  <c r="X554" i="6" s="1"/>
  <c r="R841" i="6"/>
  <c r="X841" i="6" s="1"/>
  <c r="R642" i="6"/>
  <c r="X642" i="6" s="1"/>
  <c r="R547" i="6"/>
  <c r="X547" i="6" s="1"/>
  <c r="R932" i="6"/>
  <c r="X932" i="6" s="1"/>
  <c r="R459" i="6"/>
  <c r="X459" i="6" s="1"/>
  <c r="R940" i="6"/>
  <c r="X940" i="6" s="1"/>
  <c r="R332" i="6"/>
  <c r="X332" i="6" s="1"/>
  <c r="R356" i="6"/>
  <c r="X356" i="6" s="1"/>
  <c r="R409" i="6"/>
  <c r="X409" i="6" s="1"/>
  <c r="R375" i="6"/>
  <c r="X375" i="6" s="1"/>
  <c r="R489" i="6"/>
  <c r="X489" i="6" s="1"/>
  <c r="R524" i="6"/>
  <c r="X524" i="6" s="1"/>
  <c r="R639" i="6"/>
  <c r="X639" i="6" s="1"/>
  <c r="R592" i="6"/>
  <c r="X592" i="6" s="1"/>
  <c r="R780" i="6"/>
  <c r="X780" i="6" s="1"/>
  <c r="R920" i="6"/>
  <c r="X920" i="6" s="1"/>
  <c r="R736" i="6"/>
  <c r="X736" i="6" s="1"/>
  <c r="R668" i="6"/>
  <c r="X668" i="6" s="1"/>
  <c r="R376" i="6"/>
  <c r="X376" i="6" s="1"/>
  <c r="R1000" i="6"/>
  <c r="X1000" i="6" s="1"/>
  <c r="R327" i="6"/>
  <c r="X327" i="6" s="1"/>
  <c r="R419" i="6"/>
  <c r="X419" i="6" s="1"/>
  <c r="R702" i="6"/>
  <c r="X702" i="6" s="1"/>
  <c r="R682" i="6"/>
  <c r="X682" i="6" s="1"/>
  <c r="R766" i="6"/>
  <c r="X766" i="6" s="1"/>
  <c r="R776" i="6"/>
  <c r="X776" i="6" s="1"/>
  <c r="R817" i="6"/>
  <c r="X817" i="6" s="1"/>
  <c r="R870" i="6"/>
  <c r="X870" i="6" s="1"/>
  <c r="R958" i="6"/>
  <c r="X958" i="6" s="1"/>
  <c r="R428" i="6"/>
  <c r="X428" i="6" s="1"/>
  <c r="R325" i="6"/>
  <c r="X325" i="6" s="1"/>
  <c r="R339" i="6"/>
  <c r="X339" i="6" s="1"/>
  <c r="R451" i="6"/>
  <c r="X451" i="6" s="1"/>
  <c r="R477" i="6"/>
  <c r="X477" i="6" s="1"/>
  <c r="R591" i="6"/>
  <c r="X591" i="6" s="1"/>
  <c r="R824" i="6"/>
  <c r="X824" i="6" s="1"/>
  <c r="R833" i="6"/>
  <c r="X833" i="6" s="1"/>
  <c r="R988" i="6"/>
  <c r="X988" i="6" s="1"/>
  <c r="R846" i="6"/>
  <c r="X846" i="6" s="1"/>
  <c r="R556" i="6"/>
  <c r="X556" i="6" s="1"/>
  <c r="R977" i="6"/>
  <c r="X977" i="6" s="1"/>
  <c r="R965" i="6"/>
  <c r="X965" i="6" s="1"/>
  <c r="R936" i="6"/>
  <c r="X936" i="6" s="1"/>
  <c r="R942" i="6"/>
  <c r="X942" i="6" s="1"/>
  <c r="R887" i="6"/>
  <c r="X887" i="6" s="1"/>
  <c r="R921" i="6"/>
  <c r="X921" i="6" s="1"/>
  <c r="R790" i="6"/>
  <c r="X790" i="6" s="1"/>
  <c r="R697" i="6"/>
  <c r="X697" i="6" s="1"/>
  <c r="R584" i="6"/>
  <c r="X584" i="6" s="1"/>
  <c r="R624" i="6"/>
  <c r="X624" i="6" s="1"/>
  <c r="R559" i="6"/>
  <c r="X559" i="6" s="1"/>
  <c r="R623" i="6"/>
  <c r="X623" i="6" s="1"/>
  <c r="R446" i="6"/>
  <c r="X446" i="6" s="1"/>
  <c r="R385" i="6"/>
  <c r="X385" i="6" s="1"/>
  <c r="R418" i="6"/>
  <c r="X418" i="6" s="1"/>
  <c r="R316" i="6"/>
  <c r="X316" i="6" s="1"/>
  <c r="R301" i="6"/>
  <c r="X301" i="6" s="1"/>
  <c r="R361" i="6"/>
  <c r="X361" i="6" s="1"/>
  <c r="R837" i="6"/>
  <c r="X837" i="6" s="1"/>
  <c r="R537" i="6"/>
  <c r="X537" i="6" s="1"/>
  <c r="R402" i="6"/>
  <c r="X402" i="6" s="1"/>
  <c r="R886" i="6"/>
  <c r="X886" i="6" s="1"/>
  <c r="R651" i="6"/>
  <c r="X651" i="6" s="1"/>
  <c r="R775" i="6"/>
  <c r="X775" i="6" s="1"/>
  <c r="R795" i="6"/>
  <c r="X795" i="6" s="1"/>
  <c r="R744" i="6"/>
  <c r="X744" i="6" s="1"/>
  <c r="R562" i="6"/>
  <c r="X562" i="6" s="1"/>
  <c r="R526" i="6"/>
  <c r="X526" i="6" s="1"/>
  <c r="R923" i="6"/>
  <c r="X923" i="6" s="1"/>
  <c r="R954" i="6"/>
  <c r="X954" i="6" s="1"/>
  <c r="R885" i="6"/>
  <c r="X885" i="6" s="1"/>
  <c r="R683" i="6"/>
  <c r="X683" i="6" s="1"/>
  <c r="R708" i="6"/>
  <c r="X708" i="6" s="1"/>
  <c r="R711" i="6"/>
  <c r="X711" i="6" s="1"/>
  <c r="R788" i="6"/>
  <c r="X788" i="6" s="1"/>
  <c r="R881" i="6"/>
  <c r="X881" i="6" s="1"/>
  <c r="R930" i="6"/>
  <c r="X930" i="6" s="1"/>
  <c r="R961" i="6"/>
  <c r="X961" i="6" s="1"/>
  <c r="R506" i="6"/>
  <c r="X506" i="6" s="1"/>
  <c r="R937" i="6"/>
  <c r="X937" i="6" s="1"/>
  <c r="R331" i="6"/>
  <c r="X331" i="6" s="1"/>
  <c r="R391" i="6"/>
  <c r="X391" i="6" s="1"/>
  <c r="R468" i="6"/>
  <c r="X468" i="6" s="1"/>
  <c r="R583" i="6"/>
  <c r="X583" i="6" s="1"/>
  <c r="R751" i="6"/>
  <c r="X751" i="6" s="1"/>
  <c r="R812" i="6"/>
  <c r="X812" i="6" s="1"/>
  <c r="R796" i="6"/>
  <c r="X796" i="6" s="1"/>
  <c r="R667" i="6"/>
  <c r="X667" i="6" s="1"/>
  <c r="R516" i="6"/>
  <c r="X516" i="6" s="1"/>
  <c r="R341" i="6"/>
  <c r="X341" i="6" s="1"/>
  <c r="R994" i="6"/>
  <c r="X994" i="6" s="1"/>
  <c r="R365" i="6"/>
  <c r="X365" i="6" s="1"/>
  <c r="R424" i="6"/>
  <c r="X424" i="6" s="1"/>
  <c r="R457" i="6"/>
  <c r="X457" i="6" s="1"/>
  <c r="R520" i="6"/>
  <c r="X520" i="6" s="1"/>
  <c r="R593" i="6"/>
  <c r="X593" i="6" s="1"/>
  <c r="R661" i="6"/>
  <c r="X661" i="6" s="1"/>
  <c r="R784" i="6"/>
  <c r="X784" i="6" s="1"/>
  <c r="R856" i="6"/>
  <c r="X856" i="6" s="1"/>
  <c r="R845" i="6"/>
  <c r="X845" i="6" s="1"/>
  <c r="R659" i="6"/>
  <c r="X659" i="6" s="1"/>
  <c r="R613" i="6"/>
  <c r="X613" i="6" s="1"/>
  <c r="R964" i="6"/>
  <c r="X964" i="6" s="1"/>
  <c r="R957" i="6"/>
  <c r="X957" i="6" s="1"/>
  <c r="R998" i="6"/>
  <c r="X998" i="6" s="1"/>
  <c r="R916" i="6"/>
  <c r="X916" i="6" s="1"/>
  <c r="R879" i="6"/>
  <c r="X879" i="6" s="1"/>
  <c r="R909" i="6"/>
  <c r="X909" i="6" s="1"/>
  <c r="R905" i="6"/>
  <c r="X905" i="6" s="1"/>
  <c r="R783" i="6"/>
  <c r="X783" i="6" s="1"/>
  <c r="R801" i="6"/>
  <c r="X801" i="6" s="1"/>
  <c r="R735" i="6"/>
  <c r="X735" i="6" s="1"/>
  <c r="R722" i="6"/>
  <c r="X722" i="6" s="1"/>
  <c r="R551" i="6"/>
  <c r="X551" i="6" s="1"/>
  <c r="R582" i="6"/>
  <c r="X582" i="6" s="1"/>
  <c r="R615" i="6"/>
  <c r="X615" i="6" s="1"/>
  <c r="R476" i="6"/>
  <c r="X476" i="6" s="1"/>
  <c r="R493" i="6"/>
  <c r="X493" i="6" s="1"/>
  <c r="R445" i="6"/>
  <c r="X445" i="6" s="1"/>
  <c r="R423" i="6"/>
  <c r="X423" i="6" s="1"/>
  <c r="R330" i="6"/>
  <c r="X330" i="6" s="1"/>
  <c r="R363" i="6"/>
  <c r="X363" i="6" s="1"/>
  <c r="R355" i="6"/>
  <c r="X355" i="6" s="1"/>
  <c r="R303" i="6"/>
  <c r="X303" i="6" s="1"/>
  <c r="R996" i="6"/>
  <c r="X996" i="6" s="1"/>
  <c r="R894" i="6"/>
  <c r="X894" i="6" s="1"/>
  <c r="R305" i="6"/>
  <c r="X305" i="6" s="1"/>
  <c r="R834" i="6"/>
  <c r="X834" i="6" s="1"/>
  <c r="R764" i="6"/>
  <c r="X764" i="6" s="1"/>
  <c r="R855" i="6"/>
  <c r="X855" i="6" s="1"/>
  <c r="R617" i="6"/>
  <c r="X617" i="6" s="1"/>
  <c r="R394" i="6"/>
  <c r="X394" i="6" s="1"/>
  <c r="R972" i="6"/>
  <c r="X972" i="6" s="1"/>
  <c r="R917" i="6"/>
  <c r="X917" i="6" s="1"/>
  <c r="R438" i="6"/>
  <c r="X438" i="6" s="1"/>
  <c r="R488" i="6"/>
  <c r="X488" i="6" s="1"/>
  <c r="R945" i="6"/>
  <c r="X945" i="6" s="1"/>
  <c r="R345" i="6"/>
  <c r="X345" i="6" s="1"/>
  <c r="R469" i="6"/>
  <c r="X469" i="6" s="1"/>
  <c r="R590" i="6"/>
  <c r="X590" i="6" s="1"/>
  <c r="R754" i="6"/>
  <c r="X754" i="6" s="1"/>
  <c r="R815" i="6"/>
  <c r="X815" i="6" s="1"/>
  <c r="R895" i="6"/>
  <c r="X895" i="6" s="1"/>
  <c r="R862" i="6"/>
  <c r="X862" i="6" s="1"/>
  <c r="R873" i="6"/>
  <c r="X873" i="6" s="1"/>
  <c r="R825" i="6"/>
  <c r="X825" i="6" s="1"/>
  <c r="R513" i="6"/>
  <c r="X513" i="6" s="1"/>
  <c r="R370" i="6"/>
  <c r="X370" i="6" s="1"/>
  <c r="R979" i="6"/>
  <c r="X979" i="6" s="1"/>
  <c r="R357" i="6"/>
  <c r="X357" i="6" s="1"/>
  <c r="R309" i="6"/>
  <c r="X309" i="6" s="1"/>
  <c r="R416" i="6"/>
  <c r="X416" i="6" s="1"/>
  <c r="R492" i="6"/>
  <c r="X492" i="6" s="1"/>
  <c r="R512" i="6"/>
  <c r="X512" i="6" s="1"/>
  <c r="R561" i="6"/>
  <c r="X561" i="6" s="1"/>
  <c r="R637" i="6"/>
  <c r="X637" i="6" s="1"/>
  <c r="R585" i="6"/>
  <c r="X585" i="6" s="1"/>
  <c r="R653" i="6"/>
  <c r="X653" i="6" s="1"/>
  <c r="R652" i="6"/>
  <c r="X652" i="6" s="1"/>
  <c r="R713" i="6"/>
  <c r="X713" i="6" s="1"/>
  <c r="R755" i="6"/>
  <c r="X755" i="6" s="1"/>
  <c r="R874" i="6"/>
  <c r="X874" i="6" s="1"/>
  <c r="R864" i="6"/>
  <c r="X864" i="6" s="1"/>
  <c r="R467" i="6"/>
  <c r="X467" i="6" s="1"/>
  <c r="R320" i="6"/>
  <c r="X320" i="6" s="1"/>
  <c r="R949" i="6"/>
  <c r="X949" i="6" s="1"/>
  <c r="R456" i="6"/>
  <c r="X456" i="6" s="1"/>
  <c r="R497" i="6"/>
  <c r="X497" i="6" s="1"/>
  <c r="R542" i="6"/>
  <c r="X542" i="6" s="1"/>
  <c r="R774" i="6"/>
  <c r="X774" i="6" s="1"/>
  <c r="R813" i="6"/>
  <c r="X813" i="6" s="1"/>
  <c r="R800" i="6"/>
  <c r="X800" i="6" s="1"/>
  <c r="R601" i="6"/>
  <c r="X601" i="6" s="1"/>
  <c r="R481" i="6"/>
  <c r="X481" i="6" s="1"/>
  <c r="R908" i="6"/>
  <c r="X908" i="6" s="1"/>
  <c r="R871" i="6"/>
  <c r="X871" i="6" s="1"/>
  <c r="R901" i="6"/>
  <c r="X901" i="6" s="1"/>
  <c r="R891" i="6"/>
  <c r="X891" i="6" s="1"/>
  <c r="R847" i="6"/>
  <c r="X847" i="6" s="1"/>
  <c r="R799" i="6"/>
  <c r="X799" i="6" s="1"/>
  <c r="R727" i="6"/>
  <c r="X727" i="6" s="1"/>
  <c r="R703" i="6"/>
  <c r="X703" i="6" s="1"/>
  <c r="R706" i="6"/>
  <c r="X706" i="6" s="1"/>
  <c r="R712" i="6"/>
  <c r="X712" i="6" s="1"/>
  <c r="R646" i="6"/>
  <c r="X646" i="6" s="1"/>
  <c r="R638" i="6"/>
  <c r="X638" i="6" s="1"/>
  <c r="R607" i="6"/>
  <c r="X607" i="6" s="1"/>
  <c r="R430" i="6"/>
  <c r="X430" i="6" s="1"/>
  <c r="R422" i="6"/>
  <c r="X422" i="6" s="1"/>
  <c r="R415" i="6"/>
  <c r="X415" i="6" s="1"/>
  <c r="R324" i="6"/>
  <c r="X324" i="6" s="1"/>
  <c r="R311" i="6"/>
  <c r="X311" i="6" s="1"/>
  <c r="R308" i="6"/>
  <c r="X308" i="6" s="1"/>
  <c r="R883" i="6"/>
  <c r="X883" i="6" s="1"/>
  <c r="R318" i="6"/>
  <c r="X318" i="6" s="1"/>
  <c r="R836" i="6"/>
  <c r="X836" i="6" s="1"/>
  <c r="R597" i="6"/>
  <c r="X597" i="6" s="1"/>
  <c r="R636" i="6"/>
  <c r="X636" i="6" s="1"/>
  <c r="R462" i="6"/>
  <c r="X462" i="6" s="1"/>
  <c r="R406" i="6"/>
  <c r="X406" i="6" s="1"/>
  <c r="R975" i="6"/>
  <c r="X975" i="6" s="1"/>
  <c r="R677" i="6"/>
  <c r="X677" i="6" s="1"/>
  <c r="R717" i="6"/>
  <c r="X717" i="6" s="1"/>
  <c r="R508" i="6"/>
  <c r="X508" i="6" s="1"/>
  <c r="R403" i="6"/>
  <c r="X403" i="6" s="1"/>
  <c r="R934" i="6"/>
  <c r="X934" i="6" s="1"/>
  <c r="R434" i="6"/>
  <c r="X434" i="6" s="1"/>
  <c r="R621" i="6"/>
  <c r="X621" i="6" s="1"/>
  <c r="R726" i="6"/>
  <c r="X726" i="6" s="1"/>
  <c r="R911" i="6"/>
  <c r="X911" i="6" s="1"/>
  <c r="R724" i="6"/>
  <c r="X724" i="6" s="1"/>
  <c r="R518" i="6"/>
  <c r="X518" i="6" s="1"/>
  <c r="R669" i="6"/>
  <c r="X669" i="6" s="1"/>
  <c r="R715" i="6"/>
  <c r="X715" i="6" s="1"/>
  <c r="R525" i="6"/>
  <c r="X525" i="6" s="1"/>
  <c r="R605" i="6"/>
  <c r="X605" i="6" s="1"/>
  <c r="R740" i="6"/>
  <c r="X740" i="6" s="1"/>
  <c r="R382" i="6"/>
  <c r="X382" i="6" s="1"/>
  <c r="R465" i="6"/>
  <c r="X465" i="6" s="1"/>
  <c r="R671" i="6"/>
  <c r="X671" i="6" s="1"/>
  <c r="R838" i="6"/>
  <c r="X838" i="6" s="1"/>
  <c r="R926" i="6"/>
  <c r="X926" i="6" s="1"/>
  <c r="R893" i="6"/>
  <c r="X893" i="6" s="1"/>
  <c r="R350" i="6"/>
  <c r="X350" i="6" s="1"/>
  <c r="R714" i="6"/>
  <c r="X714" i="6" s="1"/>
  <c r="R737" i="6"/>
  <c r="X737" i="6" s="1"/>
  <c r="R878" i="6"/>
  <c r="X878" i="6" s="1"/>
  <c r="R572" i="6"/>
  <c r="X572" i="6" s="1"/>
  <c r="R571" i="6"/>
  <c r="X571" i="6" s="1"/>
  <c r="R913" i="6"/>
  <c r="X913" i="6" s="1"/>
  <c r="R995" i="6"/>
  <c r="X995" i="6" s="1"/>
  <c r="R896" i="6"/>
  <c r="X896" i="6" s="1"/>
  <c r="R473" i="6"/>
  <c r="X473" i="6" s="1"/>
  <c r="R533" i="6"/>
  <c r="X533" i="6" s="1"/>
  <c r="R759" i="6"/>
  <c r="X759" i="6" s="1"/>
  <c r="R820" i="6"/>
  <c r="X820" i="6" s="1"/>
  <c r="R959" i="6"/>
  <c r="X959" i="6" s="1"/>
  <c r="R960" i="6"/>
  <c r="X960" i="6" s="1"/>
  <c r="R304" i="6"/>
  <c r="X304" i="6" s="1"/>
  <c r="R530" i="6"/>
  <c r="X530" i="6" s="1"/>
  <c r="R654" i="6"/>
  <c r="X654" i="6" s="1"/>
  <c r="R728" i="6"/>
  <c r="X728" i="6" s="1"/>
  <c r="R778" i="6"/>
  <c r="X778" i="6" s="1"/>
  <c r="R821" i="6"/>
  <c r="X821" i="6" s="1"/>
  <c r="R395" i="6"/>
  <c r="X395" i="6" s="1"/>
  <c r="R684" i="6"/>
  <c r="X684" i="6" s="1"/>
  <c r="R692" i="6"/>
  <c r="X692" i="6" s="1"/>
  <c r="R549" i="6"/>
  <c r="X549" i="6" s="1"/>
  <c r="R521" i="6"/>
  <c r="X521" i="6" s="1"/>
  <c r="R723" i="6"/>
  <c r="X723" i="6" s="1"/>
  <c r="R730" i="6"/>
  <c r="X730" i="6" s="1"/>
  <c r="R924" i="6"/>
  <c r="X924" i="6" s="1"/>
  <c r="R830" i="6"/>
  <c r="X830" i="6" s="1"/>
  <c r="R953" i="6"/>
  <c r="X953" i="6" s="1"/>
  <c r="R971" i="6"/>
  <c r="X971" i="6" s="1"/>
  <c r="R680" i="6"/>
  <c r="X680" i="6" s="1"/>
  <c r="R665" i="6"/>
  <c r="X665" i="6" s="1"/>
  <c r="R809" i="6"/>
  <c r="X809" i="6" s="1"/>
  <c r="R314" i="6"/>
  <c r="X314" i="6" s="1"/>
  <c r="R378" i="6"/>
  <c r="X378" i="6" s="1"/>
  <c r="R564" i="6"/>
  <c r="X564" i="6" s="1"/>
  <c r="R729" i="6"/>
  <c r="X729" i="6" s="1"/>
  <c r="R963" i="6"/>
  <c r="X963" i="6" s="1"/>
  <c r="R586" i="6"/>
  <c r="X586" i="6" s="1"/>
  <c r="R594" i="6"/>
  <c r="X594" i="6" s="1"/>
  <c r="R596" i="6"/>
  <c r="X596" i="6" s="1"/>
  <c r="R595" i="6"/>
  <c r="X595" i="6" s="1"/>
  <c r="R447" i="6"/>
  <c r="X447" i="6" s="1"/>
  <c r="R698" i="6"/>
  <c r="X698" i="6" s="1"/>
  <c r="R810" i="6"/>
  <c r="X810" i="6" s="1"/>
  <c r="R346" i="6"/>
  <c r="X346" i="6" s="1"/>
  <c r="R888" i="6"/>
  <c r="X888" i="6" s="1"/>
  <c r="R794" i="6"/>
  <c r="X794" i="6" s="1"/>
  <c r="R472" i="6"/>
  <c r="X472" i="6" s="1"/>
  <c r="R678" i="6"/>
  <c r="X678" i="6" s="1"/>
  <c r="R752" i="6"/>
  <c r="X752" i="6" s="1"/>
  <c r="R380" i="6"/>
  <c r="X380" i="6" s="1"/>
  <c r="R478" i="6"/>
  <c r="X478" i="6" s="1"/>
  <c r="AD20" i="6"/>
  <c r="Z608" i="10" s="1"/>
  <c r="R295" i="6"/>
  <c r="X295" i="6" s="1"/>
  <c r="R290" i="6"/>
  <c r="X290" i="6" s="1"/>
  <c r="R215" i="6"/>
  <c r="X215" i="6" s="1"/>
  <c r="R251" i="6"/>
  <c r="X251" i="6" s="1"/>
  <c r="R287" i="6"/>
  <c r="X287" i="6" s="1"/>
  <c r="R9" i="6"/>
  <c r="X9" i="6" s="1"/>
  <c r="R17" i="6"/>
  <c r="X17" i="6" s="1"/>
  <c r="R25" i="6"/>
  <c r="X25" i="6" s="1"/>
  <c r="R12" i="6"/>
  <c r="X12" i="6" s="1"/>
  <c r="R20" i="6"/>
  <c r="X20" i="6" s="1"/>
  <c r="R28" i="6"/>
  <c r="X28" i="6" s="1"/>
  <c r="R36" i="6"/>
  <c r="X36" i="6" s="1"/>
  <c r="R44" i="6"/>
  <c r="X44" i="6" s="1"/>
  <c r="R52" i="6"/>
  <c r="X52" i="6" s="1"/>
  <c r="R60" i="6"/>
  <c r="X60" i="6" s="1"/>
  <c r="R68" i="6"/>
  <c r="X68" i="6" s="1"/>
  <c r="R76" i="6"/>
  <c r="X76" i="6" s="1"/>
  <c r="R84" i="6"/>
  <c r="X84" i="6" s="1"/>
  <c r="R92" i="6"/>
  <c r="X92" i="6" s="1"/>
  <c r="R100" i="6"/>
  <c r="X100" i="6" s="1"/>
  <c r="R108" i="6"/>
  <c r="X108" i="6" s="1"/>
  <c r="R105" i="6"/>
  <c r="X105" i="6" s="1"/>
  <c r="R113" i="6"/>
  <c r="X113" i="6" s="1"/>
  <c r="R129" i="6"/>
  <c r="X129" i="6" s="1"/>
  <c r="R155" i="6"/>
  <c r="X155" i="6" s="1"/>
  <c r="R163" i="6"/>
  <c r="X163" i="6" s="1"/>
  <c r="R198" i="6"/>
  <c r="X198" i="6" s="1"/>
  <c r="R206" i="6"/>
  <c r="X206" i="6" s="1"/>
  <c r="R292" i="6"/>
  <c r="X292" i="6" s="1"/>
  <c r="R260" i="6"/>
  <c r="X260" i="6" s="1"/>
  <c r="R228" i="6"/>
  <c r="X228" i="6" s="1"/>
  <c r="R285" i="6"/>
  <c r="X285" i="6" s="1"/>
  <c r="R226" i="6"/>
  <c r="X226" i="6" s="1"/>
  <c r="R242" i="6"/>
  <c r="X242" i="6" s="1"/>
  <c r="R258" i="6"/>
  <c r="X258" i="6" s="1"/>
  <c r="R274" i="6"/>
  <c r="X274" i="6" s="1"/>
  <c r="R235" i="6"/>
  <c r="X235" i="6" s="1"/>
  <c r="R271" i="6"/>
  <c r="X271" i="6" s="1"/>
  <c r="R122" i="6"/>
  <c r="X122" i="6" s="1"/>
  <c r="R130" i="6"/>
  <c r="X130" i="6" s="1"/>
  <c r="R138" i="6"/>
  <c r="X138" i="6" s="1"/>
  <c r="R146" i="6"/>
  <c r="X146" i="6" s="1"/>
  <c r="R154" i="6"/>
  <c r="X154" i="6" s="1"/>
  <c r="R162" i="6"/>
  <c r="X162" i="6" s="1"/>
  <c r="R139" i="6"/>
  <c r="X139" i="6" s="1"/>
  <c r="R147" i="6"/>
  <c r="X147" i="6" s="1"/>
  <c r="R165" i="6"/>
  <c r="X165" i="6" s="1"/>
  <c r="R175" i="6"/>
  <c r="X175" i="6" s="1"/>
  <c r="R183" i="6"/>
  <c r="X183" i="6" s="1"/>
  <c r="R203" i="6"/>
  <c r="X203" i="6" s="1"/>
  <c r="R205" i="6"/>
  <c r="X205" i="6" s="1"/>
  <c r="R204" i="6"/>
  <c r="X204" i="6" s="1"/>
  <c r="R280" i="6"/>
  <c r="X280" i="6" s="1"/>
  <c r="R248" i="6"/>
  <c r="X248" i="6" s="1"/>
  <c r="R216" i="6"/>
  <c r="X216" i="6" s="1"/>
  <c r="R273" i="6"/>
  <c r="X273" i="6" s="1"/>
  <c r="R241" i="6"/>
  <c r="X241" i="6" s="1"/>
  <c r="R294" i="6"/>
  <c r="X294" i="6" s="1"/>
  <c r="R219" i="6"/>
  <c r="X219" i="6" s="1"/>
  <c r="R255" i="6"/>
  <c r="X255" i="6" s="1"/>
  <c r="R275" i="6"/>
  <c r="X275" i="6" s="1"/>
  <c r="R291" i="6"/>
  <c r="X291" i="6" s="1"/>
  <c r="R14" i="6"/>
  <c r="X14" i="6" s="1"/>
  <c r="R22" i="6"/>
  <c r="X22" i="6" s="1"/>
  <c r="R30" i="6"/>
  <c r="X30" i="6" s="1"/>
  <c r="R38" i="6"/>
  <c r="X38" i="6" s="1"/>
  <c r="R46" i="6"/>
  <c r="X46" i="6" s="1"/>
  <c r="R54" i="6"/>
  <c r="X54" i="6" s="1"/>
  <c r="R62" i="6"/>
  <c r="X62" i="6" s="1"/>
  <c r="R70" i="6"/>
  <c r="X70" i="6" s="1"/>
  <c r="R78" i="6"/>
  <c r="X78" i="6" s="1"/>
  <c r="R86" i="6"/>
  <c r="X86" i="6" s="1"/>
  <c r="R94" i="6"/>
  <c r="X94" i="6" s="1"/>
  <c r="R102" i="6"/>
  <c r="X102" i="6" s="1"/>
  <c r="R110" i="6"/>
  <c r="X110" i="6" s="1"/>
  <c r="R182" i="6"/>
  <c r="X182" i="6" s="1"/>
  <c r="R190" i="6"/>
  <c r="X190" i="6" s="1"/>
  <c r="R29" i="6"/>
  <c r="X29" i="6" s="1"/>
  <c r="R35" i="6"/>
  <c r="X35" i="6" s="1"/>
  <c r="R37" i="6"/>
  <c r="X37" i="6" s="1"/>
  <c r="R43" i="6"/>
  <c r="X43" i="6" s="1"/>
  <c r="R45" i="6"/>
  <c r="X45" i="6" s="1"/>
  <c r="R51" i="6"/>
  <c r="X51" i="6" s="1"/>
  <c r="R53" i="6"/>
  <c r="X53" i="6" s="1"/>
  <c r="R59" i="6"/>
  <c r="X59" i="6" s="1"/>
  <c r="R61" i="6"/>
  <c r="X61" i="6" s="1"/>
  <c r="R67" i="6"/>
  <c r="X67" i="6" s="1"/>
  <c r="R69" i="6"/>
  <c r="X69" i="6" s="1"/>
  <c r="R75" i="6"/>
  <c r="X75" i="6" s="1"/>
  <c r="R77" i="6"/>
  <c r="X77" i="6" s="1"/>
  <c r="R83" i="6"/>
  <c r="X83" i="6" s="1"/>
  <c r="R85" i="6"/>
  <c r="X85" i="6" s="1"/>
  <c r="R91" i="6"/>
  <c r="X91" i="6" s="1"/>
  <c r="R93" i="6"/>
  <c r="X93" i="6" s="1"/>
  <c r="R99" i="6"/>
  <c r="X99" i="6" s="1"/>
  <c r="R107" i="6"/>
  <c r="X107" i="6" s="1"/>
  <c r="R115" i="6"/>
  <c r="X115" i="6" s="1"/>
  <c r="R123" i="6"/>
  <c r="X123" i="6" s="1"/>
  <c r="R131" i="6"/>
  <c r="X131" i="6" s="1"/>
  <c r="R157" i="6"/>
  <c r="X157" i="6" s="1"/>
  <c r="R177" i="6"/>
  <c r="X177" i="6" s="1"/>
  <c r="R185" i="6"/>
  <c r="X185" i="6" s="1"/>
  <c r="R195" i="6"/>
  <c r="X195" i="6" s="1"/>
  <c r="R196" i="6"/>
  <c r="X196" i="6" s="1"/>
  <c r="R121" i="6"/>
  <c r="X121" i="6" s="1"/>
  <c r="R268" i="6"/>
  <c r="X268" i="6" s="1"/>
  <c r="R236" i="6"/>
  <c r="X236" i="6" s="1"/>
  <c r="R293" i="6"/>
  <c r="X293" i="6" s="1"/>
  <c r="R261" i="6"/>
  <c r="X261" i="6" s="1"/>
  <c r="R229" i="6"/>
  <c r="X229" i="6" s="1"/>
  <c r="R214" i="6"/>
  <c r="X214" i="6" s="1"/>
  <c r="R230" i="6"/>
  <c r="X230" i="6" s="1"/>
  <c r="R246" i="6"/>
  <c r="X246" i="6" s="1"/>
  <c r="R262" i="6"/>
  <c r="X262" i="6" s="1"/>
  <c r="R278" i="6"/>
  <c r="X278" i="6" s="1"/>
  <c r="R298" i="6"/>
  <c r="X298" i="6" s="1"/>
  <c r="R239" i="6"/>
  <c r="X239" i="6" s="1"/>
  <c r="R174" i="6"/>
  <c r="X174" i="6" s="1"/>
  <c r="R180" i="6"/>
  <c r="X180" i="6" s="1"/>
  <c r="R188" i="6"/>
  <c r="X188" i="6" s="1"/>
  <c r="R133" i="6"/>
  <c r="X133" i="6" s="1"/>
  <c r="R141" i="6"/>
  <c r="X141" i="6" s="1"/>
  <c r="R149" i="6"/>
  <c r="X149" i="6" s="1"/>
  <c r="R167" i="6"/>
  <c r="X167" i="6" s="1"/>
  <c r="R197" i="6"/>
  <c r="X197" i="6" s="1"/>
  <c r="R8" i="6"/>
  <c r="X8" i="6" s="1"/>
  <c r="R7" i="6"/>
  <c r="X7" i="6" s="1"/>
  <c r="R288" i="6"/>
  <c r="X288" i="6" s="1"/>
  <c r="R256" i="6"/>
  <c r="X256" i="6" s="1"/>
  <c r="R224" i="6"/>
  <c r="X224" i="6" s="1"/>
  <c r="R281" i="6"/>
  <c r="X281" i="6" s="1"/>
  <c r="R249" i="6"/>
  <c r="X249" i="6" s="1"/>
  <c r="R217" i="6"/>
  <c r="X217" i="6" s="1"/>
  <c r="R223" i="6"/>
  <c r="X223" i="6" s="1"/>
  <c r="R243" i="6"/>
  <c r="X243" i="6" s="1"/>
  <c r="R259" i="6"/>
  <c r="X259" i="6" s="1"/>
  <c r="R279" i="6"/>
  <c r="X279" i="6" s="1"/>
  <c r="R11" i="6"/>
  <c r="X11" i="6" s="1"/>
  <c r="R13" i="6"/>
  <c r="X13" i="6" s="1"/>
  <c r="R19" i="6"/>
  <c r="X19" i="6" s="1"/>
  <c r="R21" i="6"/>
  <c r="X21" i="6" s="1"/>
  <c r="R27" i="6"/>
  <c r="X27" i="6" s="1"/>
  <c r="R16" i="6"/>
  <c r="X16" i="6" s="1"/>
  <c r="R24" i="6"/>
  <c r="X24" i="6" s="1"/>
  <c r="R32" i="6"/>
  <c r="X32" i="6" s="1"/>
  <c r="R40" i="6"/>
  <c r="X40" i="6" s="1"/>
  <c r="R48" i="6"/>
  <c r="X48" i="6" s="1"/>
  <c r="R56" i="6"/>
  <c r="X56" i="6" s="1"/>
  <c r="R64" i="6"/>
  <c r="X64" i="6" s="1"/>
  <c r="R72" i="6"/>
  <c r="X72" i="6" s="1"/>
  <c r="R80" i="6"/>
  <c r="X80" i="6" s="1"/>
  <c r="R88" i="6"/>
  <c r="X88" i="6" s="1"/>
  <c r="R96" i="6"/>
  <c r="X96" i="6" s="1"/>
  <c r="R104" i="6"/>
  <c r="X104" i="6" s="1"/>
  <c r="R112" i="6"/>
  <c r="X112" i="6" s="1"/>
  <c r="R116" i="6"/>
  <c r="X116" i="6" s="1"/>
  <c r="R124" i="6"/>
  <c r="X124" i="6" s="1"/>
  <c r="R132" i="6"/>
  <c r="X132" i="6" s="1"/>
  <c r="R140" i="6"/>
  <c r="X140" i="6" s="1"/>
  <c r="R148" i="6"/>
  <c r="X148" i="6" s="1"/>
  <c r="R156" i="6"/>
  <c r="X156" i="6" s="1"/>
  <c r="R164" i="6"/>
  <c r="X164" i="6" s="1"/>
  <c r="R172" i="6"/>
  <c r="X172" i="6" s="1"/>
  <c r="R101" i="6"/>
  <c r="X101" i="6" s="1"/>
  <c r="R125" i="6"/>
  <c r="X125" i="6" s="1"/>
  <c r="R159" i="6"/>
  <c r="X159" i="6" s="1"/>
  <c r="R187" i="6"/>
  <c r="X187" i="6" s="1"/>
  <c r="R207" i="6"/>
  <c r="X207" i="6" s="1"/>
  <c r="R202" i="6"/>
  <c r="X202" i="6" s="1"/>
  <c r="R208" i="6"/>
  <c r="X208" i="6" s="1"/>
  <c r="R276" i="6"/>
  <c r="X276" i="6" s="1"/>
  <c r="R244" i="6"/>
  <c r="X244" i="6" s="1"/>
  <c r="R231" i="6"/>
  <c r="X231" i="6" s="1"/>
  <c r="R218" i="6"/>
  <c r="X218" i="6" s="1"/>
  <c r="R234" i="6"/>
  <c r="X234" i="6" s="1"/>
  <c r="R250" i="6"/>
  <c r="X250" i="6" s="1"/>
  <c r="R266" i="6"/>
  <c r="X266" i="6" s="1"/>
  <c r="R282" i="6"/>
  <c r="X282" i="6" s="1"/>
  <c r="R299" i="6"/>
  <c r="X299" i="6" s="1"/>
  <c r="R118" i="6"/>
  <c r="X118" i="6" s="1"/>
  <c r="R126" i="6"/>
  <c r="X126" i="6" s="1"/>
  <c r="R134" i="6"/>
  <c r="X134" i="6" s="1"/>
  <c r="R142" i="6"/>
  <c r="X142" i="6" s="1"/>
  <c r="R150" i="6"/>
  <c r="X150" i="6" s="1"/>
  <c r="R158" i="6"/>
  <c r="X158" i="6" s="1"/>
  <c r="R166" i="6"/>
  <c r="X166" i="6" s="1"/>
  <c r="R109" i="6"/>
  <c r="X109" i="6" s="1"/>
  <c r="R117" i="6"/>
  <c r="X117" i="6" s="1"/>
  <c r="R135" i="6"/>
  <c r="X135" i="6" s="1"/>
  <c r="R143" i="6"/>
  <c r="X143" i="6" s="1"/>
  <c r="R151" i="6"/>
  <c r="X151" i="6" s="1"/>
  <c r="R169" i="6"/>
  <c r="X169" i="6" s="1"/>
  <c r="R179" i="6"/>
  <c r="X179" i="6" s="1"/>
  <c r="R209" i="6"/>
  <c r="X209" i="6" s="1"/>
  <c r="R193" i="6"/>
  <c r="X193" i="6" s="1"/>
  <c r="R194" i="6"/>
  <c r="X194" i="6" s="1"/>
  <c r="R200" i="6"/>
  <c r="X200" i="6" s="1"/>
  <c r="R296" i="6"/>
  <c r="X296" i="6" s="1"/>
  <c r="R264" i="6"/>
  <c r="X264" i="6" s="1"/>
  <c r="R232" i="6"/>
  <c r="X232" i="6" s="1"/>
  <c r="R210" i="6"/>
  <c r="X210" i="6" s="1"/>
  <c r="R289" i="6"/>
  <c r="X289" i="6" s="1"/>
  <c r="R257" i="6"/>
  <c r="X257" i="6" s="1"/>
  <c r="R225" i="6"/>
  <c r="X225" i="6" s="1"/>
  <c r="R253" i="6"/>
  <c r="X253" i="6" s="1"/>
  <c r="R221" i="6"/>
  <c r="X221" i="6" s="1"/>
  <c r="R4" i="6"/>
  <c r="X4" i="6" s="1"/>
  <c r="R106" i="6"/>
  <c r="X106" i="6" s="1"/>
  <c r="R31" i="6"/>
  <c r="X31" i="6" s="1"/>
  <c r="R73" i="6"/>
  <c r="X73" i="6" s="1"/>
  <c r="R111" i="6"/>
  <c r="X111" i="6" s="1"/>
  <c r="R171" i="6"/>
  <c r="X171" i="6" s="1"/>
  <c r="R3" i="6"/>
  <c r="X3" i="6" s="1"/>
  <c r="R238" i="6"/>
  <c r="X238" i="6" s="1"/>
  <c r="R18" i="6"/>
  <c r="X18" i="6" s="1"/>
  <c r="R74" i="6"/>
  <c r="X74" i="6" s="1"/>
  <c r="R98" i="6"/>
  <c r="X98" i="6" s="1"/>
  <c r="R39" i="6"/>
  <c r="X39" i="6" s="1"/>
  <c r="R57" i="6"/>
  <c r="X57" i="6" s="1"/>
  <c r="R79" i="6"/>
  <c r="X79" i="6" s="1"/>
  <c r="R97" i="6"/>
  <c r="X97" i="6" s="1"/>
  <c r="R199" i="6"/>
  <c r="X199" i="6" s="1"/>
  <c r="R267" i="6"/>
  <c r="X267" i="6" s="1"/>
  <c r="R50" i="6"/>
  <c r="X50" i="6" s="1"/>
  <c r="R186" i="6"/>
  <c r="X186" i="6" s="1"/>
  <c r="R41" i="6"/>
  <c r="X41" i="6" s="1"/>
  <c r="R63" i="6"/>
  <c r="X63" i="6" s="1"/>
  <c r="R81" i="6"/>
  <c r="X81" i="6" s="1"/>
  <c r="R103" i="6"/>
  <c r="X103" i="6" s="1"/>
  <c r="R284" i="6"/>
  <c r="X284" i="6" s="1"/>
  <c r="R222" i="6"/>
  <c r="X222" i="6" s="1"/>
  <c r="R10" i="6"/>
  <c r="X10" i="6" s="1"/>
  <c r="R42" i="6"/>
  <c r="X42" i="6" s="1"/>
  <c r="R82" i="6"/>
  <c r="X82" i="6" s="1"/>
  <c r="R114" i="6"/>
  <c r="X114" i="6" s="1"/>
  <c r="R49" i="6"/>
  <c r="X49" i="6" s="1"/>
  <c r="R71" i="6"/>
  <c r="X71" i="6" s="1"/>
  <c r="R89" i="6"/>
  <c r="X89" i="6" s="1"/>
  <c r="R173" i="6"/>
  <c r="X173" i="6" s="1"/>
  <c r="R201" i="6"/>
  <c r="X201" i="6" s="1"/>
  <c r="R252" i="6"/>
  <c r="X252" i="6" s="1"/>
  <c r="R286" i="6"/>
  <c r="X286" i="6" s="1"/>
  <c r="R263" i="6"/>
  <c r="X263" i="6" s="1"/>
  <c r="R247" i="6"/>
  <c r="X247" i="6" s="1"/>
  <c r="R34" i="6"/>
  <c r="X34" i="6" s="1"/>
  <c r="R66" i="6"/>
  <c r="X66" i="6" s="1"/>
  <c r="R178" i="6"/>
  <c r="X178" i="6" s="1"/>
  <c r="R47" i="6"/>
  <c r="X47" i="6" s="1"/>
  <c r="R65" i="6"/>
  <c r="X65" i="6" s="1"/>
  <c r="R95" i="6"/>
  <c r="X95" i="6" s="1"/>
  <c r="R127" i="6"/>
  <c r="X127" i="6" s="1"/>
  <c r="R181" i="6"/>
  <c r="X181" i="6" s="1"/>
  <c r="R213" i="6"/>
  <c r="X213" i="6" s="1"/>
  <c r="R5" i="6"/>
  <c r="X5" i="6" s="1"/>
  <c r="R254" i="6"/>
  <c r="X254" i="6" s="1"/>
  <c r="R26" i="6"/>
  <c r="X26" i="6" s="1"/>
  <c r="R58" i="6"/>
  <c r="X58" i="6" s="1"/>
  <c r="R90" i="6"/>
  <c r="X90" i="6" s="1"/>
  <c r="R33" i="6"/>
  <c r="X33" i="6" s="1"/>
  <c r="R55" i="6"/>
  <c r="X55" i="6" s="1"/>
  <c r="R87" i="6"/>
  <c r="X87" i="6" s="1"/>
  <c r="R192" i="6"/>
  <c r="X192" i="6" s="1"/>
  <c r="R220" i="6"/>
  <c r="X220" i="6" s="1"/>
  <c r="R270" i="6"/>
  <c r="X270" i="6" s="1"/>
  <c r="R120" i="6"/>
  <c r="X120" i="6" s="1"/>
  <c r="R128" i="6"/>
  <c r="X128" i="6" s="1"/>
  <c r="R227" i="6"/>
  <c r="X227" i="6" s="1"/>
  <c r="R283" i="6"/>
  <c r="X283" i="6" s="1"/>
  <c r="R161" i="6"/>
  <c r="X161" i="6" s="1"/>
  <c r="R189" i="6"/>
  <c r="X189" i="6" s="1"/>
  <c r="R15" i="6"/>
  <c r="X15" i="6" s="1"/>
  <c r="R136" i="6"/>
  <c r="X136" i="6" s="1"/>
  <c r="R144" i="6"/>
  <c r="X144" i="6" s="1"/>
  <c r="R152" i="6"/>
  <c r="X152" i="6" s="1"/>
  <c r="R160" i="6"/>
  <c r="X160" i="6" s="1"/>
  <c r="R168" i="6"/>
  <c r="X168" i="6" s="1"/>
  <c r="R211" i="6"/>
  <c r="X211" i="6" s="1"/>
  <c r="R269" i="6"/>
  <c r="X269" i="6" s="1"/>
  <c r="R237" i="6"/>
  <c r="X237" i="6" s="1"/>
  <c r="R23" i="6"/>
  <c r="X23" i="6" s="1"/>
  <c r="R6" i="6"/>
  <c r="X6" i="6" s="1"/>
  <c r="R153" i="6"/>
  <c r="X153" i="6" s="1"/>
  <c r="R277" i="6"/>
  <c r="X277" i="6" s="1"/>
  <c r="R245" i="6"/>
  <c r="X245" i="6" s="1"/>
  <c r="R170" i="6"/>
  <c r="X170" i="6" s="1"/>
  <c r="R137" i="6"/>
  <c r="X137" i="6" s="1"/>
  <c r="R145" i="6"/>
  <c r="X145" i="6" s="1"/>
  <c r="R272" i="6"/>
  <c r="X272" i="6" s="1"/>
  <c r="R240" i="6"/>
  <c r="X240" i="6" s="1"/>
  <c r="R176" i="6"/>
  <c r="X176" i="6" s="1"/>
  <c r="R184" i="6"/>
  <c r="X184" i="6" s="1"/>
  <c r="R119" i="6"/>
  <c r="X119" i="6" s="1"/>
  <c r="R191" i="6"/>
  <c r="X191" i="6" s="1"/>
  <c r="R212" i="6"/>
  <c r="X212" i="6" s="1"/>
  <c r="R297" i="6"/>
  <c r="X297" i="6" s="1"/>
  <c r="R265" i="6"/>
  <c r="X265" i="6" s="1"/>
  <c r="R233" i="6"/>
  <c r="X233" i="6" s="1"/>
  <c r="AL7" i="6"/>
  <c r="AT25" i="6" s="1"/>
  <c r="AL6" i="6"/>
  <c r="AQ24" i="6" s="1"/>
  <c r="AL4" i="6"/>
  <c r="AT22" i="6" s="1"/>
  <c r="AL3" i="6"/>
  <c r="AQ21" i="6" s="1"/>
  <c r="AL2" i="6"/>
  <c r="AQ20" i="6" s="1"/>
  <c r="AN6" i="6"/>
  <c r="AN7" i="6"/>
  <c r="AN4" i="6"/>
  <c r="AN5" i="6"/>
  <c r="AN2" i="6"/>
  <c r="AN3" i="6"/>
  <c r="AD16" i="6"/>
  <c r="AD17" i="6"/>
  <c r="AD13" i="6"/>
  <c r="AD15" i="6"/>
  <c r="AD14" i="6"/>
  <c r="AD12" i="6"/>
  <c r="AE11" i="6"/>
  <c r="AP28" i="6" s="1"/>
  <c r="AF11" i="6"/>
  <c r="AP29" i="6" s="1"/>
  <c r="AG11" i="6"/>
  <c r="AP30" i="6" s="1"/>
  <c r="AH11" i="6"/>
  <c r="AP31" i="6" s="1"/>
  <c r="AI11" i="6"/>
  <c r="AP32" i="6" s="1"/>
  <c r="AJ11" i="6"/>
  <c r="AP33" i="6" s="1"/>
  <c r="AD11" i="6"/>
  <c r="R2" i="6"/>
  <c r="Z2" i="10" l="1"/>
  <c r="Z560" i="10"/>
  <c r="Z801" i="10"/>
  <c r="Z47" i="10"/>
  <c r="Z701" i="10"/>
  <c r="Z440" i="10"/>
  <c r="Z90" i="10"/>
  <c r="Z175" i="10"/>
  <c r="Z165" i="10"/>
  <c r="Z332" i="10"/>
  <c r="Z313" i="10"/>
  <c r="Z425" i="10"/>
  <c r="Z132" i="10"/>
  <c r="Z45" i="10"/>
  <c r="Z889" i="10"/>
  <c r="Z856" i="10"/>
  <c r="Z32" i="10"/>
  <c r="Z112" i="10"/>
  <c r="Z202" i="10"/>
  <c r="Z238" i="10"/>
  <c r="Z411" i="10"/>
  <c r="Z446" i="10"/>
  <c r="Z530" i="10"/>
  <c r="Z205" i="10"/>
  <c r="Z615" i="10"/>
  <c r="Z469" i="10"/>
  <c r="Z576" i="10"/>
  <c r="Z40" i="10"/>
  <c r="Z151" i="10"/>
  <c r="Z141" i="10"/>
  <c r="Z308" i="10"/>
  <c r="Z415" i="10"/>
  <c r="Z401" i="10"/>
  <c r="Z532" i="10"/>
  <c r="Z800" i="10"/>
  <c r="Z273" i="10"/>
  <c r="Z477" i="10"/>
  <c r="Z24" i="10"/>
  <c r="Z88" i="10"/>
  <c r="Z247" i="10"/>
  <c r="Z344" i="10"/>
  <c r="Z491" i="10"/>
  <c r="Z685" i="10"/>
  <c r="Z757" i="10"/>
  <c r="Z711" i="10"/>
  <c r="Z92" i="10"/>
  <c r="Z181" i="10"/>
  <c r="Z391" i="10"/>
  <c r="Z504" i="10"/>
  <c r="Z528" i="10"/>
  <c r="Z796" i="10"/>
  <c r="Z99" i="10"/>
  <c r="Z122" i="10"/>
  <c r="Z320" i="10"/>
  <c r="Z430" i="10"/>
  <c r="Z619" i="10"/>
  <c r="Z947" i="10"/>
  <c r="Z209" i="10"/>
  <c r="Z101" i="10"/>
  <c r="Z125" i="10"/>
  <c r="Z363" i="10"/>
  <c r="Z449" i="10"/>
  <c r="Z697" i="10"/>
  <c r="Z648" i="10"/>
  <c r="Z4" i="10"/>
  <c r="Z139" i="10"/>
  <c r="Z230" i="10"/>
  <c r="Z421" i="10"/>
  <c r="Z726" i="10"/>
  <c r="Z547" i="10"/>
  <c r="Z838" i="10"/>
  <c r="Z599" i="10"/>
  <c r="Z580" i="10"/>
  <c r="Z72" i="10"/>
  <c r="Z465" i="10"/>
  <c r="Z10" i="10"/>
  <c r="Z57" i="10"/>
  <c r="Z222" i="10"/>
  <c r="Z207" i="10"/>
  <c r="Z387" i="10"/>
  <c r="Z345" i="10"/>
  <c r="Z515" i="10"/>
  <c r="Z420" i="10"/>
  <c r="Z168" i="10"/>
  <c r="Z640" i="10"/>
  <c r="Z804" i="10"/>
  <c r="Z83" i="10"/>
  <c r="Z172" i="10"/>
  <c r="Z239" i="10"/>
  <c r="Z270" i="10"/>
  <c r="Z314" i="10"/>
  <c r="Z483" i="10"/>
  <c r="Z494" i="10"/>
  <c r="Z213" i="10"/>
  <c r="Z364" i="10"/>
  <c r="Z779" i="10"/>
  <c r="Z848" i="10"/>
  <c r="Z98" i="10"/>
  <c r="Z183" i="10"/>
  <c r="Z173" i="10"/>
  <c r="Z340" i="10"/>
  <c r="Z321" i="10"/>
  <c r="Z433" i="10"/>
  <c r="Z652" i="10"/>
  <c r="Z997" i="10"/>
  <c r="Z217" i="10"/>
  <c r="Z474" i="10"/>
  <c r="Z31" i="10"/>
  <c r="Z136" i="10"/>
  <c r="Z145" i="10"/>
  <c r="Z467" i="10"/>
  <c r="Z405" i="10"/>
  <c r="Z885" i="10"/>
  <c r="Z809" i="10"/>
  <c r="Z16" i="10"/>
  <c r="Z140" i="10"/>
  <c r="Z252" i="10"/>
  <c r="Z358" i="10"/>
  <c r="Z552" i="10"/>
  <c r="Z56" i="10"/>
  <c r="Z408" i="10"/>
  <c r="Z37" i="10"/>
  <c r="Z186" i="10"/>
  <c r="Z352" i="10"/>
  <c r="Z499" i="10"/>
  <c r="Z765" i="10"/>
  <c r="Z873" i="10"/>
  <c r="Z21" i="10"/>
  <c r="Z100" i="10"/>
  <c r="Z189" i="10"/>
  <c r="Z302" i="10"/>
  <c r="Z513" i="10"/>
  <c r="Z825" i="10"/>
  <c r="Z265" i="10"/>
  <c r="Z35" i="10"/>
  <c r="Z171" i="10"/>
  <c r="Z285" i="10"/>
  <c r="Z535" i="10"/>
  <c r="Z837" i="10"/>
  <c r="Z663" i="10"/>
  <c r="Z942" i="10"/>
  <c r="Z544" i="10"/>
  <c r="Z869" i="10"/>
  <c r="Z509" i="10"/>
  <c r="Z384" i="10"/>
  <c r="Z13" i="10"/>
  <c r="Z77" i="10"/>
  <c r="Z134" i="10"/>
  <c r="Z236" i="10"/>
  <c r="Z311" i="10"/>
  <c r="Z378" i="10"/>
  <c r="Z488" i="10"/>
  <c r="Z392" i="10"/>
  <c r="Z80" i="10"/>
  <c r="Z225" i="10"/>
  <c r="Z303" i="10"/>
  <c r="Z36" i="10"/>
  <c r="Z223" i="10"/>
  <c r="Z271" i="10"/>
  <c r="Z407" i="10"/>
  <c r="Z346" i="10"/>
  <c r="Z523" i="10"/>
  <c r="Z29" i="10"/>
  <c r="Z769" i="10"/>
  <c r="Z693" i="10"/>
  <c r="Z753" i="10"/>
  <c r="Z12" i="10"/>
  <c r="Z114" i="10"/>
  <c r="Z200" i="10"/>
  <c r="Z212" i="10"/>
  <c r="Z451" i="10"/>
  <c r="Z353" i="10"/>
  <c r="Z455" i="10"/>
  <c r="Z516" i="10"/>
  <c r="Z805" i="10"/>
  <c r="Z623" i="10"/>
  <c r="Z939" i="10"/>
  <c r="Z34" i="10"/>
  <c r="Z180" i="10"/>
  <c r="Z177" i="10"/>
  <c r="Z355" i="10"/>
  <c r="Z437" i="10"/>
  <c r="Z466" i="10"/>
  <c r="Z120" i="10"/>
  <c r="Z8" i="10"/>
  <c r="Z127" i="10"/>
  <c r="Z284" i="10"/>
  <c r="Z329" i="10"/>
  <c r="Z660" i="10"/>
  <c r="Z128" i="10"/>
  <c r="Z636" i="10"/>
  <c r="Z110" i="10"/>
  <c r="Z255" i="10"/>
  <c r="Z431" i="10"/>
  <c r="Z413" i="10"/>
  <c r="Z909" i="10"/>
  <c r="Z568" i="10"/>
  <c r="Z18" i="10"/>
  <c r="Z148" i="10"/>
  <c r="Z260" i="10"/>
  <c r="Z371" i="10"/>
  <c r="Z554" i="10"/>
  <c r="Z520" i="10"/>
  <c r="Z707" i="10"/>
  <c r="Z107" i="10"/>
  <c r="Z130" i="10"/>
  <c r="Z328" i="10"/>
  <c r="Z651" i="10"/>
  <c r="Z929" i="10"/>
  <c r="Z734" i="10"/>
  <c r="Z541" i="10"/>
  <c r="Z860" i="10"/>
  <c r="Z907" i="10"/>
  <c r="Z299" i="10"/>
  <c r="Z836" i="10"/>
  <c r="Z25" i="10"/>
  <c r="Z109" i="10"/>
  <c r="Z166" i="10"/>
  <c r="Z268" i="10"/>
  <c r="Z343" i="10"/>
  <c r="Z410" i="10"/>
  <c r="Z525" i="10"/>
  <c r="Z745" i="10"/>
  <c r="Z974" i="10"/>
  <c r="Z687" i="10"/>
  <c r="Z380" i="10"/>
  <c r="Z50" i="10"/>
  <c r="Z147" i="10"/>
  <c r="Z137" i="10"/>
  <c r="Z304" i="10"/>
  <c r="Z383" i="10"/>
  <c r="Z397" i="10"/>
  <c r="Z632" i="10"/>
  <c r="Z400" i="10"/>
  <c r="Z502" i="10"/>
  <c r="Z490" i="10"/>
  <c r="Z5" i="10"/>
  <c r="Z85" i="10"/>
  <c r="Z142" i="10"/>
  <c r="Z244" i="10"/>
  <c r="Z319" i="10"/>
  <c r="Z386" i="10"/>
  <c r="Z496" i="10"/>
  <c r="Z362" i="10"/>
  <c r="Z672" i="10"/>
  <c r="Z372" i="10"/>
  <c r="Z486" i="10"/>
  <c r="Z91" i="10"/>
  <c r="Z155" i="10"/>
  <c r="Z216" i="10"/>
  <c r="Z322" i="10"/>
  <c r="Z468" i="10"/>
  <c r="Z86" i="10"/>
  <c r="Z893" i="10"/>
  <c r="Z33" i="10"/>
  <c r="Z191" i="10"/>
  <c r="Z250" i="10"/>
  <c r="Z394" i="10"/>
  <c r="Z982" i="10"/>
  <c r="Z540" i="10"/>
  <c r="Z603" i="10"/>
  <c r="Z65" i="10"/>
  <c r="Z153" i="10"/>
  <c r="Z361" i="10"/>
  <c r="Z445" i="10"/>
  <c r="Z616" i="10"/>
  <c r="Z261" i="10"/>
  <c r="Z6" i="10"/>
  <c r="Z135" i="10"/>
  <c r="Z294" i="10"/>
  <c r="Z337" i="10"/>
  <c r="Z550" i="10"/>
  <c r="Z229" i="10"/>
  <c r="Z281" i="10"/>
  <c r="Z49" i="10"/>
  <c r="Z194" i="10"/>
  <c r="Z365" i="10"/>
  <c r="Z782" i="10"/>
  <c r="Z543" i="10"/>
  <c r="Z845" i="10"/>
  <c r="Z999" i="10"/>
  <c r="Z923" i="10"/>
  <c r="Z830" i="10"/>
  <c r="Z748" i="10"/>
  <c r="Z633" i="10"/>
  <c r="Z995" i="10"/>
  <c r="Z927" i="10"/>
  <c r="Z826" i="10"/>
  <c r="Z744" i="10"/>
  <c r="Z629" i="10"/>
  <c r="Z991" i="10"/>
  <c r="Z920" i="10"/>
  <c r="Z822" i="10"/>
  <c r="Z740" i="10"/>
  <c r="Z625" i="10"/>
  <c r="Z975" i="10"/>
  <c r="Z914" i="10"/>
  <c r="Z818" i="10"/>
  <c r="Z736" i="10"/>
  <c r="Z621" i="10"/>
  <c r="Z542" i="10"/>
  <c r="Z945" i="10"/>
  <c r="Z854" i="10"/>
  <c r="Z755" i="10"/>
  <c r="Z674" i="10"/>
  <c r="Z618" i="10"/>
  <c r="Z934" i="10"/>
  <c r="Z850" i="10"/>
  <c r="Z751" i="10"/>
  <c r="Z670" i="10"/>
  <c r="Z577" i="10"/>
  <c r="Z930" i="10"/>
  <c r="Z835" i="10"/>
  <c r="Z747" i="10"/>
  <c r="Z666" i="10"/>
  <c r="Z565" i="10"/>
  <c r="Z926" i="10"/>
  <c r="Z832" i="10"/>
  <c r="Z743" i="10"/>
  <c r="Z662" i="10"/>
  <c r="Z585" i="10"/>
  <c r="Z389" i="10"/>
  <c r="Z403" i="10"/>
  <c r="Z296" i="10"/>
  <c r="Z993" i="10"/>
  <c r="Z894" i="10"/>
  <c r="Z798" i="10"/>
  <c r="Z720" i="10"/>
  <c r="Z635" i="10"/>
  <c r="Z989" i="10"/>
  <c r="Z931" i="10"/>
  <c r="Z794" i="10"/>
  <c r="Z716" i="10"/>
  <c r="Z634" i="10"/>
  <c r="Z985" i="10"/>
  <c r="Z924" i="10"/>
  <c r="Z843" i="10"/>
  <c r="Z712" i="10"/>
  <c r="Z598" i="10"/>
  <c r="Z970" i="10"/>
  <c r="Z919" i="10"/>
  <c r="Z791" i="10"/>
  <c r="Z708" i="10"/>
  <c r="Z591" i="10"/>
  <c r="Z519" i="10"/>
  <c r="Z912" i="10"/>
  <c r="Z846" i="10"/>
  <c r="Z764" i="10"/>
  <c r="Z600" i="10"/>
  <c r="Z533" i="10"/>
  <c r="Z908" i="10"/>
  <c r="Z839" i="10"/>
  <c r="Z760" i="10"/>
  <c r="Z596" i="10"/>
  <c r="Z529" i="10"/>
  <c r="Z944" i="10"/>
  <c r="Z834" i="10"/>
  <c r="Z756" i="10"/>
  <c r="Z654" i="10"/>
  <c r="Z573" i="10"/>
  <c r="Z916" i="10"/>
  <c r="Z833" i="10"/>
  <c r="Z752" i="10"/>
  <c r="Z642" i="10"/>
  <c r="Z557" i="10"/>
  <c r="Z971" i="10"/>
  <c r="Z900" i="10"/>
  <c r="Z819" i="10"/>
  <c r="Z688" i="10"/>
  <c r="Z571" i="10"/>
  <c r="Z967" i="10"/>
  <c r="Z904" i="10"/>
  <c r="Z815" i="10"/>
  <c r="Z724" i="10"/>
  <c r="Z567" i="10"/>
  <c r="Z963" i="10"/>
  <c r="Z883" i="10"/>
  <c r="Z811" i="10"/>
  <c r="Z705" i="10"/>
  <c r="Z563" i="10"/>
  <c r="Z980" i="10"/>
  <c r="Z879" i="10"/>
  <c r="Z807" i="10"/>
  <c r="Z722" i="10"/>
  <c r="Z559" i="10"/>
  <c r="Z1000" i="10"/>
  <c r="Z910" i="10"/>
  <c r="Z814" i="10"/>
  <c r="Z732" i="10"/>
  <c r="Z617" i="10"/>
  <c r="Z996" i="10"/>
  <c r="Z906" i="10"/>
  <c r="Z810" i="10"/>
  <c r="Z728" i="10"/>
  <c r="Z613" i="10"/>
  <c r="Z992" i="10"/>
  <c r="Z902" i="10"/>
  <c r="Z806" i="10"/>
  <c r="Z790" i="10"/>
  <c r="Z609" i="10"/>
  <c r="Z988" i="10"/>
  <c r="Z898" i="10"/>
  <c r="Z802" i="10"/>
  <c r="Z727" i="10"/>
  <c r="Z605" i="10"/>
  <c r="Z561" i="10"/>
  <c r="Z475" i="10"/>
  <c r="Z306" i="10"/>
  <c r="Z262" i="10"/>
  <c r="Z231" i="10"/>
  <c r="Z152" i="10"/>
  <c r="Z75" i="10"/>
  <c r="Z432" i="10"/>
  <c r="Z522" i="10"/>
  <c r="Z644" i="10"/>
  <c r="Z895" i="10"/>
  <c r="Z480" i="10"/>
  <c r="Z370" i="10"/>
  <c r="Z457" i="10"/>
  <c r="Z228" i="10"/>
  <c r="Z126" i="10"/>
  <c r="Z69" i="10"/>
  <c r="Z14" i="10"/>
  <c r="Z249" i="10"/>
  <c r="Z481" i="10"/>
  <c r="Z793" i="10"/>
  <c r="Z74" i="10"/>
  <c r="Z381" i="10"/>
  <c r="Z367" i="10"/>
  <c r="Z288" i="10"/>
  <c r="Z121" i="10"/>
  <c r="Z131" i="10"/>
  <c r="Z41" i="10"/>
  <c r="Z518" i="10"/>
  <c r="Z951" i="10"/>
  <c r="Z470" i="10"/>
  <c r="Z901" i="10"/>
  <c r="Z472" i="10"/>
  <c r="Z395" i="10"/>
  <c r="Z399" i="10"/>
  <c r="Z220" i="10"/>
  <c r="Z218" i="10"/>
  <c r="Z61" i="10"/>
  <c r="Z3" i="10"/>
  <c r="Z368" i="10"/>
  <c r="Z852" i="10"/>
  <c r="Z681" i="10"/>
  <c r="Z656" i="10"/>
  <c r="Z373" i="10"/>
  <c r="Z354" i="10"/>
  <c r="Z298" i="10"/>
  <c r="Z279" i="10"/>
  <c r="Z123" i="10"/>
  <c r="Z960" i="10"/>
  <c r="Z896" i="10"/>
  <c r="Z780" i="10"/>
  <c r="Z702" i="10"/>
  <c r="Z610" i="10"/>
  <c r="Z976" i="10"/>
  <c r="Z868" i="10"/>
  <c r="Z776" i="10"/>
  <c r="Z723" i="10"/>
  <c r="Z630" i="10"/>
  <c r="Z973" i="10"/>
  <c r="Z867" i="10"/>
  <c r="Z795" i="10"/>
  <c r="Z719" i="10"/>
  <c r="Z650" i="10"/>
  <c r="Z969" i="10"/>
  <c r="Z863" i="10"/>
  <c r="Z789" i="10"/>
  <c r="Z684" i="10"/>
  <c r="Z626" i="10"/>
  <c r="Z966" i="10"/>
  <c r="Z917" i="10"/>
  <c r="Z787" i="10"/>
  <c r="Z704" i="10"/>
  <c r="Z587" i="10"/>
  <c r="Z962" i="10"/>
  <c r="Z928" i="10"/>
  <c r="Z831" i="10"/>
  <c r="Z700" i="10"/>
  <c r="Z583" i="10"/>
  <c r="Z984" i="10"/>
  <c r="Z903" i="10"/>
  <c r="Z827" i="10"/>
  <c r="Z696" i="10"/>
  <c r="Z579" i="10"/>
  <c r="Z981" i="10"/>
  <c r="Z899" i="10"/>
  <c r="Z823" i="10"/>
  <c r="Z692" i="10"/>
  <c r="Z575" i="10"/>
  <c r="Z581" i="10"/>
  <c r="Z959" i="10"/>
  <c r="Z870" i="10"/>
  <c r="Z774" i="10"/>
  <c r="Z698" i="10"/>
  <c r="Z578" i="10"/>
  <c r="Z954" i="10"/>
  <c r="Z888" i="10"/>
  <c r="Z773" i="10"/>
  <c r="Z673" i="10"/>
  <c r="Z574" i="10"/>
  <c r="Z956" i="10"/>
  <c r="Z872" i="10"/>
  <c r="Z772" i="10"/>
  <c r="Z669" i="10"/>
  <c r="Z570" i="10"/>
  <c r="Z953" i="10"/>
  <c r="Z876" i="10"/>
  <c r="Z770" i="10"/>
  <c r="Z665" i="10"/>
  <c r="Z566" i="10"/>
  <c r="Z977" i="10"/>
  <c r="Z875" i="10"/>
  <c r="Z803" i="10"/>
  <c r="Z718" i="10"/>
  <c r="Z555" i="10"/>
  <c r="Z972" i="10"/>
  <c r="Z871" i="10"/>
  <c r="Z799" i="10"/>
  <c r="Z714" i="10"/>
  <c r="Z622" i="10"/>
  <c r="Z968" i="10"/>
  <c r="Z892" i="10"/>
  <c r="Z788" i="10"/>
  <c r="Z710" i="10"/>
  <c r="Z597" i="10"/>
  <c r="Z964" i="10"/>
  <c r="Z890" i="10"/>
  <c r="Z784" i="10"/>
  <c r="Z706" i="10"/>
  <c r="Z593" i="10"/>
  <c r="Z521" i="10"/>
  <c r="Z406" i="10"/>
  <c r="Z339" i="10"/>
  <c r="Z264" i="10"/>
  <c r="Z162" i="10"/>
  <c r="Z105" i="10"/>
  <c r="Z22" i="10"/>
  <c r="Z721" i="10"/>
  <c r="Z683" i="10"/>
  <c r="Z505" i="10"/>
  <c r="Z253" i="10"/>
  <c r="Z417" i="10"/>
  <c r="Z305" i="10"/>
  <c r="Z324" i="10"/>
  <c r="Z157" i="10"/>
  <c r="Z167" i="10"/>
  <c r="Z115" i="10"/>
  <c r="Z241" i="10"/>
  <c r="Z677" i="10"/>
  <c r="Z556" i="10"/>
  <c r="Z595" i="10"/>
  <c r="Z546" i="10"/>
  <c r="Z464" i="10"/>
  <c r="Z423" i="10"/>
  <c r="Z254" i="10"/>
  <c r="Z206" i="10"/>
  <c r="Z144" i="10"/>
  <c r="Z67" i="10"/>
  <c r="Z994" i="10"/>
  <c r="Z164" i="10"/>
  <c r="Z436" i="10"/>
  <c r="Z703" i="10"/>
  <c r="Z409" i="10"/>
  <c r="Z297" i="10"/>
  <c r="Z316" i="10"/>
  <c r="Z149" i="10"/>
  <c r="Z159" i="10"/>
  <c r="Z51" i="10"/>
  <c r="Z695" i="10"/>
  <c r="Z462" i="10"/>
  <c r="Z627" i="10"/>
  <c r="Z257" i="10"/>
  <c r="Z538" i="10"/>
  <c r="Z454" i="10"/>
  <c r="Z463" i="10"/>
  <c r="Z936" i="10"/>
  <c r="Z861" i="10"/>
  <c r="Z750" i="10"/>
  <c r="Z686" i="10"/>
  <c r="Z592" i="10"/>
  <c r="Z932" i="10"/>
  <c r="Z857" i="10"/>
  <c r="Z746" i="10"/>
  <c r="Z690" i="10"/>
  <c r="Z594" i="10"/>
  <c r="Z949" i="10"/>
  <c r="Z853" i="10"/>
  <c r="Z742" i="10"/>
  <c r="Z671" i="10"/>
  <c r="Z569" i="10"/>
  <c r="Z940" i="10"/>
  <c r="Z849" i="10"/>
  <c r="Z738" i="10"/>
  <c r="Z667" i="10"/>
  <c r="Z551" i="10"/>
  <c r="Z965" i="10"/>
  <c r="Z859" i="10"/>
  <c r="Z785" i="10"/>
  <c r="Z682" i="10"/>
  <c r="Z602" i="10"/>
  <c r="Z961" i="10"/>
  <c r="Z855" i="10"/>
  <c r="Z781" i="10"/>
  <c r="Z680" i="10"/>
  <c r="Z590" i="10"/>
  <c r="Z957" i="10"/>
  <c r="Z851" i="10"/>
  <c r="Z777" i="10"/>
  <c r="Z678" i="10"/>
  <c r="Z586" i="10"/>
  <c r="Z958" i="10"/>
  <c r="Z847" i="10"/>
  <c r="Z778" i="10"/>
  <c r="Z676" i="10"/>
  <c r="Z582" i="10"/>
  <c r="Z484" i="10"/>
  <c r="Z374" i="10"/>
  <c r="Z307" i="10"/>
  <c r="Z921" i="10"/>
  <c r="Z882" i="10"/>
  <c r="Z771" i="10"/>
  <c r="Z647" i="10"/>
  <c r="Z531" i="10"/>
  <c r="Z948" i="10"/>
  <c r="Z866" i="10"/>
  <c r="Z767" i="10"/>
  <c r="Z643" i="10"/>
  <c r="Z527" i="10"/>
  <c r="Z937" i="10"/>
  <c r="Z862" i="10"/>
  <c r="Z763" i="10"/>
  <c r="Z639" i="10"/>
  <c r="Z606" i="10"/>
  <c r="Z955" i="10"/>
  <c r="Z858" i="10"/>
  <c r="Z759" i="10"/>
  <c r="Z646" i="10"/>
  <c r="Z589" i="10"/>
  <c r="Z950" i="10"/>
  <c r="Z874" i="10"/>
  <c r="Z766" i="10"/>
  <c r="Z661" i="10"/>
  <c r="Z562" i="10"/>
  <c r="Z941" i="10"/>
  <c r="Z880" i="10"/>
  <c r="Z762" i="10"/>
  <c r="Z657" i="10"/>
  <c r="Z558" i="10"/>
  <c r="Z935" i="10"/>
  <c r="Z878" i="10"/>
  <c r="Z758" i="10"/>
  <c r="Z653" i="10"/>
  <c r="Z614" i="10"/>
  <c r="Z938" i="10"/>
  <c r="Z865" i="10"/>
  <c r="Z754" i="10"/>
  <c r="Z694" i="10"/>
  <c r="Z601" i="10"/>
  <c r="Z453" i="10"/>
  <c r="Z341" i="10"/>
  <c r="Z360" i="10"/>
  <c r="Z193" i="10"/>
  <c r="Z219" i="10"/>
  <c r="Z55" i="10"/>
  <c r="Z11" i="10"/>
  <c r="Z881" i="10"/>
  <c r="Z983" i="10"/>
  <c r="Z624" i="10"/>
  <c r="Z44" i="10"/>
  <c r="Z503" i="10"/>
  <c r="Z334" i="10"/>
  <c r="Z439" i="10"/>
  <c r="Z259" i="10"/>
  <c r="Z192" i="10"/>
  <c r="Z103" i="10"/>
  <c r="Z679" i="10"/>
  <c r="Z514" i="10"/>
  <c r="Z160" i="10"/>
  <c r="Z668" i="10"/>
  <c r="Z508" i="10"/>
  <c r="Z398" i="10"/>
  <c r="Z331" i="10"/>
  <c r="Z256" i="10"/>
  <c r="Z154" i="10"/>
  <c r="Z97" i="10"/>
  <c r="Z9" i="10"/>
  <c r="Z637" i="10"/>
  <c r="Z237" i="10"/>
  <c r="Z116" i="10"/>
  <c r="Z62" i="10"/>
  <c r="Z495" i="10"/>
  <c r="Z326" i="10"/>
  <c r="Z282" i="10"/>
  <c r="Z251" i="10"/>
  <c r="Z184" i="10"/>
  <c r="Z95" i="10"/>
  <c r="Z631" i="10"/>
  <c r="Z404" i="10"/>
  <c r="Z699" i="10"/>
  <c r="Z485" i="10"/>
  <c r="Z500" i="10"/>
  <c r="Z390" i="10"/>
  <c r="Z323" i="10"/>
  <c r="Z248" i="10"/>
  <c r="Z146" i="10"/>
  <c r="Z89" i="10"/>
  <c r="Z922" i="10"/>
  <c r="Z886" i="10"/>
  <c r="Z739" i="10"/>
  <c r="Z658" i="10"/>
  <c r="Z549" i="10"/>
  <c r="Z918" i="10"/>
  <c r="Z829" i="10"/>
  <c r="Z735" i="10"/>
  <c r="Z638" i="10"/>
  <c r="Z388" i="10"/>
  <c r="Z986" i="10"/>
  <c r="Z797" i="10"/>
  <c r="Z741" i="10"/>
  <c r="Z46" i="10"/>
  <c r="Z108" i="10"/>
  <c r="Z199" i="10"/>
  <c r="Z234" i="10"/>
  <c r="Z379" i="10"/>
  <c r="Z442" i="10"/>
  <c r="Z526" i="10"/>
  <c r="Z295" i="10"/>
  <c r="Z53" i="10"/>
  <c r="Z458" i="10"/>
  <c r="Z620" i="10"/>
  <c r="Z94" i="10"/>
  <c r="Z179" i="10"/>
  <c r="Z169" i="10"/>
  <c r="Z336" i="10"/>
  <c r="Z317" i="10"/>
  <c r="Z429" i="10"/>
  <c r="Z287" i="10"/>
  <c r="Z641" i="10"/>
  <c r="Z607" i="10"/>
  <c r="Z396" i="10"/>
  <c r="Z30" i="10"/>
  <c r="Z59" i="10"/>
  <c r="Z174" i="10"/>
  <c r="Z276" i="10"/>
  <c r="Z351" i="10"/>
  <c r="Z418" i="10"/>
  <c r="Z510" i="10"/>
  <c r="Z820" i="10"/>
  <c r="Z979" i="10"/>
  <c r="Z844" i="10"/>
  <c r="Z821" i="10"/>
  <c r="Z48" i="10"/>
  <c r="Z187" i="10"/>
  <c r="Z280" i="10"/>
  <c r="Z447" i="10"/>
  <c r="Z517" i="10"/>
  <c r="Z864" i="10"/>
  <c r="Z584" i="10"/>
  <c r="Z63" i="10"/>
  <c r="Z150" i="10"/>
  <c r="Z375" i="10"/>
  <c r="Z426" i="10"/>
  <c r="Z478" i="10"/>
  <c r="Z548" i="10"/>
  <c r="Z221" i="10"/>
  <c r="Z96" i="10"/>
  <c r="Z185" i="10"/>
  <c r="Z330" i="10"/>
  <c r="Z476" i="10"/>
  <c r="Z783" i="10"/>
  <c r="Z233" i="10"/>
  <c r="Z17" i="10"/>
  <c r="Z214" i="10"/>
  <c r="Z258" i="10"/>
  <c r="Z402" i="10"/>
  <c r="Z689" i="10"/>
  <c r="Z887" i="10"/>
  <c r="Z713" i="10"/>
  <c r="Z118" i="10"/>
  <c r="Z263" i="10"/>
  <c r="Z338" i="10"/>
  <c r="Z884" i="10"/>
  <c r="Z659" i="10"/>
  <c r="Z946" i="10"/>
  <c r="Z731" i="10"/>
  <c r="Z978" i="10"/>
  <c r="Z725" i="10"/>
  <c r="Z68" i="10"/>
  <c r="Z424" i="10"/>
  <c r="Z79" i="10"/>
  <c r="Z156" i="10"/>
  <c r="Z235" i="10"/>
  <c r="Z266" i="10"/>
  <c r="Z310" i="10"/>
  <c r="Z479" i="10"/>
  <c r="Z277" i="10"/>
  <c r="Z891" i="10"/>
  <c r="Z76" i="10"/>
  <c r="Z729" i="10"/>
  <c r="Z482" i="10"/>
  <c r="Z113" i="10"/>
  <c r="Z198" i="10"/>
  <c r="Z210" i="10"/>
  <c r="Z419" i="10"/>
  <c r="Z349" i="10"/>
  <c r="Z460" i="10"/>
  <c r="Z452" i="10"/>
  <c r="Z824" i="10"/>
  <c r="Z813" i="10"/>
  <c r="Z816" i="10"/>
  <c r="Z20" i="10"/>
  <c r="Z58" i="10"/>
  <c r="Z204" i="10"/>
  <c r="Z242" i="10"/>
  <c r="Z443" i="10"/>
  <c r="Z450" i="10"/>
  <c r="Z534" i="10"/>
  <c r="Z124" i="10"/>
  <c r="Z812" i="10"/>
  <c r="Z501" i="10"/>
  <c r="Z911" i="10"/>
  <c r="Z42" i="10"/>
  <c r="Z215" i="10"/>
  <c r="Z246" i="10"/>
  <c r="Z325" i="10"/>
  <c r="Z245" i="10"/>
  <c r="Z66" i="10"/>
  <c r="Z588" i="10"/>
  <c r="Z54" i="10"/>
  <c r="Z182" i="10"/>
  <c r="Z348" i="10"/>
  <c r="Z459" i="10"/>
  <c r="Z376" i="10"/>
  <c r="Z987" i="10"/>
  <c r="Z28" i="10"/>
  <c r="Z188" i="10"/>
  <c r="Z224" i="10"/>
  <c r="Z301" i="10"/>
  <c r="Z553" i="10"/>
  <c r="Z461" i="10"/>
  <c r="Z828" i="10"/>
  <c r="Z71" i="10"/>
  <c r="Z158" i="10"/>
  <c r="Z292" i="10"/>
  <c r="Z434" i="10"/>
  <c r="Z84" i="10"/>
  <c r="Z448" i="10"/>
  <c r="Z913" i="10"/>
  <c r="Z73" i="10"/>
  <c r="Z129" i="10"/>
  <c r="Z309" i="10"/>
  <c r="Z925" i="10"/>
  <c r="Z730" i="10"/>
  <c r="Z537" i="10"/>
  <c r="Z842" i="10"/>
  <c r="Z717" i="10"/>
  <c r="Z201" i="10"/>
  <c r="Z628" i="10"/>
  <c r="Z840" i="10"/>
  <c r="Z111" i="10"/>
  <c r="Z227" i="10"/>
  <c r="Z267" i="10"/>
  <c r="Z290" i="10"/>
  <c r="Z342" i="10"/>
  <c r="Z511" i="10"/>
  <c r="Z412" i="10"/>
  <c r="Z737" i="10"/>
  <c r="Z905" i="10"/>
  <c r="Z564" i="10"/>
  <c r="Z27" i="10"/>
  <c r="Z81" i="10"/>
  <c r="Z138" i="10"/>
  <c r="Z240" i="10"/>
  <c r="Z315" i="10"/>
  <c r="Z382" i="10"/>
  <c r="Z492" i="10"/>
  <c r="Z428" i="10"/>
  <c r="Z489" i="10"/>
  <c r="Z269" i="10"/>
  <c r="Z473" i="10"/>
  <c r="Z87" i="10"/>
  <c r="Z176" i="10"/>
  <c r="Z243" i="10"/>
  <c r="Z274" i="10"/>
  <c r="Z318" i="10"/>
  <c r="Z487" i="10"/>
  <c r="Z512" i="10"/>
  <c r="Z291" i="10"/>
  <c r="Z733" i="10"/>
  <c r="Z897" i="10"/>
  <c r="Z915" i="10"/>
  <c r="Z102" i="10"/>
  <c r="Z178" i="10"/>
  <c r="Z278" i="10"/>
  <c r="Z357" i="10"/>
  <c r="Z493" i="10"/>
  <c r="Z1001" i="10"/>
  <c r="Z536" i="10"/>
  <c r="Z106" i="10"/>
  <c r="Z203" i="10"/>
  <c r="Z327" i="10"/>
  <c r="Z377" i="10"/>
  <c r="Z498" i="10"/>
  <c r="Z497" i="10"/>
  <c r="Z15" i="10"/>
  <c r="Z163" i="10"/>
  <c r="Z456" i="10"/>
  <c r="Z333" i="10"/>
  <c r="Z611" i="10"/>
  <c r="Z709" i="10"/>
  <c r="Z675" i="10"/>
  <c r="Z43" i="10"/>
  <c r="Z190" i="10"/>
  <c r="Z356" i="10"/>
  <c r="Z471" i="10"/>
  <c r="Z691" i="10"/>
  <c r="Z877" i="10"/>
  <c r="Z23" i="10"/>
  <c r="Z104" i="10"/>
  <c r="Z161" i="10"/>
  <c r="Z438" i="10"/>
  <c r="Z539" i="10"/>
  <c r="Z841" i="10"/>
  <c r="Z604" i="10"/>
  <c r="Z952" i="10"/>
  <c r="Z64" i="10"/>
  <c r="Z612" i="10"/>
  <c r="Z444" i="10"/>
  <c r="Z7" i="10"/>
  <c r="Z52" i="10"/>
  <c r="Z143" i="10"/>
  <c r="Z133" i="10"/>
  <c r="Z300" i="10"/>
  <c r="Z435" i="10"/>
  <c r="Z393" i="10"/>
  <c r="Z572" i="10"/>
  <c r="Z990" i="10"/>
  <c r="Z817" i="10"/>
  <c r="Z416" i="10"/>
  <c r="Z19" i="10"/>
  <c r="Z117" i="10"/>
  <c r="Z170" i="10"/>
  <c r="Z272" i="10"/>
  <c r="Z347" i="10"/>
  <c r="Z414" i="10"/>
  <c r="Z506" i="10"/>
  <c r="Z808" i="10"/>
  <c r="Z649" i="10"/>
  <c r="Z749" i="10"/>
  <c r="Z792" i="10"/>
  <c r="Z39" i="10"/>
  <c r="Z226" i="10"/>
  <c r="Z275" i="10"/>
  <c r="Z293" i="10"/>
  <c r="Z350" i="10"/>
  <c r="Z369" i="10"/>
  <c r="Z70" i="10"/>
  <c r="Z775" i="10"/>
  <c r="Z197" i="10"/>
  <c r="Z768" i="10"/>
  <c r="Z26" i="10"/>
  <c r="Z211" i="10"/>
  <c r="Z289" i="10"/>
  <c r="Z312" i="10"/>
  <c r="Z422" i="10"/>
  <c r="Z761" i="10"/>
  <c r="Z78" i="10"/>
  <c r="Z943" i="10"/>
  <c r="Z93" i="10"/>
  <c r="Z283" i="10"/>
  <c r="Z359" i="10"/>
  <c r="Z441" i="10"/>
  <c r="Z715" i="10"/>
  <c r="Z524" i="10"/>
  <c r="Z38" i="10"/>
  <c r="Z195" i="10"/>
  <c r="Z286" i="10"/>
  <c r="Z427" i="10"/>
  <c r="Z82" i="10"/>
  <c r="Z60" i="10"/>
  <c r="Z664" i="10"/>
  <c r="Z119" i="10"/>
  <c r="Z208" i="10"/>
  <c r="Z335" i="10"/>
  <c r="Z385" i="10"/>
  <c r="Z998" i="10"/>
  <c r="Z645" i="10"/>
  <c r="Z366" i="10"/>
  <c r="Z196" i="10"/>
  <c r="Z232" i="10"/>
  <c r="Z507" i="10"/>
  <c r="Z655" i="10"/>
  <c r="Z933" i="10"/>
  <c r="Z786" i="10"/>
  <c r="Z545" i="10"/>
  <c r="P18" i="8"/>
  <c r="O13" i="8"/>
  <c r="P13" i="8"/>
  <c r="X2" i="10"/>
  <c r="Q13" i="8" s="1"/>
  <c r="X2" i="6"/>
  <c r="K14" i="8"/>
  <c r="L13" i="8" s="1"/>
  <c r="N13" i="8" s="1"/>
  <c r="N9" i="8"/>
  <c r="O9" i="8"/>
  <c r="L9" i="8"/>
  <c r="M9" i="8"/>
  <c r="AD29" i="6"/>
  <c r="P9" i="8" s="1"/>
  <c r="K9" i="8"/>
  <c r="Z78" i="6"/>
  <c r="Z874" i="6"/>
  <c r="Z959" i="6"/>
  <c r="Z408" i="6"/>
  <c r="Z549" i="6"/>
  <c r="Z367" i="6"/>
  <c r="Z474" i="6"/>
  <c r="Z666" i="6"/>
  <c r="Z378" i="6"/>
  <c r="Z995" i="6"/>
  <c r="Z321" i="6"/>
  <c r="Z354" i="6"/>
  <c r="Z435" i="6"/>
  <c r="Z632" i="6"/>
  <c r="Z742" i="6"/>
  <c r="Z982" i="6"/>
  <c r="Z928" i="6"/>
  <c r="Z400" i="6"/>
  <c r="Z691" i="6"/>
  <c r="Z818" i="6"/>
  <c r="Z878" i="6"/>
  <c r="Z348" i="6"/>
  <c r="Z362" i="6"/>
  <c r="Z477" i="6"/>
  <c r="Z646" i="6"/>
  <c r="Z799" i="6"/>
  <c r="Z382" i="6"/>
  <c r="Z547" i="6"/>
  <c r="Z677" i="6"/>
  <c r="Z842" i="6"/>
  <c r="Z330" i="6"/>
  <c r="Z476" i="6"/>
  <c r="Z665" i="6"/>
  <c r="Z750" i="6"/>
  <c r="Z485" i="6"/>
  <c r="Z676" i="6"/>
  <c r="Z684" i="6"/>
  <c r="Z838" i="6"/>
  <c r="Z970" i="6"/>
  <c r="Z316" i="6"/>
  <c r="Z743" i="6"/>
  <c r="Z699" i="6"/>
  <c r="Z598" i="6"/>
  <c r="Z610" i="6"/>
  <c r="Z962" i="6"/>
  <c r="Z349" i="6"/>
  <c r="Z658" i="6"/>
  <c r="Z260" i="6"/>
  <c r="Z85" i="6"/>
  <c r="Z164" i="6"/>
  <c r="Z50" i="6"/>
  <c r="Z953" i="6"/>
  <c r="Z360" i="6"/>
  <c r="Z508" i="6"/>
  <c r="Z654" i="6"/>
  <c r="Z397" i="6"/>
  <c r="Z504" i="6"/>
  <c r="Z687" i="6"/>
  <c r="Z525" i="6"/>
  <c r="Z301" i="6"/>
  <c r="Z417" i="6"/>
  <c r="Z300" i="6"/>
  <c r="Z503" i="6"/>
  <c r="Z704" i="6"/>
  <c r="Z839" i="6"/>
  <c r="Z941" i="6"/>
  <c r="Z991" i="6"/>
  <c r="Z506" i="6"/>
  <c r="Z810" i="6"/>
  <c r="Z934" i="6"/>
  <c r="Z339" i="6"/>
  <c r="Z465" i="6"/>
  <c r="Z306" i="6"/>
  <c r="Z511" i="6"/>
  <c r="Z712" i="6"/>
  <c r="Z356" i="6"/>
  <c r="Z534" i="6"/>
  <c r="Z642" i="6"/>
  <c r="Z746" i="6"/>
  <c r="Z912" i="6"/>
  <c r="Z423" i="6"/>
  <c r="Z615" i="6"/>
  <c r="Z765" i="6"/>
  <c r="Z909" i="6"/>
  <c r="Z613" i="6"/>
  <c r="Z756" i="6"/>
  <c r="Z862" i="6"/>
  <c r="Z932" i="6"/>
  <c r="Z313" i="6"/>
  <c r="Z418" i="6"/>
  <c r="Z920" i="6"/>
  <c r="Z565" i="6"/>
  <c r="Z751" i="6"/>
  <c r="Z891" i="6"/>
  <c r="Z390" i="6"/>
  <c r="Z553" i="6"/>
  <c r="Z766" i="6"/>
  <c r="Z213" i="6"/>
  <c r="Z206" i="6"/>
  <c r="Z77" i="6"/>
  <c r="Z148" i="6"/>
  <c r="Z11" i="6"/>
  <c r="Z396" i="6"/>
  <c r="Z517" i="6"/>
  <c r="Z628" i="6"/>
  <c r="Z745" i="6"/>
  <c r="Z409" i="6"/>
  <c r="Z555" i="6"/>
  <c r="Z640" i="6"/>
  <c r="Z596" i="6"/>
  <c r="Z413" i="6"/>
  <c r="Z539" i="6"/>
  <c r="Z411" i="6"/>
  <c r="Z490" i="6"/>
  <c r="Z674" i="6"/>
  <c r="Z865" i="6"/>
  <c r="Z935" i="6"/>
  <c r="Z317" i="6"/>
  <c r="Z686" i="6"/>
  <c r="Z880" i="6"/>
  <c r="Z971" i="6"/>
  <c r="Z451" i="6"/>
  <c r="Z580" i="6"/>
  <c r="Z311" i="6"/>
  <c r="Z469" i="6"/>
  <c r="Z706" i="6"/>
  <c r="Z530" i="6"/>
  <c r="Z621" i="6"/>
  <c r="Z788" i="6"/>
  <c r="Z844" i="6"/>
  <c r="Z996" i="6"/>
  <c r="Z445" i="6"/>
  <c r="Z582" i="6"/>
  <c r="Z735" i="6"/>
  <c r="Z879" i="6"/>
  <c r="Z659" i="6"/>
  <c r="Z864" i="6"/>
  <c r="Z893" i="6"/>
  <c r="Z337" i="6"/>
  <c r="Z443" i="6"/>
  <c r="Z453" i="6"/>
  <c r="Z887" i="6"/>
  <c r="Z778" i="6"/>
  <c r="Z895" i="6"/>
  <c r="Z481" i="6"/>
  <c r="Z486" i="6"/>
  <c r="Z828" i="6"/>
  <c r="Z989" i="6"/>
  <c r="Z126" i="6"/>
  <c r="Z33" i="6"/>
  <c r="Z163" i="6"/>
  <c r="Z107" i="6"/>
  <c r="Z305" i="6"/>
  <c r="Z514" i="6"/>
  <c r="Z605" i="6"/>
  <c r="Z717" i="6"/>
  <c r="Z854" i="6"/>
  <c r="Z391" i="6"/>
  <c r="Z591" i="6"/>
  <c r="Z741" i="6"/>
  <c r="Z972" i="6"/>
  <c r="Z541" i="6"/>
  <c r="Z698" i="6"/>
  <c r="Z405" i="6"/>
  <c r="Z519" i="6"/>
  <c r="Z695" i="6"/>
  <c r="Z889" i="6"/>
  <c r="Z328" i="6"/>
  <c r="Z522" i="6"/>
  <c r="Z772" i="6"/>
  <c r="Z956" i="6"/>
  <c r="Z395" i="6"/>
  <c r="Z562" i="6"/>
  <c r="Z716" i="6"/>
  <c r="Z353" i="6"/>
  <c r="Z542" i="6"/>
  <c r="Z703" i="6"/>
  <c r="Z594" i="6"/>
  <c r="Z784" i="6"/>
  <c r="Z841" i="6"/>
  <c r="Z960" i="6"/>
  <c r="Z314" i="6"/>
  <c r="Z450" i="6"/>
  <c r="Z551" i="6"/>
  <c r="Z801" i="6"/>
  <c r="Z916" i="6"/>
  <c r="Z845" i="6"/>
  <c r="Z999" i="6"/>
  <c r="Z307" i="6"/>
  <c r="Z447" i="6"/>
  <c r="Z569" i="6"/>
  <c r="Z446" i="6"/>
  <c r="Z470" i="6"/>
  <c r="Z725" i="6"/>
  <c r="Z652" i="6"/>
  <c r="Z589" i="6"/>
  <c r="Z344" i="6"/>
  <c r="Z961" i="6"/>
  <c r="Z368" i="6"/>
  <c r="Z239" i="6"/>
  <c r="Z193" i="6"/>
  <c r="Z58" i="6"/>
  <c r="Z285" i="6"/>
  <c r="Z444" i="6"/>
  <c r="Z595" i="6"/>
  <c r="Z586" i="6"/>
  <c r="Z761" i="6"/>
  <c r="Z986" i="6"/>
  <c r="Z412" i="6"/>
  <c r="Z544" i="6"/>
  <c r="Z304" i="6"/>
  <c r="Z394" i="6"/>
  <c r="Z564" i="6"/>
  <c r="Z769" i="6"/>
  <c r="Z429" i="6"/>
  <c r="Z563" i="6"/>
  <c r="Z536" i="6"/>
  <c r="Z875" i="6"/>
  <c r="Z432" i="6"/>
  <c r="Z588" i="6"/>
  <c r="Z866" i="6"/>
  <c r="Z392" i="6"/>
  <c r="Z526" i="6"/>
  <c r="Z644" i="6"/>
  <c r="Z770" i="6"/>
  <c r="Z324" i="6"/>
  <c r="Z520" i="6"/>
  <c r="Z727" i="6"/>
  <c r="Z714" i="6"/>
  <c r="Z729" i="6"/>
  <c r="Z925" i="6"/>
  <c r="Z374" i="6"/>
  <c r="Z303" i="6"/>
  <c r="Z493" i="6"/>
  <c r="Z656" i="6"/>
  <c r="Z647" i="6"/>
  <c r="Z998" i="6"/>
  <c r="Z497" i="6"/>
  <c r="Z398" i="6"/>
  <c r="Z438" i="6"/>
  <c r="Z518" i="6"/>
  <c r="Z738" i="6"/>
  <c r="Z548" i="6"/>
  <c r="Z661" i="6"/>
  <c r="Z840" i="6"/>
  <c r="Z910" i="6"/>
  <c r="Z873" i="6"/>
  <c r="Z515" i="6"/>
  <c r="Z410" i="6"/>
  <c r="Z609" i="6"/>
  <c r="Z280" i="6"/>
  <c r="Z149" i="6"/>
  <c r="Z179" i="6"/>
  <c r="Z145" i="6"/>
  <c r="Z550" i="6"/>
  <c r="Z724" i="6"/>
  <c r="Z760" i="6"/>
  <c r="Z886" i="6"/>
  <c r="Z309" i="6"/>
  <c r="Z466" i="6"/>
  <c r="Z622" i="6"/>
  <c r="Z472" i="6"/>
  <c r="Z617" i="6"/>
  <c r="Z764" i="6"/>
  <c r="Z930" i="6"/>
  <c r="Z407" i="6"/>
  <c r="Z599" i="6"/>
  <c r="Z749" i="6"/>
  <c r="Z877" i="6"/>
  <c r="Z546" i="6"/>
  <c r="Z731" i="6"/>
  <c r="Z343" i="6"/>
  <c r="Z502" i="6"/>
  <c r="Z509" i="6"/>
  <c r="Z744" i="6"/>
  <c r="Z848" i="6"/>
  <c r="Z415" i="6"/>
  <c r="Z607" i="6"/>
  <c r="Z757" i="6"/>
  <c r="Z817" i="6"/>
  <c r="Z917" i="6"/>
  <c r="Z345" i="6"/>
  <c r="Z468" i="6"/>
  <c r="Z319" i="6"/>
  <c r="Z484" i="6"/>
  <c r="Z592" i="6"/>
  <c r="Z855" i="6"/>
  <c r="Z957" i="6"/>
  <c r="Z320" i="6"/>
  <c r="Z380" i="6"/>
  <c r="Z498" i="6"/>
  <c r="Z723" i="6"/>
  <c r="Z975" i="6"/>
  <c r="Z590" i="6"/>
  <c r="Z667" i="6"/>
  <c r="Z762" i="6"/>
  <c r="Z798" i="6"/>
  <c r="Z870" i="6"/>
  <c r="Z650" i="6"/>
  <c r="Z554" i="6"/>
  <c r="Z284" i="6"/>
  <c r="Z245" i="6"/>
  <c r="Z219" i="6"/>
  <c r="Z256" i="6"/>
  <c r="Z18" i="6"/>
  <c r="Z678" i="6"/>
  <c r="Z820" i="6"/>
  <c r="Z903" i="6"/>
  <c r="Z326" i="6"/>
  <c r="Z373" i="6"/>
  <c r="Z449" i="6"/>
  <c r="Z600" i="6"/>
  <c r="Z669" i="6"/>
  <c r="Z715" i="6"/>
  <c r="Z834" i="6"/>
  <c r="Z968" i="6"/>
  <c r="Z420" i="6"/>
  <c r="Z560" i="6"/>
  <c r="Z689" i="6"/>
  <c r="Z914" i="6"/>
  <c r="Z709" i="6"/>
  <c r="Z822" i="6"/>
  <c r="Z473" i="6"/>
  <c r="Z641" i="6"/>
  <c r="Z763" i="6"/>
  <c r="Z795" i="6"/>
  <c r="Z983" i="6"/>
  <c r="Z422" i="6"/>
  <c r="Z574" i="6"/>
  <c r="Z720" i="6"/>
  <c r="Z926" i="6"/>
  <c r="Z312" i="6"/>
  <c r="Z448" i="6"/>
  <c r="Z603" i="6"/>
  <c r="Z355" i="6"/>
  <c r="Z512" i="6"/>
  <c r="Z722" i="6"/>
  <c r="Z783" i="6"/>
  <c r="Z964" i="6"/>
  <c r="Z467" i="6"/>
  <c r="Z521" i="6"/>
  <c r="Z708" i="6"/>
  <c r="Z748" i="6"/>
  <c r="Z597" i="6"/>
  <c r="Z664" i="6"/>
  <c r="Z501" i="6"/>
  <c r="Z302" i="6"/>
  <c r="Z997" i="6"/>
  <c r="Z693" i="6"/>
  <c r="Z775" i="6"/>
  <c r="Z361" i="6"/>
  <c r="Z159" i="6"/>
  <c r="Z79" i="6"/>
  <c r="Z176" i="6"/>
  <c r="Z30" i="6"/>
  <c r="Z16" i="6"/>
  <c r="Z737" i="6"/>
  <c r="Z888" i="6"/>
  <c r="Z979" i="6"/>
  <c r="Z456" i="6"/>
  <c r="Z359" i="6"/>
  <c r="Z495" i="6"/>
  <c r="Z696" i="6"/>
  <c r="Z740" i="6"/>
  <c r="Z821" i="6"/>
  <c r="Z803" i="6"/>
  <c r="Z333" i="6"/>
  <c r="Z471" i="6"/>
  <c r="Z630" i="6"/>
  <c r="Z785" i="6"/>
  <c r="Z900" i="6"/>
  <c r="Z792" i="6"/>
  <c r="Z937" i="6"/>
  <c r="Z572" i="6"/>
  <c r="Z753" i="6"/>
  <c r="Z730" i="6"/>
  <c r="Z978" i="6"/>
  <c r="Z308" i="6"/>
  <c r="Z430" i="6"/>
  <c r="Z638" i="6"/>
  <c r="Z793" i="6"/>
  <c r="Z963" i="6"/>
  <c r="Z424" i="6"/>
  <c r="Z538" i="6"/>
  <c r="Z618" i="6"/>
  <c r="Z363" i="6"/>
  <c r="Z558" i="6"/>
  <c r="Z711" i="6"/>
  <c r="Z905" i="6"/>
  <c r="Z352" i="6"/>
  <c r="Z510" i="6"/>
  <c r="Z585" i="6"/>
  <c r="Z794" i="6"/>
  <c r="Z906" i="6"/>
  <c r="Z919" i="6"/>
  <c r="Z697" i="6"/>
  <c r="Z459" i="6"/>
  <c r="Z454" i="6"/>
  <c r="Z387" i="6"/>
  <c r="Z728" i="6"/>
  <c r="Z981" i="6"/>
  <c r="Z433" i="6"/>
  <c r="Z93" i="6"/>
  <c r="Z116" i="6"/>
  <c r="Z41" i="6"/>
  <c r="Z265" i="6"/>
  <c r="Z2" i="6"/>
  <c r="Z17" i="6"/>
  <c r="Z35" i="6"/>
  <c r="Z80" i="6"/>
  <c r="Z267" i="6"/>
  <c r="Z297" i="6"/>
  <c r="Z130" i="6"/>
  <c r="Z196" i="6"/>
  <c r="Z207" i="6"/>
  <c r="Z201" i="6"/>
  <c r="Z295" i="6"/>
  <c r="Z94" i="6"/>
  <c r="Z279" i="6"/>
  <c r="Z210" i="6"/>
  <c r="Z120" i="6"/>
  <c r="Z242" i="6"/>
  <c r="Z123" i="6"/>
  <c r="Z208" i="6"/>
  <c r="Z82" i="6"/>
  <c r="Z215" i="6"/>
  <c r="Z46" i="6"/>
  <c r="Z281" i="6"/>
  <c r="Z257" i="6"/>
  <c r="Z227" i="6"/>
  <c r="Z274" i="6"/>
  <c r="Z157" i="6"/>
  <c r="Z101" i="6"/>
  <c r="Z81" i="6"/>
  <c r="Z119" i="6"/>
  <c r="Z275" i="6"/>
  <c r="Z197" i="6"/>
  <c r="Z135" i="6"/>
  <c r="Z87" i="6"/>
  <c r="Z271" i="6"/>
  <c r="Z185" i="6"/>
  <c r="Z218" i="6"/>
  <c r="Z89" i="6"/>
  <c r="Z479" i="6"/>
  <c r="Z994" i="6"/>
  <c r="Z984" i="6"/>
  <c r="Z823" i="6"/>
  <c r="Z688" i="6"/>
  <c r="Z419" i="6"/>
  <c r="Z351" i="6"/>
  <c r="Z416" i="6"/>
  <c r="Z980" i="6"/>
  <c r="Z808" i="6"/>
  <c r="Z777" i="6"/>
  <c r="Z464" i="6"/>
  <c r="Z899" i="6"/>
  <c r="Z952" i="6"/>
  <c r="Z815" i="6"/>
  <c r="Z680" i="6"/>
  <c r="Z463" i="6"/>
  <c r="Z335" i="6"/>
  <c r="Z402" i="6"/>
  <c r="Z967" i="6"/>
  <c r="Z913" i="6"/>
  <c r="Z768" i="6"/>
  <c r="Z940" i="6"/>
  <c r="Z796" i="6"/>
  <c r="Z736" i="6"/>
  <c r="Z532" i="6"/>
  <c r="Z323" i="6"/>
  <c r="Z897" i="6"/>
  <c r="Z513" i="6"/>
  <c r="Z976" i="6"/>
  <c r="Z992" i="6"/>
  <c r="Z831" i="6"/>
  <c r="Z804" i="6"/>
  <c r="Z643" i="6"/>
  <c r="Z791" i="6"/>
  <c r="Z781" i="6"/>
  <c r="Z631" i="6"/>
  <c r="Z401" i="6"/>
  <c r="Z894" i="6"/>
  <c r="Z779" i="6"/>
  <c r="Z700" i="6"/>
  <c r="Z561" i="6"/>
  <c r="Z403" i="6"/>
  <c r="Z556" i="6"/>
  <c r="Z933" i="6"/>
  <c r="Z773" i="6"/>
  <c r="Z623" i="6"/>
  <c r="Z385" i="6"/>
  <c r="Z836" i="6"/>
  <c r="Z710" i="6"/>
  <c r="Z60" i="6"/>
  <c r="Z67" i="6"/>
  <c r="Z140" i="6"/>
  <c r="Z222" i="6"/>
  <c r="Z885" i="6"/>
  <c r="Z175" i="6"/>
  <c r="Z230" i="6"/>
  <c r="Z250" i="6"/>
  <c r="Z47" i="6"/>
  <c r="Z76" i="6"/>
  <c r="Z43" i="6"/>
  <c r="Z32" i="6"/>
  <c r="Z31" i="6"/>
  <c r="Z144" i="6"/>
  <c r="Z146" i="6"/>
  <c r="Z268" i="6"/>
  <c r="Z282" i="6"/>
  <c r="Z286" i="6"/>
  <c r="Z28" i="6"/>
  <c r="Z110" i="6"/>
  <c r="Z48" i="6"/>
  <c r="Z111" i="6"/>
  <c r="Z160" i="6"/>
  <c r="Z162" i="6"/>
  <c r="Z293" i="6"/>
  <c r="Z244" i="6"/>
  <c r="Z49" i="6"/>
  <c r="Z287" i="6"/>
  <c r="Z62" i="6"/>
  <c r="Z217" i="6"/>
  <c r="Z200" i="6"/>
  <c r="Z161" i="6"/>
  <c r="Z147" i="6"/>
  <c r="Z229" i="6"/>
  <c r="Z134" i="6"/>
  <c r="Z66" i="6"/>
  <c r="Z315" i="6"/>
  <c r="Z857" i="6"/>
  <c r="Z966" i="6"/>
  <c r="Z705" i="6"/>
  <c r="Z568" i="6"/>
  <c r="Z431" i="6"/>
  <c r="Z365" i="6"/>
  <c r="Z329" i="6"/>
  <c r="Z896" i="6"/>
  <c r="Z813" i="6"/>
  <c r="Z707" i="6"/>
  <c r="Z347" i="6"/>
  <c r="Z812" i="6"/>
  <c r="Z958" i="6"/>
  <c r="Z673" i="6"/>
  <c r="Z626" i="6"/>
  <c r="Z491" i="6"/>
  <c r="Z357" i="6"/>
  <c r="Z987" i="6"/>
  <c r="Z824" i="6"/>
  <c r="Z776" i="6"/>
  <c r="Z611" i="6"/>
  <c r="Z881" i="6"/>
  <c r="Z943" i="6"/>
  <c r="Z668" i="6"/>
  <c r="Z452" i="6"/>
  <c r="Z948" i="6"/>
  <c r="Z758" i="6"/>
  <c r="Z370" i="6"/>
  <c r="Z856" i="6"/>
  <c r="Z974" i="6"/>
  <c r="Z719" i="6"/>
  <c r="Z619" i="6"/>
  <c r="Z505" i="6"/>
  <c r="Z811" i="6"/>
  <c r="Z721" i="6"/>
  <c r="Z567" i="6"/>
  <c r="Z426" i="6"/>
  <c r="Z113" i="6"/>
  <c r="Z99" i="6"/>
  <c r="Z187" i="6"/>
  <c r="Z173" i="6"/>
  <c r="Z868" i="6"/>
  <c r="Z273" i="6"/>
  <c r="Z188" i="6"/>
  <c r="Z150" i="6"/>
  <c r="Z26" i="6"/>
  <c r="Z155" i="6"/>
  <c r="Z75" i="6"/>
  <c r="Z96" i="6"/>
  <c r="Z98" i="6"/>
  <c r="Z240" i="6"/>
  <c r="Z203" i="6"/>
  <c r="Z262" i="6"/>
  <c r="Z166" i="6"/>
  <c r="Z95" i="6"/>
  <c r="Z92" i="6"/>
  <c r="Z51" i="6"/>
  <c r="Z112" i="6"/>
  <c r="Z57" i="6"/>
  <c r="Z277" i="6"/>
  <c r="Z204" i="6"/>
  <c r="Z298" i="6"/>
  <c r="Z118" i="6"/>
  <c r="Z247" i="6"/>
  <c r="Z44" i="6"/>
  <c r="Z190" i="6"/>
  <c r="Z21" i="6"/>
  <c r="Z253" i="6"/>
  <c r="Z211" i="6"/>
  <c r="Z248" i="6"/>
  <c r="Z174" i="6"/>
  <c r="Z143" i="6"/>
  <c r="Z192" i="6"/>
  <c r="Z951" i="6"/>
  <c r="Z786" i="6"/>
  <c r="Z884" i="6"/>
  <c r="Z681" i="6"/>
  <c r="Z614" i="6"/>
  <c r="Z461" i="6"/>
  <c r="Z318" i="6"/>
  <c r="Z911" i="6"/>
  <c r="Z830" i="6"/>
  <c r="Z692" i="6"/>
  <c r="Z545" i="6"/>
  <c r="Z907" i="6"/>
  <c r="Z685" i="6"/>
  <c r="Z876" i="6"/>
  <c r="Z759" i="6"/>
  <c r="Z606" i="6"/>
  <c r="Z455" i="6"/>
  <c r="Z310" i="6"/>
  <c r="Z904" i="6"/>
  <c r="Z826" i="6"/>
  <c r="Z690" i="6"/>
  <c r="Z533" i="6"/>
  <c r="Z780" i="6"/>
  <c r="Z872" i="6"/>
  <c r="Z540" i="6"/>
  <c r="Z939" i="6"/>
  <c r="Z949" i="6"/>
  <c r="Z847" i="6"/>
  <c r="Z938" i="6"/>
  <c r="Z755" i="6"/>
  <c r="Z892" i="6"/>
  <c r="Z713" i="6"/>
  <c r="Z612" i="6"/>
  <c r="Z384" i="6"/>
  <c r="Z816" i="6"/>
  <c r="Z616" i="6"/>
  <c r="Z496" i="6"/>
  <c r="Z399" i="6"/>
  <c r="Z651" i="6"/>
  <c r="Z602" i="6"/>
  <c r="Z427" i="6"/>
  <c r="Z334" i="6"/>
  <c r="Z516" i="6"/>
  <c r="Z364" i="6"/>
  <c r="Z921" i="6"/>
  <c r="Z584" i="6"/>
  <c r="Z492" i="6"/>
  <c r="Z383" i="6"/>
  <c r="Z636" i="6"/>
  <c r="Z228" i="6"/>
  <c r="Z195" i="6"/>
  <c r="Z234" i="6"/>
  <c r="Z178" i="6"/>
  <c r="Z732" i="6"/>
  <c r="Z22" i="6"/>
  <c r="Z288" i="6"/>
  <c r="Z169" i="6"/>
  <c r="Z270" i="6"/>
  <c r="Z226" i="6"/>
  <c r="Z115" i="6"/>
  <c r="Z156" i="6"/>
  <c r="Z186" i="6"/>
  <c r="Z233" i="6"/>
  <c r="Z294" i="6"/>
  <c r="Z141" i="6"/>
  <c r="Z209" i="6"/>
  <c r="Z90" i="6"/>
  <c r="Z198" i="6"/>
  <c r="Z83" i="6"/>
  <c r="Z172" i="6"/>
  <c r="Z63" i="6"/>
  <c r="Z184" i="6"/>
  <c r="Z255" i="6"/>
  <c r="Z167" i="6"/>
  <c r="Z117" i="6"/>
  <c r="Z181" i="6"/>
  <c r="Z108" i="6"/>
  <c r="Z59" i="6"/>
  <c r="Z64" i="6"/>
  <c r="Z97" i="6"/>
  <c r="Z170" i="6"/>
  <c r="Z291" i="6"/>
  <c r="Z223" i="6"/>
  <c r="Z296" i="6"/>
  <c r="Z189" i="6"/>
  <c r="Z849" i="6"/>
  <c r="Z579" i="6"/>
  <c r="Z890" i="6"/>
  <c r="Z797" i="6"/>
  <c r="Z552" i="6"/>
  <c r="Z442" i="6"/>
  <c r="Z883" i="6"/>
  <c r="Z833" i="6"/>
  <c r="Z702" i="6"/>
  <c r="Z593" i="6"/>
  <c r="Z386" i="6"/>
  <c r="Z858" i="6"/>
  <c r="Z577" i="6"/>
  <c r="Z867" i="6"/>
  <c r="Z789" i="6"/>
  <c r="Z639" i="6"/>
  <c r="Z414" i="6"/>
  <c r="Z869" i="6"/>
  <c r="Z829" i="6"/>
  <c r="Z701" i="6"/>
  <c r="Z571" i="6"/>
  <c r="Z379" i="6"/>
  <c r="Z670" i="6"/>
  <c r="Z739" i="6"/>
  <c r="Z376" i="6"/>
  <c r="Z499" i="6"/>
  <c r="Z990" i="6"/>
  <c r="Z946" i="6"/>
  <c r="Z853" i="6"/>
  <c r="Z675" i="6"/>
  <c r="Z898" i="6"/>
  <c r="Z657" i="6"/>
  <c r="Z428" i="6"/>
  <c r="Z985" i="6"/>
  <c r="Z814" i="6"/>
  <c r="Z663" i="6"/>
  <c r="Z535" i="6"/>
  <c r="Z371" i="6"/>
  <c r="Z637" i="6"/>
  <c r="Z440" i="6"/>
  <c r="Z336" i="6"/>
  <c r="Z924" i="6"/>
  <c r="Z436" i="6"/>
  <c r="Z977" i="6"/>
  <c r="Z806" i="6"/>
  <c r="Z655" i="6"/>
  <c r="Z524" i="6"/>
  <c r="Z369" i="6"/>
  <c r="Z462" i="6"/>
  <c r="Z122" i="6"/>
  <c r="Z214" i="6"/>
  <c r="Z142" i="6"/>
  <c r="Z254" i="6"/>
  <c r="Z25" i="6"/>
  <c r="Z86" i="6"/>
  <c r="Z259" i="6"/>
  <c r="Z232" i="6"/>
  <c r="Z136" i="6"/>
  <c r="Z138" i="6"/>
  <c r="Z121" i="6"/>
  <c r="Z202" i="6"/>
  <c r="Z42" i="6"/>
  <c r="Z290" i="6"/>
  <c r="Z38" i="6"/>
  <c r="Z224" i="6"/>
  <c r="Z289" i="6"/>
  <c r="Z128" i="6"/>
  <c r="Z258" i="6"/>
  <c r="Z131" i="6"/>
  <c r="Z276" i="6"/>
  <c r="Z114" i="6"/>
  <c r="Z251" i="6"/>
  <c r="Z54" i="6"/>
  <c r="Z249" i="6"/>
  <c r="Z194" i="6"/>
  <c r="Z55" i="6"/>
  <c r="Z292" i="6"/>
  <c r="Z91" i="6"/>
  <c r="Z124" i="6"/>
  <c r="Z103" i="6"/>
  <c r="Z191" i="6"/>
  <c r="Z70" i="6"/>
  <c r="Z27" i="6"/>
  <c r="Z221" i="6"/>
  <c r="Z269" i="6"/>
  <c r="Z682" i="6"/>
  <c r="Z529" i="6"/>
  <c r="Z843" i="6"/>
  <c r="Z733" i="6"/>
  <c r="Z583" i="6"/>
  <c r="Z375" i="6"/>
  <c r="Z809" i="6"/>
  <c r="Z649" i="6"/>
  <c r="Z604" i="6"/>
  <c r="Z489" i="6"/>
  <c r="Z918" i="6"/>
  <c r="Z660" i="6"/>
  <c r="Z500" i="6"/>
  <c r="Z827" i="6"/>
  <c r="Z726" i="6"/>
  <c r="Z575" i="6"/>
  <c r="Z434" i="6"/>
  <c r="Z837" i="6"/>
  <c r="Z587" i="6"/>
  <c r="Z581" i="6"/>
  <c r="Z478" i="6"/>
  <c r="Z955" i="6"/>
  <c r="Z635" i="6"/>
  <c r="Z629" i="6"/>
  <c r="Z1000" i="6"/>
  <c r="Z800" i="6"/>
  <c r="Z908" i="6"/>
  <c r="Z915" i="6"/>
  <c r="Z662" i="6"/>
  <c r="Z566" i="6"/>
  <c r="Z859" i="6"/>
  <c r="Z573" i="6"/>
  <c r="Z325" i="6"/>
  <c r="Z973" i="6"/>
  <c r="Z734" i="6"/>
  <c r="Z648" i="6"/>
  <c r="Z507" i="6"/>
  <c r="Z338" i="6"/>
  <c r="Z480" i="6"/>
  <c r="Z372" i="6"/>
  <c r="Z931" i="6"/>
  <c r="Z805" i="6"/>
  <c r="Z341" i="6"/>
  <c r="Z965" i="6"/>
  <c r="Z863" i="6"/>
  <c r="Z624" i="6"/>
  <c r="Z482" i="6"/>
  <c r="Z332" i="6"/>
  <c r="Z406" i="6"/>
  <c r="Z165" i="6"/>
  <c r="Z180" i="6"/>
  <c r="Z151" i="6"/>
  <c r="Z220" i="6"/>
  <c r="Z68" i="6"/>
  <c r="Z37" i="6"/>
  <c r="Z24" i="6"/>
  <c r="Z106" i="6"/>
  <c r="Z23" i="6"/>
  <c r="Z183" i="6"/>
  <c r="Z246" i="6"/>
  <c r="Z266" i="6"/>
  <c r="Z252" i="6"/>
  <c r="Z20" i="6"/>
  <c r="Z102" i="6"/>
  <c r="Z40" i="6"/>
  <c r="Z73" i="6"/>
  <c r="Z152" i="6"/>
  <c r="Z154" i="6"/>
  <c r="Z236" i="6"/>
  <c r="Z299" i="6"/>
  <c r="Z263" i="6"/>
  <c r="Z36" i="6"/>
  <c r="Z182" i="6"/>
  <c r="Z19" i="6"/>
  <c r="Z225" i="6"/>
  <c r="Z283" i="6"/>
  <c r="Z235" i="6"/>
  <c r="Z177" i="6"/>
  <c r="Z125" i="6"/>
  <c r="Z71" i="6"/>
  <c r="Z52" i="6"/>
  <c r="Z29" i="6"/>
  <c r="Z72" i="6"/>
  <c r="Z238" i="6"/>
  <c r="Z137" i="6"/>
  <c r="Z557" i="6"/>
  <c r="Z437" i="6"/>
  <c r="Z767" i="6"/>
  <c r="Z608" i="6"/>
  <c r="Z531" i="6"/>
  <c r="Z393" i="6"/>
  <c r="Z771" i="6"/>
  <c r="Z627" i="6"/>
  <c r="Z488" i="6"/>
  <c r="Z350" i="6"/>
  <c r="Z852" i="6"/>
  <c r="Z634" i="6"/>
  <c r="Z404" i="6"/>
  <c r="Z832" i="6"/>
  <c r="Z576" i="6"/>
  <c r="Z527" i="6"/>
  <c r="Z377" i="6"/>
  <c r="Z653" i="6"/>
  <c r="Z625" i="6"/>
  <c r="Z421" i="6"/>
  <c r="Z346" i="6"/>
  <c r="Z694" i="6"/>
  <c r="Z425" i="6"/>
  <c r="Z633" i="6"/>
  <c r="Z860" i="6"/>
  <c r="Z718" i="6"/>
  <c r="Z871" i="6"/>
  <c r="Z825" i="6"/>
  <c r="Z645" i="6"/>
  <c r="Z441" i="6"/>
  <c r="Z787" i="6"/>
  <c r="Z439" i="6"/>
  <c r="Z902" i="6"/>
  <c r="Z944" i="6"/>
  <c r="Z807" i="6"/>
  <c r="Z672" i="6"/>
  <c r="Z458" i="6"/>
  <c r="Z322" i="6"/>
  <c r="Z388" i="6"/>
  <c r="Z969" i="6"/>
  <c r="Z882" i="6"/>
  <c r="Z752" i="6"/>
  <c r="Z927" i="6"/>
  <c r="Z936" i="6"/>
  <c r="Z790" i="6"/>
  <c r="Z216" i="6"/>
  <c r="Z243" i="6"/>
  <c r="Z264" i="6"/>
  <c r="Z237" i="6"/>
  <c r="Z129" i="6"/>
  <c r="Z69" i="6"/>
  <c r="Z88" i="6"/>
  <c r="Z74" i="6"/>
  <c r="Z272" i="6"/>
  <c r="Z241" i="6"/>
  <c r="Z133" i="6"/>
  <c r="Z158" i="6"/>
  <c r="Z65" i="6"/>
  <c r="Z84" i="6"/>
  <c r="Z45" i="6"/>
  <c r="Z104" i="6"/>
  <c r="Z39" i="6"/>
  <c r="Z153" i="6"/>
  <c r="Z205" i="6"/>
  <c r="Z278" i="6"/>
  <c r="Z109" i="6"/>
  <c r="Z127" i="6"/>
  <c r="Z100" i="6"/>
  <c r="Z53" i="6"/>
  <c r="Z56" i="6"/>
  <c r="Z171" i="6"/>
  <c r="Z168" i="6"/>
  <c r="Z139" i="6"/>
  <c r="Z261" i="6"/>
  <c r="Z231" i="6"/>
  <c r="Z34" i="6"/>
  <c r="Z105" i="6"/>
  <c r="Z61" i="6"/>
  <c r="Z132" i="6"/>
  <c r="Z199" i="6"/>
  <c r="Z212" i="6"/>
  <c r="Z487" i="6"/>
  <c r="Z1001" i="6"/>
  <c r="Z835" i="6"/>
  <c r="Z679" i="6"/>
  <c r="Z528" i="6"/>
  <c r="Z389" i="6"/>
  <c r="Z578" i="6"/>
  <c r="Z457" i="6"/>
  <c r="Z366" i="6"/>
  <c r="Z954" i="6"/>
  <c r="Z683" i="6"/>
  <c r="Z494" i="6"/>
  <c r="Z993" i="6"/>
  <c r="Z819" i="6"/>
  <c r="Z671" i="6"/>
  <c r="Z543" i="6"/>
  <c r="Z381" i="6"/>
  <c r="Z537" i="6"/>
  <c r="Z460" i="6"/>
  <c r="Z358" i="6"/>
  <c r="Z923" i="6"/>
  <c r="Z861" i="6"/>
  <c r="Z947" i="6"/>
  <c r="Z945" i="6"/>
  <c r="Z802" i="6"/>
  <c r="Z601" i="6"/>
  <c r="Z901" i="6"/>
  <c r="Z754" i="6"/>
  <c r="Z523" i="6"/>
  <c r="Z331" i="6"/>
  <c r="Z851" i="6"/>
  <c r="Z342" i="6"/>
  <c r="Z850" i="6"/>
  <c r="Z950" i="6"/>
  <c r="Z782" i="6"/>
  <c r="Z570" i="6"/>
  <c r="Z483" i="6"/>
  <c r="Z340" i="6"/>
  <c r="Z988" i="6"/>
  <c r="Z929" i="6"/>
  <c r="Z747" i="6"/>
  <c r="Z620" i="6"/>
  <c r="Z846" i="6"/>
  <c r="Z942" i="6"/>
  <c r="Z774" i="6"/>
  <c r="Z559" i="6"/>
  <c r="Z475" i="6"/>
  <c r="Z327" i="6"/>
  <c r="Z922" i="6"/>
  <c r="Z6" i="6"/>
  <c r="Z12" i="6"/>
  <c r="Z5" i="6"/>
  <c r="Z10" i="6"/>
  <c r="Z8" i="6"/>
  <c r="Z15" i="6"/>
  <c r="Z9" i="6"/>
  <c r="Z4" i="6"/>
  <c r="Z3" i="6"/>
  <c r="Z7" i="6"/>
  <c r="Z13" i="6"/>
  <c r="Z14" i="6"/>
  <c r="AR36" i="6"/>
  <c r="AP20" i="6"/>
  <c r="AQ22" i="6"/>
  <c r="AP21" i="6"/>
  <c r="AP22" i="6"/>
  <c r="AQ29" i="6" a="1"/>
  <c r="AQ29" i="6" s="1"/>
  <c r="AQ32" i="6" a="1"/>
  <c r="AQ32" i="6" s="1"/>
  <c r="AQ31" i="6" a="1"/>
  <c r="AQ31" i="6" s="1"/>
  <c r="AQ33" i="6" a="1"/>
  <c r="AQ33" i="6" s="1"/>
  <c r="AQ28" i="6" a="1"/>
  <c r="AQ28" i="6" s="1"/>
  <c r="AQ30" i="6" a="1"/>
  <c r="AQ30" i="6" s="1"/>
  <c r="AT24" i="6"/>
  <c r="AU25" i="6"/>
  <c r="AR22" i="6"/>
  <c r="AU22" i="6"/>
  <c r="AP23" i="6"/>
  <c r="AP24" i="6"/>
  <c r="AT21" i="6"/>
  <c r="AP25" i="6"/>
  <c r="AR25" i="6"/>
  <c r="AQ23" i="6"/>
  <c r="AR24" i="6"/>
  <c r="AR21" i="6"/>
  <c r="AS22" i="6"/>
  <c r="AT23" i="6"/>
  <c r="AS25" i="6"/>
  <c r="AU21" i="6"/>
  <c r="AQ25" i="6"/>
  <c r="AU24" i="6"/>
  <c r="AR23" i="6"/>
  <c r="AS24" i="6"/>
  <c r="AU23" i="6"/>
  <c r="AS21" i="6"/>
  <c r="AR20" i="6"/>
  <c r="AT20" i="6"/>
  <c r="AU20" i="6"/>
  <c r="AS20" i="6"/>
  <c r="Q18" i="8" l="1"/>
  <c r="T939" i="10"/>
  <c r="T817" i="10"/>
  <c r="T801" i="10"/>
  <c r="T856" i="10"/>
  <c r="T783" i="10"/>
  <c r="T691" i="10"/>
  <c r="T683" i="10"/>
  <c r="T675" i="10"/>
  <c r="T636" i="10"/>
  <c r="T623" i="10"/>
  <c r="T607" i="10"/>
  <c r="T632" i="10"/>
  <c r="T612" i="10"/>
  <c r="T552" i="10"/>
  <c r="T466" i="10"/>
  <c r="T494" i="10"/>
  <c r="T478" i="10"/>
  <c r="T303" i="10"/>
  <c r="T201" i="10"/>
  <c r="T197" i="10"/>
  <c r="T994" i="10"/>
  <c r="T990" i="10"/>
  <c r="T943" i="10"/>
  <c r="T897" i="10"/>
  <c r="T873" i="10"/>
  <c r="T885" i="10"/>
  <c r="T887" i="10"/>
  <c r="T828" i="10"/>
  <c r="T812" i="10"/>
  <c r="T840" i="10"/>
  <c r="T796" i="10"/>
  <c r="T775" i="10"/>
  <c r="T741" i="10"/>
  <c r="T761" i="10"/>
  <c r="T715" i="10"/>
  <c r="T699" i="10"/>
  <c r="T693" i="10"/>
  <c r="T713" i="10"/>
  <c r="T672" i="10"/>
  <c r="T556" i="10"/>
  <c r="T548" i="10"/>
  <c r="T532" i="10"/>
  <c r="T580" i="10"/>
  <c r="T599" i="10"/>
  <c r="T588" i="10"/>
  <c r="T462" i="10"/>
  <c r="T489" i="10"/>
  <c r="T388" i="10"/>
  <c r="T376" i="10"/>
  <c r="T501" i="10"/>
  <c r="T505" i="10"/>
  <c r="T372" i="10"/>
  <c r="T477" i="10"/>
  <c r="T444" i="10"/>
  <c r="T366" i="10"/>
  <c r="T485" i="10"/>
  <c r="T281" i="10"/>
  <c r="T265" i="10"/>
  <c r="T249" i="10"/>
  <c r="T233" i="10"/>
  <c r="T974" i="10"/>
  <c r="T895" i="10"/>
  <c r="T821" i="10"/>
  <c r="T805" i="10"/>
  <c r="T860" i="10"/>
  <c r="T725" i="10"/>
  <c r="T695" i="10"/>
  <c r="T677" i="10"/>
  <c r="T627" i="10"/>
  <c r="T611" i="10"/>
  <c r="T628" i="10"/>
  <c r="T560" i="10"/>
  <c r="T498" i="10"/>
  <c r="T482" i="10"/>
  <c r="T461" i="10"/>
  <c r="T982" i="10"/>
  <c r="T997" i="10"/>
  <c r="T986" i="10"/>
  <c r="T979" i="10"/>
  <c r="T951" i="10"/>
  <c r="T915" i="10"/>
  <c r="T905" i="10"/>
  <c r="T891" i="10"/>
  <c r="T913" i="10"/>
  <c r="T820" i="10"/>
  <c r="T800" i="10"/>
  <c r="T844" i="10"/>
  <c r="T757" i="10"/>
  <c r="T737" i="10"/>
  <c r="T745" i="10"/>
  <c r="T707" i="10"/>
  <c r="T687" i="10"/>
  <c r="T709" i="10"/>
  <c r="T649" i="10"/>
  <c r="T652" i="10"/>
  <c r="T603" i="10"/>
  <c r="T668" i="10"/>
  <c r="T540" i="10"/>
  <c r="T568" i="10"/>
  <c r="T576" i="10"/>
  <c r="T518" i="10"/>
  <c r="T564" i="10"/>
  <c r="T516" i="10"/>
  <c r="T452" i="10"/>
  <c r="T440" i="10"/>
  <c r="T428" i="10"/>
  <c r="T416" i="10"/>
  <c r="T436" i="10"/>
  <c r="T364" i="10"/>
  <c r="T392" i="10"/>
  <c r="T380" i="10"/>
  <c r="T287" i="10"/>
  <c r="T368" i="10"/>
  <c r="T273" i="10"/>
  <c r="T257" i="10"/>
  <c r="T241" i="10"/>
  <c r="T978" i="10"/>
  <c r="T947" i="10"/>
  <c r="T907" i="10"/>
  <c r="T909" i="10"/>
  <c r="T869" i="10"/>
  <c r="T816" i="10"/>
  <c r="T852" i="10"/>
  <c r="T836" i="10"/>
  <c r="T793" i="10"/>
  <c r="T681" i="10"/>
  <c r="T619" i="10"/>
  <c r="T595" i="10"/>
  <c r="T572" i="10"/>
  <c r="T465" i="10"/>
  <c r="T474" i="10"/>
  <c r="T209" i="10"/>
  <c r="T213" i="10"/>
  <c r="T132" i="10"/>
  <c r="T82" i="10"/>
  <c r="T66" i="10"/>
  <c r="T56" i="10"/>
  <c r="T72" i="10"/>
  <c r="T45" i="10"/>
  <c r="T47" i="10"/>
  <c r="T53" i="10"/>
  <c r="T1001" i="10"/>
  <c r="T733" i="10"/>
  <c r="T644" i="10"/>
  <c r="T637" i="10"/>
  <c r="T620" i="10"/>
  <c r="T624" i="10"/>
  <c r="T544" i="10"/>
  <c r="T660" i="10"/>
  <c r="T522" i="10"/>
  <c r="T520" i="10"/>
  <c r="T493" i="10"/>
  <c r="T448" i="10"/>
  <c r="T412" i="10"/>
  <c r="T400" i="10"/>
  <c r="T277" i="10"/>
  <c r="T245" i="10"/>
  <c r="T987" i="10"/>
  <c r="T809" i="10"/>
  <c r="T768" i="10"/>
  <c r="T749" i="10"/>
  <c r="T703" i="10"/>
  <c r="T701" i="10"/>
  <c r="T645" i="10"/>
  <c r="T420" i="10"/>
  <c r="T396" i="10"/>
  <c r="T404" i="10"/>
  <c r="T362" i="10"/>
  <c r="T481" i="10"/>
  <c r="T291" i="10"/>
  <c r="T253" i="10"/>
  <c r="T295" i="10"/>
  <c r="T164" i="10"/>
  <c r="T86" i="10"/>
  <c r="T70" i="10"/>
  <c r="T76" i="10"/>
  <c r="T60" i="10"/>
  <c r="T893" i="10"/>
  <c r="T889" i="10"/>
  <c r="T824" i="10"/>
  <c r="T797" i="10"/>
  <c r="T848" i="10"/>
  <c r="T779" i="10"/>
  <c r="T679" i="10"/>
  <c r="T685" i="10"/>
  <c r="T640" i="10"/>
  <c r="T616" i="10"/>
  <c r="T502" i="10"/>
  <c r="T469" i="10"/>
  <c r="T205" i="10"/>
  <c r="T116" i="10"/>
  <c r="T998" i="10"/>
  <c r="T877" i="10"/>
  <c r="T901" i="10"/>
  <c r="T881" i="10"/>
  <c r="T641" i="10"/>
  <c r="T615" i="10"/>
  <c r="T656" i="10"/>
  <c r="T584" i="10"/>
  <c r="T490" i="10"/>
  <c r="T124" i="10"/>
  <c r="T128" i="10"/>
  <c r="T74" i="10"/>
  <c r="T80" i="10"/>
  <c r="T64" i="10"/>
  <c r="T44" i="10"/>
  <c r="T29" i="10"/>
  <c r="T792" i="10"/>
  <c r="T765" i="10"/>
  <c r="T753" i="10"/>
  <c r="T711" i="10"/>
  <c r="T717" i="10"/>
  <c r="T689" i="10"/>
  <c r="T528" i="10"/>
  <c r="T664" i="10"/>
  <c r="T458" i="10"/>
  <c r="T497" i="10"/>
  <c r="T473" i="10"/>
  <c r="T424" i="10"/>
  <c r="T261" i="10"/>
  <c r="T229" i="10"/>
  <c r="T225" i="10"/>
  <c r="T983" i="10"/>
  <c r="T825" i="10"/>
  <c r="T804" i="10"/>
  <c r="T729" i="10"/>
  <c r="T769" i="10"/>
  <c r="T721" i="10"/>
  <c r="T697" i="10"/>
  <c r="T648" i="10"/>
  <c r="T536" i="10"/>
  <c r="T524" i="10"/>
  <c r="T514" i="10"/>
  <c r="T512" i="10"/>
  <c r="T408" i="10"/>
  <c r="T384" i="10"/>
  <c r="T509" i="10"/>
  <c r="T432" i="10"/>
  <c r="T299" i="10"/>
  <c r="T217" i="10"/>
  <c r="T269" i="10"/>
  <c r="T237" i="10"/>
  <c r="T221" i="10"/>
  <c r="T120" i="10"/>
  <c r="T160" i="10"/>
  <c r="T168" i="10"/>
  <c r="T78" i="10"/>
  <c r="T62" i="10"/>
  <c r="T84" i="10"/>
  <c r="T68" i="10"/>
  <c r="T911" i="10"/>
  <c r="T808" i="10"/>
  <c r="T813" i="10"/>
  <c r="T486" i="10"/>
  <c r="T864" i="10"/>
  <c r="T470" i="10"/>
  <c r="T631" i="10"/>
  <c r="T28" i="10"/>
  <c r="T12" i="10"/>
  <c r="T4" i="10"/>
  <c r="T5" i="10"/>
  <c r="T8" i="10"/>
  <c r="T26" i="10"/>
  <c r="T23" i="10"/>
  <c r="T7" i="10"/>
  <c r="T16" i="10"/>
  <c r="T14" i="10"/>
  <c r="T27" i="10"/>
  <c r="T15" i="10"/>
  <c r="T24" i="10"/>
  <c r="T10" i="10"/>
  <c r="T2" i="10"/>
  <c r="T9" i="10"/>
  <c r="T30" i="10"/>
  <c r="T39" i="10"/>
  <c r="T51" i="10"/>
  <c r="T98" i="10"/>
  <c r="T92" i="10"/>
  <c r="T108" i="10"/>
  <c r="T136" i="10"/>
  <c r="T152" i="10"/>
  <c r="T180" i="10"/>
  <c r="T227" i="10"/>
  <c r="T134" i="10"/>
  <c r="T150" i="10"/>
  <c r="T166" i="10"/>
  <c r="T182" i="10"/>
  <c r="T243" i="10"/>
  <c r="T259" i="10"/>
  <c r="T275" i="10"/>
  <c r="T133" i="10"/>
  <c r="T18" i="10"/>
  <c r="T11" i="10"/>
  <c r="T21" i="10"/>
  <c r="T3" i="10"/>
  <c r="T13" i="10"/>
  <c r="T71" i="10"/>
  <c r="T83" i="10"/>
  <c r="T94" i="10"/>
  <c r="T106" i="10"/>
  <c r="T73" i="10"/>
  <c r="T85" i="10"/>
  <c r="T88" i="10"/>
  <c r="T100" i="10"/>
  <c r="T112" i="10"/>
  <c r="T148" i="10"/>
  <c r="T172" i="10"/>
  <c r="T184" i="10"/>
  <c r="T196" i="10"/>
  <c r="T163" i="10"/>
  <c r="T175" i="10"/>
  <c r="T130" i="10"/>
  <c r="T142" i="10"/>
  <c r="T154" i="10"/>
  <c r="T289" i="10"/>
  <c r="T210" i="10"/>
  <c r="T236" i="10"/>
  <c r="T252" i="10"/>
  <c r="T268" i="10"/>
  <c r="T284" i="10"/>
  <c r="T234" i="10"/>
  <c r="T250" i="10"/>
  <c r="T266" i="10"/>
  <c r="T282" i="10"/>
  <c r="T285" i="10"/>
  <c r="T375" i="10"/>
  <c r="T387" i="10"/>
  <c r="T399" i="10"/>
  <c r="T315" i="10"/>
  <c r="T331" i="10"/>
  <c r="T347" i="10"/>
  <c r="T22" i="10"/>
  <c r="T19" i="10"/>
  <c r="T20" i="10"/>
  <c r="T95" i="10"/>
  <c r="T46" i="10"/>
  <c r="T75" i="10"/>
  <c r="T52" i="10"/>
  <c r="T118" i="10"/>
  <c r="T55" i="10"/>
  <c r="T105" i="10"/>
  <c r="T31" i="10"/>
  <c r="T17" i="10"/>
  <c r="T91" i="10"/>
  <c r="T111" i="10"/>
  <c r="T40" i="10"/>
  <c r="T93" i="10"/>
  <c r="T156" i="10"/>
  <c r="T188" i="10"/>
  <c r="T226" i="10"/>
  <c r="T123" i="10"/>
  <c r="T33" i="10"/>
  <c r="T38" i="10"/>
  <c r="T32" i="10"/>
  <c r="T107" i="10"/>
  <c r="T90" i="10"/>
  <c r="T110" i="10"/>
  <c r="T69" i="10"/>
  <c r="T81" i="10"/>
  <c r="T101" i="10"/>
  <c r="T131" i="10"/>
  <c r="T25" i="10"/>
  <c r="T35" i="10"/>
  <c r="T48" i="10"/>
  <c r="T49" i="10"/>
  <c r="T119" i="10"/>
  <c r="T109" i="10"/>
  <c r="T79" i="10"/>
  <c r="T50" i="10"/>
  <c r="T42" i="10"/>
  <c r="T57" i="10"/>
  <c r="T114" i="10"/>
  <c r="T211" i="10"/>
  <c r="T77" i="10"/>
  <c r="T89" i="10"/>
  <c r="T117" i="10"/>
  <c r="T96" i="10"/>
  <c r="T58" i="10"/>
  <c r="T140" i="10"/>
  <c r="T139" i="10"/>
  <c r="T97" i="10"/>
  <c r="T143" i="10"/>
  <c r="T187" i="10"/>
  <c r="T122" i="10"/>
  <c r="T255" i="10"/>
  <c r="T153" i="10"/>
  <c r="T165" i="10"/>
  <c r="T220" i="10"/>
  <c r="T280" i="10"/>
  <c r="T262" i="10"/>
  <c r="T274" i="10"/>
  <c r="T340" i="10"/>
  <c r="T352" i="10"/>
  <c r="T343" i="10"/>
  <c r="T355" i="10"/>
  <c r="T361" i="10"/>
  <c r="T314" i="10"/>
  <c r="T330" i="10"/>
  <c r="T346" i="10"/>
  <c r="T87" i="10"/>
  <c r="T115" i="10"/>
  <c r="T102" i="10"/>
  <c r="T200" i="10"/>
  <c r="T218" i="10"/>
  <c r="T162" i="10"/>
  <c r="T199" i="10"/>
  <c r="T208" i="10"/>
  <c r="T141" i="10"/>
  <c r="T177" i="10"/>
  <c r="T189" i="10"/>
  <c r="T232" i="10"/>
  <c r="T244" i="10"/>
  <c r="T256" i="10"/>
  <c r="T294" i="10"/>
  <c r="T238" i="10"/>
  <c r="T288" i="10"/>
  <c r="T312" i="10"/>
  <c r="T457" i="10"/>
  <c r="T307" i="10"/>
  <c r="T319" i="10"/>
  <c r="T379" i="10"/>
  <c r="T391" i="10"/>
  <c r="T435" i="10"/>
  <c r="T34" i="10"/>
  <c r="T103" i="10"/>
  <c r="T41" i="10"/>
  <c r="T61" i="10"/>
  <c r="T104" i="10"/>
  <c r="T151" i="10"/>
  <c r="T195" i="10"/>
  <c r="T190" i="10"/>
  <c r="T203" i="10"/>
  <c r="T231" i="10"/>
  <c r="T263" i="10"/>
  <c r="T283" i="10"/>
  <c r="T121" i="10"/>
  <c r="T149" i="10"/>
  <c r="T216" i="10"/>
  <c r="T324" i="10"/>
  <c r="T336" i="10"/>
  <c r="T365" i="10"/>
  <c r="T463" i="10"/>
  <c r="T310" i="10"/>
  <c r="T326" i="10"/>
  <c r="T342" i="10"/>
  <c r="T358" i="10"/>
  <c r="T176" i="10"/>
  <c r="T135" i="10"/>
  <c r="T183" i="10"/>
  <c r="T170" i="10"/>
  <c r="T204" i="10"/>
  <c r="T271" i="10"/>
  <c r="T129" i="10"/>
  <c r="T161" i="10"/>
  <c r="T173" i="10"/>
  <c r="T228" i="10"/>
  <c r="T264" i="10"/>
  <c r="T276" i="10"/>
  <c r="T246" i="10"/>
  <c r="T258" i="10"/>
  <c r="T270" i="10"/>
  <c r="T300" i="10"/>
  <c r="T348" i="10"/>
  <c r="T360" i="10"/>
  <c r="T327" i="10"/>
  <c r="T339" i="10"/>
  <c r="T351" i="10"/>
  <c r="T403" i="10"/>
  <c r="T447" i="10"/>
  <c r="T63" i="10"/>
  <c r="T43" i="10"/>
  <c r="T192" i="10"/>
  <c r="T159" i="10"/>
  <c r="T171" i="10"/>
  <c r="T219" i="10"/>
  <c r="T198" i="10"/>
  <c r="T138" i="10"/>
  <c r="T158" i="10"/>
  <c r="T178" i="10"/>
  <c r="T206" i="10"/>
  <c r="T239" i="10"/>
  <c r="T251" i="10"/>
  <c r="T137" i="10"/>
  <c r="T185" i="10"/>
  <c r="T240" i="10"/>
  <c r="T456" i="10"/>
  <c r="T308" i="10"/>
  <c r="T320" i="10"/>
  <c r="T451" i="10"/>
  <c r="T306" i="10"/>
  <c r="T322" i="10"/>
  <c r="T338" i="10"/>
  <c r="T354" i="10"/>
  <c r="T309" i="10"/>
  <c r="T65" i="10"/>
  <c r="T223" i="10"/>
  <c r="T127" i="10"/>
  <c r="T147" i="10"/>
  <c r="T191" i="10"/>
  <c r="T126" i="10"/>
  <c r="T146" i="10"/>
  <c r="T186" i="10"/>
  <c r="T202" i="10"/>
  <c r="T279" i="10"/>
  <c r="T145" i="10"/>
  <c r="T157" i="10"/>
  <c r="T207" i="10"/>
  <c r="T212" i="10"/>
  <c r="T224" i="10"/>
  <c r="T278" i="10"/>
  <c r="T439" i="10"/>
  <c r="T407" i="10"/>
  <c r="T296" i="10"/>
  <c r="T332" i="10"/>
  <c r="T344" i="10"/>
  <c r="T431" i="10"/>
  <c r="T359" i="10"/>
  <c r="T363" i="10"/>
  <c r="T443" i="10"/>
  <c r="T371" i="10"/>
  <c r="T415" i="10"/>
  <c r="T6" i="10"/>
  <c r="T67" i="10"/>
  <c r="T36" i="10"/>
  <c r="T54" i="10"/>
  <c r="T37" i="10"/>
  <c r="T59" i="10"/>
  <c r="T144" i="10"/>
  <c r="T167" i="10"/>
  <c r="T179" i="10"/>
  <c r="T214" i="10"/>
  <c r="T222" i="10"/>
  <c r="T194" i="10"/>
  <c r="T247" i="10"/>
  <c r="T125" i="10"/>
  <c r="T169" i="10"/>
  <c r="T181" i="10"/>
  <c r="T248" i="10"/>
  <c r="T260" i="10"/>
  <c r="T272" i="10"/>
  <c r="T230" i="10"/>
  <c r="T242" i="10"/>
  <c r="T254" i="10"/>
  <c r="T304" i="10"/>
  <c r="T356" i="10"/>
  <c r="T311" i="10"/>
  <c r="T323" i="10"/>
  <c r="T335" i="10"/>
  <c r="T302" i="10"/>
  <c r="T318" i="10"/>
  <c r="T334" i="10"/>
  <c r="T350" i="10"/>
  <c r="T367" i="10"/>
  <c r="T301" i="10"/>
  <c r="T305" i="10"/>
  <c r="T267" i="10"/>
  <c r="T286" i="10"/>
  <c r="T293" i="10"/>
  <c r="T316" i="10"/>
  <c r="T383" i="10"/>
  <c r="T317" i="10"/>
  <c r="T333" i="10"/>
  <c r="T349" i="10"/>
  <c r="T374" i="10"/>
  <c r="T390" i="10"/>
  <c r="T406" i="10"/>
  <c r="T422" i="10"/>
  <c r="T438" i="10"/>
  <c r="T454" i="10"/>
  <c r="T464" i="10"/>
  <c r="T475" i="10"/>
  <c r="T491" i="10"/>
  <c r="T507" i="10"/>
  <c r="T526" i="10"/>
  <c r="T542" i="10"/>
  <c r="T557" i="10"/>
  <c r="T618" i="10"/>
  <c r="T539" i="10"/>
  <c r="T566" i="10"/>
  <c r="T582" i="10"/>
  <c r="T650" i="10"/>
  <c r="T610" i="10"/>
  <c r="T563" i="10"/>
  <c r="T579" i="10"/>
  <c r="T598" i="10"/>
  <c r="T621" i="10"/>
  <c r="T658" i="10"/>
  <c r="T674" i="10"/>
  <c r="T651" i="10"/>
  <c r="T705" i="10"/>
  <c r="T712" i="10"/>
  <c r="T736" i="10"/>
  <c r="T752" i="10"/>
  <c r="T786" i="10"/>
  <c r="T99" i="10"/>
  <c r="T174" i="10"/>
  <c r="T395" i="10"/>
  <c r="T459" i="10"/>
  <c r="T381" i="10"/>
  <c r="T397" i="10"/>
  <c r="T413" i="10"/>
  <c r="T429" i="10"/>
  <c r="T445" i="10"/>
  <c r="T515" i="10"/>
  <c r="T472" i="10"/>
  <c r="T488" i="10"/>
  <c r="T504" i="10"/>
  <c r="T519" i="10"/>
  <c r="T541" i="10"/>
  <c r="T585" i="10"/>
  <c r="T589" i="10"/>
  <c r="T608" i="10"/>
  <c r="T667" i="10"/>
  <c r="T694" i="10"/>
  <c r="T665" i="10"/>
  <c r="T678" i="10"/>
  <c r="T710" i="10"/>
  <c r="T692" i="10"/>
  <c r="T727" i="10"/>
  <c r="T731" i="10"/>
  <c r="T215" i="10"/>
  <c r="T423" i="10"/>
  <c r="T329" i="10"/>
  <c r="T345" i="10"/>
  <c r="T370" i="10"/>
  <c r="T386" i="10"/>
  <c r="T402" i="10"/>
  <c r="T418" i="10"/>
  <c r="T434" i="10"/>
  <c r="T450" i="10"/>
  <c r="T471" i="10"/>
  <c r="T487" i="10"/>
  <c r="T503" i="10"/>
  <c r="T525" i="10"/>
  <c r="T538" i="10"/>
  <c r="T535" i="10"/>
  <c r="T562" i="10"/>
  <c r="T578" i="10"/>
  <c r="T630" i="10"/>
  <c r="T622" i="10"/>
  <c r="T559" i="10"/>
  <c r="T575" i="10"/>
  <c r="T591" i="10"/>
  <c r="T634" i="10"/>
  <c r="T617" i="10"/>
  <c r="T633" i="10"/>
  <c r="T670" i="10"/>
  <c r="T647" i="10"/>
  <c r="T684" i="10"/>
  <c r="T708" i="10"/>
  <c r="T732" i="10"/>
  <c r="T748" i="10"/>
  <c r="T764" i="10"/>
  <c r="T155" i="10"/>
  <c r="T235" i="10"/>
  <c r="T298" i="10"/>
  <c r="T411" i="10"/>
  <c r="T377" i="10"/>
  <c r="T393" i="10"/>
  <c r="T409" i="10"/>
  <c r="T425" i="10"/>
  <c r="T441" i="10"/>
  <c r="T484" i="10"/>
  <c r="T500" i="10"/>
  <c r="T554" i="10"/>
  <c r="T581" i="10"/>
  <c r="T561" i="10"/>
  <c r="T537" i="10"/>
  <c r="T551" i="10"/>
  <c r="T642" i="10"/>
  <c r="T604" i="10"/>
  <c r="T646" i="10"/>
  <c r="T663" i="10"/>
  <c r="T686" i="10"/>
  <c r="T661" i="10"/>
  <c r="T698" i="10"/>
  <c r="T676" i="10"/>
  <c r="T706" i="10"/>
  <c r="T722" i="10"/>
  <c r="T688" i="10"/>
  <c r="T328" i="10"/>
  <c r="T419" i="10"/>
  <c r="T297" i="10"/>
  <c r="T313" i="10"/>
  <c r="T325" i="10"/>
  <c r="T341" i="10"/>
  <c r="T357" i="10"/>
  <c r="T382" i="10"/>
  <c r="T398" i="10"/>
  <c r="T414" i="10"/>
  <c r="T430" i="10"/>
  <c r="T446" i="10"/>
  <c r="T483" i="10"/>
  <c r="T499" i="10"/>
  <c r="T521" i="10"/>
  <c r="T517" i="10"/>
  <c r="T553" i="10"/>
  <c r="T534" i="10"/>
  <c r="T550" i="10"/>
  <c r="T606" i="10"/>
  <c r="T531" i="10"/>
  <c r="T547" i="10"/>
  <c r="T614" i="10"/>
  <c r="T558" i="10"/>
  <c r="T574" i="10"/>
  <c r="T590" i="10"/>
  <c r="T597" i="10"/>
  <c r="T555" i="10"/>
  <c r="T571" i="10"/>
  <c r="T587" i="10"/>
  <c r="T613" i="10"/>
  <c r="T629" i="10"/>
  <c r="T654" i="10"/>
  <c r="T638" i="10"/>
  <c r="T666" i="10"/>
  <c r="T643" i="10"/>
  <c r="T723" i="10"/>
  <c r="T704" i="10"/>
  <c r="T720" i="10"/>
  <c r="T744" i="10"/>
  <c r="T760" i="10"/>
  <c r="T193" i="10"/>
  <c r="T290" i="10"/>
  <c r="T373" i="10"/>
  <c r="T389" i="10"/>
  <c r="T405" i="10"/>
  <c r="T421" i="10"/>
  <c r="T437" i="10"/>
  <c r="T453" i="10"/>
  <c r="T468" i="10"/>
  <c r="T480" i="10"/>
  <c r="T496" i="10"/>
  <c r="T510" i="10"/>
  <c r="T533" i="10"/>
  <c r="T549" i="10"/>
  <c r="T577" i="10"/>
  <c r="T592" i="10"/>
  <c r="T602" i="10"/>
  <c r="T635" i="10"/>
  <c r="T600" i="10"/>
  <c r="T659" i="10"/>
  <c r="T690" i="10"/>
  <c r="T657" i="10"/>
  <c r="T673" i="10"/>
  <c r="T682" i="10"/>
  <c r="T702" i="10"/>
  <c r="T718" i="10"/>
  <c r="T467" i="10"/>
  <c r="T321" i="10"/>
  <c r="T337" i="10"/>
  <c r="T353" i="10"/>
  <c r="T378" i="10"/>
  <c r="T394" i="10"/>
  <c r="T410" i="10"/>
  <c r="T426" i="10"/>
  <c r="T442" i="10"/>
  <c r="T479" i="10"/>
  <c r="T495" i="10"/>
  <c r="T511" i="10"/>
  <c r="T369" i="10"/>
  <c r="T455" i="10"/>
  <c r="T513" i="10"/>
  <c r="T530" i="10"/>
  <c r="T546" i="10"/>
  <c r="T527" i="10"/>
  <c r="T543" i="10"/>
  <c r="T594" i="10"/>
  <c r="T601" i="10"/>
  <c r="T570" i="10"/>
  <c r="T586" i="10"/>
  <c r="T626" i="10"/>
  <c r="T593" i="10"/>
  <c r="T567" i="10"/>
  <c r="T583" i="10"/>
  <c r="T609" i="10"/>
  <c r="T625" i="10"/>
  <c r="T596" i="10"/>
  <c r="T662" i="10"/>
  <c r="T639" i="10"/>
  <c r="T653" i="10"/>
  <c r="T719" i="10"/>
  <c r="T700" i="10"/>
  <c r="T716" i="10"/>
  <c r="T790" i="10"/>
  <c r="T728" i="10"/>
  <c r="T740" i="10"/>
  <c r="T756" i="10"/>
  <c r="T385" i="10"/>
  <c r="T460" i="10"/>
  <c r="T476" i="10"/>
  <c r="T529" i="10"/>
  <c r="T714" i="10"/>
  <c r="T751" i="10"/>
  <c r="T767" i="10"/>
  <c r="T781" i="10"/>
  <c r="T795" i="10"/>
  <c r="T788" i="10"/>
  <c r="T811" i="10"/>
  <c r="T827" i="10"/>
  <c r="T843" i="10"/>
  <c r="T834" i="10"/>
  <c r="T829" i="10"/>
  <c r="T835" i="10"/>
  <c r="T862" i="10"/>
  <c r="T878" i="10"/>
  <c r="T868" i="10"/>
  <c r="T924" i="10"/>
  <c r="T906" i="10"/>
  <c r="T920" i="10"/>
  <c r="T933" i="10"/>
  <c r="T954" i="10"/>
  <c r="T972" i="10"/>
  <c r="T984" i="10"/>
  <c r="T975" i="10"/>
  <c r="T292" i="10"/>
  <c r="T735" i="10"/>
  <c r="T782" i="10"/>
  <c r="T742" i="10"/>
  <c r="T758" i="10"/>
  <c r="T778" i="10"/>
  <c r="T777" i="10"/>
  <c r="T791" i="10"/>
  <c r="T798" i="10"/>
  <c r="T814" i="10"/>
  <c r="T830" i="10"/>
  <c r="T837" i="10"/>
  <c r="T861" i="10"/>
  <c r="T851" i="10"/>
  <c r="T890" i="10"/>
  <c r="T879" i="10"/>
  <c r="T903" i="10"/>
  <c r="T902" i="10"/>
  <c r="T923" i="10"/>
  <c r="T930" i="10"/>
  <c r="T929" i="10"/>
  <c r="T936" i="10"/>
  <c r="T969" i="10"/>
  <c r="T963" i="10"/>
  <c r="T992" i="10"/>
  <c r="T991" i="10"/>
  <c r="T747" i="10"/>
  <c r="T763" i="10"/>
  <c r="T784" i="10"/>
  <c r="T807" i="10"/>
  <c r="T823" i="10"/>
  <c r="T833" i="10"/>
  <c r="T846" i="10"/>
  <c r="T858" i="10"/>
  <c r="T872" i="10"/>
  <c r="T899" i="10"/>
  <c r="T942" i="10"/>
  <c r="T926" i="10"/>
  <c r="T945" i="10"/>
  <c r="T938" i="10"/>
  <c r="T935" i="10"/>
  <c r="T953" i="10"/>
  <c r="T959" i="10"/>
  <c r="T957" i="10"/>
  <c r="T968" i="10"/>
  <c r="T985" i="10"/>
  <c r="T113" i="10"/>
  <c r="T427" i="10"/>
  <c r="T565" i="10"/>
  <c r="T669" i="10"/>
  <c r="T680" i="10"/>
  <c r="T696" i="10"/>
  <c r="T738" i="10"/>
  <c r="T754" i="10"/>
  <c r="T770" i="10"/>
  <c r="T774" i="10"/>
  <c r="T789" i="10"/>
  <c r="T794" i="10"/>
  <c r="T810" i="10"/>
  <c r="T826" i="10"/>
  <c r="T832" i="10"/>
  <c r="T884" i="10"/>
  <c r="T857" i="10"/>
  <c r="T847" i="10"/>
  <c r="T863" i="10"/>
  <c r="T896" i="10"/>
  <c r="T875" i="10"/>
  <c r="T900" i="10"/>
  <c r="T917" i="10"/>
  <c r="T931" i="10"/>
  <c r="T898" i="10"/>
  <c r="T927" i="10"/>
  <c r="T916" i="10"/>
  <c r="T934" i="10"/>
  <c r="T948" i="10"/>
  <c r="T925" i="10"/>
  <c r="T958" i="10"/>
  <c r="T961" i="10"/>
  <c r="T965" i="10"/>
  <c r="T980" i="10"/>
  <c r="T981" i="10"/>
  <c r="T970" i="10"/>
  <c r="T988" i="10"/>
  <c r="T449" i="10"/>
  <c r="T506" i="10"/>
  <c r="T743" i="10"/>
  <c r="T759" i="10"/>
  <c r="T771" i="10"/>
  <c r="T773" i="10"/>
  <c r="T785" i="10"/>
  <c r="T780" i="10"/>
  <c r="T803" i="10"/>
  <c r="T819" i="10"/>
  <c r="T886" i="10"/>
  <c r="T854" i="10"/>
  <c r="T882" i="10"/>
  <c r="T874" i="10"/>
  <c r="T876" i="10"/>
  <c r="T870" i="10"/>
  <c r="T871" i="10"/>
  <c r="T914" i="10"/>
  <c r="T946" i="10"/>
  <c r="T941" i="10"/>
  <c r="T976" i="10"/>
  <c r="T964" i="10"/>
  <c r="T433" i="10"/>
  <c r="T573" i="10"/>
  <c r="T605" i="10"/>
  <c r="T671" i="10"/>
  <c r="T734" i="10"/>
  <c r="T750" i="10"/>
  <c r="T766" i="10"/>
  <c r="T772" i="10"/>
  <c r="T806" i="10"/>
  <c r="T822" i="10"/>
  <c r="T842" i="10"/>
  <c r="T845" i="10"/>
  <c r="T853" i="10"/>
  <c r="T888" i="10"/>
  <c r="T859" i="10"/>
  <c r="T867" i="10"/>
  <c r="T904" i="10"/>
  <c r="T894" i="10"/>
  <c r="T944" i="10"/>
  <c r="T912" i="10"/>
  <c r="T952" i="10"/>
  <c r="T921" i="10"/>
  <c r="T950" i="10"/>
  <c r="T971" i="10"/>
  <c r="T966" i="10"/>
  <c r="T993" i="10"/>
  <c r="T1000" i="10"/>
  <c r="T999" i="10"/>
  <c r="T417" i="10"/>
  <c r="T508" i="10"/>
  <c r="T569" i="10"/>
  <c r="T655" i="10"/>
  <c r="T739" i="10"/>
  <c r="T755" i="10"/>
  <c r="T726" i="10"/>
  <c r="T776" i="10"/>
  <c r="T799" i="10"/>
  <c r="T815" i="10"/>
  <c r="T831" i="10"/>
  <c r="T787" i="10"/>
  <c r="T839" i="10"/>
  <c r="T850" i="10"/>
  <c r="T866" i="10"/>
  <c r="T841" i="10"/>
  <c r="T928" i="10"/>
  <c r="T910" i="10"/>
  <c r="T922" i="10"/>
  <c r="T937" i="10"/>
  <c r="T949" i="10"/>
  <c r="T956" i="10"/>
  <c r="T960" i="10"/>
  <c r="T977" i="10"/>
  <c r="T523" i="10"/>
  <c r="T401" i="10"/>
  <c r="T492" i="10"/>
  <c r="T545" i="10"/>
  <c r="T724" i="10"/>
  <c r="T730" i="10"/>
  <c r="T746" i="10"/>
  <c r="T762" i="10"/>
  <c r="T802" i="10"/>
  <c r="T818" i="10"/>
  <c r="T838" i="10"/>
  <c r="T849" i="10"/>
  <c r="T865" i="10"/>
  <c r="T880" i="10"/>
  <c r="T855" i="10"/>
  <c r="T892" i="10"/>
  <c r="T962" i="10"/>
  <c r="T940" i="10"/>
  <c r="T967" i="10"/>
  <c r="T973" i="10"/>
  <c r="T918" i="10"/>
  <c r="T955" i="10"/>
  <c r="T883" i="10"/>
  <c r="T995" i="10"/>
  <c r="T919" i="10"/>
  <c r="T908" i="10"/>
  <c r="T932" i="10"/>
  <c r="T989" i="10"/>
  <c r="T996" i="10"/>
  <c r="T2" i="6"/>
  <c r="T140" i="6"/>
  <c r="T35" i="6"/>
  <c r="T727" i="6"/>
  <c r="T377" i="6"/>
  <c r="T736" i="6"/>
  <c r="T390" i="6"/>
  <c r="T898" i="6"/>
  <c r="T502" i="6"/>
  <c r="T195" i="6"/>
  <c r="T779" i="6"/>
  <c r="T395" i="6"/>
  <c r="T913" i="6"/>
  <c r="T513" i="6"/>
  <c r="T163" i="6"/>
  <c r="T673" i="6"/>
  <c r="T160" i="6"/>
  <c r="T132" i="6"/>
  <c r="T123" i="6"/>
  <c r="T198" i="6"/>
  <c r="T181" i="6"/>
  <c r="T226" i="6"/>
  <c r="T40" i="6"/>
  <c r="T31" i="6"/>
  <c r="T14" i="6"/>
  <c r="T89" i="6"/>
  <c r="T280" i="6"/>
  <c r="T1001" i="6"/>
  <c r="T814" i="6"/>
  <c r="T796" i="6"/>
  <c r="T730" i="6"/>
  <c r="T208" i="6"/>
  <c r="T199" i="6"/>
  <c r="T297" i="6"/>
  <c r="T261" i="6"/>
  <c r="T996" i="6"/>
  <c r="T880" i="6"/>
  <c r="T828" i="6"/>
  <c r="T767" i="6"/>
  <c r="T719" i="6"/>
  <c r="T212" i="6"/>
  <c r="T203" i="6"/>
  <c r="T5" i="6"/>
  <c r="T281" i="6"/>
  <c r="T724" i="6"/>
  <c r="T120" i="6"/>
  <c r="T111" i="6"/>
  <c r="T174" i="6"/>
  <c r="T169" i="6"/>
  <c r="T194" i="6"/>
  <c r="T874" i="6"/>
  <c r="T124" i="6"/>
  <c r="T115" i="6"/>
  <c r="T182" i="6"/>
  <c r="T173" i="6"/>
  <c r="T210" i="6"/>
  <c r="T119" i="6"/>
  <c r="T190" i="6"/>
  <c r="T177" i="6"/>
  <c r="T218" i="6"/>
  <c r="T922" i="6"/>
  <c r="T873" i="6"/>
  <c r="T864" i="6"/>
  <c r="T679" i="6"/>
  <c r="T701" i="6"/>
  <c r="T633" i="6"/>
  <c r="T555" i="6"/>
  <c r="T852" i="6"/>
  <c r="T791" i="6"/>
  <c r="T745" i="6"/>
  <c r="T667" i="6"/>
  <c r="T623" i="6"/>
  <c r="T526" i="6"/>
  <c r="T473" i="6"/>
  <c r="T394" i="6"/>
  <c r="T358" i="6"/>
  <c r="T734" i="6"/>
  <c r="T723" i="6"/>
  <c r="T99" i="6"/>
  <c r="T22" i="6"/>
  <c r="T677" i="6"/>
  <c r="T326" i="6"/>
  <c r="T676" i="6"/>
  <c r="T346" i="6"/>
  <c r="T934" i="6"/>
  <c r="T493" i="6"/>
  <c r="T278" i="6"/>
  <c r="T706" i="6"/>
  <c r="T338" i="6"/>
  <c r="T781" i="6"/>
  <c r="T483" i="6"/>
  <c r="T214" i="6"/>
  <c r="T715" i="6"/>
  <c r="T192" i="6"/>
  <c r="T164" i="6"/>
  <c r="T155" i="6"/>
  <c r="T262" i="6"/>
  <c r="T213" i="6"/>
  <c r="T274" i="6"/>
  <c r="T72" i="6"/>
  <c r="T63" i="6"/>
  <c r="T78" i="6"/>
  <c r="T121" i="6"/>
  <c r="T90" i="6"/>
  <c r="T942" i="6"/>
  <c r="T878" i="6"/>
  <c r="T826" i="6"/>
  <c r="T725" i="6"/>
  <c r="T240" i="6"/>
  <c r="T231" i="6"/>
  <c r="T33" i="6"/>
  <c r="T74" i="6"/>
  <c r="T961" i="6"/>
  <c r="T891" i="6"/>
  <c r="T839" i="6"/>
  <c r="T778" i="6"/>
  <c r="T665" i="6"/>
  <c r="T259" i="6"/>
  <c r="T235" i="6"/>
  <c r="T37" i="6"/>
  <c r="T138" i="6"/>
  <c r="T877" i="6"/>
  <c r="T152" i="6"/>
  <c r="T143" i="6"/>
  <c r="T238" i="6"/>
  <c r="T201" i="6"/>
  <c r="T298" i="6"/>
  <c r="T933" i="6"/>
  <c r="T156" i="6"/>
  <c r="T147" i="6"/>
  <c r="T246" i="6"/>
  <c r="T205" i="6"/>
  <c r="T250" i="6"/>
  <c r="T151" i="6"/>
  <c r="T254" i="6"/>
  <c r="T209" i="6"/>
  <c r="T282" i="6"/>
  <c r="T867" i="6"/>
  <c r="T876" i="6"/>
  <c r="T764" i="6"/>
  <c r="T739" i="6"/>
  <c r="T712" i="6"/>
  <c r="T569" i="6"/>
  <c r="T545" i="6"/>
  <c r="T863" i="6"/>
  <c r="T802" i="6"/>
  <c r="T689" i="6"/>
  <c r="T678" i="6"/>
  <c r="T558" i="6"/>
  <c r="T459" i="6"/>
  <c r="T434" i="6"/>
  <c r="T411" i="6"/>
  <c r="T307" i="6"/>
  <c r="T737" i="6"/>
  <c r="T659" i="6"/>
  <c r="T615" i="6"/>
  <c r="T522" i="6"/>
  <c r="T460" i="6"/>
  <c r="T386" i="6"/>
  <c r="T350" i="6"/>
  <c r="T957" i="6"/>
  <c r="T638" i="6"/>
  <c r="T571" i="6"/>
  <c r="T86" i="6"/>
  <c r="T289" i="6"/>
  <c r="T643" i="6"/>
  <c r="T236" i="6"/>
  <c r="T662" i="6"/>
  <c r="T76" i="6"/>
  <c r="T847" i="6"/>
  <c r="T437" i="6"/>
  <c r="T189" i="6"/>
  <c r="T651" i="6"/>
  <c r="T172" i="6"/>
  <c r="T775" i="6"/>
  <c r="T389" i="6"/>
  <c r="T125" i="6"/>
  <c r="T642" i="6"/>
  <c r="T224" i="6"/>
  <c r="T196" i="6"/>
  <c r="T187" i="6"/>
  <c r="T285" i="6"/>
  <c r="T245" i="6"/>
  <c r="T914" i="6"/>
  <c r="T104" i="6"/>
  <c r="T95" i="6"/>
  <c r="T142" i="6"/>
  <c r="T153" i="6"/>
  <c r="T162" i="6"/>
  <c r="T974" i="6"/>
  <c r="T921" i="6"/>
  <c r="T837" i="6"/>
  <c r="T16" i="6"/>
  <c r="T7" i="6"/>
  <c r="T271" i="6"/>
  <c r="T65" i="6"/>
  <c r="T256" i="6"/>
  <c r="T993" i="6"/>
  <c r="T926" i="6"/>
  <c r="T777" i="6"/>
  <c r="T671" i="6"/>
  <c r="T20" i="6"/>
  <c r="T11" i="6"/>
  <c r="T279" i="6"/>
  <c r="T69" i="6"/>
  <c r="T260" i="6"/>
  <c r="T872" i="6"/>
  <c r="T184" i="6"/>
  <c r="T175" i="6"/>
  <c r="T257" i="6"/>
  <c r="T233" i="6"/>
  <c r="T956" i="6"/>
  <c r="T928" i="6"/>
  <c r="T188" i="6"/>
  <c r="T179" i="6"/>
  <c r="T269" i="6"/>
  <c r="T237" i="6"/>
  <c r="T930" i="6"/>
  <c r="T183" i="6"/>
  <c r="T277" i="6"/>
  <c r="T241" i="6"/>
  <c r="T948" i="6"/>
  <c r="T917" i="6"/>
  <c r="T887" i="6"/>
  <c r="T835" i="6"/>
  <c r="T750" i="6"/>
  <c r="T614" i="6"/>
  <c r="T604" i="6"/>
  <c r="T830" i="6"/>
  <c r="T801" i="6"/>
  <c r="T738" i="6"/>
  <c r="T692" i="6"/>
  <c r="T640" i="6"/>
  <c r="T594" i="6"/>
  <c r="T529" i="6"/>
  <c r="T454" i="6"/>
  <c r="T406" i="6"/>
  <c r="T329" i="6"/>
  <c r="T681" i="6"/>
  <c r="T670" i="6"/>
  <c r="T554" i="6"/>
  <c r="T523" i="6"/>
  <c r="T487" i="6"/>
  <c r="T403" i="6"/>
  <c r="T334" i="6"/>
  <c r="T989" i="6"/>
  <c r="T669" i="6"/>
  <c r="T157" i="6"/>
  <c r="T221" i="6"/>
  <c r="T578" i="6"/>
  <c r="T227" i="6"/>
  <c r="T580" i="6"/>
  <c r="T67" i="6"/>
  <c r="T703" i="6"/>
  <c r="T414" i="6"/>
  <c r="T98" i="6"/>
  <c r="T549" i="6"/>
  <c r="T131" i="6"/>
  <c r="T790" i="6"/>
  <c r="T378" i="6"/>
  <c r="T252" i="6"/>
  <c r="T314" i="6"/>
  <c r="T283" i="6"/>
  <c r="T228" i="6"/>
  <c r="T219" i="6"/>
  <c r="T21" i="6"/>
  <c r="T10" i="6"/>
  <c r="T857" i="6"/>
  <c r="T136" i="6"/>
  <c r="T127" i="6"/>
  <c r="T206" i="6"/>
  <c r="T185" i="6"/>
  <c r="T234" i="6"/>
  <c r="T906" i="6"/>
  <c r="T924" i="6"/>
  <c r="T848" i="6"/>
  <c r="T48" i="6"/>
  <c r="T39" i="6"/>
  <c r="T30" i="6"/>
  <c r="T97" i="6"/>
  <c r="T288" i="6"/>
  <c r="T966" i="6"/>
  <c r="T849" i="6"/>
  <c r="T810" i="6"/>
  <c r="T792" i="6"/>
  <c r="T52" i="6"/>
  <c r="T43" i="6"/>
  <c r="T38" i="6"/>
  <c r="T101" i="6"/>
  <c r="T42" i="6"/>
  <c r="T883" i="6"/>
  <c r="T216" i="6"/>
  <c r="T207" i="6"/>
  <c r="T9" i="6"/>
  <c r="T293" i="6"/>
  <c r="T988" i="6"/>
  <c r="T870" i="6"/>
  <c r="T220" i="6"/>
  <c r="T211" i="6"/>
  <c r="T13" i="6"/>
  <c r="T34" i="6"/>
  <c r="T869" i="6"/>
  <c r="T215" i="6"/>
  <c r="T17" i="6"/>
  <c r="T292" i="6"/>
  <c r="T980" i="6"/>
  <c r="T912" i="6"/>
  <c r="T860" i="6"/>
  <c r="T799" i="6"/>
  <c r="T753" i="6"/>
  <c r="T675" i="6"/>
  <c r="T631" i="6"/>
  <c r="T886" i="6"/>
  <c r="T834" i="6"/>
  <c r="T733" i="6"/>
  <c r="T722" i="6"/>
  <c r="T576" i="6"/>
  <c r="T613" i="6"/>
  <c r="T508" i="6"/>
  <c r="T420" i="6"/>
  <c r="T393" i="6"/>
  <c r="T316" i="6"/>
  <c r="T684" i="6"/>
  <c r="T632" i="6"/>
  <c r="T586" i="6"/>
  <c r="T521" i="6"/>
  <c r="T446" i="6"/>
  <c r="T398" i="6"/>
  <c r="T284" i="6"/>
  <c r="T170" i="6"/>
  <c r="T535" i="6"/>
  <c r="T61" i="6"/>
  <c r="T564" i="6"/>
  <c r="T263" i="6"/>
  <c r="T729" i="6"/>
  <c r="T317" i="6"/>
  <c r="T893" i="6"/>
  <c r="T552" i="6"/>
  <c r="T150" i="6"/>
  <c r="T645" i="6"/>
  <c r="T362" i="6"/>
  <c r="T888" i="6"/>
  <c r="T32" i="6"/>
  <c r="T4" i="6"/>
  <c r="T287" i="6"/>
  <c r="T251" i="6"/>
  <c r="T53" i="6"/>
  <c r="T244" i="6"/>
  <c r="T909" i="6"/>
  <c r="T168" i="6"/>
  <c r="T159" i="6"/>
  <c r="T270" i="6"/>
  <c r="T217" i="6"/>
  <c r="T940" i="6"/>
  <c r="T841" i="6"/>
  <c r="T740" i="6"/>
  <c r="T717" i="6"/>
  <c r="T80" i="6"/>
  <c r="T71" i="6"/>
  <c r="T94" i="6"/>
  <c r="T129" i="6"/>
  <c r="T106" i="6"/>
  <c r="T998" i="6"/>
  <c r="T905" i="6"/>
  <c r="T821" i="6"/>
  <c r="T728" i="6"/>
  <c r="T84" i="6"/>
  <c r="T75" i="6"/>
  <c r="T102" i="6"/>
  <c r="T133" i="6"/>
  <c r="T114" i="6"/>
  <c r="T918" i="6"/>
  <c r="T267" i="6"/>
  <c r="T239" i="6"/>
  <c r="T41" i="6"/>
  <c r="T202" i="6"/>
  <c r="T953" i="6"/>
  <c r="T875" i="6"/>
  <c r="T275" i="6"/>
  <c r="T243" i="6"/>
  <c r="T45" i="6"/>
  <c r="T266" i="6"/>
  <c r="T925" i="6"/>
  <c r="T247" i="6"/>
  <c r="T49" i="6"/>
  <c r="T296" i="6"/>
  <c r="T945" i="6"/>
  <c r="T923" i="6"/>
  <c r="T748" i="6"/>
  <c r="T735" i="6"/>
  <c r="T697" i="6"/>
  <c r="T686" i="6"/>
  <c r="T567" i="6"/>
  <c r="T929" i="6"/>
  <c r="T845" i="6"/>
  <c r="T752" i="6"/>
  <c r="T658" i="6"/>
  <c r="T595" i="6"/>
  <c r="T546" i="6"/>
  <c r="T472" i="6"/>
  <c r="T418" i="6"/>
  <c r="T336" i="6"/>
  <c r="T303" i="6"/>
  <c r="T714" i="6"/>
  <c r="T568" i="6"/>
  <c r="T605" i="6"/>
  <c r="T854" i="6"/>
  <c r="T865" i="6"/>
  <c r="T506" i="6"/>
  <c r="T899" i="6"/>
  <c r="T527" i="6"/>
  <c r="T29" i="6"/>
  <c r="T688" i="6"/>
  <c r="T313" i="6"/>
  <c r="T916" i="6"/>
  <c r="T515" i="6"/>
  <c r="T93" i="6"/>
  <c r="T624" i="6"/>
  <c r="T300" i="6"/>
  <c r="T927" i="6"/>
  <c r="T64" i="6"/>
  <c r="T36" i="6"/>
  <c r="T27" i="6"/>
  <c r="T6" i="6"/>
  <c r="T85" i="6"/>
  <c r="T276" i="6"/>
  <c r="T904" i="6"/>
  <c r="T200" i="6"/>
  <c r="T191" i="6"/>
  <c r="T265" i="6"/>
  <c r="T249" i="6"/>
  <c r="T972" i="6"/>
  <c r="T901" i="6"/>
  <c r="T871" i="6"/>
  <c r="T819" i="6"/>
  <c r="T112" i="6"/>
  <c r="T103" i="6"/>
  <c r="T158" i="6"/>
  <c r="T161" i="6"/>
  <c r="T178" i="6"/>
  <c r="T890" i="6"/>
  <c r="T908" i="6"/>
  <c r="T832" i="6"/>
  <c r="T771" i="6"/>
  <c r="T116" i="6"/>
  <c r="T107" i="6"/>
  <c r="T166" i="6"/>
  <c r="T165" i="6"/>
  <c r="T186" i="6"/>
  <c r="T24" i="6"/>
  <c r="T15" i="6"/>
  <c r="T291" i="6"/>
  <c r="T73" i="6"/>
  <c r="T264" i="6"/>
  <c r="T985" i="6"/>
  <c r="T28" i="6"/>
  <c r="T19" i="6"/>
  <c r="T299" i="6"/>
  <c r="T77" i="6"/>
  <c r="T268" i="6"/>
  <c r="T23" i="6"/>
  <c r="T273" i="6"/>
  <c r="T81" i="6"/>
  <c r="T272" i="6"/>
  <c r="T977" i="6"/>
  <c r="T846" i="6"/>
  <c r="T807" i="6"/>
  <c r="T746" i="6"/>
  <c r="T700" i="6"/>
  <c r="T648" i="6"/>
  <c r="T602" i="6"/>
  <c r="T932" i="6"/>
  <c r="T856" i="6"/>
  <c r="T795" i="6"/>
  <c r="T693" i="6"/>
  <c r="T625" i="6"/>
  <c r="T547" i="6"/>
  <c r="T464" i="6"/>
  <c r="T415" i="6"/>
  <c r="T341" i="6"/>
  <c r="T744" i="6"/>
  <c r="T650" i="6"/>
  <c r="T587" i="6"/>
  <c r="T560" i="6"/>
  <c r="T514" i="6"/>
  <c r="T405" i="6"/>
  <c r="T330" i="6"/>
  <c r="T947" i="6"/>
  <c r="T609" i="6"/>
  <c r="T818" i="6"/>
  <c r="T479" i="6"/>
  <c r="T836" i="6"/>
  <c r="T453" i="6"/>
  <c r="T253" i="6"/>
  <c r="T579" i="6"/>
  <c r="T44" i="6"/>
  <c r="T829" i="6"/>
  <c r="T466" i="6"/>
  <c r="T26" i="6"/>
  <c r="T607" i="6"/>
  <c r="T12" i="6"/>
  <c r="T840" i="6"/>
  <c r="T96" i="6"/>
  <c r="T68" i="6"/>
  <c r="T59" i="6"/>
  <c r="T70" i="6"/>
  <c r="T117" i="6"/>
  <c r="T82" i="6"/>
  <c r="T915" i="6"/>
  <c r="T232" i="6"/>
  <c r="T223" i="6"/>
  <c r="T25" i="6"/>
  <c r="T18" i="6"/>
  <c r="T937" i="6"/>
  <c r="T896" i="6"/>
  <c r="T844" i="6"/>
  <c r="T783" i="6"/>
  <c r="T144" i="6"/>
  <c r="T135" i="6"/>
  <c r="T222" i="6"/>
  <c r="T193" i="6"/>
  <c r="T258" i="6"/>
  <c r="T809" i="6"/>
  <c r="T919" i="6"/>
  <c r="T663" i="6"/>
  <c r="T782" i="6"/>
  <c r="T148" i="6"/>
  <c r="T139" i="6"/>
  <c r="T230" i="6"/>
  <c r="T197" i="6"/>
  <c r="T290" i="6"/>
  <c r="T56" i="6"/>
  <c r="T47" i="6"/>
  <c r="T46" i="6"/>
  <c r="T105" i="6"/>
  <c r="T50" i="6"/>
  <c r="T958" i="6"/>
  <c r="T60" i="6"/>
  <c r="T51" i="6"/>
  <c r="T54" i="6"/>
  <c r="T109" i="6"/>
  <c r="T58" i="6"/>
  <c r="T55" i="6"/>
  <c r="T62" i="6"/>
  <c r="T113" i="6"/>
  <c r="T66" i="6"/>
  <c r="T950" i="6"/>
  <c r="T894" i="6"/>
  <c r="T842" i="6"/>
  <c r="T741" i="6"/>
  <c r="T598" i="6"/>
  <c r="T584" i="6"/>
  <c r="T621" i="6"/>
  <c r="T785" i="6"/>
  <c r="T732" i="6"/>
  <c r="T731" i="6"/>
  <c r="T704" i="6"/>
  <c r="T566" i="6"/>
  <c r="T537" i="6"/>
  <c r="T439" i="6"/>
  <c r="T351" i="6"/>
  <c r="T333" i="6"/>
  <c r="T787" i="6"/>
  <c r="T685" i="6"/>
  <c r="T617" i="6"/>
  <c r="T539" i="6"/>
  <c r="T463" i="6"/>
  <c r="T421" i="6"/>
  <c r="T370" i="6"/>
  <c r="T979" i="6"/>
  <c r="T991" i="6"/>
  <c r="T654" i="6"/>
  <c r="T108" i="6"/>
  <c r="T811" i="6"/>
  <c r="T91" i="6"/>
  <c r="T248" i="6"/>
  <c r="T225" i="6"/>
  <c r="T294" i="6"/>
  <c r="T990" i="6"/>
  <c r="T145" i="6"/>
  <c r="T550" i="6"/>
  <c r="T430" i="6"/>
  <c r="T500" i="6"/>
  <c r="T355" i="6"/>
  <c r="T668" i="6"/>
  <c r="T636" i="6"/>
  <c r="T556" i="6"/>
  <c r="T475" i="6"/>
  <c r="T435" i="6"/>
  <c r="T301" i="6"/>
  <c r="T976" i="6"/>
  <c r="T897" i="6"/>
  <c r="T813" i="6"/>
  <c r="T726" i="6"/>
  <c r="T606" i="6"/>
  <c r="T557" i="6"/>
  <c r="T536" i="6"/>
  <c r="T509" i="6"/>
  <c r="T431" i="6"/>
  <c r="T372" i="6"/>
  <c r="T910" i="6"/>
  <c r="T858" i="6"/>
  <c r="T757" i="6"/>
  <c r="T652" i="6"/>
  <c r="T600" i="6"/>
  <c r="T637" i="6"/>
  <c r="T482" i="6"/>
  <c r="T449" i="6"/>
  <c r="T309" i="6"/>
  <c r="T340" i="6"/>
  <c r="T946" i="6"/>
  <c r="T902" i="6"/>
  <c r="T850" i="6"/>
  <c r="T749" i="6"/>
  <c r="T630" i="6"/>
  <c r="T592" i="6"/>
  <c r="T629" i="6"/>
  <c r="T524" i="6"/>
  <c r="T375" i="6"/>
  <c r="T409" i="6"/>
  <c r="T332" i="6"/>
  <c r="T488" i="6"/>
  <c r="T428" i="6"/>
  <c r="T380" i="6"/>
  <c r="T311" i="6"/>
  <c r="T970" i="6"/>
  <c r="T786" i="6"/>
  <c r="T445" i="6"/>
  <c r="T134" i="6"/>
  <c r="T969" i="6"/>
  <c r="T964" i="6"/>
  <c r="T229" i="6"/>
  <c r="T92" i="6"/>
  <c r="T146" i="6"/>
  <c r="T879" i="6"/>
  <c r="T363" i="6"/>
  <c r="T491" i="6"/>
  <c r="T321" i="6"/>
  <c r="T698" i="6"/>
  <c r="T572" i="6"/>
  <c r="T530" i="6"/>
  <c r="T461" i="6"/>
  <c r="T399" i="6"/>
  <c r="T325" i="6"/>
  <c r="T949" i="6"/>
  <c r="T900" i="6"/>
  <c r="T824" i="6"/>
  <c r="T763" i="6"/>
  <c r="T661" i="6"/>
  <c r="T593" i="6"/>
  <c r="T510" i="6"/>
  <c r="T477" i="6"/>
  <c r="T424" i="6"/>
  <c r="T365" i="6"/>
  <c r="T817" i="6"/>
  <c r="T756" i="6"/>
  <c r="T776" i="6"/>
  <c r="T682" i="6"/>
  <c r="T619" i="6"/>
  <c r="T573" i="6"/>
  <c r="T503" i="6"/>
  <c r="T391" i="6"/>
  <c r="T396" i="6"/>
  <c r="T327" i="6"/>
  <c r="T978" i="6"/>
  <c r="T804" i="6"/>
  <c r="T861" i="6"/>
  <c r="T768" i="6"/>
  <c r="T674" i="6"/>
  <c r="T611" i="6"/>
  <c r="T565" i="6"/>
  <c r="T495" i="6"/>
  <c r="T450" i="6"/>
  <c r="T388" i="6"/>
  <c r="T319" i="6"/>
  <c r="T474" i="6"/>
  <c r="T423" i="6"/>
  <c r="T347" i="6"/>
  <c r="T955" i="6"/>
  <c r="T935" i="6"/>
  <c r="T322" i="6"/>
  <c r="T825" i="6"/>
  <c r="T149" i="6"/>
  <c r="T907" i="6"/>
  <c r="T885" i="6"/>
  <c r="T882" i="6"/>
  <c r="T83" i="6"/>
  <c r="T982" i="6"/>
  <c r="T827" i="6"/>
  <c r="T798" i="6"/>
  <c r="T467" i="6"/>
  <c r="T308" i="6"/>
  <c r="T680" i="6"/>
  <c r="T599" i="6"/>
  <c r="T528" i="6"/>
  <c r="T452" i="6"/>
  <c r="T408" i="6"/>
  <c r="T344" i="6"/>
  <c r="T981" i="6"/>
  <c r="T911" i="6"/>
  <c r="T859" i="6"/>
  <c r="T774" i="6"/>
  <c r="T672" i="6"/>
  <c r="T628" i="6"/>
  <c r="T548" i="6"/>
  <c r="T444" i="6"/>
  <c r="T427" i="6"/>
  <c r="T368" i="6"/>
  <c r="T889" i="6"/>
  <c r="T805" i="6"/>
  <c r="T718" i="6"/>
  <c r="T574" i="6"/>
  <c r="T649" i="6"/>
  <c r="T436" i="6"/>
  <c r="T501" i="6"/>
  <c r="T426" i="6"/>
  <c r="T364" i="6"/>
  <c r="T963" i="6"/>
  <c r="T943" i="6"/>
  <c r="T881" i="6"/>
  <c r="T788" i="6"/>
  <c r="T711" i="6"/>
  <c r="T709" i="6"/>
  <c r="T641" i="6"/>
  <c r="T563" i="6"/>
  <c r="T490" i="6"/>
  <c r="T407" i="6"/>
  <c r="T356" i="6"/>
  <c r="T936" i="6"/>
  <c r="T442" i="6"/>
  <c r="T381" i="6"/>
  <c r="T342" i="6"/>
  <c r="T987" i="6"/>
  <c r="T967" i="6"/>
  <c r="T695" i="6"/>
  <c r="T531" i="6"/>
  <c r="T154" i="6"/>
  <c r="T855" i="6"/>
  <c r="T838" i="6"/>
  <c r="T88" i="6"/>
  <c r="T118" i="6"/>
  <c r="T789" i="6"/>
  <c r="T742" i="6"/>
  <c r="T696" i="6"/>
  <c r="T412" i="6"/>
  <c r="T952" i="6"/>
  <c r="T707" i="6"/>
  <c r="T634" i="6"/>
  <c r="T507" i="6"/>
  <c r="T443" i="6"/>
  <c r="T387" i="6"/>
  <c r="T318" i="6"/>
  <c r="T954" i="6"/>
  <c r="T822" i="6"/>
  <c r="T797" i="6"/>
  <c r="T655" i="6"/>
  <c r="T699" i="6"/>
  <c r="T534" i="6"/>
  <c r="T517" i="6"/>
  <c r="T456" i="6"/>
  <c r="T383" i="6"/>
  <c r="T312" i="6"/>
  <c r="T892" i="6"/>
  <c r="T816" i="6"/>
  <c r="T755" i="6"/>
  <c r="T653" i="6"/>
  <c r="T585" i="6"/>
  <c r="T561" i="6"/>
  <c r="T468" i="6"/>
  <c r="T416" i="6"/>
  <c r="T357" i="6"/>
  <c r="T995" i="6"/>
  <c r="T975" i="6"/>
  <c r="T884" i="6"/>
  <c r="T808" i="6"/>
  <c r="T747" i="6"/>
  <c r="T720" i="6"/>
  <c r="T577" i="6"/>
  <c r="T553" i="6"/>
  <c r="T448" i="6"/>
  <c r="T397" i="6"/>
  <c r="T349" i="6"/>
  <c r="T559" i="6"/>
  <c r="T478" i="6"/>
  <c r="T438" i="6"/>
  <c r="T371" i="6"/>
  <c r="T960" i="6"/>
  <c r="T999" i="6"/>
  <c r="T413" i="6"/>
  <c r="T204" i="6"/>
  <c r="T8" i="6"/>
  <c r="T794" i="6"/>
  <c r="T803" i="6"/>
  <c r="T79" i="6"/>
  <c r="T141" i="6"/>
  <c r="T853" i="6"/>
  <c r="T582" i="6"/>
  <c r="T562" i="6"/>
  <c r="T328" i="6"/>
  <c r="T984" i="6"/>
  <c r="T646" i="6"/>
  <c r="T570" i="6"/>
  <c r="T505" i="6"/>
  <c r="T465" i="6"/>
  <c r="T382" i="6"/>
  <c r="T305" i="6"/>
  <c r="T986" i="6"/>
  <c r="T820" i="6"/>
  <c r="T759" i="6"/>
  <c r="T721" i="6"/>
  <c r="T710" i="6"/>
  <c r="T591" i="6"/>
  <c r="T520" i="6"/>
  <c r="T451" i="6"/>
  <c r="T400" i="6"/>
  <c r="T339" i="6"/>
  <c r="T903" i="6"/>
  <c r="T851" i="6"/>
  <c r="T766" i="6"/>
  <c r="T664" i="6"/>
  <c r="T620" i="6"/>
  <c r="T540" i="6"/>
  <c r="T494" i="6"/>
  <c r="T419" i="6"/>
  <c r="T360" i="6"/>
  <c r="T968" i="6"/>
  <c r="T939" i="6"/>
  <c r="T895" i="6"/>
  <c r="T843" i="6"/>
  <c r="T758" i="6"/>
  <c r="T656" i="6"/>
  <c r="T612" i="6"/>
  <c r="T532" i="6"/>
  <c r="T486" i="6"/>
  <c r="T353" i="6"/>
  <c r="T352" i="6"/>
  <c r="T533" i="6"/>
  <c r="T481" i="6"/>
  <c r="T402" i="6"/>
  <c r="T366" i="6"/>
  <c r="T992" i="6"/>
  <c r="T242" i="6"/>
  <c r="T800" i="6"/>
  <c r="T295" i="6"/>
  <c r="T176" i="6"/>
  <c r="T687" i="6"/>
  <c r="T110" i="6"/>
  <c r="T130" i="6"/>
  <c r="T760" i="6"/>
  <c r="T596" i="6"/>
  <c r="T588" i="6"/>
  <c r="T422" i="6"/>
  <c r="T962" i="6"/>
  <c r="T616" i="6"/>
  <c r="T589" i="6"/>
  <c r="T519" i="6"/>
  <c r="T447" i="6"/>
  <c r="T361" i="6"/>
  <c r="T343" i="6"/>
  <c r="T951" i="6"/>
  <c r="T831" i="6"/>
  <c r="T770" i="6"/>
  <c r="T657" i="6"/>
  <c r="T644" i="6"/>
  <c r="T626" i="6"/>
  <c r="T499" i="6"/>
  <c r="T440" i="6"/>
  <c r="T379" i="6"/>
  <c r="T310" i="6"/>
  <c r="T806" i="6"/>
  <c r="T793" i="6"/>
  <c r="T769" i="6"/>
  <c r="T691" i="6"/>
  <c r="T647" i="6"/>
  <c r="T538" i="6"/>
  <c r="T455" i="6"/>
  <c r="T417" i="6"/>
  <c r="T306" i="6"/>
  <c r="T1000" i="6"/>
  <c r="T920" i="6"/>
  <c r="T868" i="6"/>
  <c r="T780" i="6"/>
  <c r="T761" i="6"/>
  <c r="T683" i="6"/>
  <c r="T639" i="6"/>
  <c r="T541" i="6"/>
  <c r="T489" i="6"/>
  <c r="T410" i="6"/>
  <c r="T374" i="6"/>
  <c r="T496" i="6"/>
  <c r="T476" i="6"/>
  <c r="T376" i="6"/>
  <c r="T315" i="6"/>
  <c r="T965" i="6"/>
  <c r="T597" i="6"/>
  <c r="T128" i="6"/>
  <c r="T255" i="6"/>
  <c r="T167" i="6"/>
  <c r="T180" i="6"/>
  <c r="T137" i="6"/>
  <c r="T87" i="6"/>
  <c r="T666" i="6"/>
  <c r="T551" i="6"/>
  <c r="T525" i="6"/>
  <c r="T385" i="6"/>
  <c r="T994" i="6"/>
  <c r="T635" i="6"/>
  <c r="T544" i="6"/>
  <c r="T498" i="6"/>
  <c r="T433" i="6"/>
  <c r="T304" i="6"/>
  <c r="T971" i="6"/>
  <c r="T983" i="6"/>
  <c r="T866" i="6"/>
  <c r="T765" i="6"/>
  <c r="T660" i="6"/>
  <c r="T608" i="6"/>
  <c r="T542" i="6"/>
  <c r="T497" i="6"/>
  <c r="T457" i="6"/>
  <c r="T367" i="6"/>
  <c r="T348" i="6"/>
  <c r="T812" i="6"/>
  <c r="T751" i="6"/>
  <c r="T713" i="6"/>
  <c r="T702" i="6"/>
  <c r="T583" i="6"/>
  <c r="T512" i="6"/>
  <c r="T492" i="6"/>
  <c r="T392" i="6"/>
  <c r="T331" i="6"/>
  <c r="T941" i="6"/>
  <c r="T931" i="6"/>
  <c r="T773" i="6"/>
  <c r="T743" i="6"/>
  <c r="T705" i="6"/>
  <c r="T694" i="6"/>
  <c r="T575" i="6"/>
  <c r="T504" i="6"/>
  <c r="T484" i="6"/>
  <c r="T384" i="6"/>
  <c r="T323" i="6"/>
  <c r="T458" i="6"/>
  <c r="T462" i="6"/>
  <c r="T359" i="6"/>
  <c r="T337" i="6"/>
  <c r="T997" i="6"/>
  <c r="T3" i="6"/>
  <c r="T100" i="6"/>
  <c r="T57" i="6"/>
  <c r="T286" i="6"/>
  <c r="T171" i="6"/>
  <c r="T122" i="6"/>
  <c r="T126" i="6"/>
  <c r="T603" i="6"/>
  <c r="T471" i="6"/>
  <c r="T543" i="6"/>
  <c r="T320" i="6"/>
  <c r="T959" i="6"/>
  <c r="T601" i="6"/>
  <c r="T518" i="6"/>
  <c r="T485" i="6"/>
  <c r="T432" i="6"/>
  <c r="T354" i="6"/>
  <c r="T944" i="6"/>
  <c r="T833" i="6"/>
  <c r="T772" i="6"/>
  <c r="T784" i="6"/>
  <c r="T690" i="6"/>
  <c r="T627" i="6"/>
  <c r="T581" i="6"/>
  <c r="T511" i="6"/>
  <c r="T441" i="6"/>
  <c r="T404" i="6"/>
  <c r="T335" i="6"/>
  <c r="T823" i="6"/>
  <c r="T762" i="6"/>
  <c r="T716" i="6"/>
  <c r="T622" i="6"/>
  <c r="T618" i="6"/>
  <c r="T480" i="6"/>
  <c r="T429" i="6"/>
  <c r="T373" i="6"/>
  <c r="T302" i="6"/>
  <c r="T973" i="6"/>
  <c r="T862" i="6"/>
  <c r="T815" i="6"/>
  <c r="T754" i="6"/>
  <c r="T708" i="6"/>
  <c r="T590" i="6"/>
  <c r="T610" i="6"/>
  <c r="T469" i="6"/>
  <c r="T470" i="6"/>
  <c r="T369" i="6"/>
  <c r="T345" i="6"/>
  <c r="T516" i="6"/>
  <c r="T425" i="6"/>
  <c r="T401" i="6"/>
  <c r="T324" i="6"/>
  <c r="T938" i="6"/>
  <c r="AQ36" i="6"/>
  <c r="AQ39" i="6" s="1"/>
  <c r="AR29" i="6" l="1"/>
  <c r="AR32" i="6"/>
  <c r="AR33" i="6"/>
  <c r="AR31" i="6"/>
  <c r="AR30" i="6"/>
  <c r="AR28" i="6"/>
  <c r="R13" i="8"/>
  <c r="R18" i="8"/>
  <c r="R14" i="8"/>
  <c r="AC31" i="6"/>
  <c r="U2" i="10" l="1"/>
  <c r="U34" i="10"/>
  <c r="U288" i="10"/>
  <c r="U91" i="10"/>
  <c r="U468" i="10"/>
  <c r="U947" i="10"/>
  <c r="AA947" i="10" s="1"/>
  <c r="U661" i="10"/>
  <c r="AA661" i="10" s="1"/>
  <c r="U546" i="10"/>
  <c r="AA546" i="10" s="1"/>
  <c r="U641" i="10"/>
  <c r="AA641" i="10" s="1"/>
  <c r="U104" i="10"/>
  <c r="U165" i="10"/>
  <c r="U414" i="10"/>
  <c r="U665" i="10"/>
  <c r="U685" i="10"/>
  <c r="AA685" i="10" s="1"/>
  <c r="U466" i="10"/>
  <c r="AA466" i="10" s="1"/>
  <c r="U195" i="10"/>
  <c r="AA195" i="10" s="1"/>
  <c r="U177" i="10"/>
  <c r="AA177" i="10" s="1"/>
  <c r="U182" i="10"/>
  <c r="U842" i="10"/>
  <c r="U950" i="10"/>
  <c r="U427" i="10"/>
  <c r="U874" i="10"/>
  <c r="AA874" i="10" s="1"/>
  <c r="U459" i="10"/>
  <c r="AA459" i="10" s="1"/>
  <c r="U512" i="10"/>
  <c r="AA512" i="10" s="1"/>
  <c r="U370" i="10"/>
  <c r="AA370" i="10" s="1"/>
  <c r="U77" i="10"/>
  <c r="U270" i="10"/>
  <c r="U504" i="10"/>
  <c r="U649" i="10"/>
  <c r="U257" i="10"/>
  <c r="AA257" i="10" s="1"/>
  <c r="U256" i="10"/>
  <c r="AA256" i="10" s="1"/>
  <c r="U693" i="10"/>
  <c r="AA693" i="10" s="1"/>
  <c r="U282" i="10"/>
  <c r="AA282" i="10" s="1"/>
  <c r="U949" i="10"/>
  <c r="U260" i="10"/>
  <c r="U389" i="10"/>
  <c r="U223" i="10"/>
  <c r="U319" i="10"/>
  <c r="AA319" i="10" s="1"/>
  <c r="U796" i="10"/>
  <c r="AA796" i="10" s="1"/>
  <c r="U866" i="10"/>
  <c r="AA866" i="10" s="1"/>
  <c r="U17" i="10"/>
  <c r="AA17" i="10" s="1"/>
  <c r="U517" i="10"/>
  <c r="U54" i="10"/>
  <c r="U669" i="10"/>
  <c r="AA669" i="10" s="1"/>
  <c r="U35" i="10"/>
  <c r="U161" i="10"/>
  <c r="AA161" i="10" s="1"/>
  <c r="U379" i="10"/>
  <c r="AA379" i="10" s="1"/>
  <c r="U59" i="10"/>
  <c r="AA59" i="10" s="1"/>
  <c r="U818" i="10"/>
  <c r="AA818" i="10" s="1"/>
  <c r="U594" i="10"/>
  <c r="U128" i="10"/>
  <c r="U254" i="10"/>
  <c r="AA254" i="10" s="1"/>
  <c r="U544" i="10"/>
  <c r="U316" i="10"/>
  <c r="AA316" i="10" s="1"/>
  <c r="U973" i="10"/>
  <c r="AA973" i="10" s="1"/>
  <c r="U258" i="10"/>
  <c r="AA258" i="10" s="1"/>
  <c r="U453" i="10"/>
  <c r="AA453" i="10" s="1"/>
  <c r="U179" i="10"/>
  <c r="U443" i="10"/>
  <c r="U412" i="10"/>
  <c r="AA412" i="10" s="1"/>
  <c r="U888" i="10"/>
  <c r="U82" i="10"/>
  <c r="AA82" i="10" s="1"/>
  <c r="U210" i="10"/>
  <c r="AA210" i="10" s="1"/>
  <c r="U724" i="10"/>
  <c r="AA724" i="10" s="1"/>
  <c r="U861" i="10"/>
  <c r="AA861" i="10" s="1"/>
  <c r="U651" i="10"/>
  <c r="U397" i="10"/>
  <c r="U624" i="10"/>
  <c r="AA624" i="10" s="1"/>
  <c r="U253" i="10"/>
  <c r="U553" i="10"/>
  <c r="AA553" i="10" s="1"/>
  <c r="U290" i="10"/>
  <c r="AA290" i="10" s="1"/>
  <c r="U520" i="10"/>
  <c r="AA520" i="10" s="1"/>
  <c r="U698" i="10"/>
  <c r="AA698" i="10" s="1"/>
  <c r="U425" i="10"/>
  <c r="U737" i="10"/>
  <c r="U514" i="10"/>
  <c r="AA514" i="10" s="1"/>
  <c r="U871" i="10"/>
  <c r="U500" i="10"/>
  <c r="AA500" i="10" s="1"/>
  <c r="U374" i="10"/>
  <c r="AA374" i="10" s="1"/>
  <c r="U738" i="10"/>
  <c r="AA738" i="10" s="1"/>
  <c r="U982" i="10"/>
  <c r="AA982" i="10" s="1"/>
  <c r="U56" i="10"/>
  <c r="U828" i="10"/>
  <c r="U851" i="10"/>
  <c r="AA851" i="10" s="1"/>
  <c r="U732" i="10"/>
  <c r="U367" i="10"/>
  <c r="AA367" i="10" s="1"/>
  <c r="U674" i="10"/>
  <c r="AA674" i="10" s="1"/>
  <c r="U852" i="10"/>
  <c r="AA852" i="10" s="1"/>
  <c r="U145" i="10"/>
  <c r="AA145" i="10" s="1"/>
  <c r="U23" i="10"/>
  <c r="U625" i="10"/>
  <c r="U78" i="10"/>
  <c r="AA78" i="10" s="1"/>
  <c r="U194" i="10"/>
  <c r="U332" i="10"/>
  <c r="AA332" i="10" s="1"/>
  <c r="U40" i="10"/>
  <c r="AA40" i="10" s="1"/>
  <c r="U770" i="10"/>
  <c r="AA770" i="10" s="1"/>
  <c r="U554" i="10"/>
  <c r="AA554" i="10" s="1"/>
  <c r="U70" i="10"/>
  <c r="U185" i="10"/>
  <c r="U910" i="10"/>
  <c r="U284" i="10"/>
  <c r="U952" i="10"/>
  <c r="AA952" i="10" s="1"/>
  <c r="U102" i="10"/>
  <c r="AA102" i="10" s="1"/>
  <c r="U533" i="10"/>
  <c r="AA533" i="10" s="1"/>
  <c r="U279" i="10"/>
  <c r="AA279" i="10" s="1"/>
  <c r="U381" i="10"/>
  <c r="U420" i="10"/>
  <c r="U107" i="10"/>
  <c r="AA107" i="10" s="1"/>
  <c r="U134" i="10"/>
  <c r="U314" i="10"/>
  <c r="AA314" i="10" s="1"/>
  <c r="U559" i="10"/>
  <c r="AA559" i="10" s="1"/>
  <c r="U11" i="10"/>
  <c r="AA11" i="10" s="1"/>
  <c r="U467" i="10"/>
  <c r="AA467" i="10" s="1"/>
  <c r="U331" i="10"/>
  <c r="U323" i="10"/>
  <c r="U326" i="10"/>
  <c r="AA326" i="10" s="1"/>
  <c r="U648" i="10"/>
  <c r="U335" i="10"/>
  <c r="AA335" i="10" s="1"/>
  <c r="U19" i="10"/>
  <c r="AA19" i="10" s="1"/>
  <c r="U271" i="10"/>
  <c r="AA271" i="10" s="1"/>
  <c r="U386" i="10"/>
  <c r="AA386" i="10" s="1"/>
  <c r="U779" i="10"/>
  <c r="U948" i="10"/>
  <c r="U96" i="10"/>
  <c r="AA96" i="10" s="1"/>
  <c r="U711" i="10"/>
  <c r="U127" i="10"/>
  <c r="AA127" i="10" s="1"/>
  <c r="U772" i="10"/>
  <c r="AA772" i="10" s="1"/>
  <c r="U100" i="10"/>
  <c r="AA100" i="10" s="1"/>
  <c r="U328" i="10"/>
  <c r="AA328" i="10" s="1"/>
  <c r="U442" i="10"/>
  <c r="U174" i="10"/>
  <c r="U914" i="10"/>
  <c r="U690" i="10"/>
  <c r="U405" i="10"/>
  <c r="AA405" i="10" s="1"/>
  <c r="U423" i="10"/>
  <c r="AA423" i="10" s="1"/>
  <c r="U437" i="10"/>
  <c r="AA437" i="10" s="1"/>
  <c r="U297" i="10"/>
  <c r="AA297" i="10" s="1"/>
  <c r="U713" i="10"/>
  <c r="U302" i="10"/>
  <c r="U79" i="10"/>
  <c r="U169" i="10"/>
  <c r="U450" i="10"/>
  <c r="AA450" i="10" s="1"/>
  <c r="U241" i="10"/>
  <c r="AA241" i="10" s="1"/>
  <c r="U954" i="10"/>
  <c r="AA954" i="10" s="1"/>
  <c r="U135" i="10"/>
  <c r="AA135" i="10" s="1"/>
  <c r="U446" i="10"/>
  <c r="U976" i="10"/>
  <c r="U936" i="10"/>
  <c r="U782" i="10"/>
  <c r="U539" i="10"/>
  <c r="AA539" i="10" s="1"/>
  <c r="U501" i="10"/>
  <c r="AA501" i="10" s="1"/>
  <c r="U404" i="10"/>
  <c r="AA404" i="10" s="1"/>
  <c r="U924" i="10"/>
  <c r="AA924" i="10" s="1"/>
  <c r="U32" i="10"/>
  <c r="U480" i="10"/>
  <c r="U774" i="10"/>
  <c r="AA774" i="10" s="1"/>
  <c r="U601" i="10"/>
  <c r="U5" i="10"/>
  <c r="AA5" i="10" s="1"/>
  <c r="U556" i="10"/>
  <c r="AA556" i="10" s="1"/>
  <c r="U972" i="10"/>
  <c r="AA972" i="10" s="1"/>
  <c r="U348" i="10"/>
  <c r="AA348" i="10" s="1"/>
  <c r="U57" i="10"/>
  <c r="U808" i="10"/>
  <c r="U610" i="10"/>
  <c r="AA610" i="10" s="1"/>
  <c r="U14" i="10"/>
  <c r="U909" i="10"/>
  <c r="AA909" i="10" s="1"/>
  <c r="U957" i="10"/>
  <c r="AA957" i="10" s="1"/>
  <c r="U831" i="10"/>
  <c r="AA831" i="10" s="1"/>
  <c r="U89" i="10"/>
  <c r="AA89" i="10" s="1"/>
  <c r="U217" i="10"/>
  <c r="U344" i="10"/>
  <c r="U21" i="10"/>
  <c r="AA21" i="10" s="1"/>
  <c r="U37" i="10"/>
  <c r="U814" i="10"/>
  <c r="AA814" i="10" s="1"/>
  <c r="U93" i="10"/>
  <c r="AA93" i="10" s="1"/>
  <c r="U740" i="10"/>
  <c r="AA740" i="10" s="1"/>
  <c r="U115" i="10"/>
  <c r="AA115" i="10" s="1"/>
  <c r="U230" i="10"/>
  <c r="U313" i="10"/>
  <c r="U151" i="10"/>
  <c r="AA151" i="10" s="1"/>
  <c r="U876" i="10"/>
  <c r="U634" i="10"/>
  <c r="AA634" i="10" s="1"/>
  <c r="U146" i="10"/>
  <c r="AA146" i="10" s="1"/>
  <c r="U352" i="10"/>
  <c r="AA352" i="10" s="1"/>
  <c r="U178" i="10"/>
  <c r="AA178" i="10" s="1"/>
  <c r="U359" i="10"/>
  <c r="U362" i="10"/>
  <c r="U555" i="10"/>
  <c r="AA555" i="10" s="1"/>
  <c r="U599" i="10"/>
  <c r="U854" i="10"/>
  <c r="AA854" i="10" s="1"/>
  <c r="U606" i="10"/>
  <c r="AA606" i="10" s="1"/>
  <c r="U233" i="10"/>
  <c r="AA233" i="10" s="1"/>
  <c r="U196" i="10"/>
  <c r="AA196" i="10" s="1"/>
  <c r="U236" i="10"/>
  <c r="U483" i="10"/>
  <c r="U722" i="10"/>
  <c r="AA722" i="10" s="1"/>
  <c r="U978" i="10"/>
  <c r="U905" i="10"/>
  <c r="AA905" i="10" s="1"/>
  <c r="U48" i="10"/>
  <c r="AA48" i="10" s="1"/>
  <c r="U946" i="10"/>
  <c r="AA946" i="10" s="1"/>
  <c r="U495" i="10"/>
  <c r="AA495" i="10" s="1"/>
  <c r="U432" i="10"/>
  <c r="U402" i="10"/>
  <c r="U109" i="10"/>
  <c r="AA109" i="10" s="1"/>
  <c r="U407" i="10"/>
  <c r="U519" i="10"/>
  <c r="AA519" i="10" s="1"/>
  <c r="U498" i="10"/>
  <c r="AA498" i="10" s="1"/>
  <c r="U416" i="10"/>
  <c r="AA416" i="10" s="1"/>
  <c r="U186" i="10"/>
  <c r="AA186" i="10" s="1"/>
  <c r="U491" i="10"/>
  <c r="U283" i="10"/>
  <c r="U872" i="10"/>
  <c r="U190" i="10"/>
  <c r="U309" i="10"/>
  <c r="AA309" i="10" s="1"/>
  <c r="U50" i="10"/>
  <c r="AA50" i="10" s="1"/>
  <c r="U276" i="10"/>
  <c r="AA276" i="10" s="1"/>
  <c r="U975" i="10"/>
  <c r="AA975" i="10" s="1"/>
  <c r="U746" i="10"/>
  <c r="U502" i="10"/>
  <c r="U289" i="10"/>
  <c r="AA289" i="10" s="1"/>
  <c r="U817" i="10"/>
  <c r="U409" i="10"/>
  <c r="AA409" i="10" s="1"/>
  <c r="U631" i="10"/>
  <c r="AA631" i="10" s="1"/>
  <c r="U471" i="10"/>
  <c r="AA471" i="10" s="1"/>
  <c r="U156" i="10"/>
  <c r="AA156" i="10" s="1"/>
  <c r="U336" i="10"/>
  <c r="U537" i="10"/>
  <c r="U813" i="10"/>
  <c r="AA813" i="10" s="1"/>
  <c r="U600" i="10"/>
  <c r="U334" i="10"/>
  <c r="AA334" i="10" s="1"/>
  <c r="U275" i="10"/>
  <c r="AA275" i="10" s="1"/>
  <c r="U281" i="10"/>
  <c r="AA281" i="10" s="1"/>
  <c r="U793" i="10"/>
  <c r="AA793" i="10" s="1"/>
  <c r="U884" i="10"/>
  <c r="U655" i="10"/>
  <c r="U455" i="10"/>
  <c r="AA455" i="10" s="1"/>
  <c r="U913" i="10"/>
  <c r="U825" i="10"/>
  <c r="AA825" i="10" s="1"/>
  <c r="U240" i="10"/>
  <c r="AA240" i="10" s="1"/>
  <c r="U744" i="10"/>
  <c r="AA744" i="10" s="1"/>
  <c r="U870" i="10"/>
  <c r="AA870" i="10" s="1"/>
  <c r="U694" i="10"/>
  <c r="U429" i="10"/>
  <c r="U291" i="10"/>
  <c r="AA291" i="10" s="1"/>
  <c r="U60" i="10"/>
  <c r="U563" i="10"/>
  <c r="AA563" i="10" s="1"/>
  <c r="U300" i="10"/>
  <c r="AA300" i="10" s="1"/>
  <c r="U812" i="10"/>
  <c r="AA812" i="10" s="1"/>
  <c r="U702" i="10"/>
  <c r="AA702" i="10" s="1"/>
  <c r="U515" i="10"/>
  <c r="U560" i="10"/>
  <c r="U390" i="10"/>
  <c r="AA390" i="10" s="1"/>
  <c r="U965" i="10"/>
  <c r="AA965" i="10" s="1"/>
  <c r="U562" i="10"/>
  <c r="AA562" i="10" s="1"/>
  <c r="U163" i="10"/>
  <c r="AA163" i="10" s="1"/>
  <c r="U187" i="10"/>
  <c r="AA187" i="10" s="1"/>
  <c r="U150" i="10"/>
  <c r="AA150" i="10" s="1"/>
  <c r="U822" i="10"/>
  <c r="U167" i="10"/>
  <c r="U365" i="10"/>
  <c r="U30" i="10"/>
  <c r="U141" i="10"/>
  <c r="AA141" i="10" s="1"/>
  <c r="U953" i="10"/>
  <c r="AA953" i="10" s="1"/>
  <c r="U716" i="10"/>
  <c r="AA716" i="10" s="1"/>
  <c r="U875" i="10"/>
  <c r="AA875" i="10" s="1"/>
  <c r="U333" i="10"/>
  <c r="U785" i="10"/>
  <c r="U426" i="10"/>
  <c r="AA426" i="10" s="1"/>
  <c r="U695" i="10"/>
  <c r="AA695" i="10" s="1"/>
  <c r="U757" i="10"/>
  <c r="AA757" i="10" s="1"/>
  <c r="U322" i="10"/>
  <c r="AA322" i="10" s="1"/>
  <c r="U63" i="10"/>
  <c r="AA63" i="10" s="1"/>
  <c r="U639" i="10"/>
  <c r="AA639" i="10" s="1"/>
  <c r="U474" i="10"/>
  <c r="U263" i="10"/>
  <c r="U311" i="10"/>
  <c r="AA311" i="10" s="1"/>
  <c r="U114" i="10"/>
  <c r="U807" i="10"/>
  <c r="AA807" i="10" s="1"/>
  <c r="U545" i="10"/>
  <c r="AA545" i="10" s="1"/>
  <c r="U155" i="10"/>
  <c r="AA155" i="10" s="1"/>
  <c r="U587" i="10"/>
  <c r="AA587" i="10" s="1"/>
  <c r="U278" i="10"/>
  <c r="U413" i="10"/>
  <c r="U213" i="10"/>
  <c r="AA213" i="10" s="1"/>
  <c r="U49" i="10"/>
  <c r="AA49" i="10" s="1"/>
  <c r="U166" i="10"/>
  <c r="AA166" i="10" s="1"/>
  <c r="U346" i="10"/>
  <c r="AA346" i="10" s="1"/>
  <c r="U591" i="10"/>
  <c r="AA591" i="10" s="1"/>
  <c r="U645" i="10"/>
  <c r="AA645" i="10" s="1"/>
  <c r="U681" i="10"/>
  <c r="U456" i="10"/>
  <c r="U877" i="10"/>
  <c r="AA877" i="10" s="1"/>
  <c r="U375" i="10"/>
  <c r="AA375" i="10" s="1"/>
  <c r="U956" i="10"/>
  <c r="AA956" i="10" s="1"/>
  <c r="U294" i="10"/>
  <c r="AA294" i="10" s="1"/>
  <c r="U421" i="10"/>
  <c r="AA421" i="10" s="1"/>
  <c r="U147" i="10"/>
  <c r="AA147" i="10" s="1"/>
  <c r="U351" i="10"/>
  <c r="U564" i="10"/>
  <c r="U857" i="10"/>
  <c r="U246" i="10"/>
  <c r="AA246" i="10" s="1"/>
  <c r="U803" i="10"/>
  <c r="AA803" i="10" s="1"/>
  <c r="U422" i="10"/>
  <c r="AA422" i="10" s="1"/>
  <c r="U476" i="10"/>
  <c r="AA476" i="10" s="1"/>
  <c r="U465" i="10"/>
  <c r="AA465" i="10" s="1"/>
  <c r="U55" i="10"/>
  <c r="U235" i="10"/>
  <c r="U317" i="10"/>
  <c r="U604" i="10"/>
  <c r="AA604" i="10" s="1"/>
  <c r="U616" i="10"/>
  <c r="AA616" i="10" s="1"/>
  <c r="U330" i="10"/>
  <c r="AA330" i="10" s="1"/>
  <c r="U152" i="10"/>
  <c r="AA152" i="10" s="1"/>
  <c r="U487" i="10"/>
  <c r="AA487" i="10" s="1"/>
  <c r="U458" i="10"/>
  <c r="U844" i="10"/>
  <c r="U925" i="10"/>
  <c r="U726" i="10"/>
  <c r="U590" i="10"/>
  <c r="AA590" i="10" s="1"/>
  <c r="U9" i="10"/>
  <c r="AA9" i="10" s="1"/>
  <c r="U214" i="10"/>
  <c r="AA214" i="10" s="1"/>
  <c r="U87" i="10"/>
  <c r="AA87" i="10" s="1"/>
  <c r="U967" i="10"/>
  <c r="U959" i="10"/>
  <c r="U754" i="10"/>
  <c r="AA754" i="10" s="1"/>
  <c r="U614" i="10"/>
  <c r="AA614" i="10" s="1"/>
  <c r="U47" i="10"/>
  <c r="AA47" i="10" s="1"/>
  <c r="U132" i="10"/>
  <c r="AA132" i="10" s="1"/>
  <c r="U963" i="10"/>
  <c r="AA963" i="10" s="1"/>
  <c r="U113" i="10"/>
  <c r="AA113" i="10" s="1"/>
  <c r="U513" i="10"/>
  <c r="U780" i="10"/>
  <c r="U582" i="10"/>
  <c r="AA582" i="10" s="1"/>
  <c r="U699" i="10"/>
  <c r="AA699" i="10" s="1"/>
  <c r="U440" i="10"/>
  <c r="AA440" i="10" s="1"/>
  <c r="U962" i="10"/>
  <c r="AA962" i="10" s="1"/>
  <c r="U399" i="10"/>
  <c r="AA399" i="10" s="1"/>
  <c r="U1000" i="10"/>
  <c r="AA1000" i="10" s="1"/>
  <c r="U215" i="10"/>
  <c r="U237" i="10"/>
  <c r="U153" i="10"/>
  <c r="AA153" i="10" s="1"/>
  <c r="U846" i="10"/>
  <c r="AA846" i="10" s="1"/>
  <c r="U252" i="10"/>
  <c r="AA252" i="10" s="1"/>
  <c r="U920" i="10"/>
  <c r="AA920" i="10" s="1"/>
  <c r="U157" i="10"/>
  <c r="AA157" i="10" s="1"/>
  <c r="U438" i="10"/>
  <c r="AA438" i="10" s="1"/>
  <c r="U117" i="10"/>
  <c r="U308" i="10"/>
  <c r="U408" i="10"/>
  <c r="AA408" i="10" s="1"/>
  <c r="U794" i="10"/>
  <c r="AA794" i="10" s="1"/>
  <c r="U295" i="10"/>
  <c r="AA295" i="10" s="1"/>
  <c r="U373" i="10"/>
  <c r="AA373" i="10" s="1"/>
  <c r="U123" i="10"/>
  <c r="AA123" i="10" s="1"/>
  <c r="U499" i="10"/>
  <c r="AA499" i="10" s="1"/>
  <c r="U691" i="10"/>
  <c r="U65" i="10"/>
  <c r="U977" i="10"/>
  <c r="AA977" i="10" s="1"/>
  <c r="U140" i="10"/>
  <c r="AA140" i="10" s="1"/>
  <c r="U763" i="10"/>
  <c r="AA763" i="10" s="1"/>
  <c r="U69" i="10"/>
  <c r="AA69" i="10" s="1"/>
  <c r="U285" i="10"/>
  <c r="AA285" i="10" s="1"/>
  <c r="U378" i="10"/>
  <c r="AA378" i="10" s="1"/>
  <c r="U200" i="10"/>
  <c r="U879" i="10"/>
  <c r="U638" i="10"/>
  <c r="AA638" i="10" s="1"/>
  <c r="U682" i="10"/>
  <c r="AA682" i="10" s="1"/>
  <c r="U273" i="10"/>
  <c r="AA273" i="10" s="1"/>
  <c r="U945" i="10"/>
  <c r="AA945" i="10" s="1"/>
  <c r="U569" i="10"/>
  <c r="AA569" i="10" s="1"/>
  <c r="U864" i="10"/>
  <c r="AA864" i="10" s="1"/>
  <c r="U139" i="10"/>
  <c r="U268" i="10"/>
  <c r="U523" i="10"/>
  <c r="U708" i="10"/>
  <c r="U385" i="10"/>
  <c r="AA385" i="10" s="1"/>
  <c r="U325" i="10"/>
  <c r="AA325" i="10" s="1"/>
  <c r="U361" i="10"/>
  <c r="AA361" i="10" s="1"/>
  <c r="U357" i="10"/>
  <c r="AA357" i="10" s="1"/>
  <c r="U358" i="10"/>
  <c r="U821" i="10"/>
  <c r="U363" i="10"/>
  <c r="AA363" i="10" s="1"/>
  <c r="U16" i="10"/>
  <c r="AA16" i="10" s="1"/>
  <c r="U137" i="10"/>
  <c r="AA137" i="10" s="1"/>
  <c r="U418" i="10"/>
  <c r="AA418" i="10" s="1"/>
  <c r="U482" i="10"/>
  <c r="AA482" i="10" s="1"/>
  <c r="U932" i="10"/>
  <c r="AA932" i="10" s="1"/>
  <c r="U845" i="10"/>
  <c r="U33" i="10"/>
  <c r="U197" i="10"/>
  <c r="AA197" i="10" s="1"/>
  <c r="U650" i="10"/>
  <c r="AA650" i="10" s="1"/>
  <c r="U229" i="10"/>
  <c r="AA229" i="10" s="1"/>
  <c r="U219" i="10"/>
  <c r="AA219" i="10" s="1"/>
  <c r="U266" i="10"/>
  <c r="AA266" i="10" s="1"/>
  <c r="U20" i="10"/>
  <c r="AA20" i="10" s="1"/>
  <c r="U786" i="10"/>
  <c r="U449" i="10"/>
  <c r="U547" i="10"/>
  <c r="AA547" i="10" s="1"/>
  <c r="U339" i="10"/>
  <c r="U684" i="10"/>
  <c r="AA684" i="10" s="1"/>
  <c r="U3" i="10"/>
  <c r="AA3" i="10" s="1"/>
  <c r="U627" i="10"/>
  <c r="AA627" i="10" s="1"/>
  <c r="U485" i="10"/>
  <c r="AA485" i="10" s="1"/>
  <c r="U837" i="10"/>
  <c r="U680" i="10"/>
  <c r="U518" i="10"/>
  <c r="U371" i="10"/>
  <c r="AA371" i="10" s="1"/>
  <c r="U173" i="10"/>
  <c r="AA173" i="10" s="1"/>
  <c r="U848" i="10"/>
  <c r="AA848" i="10" s="1"/>
  <c r="U528" i="10"/>
  <c r="AA528" i="10" s="1"/>
  <c r="U865" i="10"/>
  <c r="AA865" i="10" s="1"/>
  <c r="U653" i="10"/>
  <c r="U496" i="10"/>
  <c r="U687" i="10"/>
  <c r="U10" i="10"/>
  <c r="AA10" i="10" s="1"/>
  <c r="U238" i="10"/>
  <c r="AA238" i="10" s="1"/>
  <c r="U776" i="10"/>
  <c r="AA776" i="10" s="1"/>
  <c r="U896" i="10"/>
  <c r="AA896" i="10" s="1"/>
  <c r="U676" i="10"/>
  <c r="AA676" i="10" s="1"/>
  <c r="U460" i="10"/>
  <c r="U68" i="10"/>
  <c r="U41" i="10"/>
  <c r="U755" i="10"/>
  <c r="AA755" i="10" s="1"/>
  <c r="U136" i="10"/>
  <c r="AA136" i="10" s="1"/>
  <c r="U320" i="10"/>
  <c r="AA320" i="10" s="1"/>
  <c r="U88" i="10"/>
  <c r="AA88" i="10" s="1"/>
  <c r="U327" i="10"/>
  <c r="AA327" i="10" s="1"/>
  <c r="U991" i="10"/>
  <c r="U324" i="10"/>
  <c r="U581" i="10"/>
  <c r="AA581" i="10" s="1"/>
  <c r="U170" i="10"/>
  <c r="AA170" i="10" s="1"/>
  <c r="U415" i="10"/>
  <c r="AA415" i="10" s="1"/>
  <c r="U664" i="10"/>
  <c r="AA664" i="10" s="1"/>
  <c r="U931" i="10"/>
  <c r="AA931" i="10" s="1"/>
  <c r="U618" i="10"/>
  <c r="AA618" i="10" s="1"/>
  <c r="U44" i="10"/>
  <c r="U734" i="10"/>
  <c r="U541" i="10"/>
  <c r="AA541" i="10" s="1"/>
  <c r="U478" i="10"/>
  <c r="AA478" i="10" s="1"/>
  <c r="U122" i="10"/>
  <c r="AA122" i="10" s="1"/>
  <c r="U312" i="10"/>
  <c r="AA312" i="10" s="1"/>
  <c r="U203" i="10"/>
  <c r="AA203" i="10" s="1"/>
  <c r="U862" i="10"/>
  <c r="AA862" i="10" s="1"/>
  <c r="U126" i="10"/>
  <c r="U338" i="10"/>
  <c r="U83" i="10"/>
  <c r="AA83" i="10" s="1"/>
  <c r="U212" i="10"/>
  <c r="U980" i="10"/>
  <c r="AA980" i="10" s="1"/>
  <c r="U735" i="10"/>
  <c r="AA735" i="10" s="1"/>
  <c r="U889" i="10"/>
  <c r="AA889" i="10" s="1"/>
  <c r="U454" i="10"/>
  <c r="AA454" i="10" s="1"/>
  <c r="U95" i="10"/>
  <c r="U671" i="10"/>
  <c r="U22" i="10"/>
  <c r="U129" i="10"/>
  <c r="AA129" i="10" s="1"/>
  <c r="U343" i="10"/>
  <c r="AA343" i="10" s="1"/>
  <c r="U85" i="10"/>
  <c r="AA85" i="10" s="1"/>
  <c r="U791" i="10"/>
  <c r="AA791" i="10" s="1"/>
  <c r="U527" i="10"/>
  <c r="AA527" i="10" s="1"/>
  <c r="U481" i="10"/>
  <c r="U180" i="10"/>
  <c r="U548" i="10"/>
  <c r="AA548" i="10" s="1"/>
  <c r="U377" i="10"/>
  <c r="AA377" i="10" s="1"/>
  <c r="U797" i="10"/>
  <c r="AA797" i="10" s="1"/>
  <c r="U434" i="10"/>
  <c r="AA434" i="10" s="1"/>
  <c r="U108" i="10"/>
  <c r="AA108" i="10" s="1"/>
  <c r="U304" i="10"/>
  <c r="AA304" i="10" s="1"/>
  <c r="U542" i="10"/>
  <c r="U265" i="10"/>
  <c r="U998" i="10"/>
  <c r="AA998" i="10" s="1"/>
  <c r="U67" i="10"/>
  <c r="AA67" i="10" s="1"/>
  <c r="U602" i="10"/>
  <c r="AA602" i="10" s="1"/>
  <c r="U51" i="10"/>
  <c r="AA51" i="10" s="1"/>
  <c r="U719" i="10"/>
  <c r="AA719" i="10" s="1"/>
  <c r="U71" i="10"/>
  <c r="AA71" i="10" s="1"/>
  <c r="U193" i="10"/>
  <c r="U310" i="10"/>
  <c r="U58" i="10"/>
  <c r="AA58" i="10" s="1"/>
  <c r="U838" i="10"/>
  <c r="AA838" i="10" s="1"/>
  <c r="U574" i="10"/>
  <c r="AA574" i="10" s="1"/>
  <c r="U181" i="10"/>
  <c r="AA181" i="10" s="1"/>
  <c r="U111" i="10"/>
  <c r="AA111" i="10" s="1"/>
  <c r="U940" i="10"/>
  <c r="AA940" i="10" s="1"/>
  <c r="U592" i="10"/>
  <c r="AA592" i="10" s="1"/>
  <c r="U568" i="10"/>
  <c r="U388" i="10"/>
  <c r="AA388" i="10" s="1"/>
  <c r="U929" i="10"/>
  <c r="AA929" i="10" s="1"/>
  <c r="U781" i="10"/>
  <c r="AA781" i="10" s="1"/>
  <c r="U248" i="10"/>
  <c r="AA248" i="10" s="1"/>
  <c r="U130" i="10"/>
  <c r="AA130" i="10" s="1"/>
  <c r="U369" i="10"/>
  <c r="AA369" i="10" s="1"/>
  <c r="U804" i="10"/>
  <c r="U632" i="10"/>
  <c r="U938" i="10"/>
  <c r="AA938" i="10" s="1"/>
  <c r="U758" i="10"/>
  <c r="AA758" i="10" s="1"/>
  <c r="U622" i="10"/>
  <c r="AA622" i="10" s="1"/>
  <c r="U6" i="10"/>
  <c r="AA6" i="10" s="1"/>
  <c r="U259" i="10"/>
  <c r="AA259" i="10" s="1"/>
  <c r="U39" i="10"/>
  <c r="AA39" i="10" s="1"/>
  <c r="U995" i="10"/>
  <c r="AA995" i="10" s="1"/>
  <c r="U960" i="10"/>
  <c r="U778" i="10"/>
  <c r="AA778" i="10" s="1"/>
  <c r="U586" i="10"/>
  <c r="AA586" i="10" s="1"/>
  <c r="U24" i="10"/>
  <c r="AA24" i="10" s="1"/>
  <c r="U131" i="10"/>
  <c r="AA131" i="10" s="1"/>
  <c r="U211" i="10"/>
  <c r="AA211" i="10" s="1"/>
  <c r="U787" i="10"/>
  <c r="AA787" i="10" s="1"/>
  <c r="U301" i="10"/>
  <c r="U704" i="10"/>
  <c r="U394" i="10"/>
  <c r="U891" i="10"/>
  <c r="AA891" i="10" s="1"/>
  <c r="U305" i="10"/>
  <c r="AA305" i="10" s="1"/>
  <c r="U90" i="10"/>
  <c r="AA90" i="10" s="1"/>
  <c r="U272" i="10"/>
  <c r="AA272" i="10" s="1"/>
  <c r="U441" i="10"/>
  <c r="AA441" i="10" s="1"/>
  <c r="U120" i="10"/>
  <c r="U989" i="10"/>
  <c r="U74" i="10"/>
  <c r="AA74" i="10" s="1"/>
  <c r="U298" i="10"/>
  <c r="AA298" i="10" s="1"/>
  <c r="U38" i="10"/>
  <c r="AA38" i="10" s="1"/>
  <c r="U608" i="10"/>
  <c r="AA608" i="10" s="1"/>
  <c r="U677" i="10"/>
  <c r="AA677" i="10" s="1"/>
  <c r="U224" i="10"/>
  <c r="AA224" i="10" s="1"/>
  <c r="U966" i="10"/>
  <c r="AA966" i="10" s="1"/>
  <c r="U250" i="10"/>
  <c r="U937" i="10"/>
  <c r="AA937" i="10" s="1"/>
  <c r="U228" i="10"/>
  <c r="AA228" i="10" s="1"/>
  <c r="U507" i="10"/>
  <c r="AA507" i="10" s="1"/>
  <c r="U172" i="10"/>
  <c r="AA172" i="10" s="1"/>
  <c r="U451" i="10"/>
  <c r="AA451" i="10" s="1"/>
  <c r="U901" i="10"/>
  <c r="AA901" i="10" s="1"/>
  <c r="U829" i="10"/>
  <c r="AA829" i="10" s="1"/>
  <c r="U97" i="10"/>
  <c r="U493" i="10"/>
  <c r="AA493" i="10" s="1"/>
  <c r="U184" i="10"/>
  <c r="AA184" i="10" s="1"/>
  <c r="U742" i="10"/>
  <c r="AA742" i="10" s="1"/>
  <c r="U101" i="10"/>
  <c r="AA101" i="10" s="1"/>
  <c r="U296" i="10"/>
  <c r="AA296" i="10" s="1"/>
  <c r="U410" i="10"/>
  <c r="AA410" i="10" s="1"/>
  <c r="U142" i="10"/>
  <c r="AA142" i="10" s="1"/>
  <c r="U919" i="10"/>
  <c r="U643" i="10"/>
  <c r="AA643" i="10" s="1"/>
  <c r="U247" i="10"/>
  <c r="AA247" i="10" s="1"/>
  <c r="U718" i="10"/>
  <c r="AA718" i="10" s="1"/>
  <c r="U463" i="10"/>
  <c r="AA463" i="10" s="1"/>
  <c r="U445" i="10"/>
  <c r="AA445" i="10" s="1"/>
  <c r="U707" i="10"/>
  <c r="AA707" i="10" s="1"/>
  <c r="U118" i="10"/>
  <c r="AA118" i="10" s="1"/>
  <c r="U199" i="10"/>
  <c r="U383" i="10"/>
  <c r="AA383" i="10" s="1"/>
  <c r="U621" i="10"/>
  <c r="AA621" i="10" s="1"/>
  <c r="U974" i="10"/>
  <c r="AA974" i="10" s="1"/>
  <c r="U462" i="10"/>
  <c r="AA462" i="10" s="1"/>
  <c r="U144" i="10"/>
  <c r="AA144" i="10" s="1"/>
  <c r="U873" i="10"/>
  <c r="AA873" i="10" s="1"/>
  <c r="U159" i="10"/>
  <c r="AA159" i="10" s="1"/>
  <c r="U795" i="10"/>
  <c r="U148" i="10"/>
  <c r="AA148" i="10" s="1"/>
  <c r="U360" i="10"/>
  <c r="AA360" i="10" s="1"/>
  <c r="U479" i="10"/>
  <c r="AA479" i="10" s="1"/>
  <c r="U204" i="10"/>
  <c r="AA204" i="10" s="1"/>
  <c r="U942" i="10"/>
  <c r="AA942" i="10" s="1"/>
  <c r="U673" i="10"/>
  <c r="AA673" i="10" s="1"/>
  <c r="U508" i="10"/>
  <c r="AA508" i="10" s="1"/>
  <c r="U207" i="10"/>
  <c r="U769" i="10"/>
  <c r="AA769" i="10" s="1"/>
  <c r="U686" i="10"/>
  <c r="AA686" i="10" s="1"/>
  <c r="U943" i="10"/>
  <c r="AA943" i="10" s="1"/>
  <c r="U84" i="10"/>
  <c r="AA84" i="10" s="1"/>
  <c r="U753" i="10"/>
  <c r="AA753" i="10" s="1"/>
  <c r="U855" i="10"/>
  <c r="AA855" i="10" s="1"/>
  <c r="U683" i="10"/>
  <c r="AA683" i="10" s="1"/>
  <c r="U306" i="10"/>
  <c r="U759" i="10"/>
  <c r="AA759" i="10" s="1"/>
  <c r="U15" i="10"/>
  <c r="AA15" i="10" s="1"/>
  <c r="U505" i="10"/>
  <c r="AA505" i="10" s="1"/>
  <c r="U62" i="10"/>
  <c r="AA62" i="10" s="1"/>
  <c r="U878" i="10"/>
  <c r="AA878" i="10" s="1"/>
  <c r="U714" i="10"/>
  <c r="AA714" i="10" s="1"/>
  <c r="U355" i="10"/>
  <c r="AA355" i="10" s="1"/>
  <c r="U337" i="10"/>
  <c r="U274" i="10"/>
  <c r="U615" i="10"/>
  <c r="AA615" i="10" s="1"/>
  <c r="U287" i="10"/>
  <c r="AA287" i="10" s="1"/>
  <c r="U847" i="10"/>
  <c r="AA847" i="10" s="1"/>
  <c r="U678" i="10"/>
  <c r="AA678" i="10" s="1"/>
  <c r="U510" i="10"/>
  <c r="AA510" i="10" s="1"/>
  <c r="U576" i="10"/>
  <c r="AA576" i="10" s="1"/>
  <c r="U12" i="10"/>
  <c r="U419" i="10"/>
  <c r="AA419" i="10" s="1"/>
  <c r="U121" i="10"/>
  <c r="AA121" i="10" s="1"/>
  <c r="U764" i="10"/>
  <c r="AA764" i="10" s="1"/>
  <c r="U640" i="10"/>
  <c r="AA640" i="10" s="1"/>
  <c r="U447" i="10"/>
  <c r="AA447" i="10" s="1"/>
  <c r="U42" i="10"/>
  <c r="AA42" i="10" s="1"/>
  <c r="U464" i="10"/>
  <c r="AA464" i="10" s="1"/>
  <c r="U45" i="10"/>
  <c r="U46" i="10"/>
  <c r="AA46" i="10" s="1"/>
  <c r="U175" i="10"/>
  <c r="AA175" i="10" s="1"/>
  <c r="U347" i="10"/>
  <c r="AA347" i="10" s="1"/>
  <c r="U566" i="10"/>
  <c r="AA566" i="10" s="1"/>
  <c r="U28" i="10"/>
  <c r="AA28" i="10" s="1"/>
  <c r="U380" i="10"/>
  <c r="AA380" i="10" s="1"/>
  <c r="U110" i="10"/>
  <c r="AA110" i="10" s="1"/>
  <c r="U917" i="10"/>
  <c r="U92" i="10"/>
  <c r="AA92" i="10" s="1"/>
  <c r="U731" i="10"/>
  <c r="U216" i="10"/>
  <c r="AA216" i="10" s="1"/>
  <c r="U431" i="10"/>
  <c r="AA431" i="10" s="1"/>
  <c r="U280" i="10"/>
  <c r="AA280" i="10" s="1"/>
  <c r="U391" i="10"/>
  <c r="AA391" i="10" s="1"/>
  <c r="U697" i="10"/>
  <c r="AA697" i="10" s="1"/>
  <c r="U457" i="10"/>
  <c r="U549" i="10"/>
  <c r="AA549" i="10" s="1"/>
  <c r="U239" i="10"/>
  <c r="AA239" i="10" s="1"/>
  <c r="U353" i="10"/>
  <c r="AA353" i="10" s="1"/>
  <c r="U72" i="10"/>
  <c r="AA72" i="10" s="1"/>
  <c r="U918" i="10"/>
  <c r="AA918" i="10" s="1"/>
  <c r="U154" i="10"/>
  <c r="AA154" i="10" s="1"/>
  <c r="U354" i="10"/>
  <c r="AA354" i="10" s="1"/>
  <c r="U251" i="10"/>
  <c r="U853" i="10"/>
  <c r="AA853" i="10" s="1"/>
  <c r="U158" i="10"/>
  <c r="AA158" i="10" s="1"/>
  <c r="U403" i="10"/>
  <c r="AA403" i="10" s="1"/>
  <c r="U36" i="10"/>
  <c r="AA36" i="10" s="1"/>
  <c r="U244" i="10"/>
  <c r="AA244" i="10" s="1"/>
  <c r="U970" i="10"/>
  <c r="AA970" i="10" s="1"/>
  <c r="U767" i="10"/>
  <c r="AA767" i="10" s="1"/>
  <c r="U766" i="10"/>
  <c r="U299" i="10"/>
  <c r="AA299" i="10" s="1"/>
  <c r="U540" i="10"/>
  <c r="AA540" i="10" s="1"/>
  <c r="U570" i="10"/>
  <c r="AA570" i="10" s="1"/>
  <c r="U572" i="10"/>
  <c r="AA572" i="10" s="1"/>
  <c r="U171" i="10"/>
  <c r="AA171" i="10" s="1"/>
  <c r="U234" i="10"/>
  <c r="AA234" i="10" s="1"/>
  <c r="U31" i="10"/>
  <c r="AA31" i="10" s="1"/>
  <c r="U736" i="10"/>
  <c r="U417" i="10"/>
  <c r="U497" i="10"/>
  <c r="AA497" i="10" s="1"/>
  <c r="U206" i="10"/>
  <c r="AA206" i="10" s="1"/>
  <c r="U538" i="10"/>
  <c r="AA538" i="10" s="1"/>
  <c r="U149" i="10"/>
  <c r="AA149" i="10" s="1"/>
  <c r="U867" i="10"/>
  <c r="AA867" i="10" s="1"/>
  <c r="U208" i="10"/>
  <c r="AA208" i="10" s="1"/>
  <c r="U341" i="10"/>
  <c r="U94" i="10"/>
  <c r="AA94" i="10" s="1"/>
  <c r="U242" i="10"/>
  <c r="AA242" i="10" s="1"/>
  <c r="U644" i="10"/>
  <c r="AA644" i="10" s="1"/>
  <c r="U773" i="10"/>
  <c r="AA773" i="10" s="1"/>
  <c r="U883" i="10"/>
  <c r="AA883" i="10" s="1"/>
  <c r="U393" i="10"/>
  <c r="AA393" i="10" s="1"/>
  <c r="U725" i="10"/>
  <c r="U750" i="10"/>
  <c r="U535" i="10"/>
  <c r="AA535" i="10" s="1"/>
  <c r="U27" i="10"/>
  <c r="AA27" i="10" s="1"/>
  <c r="U733" i="10"/>
  <c r="AA733" i="10" s="1"/>
  <c r="U961" i="10"/>
  <c r="AA961" i="10" s="1"/>
  <c r="U220" i="10"/>
  <c r="AA220" i="10" s="1"/>
  <c r="U52" i="10"/>
  <c r="AA52" i="10" s="1"/>
  <c r="U969" i="10"/>
  <c r="AA969" i="10" s="1"/>
  <c r="U578" i="10"/>
  <c r="U80" i="10"/>
  <c r="AA80" i="10" s="1"/>
  <c r="U245" i="10"/>
  <c r="AA245" i="10" s="1"/>
  <c r="U935" i="10"/>
  <c r="AA935" i="10" s="1"/>
  <c r="U799" i="10"/>
  <c r="AA799" i="10" s="1"/>
  <c r="U859" i="10"/>
  <c r="AA859" i="10" s="1"/>
  <c r="U162" i="10"/>
  <c r="AA162" i="10" s="1"/>
  <c r="U472" i="10"/>
  <c r="AA472" i="10" s="1"/>
  <c r="U656" i="10"/>
  <c r="U469" i="10"/>
  <c r="AA469" i="10" s="1"/>
  <c r="U958" i="10"/>
  <c r="AA958" i="10" s="1"/>
  <c r="U777" i="10"/>
  <c r="AA777" i="10" s="1"/>
  <c r="U583" i="10"/>
  <c r="AA583" i="10" s="1"/>
  <c r="U303" i="10"/>
  <c r="AA303" i="10" s="1"/>
  <c r="U125" i="10"/>
  <c r="AA125" i="10" s="1"/>
  <c r="U400" i="10"/>
  <c r="AA400" i="10" s="1"/>
  <c r="U985" i="10"/>
  <c r="U293" i="10"/>
  <c r="AA293" i="10" s="1"/>
  <c r="U201" i="10"/>
  <c r="AA201" i="10" s="1"/>
  <c r="U168" i="10"/>
  <c r="AA168" i="10" s="1"/>
  <c r="U890" i="10"/>
  <c r="AA890" i="10" s="1"/>
  <c r="U710" i="10"/>
  <c r="AA710" i="10" s="1"/>
  <c r="U534" i="10"/>
  <c r="AA534" i="10" s="1"/>
  <c r="U366" i="10"/>
  <c r="AA366" i="10" s="1"/>
  <c r="U103" i="10"/>
  <c r="U315" i="10"/>
  <c r="AA315" i="10" s="1"/>
  <c r="U826" i="10"/>
  <c r="AA826" i="10" s="1"/>
  <c r="U894" i="10"/>
  <c r="AA894" i="10" s="1"/>
  <c r="U692" i="10"/>
  <c r="AA692" i="10" s="1"/>
  <c r="U506" i="10"/>
  <c r="AA506" i="10" s="1"/>
  <c r="U532" i="10"/>
  <c r="AA532" i="10" s="1"/>
  <c r="U372" i="10"/>
  <c r="AA372" i="10" s="1"/>
  <c r="U712" i="10"/>
  <c r="U435" i="10"/>
  <c r="AA435" i="10" s="1"/>
  <c r="U18" i="10"/>
  <c r="AA18" i="10" s="1"/>
  <c r="U748" i="10"/>
  <c r="AA748" i="10" s="1"/>
  <c r="U526" i="10"/>
  <c r="AA526" i="10" s="1"/>
  <c r="U709" i="10"/>
  <c r="AA709" i="10" s="1"/>
  <c r="U603" i="10"/>
  <c r="AA603" i="10" s="1"/>
  <c r="U934" i="10"/>
  <c r="AA934" i="10" s="1"/>
  <c r="U398" i="10"/>
  <c r="AA398" i="10" s="1"/>
  <c r="U267" i="10"/>
  <c r="AA267" i="10" s="1"/>
  <c r="U689" i="10"/>
  <c r="AA689" i="10" s="1"/>
  <c r="U658" i="10"/>
  <c r="AA658" i="10" s="1"/>
  <c r="U801" i="10"/>
  <c r="AA801" i="10" s="1"/>
  <c r="U611" i="10"/>
  <c r="AA611" i="10" s="1"/>
  <c r="U860" i="10"/>
  <c r="AA860" i="10" s="1"/>
  <c r="U841" i="10"/>
  <c r="AA841" i="10" s="1"/>
  <c r="U218" i="10"/>
  <c r="AA218" i="10" s="1"/>
  <c r="U561" i="10"/>
  <c r="AA561" i="10" s="1"/>
  <c r="U955" i="10"/>
  <c r="AA955" i="10" s="1"/>
  <c r="U531" i="10"/>
  <c r="AA531" i="10" s="1"/>
  <c r="U761" i="10"/>
  <c r="AA761" i="10" s="1"/>
  <c r="U584" i="10"/>
  <c r="AA584" i="10" s="1"/>
  <c r="U930" i="10"/>
  <c r="AA930" i="10" s="1"/>
  <c r="U762" i="10"/>
  <c r="AA762" i="10" s="1"/>
  <c r="U819" i="10"/>
  <c r="AA819" i="10" s="1"/>
  <c r="U116" i="10"/>
  <c r="U996" i="10"/>
  <c r="AA996" i="10" s="1"/>
  <c r="U329" i="10"/>
  <c r="AA329" i="10" s="1"/>
  <c r="U143" i="10"/>
  <c r="AA143" i="10" s="1"/>
  <c r="U225" i="10"/>
  <c r="AA225" i="10" s="1"/>
  <c r="U839" i="10"/>
  <c r="AA839" i="10" s="1"/>
  <c r="U988" i="10"/>
  <c r="AA988" i="10" s="1"/>
  <c r="U824" i="10"/>
  <c r="U384" i="10"/>
  <c r="AA384" i="10" s="1"/>
  <c r="U666" i="10"/>
  <c r="AA666" i="10" s="1"/>
  <c r="U700" i="10"/>
  <c r="AA700" i="10" s="1"/>
  <c r="U503" i="10"/>
  <c r="AA503" i="10" s="1"/>
  <c r="U589" i="10"/>
  <c r="AA589" i="10" s="1"/>
  <c r="U461" i="10"/>
  <c r="AA461" i="10" s="1"/>
  <c r="U277" i="10"/>
  <c r="AA277" i="10" s="1"/>
  <c r="U964" i="10"/>
  <c r="AA964" i="10" s="1"/>
  <c r="U788" i="10"/>
  <c r="AA788" i="10" s="1"/>
  <c r="U613" i="10"/>
  <c r="AA613" i="10" s="1"/>
  <c r="U983" i="10"/>
  <c r="AA983" i="10" s="1"/>
  <c r="U189" i="10"/>
  <c r="AA189" i="10" s="1"/>
  <c r="U176" i="10"/>
  <c r="AA176" i="10" s="1"/>
  <c r="U856" i="10"/>
  <c r="AA856" i="10" s="1"/>
  <c r="U993" i="10"/>
  <c r="AA993" i="10" s="1"/>
  <c r="U823" i="10"/>
  <c r="AA823" i="10" s="1"/>
  <c r="U579" i="10"/>
  <c r="AA579" i="10" s="1"/>
  <c r="U768" i="10"/>
  <c r="AA768" i="10" s="1"/>
  <c r="U368" i="10"/>
  <c r="AA368" i="10" s="1"/>
  <c r="U124" i="10"/>
  <c r="AA124" i="10" s="1"/>
  <c r="U198" i="10"/>
  <c r="AA198" i="10" s="1"/>
  <c r="U567" i="10"/>
  <c r="AA567" i="10" s="1"/>
  <c r="U830" i="10"/>
  <c r="AA830" i="10" s="1"/>
  <c r="U605" i="10"/>
  <c r="U783" i="10"/>
  <c r="AA783" i="10" s="1"/>
  <c r="U524" i="10"/>
  <c r="AA524" i="10" s="1"/>
  <c r="U979" i="10"/>
  <c r="AA979" i="10" s="1"/>
  <c r="U811" i="10"/>
  <c r="AA811" i="10" s="1"/>
  <c r="U345" i="10"/>
  <c r="AA345" i="10" s="1"/>
  <c r="U986" i="10"/>
  <c r="AA986" i="10" s="1"/>
  <c r="U739" i="10"/>
  <c r="AA739" i="10" s="1"/>
  <c r="U557" i="10"/>
  <c r="AA557" i="10" s="1"/>
  <c r="U494" i="10"/>
  <c r="AA494" i="10" s="1"/>
  <c r="U448" i="10"/>
  <c r="AA448" i="10" s="1"/>
  <c r="U933" i="10"/>
  <c r="AA933" i="10" s="1"/>
  <c r="U430" i="10"/>
  <c r="AA430" i="10" s="1"/>
  <c r="U133" i="10"/>
  <c r="AA133" i="10" s="1"/>
  <c r="U392" i="10"/>
  <c r="AA392" i="10" s="1"/>
  <c r="U647" i="10"/>
  <c r="AA647" i="10" s="1"/>
  <c r="U1001" i="10"/>
  <c r="AA1001" i="10" s="1"/>
  <c r="U436" i="10"/>
  <c r="U951" i="10"/>
  <c r="AA951" i="10" s="1"/>
  <c r="U880" i="10"/>
  <c r="AA880" i="10" s="1"/>
  <c r="U593" i="10"/>
  <c r="AA593" i="10" s="1"/>
  <c r="U424" i="10"/>
  <c r="AA424" i="10" s="1"/>
  <c r="U264" i="10"/>
  <c r="AA264" i="10" s="1"/>
  <c r="U670" i="10"/>
  <c r="AA670" i="10" s="1"/>
  <c r="U486" i="10"/>
  <c r="AA486" i="10" s="1"/>
  <c r="U243" i="10"/>
  <c r="AA243" i="10" s="1"/>
  <c r="U928" i="10"/>
  <c r="AA928" i="10" s="1"/>
  <c r="U231" i="10"/>
  <c r="AA231" i="10" s="1"/>
  <c r="U789" i="10"/>
  <c r="AA789" i="10" s="1"/>
  <c r="U516" i="10"/>
  <c r="AA516" i="10" s="1"/>
  <c r="U792" i="10"/>
  <c r="AA792" i="10" s="1"/>
  <c r="U636" i="10"/>
  <c r="AA636" i="10" s="1"/>
  <c r="U892" i="10"/>
  <c r="AA892" i="10" s="1"/>
  <c r="U728" i="10"/>
  <c r="AA728" i="10" s="1"/>
  <c r="U99" i="10"/>
  <c r="AA99" i="10" s="1"/>
  <c r="U25" i="10"/>
  <c r="AA25" i="10" s="1"/>
  <c r="U340" i="10"/>
  <c r="AA340" i="10" s="1"/>
  <c r="U29" i="10"/>
  <c r="AA29" i="10" s="1"/>
  <c r="U885" i="10"/>
  <c r="AA885" i="10" s="1"/>
  <c r="U899" i="10"/>
  <c r="AA899" i="10" s="1"/>
  <c r="U696" i="10"/>
  <c r="AA696" i="10" s="1"/>
  <c r="U529" i="10"/>
  <c r="AA529" i="10" s="1"/>
  <c r="U895" i="10"/>
  <c r="AA895" i="10" s="1"/>
  <c r="U43" i="10"/>
  <c r="AA43" i="10" s="1"/>
  <c r="U411" i="10"/>
  <c r="AA411" i="10" s="1"/>
  <c r="U868" i="10"/>
  <c r="AA868" i="10" s="1"/>
  <c r="U923" i="10"/>
  <c r="AA923" i="10" s="1"/>
  <c r="U727" i="10"/>
  <c r="AA727" i="10" s="1"/>
  <c r="U530" i="10"/>
  <c r="AA530" i="10" s="1"/>
  <c r="U364" i="10"/>
  <c r="AA364" i="10" s="1"/>
  <c r="U869" i="10"/>
  <c r="AA869" i="10" s="1"/>
  <c r="U522" i="10"/>
  <c r="AA522" i="10" s="1"/>
  <c r="U138" i="10"/>
  <c r="AA138" i="10" s="1"/>
  <c r="U629" i="10"/>
  <c r="AA629" i="10" s="1"/>
  <c r="U886" i="10"/>
  <c r="AA886" i="10" s="1"/>
  <c r="U642" i="10"/>
  <c r="AA642" i="10" s="1"/>
  <c r="U987" i="10"/>
  <c r="AA987" i="10" s="1"/>
  <c r="U444" i="10"/>
  <c r="AA444" i="10" s="1"/>
  <c r="U715" i="10"/>
  <c r="AA715" i="10" s="1"/>
  <c r="U843" i="10"/>
  <c r="AA843" i="10" s="1"/>
  <c r="U511" i="10"/>
  <c r="AA511" i="10" s="1"/>
  <c r="U396" i="10"/>
  <c r="AA396" i="10" s="1"/>
  <c r="U771" i="10"/>
  <c r="AA771" i="10" s="1"/>
  <c r="U585" i="10"/>
  <c r="AA585" i="10" s="1"/>
  <c r="U64" i="10"/>
  <c r="AA64" i="10" s="1"/>
  <c r="U86" i="10"/>
  <c r="AA86" i="10" s="1"/>
  <c r="U941" i="10"/>
  <c r="AA941" i="10" s="1"/>
  <c r="U820" i="10"/>
  <c r="AA820" i="10" s="1"/>
  <c r="U660" i="10"/>
  <c r="AA660" i="10" s="1"/>
  <c r="U73" i="10"/>
  <c r="AA73" i="10" s="1"/>
  <c r="U543" i="10"/>
  <c r="AA543" i="10" s="1"/>
  <c r="U832" i="10"/>
  <c r="AA832" i="10" s="1"/>
  <c r="U809" i="10"/>
  <c r="AA809" i="10" s="1"/>
  <c r="U406" i="10"/>
  <c r="AA406" i="10" s="1"/>
  <c r="U701" i="10"/>
  <c r="AA701" i="10" s="1"/>
  <c r="U571" i="10"/>
  <c r="AA571" i="10" s="1"/>
  <c r="U4" i="10"/>
  <c r="AA4" i="10" s="1"/>
  <c r="U668" i="10"/>
  <c r="AA668" i="10" s="1"/>
  <c r="U968" i="10"/>
  <c r="AA968" i="10" s="1"/>
  <c r="U810" i="10"/>
  <c r="AA810" i="10" s="1"/>
  <c r="U663" i="10"/>
  <c r="AA663" i="10" s="1"/>
  <c r="U232" i="10"/>
  <c r="AA232" i="10" s="1"/>
  <c r="U551" i="10"/>
  <c r="AA551" i="10" s="1"/>
  <c r="U749" i="10"/>
  <c r="AA749" i="10" s="1"/>
  <c r="U915" i="10"/>
  <c r="AA915" i="10" s="1"/>
  <c r="U981" i="10"/>
  <c r="AA981" i="10" s="1"/>
  <c r="U827" i="10"/>
  <c r="AA827" i="10" s="1"/>
  <c r="U596" i="10"/>
  <c r="AA596" i="10" s="1"/>
  <c r="U620" i="10"/>
  <c r="AA620" i="10" s="1"/>
  <c r="U439" i="10"/>
  <c r="AA439" i="10" s="1"/>
  <c r="U226" i="10"/>
  <c r="AA226" i="10" s="1"/>
  <c r="U619" i="10"/>
  <c r="AA619" i="10" s="1"/>
  <c r="U999" i="10"/>
  <c r="AA999" i="10" s="1"/>
  <c r="U802" i="10"/>
  <c r="AA802" i="10" s="1"/>
  <c r="U609" i="10"/>
  <c r="AA609" i="10" s="1"/>
  <c r="U628" i="10"/>
  <c r="AA628" i="10" s="1"/>
  <c r="U729" i="10"/>
  <c r="AA729" i="10" s="1"/>
  <c r="U119" i="10"/>
  <c r="AA119" i="10" s="1"/>
  <c r="U349" i="10"/>
  <c r="AA349" i="10" s="1"/>
  <c r="U904" i="10"/>
  <c r="AA904" i="10" s="1"/>
  <c r="U922" i="10"/>
  <c r="AA922" i="10" s="1"/>
  <c r="U752" i="10"/>
  <c r="AA752" i="10" s="1"/>
  <c r="U573" i="10"/>
  <c r="AA573" i="10" s="1"/>
  <c r="U911" i="10"/>
  <c r="AA911" i="10" s="1"/>
  <c r="U745" i="10"/>
  <c r="AA745" i="10" s="1"/>
  <c r="U205" i="10"/>
  <c r="AA205" i="10" s="1"/>
  <c r="U202" i="10"/>
  <c r="AA202" i="10" s="1"/>
  <c r="U723" i="10"/>
  <c r="AA723" i="10" s="1"/>
  <c r="U882" i="10"/>
  <c r="AA882" i="10" s="1"/>
  <c r="U662" i="10"/>
  <c r="AA662" i="10" s="1"/>
  <c r="U637" i="10"/>
  <c r="AA637" i="10" s="1"/>
  <c r="U775" i="10"/>
  <c r="AA775" i="10" s="1"/>
  <c r="U470" i="10"/>
  <c r="AA470" i="10" s="1"/>
  <c r="U887" i="10"/>
  <c r="AA887" i="10" s="1"/>
  <c r="U227" i="10"/>
  <c r="AA227" i="10" s="1"/>
  <c r="U552" i="10"/>
  <c r="AA552" i="10" s="1"/>
  <c r="U688" i="10"/>
  <c r="AA688" i="10" s="1"/>
  <c r="U488" i="10"/>
  <c r="AA488" i="10" s="1"/>
  <c r="U473" i="10"/>
  <c r="AA473" i="10" s="1"/>
  <c r="U76" i="10"/>
  <c r="AA76" i="10" s="1"/>
  <c r="U906" i="10"/>
  <c r="AA906" i="10" s="1"/>
  <c r="U106" i="10"/>
  <c r="AA106" i="10" s="1"/>
  <c r="U475" i="10"/>
  <c r="AA475" i="10" s="1"/>
  <c r="U858" i="10"/>
  <c r="AA858" i="10" s="1"/>
  <c r="U939" i="10"/>
  <c r="AA939" i="10" s="1"/>
  <c r="U672" i="10"/>
  <c r="AA672" i="10" s="1"/>
  <c r="U489" i="10"/>
  <c r="AA489" i="10" s="1"/>
  <c r="U903" i="10"/>
  <c r="AA903" i="10" s="1"/>
  <c r="U760" i="10"/>
  <c r="AA760" i="10" s="1"/>
  <c r="U188" i="10"/>
  <c r="AA188" i="10" s="1"/>
  <c r="U75" i="10"/>
  <c r="AA75" i="10" s="1"/>
  <c r="U318" i="10"/>
  <c r="AA318" i="10" s="1"/>
  <c r="U679" i="10"/>
  <c r="AA679" i="10" s="1"/>
  <c r="U675" i="10"/>
  <c r="AA675" i="10" s="1"/>
  <c r="U898" i="10"/>
  <c r="AA898" i="10" s="1"/>
  <c r="U790" i="10"/>
  <c r="AA790" i="10" s="1"/>
  <c r="U577" i="10"/>
  <c r="AA577" i="10" s="1"/>
  <c r="U623" i="10"/>
  <c r="AA623" i="10" s="1"/>
  <c r="U292" i="10"/>
  <c r="AA292" i="10" s="1"/>
  <c r="U183" i="10"/>
  <c r="AA183" i="10" s="1"/>
  <c r="U160" i="10"/>
  <c r="AA160" i="10" s="1"/>
  <c r="U209" i="10"/>
  <c r="AA209" i="10" s="1"/>
  <c r="U833" i="10"/>
  <c r="AA833" i="10" s="1"/>
  <c r="U654" i="10"/>
  <c r="AA654" i="10" s="1"/>
  <c r="U401" i="10"/>
  <c r="AA401" i="10" s="1"/>
  <c r="U612" i="10"/>
  <c r="AA612" i="10" s="1"/>
  <c r="U192" i="10"/>
  <c r="AA192" i="10" s="1"/>
  <c r="U382" i="10"/>
  <c r="AA382" i="10" s="1"/>
  <c r="U927" i="10"/>
  <c r="AA927" i="10" s="1"/>
  <c r="U921" i="10"/>
  <c r="AA921" i="10" s="1"/>
  <c r="U743" i="10"/>
  <c r="AA743" i="10" s="1"/>
  <c r="U565" i="10"/>
  <c r="AA565" i="10" s="1"/>
  <c r="U721" i="10"/>
  <c r="AA721" i="10" s="1"/>
  <c r="U536" i="10"/>
  <c r="AA536" i="10" s="1"/>
  <c r="U912" i="10"/>
  <c r="AA912" i="10" s="1"/>
  <c r="U984" i="10"/>
  <c r="AA984" i="10" s="1"/>
  <c r="U652" i="10"/>
  <c r="AA652" i="10" s="1"/>
  <c r="U350" i="10"/>
  <c r="AA350" i="10" s="1"/>
  <c r="U356" i="10"/>
  <c r="AA356" i="10" s="1"/>
  <c r="U433" i="10"/>
  <c r="AA433" i="10" s="1"/>
  <c r="U509" i="10"/>
  <c r="AA509" i="10" s="1"/>
  <c r="U81" i="10"/>
  <c r="AA81" i="10" s="1"/>
  <c r="U815" i="10"/>
  <c r="AA815" i="10" s="1"/>
  <c r="U900" i="10"/>
  <c r="AA900" i="10" s="1"/>
  <c r="U706" i="10"/>
  <c r="AA706" i="10" s="1"/>
  <c r="U492" i="10"/>
  <c r="AA492" i="10" s="1"/>
  <c r="U703" i="10"/>
  <c r="AA703" i="10" s="1"/>
  <c r="U595" i="10"/>
  <c r="AA595" i="10" s="1"/>
  <c r="U705" i="10"/>
  <c r="AA705" i="10" s="1"/>
  <c r="U342" i="10"/>
  <c r="AA342" i="10" s="1"/>
  <c r="U261" i="10"/>
  <c r="AA261" i="10" s="1"/>
  <c r="U720" i="10"/>
  <c r="AA720" i="10" s="1"/>
  <c r="U525" i="10"/>
  <c r="AA525" i="10" s="1"/>
  <c r="U907" i="10"/>
  <c r="AA907" i="10" s="1"/>
  <c r="U800" i="10"/>
  <c r="AA800" i="10" s="1"/>
  <c r="U908" i="10"/>
  <c r="AA908" i="10" s="1"/>
  <c r="U61" i="10"/>
  <c r="AA61" i="10" s="1"/>
  <c r="U484" i="10"/>
  <c r="AA484" i="10" s="1"/>
  <c r="U849" i="10"/>
  <c r="AA849" i="10" s="1"/>
  <c r="U997" i="10"/>
  <c r="AA997" i="10" s="1"/>
  <c r="U452" i="10"/>
  <c r="AA452" i="10" s="1"/>
  <c r="U221" i="10"/>
  <c r="AA221" i="10" s="1"/>
  <c r="U902" i="10"/>
  <c r="AA902" i="10" s="1"/>
  <c r="U751" i="10"/>
  <c r="AA751" i="10" s="1"/>
  <c r="U617" i="10"/>
  <c r="AA617" i="10" s="1"/>
  <c r="U262" i="10"/>
  <c r="AA262" i="10" s="1"/>
  <c r="U646" i="10"/>
  <c r="AA646" i="10" s="1"/>
  <c r="U66" i="10"/>
  <c r="AA66" i="10" s="1"/>
  <c r="U477" i="10"/>
  <c r="AA477" i="10" s="1"/>
  <c r="U741" i="10"/>
  <c r="AA741" i="10" s="1"/>
  <c r="U834" i="10"/>
  <c r="AA834" i="10" s="1"/>
  <c r="U659" i="10"/>
  <c r="AA659" i="10" s="1"/>
  <c r="U286" i="10"/>
  <c r="AA286" i="10" s="1"/>
  <c r="U105" i="10"/>
  <c r="AA105" i="10" s="1"/>
  <c r="U321" i="10"/>
  <c r="AA321" i="10" s="1"/>
  <c r="U717" i="10"/>
  <c r="AA717" i="10" s="1"/>
  <c r="U249" i="10"/>
  <c r="AA249" i="10" s="1"/>
  <c r="U926" i="10"/>
  <c r="AA926" i="10" s="1"/>
  <c r="U747" i="10"/>
  <c r="AA747" i="10" s="1"/>
  <c r="U558" i="10"/>
  <c r="AA558" i="10" s="1"/>
  <c r="U53" i="10"/>
  <c r="AA53" i="10" s="1"/>
  <c r="U550" i="10"/>
  <c r="AA550" i="10" s="1"/>
  <c r="U635" i="10"/>
  <c r="AA635" i="10" s="1"/>
  <c r="U7" i="10"/>
  <c r="AA7" i="10" s="1"/>
  <c r="U806" i="10"/>
  <c r="AA806" i="10" s="1"/>
  <c r="U916" i="10"/>
  <c r="AA916" i="10" s="1"/>
  <c r="U376" i="10"/>
  <c r="AA376" i="10" s="1"/>
  <c r="U598" i="10"/>
  <c r="AA598" i="10" s="1"/>
  <c r="U98" i="10"/>
  <c r="AA98" i="10" s="1"/>
  <c r="U990" i="10"/>
  <c r="AA990" i="10" s="1"/>
  <c r="U971" i="10"/>
  <c r="AA971" i="10" s="1"/>
  <c r="U784" i="10"/>
  <c r="AA784" i="10" s="1"/>
  <c r="U597" i="10"/>
  <c r="AA597" i="10" s="1"/>
  <c r="U8" i="10"/>
  <c r="AA8" i="10" s="1"/>
  <c r="U588" i="10"/>
  <c r="AA588" i="10" s="1"/>
  <c r="U428" i="10"/>
  <c r="AA428" i="10" s="1"/>
  <c r="U112" i="10"/>
  <c r="AA112" i="10" s="1"/>
  <c r="U630" i="10"/>
  <c r="AA630" i="10" s="1"/>
  <c r="U798" i="10"/>
  <c r="AA798" i="10" s="1"/>
  <c r="U575" i="10"/>
  <c r="AA575" i="10" s="1"/>
  <c r="U994" i="10"/>
  <c r="AA994" i="10" s="1"/>
  <c r="U897" i="10"/>
  <c r="AA897" i="10" s="1"/>
  <c r="U893" i="10"/>
  <c r="AA893" i="10" s="1"/>
  <c r="U395" i="10"/>
  <c r="AA395" i="10" s="1"/>
  <c r="U222" i="10"/>
  <c r="AA222" i="10" s="1"/>
  <c r="U816" i="10"/>
  <c r="AA816" i="10" s="1"/>
  <c r="U633" i="10"/>
  <c r="AA633" i="10" s="1"/>
  <c r="U490" i="10"/>
  <c r="AA490" i="10" s="1"/>
  <c r="U840" i="10"/>
  <c r="AA840" i="10" s="1"/>
  <c r="U992" i="10"/>
  <c r="AA992" i="10" s="1"/>
  <c r="U850" i="10"/>
  <c r="AA850" i="10" s="1"/>
  <c r="U191" i="10"/>
  <c r="AA191" i="10" s="1"/>
  <c r="U521" i="10"/>
  <c r="AA521" i="10" s="1"/>
  <c r="U863" i="10"/>
  <c r="AA863" i="10" s="1"/>
  <c r="U836" i="10"/>
  <c r="AA836" i="10" s="1"/>
  <c r="U164" i="10"/>
  <c r="AA164" i="10" s="1"/>
  <c r="U765" i="10"/>
  <c r="AA765" i="10" s="1"/>
  <c r="U944" i="10"/>
  <c r="AA944" i="10" s="1"/>
  <c r="U730" i="10"/>
  <c r="AA730" i="10" s="1"/>
  <c r="U607" i="10"/>
  <c r="AA607" i="10" s="1"/>
  <c r="U307" i="10"/>
  <c r="AA307" i="10" s="1"/>
  <c r="U667" i="10"/>
  <c r="AA667" i="10" s="1"/>
  <c r="U26" i="10"/>
  <c r="AA26" i="10" s="1"/>
  <c r="U805" i="10"/>
  <c r="AA805" i="10" s="1"/>
  <c r="U580" i="10"/>
  <c r="AA580" i="10" s="1"/>
  <c r="U835" i="10"/>
  <c r="AA835" i="10" s="1"/>
  <c r="U657" i="10"/>
  <c r="AA657" i="10" s="1"/>
  <c r="U387" i="10"/>
  <c r="AA387" i="10" s="1"/>
  <c r="U13" i="10"/>
  <c r="AA13" i="10" s="1"/>
  <c r="U626" i="10"/>
  <c r="AA626" i="10" s="1"/>
  <c r="U255" i="10"/>
  <c r="AA255" i="10" s="1"/>
  <c r="U756" i="10"/>
  <c r="AA756" i="10" s="1"/>
  <c r="U881" i="10"/>
  <c r="AA881" i="10" s="1"/>
  <c r="U269" i="10"/>
  <c r="AA269" i="10" s="1"/>
  <c r="AW20" i="6"/>
  <c r="AA432" i="10"/>
  <c r="AA217" i="10"/>
  <c r="AA649" i="10"/>
  <c r="AA56" i="10"/>
  <c r="AA687" i="10"/>
  <c r="AA174" i="10"/>
  <c r="AA324" i="10"/>
  <c r="AA310" i="10"/>
  <c r="AA365" i="10"/>
  <c r="AA235" i="10"/>
  <c r="AA407" i="10"/>
  <c r="AA30" i="10"/>
  <c r="AA207" i="10"/>
  <c r="AA323" i="10"/>
  <c r="AA394" i="10"/>
  <c r="AA665" i="10"/>
  <c r="AA230" i="10"/>
  <c r="AA402" i="10"/>
  <c r="AA712" i="10"/>
  <c r="AA786" i="10"/>
  <c r="AA731" i="10"/>
  <c r="AA967" i="10"/>
  <c r="AA785" i="10"/>
  <c r="AA857" i="10"/>
  <c r="AA871" i="10"/>
  <c r="AA711" i="10"/>
  <c r="AA651" i="10"/>
  <c r="AA515" i="10"/>
  <c r="AA804" i="10"/>
  <c r="AA253" i="10"/>
  <c r="AA824" i="10"/>
  <c r="AA632" i="10"/>
  <c r="AA502" i="10"/>
  <c r="AA913" i="10"/>
  <c r="AA713" i="10"/>
  <c r="AA844" i="10"/>
  <c r="AA560" i="10"/>
  <c r="AA68" i="10"/>
  <c r="AA91" i="10"/>
  <c r="AA223" i="10"/>
  <c r="AA336" i="10"/>
  <c r="AA338" i="10"/>
  <c r="AA55" i="10"/>
  <c r="AA126" i="10"/>
  <c r="AA456" i="10"/>
  <c r="AA32" i="10"/>
  <c r="AA179" i="10"/>
  <c r="AA270" i="10"/>
  <c r="AA193" i="10"/>
  <c r="AA301" i="10"/>
  <c r="AA278" i="10"/>
  <c r="AA268" i="10"/>
  <c r="AA341" i="10"/>
  <c r="AA605" i="10"/>
  <c r="AA680" i="10"/>
  <c r="AA389" i="10"/>
  <c r="AA429" i="10"/>
  <c r="AA414" i="10"/>
  <c r="AA795" i="10"/>
  <c r="AA978" i="10"/>
  <c r="AA420" i="10"/>
  <c r="AA599" i="10"/>
  <c r="AA23" i="10"/>
  <c r="AA104" i="10"/>
  <c r="AA37" i="10"/>
  <c r="AA97" i="10"/>
  <c r="AA250" i="10"/>
  <c r="AA260" i="10"/>
  <c r="AA251" i="10"/>
  <c r="AA601" i="10"/>
  <c r="AA708" i="10"/>
  <c r="AA625" i="10"/>
  <c r="AA517" i="10"/>
  <c r="AA480" i="10"/>
  <c r="AA333" i="10"/>
  <c r="AA976" i="10"/>
  <c r="AA483" i="10"/>
  <c r="AA884" i="10"/>
  <c r="AA936" i="10"/>
  <c r="AA734" i="10"/>
  <c r="AA413" i="10"/>
  <c r="AA381" i="10"/>
  <c r="AA991" i="10"/>
  <c r="AA359" i="10"/>
  <c r="AA351" i="10"/>
  <c r="AA317" i="10"/>
  <c r="AA337" i="10"/>
  <c r="AA653" i="10"/>
  <c r="AA779" i="10"/>
  <c r="AA518" i="10"/>
  <c r="AA237" i="10"/>
  <c r="AA808" i="10"/>
  <c r="AA116" i="10"/>
  <c r="AA568" i="10"/>
  <c r="AA12" i="10"/>
  <c r="AA54" i="10"/>
  <c r="AA33" i="10"/>
  <c r="AA443" i="10"/>
  <c r="AA302" i="10"/>
  <c r="AA468" i="10"/>
  <c r="AA442" i="10"/>
  <c r="AA457" i="10"/>
  <c r="AA690" i="10"/>
  <c r="AA417" i="10"/>
  <c r="AA655" i="10"/>
  <c r="AA948" i="10"/>
  <c r="AA446" i="10"/>
  <c r="AA917" i="10"/>
  <c r="AA950" i="10"/>
  <c r="AA397" i="10"/>
  <c r="AA872" i="10"/>
  <c r="AA656" i="10"/>
  <c r="AA79" i="10"/>
  <c r="AA167" i="10"/>
  <c r="AA594" i="10"/>
  <c r="AA449" i="10"/>
  <c r="AA782" i="10"/>
  <c r="AA362" i="10"/>
  <c r="AA60" i="10"/>
  <c r="AA474" i="10"/>
  <c r="AA737" i="10"/>
  <c r="AA128" i="10"/>
  <c r="AA45" i="10"/>
  <c r="AA2" i="10"/>
  <c r="AA200" i="10"/>
  <c r="AA34" i="10"/>
  <c r="AA57" i="10"/>
  <c r="AA41" i="10"/>
  <c r="AA117" i="10"/>
  <c r="AA190" i="10"/>
  <c r="AA274" i="10"/>
  <c r="AA212" i="10"/>
  <c r="AA114" i="10"/>
  <c r="AA263" i="10"/>
  <c r="AA284" i="10"/>
  <c r="AA283" i="10"/>
  <c r="AA732" i="10"/>
  <c r="AA165" i="10"/>
  <c r="AA537" i="10"/>
  <c r="AA496" i="10"/>
  <c r="AA600" i="10"/>
  <c r="AA460" i="10"/>
  <c r="AA542" i="10"/>
  <c r="AA736" i="10"/>
  <c r="AA780" i="10"/>
  <c r="AA914" i="10"/>
  <c r="AA750" i="10"/>
  <c r="AA959" i="10"/>
  <c r="AA504" i="10"/>
  <c r="AA879" i="10"/>
  <c r="AA989" i="10"/>
  <c r="AA681" i="10"/>
  <c r="AA194" i="10"/>
  <c r="AA313" i="10"/>
  <c r="AA182" i="10"/>
  <c r="AA821" i="10"/>
  <c r="AA564" i="10"/>
  <c r="AA458" i="10"/>
  <c r="AA436" i="10"/>
  <c r="AA215" i="10"/>
  <c r="AA35" i="10"/>
  <c r="AA139" i="10"/>
  <c r="AA77" i="10"/>
  <c r="AA95" i="10"/>
  <c r="AA199" i="10"/>
  <c r="AA308" i="10"/>
  <c r="AA306" i="10"/>
  <c r="AA344" i="10"/>
  <c r="AA134" i="10"/>
  <c r="AA236" i="10"/>
  <c r="AA331" i="10"/>
  <c r="AA578" i="10"/>
  <c r="AA704" i="10"/>
  <c r="AA491" i="10"/>
  <c r="AA513" i="10"/>
  <c r="AA523" i="10"/>
  <c r="AA671" i="10"/>
  <c r="AA949" i="10"/>
  <c r="AA822" i="10"/>
  <c r="AA888" i="10"/>
  <c r="AA746" i="10"/>
  <c r="AA985" i="10"/>
  <c r="AA725" i="10"/>
  <c r="AA837" i="10"/>
  <c r="AA910" i="10"/>
  <c r="AA648" i="10"/>
  <c r="AA481" i="10"/>
  <c r="AA544" i="10"/>
  <c r="AA265" i="10"/>
  <c r="AA691" i="10"/>
  <c r="AA44" i="10"/>
  <c r="AA817" i="10"/>
  <c r="AA828" i="10"/>
  <c r="AA70" i="10"/>
  <c r="AA14" i="10"/>
  <c r="AA103" i="10"/>
  <c r="AA288" i="10"/>
  <c r="AA358" i="10"/>
  <c r="AA339" i="10"/>
  <c r="AA185" i="10"/>
  <c r="AA169" i="10"/>
  <c r="AA180" i="10"/>
  <c r="AA425" i="10"/>
  <c r="AA427" i="10"/>
  <c r="AA22" i="10"/>
  <c r="AA726" i="10"/>
  <c r="AA876" i="10"/>
  <c r="AA925" i="10"/>
  <c r="AA694" i="10"/>
  <c r="AA766" i="10"/>
  <c r="AA845" i="10"/>
  <c r="AA919" i="10"/>
  <c r="AA960" i="10"/>
  <c r="AA842" i="10"/>
  <c r="AA120" i="10"/>
  <c r="AA65" i="10"/>
  <c r="U715" i="6"/>
  <c r="AA715" i="6" s="1"/>
  <c r="U26" i="6"/>
  <c r="AA26" i="6" s="1"/>
  <c r="U270" i="6"/>
  <c r="AA270" i="6" s="1"/>
  <c r="U719" i="6"/>
  <c r="AA719" i="6" s="1"/>
  <c r="U905" i="6"/>
  <c r="AA905" i="6" s="1"/>
  <c r="U179" i="6"/>
  <c r="AA179" i="6" s="1"/>
  <c r="U149" i="6"/>
  <c r="AA149" i="6" s="1"/>
  <c r="U529" i="6"/>
  <c r="AA529" i="6" s="1"/>
  <c r="U688" i="6"/>
  <c r="AA688" i="6" s="1"/>
  <c r="U68" i="6"/>
  <c r="AA68" i="6" s="1"/>
  <c r="U901" i="6"/>
  <c r="AA901" i="6" s="1"/>
  <c r="U507" i="6"/>
  <c r="AA507" i="6" s="1"/>
  <c r="U80" i="6"/>
  <c r="AA80" i="6" s="1"/>
  <c r="U283" i="6"/>
  <c r="AA283" i="6" s="1"/>
  <c r="U834" i="6"/>
  <c r="AA834" i="6" s="1"/>
  <c r="U69" i="6"/>
  <c r="AA69" i="6" s="1"/>
  <c r="U870" i="6"/>
  <c r="AA870" i="6" s="1"/>
  <c r="U639" i="6"/>
  <c r="AA639" i="6" s="1"/>
  <c r="U753" i="6"/>
  <c r="AA753" i="6" s="1"/>
  <c r="U189" i="6"/>
  <c r="AA189" i="6" s="1"/>
  <c r="U232" i="6"/>
  <c r="AA232" i="6" s="1"/>
  <c r="U828" i="6"/>
  <c r="AA828" i="6" s="1"/>
  <c r="U305" i="6"/>
  <c r="AA305" i="6" s="1"/>
  <c r="U996" i="6"/>
  <c r="AA996" i="6" s="1"/>
  <c r="U155" i="6"/>
  <c r="AA155" i="6" s="1"/>
  <c r="U595" i="6"/>
  <c r="AA595" i="6" s="1"/>
  <c r="U267" i="6"/>
  <c r="AA267" i="6" s="1"/>
  <c r="U931" i="6"/>
  <c r="AA931" i="6" s="1"/>
  <c r="U384" i="6"/>
  <c r="AA384" i="6" s="1"/>
  <c r="U99" i="6"/>
  <c r="AA99" i="6" s="1"/>
  <c r="U781" i="6"/>
  <c r="AA781" i="6" s="1"/>
  <c r="U57" i="6"/>
  <c r="AA57" i="6" s="1"/>
  <c r="U698" i="6"/>
  <c r="AA698" i="6" s="1"/>
  <c r="U52" i="6"/>
  <c r="AA52" i="6" s="1"/>
  <c r="U299" i="6"/>
  <c r="AA299" i="6" s="1"/>
  <c r="U245" i="6"/>
  <c r="AA245" i="6" s="1"/>
  <c r="U464" i="6"/>
  <c r="AA464" i="6" s="1"/>
  <c r="U73" i="6"/>
  <c r="AA73" i="6" s="1"/>
  <c r="U754" i="6"/>
  <c r="AA754" i="6" s="1"/>
  <c r="U846" i="6"/>
  <c r="AA846" i="6" s="1"/>
  <c r="U157" i="6"/>
  <c r="AA157" i="6" s="1"/>
  <c r="U228" i="6"/>
  <c r="AA228" i="6" s="1"/>
  <c r="U921" i="6"/>
  <c r="AA921" i="6" s="1"/>
  <c r="U475" i="6"/>
  <c r="AA475" i="6" s="1"/>
  <c r="U261" i="6"/>
  <c r="AA261" i="6" s="1"/>
  <c r="U151" i="6"/>
  <c r="AA151" i="6" s="1"/>
  <c r="U791" i="6"/>
  <c r="AA791" i="6" s="1"/>
  <c r="U229" i="6"/>
  <c r="AA229" i="6" s="1"/>
  <c r="U269" i="6"/>
  <c r="AA269" i="6" s="1"/>
  <c r="U563" i="6"/>
  <c r="AA563" i="6" s="1"/>
  <c r="U701" i="6"/>
  <c r="AA701" i="6" s="1"/>
  <c r="U840" i="6"/>
  <c r="AA840" i="6" s="1"/>
  <c r="U127" i="6"/>
  <c r="AA127" i="6" s="1"/>
  <c r="U832" i="6"/>
  <c r="AA832" i="6" s="1"/>
  <c r="U39" i="6"/>
  <c r="AA39" i="6" s="1"/>
  <c r="U156" i="6"/>
  <c r="AA156" i="6" s="1"/>
  <c r="U70" i="6"/>
  <c r="AA70" i="6" s="1"/>
  <c r="U558" i="6"/>
  <c r="AA558" i="6" s="1"/>
  <c r="U143" i="6"/>
  <c r="AA143" i="6" s="1"/>
  <c r="U884" i="6"/>
  <c r="AA884" i="6" s="1"/>
  <c r="U282" i="6"/>
  <c r="AA282" i="6" s="1"/>
  <c r="U150" i="6"/>
  <c r="AA150" i="6" s="1"/>
  <c r="U728" i="6"/>
  <c r="AA728" i="6" s="1"/>
  <c r="U122" i="6"/>
  <c r="AA122" i="6" s="1"/>
  <c r="U545" i="6"/>
  <c r="AA545" i="6" s="1"/>
  <c r="U522" i="6"/>
  <c r="AA522" i="6" s="1"/>
  <c r="U606" i="6"/>
  <c r="AA606" i="6" s="1"/>
  <c r="U757" i="6"/>
  <c r="AA757" i="6" s="1"/>
  <c r="U946" i="6"/>
  <c r="AA946" i="6" s="1"/>
  <c r="U61" i="6"/>
  <c r="AA61" i="6" s="1"/>
  <c r="U643" i="6"/>
  <c r="AA643" i="6" s="1"/>
  <c r="U956" i="6"/>
  <c r="AA956" i="6" s="1"/>
  <c r="U559" i="6"/>
  <c r="AA559" i="6" s="1"/>
  <c r="U523" i="6"/>
  <c r="AA523" i="6" s="1"/>
  <c r="U661" i="6"/>
  <c r="AA661" i="6" s="1"/>
  <c r="U776" i="6"/>
  <c r="AA776" i="6" s="1"/>
  <c r="U978" i="6"/>
  <c r="AA978" i="6" s="1"/>
  <c r="U775" i="6"/>
  <c r="AA775" i="6" s="1"/>
  <c r="U338" i="6"/>
  <c r="AA338" i="6" s="1"/>
  <c r="U958" i="6"/>
  <c r="AA958" i="6" s="1"/>
  <c r="U533" i="6"/>
  <c r="AA533" i="6" s="1"/>
  <c r="U521" i="6"/>
  <c r="AA521" i="6" s="1"/>
  <c r="U672" i="6"/>
  <c r="AA672" i="6" s="1"/>
  <c r="U718" i="6"/>
  <c r="AA718" i="6" s="1"/>
  <c r="U888" i="6"/>
  <c r="AA888" i="6" s="1"/>
  <c r="U706" i="6"/>
  <c r="AA706" i="6" s="1"/>
  <c r="U217" i="6"/>
  <c r="AA217" i="6" s="1"/>
  <c r="U646" i="6"/>
  <c r="AA646" i="6" s="1"/>
  <c r="U212" i="6"/>
  <c r="AA212" i="6" s="1"/>
  <c r="U493" i="6"/>
  <c r="AA493" i="6" s="1"/>
  <c r="U154" i="6"/>
  <c r="AA154" i="6" s="1"/>
  <c r="U944" i="6"/>
  <c r="AA944" i="6" s="1"/>
  <c r="U76" i="6"/>
  <c r="AA76" i="6" s="1"/>
  <c r="U59" i="6"/>
  <c r="AA59" i="6" s="1"/>
  <c r="U552" i="6"/>
  <c r="AA552" i="6" s="1"/>
  <c r="U443" i="6"/>
  <c r="AA443" i="6" s="1"/>
  <c r="U890" i="6"/>
  <c r="AA890" i="6" s="1"/>
  <c r="U247" i="6"/>
  <c r="AA247" i="6" s="1"/>
  <c r="U733" i="6"/>
  <c r="AA733" i="6" s="1"/>
  <c r="U260" i="6"/>
  <c r="AA260" i="6" s="1"/>
  <c r="U77" i="6"/>
  <c r="AA77" i="6" s="1"/>
  <c r="U541" i="6"/>
  <c r="AA541" i="6" s="1"/>
  <c r="U675" i="6"/>
  <c r="AA675" i="6" s="1"/>
  <c r="U727" i="6"/>
  <c r="AA727" i="6" s="1"/>
  <c r="U223" i="6"/>
  <c r="AA223" i="6" s="1"/>
  <c r="U767" i="6"/>
  <c r="AA767" i="6" s="1"/>
  <c r="U193" i="6"/>
  <c r="AA193" i="6" s="1"/>
  <c r="U275" i="6"/>
  <c r="AA275" i="6" s="1"/>
  <c r="U262" i="6"/>
  <c r="AA262" i="6" s="1"/>
  <c r="U546" i="6"/>
  <c r="AA546" i="6" s="1"/>
  <c r="U239" i="6"/>
  <c r="AA239" i="6" s="1"/>
  <c r="U773" i="6"/>
  <c r="AA773" i="6" s="1"/>
  <c r="U945" i="6"/>
  <c r="AA945" i="6" s="1"/>
  <c r="U695" i="6"/>
  <c r="AA695" i="6" s="1"/>
  <c r="U502" i="6"/>
  <c r="AA502" i="6" s="1"/>
  <c r="U248" i="6"/>
  <c r="AA248" i="6" s="1"/>
  <c r="U635" i="6"/>
  <c r="AA635" i="6" s="1"/>
  <c r="U43" i="6"/>
  <c r="AA43" i="6" s="1"/>
  <c r="U314" i="6"/>
  <c r="AA314" i="6" s="1"/>
  <c r="U914" i="6"/>
  <c r="AA914" i="6" s="1"/>
  <c r="U981" i="6"/>
  <c r="AA981" i="6" s="1"/>
  <c r="U264" i="6"/>
  <c r="AA264" i="6" s="1"/>
  <c r="U708" i="6"/>
  <c r="AA708" i="6" s="1"/>
  <c r="U807" i="6"/>
  <c r="AA807" i="6" s="1"/>
  <c r="U253" i="6"/>
  <c r="AA253" i="6" s="1"/>
  <c r="U515" i="6"/>
  <c r="AA515" i="6" s="1"/>
  <c r="U48" i="6"/>
  <c r="AA48" i="6" s="1"/>
  <c r="U435" i="6"/>
  <c r="AA435" i="6" s="1"/>
  <c r="U580" i="6"/>
  <c r="AA580" i="6" s="1"/>
  <c r="U254" i="6"/>
  <c r="AA254" i="6" s="1"/>
  <c r="U745" i="6"/>
  <c r="AA745" i="6" s="1"/>
  <c r="U882" i="6"/>
  <c r="AA882" i="6" s="1"/>
  <c r="U237" i="6"/>
  <c r="AA237" i="6" s="1"/>
  <c r="U490" i="6"/>
  <c r="AA490" i="6" s="1"/>
  <c r="U633" i="6"/>
  <c r="AA633" i="6" s="1"/>
  <c r="U93" i="6"/>
  <c r="AA93" i="6" s="1"/>
  <c r="U206" i="6"/>
  <c r="AA206" i="6" s="1"/>
  <c r="U687" i="6"/>
  <c r="AA687" i="6" s="1"/>
  <c r="U891" i="6"/>
  <c r="AA891" i="6" s="1"/>
  <c r="U147" i="6"/>
  <c r="AA147" i="6" s="1"/>
  <c r="U117" i="6"/>
  <c r="AA117" i="6" s="1"/>
  <c r="U459" i="6"/>
  <c r="AA459" i="6" s="1"/>
  <c r="U238" i="6"/>
  <c r="AA238" i="6" s="1"/>
  <c r="U808" i="6"/>
  <c r="AA808" i="6" s="1"/>
  <c r="U867" i="6"/>
  <c r="AA867" i="6" s="1"/>
  <c r="U811" i="6"/>
  <c r="AA811" i="6" s="1"/>
  <c r="U54" i="6"/>
  <c r="AA54" i="6" s="1"/>
  <c r="U173" i="6"/>
  <c r="AA173" i="6" s="1"/>
  <c r="U351" i="6"/>
  <c r="AA351" i="6" s="1"/>
  <c r="U460" i="6"/>
  <c r="AA460" i="6" s="1"/>
  <c r="U557" i="6"/>
  <c r="AA557" i="6" s="1"/>
  <c r="U652" i="6"/>
  <c r="AA652" i="6" s="1"/>
  <c r="U356" i="6"/>
  <c r="AA356" i="6" s="1"/>
  <c r="U703" i="6"/>
  <c r="AA703" i="6" s="1"/>
  <c r="U662" i="6"/>
  <c r="AA662" i="6" s="1"/>
  <c r="U205" i="6"/>
  <c r="AA205" i="6" s="1"/>
  <c r="U430" i="6"/>
  <c r="AA430" i="6" s="1"/>
  <c r="U487" i="6"/>
  <c r="AA487" i="6" s="1"/>
  <c r="U593" i="6"/>
  <c r="AA593" i="6" s="1"/>
  <c r="U682" i="6"/>
  <c r="AA682" i="6" s="1"/>
  <c r="U349" i="6"/>
  <c r="AA349" i="6" s="1"/>
  <c r="U483" i="6"/>
  <c r="AA483" i="6" s="1"/>
  <c r="U144" i="6"/>
  <c r="AA144" i="6" s="1"/>
  <c r="U266" i="6"/>
  <c r="AA266" i="6" s="1"/>
  <c r="U394" i="6"/>
  <c r="AA394" i="6" s="1"/>
  <c r="U446" i="6"/>
  <c r="AA446" i="6" s="1"/>
  <c r="U628" i="6"/>
  <c r="AA628" i="6" s="1"/>
  <c r="U574" i="6"/>
  <c r="AA574" i="6" s="1"/>
  <c r="U236" i="6"/>
  <c r="AA236" i="6" s="1"/>
  <c r="U112" i="6"/>
  <c r="AA112" i="6" s="1"/>
  <c r="U940" i="6"/>
  <c r="AA940" i="6" s="1"/>
  <c r="U599" i="6"/>
  <c r="AA599" i="6" s="1"/>
  <c r="U203" i="6"/>
  <c r="AA203" i="6" s="1"/>
  <c r="U161" i="6"/>
  <c r="AA161" i="6" s="1"/>
  <c r="U830" i="6"/>
  <c r="AA830" i="6" s="1"/>
  <c r="U235" i="6"/>
  <c r="AA235" i="6" s="1"/>
  <c r="U934" i="6"/>
  <c r="AA934" i="6" s="1"/>
  <c r="U317" i="6"/>
  <c r="AA317" i="6" s="1"/>
  <c r="U158" i="6"/>
  <c r="AA158" i="6" s="1"/>
  <c r="U387" i="6"/>
  <c r="AA387" i="6" s="1"/>
  <c r="U453" i="6"/>
  <c r="AA453" i="6" s="1"/>
  <c r="U49" i="6"/>
  <c r="AA49" i="6" s="1"/>
  <c r="U722" i="6"/>
  <c r="AA722" i="6" s="1"/>
  <c r="U872" i="6"/>
  <c r="AA872" i="6" s="1"/>
  <c r="U268" i="6"/>
  <c r="AA268" i="6" s="1"/>
  <c r="U489" i="6"/>
  <c r="AA489" i="6" s="1"/>
  <c r="U204" i="6"/>
  <c r="AA204" i="6" s="1"/>
  <c r="U916" i="6"/>
  <c r="AA916" i="6" s="1"/>
  <c r="U25" i="6"/>
  <c r="AA25" i="6" s="1"/>
  <c r="U668" i="6"/>
  <c r="AA668" i="6" s="1"/>
  <c r="U20" i="6"/>
  <c r="AA20" i="6" s="1"/>
  <c r="U243" i="6"/>
  <c r="AA243" i="6" s="1"/>
  <c r="U213" i="6"/>
  <c r="AA213" i="6" s="1"/>
  <c r="U472" i="6"/>
  <c r="AA472" i="6" s="1"/>
  <c r="U41" i="6"/>
  <c r="AA41" i="6" s="1"/>
  <c r="U743" i="6"/>
  <c r="AA743" i="6" s="1"/>
  <c r="U923" i="6"/>
  <c r="AA923" i="6" s="1"/>
  <c r="U221" i="6"/>
  <c r="AA221" i="6" s="1"/>
  <c r="U222" i="6"/>
  <c r="AA222" i="6" s="1"/>
  <c r="U969" i="6"/>
  <c r="AA969" i="6" s="1"/>
  <c r="U589" i="6"/>
  <c r="AA589" i="6" s="1"/>
  <c r="U535" i="6"/>
  <c r="AA535" i="6" s="1"/>
  <c r="U64" i="6"/>
  <c r="AA64" i="6" s="1"/>
  <c r="U932" i="6"/>
  <c r="AA932" i="6" s="1"/>
  <c r="U102" i="6"/>
  <c r="AA102" i="6" s="1"/>
  <c r="U985" i="6"/>
  <c r="AA985" i="6" s="1"/>
  <c r="U590" i="6"/>
  <c r="AA590" i="6" s="1"/>
  <c r="U746" i="6"/>
  <c r="AA746" i="6" s="1"/>
  <c r="U140" i="6"/>
  <c r="AA140" i="6" s="1"/>
  <c r="U104" i="6"/>
  <c r="AA104" i="6" s="1"/>
  <c r="U926" i="6"/>
  <c r="AA926" i="6" s="1"/>
  <c r="U301" i="6"/>
  <c r="AA301" i="6" s="1"/>
  <c r="U30" i="6"/>
  <c r="AA30" i="6" s="1"/>
  <c r="U209" i="6"/>
  <c r="AA209" i="6" s="1"/>
  <c r="U667" i="6"/>
  <c r="AA667" i="6" s="1"/>
  <c r="U120" i="6"/>
  <c r="AA120" i="6" s="1"/>
  <c r="U930" i="6"/>
  <c r="AA930" i="6" s="1"/>
  <c r="U407" i="6"/>
  <c r="AA407" i="6" s="1"/>
  <c r="U252" i="6"/>
  <c r="AA252" i="6" s="1"/>
  <c r="U673" i="6"/>
  <c r="AA673" i="6" s="1"/>
  <c r="U185" i="6"/>
  <c r="AA185" i="6" s="1"/>
  <c r="U707" i="6"/>
  <c r="AA707" i="6" s="1"/>
  <c r="U180" i="6"/>
  <c r="AA180" i="6" s="1"/>
  <c r="U564" i="6"/>
  <c r="AA564" i="6" s="1"/>
  <c r="U82" i="6"/>
  <c r="AA82" i="6" s="1"/>
  <c r="U740" i="6"/>
  <c r="AA740" i="6" s="1"/>
  <c r="U201" i="6"/>
  <c r="AA201" i="6" s="1"/>
  <c r="U747" i="6"/>
  <c r="AA747" i="6" s="1"/>
  <c r="U876" i="6"/>
  <c r="AA876" i="6" s="1"/>
  <c r="U609" i="6"/>
  <c r="AA609" i="6" s="1"/>
  <c r="U126" i="6"/>
  <c r="AA126" i="6" s="1"/>
  <c r="U895" i="6"/>
  <c r="AA895" i="6" s="1"/>
  <c r="U333" i="6"/>
  <c r="AA333" i="6" s="1"/>
  <c r="U386" i="6"/>
  <c r="AA386" i="6" s="1"/>
  <c r="U536" i="6"/>
  <c r="AA536" i="6" s="1"/>
  <c r="U600" i="6"/>
  <c r="AA600" i="6" s="1"/>
  <c r="U936" i="6"/>
  <c r="AA936" i="6" s="1"/>
  <c r="U597" i="6"/>
  <c r="AA597" i="6" s="1"/>
  <c r="U190" i="6"/>
  <c r="AA190" i="6" s="1"/>
  <c r="U850" i="6"/>
  <c r="AA850" i="6" s="1"/>
  <c r="U363" i="6"/>
  <c r="AA363" i="6" s="1"/>
  <c r="U403" i="6"/>
  <c r="AA403" i="6" s="1"/>
  <c r="U510" i="6"/>
  <c r="AA510" i="6" s="1"/>
  <c r="U619" i="6"/>
  <c r="AA619" i="6" s="1"/>
  <c r="U496" i="6"/>
  <c r="AA496" i="6" s="1"/>
  <c r="U40" i="6"/>
  <c r="AA40" i="6" s="1"/>
  <c r="U145" i="6"/>
  <c r="AA145" i="6" s="1"/>
  <c r="U861" i="6"/>
  <c r="AA861" i="6" s="1"/>
  <c r="U358" i="6"/>
  <c r="AA358" i="6" s="1"/>
  <c r="U398" i="6"/>
  <c r="AA398" i="6" s="1"/>
  <c r="U548" i="6"/>
  <c r="AA548" i="6" s="1"/>
  <c r="U649" i="6"/>
  <c r="AA649" i="6" s="1"/>
  <c r="U458" i="6"/>
  <c r="AA458" i="6" s="1"/>
  <c r="U72" i="6"/>
  <c r="AA72" i="6" s="1"/>
  <c r="U800" i="6"/>
  <c r="AA800" i="6" s="1"/>
  <c r="U36" i="6"/>
  <c r="AA36" i="6" s="1"/>
  <c r="U841" i="6"/>
  <c r="AA841" i="6" s="1"/>
  <c r="U528" i="6"/>
  <c r="AA528" i="6" s="1"/>
  <c r="U300" i="6"/>
  <c r="AA300" i="6" s="1"/>
  <c r="U224" i="6"/>
  <c r="AA224" i="6" s="1"/>
  <c r="U801" i="6"/>
  <c r="AA801" i="6" s="1"/>
  <c r="U37" i="6"/>
  <c r="AA37" i="6" s="1"/>
  <c r="U29" i="6"/>
  <c r="AA29" i="6" s="1"/>
  <c r="U200" i="6"/>
  <c r="AA200" i="6" s="1"/>
  <c r="U838" i="6"/>
  <c r="AA838" i="6" s="1"/>
  <c r="U318" i="6"/>
  <c r="AA318" i="6" s="1"/>
  <c r="U258" i="6"/>
  <c r="AA258" i="6" s="1"/>
  <c r="U296" i="6"/>
  <c r="AA296" i="6" s="1"/>
  <c r="U576" i="6"/>
  <c r="AA576" i="6" s="1"/>
  <c r="U216" i="6"/>
  <c r="AA216" i="6" s="1"/>
  <c r="U920" i="6"/>
  <c r="AA920" i="6" s="1"/>
  <c r="U410" i="6"/>
  <c r="AA410" i="6" s="1"/>
  <c r="U847" i="6"/>
  <c r="AA847" i="6" s="1"/>
  <c r="U578" i="6"/>
  <c r="AA578" i="6" s="1"/>
  <c r="U18" i="6"/>
  <c r="AA18" i="6" s="1"/>
  <c r="U616" i="6"/>
  <c r="AA616" i="6" s="1"/>
  <c r="U11" i="6"/>
  <c r="AA11" i="6" s="1"/>
  <c r="U378" i="6"/>
  <c r="AA378" i="6" s="1"/>
  <c r="U274" i="6"/>
  <c r="AA274" i="6" s="1"/>
  <c r="U949" i="6"/>
  <c r="AA949" i="6" s="1"/>
  <c r="U202" i="6"/>
  <c r="AA202" i="6" s="1"/>
  <c r="U705" i="6"/>
  <c r="AA705" i="6" s="1"/>
  <c r="U748" i="6"/>
  <c r="AA748" i="6" s="1"/>
  <c r="U35" i="6"/>
  <c r="AA35" i="6" s="1"/>
  <c r="U132" i="6"/>
  <c r="AA132" i="6" s="1"/>
  <c r="U907" i="6"/>
  <c r="AA907" i="6" s="1"/>
  <c r="U519" i="6"/>
  <c r="AA519" i="6" s="1"/>
  <c r="U135" i="6"/>
  <c r="AA135" i="6" s="1"/>
  <c r="U55" i="6"/>
  <c r="AA55" i="6" s="1"/>
  <c r="U856" i="6"/>
  <c r="AA856" i="6" s="1"/>
  <c r="U133" i="6"/>
  <c r="AA133" i="6" s="1"/>
  <c r="U118" i="6"/>
  <c r="AA118" i="6" s="1"/>
  <c r="U610" i="6"/>
  <c r="AA610" i="6" s="1"/>
  <c r="U700" i="6"/>
  <c r="AA700" i="6" s="1"/>
  <c r="U836" i="6"/>
  <c r="AA836" i="6" s="1"/>
  <c r="U95" i="6"/>
  <c r="AA95" i="6" s="1"/>
  <c r="U821" i="6"/>
  <c r="AA821" i="6" s="1"/>
  <c r="U176" i="6"/>
  <c r="AA176" i="6" s="1"/>
  <c r="U124" i="6"/>
  <c r="AA124" i="6" s="1"/>
  <c r="U6" i="6"/>
  <c r="AA6" i="6" s="1"/>
  <c r="U623" i="6"/>
  <c r="AA623" i="6" s="1"/>
  <c r="U111" i="6"/>
  <c r="AA111" i="6" s="1"/>
  <c r="U881" i="6"/>
  <c r="AA881" i="6" s="1"/>
  <c r="U218" i="6"/>
  <c r="AA218" i="6" s="1"/>
  <c r="U44" i="6"/>
  <c r="AA44" i="6" s="1"/>
  <c r="U346" i="6"/>
  <c r="AA346" i="6" s="1"/>
  <c r="U234" i="6"/>
  <c r="AA234" i="6" s="1"/>
  <c r="U572" i="6"/>
  <c r="AA572" i="6" s="1"/>
  <c r="U171" i="6"/>
  <c r="AA171" i="6" s="1"/>
  <c r="U286" i="6"/>
  <c r="AA286" i="6" s="1"/>
  <c r="U915" i="6"/>
  <c r="AA915" i="6" s="1"/>
  <c r="U983" i="6"/>
  <c r="AA983" i="6" s="1"/>
  <c r="U298" i="6"/>
  <c r="AA298" i="6" s="1"/>
  <c r="U720" i="6"/>
  <c r="AA720" i="6" s="1"/>
  <c r="U764" i="6"/>
  <c r="AA764" i="6" s="1"/>
  <c r="U89" i="6"/>
  <c r="AA89" i="6" s="1"/>
  <c r="U10" i="6"/>
  <c r="AA10" i="6" s="1"/>
  <c r="U674" i="6"/>
  <c r="AA674" i="6" s="1"/>
  <c r="U844" i="6"/>
  <c r="AA844" i="6" s="1"/>
  <c r="U350" i="6"/>
  <c r="AA350" i="6" s="1"/>
  <c r="U509" i="6"/>
  <c r="AA509" i="6" s="1"/>
  <c r="U637" i="6"/>
  <c r="AA637" i="6" s="1"/>
  <c r="U481" i="6"/>
  <c r="AA481" i="6" s="1"/>
  <c r="U121" i="6"/>
  <c r="AA121" i="6" s="1"/>
  <c r="U244" i="6"/>
  <c r="AA244" i="6" s="1"/>
  <c r="U656" i="6"/>
  <c r="AA656" i="6" s="1"/>
  <c r="U855" i="6"/>
  <c r="AA855" i="6" s="1"/>
  <c r="U334" i="6"/>
  <c r="AA334" i="6" s="1"/>
  <c r="U477" i="6"/>
  <c r="AA477" i="6" s="1"/>
  <c r="U573" i="6"/>
  <c r="AA573" i="6" s="1"/>
  <c r="U476" i="6"/>
  <c r="AA476" i="6" s="1"/>
  <c r="U280" i="6"/>
  <c r="AA280" i="6" s="1"/>
  <c r="U857" i="6"/>
  <c r="AA857" i="6" s="1"/>
  <c r="U592" i="6"/>
  <c r="AA592" i="6" s="1"/>
  <c r="U796" i="6"/>
  <c r="AA796" i="6" s="1"/>
  <c r="U321" i="6"/>
  <c r="AA321" i="6" s="1"/>
  <c r="U444" i="6"/>
  <c r="AA444" i="6" s="1"/>
  <c r="U436" i="6"/>
  <c r="AA436" i="6" s="1"/>
  <c r="U462" i="6"/>
  <c r="AA462" i="6" s="1"/>
  <c r="U90" i="6"/>
  <c r="AA90" i="6" s="1"/>
  <c r="U729" i="6"/>
  <c r="AA729" i="6" s="1"/>
  <c r="U27" i="6"/>
  <c r="AA27" i="6" s="1"/>
  <c r="U579" i="6"/>
  <c r="AA579" i="6" s="1"/>
  <c r="U452" i="6"/>
  <c r="AA452" i="6" s="1"/>
  <c r="U966" i="6"/>
  <c r="AA966" i="6" s="1"/>
  <c r="U215" i="6"/>
  <c r="AA215" i="6" s="1"/>
  <c r="U738" i="6"/>
  <c r="AA738" i="6" s="1"/>
  <c r="U138" i="6"/>
  <c r="AA138" i="6" s="1"/>
  <c r="U779" i="6"/>
  <c r="AA779" i="6" s="1"/>
  <c r="U191" i="6"/>
  <c r="AA191" i="6" s="1"/>
  <c r="U803" i="6"/>
  <c r="AA803" i="6" s="1"/>
  <c r="U297" i="6"/>
  <c r="AA297" i="6" s="1"/>
  <c r="U220" i="6"/>
  <c r="AA220" i="6" s="1"/>
  <c r="U198" i="6"/>
  <c r="AA198" i="6" s="1"/>
  <c r="U613" i="6"/>
  <c r="AA613" i="6" s="1"/>
  <c r="U207" i="6"/>
  <c r="AA207" i="6" s="1"/>
  <c r="U868" i="6"/>
  <c r="AA868" i="6" s="1"/>
  <c r="U980" i="6"/>
  <c r="AA980" i="6" s="1"/>
  <c r="U278" i="6"/>
  <c r="AA278" i="6" s="1"/>
  <c r="U199" i="6"/>
  <c r="AA199" i="6" s="1"/>
  <c r="U937" i="6"/>
  <c r="AA937" i="6" s="1"/>
  <c r="U570" i="6"/>
  <c r="AA570" i="6" s="1"/>
  <c r="U642" i="6"/>
  <c r="AA642" i="6" s="1"/>
  <c r="U32" i="6"/>
  <c r="AA32" i="6" s="1"/>
  <c r="U929" i="6"/>
  <c r="AA929" i="6" s="1"/>
  <c r="U38" i="6"/>
  <c r="AA38" i="6" s="1"/>
  <c r="U953" i="6"/>
  <c r="AA953" i="6" s="1"/>
  <c r="U694" i="6"/>
  <c r="AA694" i="6" s="1"/>
  <c r="U735" i="6"/>
  <c r="AA735" i="6" s="1"/>
  <c r="U163" i="6"/>
  <c r="AA163" i="6" s="1"/>
  <c r="U123" i="6"/>
  <c r="AA123" i="6" s="1"/>
  <c r="U389" i="6"/>
  <c r="AA389" i="6" s="1"/>
  <c r="U447" i="6"/>
  <c r="AA447" i="6" s="1"/>
  <c r="U849" i="6"/>
  <c r="AA849" i="6" s="1"/>
  <c r="U62" i="6"/>
  <c r="AA62" i="6" s="1"/>
  <c r="U795" i="6"/>
  <c r="AA795" i="6" s="1"/>
  <c r="U114" i="6"/>
  <c r="AA114" i="6" s="1"/>
  <c r="U141" i="6"/>
  <c r="AA141" i="6" s="1"/>
  <c r="U469" i="6"/>
  <c r="AA469" i="6" s="1"/>
  <c r="U648" i="6"/>
  <c r="AA648" i="6" s="1"/>
  <c r="U86" i="6"/>
  <c r="AA86" i="6" s="1"/>
  <c r="U142" i="6"/>
  <c r="AA142" i="6" s="1"/>
  <c r="U782" i="6"/>
  <c r="AA782" i="6" s="1"/>
  <c r="U809" i="6"/>
  <c r="AA809" i="6" s="1"/>
  <c r="U115" i="6"/>
  <c r="AA115" i="6" s="1"/>
  <c r="U85" i="6"/>
  <c r="AA85" i="6" s="1"/>
  <c r="U526" i="6"/>
  <c r="AA526" i="6" s="1"/>
  <c r="U174" i="6"/>
  <c r="AA174" i="6" s="1"/>
  <c r="U788" i="6"/>
  <c r="AA788" i="6" s="1"/>
  <c r="U922" i="6"/>
  <c r="AA922" i="6" s="1"/>
  <c r="U818" i="6"/>
  <c r="AA818" i="6" s="1"/>
  <c r="U4" i="6"/>
  <c r="AA4" i="6" s="1"/>
  <c r="U906" i="6"/>
  <c r="AA906" i="6" s="1"/>
  <c r="U530" i="6"/>
  <c r="AA530" i="6" s="1"/>
  <c r="U362" i="6"/>
  <c r="AA362" i="6" s="1"/>
  <c r="U192" i="6"/>
  <c r="AA192" i="6" s="1"/>
  <c r="U863" i="6"/>
  <c r="AA863" i="6" s="1"/>
  <c r="U5" i="6"/>
  <c r="AA5" i="6" s="1"/>
  <c r="U933" i="6"/>
  <c r="AA933" i="6" s="1"/>
  <c r="U577" i="6"/>
  <c r="AA577" i="6" s="1"/>
  <c r="U739" i="6"/>
  <c r="AA739" i="6" s="1"/>
  <c r="U395" i="6"/>
  <c r="AA395" i="6" s="1"/>
  <c r="U731" i="6"/>
  <c r="AA731" i="6" s="1"/>
  <c r="U524" i="6"/>
  <c r="AA524" i="6" s="1"/>
  <c r="U783" i="6"/>
  <c r="AA783" i="6" s="1"/>
  <c r="U957" i="6"/>
  <c r="AA957" i="6" s="1"/>
  <c r="U431" i="6"/>
  <c r="AA431" i="6" s="1"/>
  <c r="U482" i="6"/>
  <c r="AA482" i="6" s="1"/>
  <c r="U402" i="6"/>
  <c r="AA402" i="6" s="1"/>
  <c r="U313" i="6"/>
  <c r="AA313" i="6" s="1"/>
  <c r="U742" i="6"/>
  <c r="AA742" i="6" s="1"/>
  <c r="U495" i="6"/>
  <c r="AA495" i="6" s="1"/>
  <c r="U794" i="6"/>
  <c r="AA794" i="6" s="1"/>
  <c r="U989" i="6"/>
  <c r="AA989" i="6" s="1"/>
  <c r="U424" i="6"/>
  <c r="AA424" i="6" s="1"/>
  <c r="U503" i="6"/>
  <c r="AA503" i="6" s="1"/>
  <c r="U376" i="6"/>
  <c r="AA376" i="6" s="1"/>
  <c r="U998" i="6"/>
  <c r="AA998" i="6" s="1"/>
  <c r="U704" i="6"/>
  <c r="AA704" i="6" s="1"/>
  <c r="U486" i="6"/>
  <c r="AA486" i="6" s="1"/>
  <c r="U898" i="6"/>
  <c r="AA898" i="6" s="1"/>
  <c r="U322" i="6"/>
  <c r="AA322" i="6" s="1"/>
  <c r="U167" i="6"/>
  <c r="AA167" i="6" s="1"/>
  <c r="U408" i="6"/>
  <c r="AA408" i="6" s="1"/>
  <c r="U513" i="6"/>
  <c r="AA513" i="6" s="1"/>
  <c r="U17" i="6"/>
  <c r="AA17" i="6" s="1"/>
  <c r="U692" i="6"/>
  <c r="AA692" i="6" s="1"/>
  <c r="U12" i="6"/>
  <c r="AA12" i="6" s="1"/>
  <c r="U825" i="6"/>
  <c r="AA825" i="6" s="1"/>
  <c r="U265" i="6"/>
  <c r="AA265" i="6" s="1"/>
  <c r="U665" i="6"/>
  <c r="AA665" i="6" s="1"/>
  <c r="U771" i="6"/>
  <c r="AA771" i="6" s="1"/>
  <c r="U211" i="6"/>
  <c r="AA211" i="6" s="1"/>
  <c r="U181" i="6"/>
  <c r="AA181" i="6" s="1"/>
  <c r="U508" i="6"/>
  <c r="AA508" i="6" s="1"/>
  <c r="U9" i="6"/>
  <c r="AA9" i="6" s="1"/>
  <c r="U780" i="6"/>
  <c r="AA780" i="6" s="1"/>
  <c r="U912" i="6"/>
  <c r="AA912" i="6" s="1"/>
  <c r="U108" i="6"/>
  <c r="AA108" i="6" s="1"/>
  <c r="U100" i="6"/>
  <c r="AA100" i="6" s="1"/>
  <c r="U896" i="6"/>
  <c r="AA896" i="6" s="1"/>
  <c r="U505" i="6"/>
  <c r="AA505" i="6" s="1"/>
  <c r="U240" i="6"/>
  <c r="AA240" i="6" s="1"/>
  <c r="U23" i="6"/>
  <c r="AA23" i="6" s="1"/>
  <c r="U845" i="6"/>
  <c r="AA845" i="6" s="1"/>
  <c r="U101" i="6"/>
  <c r="AA101" i="6" s="1"/>
  <c r="U875" i="6"/>
  <c r="AA875" i="6" s="1"/>
  <c r="U575" i="6"/>
  <c r="AA575" i="6" s="1"/>
  <c r="U697" i="6"/>
  <c r="AA697" i="6" s="1"/>
  <c r="U829" i="6"/>
  <c r="AA829" i="6" s="1"/>
  <c r="U8" i="6"/>
  <c r="AA8" i="6" s="1"/>
  <c r="U106" i="6"/>
  <c r="AA106" i="6" s="1"/>
  <c r="U361" i="6"/>
  <c r="AA361" i="6" s="1"/>
  <c r="U390" i="6"/>
  <c r="AA390" i="6" s="1"/>
  <c r="U113" i="6"/>
  <c r="AA113" i="6" s="1"/>
  <c r="U693" i="6"/>
  <c r="AA693" i="6" s="1"/>
  <c r="U24" i="6"/>
  <c r="AA24" i="6" s="1"/>
  <c r="U130" i="6"/>
  <c r="AA130" i="6" s="1"/>
  <c r="U470" i="6"/>
  <c r="AA470" i="6" s="1"/>
  <c r="U125" i="6"/>
  <c r="AA125" i="6" s="1"/>
  <c r="U790" i="6"/>
  <c r="AA790" i="6" s="1"/>
  <c r="U153" i="6"/>
  <c r="AA153" i="6" s="1"/>
  <c r="U680" i="6"/>
  <c r="AA680" i="6" s="1"/>
  <c r="U148" i="6"/>
  <c r="AA148" i="6" s="1"/>
  <c r="U607" i="6"/>
  <c r="AA607" i="6" s="1"/>
  <c r="U276" i="6"/>
  <c r="AA276" i="6" s="1"/>
  <c r="U473" i="6"/>
  <c r="AA473" i="6" s="1"/>
  <c r="U169" i="6"/>
  <c r="AA169" i="6" s="1"/>
  <c r="U711" i="6"/>
  <c r="AA711" i="6" s="1"/>
  <c r="U873" i="6"/>
  <c r="AA873" i="6" s="1"/>
  <c r="U284" i="6"/>
  <c r="AA284" i="6" s="1"/>
  <c r="U287" i="6"/>
  <c r="AA287" i="6" s="1"/>
  <c r="U924" i="6"/>
  <c r="AA924" i="6" s="1"/>
  <c r="U461" i="6"/>
  <c r="AA461" i="6" s="1"/>
  <c r="U178" i="6"/>
  <c r="AA178" i="6" s="1"/>
  <c r="U183" i="6"/>
  <c r="AA183" i="6" s="1"/>
  <c r="U802" i="6"/>
  <c r="AA802" i="6" s="1"/>
  <c r="U281" i="6"/>
  <c r="AA281" i="6" s="1"/>
  <c r="U13" i="6"/>
  <c r="AA13" i="6" s="1"/>
  <c r="U553" i="6"/>
  <c r="AA553" i="6" s="1"/>
  <c r="U712" i="6"/>
  <c r="AA712" i="6" s="1"/>
  <c r="U638" i="6"/>
  <c r="AA638" i="6" s="1"/>
  <c r="U439" i="6"/>
  <c r="AA439" i="6" s="1"/>
  <c r="U948" i="6"/>
  <c r="AA948" i="6" s="1"/>
  <c r="U737" i="6"/>
  <c r="AA737" i="6" s="1"/>
  <c r="U897" i="6"/>
  <c r="AA897" i="6" s="1"/>
  <c r="U372" i="6"/>
  <c r="AA372" i="6" s="1"/>
  <c r="U449" i="6"/>
  <c r="AA449" i="6" s="1"/>
  <c r="U366" i="6"/>
  <c r="AA366" i="6" s="1"/>
  <c r="U669" i="6"/>
  <c r="AA669" i="6" s="1"/>
  <c r="U471" i="6"/>
  <c r="AA471" i="6" s="1"/>
  <c r="U950" i="6"/>
  <c r="AA950" i="6" s="1"/>
  <c r="U681" i="6"/>
  <c r="AA681" i="6" s="1"/>
  <c r="U900" i="6"/>
  <c r="AA900" i="6" s="1"/>
  <c r="U365" i="6"/>
  <c r="AA365" i="6" s="1"/>
  <c r="U391" i="6"/>
  <c r="AA391" i="6" s="1"/>
  <c r="U315" i="6"/>
  <c r="AA315" i="6" s="1"/>
  <c r="U571" i="6"/>
  <c r="AA571" i="6" s="1"/>
  <c r="U954" i="6"/>
  <c r="AA954" i="6" s="1"/>
  <c r="U982" i="6"/>
  <c r="AA982" i="6" s="1"/>
  <c r="U263" i="6"/>
  <c r="AA263" i="6" s="1"/>
  <c r="U168" i="6"/>
  <c r="AA168" i="6" s="1"/>
  <c r="U919" i="6"/>
  <c r="AA919" i="6" s="1"/>
  <c r="U344" i="6"/>
  <c r="AA344" i="6" s="1"/>
  <c r="U225" i="6"/>
  <c r="AA225" i="6" s="1"/>
  <c r="U292" i="6"/>
  <c r="AA292" i="6" s="1"/>
  <c r="U640" i="6"/>
  <c r="AA640" i="6" s="1"/>
  <c r="U913" i="6"/>
  <c r="AA913" i="6" s="1"/>
  <c r="U549" i="6"/>
  <c r="AA549" i="6" s="1"/>
  <c r="U249" i="6"/>
  <c r="AA249" i="6" s="1"/>
  <c r="U654" i="6"/>
  <c r="AA654" i="6" s="1"/>
  <c r="U259" i="6"/>
  <c r="AA259" i="6" s="1"/>
  <c r="U437" i="6"/>
  <c r="AA437" i="6" s="1"/>
  <c r="U226" i="6"/>
  <c r="AA226" i="6" s="1"/>
  <c r="U976" i="6"/>
  <c r="AA976" i="6" s="1"/>
  <c r="U293" i="6"/>
  <c r="AA293" i="6" s="1"/>
  <c r="U761" i="6"/>
  <c r="AA761" i="6" s="1"/>
  <c r="U860" i="6"/>
  <c r="AA860" i="6" s="1"/>
  <c r="U3" i="6"/>
  <c r="AA3" i="6" s="1"/>
  <c r="U91" i="6"/>
  <c r="AA91" i="6" s="1"/>
  <c r="U527" i="6"/>
  <c r="AA527" i="6" s="1"/>
  <c r="U465" i="6"/>
  <c r="AA465" i="6" s="1"/>
  <c r="U880" i="6"/>
  <c r="AA880" i="6" s="1"/>
  <c r="U273" i="6"/>
  <c r="AA273" i="6" s="1"/>
  <c r="U752" i="6"/>
  <c r="AA752" i="6" s="1"/>
  <c r="U42" i="6"/>
  <c r="AA42" i="6" s="1"/>
  <c r="U109" i="6"/>
  <c r="AA109" i="6" s="1"/>
  <c r="U504" i="6"/>
  <c r="AA504" i="6" s="1"/>
  <c r="U686" i="6"/>
  <c r="AA686" i="6" s="1"/>
  <c r="U98" i="6"/>
  <c r="AA98" i="6" s="1"/>
  <c r="U295" i="6"/>
  <c r="AA295" i="6" s="1"/>
  <c r="U839" i="6"/>
  <c r="AA839" i="6" s="1"/>
  <c r="U343" i="6"/>
  <c r="AA343" i="6" s="1"/>
  <c r="U28" i="6"/>
  <c r="AA28" i="6" s="1"/>
  <c r="U187" i="6"/>
  <c r="AA187" i="6" s="1"/>
  <c r="U625" i="6"/>
  <c r="AA625" i="6" s="1"/>
  <c r="U15" i="6"/>
  <c r="AA15" i="6" s="1"/>
  <c r="U862" i="6"/>
  <c r="AA862" i="6" s="1"/>
  <c r="U272" i="6"/>
  <c r="AA272" i="6" s="1"/>
  <c r="U676" i="6"/>
  <c r="AA676" i="6" s="1"/>
  <c r="U377" i="6"/>
  <c r="AA377" i="6" s="1"/>
  <c r="U162" i="6"/>
  <c r="AA162" i="6" s="1"/>
  <c r="U636" i="6"/>
  <c r="AA636" i="6" s="1"/>
  <c r="U139" i="6"/>
  <c r="AA139" i="6" s="1"/>
  <c r="U271" i="6"/>
  <c r="AA271" i="6" s="1"/>
  <c r="U904" i="6"/>
  <c r="AA904" i="6" s="1"/>
  <c r="U951" i="6"/>
  <c r="AA951" i="6" s="1"/>
  <c r="U194" i="6"/>
  <c r="AA194" i="6" s="1"/>
  <c r="U709" i="6"/>
  <c r="AA709" i="6" s="1"/>
  <c r="U864" i="6"/>
  <c r="AA864" i="6" s="1"/>
  <c r="U170" i="6"/>
  <c r="AA170" i="6" s="1"/>
  <c r="U466" i="6"/>
  <c r="AA466" i="6" s="1"/>
  <c r="U208" i="6"/>
  <c r="AA208" i="6" s="1"/>
  <c r="U399" i="6"/>
  <c r="AA399" i="6" s="1"/>
  <c r="U531" i="6"/>
  <c r="AA531" i="6" s="1"/>
  <c r="U277" i="6"/>
  <c r="AA277" i="6" s="1"/>
  <c r="U689" i="6"/>
  <c r="AA689" i="6" s="1"/>
  <c r="U724" i="6"/>
  <c r="AA724" i="6" s="1"/>
  <c r="U34" i="6"/>
  <c r="AA34" i="6" s="1"/>
  <c r="U448" i="6"/>
  <c r="AA448" i="6" s="1"/>
  <c r="U569" i="6"/>
  <c r="AA569" i="6" s="1"/>
  <c r="U433" i="6"/>
  <c r="AA433" i="6" s="1"/>
  <c r="U186" i="6"/>
  <c r="AA186" i="6" s="1"/>
  <c r="U853" i="6"/>
  <c r="AA853" i="6" s="1"/>
  <c r="U659" i="6"/>
  <c r="AA659" i="6" s="1"/>
  <c r="U813" i="6"/>
  <c r="AA813" i="6" s="1"/>
  <c r="U910" i="6"/>
  <c r="AA910" i="6" s="1"/>
  <c r="U309" i="6"/>
  <c r="AA309" i="6" s="1"/>
  <c r="U992" i="6"/>
  <c r="AA992" i="6" s="1"/>
  <c r="U432" i="6"/>
  <c r="AA432" i="6" s="1"/>
  <c r="U290" i="6"/>
  <c r="AA290" i="6" s="1"/>
  <c r="U835" i="6"/>
  <c r="AA835" i="6" s="1"/>
  <c r="U670" i="6"/>
  <c r="AA670" i="6" s="1"/>
  <c r="U824" i="6"/>
  <c r="AA824" i="6" s="1"/>
  <c r="U817" i="6"/>
  <c r="AA817" i="6" s="1"/>
  <c r="U396" i="6"/>
  <c r="AA396" i="6" s="1"/>
  <c r="U965" i="6"/>
  <c r="AA965" i="6" s="1"/>
  <c r="U304" i="6"/>
  <c r="AA304" i="6" s="1"/>
  <c r="U877" i="6"/>
  <c r="AA877" i="6" s="1"/>
  <c r="U741" i="6"/>
  <c r="AA741" i="6" s="1"/>
  <c r="U632" i="6"/>
  <c r="AA632" i="6" s="1"/>
  <c r="U859" i="6"/>
  <c r="AA859" i="6" s="1"/>
  <c r="U889" i="6"/>
  <c r="AA889" i="6" s="1"/>
  <c r="U364" i="6"/>
  <c r="AA364" i="6" s="1"/>
  <c r="U997" i="6"/>
  <c r="AA997" i="6" s="1"/>
  <c r="U786" i="6"/>
  <c r="AA786" i="6" s="1"/>
  <c r="U159" i="6"/>
  <c r="AA159" i="6" s="1"/>
  <c r="U663" i="6"/>
  <c r="AA663" i="6" s="1"/>
  <c r="U231" i="6"/>
  <c r="AA231" i="6" s="1"/>
  <c r="U188" i="6"/>
  <c r="AA188" i="6" s="1"/>
  <c r="U134" i="6"/>
  <c r="AA134" i="6" s="1"/>
  <c r="U594" i="6"/>
  <c r="AA594" i="6" s="1"/>
  <c r="U195" i="6"/>
  <c r="AA195" i="6" s="1"/>
  <c r="U7" i="6"/>
  <c r="AA7" i="6" s="1"/>
  <c r="U972" i="6"/>
  <c r="AA972" i="6" s="1"/>
  <c r="U634" i="6"/>
  <c r="AA634" i="6" s="1"/>
  <c r="U624" i="6"/>
  <c r="AA624" i="6" s="1"/>
  <c r="U256" i="6"/>
  <c r="AA256" i="6" s="1"/>
  <c r="U886" i="6"/>
  <c r="AA886" i="6" s="1"/>
  <c r="U279" i="6"/>
  <c r="AA279" i="6" s="1"/>
  <c r="U988" i="6"/>
  <c r="AA988" i="6" s="1"/>
  <c r="U683" i="6"/>
  <c r="AA683" i="6" s="1"/>
  <c r="U799" i="6"/>
  <c r="AA799" i="6" s="1"/>
  <c r="U854" i="6"/>
  <c r="AA854" i="6" s="1"/>
  <c r="U326" i="6"/>
  <c r="AA326" i="6" s="1"/>
  <c r="U129" i="6"/>
  <c r="AA129" i="6" s="1"/>
  <c r="U382" i="6"/>
  <c r="AA382" i="6" s="1"/>
  <c r="U445" i="6"/>
  <c r="AA445" i="6" s="1"/>
  <c r="U81" i="6"/>
  <c r="AA81" i="6" s="1"/>
  <c r="U658" i="6"/>
  <c r="AA658" i="6" s="1"/>
  <c r="U883" i="6"/>
  <c r="AA883" i="6" s="1"/>
  <c r="U58" i="6"/>
  <c r="AA58" i="6" s="1"/>
  <c r="U484" i="6"/>
  <c r="AA484" i="6" s="1"/>
  <c r="U567" i="6"/>
  <c r="AA567" i="6" s="1"/>
  <c r="U677" i="6"/>
  <c r="AA677" i="6" s="1"/>
  <c r="U255" i="6"/>
  <c r="AA255" i="6" s="1"/>
  <c r="U778" i="6"/>
  <c r="AA778" i="6" s="1"/>
  <c r="U288" i="6"/>
  <c r="AA288" i="6" s="1"/>
  <c r="U19" i="6"/>
  <c r="AA19" i="6" s="1"/>
  <c r="U285" i="6"/>
  <c r="AA285" i="6" s="1"/>
  <c r="U547" i="6"/>
  <c r="AA547" i="6" s="1"/>
  <c r="U291" i="6"/>
  <c r="AA291" i="6" s="1"/>
  <c r="U815" i="6"/>
  <c r="AA815" i="6" s="1"/>
  <c r="U977" i="6"/>
  <c r="AA977" i="6" s="1"/>
  <c r="U927" i="6"/>
  <c r="AA927" i="6" s="1"/>
  <c r="U993" i="6"/>
  <c r="AA993" i="6" s="1"/>
  <c r="U974" i="6"/>
  <c r="AA974" i="6" s="1"/>
  <c r="U556" i="6"/>
  <c r="AA556" i="6" s="1"/>
  <c r="U414" i="6"/>
  <c r="AA414" i="6" s="1"/>
  <c r="U160" i="6"/>
  <c r="AA160" i="6" s="1"/>
  <c r="U852" i="6"/>
  <c r="AA852" i="6" s="1"/>
  <c r="U294" i="6"/>
  <c r="AA294" i="6" s="1"/>
  <c r="U874" i="6"/>
  <c r="AA874" i="6" s="1"/>
  <c r="U641" i="6"/>
  <c r="AA641" i="6" s="1"/>
  <c r="U679" i="6"/>
  <c r="AA679" i="6" s="1"/>
  <c r="U67" i="6"/>
  <c r="AA67" i="6" s="1"/>
  <c r="U136" i="6"/>
  <c r="AA136" i="6" s="1"/>
  <c r="U908" i="6"/>
  <c r="AA908" i="6" s="1"/>
  <c r="U325" i="6"/>
  <c r="AA325" i="6" s="1"/>
  <c r="U33" i="6"/>
  <c r="AA33" i="6" s="1"/>
  <c r="U241" i="6"/>
  <c r="AA241" i="6" s="1"/>
  <c r="U678" i="6"/>
  <c r="AA678" i="6" s="1"/>
  <c r="U152" i="6"/>
  <c r="AA152" i="6" s="1"/>
  <c r="U869" i="6"/>
  <c r="AA869" i="6" s="1"/>
  <c r="U397" i="6"/>
  <c r="AA397" i="6" s="1"/>
  <c r="U22" i="6"/>
  <c r="AA22" i="6" s="1"/>
  <c r="U84" i="6"/>
  <c r="AA84" i="6" s="1"/>
  <c r="U175" i="6"/>
  <c r="AA175" i="6" s="1"/>
  <c r="U584" i="6"/>
  <c r="AA584" i="6" s="1"/>
  <c r="U615" i="6"/>
  <c r="AA615" i="6" s="1"/>
  <c r="U726" i="6"/>
  <c r="AA726" i="6" s="1"/>
  <c r="U858" i="6"/>
  <c r="AA858" i="6" s="1"/>
  <c r="U340" i="6"/>
  <c r="AA340" i="6" s="1"/>
  <c r="U214" i="6"/>
  <c r="AA214" i="6" s="1"/>
  <c r="U116" i="6"/>
  <c r="AA116" i="6" s="1"/>
  <c r="U46" i="6"/>
  <c r="AA46" i="6" s="1"/>
  <c r="U603" i="6"/>
  <c r="AA603" i="6" s="1"/>
  <c r="U554" i="6"/>
  <c r="AA554" i="6" s="1"/>
  <c r="U763" i="6"/>
  <c r="AA763" i="6" s="1"/>
  <c r="U756" i="6"/>
  <c r="AA756" i="6" s="1"/>
  <c r="U327" i="6"/>
  <c r="AA327" i="6" s="1"/>
  <c r="U736" i="6"/>
  <c r="AA736" i="6" s="1"/>
  <c r="U75" i="6"/>
  <c r="AA75" i="6" s="1"/>
  <c r="U110" i="6"/>
  <c r="AA110" i="6" s="1"/>
  <c r="U604" i="6"/>
  <c r="AA604" i="6" s="1"/>
  <c r="U586" i="6"/>
  <c r="AA586" i="6" s="1"/>
  <c r="U774" i="6"/>
  <c r="AA774" i="6" s="1"/>
  <c r="U805" i="6"/>
  <c r="AA805" i="6" s="1"/>
  <c r="U963" i="6"/>
  <c r="AA963" i="6" s="1"/>
  <c r="U651" i="6"/>
  <c r="AA651" i="6" s="1"/>
  <c r="U730" i="6"/>
  <c r="AA730" i="6" s="1"/>
  <c r="U943" i="6"/>
  <c r="AA943" i="6" s="1"/>
  <c r="U354" i="6"/>
  <c r="AA354" i="6" s="1"/>
  <c r="U56" i="6"/>
  <c r="AA56" i="6" s="1"/>
  <c r="U760" i="6"/>
  <c r="AA760" i="6" s="1"/>
  <c r="U568" i="6"/>
  <c r="AA568" i="6" s="1"/>
  <c r="U797" i="6"/>
  <c r="AA797" i="6" s="1"/>
  <c r="U892" i="6"/>
  <c r="AA892" i="6" s="1"/>
  <c r="U357" i="6"/>
  <c r="AA357" i="6" s="1"/>
  <c r="U938" i="6"/>
  <c r="AA938" i="6" s="1"/>
  <c r="U971" i="6"/>
  <c r="AA971" i="6" s="1"/>
  <c r="U88" i="6"/>
  <c r="AA88" i="6" s="1"/>
  <c r="U750" i="6"/>
  <c r="AA750" i="6" s="1"/>
  <c r="U587" i="6"/>
  <c r="AA587" i="6" s="1"/>
  <c r="U759" i="6"/>
  <c r="AA759" i="6" s="1"/>
  <c r="U903" i="6"/>
  <c r="AA903" i="6" s="1"/>
  <c r="U360" i="6"/>
  <c r="AA360" i="6" s="1"/>
  <c r="U970" i="6"/>
  <c r="AA970" i="6" s="1"/>
  <c r="U16" i="6"/>
  <c r="AA16" i="6" s="1"/>
  <c r="U184" i="6"/>
  <c r="AA184" i="6" s="1"/>
  <c r="U598" i="6"/>
  <c r="AA598" i="6" s="1"/>
  <c r="U617" i="6"/>
  <c r="AA617" i="6" s="1"/>
  <c r="U770" i="6"/>
  <c r="AA770" i="6" s="1"/>
  <c r="U806" i="6"/>
  <c r="AA806" i="6" s="1"/>
  <c r="U306" i="6"/>
  <c r="AA306" i="6" s="1"/>
  <c r="U935" i="6"/>
  <c r="AA935" i="6" s="1"/>
  <c r="U964" i="6"/>
  <c r="AA964" i="6" s="1"/>
  <c r="U47" i="6"/>
  <c r="AA47" i="6" s="1"/>
  <c r="U666" i="6"/>
  <c r="AA666" i="6" s="1"/>
  <c r="U562" i="6"/>
  <c r="AA562" i="6" s="1"/>
  <c r="U765" i="6"/>
  <c r="AA765" i="6" s="1"/>
  <c r="U812" i="6"/>
  <c r="AA812" i="6" s="1"/>
  <c r="U331" i="6"/>
  <c r="AA331" i="6" s="1"/>
  <c r="U967" i="6"/>
  <c r="AA967" i="6" s="1"/>
  <c r="U961" i="6"/>
  <c r="AA961" i="6" s="1"/>
  <c r="U79" i="6"/>
  <c r="AA79" i="6" s="1"/>
  <c r="U614" i="6"/>
  <c r="AA614" i="6" s="1"/>
  <c r="U588" i="6"/>
  <c r="AA588" i="6" s="1"/>
  <c r="U784" i="6"/>
  <c r="AA784" i="6" s="1"/>
  <c r="U823" i="6"/>
  <c r="AA823" i="6" s="1"/>
  <c r="U302" i="6"/>
  <c r="AA302" i="6" s="1"/>
  <c r="U999" i="6"/>
  <c r="AA999" i="6" s="1"/>
  <c r="U684" i="6"/>
  <c r="AA684" i="6" s="1"/>
  <c r="U352" i="6"/>
  <c r="AA352" i="6" s="1"/>
  <c r="U107" i="6"/>
  <c r="AA107" i="6" s="1"/>
  <c r="U257" i="6"/>
  <c r="AA257" i="6" s="1"/>
  <c r="U631" i="6"/>
  <c r="AA631" i="6" s="1"/>
  <c r="U605" i="6"/>
  <c r="AA605" i="6" s="1"/>
  <c r="U655" i="6"/>
  <c r="AA655" i="6" s="1"/>
  <c r="U816" i="6"/>
  <c r="AA816" i="6" s="1"/>
  <c r="U995" i="6"/>
  <c r="AA995" i="6" s="1"/>
  <c r="U242" i="6"/>
  <c r="AA242" i="6" s="1"/>
  <c r="U506" i="6"/>
  <c r="AA506" i="6" s="1"/>
  <c r="U105" i="6"/>
  <c r="AA105" i="6" s="1"/>
  <c r="U602" i="6"/>
  <c r="AA602" i="6" s="1"/>
  <c r="U560" i="6"/>
  <c r="AA560" i="6" s="1"/>
  <c r="U721" i="6"/>
  <c r="AA721" i="6" s="1"/>
  <c r="U851" i="6"/>
  <c r="AA851" i="6" s="1"/>
  <c r="U968" i="6"/>
  <c r="AA968" i="6" s="1"/>
  <c r="U899" i="6"/>
  <c r="AA899" i="6" s="1"/>
  <c r="U479" i="6"/>
  <c r="AA479" i="6" s="1"/>
  <c r="U137" i="6"/>
  <c r="AA137" i="6" s="1"/>
  <c r="U621" i="6"/>
  <c r="AA621" i="6" s="1"/>
  <c r="U539" i="6"/>
  <c r="AA539" i="6" s="1"/>
  <c r="U657" i="6"/>
  <c r="AA657" i="6" s="1"/>
  <c r="U793" i="6"/>
  <c r="AA793" i="6" s="1"/>
  <c r="U1000" i="6"/>
  <c r="AA1000" i="6" s="1"/>
  <c r="U227" i="6"/>
  <c r="AA227" i="6" s="1"/>
  <c r="U94" i="6"/>
  <c r="AA94" i="6" s="1"/>
  <c r="U233" i="6"/>
  <c r="AA233" i="6" s="1"/>
  <c r="U550" i="6"/>
  <c r="AA550" i="6" s="1"/>
  <c r="U525" i="6"/>
  <c r="AA525" i="6" s="1"/>
  <c r="U660" i="6"/>
  <c r="AA660" i="6" s="1"/>
  <c r="U751" i="6"/>
  <c r="AA751" i="6" s="1"/>
  <c r="U941" i="6"/>
  <c r="AA941" i="6" s="1"/>
  <c r="U289" i="6"/>
  <c r="AA289" i="6" s="1"/>
  <c r="U65" i="6"/>
  <c r="AA65" i="6" s="1"/>
  <c r="U50" i="6"/>
  <c r="AA50" i="6" s="1"/>
  <c r="U555" i="6"/>
  <c r="AA555" i="6" s="1"/>
  <c r="U543" i="6"/>
  <c r="AA543" i="6" s="1"/>
  <c r="U690" i="6"/>
  <c r="AA690" i="6" s="1"/>
  <c r="U762" i="6"/>
  <c r="AA762" i="6" s="1"/>
  <c r="U973" i="6"/>
  <c r="AA973" i="6" s="1"/>
  <c r="U962" i="6"/>
  <c r="AA962" i="6" s="1"/>
  <c r="U359" i="6"/>
  <c r="AA359" i="6" s="1"/>
  <c r="U103" i="6"/>
  <c r="AA103" i="6" s="1"/>
  <c r="U990" i="6"/>
  <c r="AA990" i="6" s="1"/>
  <c r="U434" i="6"/>
  <c r="AA434" i="6" s="1"/>
  <c r="U500" i="6"/>
  <c r="AA500" i="6" s="1"/>
  <c r="U699" i="6"/>
  <c r="AA699" i="6" s="1"/>
  <c r="U755" i="6"/>
  <c r="AA755" i="6" s="1"/>
  <c r="U975" i="6"/>
  <c r="AA975" i="6" s="1"/>
  <c r="U893" i="6"/>
  <c r="AA893" i="6" s="1"/>
  <c r="U60" i="6"/>
  <c r="AA60" i="6" s="1"/>
  <c r="U928" i="6"/>
  <c r="AA928" i="6" s="1"/>
  <c r="U454" i="6"/>
  <c r="AA454" i="6" s="1"/>
  <c r="U514" i="6"/>
  <c r="AA514" i="6" s="1"/>
  <c r="U710" i="6"/>
  <c r="AA710" i="6" s="1"/>
  <c r="U766" i="6"/>
  <c r="AA766" i="6" s="1"/>
  <c r="U939" i="6"/>
  <c r="AA939" i="6" s="1"/>
  <c r="U865" i="6"/>
  <c r="AA865" i="6" s="1"/>
  <c r="U92" i="6"/>
  <c r="AA92" i="6" s="1"/>
  <c r="U182" i="6"/>
  <c r="AA182" i="6" s="1"/>
  <c r="U420" i="6"/>
  <c r="AA420" i="6" s="1"/>
  <c r="U463" i="6"/>
  <c r="AA463" i="6" s="1"/>
  <c r="U644" i="6"/>
  <c r="AA644" i="6" s="1"/>
  <c r="U769" i="6"/>
  <c r="AA769" i="6" s="1"/>
  <c r="U369" i="6"/>
  <c r="AA369" i="6" s="1"/>
  <c r="U172" i="6"/>
  <c r="AA172" i="6" s="1"/>
  <c r="U51" i="6"/>
  <c r="AA51" i="6" s="1"/>
  <c r="U246" i="6"/>
  <c r="AA246" i="6" s="1"/>
  <c r="U418" i="6"/>
  <c r="AA418" i="6" s="1"/>
  <c r="U491" i="6"/>
  <c r="AA491" i="6" s="1"/>
  <c r="U608" i="6"/>
  <c r="AA608" i="6" s="1"/>
  <c r="U713" i="6"/>
  <c r="AA713" i="6" s="1"/>
  <c r="U409" i="6"/>
  <c r="AA409" i="6" s="1"/>
  <c r="U131" i="6"/>
  <c r="AA131" i="6" s="1"/>
  <c r="U83" i="6"/>
  <c r="AA83" i="6" s="1"/>
  <c r="U45" i="6"/>
  <c r="AA45" i="6" s="1"/>
  <c r="U415" i="6"/>
  <c r="AA415" i="6" s="1"/>
  <c r="U467" i="6"/>
  <c r="AA467" i="6" s="1"/>
  <c r="U627" i="6"/>
  <c r="AA627" i="6" s="1"/>
  <c r="U716" i="6"/>
  <c r="AA716" i="6" s="1"/>
  <c r="U388" i="6"/>
  <c r="AA388" i="6" s="1"/>
  <c r="U911" i="6"/>
  <c r="AA911" i="6" s="1"/>
  <c r="U337" i="6"/>
  <c r="AA337" i="6" s="1"/>
  <c r="U71" i="6"/>
  <c r="AA71" i="6" s="1"/>
  <c r="U210" i="6"/>
  <c r="AA210" i="6" s="1"/>
  <c r="U411" i="6"/>
  <c r="AA411" i="6" s="1"/>
  <c r="U412" i="6"/>
  <c r="AA412" i="6" s="1"/>
  <c r="U534" i="6"/>
  <c r="AA534" i="6" s="1"/>
  <c r="U653" i="6"/>
  <c r="AA653" i="6" s="1"/>
  <c r="U374" i="6"/>
  <c r="AA374" i="6" s="1"/>
  <c r="U97" i="6"/>
  <c r="AA97" i="6" s="1"/>
  <c r="U96" i="6"/>
  <c r="AA96" i="6" s="1"/>
  <c r="U250" i="6"/>
  <c r="AA250" i="6" s="1"/>
  <c r="U406" i="6"/>
  <c r="AA406" i="6" s="1"/>
  <c r="U405" i="6"/>
  <c r="AA405" i="6" s="1"/>
  <c r="U591" i="6"/>
  <c r="AA591" i="6" s="1"/>
  <c r="U664" i="6"/>
  <c r="AA664" i="6" s="1"/>
  <c r="U323" i="6"/>
  <c r="AA323" i="6" s="1"/>
  <c r="U74" i="6"/>
  <c r="AA74" i="6" s="1"/>
  <c r="U128" i="6"/>
  <c r="AA128" i="6" s="1"/>
  <c r="U925" i="6"/>
  <c r="AA925" i="6" s="1"/>
  <c r="U393" i="6"/>
  <c r="AA393" i="6" s="1"/>
  <c r="U421" i="6"/>
  <c r="AA421" i="6" s="1"/>
  <c r="U626" i="6"/>
  <c r="AA626" i="6" s="1"/>
  <c r="U691" i="6"/>
  <c r="AA691" i="6" s="1"/>
  <c r="U345" i="6"/>
  <c r="AA345" i="6" s="1"/>
  <c r="U164" i="6"/>
  <c r="AA164" i="6" s="1"/>
  <c r="U87" i="6"/>
  <c r="AA87" i="6" s="1"/>
  <c r="U902" i="6"/>
  <c r="AA902" i="6" s="1"/>
  <c r="U336" i="6"/>
  <c r="AA336" i="6" s="1"/>
  <c r="U328" i="6"/>
  <c r="AA328" i="6" s="1"/>
  <c r="U542" i="6"/>
  <c r="AA542" i="6" s="1"/>
  <c r="U702" i="6"/>
  <c r="AA702" i="6" s="1"/>
  <c r="U332" i="6"/>
  <c r="AA332" i="6" s="1"/>
  <c r="U196" i="6"/>
  <c r="AA196" i="6" s="1"/>
  <c r="U119" i="6"/>
  <c r="AA119" i="6" s="1"/>
  <c r="U804" i="6"/>
  <c r="AA804" i="6" s="1"/>
  <c r="U341" i="6"/>
  <c r="AA341" i="6" s="1"/>
  <c r="U422" i="6"/>
  <c r="AA422" i="6" s="1"/>
  <c r="U581" i="6"/>
  <c r="AA581" i="6" s="1"/>
  <c r="U622" i="6"/>
  <c r="AA622" i="6" s="1"/>
  <c r="U319" i="6"/>
  <c r="AA319" i="6" s="1"/>
  <c r="U427" i="6"/>
  <c r="AA427" i="6" s="1"/>
  <c r="U645" i="6"/>
  <c r="AA645" i="6" s="1"/>
  <c r="U177" i="6"/>
  <c r="AA177" i="6" s="1"/>
  <c r="U843" i="6"/>
  <c r="AA843" i="6" s="1"/>
  <c r="U307" i="6"/>
  <c r="AA307" i="6" s="1"/>
  <c r="U385" i="6"/>
  <c r="AA385" i="6" s="1"/>
  <c r="U517" i="6"/>
  <c r="AA517" i="6" s="1"/>
  <c r="U585" i="6"/>
  <c r="AA585" i="6" s="1"/>
  <c r="U516" i="6"/>
  <c r="AA516" i="6" s="1"/>
  <c r="U31" i="6"/>
  <c r="AA31" i="6" s="1"/>
  <c r="U219" i="6"/>
  <c r="AA219" i="6" s="1"/>
  <c r="U749" i="6"/>
  <c r="AA749" i="6" s="1"/>
  <c r="U329" i="6"/>
  <c r="AA329" i="6" s="1"/>
  <c r="U330" i="6"/>
  <c r="AA330" i="6" s="1"/>
  <c r="U520" i="6"/>
  <c r="AA520" i="6" s="1"/>
  <c r="U620" i="6"/>
  <c r="AA620" i="6" s="1"/>
  <c r="U488" i="6"/>
  <c r="AA488" i="6" s="1"/>
  <c r="U63" i="6"/>
  <c r="AA63" i="6" s="1"/>
  <c r="U251" i="6"/>
  <c r="AA251" i="6" s="1"/>
  <c r="U768" i="6"/>
  <c r="AA768" i="6" s="1"/>
  <c r="U316" i="6"/>
  <c r="AA316" i="6" s="1"/>
  <c r="U370" i="6"/>
  <c r="AA370" i="6" s="1"/>
  <c r="U499" i="6"/>
  <c r="AA499" i="6" s="1"/>
  <c r="U647" i="6"/>
  <c r="AA647" i="6" s="1"/>
  <c r="U474" i="6"/>
  <c r="AA474" i="6" s="1"/>
  <c r="U14" i="6"/>
  <c r="AA14" i="6" s="1"/>
  <c r="U21" i="6"/>
  <c r="AA21" i="6" s="1"/>
  <c r="U758" i="6"/>
  <c r="AA758" i="6" s="1"/>
  <c r="U303" i="6"/>
  <c r="AA303" i="6" s="1"/>
  <c r="U320" i="6"/>
  <c r="AA320" i="6" s="1"/>
  <c r="U497" i="6"/>
  <c r="AA497" i="6" s="1"/>
  <c r="U583" i="6"/>
  <c r="AA583" i="6" s="1"/>
  <c r="U442" i="6"/>
  <c r="AA442" i="6" s="1"/>
  <c r="U78" i="6"/>
  <c r="AA78" i="6" s="1"/>
  <c r="U53" i="6"/>
  <c r="AA53" i="6" s="1"/>
  <c r="U630" i="6"/>
  <c r="AA630" i="6" s="1"/>
  <c r="U871" i="6"/>
  <c r="AA871" i="6" s="1"/>
  <c r="U355" i="6"/>
  <c r="AA355" i="6" s="1"/>
  <c r="U511" i="6"/>
  <c r="AA511" i="6" s="1"/>
  <c r="U618" i="6"/>
  <c r="AA618" i="6" s="1"/>
  <c r="U478" i="6"/>
  <c r="AA478" i="6" s="1"/>
  <c r="U501" i="6"/>
  <c r="AA501" i="6" s="1"/>
  <c r="U885" i="6"/>
  <c r="AA885" i="6" s="1"/>
  <c r="U582" i="6"/>
  <c r="AA582" i="6" s="1"/>
  <c r="U375" i="6"/>
  <c r="AA375" i="6" s="1"/>
  <c r="U725" i="6"/>
  <c r="AA725" i="6" s="1"/>
  <c r="U994" i="6"/>
  <c r="AA994" i="6" s="1"/>
  <c r="U383" i="6"/>
  <c r="AA383" i="6" s="1"/>
  <c r="U468" i="6"/>
  <c r="AA468" i="6" s="1"/>
  <c r="U401" i="6"/>
  <c r="AA401" i="6" s="1"/>
  <c r="U777" i="6"/>
  <c r="AA777" i="6" s="1"/>
  <c r="U566" i="6"/>
  <c r="AA566" i="6" s="1"/>
  <c r="U450" i="6"/>
  <c r="AA450" i="6" s="1"/>
  <c r="U744" i="6"/>
  <c r="AA744" i="6" s="1"/>
  <c r="U959" i="6"/>
  <c r="AA959" i="6" s="1"/>
  <c r="U400" i="6"/>
  <c r="AA400" i="6" s="1"/>
  <c r="U494" i="6"/>
  <c r="AA494" i="6" s="1"/>
  <c r="U380" i="6"/>
  <c r="AA380" i="6" s="1"/>
  <c r="U810" i="6"/>
  <c r="AA810" i="6" s="1"/>
  <c r="U596" i="6"/>
  <c r="AA596" i="6" s="1"/>
  <c r="U353" i="6"/>
  <c r="AA353" i="6" s="1"/>
  <c r="U787" i="6"/>
  <c r="AA787" i="6" s="1"/>
  <c r="U991" i="6"/>
  <c r="AA991" i="6" s="1"/>
  <c r="U379" i="6"/>
  <c r="AA379" i="6" s="1"/>
  <c r="U455" i="6"/>
  <c r="AA455" i="6" s="1"/>
  <c r="U347" i="6"/>
  <c r="AA347" i="6" s="1"/>
  <c r="U671" i="6"/>
  <c r="AA671" i="6" s="1"/>
  <c r="U537" i="6"/>
  <c r="AA537" i="6" s="1"/>
  <c r="U66" i="6"/>
  <c r="AA66" i="6" s="1"/>
  <c r="U798" i="6"/>
  <c r="AA798" i="6" s="1"/>
  <c r="U918" i="6"/>
  <c r="AA918" i="6" s="1"/>
  <c r="U367" i="6"/>
  <c r="AA367" i="6" s="1"/>
  <c r="U492" i="6"/>
  <c r="AA492" i="6" s="1"/>
  <c r="U342" i="6"/>
  <c r="AA342" i="6" s="1"/>
  <c r="U792" i="6"/>
  <c r="AA792" i="6" s="1"/>
  <c r="U551" i="6"/>
  <c r="AA551" i="6" s="1"/>
  <c r="U146" i="6"/>
  <c r="AA146" i="6" s="1"/>
  <c r="U734" i="6"/>
  <c r="AA734" i="6" s="1"/>
  <c r="U833" i="6"/>
  <c r="AA833" i="6" s="1"/>
  <c r="U404" i="6"/>
  <c r="AA404" i="6" s="1"/>
  <c r="U429" i="6"/>
  <c r="AA429" i="6" s="1"/>
  <c r="U371" i="6"/>
  <c r="AA371" i="6" s="1"/>
  <c r="U426" i="6"/>
  <c r="AA426" i="6" s="1"/>
  <c r="U601" i="6"/>
  <c r="AA601" i="6" s="1"/>
  <c r="U986" i="6"/>
  <c r="AA986" i="6" s="1"/>
  <c r="U917" i="6"/>
  <c r="AA917" i="6" s="1"/>
  <c r="U714" i="6"/>
  <c r="AA714" i="6" s="1"/>
  <c r="U822" i="6"/>
  <c r="AA822" i="6" s="1"/>
  <c r="U312" i="6"/>
  <c r="AA312" i="6" s="1"/>
  <c r="U416" i="6"/>
  <c r="AA416" i="6" s="1"/>
  <c r="U324" i="6"/>
  <c r="AA324" i="6" s="1"/>
  <c r="U544" i="6"/>
  <c r="AA544" i="6" s="1"/>
  <c r="U166" i="6"/>
  <c r="AA166" i="6" s="1"/>
  <c r="U894" i="6"/>
  <c r="AA894" i="6" s="1"/>
  <c r="U650" i="6"/>
  <c r="AA650" i="6" s="1"/>
  <c r="U820" i="6"/>
  <c r="AA820" i="6" s="1"/>
  <c r="U339" i="6"/>
  <c r="AA339" i="6" s="1"/>
  <c r="U419" i="6"/>
  <c r="AA419" i="6" s="1"/>
  <c r="U311" i="6"/>
  <c r="AA311" i="6" s="1"/>
  <c r="U518" i="6"/>
  <c r="AA518" i="6" s="1"/>
  <c r="U230" i="6"/>
  <c r="AA230" i="6" s="1"/>
  <c r="U789" i="6"/>
  <c r="AA789" i="6" s="1"/>
  <c r="U685" i="6"/>
  <c r="AA685" i="6" s="1"/>
  <c r="U831" i="6"/>
  <c r="AA831" i="6" s="1"/>
  <c r="U310" i="6"/>
  <c r="AA310" i="6" s="1"/>
  <c r="U417" i="6"/>
  <c r="AA417" i="6" s="1"/>
  <c r="U955" i="6"/>
  <c r="AA955" i="6" s="1"/>
  <c r="U498" i="6"/>
  <c r="AA498" i="6" s="1"/>
  <c r="U165" i="6"/>
  <c r="AA165" i="6" s="1"/>
  <c r="U887" i="6"/>
  <c r="AA887" i="6" s="1"/>
  <c r="U696" i="6"/>
  <c r="AA696" i="6" s="1"/>
  <c r="U866" i="6"/>
  <c r="AA866" i="6" s="1"/>
  <c r="U348" i="6"/>
  <c r="AA348" i="6" s="1"/>
  <c r="U392" i="6"/>
  <c r="AA392" i="6" s="1"/>
  <c r="U987" i="6"/>
  <c r="AA987" i="6" s="1"/>
  <c r="U485" i="6"/>
  <c r="AA485" i="6" s="1"/>
  <c r="U197" i="6"/>
  <c r="AA197" i="6" s="1"/>
  <c r="U842" i="6"/>
  <c r="AA842" i="6" s="1"/>
  <c r="U723" i="6"/>
  <c r="AA723" i="6" s="1"/>
  <c r="U772" i="6"/>
  <c r="AA772" i="6" s="1"/>
  <c r="U335" i="6"/>
  <c r="AA335" i="6" s="1"/>
  <c r="U373" i="6"/>
  <c r="AA373" i="6" s="1"/>
  <c r="U960" i="6"/>
  <c r="AA960" i="6" s="1"/>
  <c r="U368" i="6"/>
  <c r="AA368" i="6" s="1"/>
  <c r="U425" i="6"/>
  <c r="AA425" i="6" s="1"/>
  <c r="U428" i="6"/>
  <c r="AA428" i="6" s="1"/>
  <c r="U423" i="6"/>
  <c r="AA423" i="6" s="1"/>
  <c r="U381" i="6"/>
  <c r="AA381" i="6" s="1"/>
  <c r="U438" i="6"/>
  <c r="AA438" i="6" s="1"/>
  <c r="U979" i="6"/>
  <c r="AA979" i="6" s="1"/>
  <c r="U413" i="6"/>
  <c r="AA413" i="6" s="1"/>
  <c r="U1001" i="6"/>
  <c r="AA1001" i="6" s="1"/>
  <c r="U942" i="6"/>
  <c r="AA942" i="6" s="1"/>
  <c r="U814" i="6"/>
  <c r="AA814" i="6" s="1"/>
  <c r="U878" i="6"/>
  <c r="AA878" i="6" s="1"/>
  <c r="U952" i="6"/>
  <c r="AA952" i="6" s="1"/>
  <c r="U909" i="6"/>
  <c r="AA909" i="6" s="1"/>
  <c r="U785" i="6"/>
  <c r="AA785" i="6" s="1"/>
  <c r="U879" i="6"/>
  <c r="AA879" i="6" s="1"/>
  <c r="U732" i="6"/>
  <c r="AA732" i="6" s="1"/>
  <c r="U827" i="6"/>
  <c r="AA827" i="6" s="1"/>
  <c r="U984" i="6"/>
  <c r="AA984" i="6" s="1"/>
  <c r="U611" i="6"/>
  <c r="AA611" i="6" s="1"/>
  <c r="U612" i="6"/>
  <c r="AA612" i="6" s="1"/>
  <c r="U629" i="6"/>
  <c r="AA629" i="6" s="1"/>
  <c r="U565" i="6"/>
  <c r="AA565" i="6" s="1"/>
  <c r="U532" i="6"/>
  <c r="AA532" i="6" s="1"/>
  <c r="U947" i="6"/>
  <c r="AA947" i="6" s="1"/>
  <c r="U826" i="6"/>
  <c r="AA826" i="6" s="1"/>
  <c r="U837" i="6"/>
  <c r="AA837" i="6" s="1"/>
  <c r="U848" i="6"/>
  <c r="AA848" i="6" s="1"/>
  <c r="U717" i="6"/>
  <c r="AA717" i="6" s="1"/>
  <c r="U819" i="6"/>
  <c r="AA819" i="6" s="1"/>
  <c r="U308" i="6"/>
  <c r="AA308" i="6" s="1"/>
  <c r="U456" i="6"/>
  <c r="AA456" i="6" s="1"/>
  <c r="U451" i="6"/>
  <c r="AA451" i="6" s="1"/>
  <c r="U440" i="6"/>
  <c r="AA440" i="6" s="1"/>
  <c r="U457" i="6"/>
  <c r="AA457" i="6" s="1"/>
  <c r="U441" i="6"/>
  <c r="AA441" i="6" s="1"/>
  <c r="U561" i="6"/>
  <c r="AA561" i="6" s="1"/>
  <c r="U540" i="6"/>
  <c r="AA540" i="6" s="1"/>
  <c r="U538" i="6"/>
  <c r="AA538" i="6" s="1"/>
  <c r="U512" i="6"/>
  <c r="AA512" i="6" s="1"/>
  <c r="U480" i="6"/>
  <c r="AA480" i="6" s="1"/>
  <c r="U2" i="6"/>
  <c r="AA2" i="6" s="1"/>
  <c r="P7" i="8"/>
  <c r="AW25" i="6"/>
  <c r="M7" i="8"/>
  <c r="AW22" i="6"/>
  <c r="L7" i="8"/>
  <c r="AW21" i="6"/>
  <c r="N7" i="8"/>
  <c r="AW23" i="6"/>
  <c r="O7" i="8"/>
  <c r="AW24" i="6"/>
  <c r="AC26" i="6" a="1"/>
  <c r="AC26" i="6" s="1"/>
  <c r="S2" i="10" s="1" a="1"/>
  <c r="S2" i="10" s="1"/>
  <c r="K7" i="8"/>
  <c r="Q19" i="8" l="1"/>
  <c r="P19" i="8"/>
  <c r="O19" i="8"/>
  <c r="L19" i="8"/>
  <c r="N19" i="8" s="1"/>
  <c r="K19" i="8"/>
  <c r="K17" i="8"/>
  <c r="S336" i="10" a="1"/>
  <c r="S336" i="10" s="1"/>
  <c r="Y336" i="10" s="1"/>
  <c r="S382" i="10" a="1"/>
  <c r="S382" i="10" s="1"/>
  <c r="Y382" i="10" s="1"/>
  <c r="S674" i="10" a="1"/>
  <c r="S674" i="10" s="1"/>
  <c r="Y674" i="10" s="1"/>
  <c r="S600" i="10" a="1"/>
  <c r="S600" i="10" s="1"/>
  <c r="Y600" i="10" s="1"/>
  <c r="S224" i="10" a="1"/>
  <c r="S224" i="10" s="1"/>
  <c r="Y224" i="10" s="1"/>
  <c r="S835" i="10" a="1"/>
  <c r="S835" i="10" s="1"/>
  <c r="Y835" i="10" s="1"/>
  <c r="S958" i="10" a="1"/>
  <c r="S958" i="10" s="1"/>
  <c r="Y958" i="10" s="1"/>
  <c r="S715" i="10" a="1"/>
  <c r="S715" i="10" s="1"/>
  <c r="Y715" i="10" s="1"/>
  <c r="S760" i="10" a="1"/>
  <c r="S760" i="10" s="1"/>
  <c r="Y760" i="10" s="1"/>
  <c r="S893" i="10" a="1"/>
  <c r="S893" i="10" s="1"/>
  <c r="Y893" i="10" s="1"/>
  <c r="S219" i="10" a="1"/>
  <c r="S219" i="10" s="1"/>
  <c r="Y219" i="10" s="1"/>
  <c r="S948" i="10" a="1"/>
  <c r="S948" i="10" s="1"/>
  <c r="Y948" i="10" s="1"/>
  <c r="S201" i="10" a="1"/>
  <c r="S201" i="10" s="1"/>
  <c r="Y201" i="10" s="1"/>
  <c r="S206" i="10" a="1"/>
  <c r="S206" i="10" s="1"/>
  <c r="Y206" i="10" s="1"/>
  <c r="S186" i="10" a="1"/>
  <c r="S186" i="10" s="1"/>
  <c r="Y186" i="10" s="1"/>
  <c r="S644" i="10" a="1"/>
  <c r="S644" i="10" s="1"/>
  <c r="Y644" i="10" s="1"/>
  <c r="S952" i="10" a="1"/>
  <c r="S952" i="10" s="1"/>
  <c r="Y952" i="10" s="1"/>
  <c r="S667" i="10" a="1"/>
  <c r="S667" i="10" s="1"/>
  <c r="Y667" i="10" s="1"/>
  <c r="S818" i="10" a="1"/>
  <c r="S818" i="10" s="1"/>
  <c r="Y818" i="10" s="1"/>
  <c r="S429" i="10" a="1"/>
  <c r="S429" i="10" s="1"/>
  <c r="Y429" i="10" s="1"/>
  <c r="S273" i="10" a="1"/>
  <c r="S273" i="10" s="1"/>
  <c r="Y273" i="10" s="1"/>
  <c r="S637" i="10" a="1"/>
  <c r="S637" i="10" s="1"/>
  <c r="Y637" i="10" s="1"/>
  <c r="S79" i="10" a="1"/>
  <c r="S79" i="10" s="1"/>
  <c r="Y79" i="10" s="1"/>
  <c r="S517" i="10" a="1"/>
  <c r="S517" i="10" s="1"/>
  <c r="Y517" i="10" s="1"/>
  <c r="S47" i="10" a="1"/>
  <c r="S47" i="10" s="1"/>
  <c r="Y47" i="10" s="1"/>
  <c r="S654" i="10" a="1"/>
  <c r="S654" i="10" s="1"/>
  <c r="Y654" i="10" s="1"/>
  <c r="S912" i="10" a="1"/>
  <c r="S912" i="10" s="1"/>
  <c r="Y912" i="10" s="1"/>
  <c r="S907" i="10" a="1"/>
  <c r="S907" i="10" s="1"/>
  <c r="Y907" i="10" s="1"/>
  <c r="S249" i="10" a="1"/>
  <c r="S249" i="10" s="1"/>
  <c r="Y249" i="10" s="1"/>
  <c r="S656" i="10" a="1"/>
  <c r="S656" i="10" s="1"/>
  <c r="Y656" i="10" s="1"/>
  <c r="S892" i="10" a="1"/>
  <c r="S892" i="10" s="1"/>
  <c r="Y892" i="10" s="1"/>
  <c r="S50" i="10" a="1"/>
  <c r="S50" i="10" s="1"/>
  <c r="Y50" i="10" s="1"/>
  <c r="S737" i="10" a="1"/>
  <c r="S737" i="10" s="1"/>
  <c r="Y737" i="10" s="1"/>
  <c r="S75" i="10" a="1"/>
  <c r="S75" i="10" s="1"/>
  <c r="Y75" i="10" s="1"/>
  <c r="S785" i="10" a="1"/>
  <c r="S785" i="10" s="1"/>
  <c r="Y785" i="10" s="1"/>
  <c r="S492" i="10" a="1"/>
  <c r="S492" i="10" s="1"/>
  <c r="Y492" i="10" s="1"/>
  <c r="S275" i="10" a="1"/>
  <c r="S275" i="10" s="1"/>
  <c r="Y275" i="10" s="1"/>
  <c r="S387" i="10" a="1"/>
  <c r="S387" i="10" s="1"/>
  <c r="Y387" i="10" s="1"/>
  <c r="S458" i="10" a="1"/>
  <c r="S458" i="10" s="1"/>
  <c r="Y458" i="10" s="1"/>
  <c r="S851" i="10" a="1"/>
  <c r="S851" i="10" s="1"/>
  <c r="Y851" i="10" s="1"/>
  <c r="S683" i="10" a="1"/>
  <c r="S683" i="10" s="1"/>
  <c r="Y683" i="10" s="1"/>
  <c r="S941" i="10" a="1"/>
  <c r="S941" i="10" s="1"/>
  <c r="Y941" i="10" s="1"/>
  <c r="S964" i="10" a="1"/>
  <c r="S964" i="10" s="1"/>
  <c r="Y964" i="10" s="1"/>
  <c r="S652" i="10" a="1"/>
  <c r="S652" i="10" s="1"/>
  <c r="Y652" i="10" s="1"/>
  <c r="S157" i="10" a="1"/>
  <c r="S157" i="10" s="1"/>
  <c r="Y157" i="10" s="1"/>
  <c r="S747" i="10" a="1"/>
  <c r="S747" i="10" s="1"/>
  <c r="Y747" i="10" s="1"/>
  <c r="S271" i="10" a="1"/>
  <c r="S271" i="10" s="1"/>
  <c r="Y271" i="10" s="1"/>
  <c r="S372" i="10" a="1"/>
  <c r="S372" i="10" s="1"/>
  <c r="Y372" i="10" s="1"/>
  <c r="S765" i="10" a="1"/>
  <c r="S765" i="10" s="1"/>
  <c r="Y765" i="10" s="1"/>
  <c r="S531" i="10" a="1"/>
  <c r="S531" i="10" s="1"/>
  <c r="Y531" i="10" s="1"/>
  <c r="S684" i="10" a="1"/>
  <c r="S684" i="10" s="1"/>
  <c r="Y684" i="10" s="1"/>
  <c r="S400" i="10" a="1"/>
  <c r="S400" i="10" s="1"/>
  <c r="Y400" i="10" s="1"/>
  <c r="S170" i="10" a="1"/>
  <c r="S170" i="10" s="1"/>
  <c r="Y170" i="10" s="1"/>
  <c r="S613" i="10" a="1"/>
  <c r="S613" i="10" s="1"/>
  <c r="Y613" i="10" s="1"/>
  <c r="S134" i="10" a="1"/>
  <c r="S134" i="10" s="1"/>
  <c r="Y134" i="10" s="1"/>
  <c r="S105" i="10" a="1"/>
  <c r="S105" i="10" s="1"/>
  <c r="Y105" i="10" s="1"/>
  <c r="S930" i="10" a="1"/>
  <c r="S930" i="10" s="1"/>
  <c r="Y930" i="10" s="1"/>
  <c r="S346" i="10" a="1"/>
  <c r="S346" i="10" s="1"/>
  <c r="Y346" i="10" s="1"/>
  <c r="S31" i="10" a="1"/>
  <c r="S31" i="10" s="1"/>
  <c r="Y31" i="10" s="1"/>
  <c r="S711" i="10" a="1"/>
  <c r="S711" i="10" s="1"/>
  <c r="Y711" i="10" s="1"/>
  <c r="S225" i="10" a="1"/>
  <c r="S225" i="10" s="1"/>
  <c r="Y225" i="10" s="1"/>
  <c r="S535" i="10" a="1"/>
  <c r="S535" i="10" s="1"/>
  <c r="Y535" i="10" s="1"/>
  <c r="S540" i="10" a="1"/>
  <c r="S540" i="10" s="1"/>
  <c r="Y540" i="10" s="1"/>
  <c r="S287" i="10" a="1"/>
  <c r="S287" i="10" s="1"/>
  <c r="Y287" i="10" s="1"/>
  <c r="S875" i="10" a="1"/>
  <c r="S875" i="10" s="1"/>
  <c r="Y875" i="10" s="1"/>
  <c r="S826" i="10" a="1"/>
  <c r="S826" i="10" s="1"/>
  <c r="Y826" i="10" s="1"/>
  <c r="S17" i="10" a="1"/>
  <c r="S17" i="10" s="1"/>
  <c r="Y17" i="10" s="1"/>
  <c r="S743" i="10" a="1"/>
  <c r="S743" i="10" s="1"/>
  <c r="Y743" i="10" s="1"/>
  <c r="S247" i="10" a="1"/>
  <c r="S247" i="10" s="1"/>
  <c r="Y247" i="10" s="1"/>
  <c r="S771" i="10" a="1"/>
  <c r="S771" i="10" s="1"/>
  <c r="Y771" i="10" s="1"/>
  <c r="S365" i="10" a="1"/>
  <c r="S365" i="10" s="1"/>
  <c r="Y365" i="10" s="1"/>
  <c r="S869" i="10" a="1"/>
  <c r="S869" i="10" s="1"/>
  <c r="Y869" i="10" s="1"/>
  <c r="S679" i="10" a="1"/>
  <c r="S679" i="10" s="1"/>
  <c r="Y679" i="10" s="1"/>
  <c r="S602" i="10" a="1"/>
  <c r="S602" i="10" s="1"/>
  <c r="Y602" i="10" s="1"/>
  <c r="S299" i="10" a="1"/>
  <c r="S299" i="10" s="1"/>
  <c r="Y299" i="10" s="1"/>
  <c r="S222" i="10" a="1"/>
  <c r="S222" i="10" s="1"/>
  <c r="Y222" i="10" s="1"/>
  <c r="S322" i="10" a="1"/>
  <c r="S322" i="10" s="1"/>
  <c r="Y322" i="10" s="1"/>
  <c r="S720" i="10" a="1"/>
  <c r="S720" i="10" s="1"/>
  <c r="Y720" i="10" s="1"/>
  <c r="S34" i="10" a="1"/>
  <c r="S34" i="10" s="1"/>
  <c r="Y34" i="10" s="1"/>
  <c r="S681" i="10" a="1"/>
  <c r="S681" i="10" s="1"/>
  <c r="Y681" i="10" s="1"/>
  <c r="S648" i="10" a="1"/>
  <c r="S648" i="10" s="1"/>
  <c r="Y648" i="10" s="1"/>
  <c r="S203" i="10" a="1"/>
  <c r="S203" i="10" s="1"/>
  <c r="Y203" i="10" s="1"/>
  <c r="S267" i="10" a="1"/>
  <c r="S267" i="10" s="1"/>
  <c r="Y267" i="10" s="1"/>
  <c r="S340" i="10" a="1"/>
  <c r="S340" i="10" s="1"/>
  <c r="Y340" i="10" s="1"/>
  <c r="S993" i="10" a="1"/>
  <c r="S993" i="10" s="1"/>
  <c r="Y993" i="10" s="1"/>
  <c r="S230" i="10" a="1"/>
  <c r="S230" i="10" s="1"/>
  <c r="Y230" i="10" s="1"/>
  <c r="S982" i="10" a="1"/>
  <c r="S982" i="10" s="1"/>
  <c r="Y982" i="10" s="1"/>
  <c r="S745" i="10" a="1"/>
  <c r="S745" i="10" s="1"/>
  <c r="Y745" i="10" s="1"/>
  <c r="S646" i="10" a="1"/>
  <c r="S646" i="10" s="1"/>
  <c r="Y646" i="10" s="1"/>
  <c r="S557" i="10" a="1"/>
  <c r="S557" i="10" s="1"/>
  <c r="Y557" i="10" s="1"/>
  <c r="S312" i="10" a="1"/>
  <c r="S312" i="10" s="1"/>
  <c r="Y312" i="10" s="1"/>
  <c r="S528" i="10" a="1"/>
  <c r="S528" i="10" s="1"/>
  <c r="Y528" i="10" s="1"/>
  <c r="S55" i="10" a="1"/>
  <c r="S55" i="10" s="1"/>
  <c r="Y55" i="10" s="1"/>
  <c r="S26" i="10" a="1"/>
  <c r="S26" i="10" s="1"/>
  <c r="Y26" i="10" s="1"/>
  <c r="S975" i="10" a="1"/>
  <c r="S975" i="10" s="1"/>
  <c r="Y975" i="10" s="1"/>
  <c r="S332" i="10" a="1"/>
  <c r="S332" i="10" s="1"/>
  <c r="Y332" i="10" s="1"/>
  <c r="S895" i="10" a="1"/>
  <c r="S895" i="10" s="1"/>
  <c r="Y895" i="10" s="1"/>
  <c r="S900" i="10" a="1"/>
  <c r="S900" i="10" s="1"/>
  <c r="Y900" i="10" s="1"/>
  <c r="S406" i="10" a="1"/>
  <c r="S406" i="10" s="1"/>
  <c r="Y406" i="10" s="1"/>
  <c r="S682" i="10" a="1"/>
  <c r="S682" i="10" s="1"/>
  <c r="Y682" i="10" s="1"/>
  <c r="S749" i="10" a="1"/>
  <c r="S749" i="10" s="1"/>
  <c r="Y749" i="10" s="1"/>
  <c r="S145" i="10" a="1"/>
  <c r="S145" i="10" s="1"/>
  <c r="Y145" i="10" s="1"/>
  <c r="S848" i="10" a="1"/>
  <c r="S848" i="10" s="1"/>
  <c r="Y848" i="10" s="1"/>
  <c r="S324" i="10" a="1"/>
  <c r="S324" i="10" s="1"/>
  <c r="Y324" i="10" s="1"/>
  <c r="S274" i="10" a="1"/>
  <c r="S274" i="10" s="1"/>
  <c r="Y274" i="10" s="1"/>
  <c r="S512" i="10" a="1"/>
  <c r="S512" i="10" s="1"/>
  <c r="Y512" i="10" s="1"/>
  <c r="S367" i="10" a="1"/>
  <c r="S367" i="10" s="1"/>
  <c r="Y367" i="10" s="1"/>
  <c r="S816" i="10" a="1"/>
  <c r="S816" i="10" s="1"/>
  <c r="Y816" i="10" s="1"/>
  <c r="S391" i="10" a="1"/>
  <c r="S391" i="10" s="1"/>
  <c r="Y391" i="10" s="1"/>
  <c r="S48" i="10" a="1"/>
  <c r="S48" i="10" s="1"/>
  <c r="Y48" i="10" s="1"/>
  <c r="S434" i="10" a="1"/>
  <c r="S434" i="10" s="1"/>
  <c r="Y434" i="10" s="1"/>
  <c r="S764" i="10" a="1"/>
  <c r="S764" i="10" s="1"/>
  <c r="Y764" i="10" s="1"/>
  <c r="S937" i="10" a="1"/>
  <c r="S937" i="10" s="1"/>
  <c r="Y937" i="10" s="1"/>
  <c r="S185" i="10" a="1"/>
  <c r="S185" i="10" s="1"/>
  <c r="Y185" i="10" s="1"/>
  <c r="S796" i="10" a="1"/>
  <c r="S796" i="10" s="1"/>
  <c r="Y796" i="10" s="1"/>
  <c r="S54" i="10" a="1"/>
  <c r="S54" i="10" s="1"/>
  <c r="Y54" i="10" s="1"/>
  <c r="S85" i="10" a="1"/>
  <c r="S85" i="10" s="1"/>
  <c r="Y85" i="10" s="1"/>
  <c r="S44" i="10" a="1"/>
  <c r="S44" i="10" s="1"/>
  <c r="Y44" i="10" s="1"/>
  <c r="S695" i="10" a="1"/>
  <c r="S695" i="10" s="1"/>
  <c r="Y695" i="10" s="1"/>
  <c r="S286" i="10" a="1"/>
  <c r="S286" i="10" s="1"/>
  <c r="Y286" i="10" s="1"/>
  <c r="S241" i="10" a="1"/>
  <c r="S241" i="10" s="1"/>
  <c r="Y241" i="10" s="1"/>
  <c r="S708" i="10" a="1"/>
  <c r="S708" i="10" s="1"/>
  <c r="Y708" i="10" s="1"/>
  <c r="S184" i="10" a="1"/>
  <c r="S184" i="10" s="1"/>
  <c r="Y184" i="10" s="1"/>
  <c r="S931" i="10" a="1"/>
  <c r="S931" i="10" s="1"/>
  <c r="Y931" i="10" s="1"/>
  <c r="S334" i="10" a="1"/>
  <c r="S334" i="10" s="1"/>
  <c r="Y334" i="10" s="1"/>
  <c r="S146" i="10" a="1"/>
  <c r="S146" i="10" s="1"/>
  <c r="Y146" i="10" s="1"/>
  <c r="S428" i="10" a="1"/>
  <c r="S428" i="10" s="1"/>
  <c r="Y428" i="10" s="1"/>
  <c r="S154" i="10" a="1"/>
  <c r="S154" i="10" s="1"/>
  <c r="Y154" i="10" s="1"/>
  <c r="S665" i="10" a="1"/>
  <c r="S665" i="10" s="1"/>
  <c r="Y665" i="10" s="1"/>
  <c r="S544" i="10" a="1"/>
  <c r="S544" i="10" s="1"/>
  <c r="Y544" i="10" s="1"/>
  <c r="S773" i="10" a="1"/>
  <c r="S773" i="10" s="1"/>
  <c r="Y773" i="10" s="1"/>
  <c r="S214" i="10" a="1"/>
  <c r="S214" i="10" s="1"/>
  <c r="Y214" i="10" s="1"/>
  <c r="S670" i="10" a="1"/>
  <c r="S670" i="10" s="1"/>
  <c r="Y670" i="10" s="1"/>
  <c r="S608" i="10" a="1"/>
  <c r="S608" i="10" s="1"/>
  <c r="Y608" i="10" s="1"/>
  <c r="S396" i="10" a="1"/>
  <c r="S396" i="10" s="1"/>
  <c r="Y396" i="10" s="1"/>
  <c r="S849" i="10" a="1"/>
  <c r="S849" i="10" s="1"/>
  <c r="Y849" i="10" s="1"/>
  <c r="S51" i="10" a="1"/>
  <c r="S51" i="10" s="1"/>
  <c r="Y51" i="10" s="1"/>
  <c r="S657" i="10" a="1"/>
  <c r="S657" i="10" s="1"/>
  <c r="Y657" i="10" s="1"/>
  <c r="S115" i="10" a="1"/>
  <c r="S115" i="10" s="1"/>
  <c r="Y115" i="10" s="1"/>
  <c r="S963" i="10" a="1"/>
  <c r="S963" i="10" s="1"/>
  <c r="Y963" i="10" s="1"/>
  <c r="S254" i="10" a="1"/>
  <c r="S254" i="10" s="1"/>
  <c r="Y254" i="10" s="1"/>
  <c r="S901" i="10" a="1"/>
  <c r="S901" i="10" s="1"/>
  <c r="Y901" i="10" s="1"/>
  <c r="S252" i="10" a="1"/>
  <c r="S252" i="10" s="1"/>
  <c r="Y252" i="10" s="1"/>
  <c r="S462" i="10" a="1"/>
  <c r="S462" i="10" s="1"/>
  <c r="Y462" i="10" s="1"/>
  <c r="S756" i="10" a="1"/>
  <c r="S756" i="10" s="1"/>
  <c r="Y756" i="10" s="1"/>
  <c r="S5" i="10" a="1"/>
  <c r="S5" i="10" s="1"/>
  <c r="Y5" i="10" s="1"/>
  <c r="S890" i="10" a="1"/>
  <c r="S890" i="10" s="1"/>
  <c r="Y890" i="10" s="1"/>
  <c r="S152" i="10" a="1"/>
  <c r="S152" i="10" s="1"/>
  <c r="Y152" i="10" s="1"/>
  <c r="S696" i="10" a="1"/>
  <c r="S696" i="10" s="1"/>
  <c r="Y696" i="10" s="1"/>
  <c r="S861" i="10" a="1"/>
  <c r="S861" i="10" s="1"/>
  <c r="Y861" i="10" s="1"/>
  <c r="S635" i="10" a="1"/>
  <c r="S635" i="10" s="1"/>
  <c r="Y635" i="10" s="1"/>
  <c r="S193" i="10" a="1"/>
  <c r="S193" i="10" s="1"/>
  <c r="Y193" i="10" s="1"/>
  <c r="S672" i="10" a="1"/>
  <c r="S672" i="10" s="1"/>
  <c r="Y672" i="10" s="1"/>
  <c r="S39" i="10" a="1"/>
  <c r="S39" i="10" s="1"/>
  <c r="Y39" i="10" s="1"/>
  <c r="S739" i="10" a="1"/>
  <c r="S739" i="10" s="1"/>
  <c r="Y739" i="10" s="1"/>
  <c r="S78" i="10" a="1"/>
  <c r="S78" i="10" s="1"/>
  <c r="Y78" i="10" s="1"/>
  <c r="S294" i="10" a="1"/>
  <c r="S294" i="10" s="1"/>
  <c r="Y294" i="10" s="1"/>
  <c r="S687" i="10" a="1"/>
  <c r="S687" i="10" s="1"/>
  <c r="Y687" i="10" s="1"/>
  <c r="S716" i="10" a="1"/>
  <c r="S716" i="10" s="1"/>
  <c r="Y716" i="10" s="1"/>
  <c r="S103" i="10" a="1"/>
  <c r="S103" i="10" s="1"/>
  <c r="Y103" i="10" s="1"/>
  <c r="S671" i="10" a="1"/>
  <c r="S671" i="10" s="1"/>
  <c r="Y671" i="10" s="1"/>
  <c r="S444" i="10" a="1"/>
  <c r="S444" i="10" s="1"/>
  <c r="Y444" i="10" s="1"/>
  <c r="S347" i="10" a="1"/>
  <c r="S347" i="10" s="1"/>
  <c r="Y347" i="10" s="1"/>
  <c r="S693" i="10" a="1"/>
  <c r="S693" i="10" s="1"/>
  <c r="Y693" i="10" s="1"/>
  <c r="S783" i="10" a="1"/>
  <c r="S783" i="10" s="1"/>
  <c r="Y783" i="10" s="1"/>
  <c r="S248" i="10" a="1"/>
  <c r="S248" i="10" s="1"/>
  <c r="Y248" i="10" s="1"/>
  <c r="S906" i="10" a="1"/>
  <c r="S906" i="10" s="1"/>
  <c r="Y906" i="10" s="1"/>
  <c r="S703" i="10" a="1"/>
  <c r="S703" i="10" s="1"/>
  <c r="Y703" i="10" s="1"/>
  <c r="S597" i="10" a="1"/>
  <c r="S597" i="10" s="1"/>
  <c r="Y597" i="10" s="1"/>
  <c r="S814" i="10" a="1"/>
  <c r="S814" i="10" s="1"/>
  <c r="Y814" i="10" s="1"/>
  <c r="S560" i="10" a="1"/>
  <c r="S560" i="10" s="1"/>
  <c r="Y560" i="10" s="1"/>
  <c r="S896" i="10" a="1"/>
  <c r="S896" i="10" s="1"/>
  <c r="Y896" i="10" s="1"/>
  <c r="S21" i="10" a="1"/>
  <c r="S21" i="10" s="1"/>
  <c r="Y21" i="10" s="1"/>
  <c r="S788" i="10" a="1"/>
  <c r="S788" i="10" s="1"/>
  <c r="Y788" i="10" s="1"/>
  <c r="S734" i="10" a="1"/>
  <c r="S734" i="10" s="1"/>
  <c r="Y734" i="10" s="1"/>
  <c r="S584" i="10" a="1"/>
  <c r="S584" i="10" s="1"/>
  <c r="Y584" i="10" s="1"/>
  <c r="S946" i="10" a="1"/>
  <c r="S946" i="10" s="1"/>
  <c r="Y946" i="10" s="1"/>
  <c r="S628" i="10" a="1"/>
  <c r="S628" i="10" s="1"/>
  <c r="Y628" i="10" s="1"/>
  <c r="S397" i="10" a="1"/>
  <c r="S397" i="10" s="1"/>
  <c r="Y397" i="10" s="1"/>
  <c r="S994" i="10" a="1"/>
  <c r="S994" i="10" s="1"/>
  <c r="Y994" i="10" s="1"/>
  <c r="S889" i="10" a="1"/>
  <c r="S889" i="10" s="1"/>
  <c r="Y889" i="10" s="1"/>
  <c r="S856" i="10" a="1"/>
  <c r="S856" i="10" s="1"/>
  <c r="Y856" i="10" s="1"/>
  <c r="S837" i="10" a="1"/>
  <c r="S837" i="10" s="1"/>
  <c r="Y837" i="10" s="1"/>
  <c r="S509" i="10" a="1"/>
  <c r="S509" i="10" s="1"/>
  <c r="Y509" i="10" s="1"/>
  <c r="S510" i="10" a="1"/>
  <c r="S510" i="10" s="1"/>
  <c r="Y510" i="10" s="1"/>
  <c r="S938" i="10" a="1"/>
  <c r="S938" i="10" s="1"/>
  <c r="Y938" i="10" s="1"/>
  <c r="S168" i="10" a="1"/>
  <c r="S168" i="10" s="1"/>
  <c r="Y168" i="10" s="1"/>
  <c r="S213" i="10" a="1"/>
  <c r="S213" i="10" s="1"/>
  <c r="Y213" i="10" s="1"/>
  <c r="S790" i="10" a="1"/>
  <c r="S790" i="10" s="1"/>
  <c r="Y790" i="10" s="1"/>
  <c r="S223" i="10" a="1"/>
  <c r="S223" i="10" s="1"/>
  <c r="Y223" i="10" s="1"/>
  <c r="S680" i="10" a="1"/>
  <c r="S680" i="10" s="1"/>
  <c r="Y680" i="10" s="1"/>
  <c r="S925" i="10" a="1"/>
  <c r="S925" i="10" s="1"/>
  <c r="Y925" i="10" s="1"/>
  <c r="S475" i="10" a="1"/>
  <c r="S475" i="10" s="1"/>
  <c r="Y475" i="10" s="1"/>
  <c r="S768" i="10" a="1"/>
  <c r="S768" i="10" s="1"/>
  <c r="Y768" i="10" s="1"/>
  <c r="S951" i="10" a="1"/>
  <c r="S951" i="10" s="1"/>
  <c r="Y951" i="10" s="1"/>
  <c r="S198" i="10" a="1"/>
  <c r="S198" i="10" s="1"/>
  <c r="Y198" i="10" s="1"/>
  <c r="S709" i="10" a="1"/>
  <c r="S709" i="10" s="1"/>
  <c r="Y709" i="10" s="1"/>
  <c r="S197" i="10" a="1"/>
  <c r="S197" i="10" s="1"/>
  <c r="Y197" i="10" s="1"/>
  <c r="S40" i="10" a="1"/>
  <c r="S40" i="10" s="1"/>
  <c r="Y40" i="10" s="1"/>
  <c r="S758" i="10" a="1"/>
  <c r="S758" i="10" s="1"/>
  <c r="Y758" i="10" s="1"/>
  <c r="S407" i="10" a="1"/>
  <c r="S407" i="10" s="1"/>
  <c r="Y407" i="10" s="1"/>
  <c r="S485" i="10" a="1"/>
  <c r="S485" i="10" s="1"/>
  <c r="Y485" i="10" s="1"/>
  <c r="S617" i="10" a="1"/>
  <c r="S617" i="10" s="1"/>
  <c r="Y617" i="10" s="1"/>
  <c r="S898" i="10" a="1"/>
  <c r="S898" i="10" s="1"/>
  <c r="Y898" i="10" s="1"/>
  <c r="S442" i="10" a="1"/>
  <c r="S442" i="10" s="1"/>
  <c r="Y442" i="10" s="1"/>
  <c r="S704" i="10" a="1"/>
  <c r="S704" i="10" s="1"/>
  <c r="Y704" i="10" s="1"/>
  <c r="S999" i="10" a="1"/>
  <c r="S999" i="10" s="1"/>
  <c r="Y999" i="10" s="1"/>
  <c r="S354" i="10" a="1"/>
  <c r="S354" i="10" s="1"/>
  <c r="Y354" i="10" s="1"/>
  <c r="S643" i="10" a="1"/>
  <c r="S643" i="10" s="1"/>
  <c r="Y643" i="10" s="1"/>
  <c r="S969" i="10" a="1"/>
  <c r="S969" i="10" s="1"/>
  <c r="Y969" i="10" s="1"/>
  <c r="S582" i="10" a="1"/>
  <c r="S582" i="10" s="1"/>
  <c r="Y582" i="10" s="1"/>
  <c r="S136" i="10" a="1"/>
  <c r="S136" i="10" s="1"/>
  <c r="Y136" i="10" s="1"/>
  <c r="S647" i="10" a="1"/>
  <c r="S647" i="10" s="1"/>
  <c r="Y647" i="10" s="1"/>
  <c r="S307" i="10" a="1"/>
  <c r="S307" i="10" s="1"/>
  <c r="Y307" i="10" s="1"/>
  <c r="S841" i="10" a="1"/>
  <c r="S841" i="10" s="1"/>
  <c r="Y841" i="10" s="1"/>
  <c r="S615" i="10" a="1"/>
  <c r="S615" i="10" s="1"/>
  <c r="Y615" i="10" s="1"/>
  <c r="S384" i="10" a="1"/>
  <c r="S384" i="10" s="1"/>
  <c r="Y384" i="10" s="1"/>
  <c r="S847" i="10" a="1"/>
  <c r="S847" i="10" s="1"/>
  <c r="Y847" i="10" s="1"/>
  <c r="S227" i="10" a="1"/>
  <c r="S227" i="10" s="1"/>
  <c r="Y227" i="10" s="1"/>
  <c r="S42" i="10" a="1"/>
  <c r="S42" i="10" s="1"/>
  <c r="Y42" i="10" s="1"/>
  <c r="S341" i="10" a="1"/>
  <c r="S341" i="10" s="1"/>
  <c r="Y341" i="10" s="1"/>
  <c r="S809" i="10" a="1"/>
  <c r="S809" i="10" s="1"/>
  <c r="Y809" i="10" s="1"/>
  <c r="S932" i="10" a="1"/>
  <c r="S932" i="10" s="1"/>
  <c r="Y932" i="10" s="1"/>
  <c r="S920" i="10" a="1"/>
  <c r="S920" i="10" s="1"/>
  <c r="Y920" i="10" s="1"/>
  <c r="S899" i="10" a="1"/>
  <c r="S899" i="10" s="1"/>
  <c r="Y899" i="10" s="1"/>
  <c r="S175" i="10" a="1"/>
  <c r="S175" i="10" s="1"/>
  <c r="Y175" i="10" s="1"/>
  <c r="S801" i="10" a="1"/>
  <c r="S801" i="10" s="1"/>
  <c r="Y801" i="10" s="1"/>
  <c r="S959" i="10" a="1"/>
  <c r="S959" i="10" s="1"/>
  <c r="Y959" i="10" s="1"/>
  <c r="S263" i="10" a="1"/>
  <c r="S263" i="10" s="1"/>
  <c r="Y263" i="10" s="1"/>
  <c r="S29" i="10" a="1"/>
  <c r="S29" i="10" s="1"/>
  <c r="Y29" i="10" s="1"/>
  <c r="S474" i="10" a="1"/>
  <c r="S474" i="10" s="1"/>
  <c r="Y474" i="10" s="1"/>
  <c r="S519" i="10" a="1"/>
  <c r="S519" i="10" s="1"/>
  <c r="Y519" i="10" s="1"/>
  <c r="S479" i="10" a="1"/>
  <c r="S479" i="10" s="1"/>
  <c r="Y479" i="10" s="1"/>
  <c r="S215" i="10" a="1"/>
  <c r="S215" i="10" s="1"/>
  <c r="Y215" i="10" s="1"/>
  <c r="S870" i="10" a="1"/>
  <c r="S870" i="10" s="1"/>
  <c r="Y870" i="10" s="1"/>
  <c r="S25" i="10" a="1"/>
  <c r="S25" i="10" s="1"/>
  <c r="Y25" i="10" s="1"/>
  <c r="S824" i="10" a="1"/>
  <c r="S824" i="10" s="1"/>
  <c r="Y824" i="10" s="1"/>
  <c r="S738" i="10" a="1"/>
  <c r="S738" i="10" s="1"/>
  <c r="Y738" i="10" s="1"/>
  <c r="S235" i="10" a="1"/>
  <c r="S235" i="10" s="1"/>
  <c r="Y235" i="10" s="1"/>
  <c r="S972" i="10" a="1"/>
  <c r="S972" i="10" s="1"/>
  <c r="Y972" i="10" s="1"/>
  <c r="S886" i="10" a="1"/>
  <c r="S886" i="10" s="1"/>
  <c r="Y886" i="10" s="1"/>
  <c r="S309" i="10" a="1"/>
  <c r="S309" i="10" s="1"/>
  <c r="Y309" i="10" s="1"/>
  <c r="S246" i="10" a="1"/>
  <c r="S246" i="10" s="1"/>
  <c r="Y246" i="10" s="1"/>
  <c r="S461" i="10" a="1"/>
  <c r="S461" i="10" s="1"/>
  <c r="Y461" i="10" s="1"/>
  <c r="S979" i="10" a="1"/>
  <c r="S979" i="10" s="1"/>
  <c r="Y979" i="10" s="1"/>
  <c r="S927" i="10" a="1"/>
  <c r="S927" i="10" s="1"/>
  <c r="Y927" i="10" s="1"/>
  <c r="S167" i="10" a="1"/>
  <c r="S167" i="10" s="1"/>
  <c r="Y167" i="10" s="1"/>
  <c r="S226" i="10" a="1"/>
  <c r="S226" i="10" s="1"/>
  <c r="Y226" i="10" s="1"/>
  <c r="S697" i="10" a="1"/>
  <c r="S697" i="10" s="1"/>
  <c r="Y697" i="10" s="1"/>
  <c r="S423" i="10" a="1"/>
  <c r="S423" i="10" s="1"/>
  <c r="Y423" i="10" s="1"/>
  <c r="S808" i="10" a="1"/>
  <c r="S808" i="10" s="1"/>
  <c r="Y808" i="10" s="1"/>
  <c r="S375" i="10" a="1"/>
  <c r="S375" i="10" s="1"/>
  <c r="Y375" i="10" s="1"/>
  <c r="S368" i="10" a="1"/>
  <c r="S368" i="10" s="1"/>
  <c r="Y368" i="10" s="1"/>
  <c r="S370" i="10" a="1"/>
  <c r="S370" i="10" s="1"/>
  <c r="Y370" i="10" s="1"/>
  <c r="S871" i="10" a="1"/>
  <c r="S871" i="10" s="1"/>
  <c r="Y871" i="10" s="1"/>
  <c r="S872" i="10" a="1"/>
  <c r="S872" i="10" s="1"/>
  <c r="Y872" i="10" s="1"/>
  <c r="S121" i="10" a="1"/>
  <c r="S121" i="10" s="1"/>
  <c r="Y121" i="10" s="1"/>
  <c r="S955" i="10" a="1"/>
  <c r="S955" i="10" s="1"/>
  <c r="Y955" i="10" s="1"/>
  <c r="S562" i="10" a="1"/>
  <c r="S562" i="10" s="1"/>
  <c r="Y562" i="10" s="1"/>
  <c r="S990" i="10" a="1"/>
  <c r="S990" i="10" s="1"/>
  <c r="Y990" i="10" s="1"/>
  <c r="S102" i="10" a="1"/>
  <c r="S102" i="10" s="1"/>
  <c r="Y102" i="10" s="1"/>
  <c r="S985" i="10" a="1"/>
  <c r="S985" i="10" s="1"/>
  <c r="Y985" i="10" s="1"/>
  <c r="S456" i="10" a="1"/>
  <c r="S456" i="10" s="1"/>
  <c r="Y456" i="10" s="1"/>
  <c r="S412" i="10" a="1"/>
  <c r="S412" i="10" s="1"/>
  <c r="Y412" i="10" s="1"/>
  <c r="S604" i="10" a="1"/>
  <c r="S604" i="10" s="1"/>
  <c r="Y604" i="10" s="1"/>
  <c r="S38" i="10" a="1"/>
  <c r="S38" i="10" s="1"/>
  <c r="Y38" i="10" s="1"/>
  <c r="S735" i="10" a="1"/>
  <c r="S735" i="10" s="1"/>
  <c r="Y735" i="10" s="1"/>
  <c r="S363" i="10" a="1"/>
  <c r="S363" i="10" s="1"/>
  <c r="Y363" i="10" s="1"/>
  <c r="S253" i="10" a="1"/>
  <c r="S253" i="10" s="1"/>
  <c r="Y253" i="10" s="1"/>
  <c r="S821" i="10" a="1"/>
  <c r="S821" i="10" s="1"/>
  <c r="Y821" i="10" s="1"/>
  <c r="S97" i="10" a="1"/>
  <c r="S97" i="10" s="1"/>
  <c r="Y97" i="10" s="1"/>
  <c r="S504" i="10" a="1"/>
  <c r="S504" i="10" s="1"/>
  <c r="Y504" i="10" s="1"/>
  <c r="S732" i="10" a="1"/>
  <c r="S732" i="10" s="1"/>
  <c r="Y732" i="10" s="1"/>
  <c r="S673" i="10" a="1"/>
  <c r="S673" i="10" s="1"/>
  <c r="Y673" i="10" s="1"/>
  <c r="S101" i="10" a="1"/>
  <c r="S101" i="10" s="1"/>
  <c r="Y101" i="10" s="1"/>
  <c r="S487" i="10" a="1"/>
  <c r="S487" i="10" s="1"/>
  <c r="Y487" i="10" s="1"/>
  <c r="S499" i="10" a="1"/>
  <c r="S499" i="10" s="1"/>
  <c r="Y499" i="10" s="1"/>
  <c r="S616" i="10" a="1"/>
  <c r="S616" i="10" s="1"/>
  <c r="Y616" i="10" s="1"/>
  <c r="S838" i="10" a="1"/>
  <c r="S838" i="10" s="1"/>
  <c r="Y838" i="10" s="1"/>
  <c r="S95" i="10" a="1"/>
  <c r="S95" i="10" s="1"/>
  <c r="Y95" i="10" s="1"/>
  <c r="S369" i="10" a="1"/>
  <c r="S369" i="10" s="1"/>
  <c r="Y369" i="10" s="1"/>
  <c r="S1000" i="10" a="1"/>
  <c r="S1000" i="10" s="1"/>
  <c r="Y1000" i="10" s="1"/>
  <c r="S742" i="10" a="1"/>
  <c r="S742" i="10" s="1"/>
  <c r="Y742" i="10" s="1"/>
  <c r="S37" i="10" a="1"/>
  <c r="S37" i="10" s="1"/>
  <c r="Y37" i="10" s="1"/>
  <c r="S879" i="10" a="1"/>
  <c r="S879" i="10" s="1"/>
  <c r="Y879" i="10" s="1"/>
  <c r="S149" i="10" a="1"/>
  <c r="S149" i="10" s="1"/>
  <c r="Y149" i="10" s="1"/>
  <c r="S514" i="10" a="1"/>
  <c r="S514" i="10" s="1"/>
  <c r="Y514" i="10" s="1"/>
  <c r="S909" i="10" a="1"/>
  <c r="S909" i="10" s="1"/>
  <c r="Y909" i="10" s="1"/>
  <c r="S366" i="10" a="1"/>
  <c r="S366" i="10" s="1"/>
  <c r="Y366" i="10" s="1"/>
  <c r="S777" i="10" a="1"/>
  <c r="S777" i="10" s="1"/>
  <c r="Y777" i="10" s="1"/>
  <c r="S678" i="10" a="1"/>
  <c r="S678" i="10" s="1"/>
  <c r="Y678" i="10" s="1"/>
  <c r="S117" i="10" a="1"/>
  <c r="S117" i="10" s="1"/>
  <c r="Y117" i="10" s="1"/>
  <c r="S884" i="10" a="1"/>
  <c r="S884" i="10" s="1"/>
  <c r="Y884" i="10" s="1"/>
  <c r="S511" i="10" a="1"/>
  <c r="S511" i="10" s="1"/>
  <c r="Y511" i="10" s="1"/>
  <c r="S832" i="10" a="1"/>
  <c r="S832" i="10" s="1"/>
  <c r="Y832" i="10" s="1"/>
  <c r="S865" i="10" a="1"/>
  <c r="S865" i="10" s="1"/>
  <c r="Y865" i="10" s="1"/>
  <c r="S313" i="10" a="1"/>
  <c r="S313" i="10" s="1"/>
  <c r="Y313" i="10" s="1"/>
  <c r="S855" i="10" a="1"/>
  <c r="S855" i="10" s="1"/>
  <c r="Y855" i="10" s="1"/>
  <c r="S148" i="10" a="1"/>
  <c r="S148" i="10" s="1"/>
  <c r="Y148" i="10" s="1"/>
  <c r="S728" i="10" a="1"/>
  <c r="S728" i="10" s="1"/>
  <c r="Y728" i="10" s="1"/>
  <c r="S255" i="10" a="1"/>
  <c r="S255" i="10" s="1"/>
  <c r="Y255" i="10" s="1"/>
  <c r="S11" i="10" a="1"/>
  <c r="S11" i="10" s="1"/>
  <c r="Y11" i="10" s="1"/>
  <c r="S301" i="10" a="1"/>
  <c r="S301" i="10" s="1"/>
  <c r="Y301" i="10" s="1"/>
  <c r="S74" i="10" a="1"/>
  <c r="S74" i="10" s="1"/>
  <c r="Y74" i="10" s="1"/>
  <c r="S935" i="10" a="1"/>
  <c r="S935" i="10" s="1"/>
  <c r="Y935" i="10" s="1"/>
  <c r="S270" i="10" a="1"/>
  <c r="S270" i="10" s="1"/>
  <c r="Y270" i="10" s="1"/>
  <c r="S53" i="10" a="1"/>
  <c r="S53" i="10" s="1"/>
  <c r="Y53" i="10" s="1"/>
  <c r="S221" i="10" a="1"/>
  <c r="S221" i="10" s="1"/>
  <c r="Y221" i="10" s="1"/>
  <c r="S844" i="10" a="1"/>
  <c r="S844" i="10" s="1"/>
  <c r="Y844" i="10" s="1"/>
  <c r="S829" i="10" a="1"/>
  <c r="S829" i="10" s="1"/>
  <c r="Y829" i="10" s="1"/>
  <c r="S116" i="10" a="1"/>
  <c r="S116" i="10" s="1"/>
  <c r="Y116" i="10" s="1"/>
  <c r="S240" i="10" a="1"/>
  <c r="S240" i="10" s="1"/>
  <c r="Y240" i="10" s="1"/>
  <c r="S89" i="10" a="1"/>
  <c r="S89" i="10" s="1"/>
  <c r="Y89" i="10" s="1"/>
  <c r="S981" i="10" a="1"/>
  <c r="S981" i="10" s="1"/>
  <c r="Y981" i="10" s="1"/>
  <c r="S403" i="10" a="1"/>
  <c r="S403" i="10" s="1"/>
  <c r="Y403" i="10" s="1"/>
  <c r="S911" i="10" a="1"/>
  <c r="S911" i="10" s="1"/>
  <c r="Y911" i="10" s="1"/>
  <c r="S539" i="10" a="1"/>
  <c r="S539" i="10" s="1"/>
  <c r="Y539" i="10" s="1"/>
  <c r="S880" i="10" a="1"/>
  <c r="S880" i="10" s="1"/>
  <c r="Y880" i="10" s="1"/>
  <c r="S133" i="10" a="1"/>
  <c r="S133" i="10" s="1"/>
  <c r="Y133" i="10" s="1"/>
  <c r="S799" i="10" a="1"/>
  <c r="S799" i="10" s="1"/>
  <c r="Y799" i="10" s="1"/>
  <c r="S524" i="10" a="1"/>
  <c r="S524" i="10" s="1"/>
  <c r="Y524" i="10" s="1"/>
  <c r="S315" i="10" a="1"/>
  <c r="S315" i="10" s="1"/>
  <c r="Y315" i="10" s="1"/>
  <c r="S494" i="10" a="1"/>
  <c r="S494" i="10" s="1"/>
  <c r="Y494" i="10" s="1"/>
  <c r="S882" i="10" a="1"/>
  <c r="S882" i="10" s="1"/>
  <c r="Y882" i="10" s="1"/>
  <c r="S501" i="10" a="1"/>
  <c r="S501" i="10" s="1"/>
  <c r="Y501" i="10" s="1"/>
  <c r="S446" i="10" a="1"/>
  <c r="S446" i="10" s="1"/>
  <c r="Y446" i="10" s="1"/>
  <c r="S454" i="10" a="1"/>
  <c r="S454" i="10" s="1"/>
  <c r="Y454" i="10" s="1"/>
  <c r="S200" i="10" a="1"/>
  <c r="S200" i="10" s="1"/>
  <c r="Y200" i="10" s="1"/>
  <c r="S651" i="10" a="1"/>
  <c r="S651" i="10" s="1"/>
  <c r="Y651" i="10" s="1"/>
  <c r="S339" i="10" a="1"/>
  <c r="S339" i="10" s="1"/>
  <c r="Y339" i="10" s="1"/>
  <c r="S736" i="10" a="1"/>
  <c r="S736" i="10" s="1"/>
  <c r="Y736" i="10" s="1"/>
  <c r="S609" i="10" a="1"/>
  <c r="S609" i="10" s="1"/>
  <c r="Y609" i="10" s="1"/>
  <c r="S32" i="10" a="1"/>
  <c r="S32" i="10" s="1"/>
  <c r="Y32" i="10" s="1"/>
  <c r="S987" i="10" a="1"/>
  <c r="S987" i="10" s="1"/>
  <c r="Y987" i="10" s="1"/>
  <c r="S526" i="10" a="1"/>
  <c r="S526" i="10" s="1"/>
  <c r="Y526" i="10" s="1"/>
  <c r="S607" i="10" a="1"/>
  <c r="S607" i="10" s="1"/>
  <c r="Y607" i="10" s="1"/>
  <c r="S721" i="10" a="1"/>
  <c r="S721" i="10" s="1"/>
  <c r="Y721" i="10" s="1"/>
  <c r="S827" i="10" a="1"/>
  <c r="S827" i="10" s="1"/>
  <c r="Y827" i="10" s="1"/>
  <c r="S113" i="10" a="1"/>
  <c r="S113" i="10" s="1"/>
  <c r="Y113" i="10" s="1"/>
  <c r="S840" i="10" a="1"/>
  <c r="S840" i="10" s="1"/>
  <c r="Y840" i="10" s="1"/>
  <c r="S700" i="10" a="1"/>
  <c r="S700" i="10" s="1"/>
  <c r="Y700" i="10" s="1"/>
  <c r="S583" i="10" a="1"/>
  <c r="S583" i="10" s="1"/>
  <c r="Y583" i="10" s="1"/>
  <c r="S653" i="10" a="1"/>
  <c r="S653" i="10" s="1"/>
  <c r="Y653" i="10" s="1"/>
  <c r="S169" i="10" a="1"/>
  <c r="S169" i="10" s="1"/>
  <c r="Y169" i="10" s="1"/>
  <c r="S782" i="10" a="1"/>
  <c r="S782" i="10" s="1"/>
  <c r="Y782" i="10" s="1"/>
  <c r="S433" i="10" a="1"/>
  <c r="S433" i="10" s="1"/>
  <c r="Y433" i="10" s="1"/>
  <c r="S802" i="10" a="1"/>
  <c r="S802" i="10" s="1"/>
  <c r="Y802" i="10" s="1"/>
  <c r="S236" i="10" a="1"/>
  <c r="S236" i="10" s="1"/>
  <c r="Y236" i="10" s="1"/>
  <c r="S659" i="10" a="1"/>
  <c r="S659" i="10" s="1"/>
  <c r="Y659" i="10" s="1"/>
  <c r="S702" i="10" a="1"/>
  <c r="S702" i="10" s="1"/>
  <c r="Y702" i="10" s="1"/>
  <c r="S276" i="10" a="1"/>
  <c r="S276" i="10" s="1"/>
  <c r="Y276" i="10" s="1"/>
  <c r="S125" i="10" a="1"/>
  <c r="S125" i="10" s="1"/>
  <c r="Y125" i="10" s="1"/>
  <c r="S377" i="10" a="1"/>
  <c r="S377" i="10" s="1"/>
  <c r="Y377" i="10" s="1"/>
  <c r="S345" i="10" a="1"/>
  <c r="S345" i="10" s="1"/>
  <c r="Y345" i="10" s="1"/>
  <c r="S762" i="10" a="1"/>
  <c r="S762" i="10" s="1"/>
  <c r="Y762" i="10" s="1"/>
  <c r="S610" i="10" a="1"/>
  <c r="S610" i="10" s="1"/>
  <c r="Y610" i="10" s="1"/>
  <c r="S130" i="10" a="1"/>
  <c r="S130" i="10" s="1"/>
  <c r="Y130" i="10" s="1"/>
  <c r="S590" i="10" a="1"/>
  <c r="S590" i="10" s="1"/>
  <c r="Y590" i="10" s="1"/>
  <c r="S976" i="10" a="1"/>
  <c r="S976" i="10" s="1"/>
  <c r="Y976" i="10" s="1"/>
  <c r="S606" i="10" a="1"/>
  <c r="S606" i="10" s="1"/>
  <c r="Y606" i="10" s="1"/>
  <c r="S662" i="10" a="1"/>
  <c r="S662" i="10" s="1"/>
  <c r="Y662" i="10" s="1"/>
  <c r="S111" i="10" a="1"/>
  <c r="S111" i="10" s="1"/>
  <c r="Y111" i="10" s="1"/>
  <c r="S470" i="10" a="1"/>
  <c r="S470" i="10" s="1"/>
  <c r="Y470" i="10" s="1"/>
  <c r="S129" i="10" a="1"/>
  <c r="S129" i="10" s="1"/>
  <c r="Y129" i="10" s="1"/>
  <c r="S997" i="10" a="1"/>
  <c r="S997" i="10" s="1"/>
  <c r="Y997" i="10" s="1"/>
  <c r="S815" i="10" a="1"/>
  <c r="S815" i="10" s="1"/>
  <c r="Y815" i="10" s="1"/>
  <c r="S65" i="10" a="1"/>
  <c r="S65" i="10" s="1"/>
  <c r="Y65" i="10" s="1"/>
  <c r="S754" i="10" a="1"/>
  <c r="S754" i="10" s="1"/>
  <c r="Y754" i="10" s="1"/>
  <c r="S877" i="10" a="1"/>
  <c r="S877" i="10" s="1"/>
  <c r="Y877" i="10" s="1"/>
  <c r="S505" i="10" a="1"/>
  <c r="S505" i="10" s="1"/>
  <c r="Y505" i="10" s="1"/>
  <c r="S798" i="10" a="1"/>
  <c r="S798" i="10" s="1"/>
  <c r="Y798" i="10" s="1"/>
  <c r="S104" i="10" a="1"/>
  <c r="S104" i="10" s="1"/>
  <c r="Y104" i="10" s="1"/>
  <c r="S724" i="10" a="1"/>
  <c r="S724" i="10" s="1"/>
  <c r="Y724" i="10" s="1"/>
  <c r="S924" i="10" a="1"/>
  <c r="S924" i="10" s="1"/>
  <c r="Y924" i="10" s="1"/>
  <c r="S357" i="10" a="1"/>
  <c r="S357" i="10" s="1"/>
  <c r="Y357" i="10" s="1"/>
  <c r="S310" i="10" a="1"/>
  <c r="S310" i="10" s="1"/>
  <c r="Y310" i="10" s="1"/>
  <c r="S80" i="10" a="1"/>
  <c r="S80" i="10" s="1"/>
  <c r="Y80" i="10" s="1"/>
  <c r="S774" i="10" a="1"/>
  <c r="S774" i="10" s="1"/>
  <c r="Y774" i="10" s="1"/>
  <c r="S845" i="10" a="1"/>
  <c r="S845" i="10" s="1"/>
  <c r="Y845" i="10" s="1"/>
  <c r="S302" i="10" a="1"/>
  <c r="S302" i="10" s="1"/>
  <c r="Y302" i="10" s="1"/>
  <c r="S784" i="10" a="1"/>
  <c r="S784" i="10" s="1"/>
  <c r="Y784" i="10" s="1"/>
  <c r="S237" i="10" a="1"/>
  <c r="S237" i="10" s="1"/>
  <c r="Y237" i="10" s="1"/>
  <c r="S4" i="10" a="1"/>
  <c r="S4" i="10" s="1"/>
  <c r="Y4" i="10" s="1"/>
  <c r="S688" i="10" a="1"/>
  <c r="S688" i="10" s="1"/>
  <c r="Y688" i="10" s="1"/>
  <c r="S264" i="10" a="1"/>
  <c r="S264" i="10" s="1"/>
  <c r="Y264" i="10" s="1"/>
  <c r="S961" i="10" a="1"/>
  <c r="S961" i="10" s="1"/>
  <c r="Y961" i="10" s="1"/>
  <c r="S160" i="10" a="1"/>
  <c r="S160" i="10" s="1"/>
  <c r="Y160" i="10" s="1"/>
  <c r="S476" i="10" a="1"/>
  <c r="S476" i="10" s="1"/>
  <c r="Y476" i="10" s="1"/>
  <c r="S690" i="10" a="1"/>
  <c r="S690" i="10" s="1"/>
  <c r="Y690" i="10" s="1"/>
  <c r="S295" i="10" a="1"/>
  <c r="S295" i="10" s="1"/>
  <c r="Y295" i="10" s="1"/>
  <c r="S233" i="10" a="1"/>
  <c r="S233" i="10" s="1"/>
  <c r="Y233" i="10" s="1"/>
  <c r="S795" i="10" a="1"/>
  <c r="S795" i="10" s="1"/>
  <c r="Y795" i="10" s="1"/>
  <c r="S131" i="10" a="1"/>
  <c r="S131" i="10" s="1"/>
  <c r="Y131" i="10" s="1"/>
  <c r="S858" i="10" a="1"/>
  <c r="S858" i="10" s="1"/>
  <c r="Y858" i="10" s="1"/>
  <c r="S218" i="10" a="1"/>
  <c r="S218" i="10" s="1"/>
  <c r="Y218" i="10" s="1"/>
  <c r="S151" i="10" a="1"/>
  <c r="S151" i="10" s="1"/>
  <c r="Y151" i="10" s="1"/>
  <c r="S228" i="10" a="1"/>
  <c r="S228" i="10" s="1"/>
  <c r="Y228" i="10" s="1"/>
  <c r="S496" i="10" a="1"/>
  <c r="S496" i="10" s="1"/>
  <c r="Y496" i="10" s="1"/>
  <c r="S712" i="10" a="1"/>
  <c r="S712" i="10" s="1"/>
  <c r="Y712" i="10" s="1"/>
  <c r="S685" i="10" a="1"/>
  <c r="S685" i="10" s="1"/>
  <c r="Y685" i="10" s="1"/>
  <c r="S770" i="10" a="1"/>
  <c r="S770" i="10" s="1"/>
  <c r="Y770" i="10" s="1"/>
  <c r="S934" i="10" a="1"/>
  <c r="S934" i="10" s="1"/>
  <c r="Y934" i="10" s="1"/>
  <c r="S888" i="10" a="1"/>
  <c r="S888" i="10" s="1"/>
  <c r="Y888" i="10" s="1"/>
  <c r="S319" i="10" a="1"/>
  <c r="S319" i="10" s="1"/>
  <c r="Y319" i="10" s="1"/>
  <c r="S772" i="10" a="1"/>
  <c r="S772" i="10" s="1"/>
  <c r="Y772" i="10" s="1"/>
  <c r="S195" i="10" a="1"/>
  <c r="S195" i="10" s="1"/>
  <c r="Y195" i="10" s="1"/>
  <c r="S970" i="10" a="1"/>
  <c r="S970" i="10" s="1"/>
  <c r="Y970" i="10" s="1"/>
  <c r="S495" i="10" a="1"/>
  <c r="S495" i="10" s="1"/>
  <c r="Y495" i="10" s="1"/>
  <c r="S280" i="10" a="1"/>
  <c r="S280" i="10" s="1"/>
  <c r="Y280" i="10" s="1"/>
  <c r="S634" i="10" a="1"/>
  <c r="S634" i="10" s="1"/>
  <c r="Y634" i="10" s="1"/>
  <c r="S192" i="10" a="1"/>
  <c r="S192" i="10" s="1"/>
  <c r="Y192" i="10" s="1"/>
  <c r="S114" i="10" a="1"/>
  <c r="S114" i="10" s="1"/>
  <c r="Y114" i="10" s="1"/>
  <c r="S883" i="10" a="1"/>
  <c r="S883" i="10" s="1"/>
  <c r="Y883" i="10" s="1"/>
  <c r="S120" i="10" a="1"/>
  <c r="S120" i="10" s="1"/>
  <c r="Y120" i="10" s="1"/>
  <c r="S394" i="10" a="1"/>
  <c r="S394" i="10" s="1"/>
  <c r="Y394" i="10" s="1"/>
  <c r="S243" i="10" a="1"/>
  <c r="S243" i="10" s="1"/>
  <c r="Y243" i="10" s="1"/>
  <c r="S449" i="10" a="1"/>
  <c r="S449" i="10" s="1"/>
  <c r="Y449" i="10" s="1"/>
  <c r="S640" i="10" a="1"/>
  <c r="S640" i="10" s="1"/>
  <c r="Y640" i="10" s="1"/>
  <c r="S691" i="10" a="1"/>
  <c r="S691" i="10" s="1"/>
  <c r="Y691" i="10" s="1"/>
  <c r="S330" i="10" a="1"/>
  <c r="S330" i="10" s="1"/>
  <c r="Y330" i="10" s="1"/>
  <c r="S813" i="10" a="1"/>
  <c r="S813" i="10" s="1"/>
  <c r="Y813" i="10" s="1"/>
  <c r="S559" i="10" a="1"/>
  <c r="S559" i="10" s="1"/>
  <c r="Y559" i="10" s="1"/>
  <c r="S493" i="10" a="1"/>
  <c r="S493" i="10" s="1"/>
  <c r="Y493" i="10" s="1"/>
  <c r="S20" i="10" a="1"/>
  <c r="S20" i="10" s="1"/>
  <c r="Y20" i="10" s="1"/>
  <c r="S983" i="10" a="1"/>
  <c r="S983" i="10" s="1"/>
  <c r="Y983" i="10" s="1"/>
  <c r="S508" i="10" a="1"/>
  <c r="S508" i="10" s="1"/>
  <c r="Y508" i="10" s="1"/>
  <c r="S978" i="10" a="1"/>
  <c r="S978" i="10" s="1"/>
  <c r="Y978" i="10" s="1"/>
  <c r="S807" i="10" a="1"/>
  <c r="S807" i="10" s="1"/>
  <c r="Y807" i="10" s="1"/>
  <c r="S140" i="10" a="1"/>
  <c r="S140" i="10" s="1"/>
  <c r="Y140" i="10" s="1"/>
  <c r="S436" i="10" a="1"/>
  <c r="S436" i="10" s="1"/>
  <c r="Y436" i="10" s="1"/>
  <c r="S633" i="10" a="1"/>
  <c r="S633" i="10" s="1"/>
  <c r="Y633" i="10" s="1"/>
  <c r="S8" i="10" a="1"/>
  <c r="S8" i="10" s="1"/>
  <c r="Y8" i="10" s="1"/>
  <c r="S874" i="10" a="1"/>
  <c r="S874" i="10" s="1"/>
  <c r="Y874" i="10" s="1"/>
  <c r="S112" i="10" a="1"/>
  <c r="S112" i="10" s="1"/>
  <c r="Y112" i="10" s="1"/>
  <c r="S84" i="10" a="1"/>
  <c r="S84" i="10" s="1"/>
  <c r="Y84" i="10" s="1"/>
  <c r="S211" i="10" a="1"/>
  <c r="S211" i="10" s="1"/>
  <c r="Y211" i="10" s="1"/>
  <c r="S626" i="10" a="1"/>
  <c r="S626" i="10" s="1"/>
  <c r="Y626" i="10" s="1"/>
  <c r="S843" i="10" a="1"/>
  <c r="S843" i="10" s="1"/>
  <c r="Y843" i="10" s="1"/>
  <c r="S427" i="10" a="1"/>
  <c r="S427" i="10" s="1"/>
  <c r="Y427" i="10" s="1"/>
  <c r="S825" i="10" a="1"/>
  <c r="S825" i="10" s="1"/>
  <c r="Y825" i="10" s="1"/>
  <c r="S472" i="10" a="1"/>
  <c r="S472" i="10" s="1"/>
  <c r="Y472" i="10" s="1"/>
  <c r="S338" i="10" a="1"/>
  <c r="S338" i="10" s="1"/>
  <c r="Y338" i="10" s="1"/>
  <c r="S822" i="10" a="1"/>
  <c r="S822" i="10" s="1"/>
  <c r="Y822" i="10" s="1"/>
  <c r="S862" i="10" a="1"/>
  <c r="S862" i="10" s="1"/>
  <c r="Y862" i="10" s="1"/>
  <c r="S842" i="10" a="1"/>
  <c r="S842" i="10" s="1"/>
  <c r="Y842" i="10" s="1"/>
  <c r="S962" i="10" a="1"/>
  <c r="S962" i="10" s="1"/>
  <c r="Y962" i="10" s="1"/>
  <c r="S864" i="10" a="1"/>
  <c r="S864" i="10" s="1"/>
  <c r="Y864" i="10" s="1"/>
  <c r="S278" i="10" a="1"/>
  <c r="S278" i="10" s="1"/>
  <c r="Y278" i="10" s="1"/>
  <c r="S903" i="10" a="1"/>
  <c r="S903" i="10" s="1"/>
  <c r="Y903" i="10" s="1"/>
  <c r="S239" i="10" a="1"/>
  <c r="S239" i="10" s="1"/>
  <c r="Y239" i="10" s="1"/>
  <c r="S404" i="10" a="1"/>
  <c r="S404" i="10" s="1"/>
  <c r="Y404" i="10" s="1"/>
  <c r="S828" i="10" a="1"/>
  <c r="S828" i="10" s="1"/>
  <c r="Y828" i="10" s="1"/>
  <c r="S750" i="10" a="1"/>
  <c r="S750" i="10" s="1"/>
  <c r="Y750" i="10" s="1"/>
  <c r="S471" i="10" a="1"/>
  <c r="S471" i="10" s="1"/>
  <c r="Y471" i="10" s="1"/>
  <c r="S860" i="10" a="1"/>
  <c r="S860" i="10" s="1"/>
  <c r="Y860" i="10" s="1"/>
  <c r="S172" i="10" a="1"/>
  <c r="S172" i="10" s="1"/>
  <c r="Y172" i="10" s="1"/>
  <c r="S996" i="10" a="1"/>
  <c r="S996" i="10" s="1"/>
  <c r="Y996" i="10" s="1"/>
  <c r="S393" i="10" a="1"/>
  <c r="S393" i="10" s="1"/>
  <c r="Y393" i="10" s="1"/>
  <c r="S49" i="10" a="1"/>
  <c r="S49" i="10" s="1"/>
  <c r="Y49" i="10" s="1"/>
  <c r="S733" i="10" a="1"/>
  <c r="S733" i="10" s="1"/>
  <c r="Y733" i="10" s="1"/>
  <c r="S483" i="10" a="1"/>
  <c r="S483" i="10" s="1"/>
  <c r="Y483" i="10" s="1"/>
  <c r="S558" i="10" a="1"/>
  <c r="S558" i="10" s="1"/>
  <c r="Y558" i="10" s="1"/>
  <c r="S318" i="10" a="1"/>
  <c r="S318" i="10" s="1"/>
  <c r="Y318" i="10" s="1"/>
  <c r="S70" i="10" a="1"/>
  <c r="S70" i="10" s="1"/>
  <c r="Y70" i="10" s="1"/>
  <c r="S603" i="10" a="1"/>
  <c r="S603" i="10" s="1"/>
  <c r="Y603" i="10" s="1"/>
  <c r="S304" i="10" a="1"/>
  <c r="S304" i="10" s="1"/>
  <c r="Y304" i="10" s="1"/>
  <c r="S611" i="10" a="1"/>
  <c r="S611" i="10" s="1"/>
  <c r="Y611" i="10" s="1"/>
  <c r="S748" i="10" a="1"/>
  <c r="S748" i="10" s="1"/>
  <c r="Y748" i="10" s="1"/>
  <c r="S624" i="10" a="1"/>
  <c r="S624" i="10" s="1"/>
  <c r="Y624" i="10" s="1"/>
  <c r="S349" i="10" a="1"/>
  <c r="S349" i="10" s="1"/>
  <c r="Y349" i="10" s="1"/>
  <c r="S323" i="10" a="1"/>
  <c r="S323" i="10" s="1"/>
  <c r="Y323" i="10" s="1"/>
  <c r="S668" i="10" a="1"/>
  <c r="S668" i="10" s="1"/>
  <c r="Y668" i="10" s="1"/>
  <c r="S77" i="10" a="1"/>
  <c r="S77" i="10" s="1"/>
  <c r="Y77" i="10" s="1"/>
  <c r="S803" i="10" a="1"/>
  <c r="S803" i="10" s="1"/>
  <c r="Y803" i="10" s="1"/>
  <c r="S364" i="10" a="1"/>
  <c r="S364" i="10" s="1"/>
  <c r="Y364" i="10" s="1"/>
  <c r="S565" i="10" a="1"/>
  <c r="S565" i="10" s="1"/>
  <c r="Y565" i="10" s="1"/>
  <c r="S548" i="10" a="1"/>
  <c r="S548" i="10" s="1"/>
  <c r="Y548" i="10" s="1"/>
  <c r="S820" i="10" a="1"/>
  <c r="S820" i="10" s="1"/>
  <c r="Y820" i="10" s="1"/>
  <c r="S300" i="10" a="1"/>
  <c r="S300" i="10" s="1"/>
  <c r="Y300" i="10" s="1"/>
  <c r="S208" i="10" a="1"/>
  <c r="S208" i="10" s="1"/>
  <c r="Y208" i="10" s="1"/>
  <c r="S532" i="10" a="1"/>
  <c r="S532" i="10" s="1"/>
  <c r="Y532" i="10" s="1"/>
  <c r="S579" i="10" a="1"/>
  <c r="S579" i="10" s="1"/>
  <c r="Y579" i="10" s="1"/>
  <c r="S36" i="10" a="1"/>
  <c r="S36" i="10" s="1"/>
  <c r="Y36" i="10" s="1"/>
  <c r="S988" i="10" a="1"/>
  <c r="S988" i="10" s="1"/>
  <c r="Y988" i="10" s="1"/>
  <c r="S943" i="10" a="1"/>
  <c r="S943" i="10" s="1"/>
  <c r="Y943" i="10" s="1"/>
  <c r="S775" i="10" a="1"/>
  <c r="S775" i="10" s="1"/>
  <c r="Y775" i="10" s="1"/>
  <c r="S666" i="10" a="1"/>
  <c r="S666" i="10" s="1"/>
  <c r="Y666" i="10" s="1"/>
  <c r="S298" i="10" a="1"/>
  <c r="S298" i="10" s="1"/>
  <c r="Y298" i="10" s="1"/>
  <c r="S234" i="10" a="1"/>
  <c r="S234" i="10" s="1"/>
  <c r="Y234" i="10" s="1"/>
  <c r="S836" i="10" a="1"/>
  <c r="S836" i="10" s="1"/>
  <c r="Y836" i="10" s="1"/>
  <c r="S727" i="10" a="1"/>
  <c r="S727" i="10" s="1"/>
  <c r="Y727" i="10" s="1"/>
  <c r="S199" i="10" a="1"/>
  <c r="S199" i="10" s="1"/>
  <c r="Y199" i="10" s="1"/>
  <c r="S577" i="10" a="1"/>
  <c r="S577" i="10" s="1"/>
  <c r="Y577" i="10" s="1"/>
  <c r="S592" i="10" a="1"/>
  <c r="S592" i="10" s="1"/>
  <c r="Y592" i="10" s="1"/>
  <c r="S939" i="10" a="1"/>
  <c r="S939" i="10" s="1"/>
  <c r="Y939" i="10" s="1"/>
  <c r="S180" i="10" a="1"/>
  <c r="S180" i="10" s="1"/>
  <c r="Y180" i="10" s="1"/>
  <c r="S359" i="10" a="1"/>
  <c r="S359" i="10" s="1"/>
  <c r="Y359" i="10" s="1"/>
  <c r="S342" i="10" a="1"/>
  <c r="S342" i="10" s="1"/>
  <c r="Y342" i="10" s="1"/>
  <c r="S14" i="10" a="1"/>
  <c r="S14" i="10" s="1"/>
  <c r="Y14" i="10" s="1"/>
  <c r="S581" i="10" a="1"/>
  <c r="S581" i="10" s="1"/>
  <c r="Y581" i="10" s="1"/>
  <c r="S966" i="10" a="1"/>
  <c r="S966" i="10" s="1"/>
  <c r="Y966" i="10" s="1"/>
  <c r="S450" i="10" a="1"/>
  <c r="S450" i="10" s="1"/>
  <c r="Y450" i="10" s="1"/>
  <c r="S744" i="10" a="1"/>
  <c r="S744" i="10" s="1"/>
  <c r="Y744" i="10" s="1"/>
  <c r="S430" i="10" a="1"/>
  <c r="S430" i="10" s="1"/>
  <c r="Y430" i="10" s="1"/>
  <c r="S525" i="10" a="1"/>
  <c r="S525" i="10" s="1"/>
  <c r="Y525" i="10" s="1"/>
  <c r="S19" i="10" a="1"/>
  <c r="S19" i="10" s="1"/>
  <c r="Y19" i="10" s="1"/>
  <c r="S1001" i="10" a="1"/>
  <c r="S1001" i="10" s="1"/>
  <c r="Y1001" i="10" s="1"/>
  <c r="S194" i="10" a="1"/>
  <c r="S194" i="10" s="1"/>
  <c r="Y194" i="10" s="1"/>
  <c r="S516" i="10" a="1"/>
  <c r="S516" i="10" s="1"/>
  <c r="Y516" i="10" s="1"/>
  <c r="S305" i="10" a="1"/>
  <c r="S305" i="10" s="1"/>
  <c r="Y305" i="10" s="1"/>
  <c r="S265" i="10" a="1"/>
  <c r="S265" i="10" s="1"/>
  <c r="Y265" i="10" s="1"/>
  <c r="S694" i="10" a="1"/>
  <c r="S694" i="10" s="1"/>
  <c r="Y694" i="10" s="1"/>
  <c r="S437" i="10" a="1"/>
  <c r="S437" i="10" s="1"/>
  <c r="Y437" i="10" s="1"/>
  <c r="S915" i="10" a="1"/>
  <c r="S915" i="10" s="1"/>
  <c r="Y915" i="10" s="1"/>
  <c r="S549" i="10" a="1"/>
  <c r="S549" i="10" s="1"/>
  <c r="Y549" i="10" s="1"/>
  <c r="S107" i="10" a="1"/>
  <c r="S107" i="10" s="1"/>
  <c r="Y107" i="10" s="1"/>
  <c r="S567" i="10" a="1"/>
  <c r="S567" i="10" s="1"/>
  <c r="Y567" i="10" s="1"/>
  <c r="S639" i="10" a="1"/>
  <c r="S639" i="10" s="1"/>
  <c r="Y639" i="10" s="1"/>
  <c r="S916" i="10" a="1"/>
  <c r="S916" i="10" s="1"/>
  <c r="Y916" i="10" s="1"/>
  <c r="S268" i="10" a="1"/>
  <c r="S268" i="10" s="1"/>
  <c r="Y268" i="10" s="1"/>
  <c r="S164" i="10" a="1"/>
  <c r="S164" i="10" s="1"/>
  <c r="Y164" i="10" s="1"/>
  <c r="S698" i="10" a="1"/>
  <c r="S698" i="10" s="1"/>
  <c r="Y698" i="10" s="1"/>
  <c r="S123" i="10" a="1"/>
  <c r="S123" i="10" s="1"/>
  <c r="Y123" i="10" s="1"/>
  <c r="S260" i="10" a="1"/>
  <c r="S260" i="10" s="1"/>
  <c r="Y260" i="10" s="1"/>
  <c r="S601" i="10" a="1"/>
  <c r="S601" i="10" s="1"/>
  <c r="Y601" i="10" s="1"/>
  <c r="S917" i="10" a="1"/>
  <c r="S917" i="10" s="1"/>
  <c r="Y917" i="10" s="1"/>
  <c r="S627" i="10" a="1"/>
  <c r="S627" i="10" s="1"/>
  <c r="Y627" i="10" s="1"/>
  <c r="S686" i="10" a="1"/>
  <c r="S686" i="10" s="1"/>
  <c r="Y686" i="10" s="1"/>
  <c r="S161" i="10" a="1"/>
  <c r="S161" i="10" s="1"/>
  <c r="Y161" i="10" s="1"/>
  <c r="S596" i="10" a="1"/>
  <c r="S596" i="10" s="1"/>
  <c r="Y596" i="10" s="1"/>
  <c r="S866" i="10" a="1"/>
  <c r="S866" i="10" s="1"/>
  <c r="Y866" i="10" s="1"/>
  <c r="S122" i="10" a="1"/>
  <c r="S122" i="10" s="1"/>
  <c r="Y122" i="10" s="1"/>
  <c r="S594" i="10" a="1"/>
  <c r="S594" i="10" s="1"/>
  <c r="Y594" i="10" s="1"/>
  <c r="S599" i="10" a="1"/>
  <c r="S599" i="10" s="1"/>
  <c r="Y599" i="10" s="1"/>
  <c r="S641" i="10" a="1"/>
  <c r="S641" i="10" s="1"/>
  <c r="Y641" i="10" s="1"/>
  <c r="S740" i="10" a="1"/>
  <c r="S740" i="10" s="1"/>
  <c r="Y740" i="10" s="1"/>
  <c r="S144" i="10" a="1"/>
  <c r="S144" i="10" s="1"/>
  <c r="Y144" i="10" s="1"/>
  <c r="S759" i="10" a="1"/>
  <c r="S759" i="10" s="1"/>
  <c r="Y759" i="10" s="1"/>
  <c r="S61" i="10" a="1"/>
  <c r="S61" i="10" s="1"/>
  <c r="Y61" i="10" s="1"/>
  <c r="S989" i="10" a="1"/>
  <c r="S989" i="10" s="1"/>
  <c r="Y989" i="10" s="1"/>
  <c r="S135" i="10" a="1"/>
  <c r="S135" i="10" s="1"/>
  <c r="Y135" i="10" s="1"/>
  <c r="S415" i="10" a="1"/>
  <c r="S415" i="10" s="1"/>
  <c r="Y415" i="10" s="1"/>
  <c r="S669" i="10" a="1"/>
  <c r="S669" i="10" s="1"/>
  <c r="Y669" i="10" s="1"/>
  <c r="S986" i="10" a="1"/>
  <c r="S986" i="10" s="1"/>
  <c r="Y986" i="10" s="1"/>
  <c r="S591" i="10" a="1"/>
  <c r="S591" i="10" s="1"/>
  <c r="Y591" i="10" s="1"/>
  <c r="S730" i="10" a="1"/>
  <c r="S730" i="10" s="1"/>
  <c r="Y730" i="10" s="1"/>
  <c r="S767" i="10" a="1"/>
  <c r="S767" i="10" s="1"/>
  <c r="Y767" i="10" s="1"/>
  <c r="S173" i="10" a="1"/>
  <c r="S173" i="10" s="1"/>
  <c r="Y173" i="10" s="1"/>
  <c r="S541" i="10" a="1"/>
  <c r="S541" i="10" s="1"/>
  <c r="Y541" i="10" s="1"/>
  <c r="S96" i="10" a="1"/>
  <c r="S96" i="10" s="1"/>
  <c r="Y96" i="10" s="1"/>
  <c r="S942" i="10" a="1"/>
  <c r="S942" i="10" s="1"/>
  <c r="Y942" i="10" s="1"/>
  <c r="S329" i="10" a="1"/>
  <c r="S329" i="10" s="1"/>
  <c r="Y329" i="10" s="1"/>
  <c r="S281" i="10" a="1"/>
  <c r="S281" i="10" s="1"/>
  <c r="Y281" i="10" s="1"/>
  <c r="S574" i="10" a="1"/>
  <c r="S574" i="10" s="1"/>
  <c r="Y574" i="10" s="1"/>
  <c r="S119" i="10" a="1"/>
  <c r="S119" i="10" s="1"/>
  <c r="Y119" i="10" s="1"/>
  <c r="S10" i="10" a="1"/>
  <c r="S10" i="10" s="1"/>
  <c r="Y10" i="10" s="1"/>
  <c r="S705" i="10" a="1"/>
  <c r="S705" i="10" s="1"/>
  <c r="Y705" i="10" s="1"/>
  <c r="S664" i="10" a="1"/>
  <c r="S664" i="10" s="1"/>
  <c r="Y664" i="10" s="1"/>
  <c r="S327" i="10" a="1"/>
  <c r="S327" i="10" s="1"/>
  <c r="Y327" i="10" s="1"/>
  <c r="S619" i="10" a="1"/>
  <c r="S619" i="10" s="1"/>
  <c r="Y619" i="10" s="1"/>
  <c r="S402" i="10" a="1"/>
  <c r="S402" i="10" s="1"/>
  <c r="Y402" i="10" s="1"/>
  <c r="S757" i="10" a="1"/>
  <c r="S757" i="10" s="1"/>
  <c r="Y757" i="10" s="1"/>
  <c r="S362" i="10" a="1"/>
  <c r="S362" i="10" s="1"/>
  <c r="Y362" i="10" s="1"/>
  <c r="S256" i="10" a="1"/>
  <c r="S256" i="10" s="1"/>
  <c r="Y256" i="10" s="1"/>
  <c r="S520" i="10" a="1"/>
  <c r="S520" i="10" s="1"/>
  <c r="Y520" i="10" s="1"/>
  <c r="S537" i="10" a="1"/>
  <c r="S537" i="10" s="1"/>
  <c r="Y537" i="10" s="1"/>
  <c r="S538" i="10" a="1"/>
  <c r="S538" i="10" s="1"/>
  <c r="Y538" i="10" s="1"/>
  <c r="S545" i="10" a="1"/>
  <c r="S545" i="10" s="1"/>
  <c r="Y545" i="10" s="1"/>
  <c r="S588" i="10" a="1"/>
  <c r="S588" i="10" s="1"/>
  <c r="Y588" i="10" s="1"/>
  <c r="S413" i="10" a="1"/>
  <c r="S413" i="10" s="1"/>
  <c r="Y413" i="10" s="1"/>
  <c r="S974" i="10" a="1"/>
  <c r="S974" i="10" s="1"/>
  <c r="Y974" i="10" s="1"/>
  <c r="S722" i="10" a="1"/>
  <c r="S722" i="10" s="1"/>
  <c r="Y722" i="10" s="1"/>
  <c r="S23" i="10" a="1"/>
  <c r="S23" i="10" s="1"/>
  <c r="Y23" i="10" s="1"/>
  <c r="S216" i="10" a="1"/>
  <c r="S216" i="10" s="1"/>
  <c r="Y216" i="10" s="1"/>
  <c r="S447" i="10" a="1"/>
  <c r="S447" i="10" s="1"/>
  <c r="Y447" i="10" s="1"/>
  <c r="S489" i="10" a="1"/>
  <c r="S489" i="10" s="1"/>
  <c r="Y489" i="10" s="1"/>
  <c r="S960" i="10" a="1"/>
  <c r="S960" i="10" s="1"/>
  <c r="Y960" i="10" s="1"/>
  <c r="S936" i="10" a="1"/>
  <c r="S936" i="10" s="1"/>
  <c r="Y936" i="10" s="1"/>
  <c r="S24" i="10" a="1"/>
  <c r="S24" i="10" s="1"/>
  <c r="Y24" i="10" s="1"/>
  <c r="S272" i="10" a="1"/>
  <c r="S272" i="10" s="1"/>
  <c r="Y272" i="10" s="1"/>
  <c r="S457" i="10" a="1"/>
  <c r="S457" i="10" s="1"/>
  <c r="Y457" i="10" s="1"/>
  <c r="S998" i="10" a="1"/>
  <c r="S998" i="10" s="1"/>
  <c r="Y998" i="10" s="1"/>
  <c r="S868" i="10" a="1"/>
  <c r="S868" i="10" s="1"/>
  <c r="Y868" i="10" s="1"/>
  <c r="S857" i="10" a="1"/>
  <c r="S857" i="10" s="1"/>
  <c r="Y857" i="10" s="1"/>
  <c r="S852" i="10" a="1"/>
  <c r="S852" i="10" s="1"/>
  <c r="Y852" i="10" s="1"/>
  <c r="S763" i="10" a="1"/>
  <c r="S763" i="10" s="1"/>
  <c r="Y763" i="10" s="1"/>
  <c r="S250" i="10" a="1"/>
  <c r="S250" i="10" s="1"/>
  <c r="Y250" i="10" s="1"/>
  <c r="S919" i="10" a="1"/>
  <c r="S919" i="10" s="1"/>
  <c r="Y919" i="10" s="1"/>
  <c r="S566" i="10" a="1"/>
  <c r="S566" i="10" s="1"/>
  <c r="Y566" i="10" s="1"/>
  <c r="S441" i="10" a="1"/>
  <c r="S441" i="10" s="1"/>
  <c r="Y441" i="10" s="1"/>
  <c r="S261" i="10" a="1"/>
  <c r="S261" i="10" s="1"/>
  <c r="Y261" i="10" s="1"/>
  <c r="S67" i="10" a="1"/>
  <c r="S67" i="10" s="1"/>
  <c r="Y67" i="10" s="1"/>
  <c r="S834" i="10" a="1"/>
  <c r="S834" i="10" s="1"/>
  <c r="Y834" i="10" s="1"/>
  <c r="S179" i="10" a="1"/>
  <c r="S179" i="10" s="1"/>
  <c r="Y179" i="10" s="1"/>
  <c r="S928" i="10" a="1"/>
  <c r="S928" i="10" s="1"/>
  <c r="Y928" i="10" s="1"/>
  <c r="S580" i="10" a="1"/>
  <c r="S580" i="10" s="1"/>
  <c r="Y580" i="10" s="1"/>
  <c r="S262" i="10" a="1"/>
  <c r="S262" i="10" s="1"/>
  <c r="Y262" i="10" s="1"/>
  <c r="S22" i="10" a="1"/>
  <c r="S22" i="10" s="1"/>
  <c r="Y22" i="10" s="1"/>
  <c r="S944" i="10" a="1"/>
  <c r="S944" i="10" s="1"/>
  <c r="Y944" i="10" s="1"/>
  <c r="S81" i="10" a="1"/>
  <c r="S81" i="10" s="1"/>
  <c r="Y81" i="10" s="1"/>
  <c r="S751" i="10" a="1"/>
  <c r="S751" i="10" s="1"/>
  <c r="Y751" i="10" s="1"/>
  <c r="S207" i="10" a="1"/>
  <c r="S207" i="10" s="1"/>
  <c r="Y207" i="10" s="1"/>
  <c r="S405" i="10" a="1"/>
  <c r="S405" i="10" s="1"/>
  <c r="Y405" i="10" s="1"/>
  <c r="S448" i="10" a="1"/>
  <c r="S448" i="10" s="1"/>
  <c r="Y448" i="10" s="1"/>
  <c r="S383" i="10" a="1"/>
  <c r="S383" i="10" s="1"/>
  <c r="Y383" i="10" s="1"/>
  <c r="S386" i="10" a="1"/>
  <c r="S386" i="10" s="1"/>
  <c r="Y386" i="10" s="1"/>
  <c r="S675" i="10" a="1"/>
  <c r="S675" i="10" s="1"/>
  <c r="Y675" i="10" s="1"/>
  <c r="S787" i="10" a="1"/>
  <c r="S787" i="10" s="1"/>
  <c r="Y787" i="10" s="1"/>
  <c r="S753" i="10" a="1"/>
  <c r="S753" i="10" s="1"/>
  <c r="Y753" i="10" s="1"/>
  <c r="S138" i="10" a="1"/>
  <c r="S138" i="10" s="1"/>
  <c r="Y138" i="10" s="1"/>
  <c r="S424" i="10" a="1"/>
  <c r="S424" i="10" s="1"/>
  <c r="Y424" i="10" s="1"/>
  <c r="S306" i="10" a="1"/>
  <c r="S306" i="10" s="1"/>
  <c r="Y306" i="10" s="1"/>
  <c r="S992" i="10" a="1"/>
  <c r="S992" i="10" s="1"/>
  <c r="Y992" i="10" s="1"/>
  <c r="S419" i="10" a="1"/>
  <c r="S419" i="10" s="1"/>
  <c r="Y419" i="10" s="1"/>
  <c r="S289" i="10" a="1"/>
  <c r="S289" i="10" s="1"/>
  <c r="Y289" i="10" s="1"/>
  <c r="S245" i="10" a="1"/>
  <c r="S245" i="10" s="1"/>
  <c r="Y245" i="10" s="1"/>
  <c r="S817" i="10" a="1"/>
  <c r="S817" i="10" s="1"/>
  <c r="Y817" i="10" s="1"/>
  <c r="S177" i="10" a="1"/>
  <c r="S177" i="10" s="1"/>
  <c r="Y177" i="10" s="1"/>
  <c r="S68" i="10" a="1"/>
  <c r="S68" i="10" s="1"/>
  <c r="Y68" i="10" s="1"/>
  <c r="S530" i="10" a="1"/>
  <c r="S530" i="10" s="1"/>
  <c r="Y530" i="10" s="1"/>
  <c r="S947" i="10" a="1"/>
  <c r="S947" i="10" s="1"/>
  <c r="Y947" i="10" s="1"/>
  <c r="S27" i="10" a="1"/>
  <c r="S27" i="10" s="1"/>
  <c r="Y27" i="10" s="1"/>
  <c r="S57" i="10" a="1"/>
  <c r="S57" i="10" s="1"/>
  <c r="Y57" i="10" s="1"/>
  <c r="S45" i="10" a="1"/>
  <c r="S45" i="10" s="1"/>
  <c r="Y45" i="10" s="1"/>
  <c r="S897" i="10" a="1"/>
  <c r="S897" i="10" s="1"/>
  <c r="Y897" i="10" s="1"/>
  <c r="S586" i="10" a="1"/>
  <c r="S586" i="10" s="1"/>
  <c r="Y586" i="10" s="1"/>
  <c r="S950" i="10" a="1"/>
  <c r="S950" i="10" s="1"/>
  <c r="Y950" i="10" s="1"/>
  <c r="S642" i="10" a="1"/>
  <c r="S642" i="10" s="1"/>
  <c r="Y642" i="10" s="1"/>
  <c r="S452" i="10" a="1"/>
  <c r="S452" i="10" s="1"/>
  <c r="Y452" i="10" s="1"/>
  <c r="S556" i="10" a="1"/>
  <c r="S556" i="10" s="1"/>
  <c r="Y556" i="10" s="1"/>
  <c r="S506" i="10" a="1"/>
  <c r="S506" i="10" s="1"/>
  <c r="Y506" i="10" s="1"/>
  <c r="S60" i="10" a="1"/>
  <c r="S60" i="10" s="1"/>
  <c r="Y60" i="10" s="1"/>
  <c r="S923" i="10" a="1"/>
  <c r="S923" i="10" s="1"/>
  <c r="Y923" i="10" s="1"/>
  <c r="S466" i="10" a="1"/>
  <c r="S466" i="10" s="1"/>
  <c r="Y466" i="10" s="1"/>
  <c r="S706" i="10" a="1"/>
  <c r="S706" i="10" s="1"/>
  <c r="Y706" i="10" s="1"/>
  <c r="S108" i="10" a="1"/>
  <c r="S108" i="10" s="1"/>
  <c r="Y108" i="10" s="1"/>
  <c r="S59" i="10" a="1"/>
  <c r="S59" i="10" s="1"/>
  <c r="Y59" i="10" s="1"/>
  <c r="S374" i="10" a="1"/>
  <c r="S374" i="10" s="1"/>
  <c r="Y374" i="10" s="1"/>
  <c r="S66" i="10" a="1"/>
  <c r="S66" i="10" s="1"/>
  <c r="Y66" i="10" s="1"/>
  <c r="S229" i="10" a="1"/>
  <c r="S229" i="10" s="1"/>
  <c r="Y229" i="10" s="1"/>
  <c r="S220" i="10" a="1"/>
  <c r="S220" i="10" s="1"/>
  <c r="Y220" i="10" s="1"/>
  <c r="S379" i="10" a="1"/>
  <c r="S379" i="10" s="1"/>
  <c r="Y379" i="10" s="1"/>
  <c r="S56" i="10" a="1"/>
  <c r="S56" i="10" s="1"/>
  <c r="Y56" i="10" s="1"/>
  <c r="S484" i="10" a="1"/>
  <c r="S484" i="10" s="1"/>
  <c r="Y484" i="10" s="1"/>
  <c r="S755" i="10" a="1"/>
  <c r="S755" i="10" s="1"/>
  <c r="Y755" i="10" s="1"/>
  <c r="S141" i="10" a="1"/>
  <c r="S141" i="10" s="1"/>
  <c r="Y141" i="10" s="1"/>
  <c r="S629" i="10" a="1"/>
  <c r="S629" i="10" s="1"/>
  <c r="Y629" i="10" s="1"/>
  <c r="S431" i="10" a="1"/>
  <c r="S431" i="10" s="1"/>
  <c r="Y431" i="10" s="1"/>
  <c r="S515" i="10" a="1"/>
  <c r="S515" i="10" s="1"/>
  <c r="Y515" i="10" s="1"/>
  <c r="S965" i="10" a="1"/>
  <c r="S965" i="10" s="1"/>
  <c r="Y965" i="10" s="1"/>
  <c r="S13" i="10" a="1"/>
  <c r="S13" i="10" s="1"/>
  <c r="Y13" i="10" s="1"/>
  <c r="S873" i="10" a="1"/>
  <c r="S873" i="10" s="1"/>
  <c r="Y873" i="10" s="1"/>
  <c r="S660" i="10" a="1"/>
  <c r="S660" i="10" s="1"/>
  <c r="Y660" i="10" s="1"/>
  <c r="S158" i="10" a="1"/>
  <c r="S158" i="10" s="1"/>
  <c r="Y158" i="10" s="1"/>
  <c r="S542" i="10" a="1"/>
  <c r="S542" i="10" s="1"/>
  <c r="Y542" i="10" s="1"/>
  <c r="S575" i="10" a="1"/>
  <c r="S575" i="10" s="1"/>
  <c r="Y575" i="10" s="1"/>
  <c r="S887" i="10" a="1"/>
  <c r="S887" i="10" s="1"/>
  <c r="Y887" i="10" s="1"/>
  <c r="S486" i="10" a="1"/>
  <c r="S486" i="10" s="1"/>
  <c r="Y486" i="10" s="1"/>
  <c r="S453" i="10" a="1"/>
  <c r="S453" i="10" s="1"/>
  <c r="Y453" i="10" s="1"/>
  <c r="S46" i="10" a="1"/>
  <c r="S46" i="10" s="1"/>
  <c r="Y46" i="10" s="1"/>
  <c r="S258" i="10" a="1"/>
  <c r="S258" i="10" s="1"/>
  <c r="Y258" i="10" s="1"/>
  <c r="S288" i="10" a="1"/>
  <c r="S288" i="10" s="1"/>
  <c r="Y288" i="10" s="1"/>
  <c r="S833" i="10" a="1"/>
  <c r="S833" i="10" s="1"/>
  <c r="Y833" i="10" s="1"/>
  <c r="S165" i="10" a="1"/>
  <c r="S165" i="10" s="1"/>
  <c r="Y165" i="10" s="1"/>
  <c r="S792" i="10" a="1"/>
  <c r="S792" i="10" s="1"/>
  <c r="Y792" i="10" s="1"/>
  <c r="S571" i="10" a="1"/>
  <c r="S571" i="10" s="1"/>
  <c r="Y571" i="10" s="1"/>
  <c r="S132" i="10" a="1"/>
  <c r="S132" i="10" s="1"/>
  <c r="Y132" i="10" s="1"/>
  <c r="S432" i="10" a="1"/>
  <c r="S432" i="10" s="1"/>
  <c r="Y432" i="10" s="1"/>
  <c r="S488" i="10" a="1"/>
  <c r="S488" i="10" s="1"/>
  <c r="Y488" i="10" s="1"/>
  <c r="S766" i="10" a="1"/>
  <c r="S766" i="10" s="1"/>
  <c r="Y766" i="10" s="1"/>
  <c r="S477" i="10" a="1"/>
  <c r="S477" i="10" s="1"/>
  <c r="Y477" i="10" s="1"/>
  <c r="S658" i="10" a="1"/>
  <c r="S658" i="10" s="1"/>
  <c r="Y658" i="10" s="1"/>
  <c r="S171" i="10" a="1"/>
  <c r="S171" i="10" s="1"/>
  <c r="Y171" i="10" s="1"/>
  <c r="S529" i="10" a="1"/>
  <c r="S529" i="10" s="1"/>
  <c r="Y529" i="10" s="1"/>
  <c r="S746" i="10" a="1"/>
  <c r="S746" i="10" s="1"/>
  <c r="Y746" i="10" s="1"/>
  <c r="S645" i="10" a="1"/>
  <c r="S645" i="10" s="1"/>
  <c r="Y645" i="10" s="1"/>
  <c r="S550" i="10" a="1"/>
  <c r="S550" i="10" s="1"/>
  <c r="Y550" i="10" s="1"/>
  <c r="S325" i="10" a="1"/>
  <c r="S325" i="10" s="1"/>
  <c r="Y325" i="10" s="1"/>
  <c r="S465" i="10" a="1"/>
  <c r="S465" i="10" s="1"/>
  <c r="Y465" i="10" s="1"/>
  <c r="S625" i="10" a="1"/>
  <c r="S625" i="10" s="1"/>
  <c r="Y625" i="10" s="1"/>
  <c r="S41" i="10" a="1"/>
  <c r="S41" i="10" s="1"/>
  <c r="Y41" i="10" s="1"/>
  <c r="S589" i="10" a="1"/>
  <c r="S589" i="10" s="1"/>
  <c r="Y589" i="10" s="1"/>
  <c r="S63" i="10" a="1"/>
  <c r="S63" i="10" s="1"/>
  <c r="Y63" i="10" s="1"/>
  <c r="S794" i="10" a="1"/>
  <c r="S794" i="10" s="1"/>
  <c r="Y794" i="10" s="1"/>
  <c r="S100" i="10" a="1"/>
  <c r="S100" i="10" s="1"/>
  <c r="Y100" i="10" s="1"/>
  <c r="S12" i="10" a="1"/>
  <c r="S12" i="10" s="1"/>
  <c r="Y12" i="10" s="1"/>
  <c r="S598" i="10" a="1"/>
  <c r="S598" i="10" s="1"/>
  <c r="Y598" i="10" s="1"/>
  <c r="S552" i="10" a="1"/>
  <c r="S552" i="10" s="1"/>
  <c r="Y552" i="10" s="1"/>
  <c r="S283" i="10" a="1"/>
  <c r="S283" i="10" s="1"/>
  <c r="Y283" i="10" s="1"/>
  <c r="S534" i="10" a="1"/>
  <c r="S534" i="10" s="1"/>
  <c r="Y534" i="10" s="1"/>
  <c r="S385" i="10" a="1"/>
  <c r="S385" i="10" s="1"/>
  <c r="Y385" i="10" s="1"/>
  <c r="S677" i="10" a="1"/>
  <c r="S677" i="10" s="1"/>
  <c r="Y677" i="10" s="1"/>
  <c r="S553" i="10" a="1"/>
  <c r="S553" i="10" s="1"/>
  <c r="Y553" i="10" s="1"/>
  <c r="S110" i="10" a="1"/>
  <c r="S110" i="10" s="1"/>
  <c r="Y110" i="10" s="1"/>
  <c r="S876" i="10" a="1"/>
  <c r="S876" i="10" s="1"/>
  <c r="Y876" i="10" s="1"/>
  <c r="S326" i="10" a="1"/>
  <c r="S326" i="10" s="1"/>
  <c r="Y326" i="10" s="1"/>
  <c r="S881" i="10" a="1"/>
  <c r="S881" i="10" s="1"/>
  <c r="Y881" i="10" s="1"/>
  <c r="S554" i="10" a="1"/>
  <c r="S554" i="10" s="1"/>
  <c r="Y554" i="10" s="1"/>
  <c r="S859" i="10" a="1"/>
  <c r="S859" i="10" s="1"/>
  <c r="Y859" i="10" s="1"/>
  <c r="S82" i="10" a="1"/>
  <c r="S82" i="10" s="1"/>
  <c r="Y82" i="10" s="1"/>
  <c r="S563" i="10" a="1"/>
  <c r="S563" i="10" s="1"/>
  <c r="Y563" i="10" s="1"/>
  <c r="S408" i="10" a="1"/>
  <c r="S408" i="10" s="1"/>
  <c r="Y408" i="10" s="1"/>
  <c r="S348" i="10" a="1"/>
  <c r="S348" i="10" s="1"/>
  <c r="Y348" i="10" s="1"/>
  <c r="S257" i="10" a="1"/>
  <c r="S257" i="10" s="1"/>
  <c r="Y257" i="10" s="1"/>
  <c r="S335" i="10" a="1"/>
  <c r="S335" i="10" s="1"/>
  <c r="Y335" i="10" s="1"/>
  <c r="S355" i="10" a="1"/>
  <c r="S355" i="10" s="1"/>
  <c r="Y355" i="10" s="1"/>
  <c r="S949" i="10" a="1"/>
  <c r="S949" i="10" s="1"/>
  <c r="Y949" i="10" s="1"/>
  <c r="S153" i="10" a="1"/>
  <c r="S153" i="10" s="1"/>
  <c r="Y153" i="10" s="1"/>
  <c r="S689" i="10" a="1"/>
  <c r="S689" i="10" s="1"/>
  <c r="Y689" i="10" s="1"/>
  <c r="S282" i="10" a="1"/>
  <c r="S282" i="10" s="1"/>
  <c r="Y282" i="10" s="1"/>
  <c r="S279" i="10" a="1"/>
  <c r="S279" i="10" s="1"/>
  <c r="Y279" i="10" s="1"/>
  <c r="S513" i="10" a="1"/>
  <c r="S513" i="10" s="1"/>
  <c r="Y513" i="10" s="1"/>
  <c r="S174" i="10" a="1"/>
  <c r="S174" i="10" s="1"/>
  <c r="Y174" i="10" s="1"/>
  <c r="S464" i="10" a="1"/>
  <c r="S464" i="10" s="1"/>
  <c r="Y464" i="10" s="1"/>
  <c r="S649" i="10" a="1"/>
  <c r="S649" i="10" s="1"/>
  <c r="Y649" i="10" s="1"/>
  <c r="S621" i="10" a="1"/>
  <c r="S621" i="10" s="1"/>
  <c r="Y621" i="10" s="1"/>
  <c r="S854" i="10" a="1"/>
  <c r="S854" i="10" s="1"/>
  <c r="Y854" i="10" s="1"/>
  <c r="S291" i="10" a="1"/>
  <c r="S291" i="10" s="1"/>
  <c r="Y291" i="10" s="1"/>
  <c r="S350" i="10" a="1"/>
  <c r="S350" i="10" s="1"/>
  <c r="Y350" i="10" s="1"/>
  <c r="S269" i="10" a="1"/>
  <c r="S269" i="10" s="1"/>
  <c r="Y269" i="10" s="1"/>
  <c r="S378" i="10" a="1"/>
  <c r="S378" i="10" s="1"/>
  <c r="Y378" i="10" s="1"/>
  <c r="S908" i="10" a="1"/>
  <c r="S908" i="10" s="1"/>
  <c r="Y908" i="10" s="1"/>
  <c r="S6" i="10" a="1"/>
  <c r="S6" i="10" s="1"/>
  <c r="Y6" i="10" s="1"/>
  <c r="S894" i="10" a="1"/>
  <c r="S894" i="10" s="1"/>
  <c r="Y894" i="10" s="1"/>
  <c r="S819" i="10" a="1"/>
  <c r="S819" i="10" s="1"/>
  <c r="Y819" i="10" s="1"/>
  <c r="S620" i="10" a="1"/>
  <c r="S620" i="10" s="1"/>
  <c r="Y620" i="10" s="1"/>
  <c r="S914" i="10" a="1"/>
  <c r="S914" i="10" s="1"/>
  <c r="Y914" i="10" s="1"/>
  <c r="S623" i="10" a="1"/>
  <c r="S623" i="10" s="1"/>
  <c r="Y623" i="10" s="1"/>
  <c r="S910" i="10" a="1"/>
  <c r="S910" i="10" s="1"/>
  <c r="Y910" i="10" s="1"/>
  <c r="S463" i="10" a="1"/>
  <c r="S463" i="10" s="1"/>
  <c r="Y463" i="10" s="1"/>
  <c r="S150" i="10" a="1"/>
  <c r="S150" i="10" s="1"/>
  <c r="Y150" i="10" s="1"/>
  <c r="S614" i="10" a="1"/>
  <c r="S614" i="10" s="1"/>
  <c r="Y614" i="10" s="1"/>
  <c r="S83" i="10" a="1"/>
  <c r="S83" i="10" s="1"/>
  <c r="Y83" i="10" s="1"/>
  <c r="S451" i="10" a="1"/>
  <c r="S451" i="10" s="1"/>
  <c r="Y451" i="10" s="1"/>
  <c r="S926" i="10" a="1"/>
  <c r="S926" i="10" s="1"/>
  <c r="Y926" i="10" s="1"/>
  <c r="S118" i="10" a="1"/>
  <c r="S118" i="10" s="1"/>
  <c r="Y118" i="10" s="1"/>
  <c r="S973" i="10" a="1"/>
  <c r="S973" i="10" s="1"/>
  <c r="Y973" i="10" s="1"/>
  <c r="S878" i="10" a="1"/>
  <c r="S878" i="10" s="1"/>
  <c r="Y878" i="10" s="1"/>
  <c r="S94" i="10" a="1"/>
  <c r="S94" i="10" s="1"/>
  <c r="Y94" i="10" s="1"/>
  <c r="S401" i="10" a="1"/>
  <c r="S401" i="10" s="1"/>
  <c r="Y401" i="10" s="1"/>
  <c r="S143" i="10" a="1"/>
  <c r="S143" i="10" s="1"/>
  <c r="Y143" i="10" s="1"/>
  <c r="S303" i="10" a="1"/>
  <c r="S303" i="10" s="1"/>
  <c r="Y303" i="10" s="1"/>
  <c r="S76" i="10" a="1"/>
  <c r="S76" i="10" s="1"/>
  <c r="Y76" i="10" s="1"/>
  <c r="S314" i="10" a="1"/>
  <c r="S314" i="10" s="1"/>
  <c r="Y314" i="10" s="1"/>
  <c r="S98" i="10" a="1"/>
  <c r="S98" i="10" s="1"/>
  <c r="Y98" i="10" s="1"/>
  <c r="S971" i="10" a="1"/>
  <c r="S971" i="10" s="1"/>
  <c r="Y971" i="10" s="1"/>
  <c r="S853" i="10" a="1"/>
  <c r="S853" i="10" s="1"/>
  <c r="Y853" i="10" s="1"/>
  <c r="S726" i="10" a="1"/>
  <c r="S726" i="10" s="1"/>
  <c r="Y726" i="10" s="1"/>
  <c r="S555" i="10" a="1"/>
  <c r="S555" i="10" s="1"/>
  <c r="Y555" i="10" s="1"/>
  <c r="S741" i="10" a="1"/>
  <c r="S741" i="10" s="1"/>
  <c r="Y741" i="10" s="1"/>
  <c r="S139" i="10" a="1"/>
  <c r="S139" i="10" s="1"/>
  <c r="Y139" i="10" s="1"/>
  <c r="S957" i="10" a="1"/>
  <c r="S957" i="10" s="1"/>
  <c r="Y957" i="10" s="1"/>
  <c r="S137" i="10" a="1"/>
  <c r="S137" i="10" s="1"/>
  <c r="Y137" i="10" s="1"/>
  <c r="S91" i="10" a="1"/>
  <c r="S91" i="10" s="1"/>
  <c r="Y91" i="10" s="1"/>
  <c r="S636" i="10" a="1"/>
  <c r="S636" i="10" s="1"/>
  <c r="Y636" i="10" s="1"/>
  <c r="S810" i="10" a="1"/>
  <c r="S810" i="10" s="1"/>
  <c r="Y810" i="10" s="1"/>
  <c r="S183" i="10" a="1"/>
  <c r="S183" i="10" s="1"/>
  <c r="Y183" i="10" s="1"/>
  <c r="S902" i="10" a="1"/>
  <c r="S902" i="10" s="1"/>
  <c r="Y902" i="10" s="1"/>
  <c r="S238" i="10" a="1"/>
  <c r="S238" i="10" s="1"/>
  <c r="Y238" i="10" s="1"/>
  <c r="S718" i="10" a="1"/>
  <c r="S718" i="10" s="1"/>
  <c r="Y718" i="10" s="1"/>
  <c r="S473" i="10" a="1"/>
  <c r="S473" i="10" s="1"/>
  <c r="Y473" i="10" s="1"/>
  <c r="S761" i="10" a="1"/>
  <c r="S761" i="10" s="1"/>
  <c r="Y761" i="10" s="1"/>
  <c r="S719" i="10" a="1"/>
  <c r="S719" i="10" s="1"/>
  <c r="Y719" i="10" s="1"/>
  <c r="S440" i="10" a="1"/>
  <c r="S440" i="10" s="1"/>
  <c r="Y440" i="10" s="1"/>
  <c r="S460" i="10" a="1"/>
  <c r="S460" i="10" s="1"/>
  <c r="Y460" i="10" s="1"/>
  <c r="S533" i="10" a="1"/>
  <c r="S533" i="10" s="1"/>
  <c r="Y533" i="10" s="1"/>
  <c r="S435" i="10" a="1"/>
  <c r="S435" i="10" s="1"/>
  <c r="Y435" i="10" s="1"/>
  <c r="S328" i="10" a="1"/>
  <c r="S328" i="10" s="1"/>
  <c r="Y328" i="10" s="1"/>
  <c r="S86" i="10" a="1"/>
  <c r="S86" i="10" s="1"/>
  <c r="Y86" i="10" s="1"/>
  <c r="S523" i="10" a="1"/>
  <c r="S523" i="10" s="1"/>
  <c r="Y523" i="10" s="1"/>
  <c r="S831" i="10" a="1"/>
  <c r="S831" i="10" s="1"/>
  <c r="Y831" i="10" s="1"/>
  <c r="S780" i="10" a="1"/>
  <c r="S780" i="10" s="1"/>
  <c r="Y780" i="10" s="1"/>
  <c r="S713" i="10" a="1"/>
  <c r="S713" i="10" s="1"/>
  <c r="Y713" i="10" s="1"/>
  <c r="S605" i="10" a="1"/>
  <c r="S605" i="10" s="1"/>
  <c r="Y605" i="10" s="1"/>
  <c r="S52" i="10" a="1"/>
  <c r="S52" i="10" s="1"/>
  <c r="Y52" i="10" s="1"/>
  <c r="S490" i="10" a="1"/>
  <c r="S490" i="10" s="1"/>
  <c r="Y490" i="10" s="1"/>
  <c r="S232" i="10" a="1"/>
  <c r="S232" i="10" s="1"/>
  <c r="Y232" i="10" s="1"/>
  <c r="S497" i="10" a="1"/>
  <c r="S497" i="10" s="1"/>
  <c r="Y497" i="10" s="1"/>
  <c r="S124" i="10" a="1"/>
  <c r="S124" i="10" s="1"/>
  <c r="Y124" i="10" s="1"/>
  <c r="S127" i="10" a="1"/>
  <c r="S127" i="10" s="1"/>
  <c r="Y127" i="10" s="1"/>
  <c r="S16" i="10" a="1"/>
  <c r="S16" i="10" s="1"/>
  <c r="Y16" i="10" s="1"/>
  <c r="S469" i="10" a="1"/>
  <c r="S469" i="10" s="1"/>
  <c r="Y469" i="10" s="1"/>
  <c r="S389" i="10" a="1"/>
  <c r="S389" i="10" s="1"/>
  <c r="Y389" i="10" s="1"/>
  <c r="S547" i="10" a="1"/>
  <c r="S547" i="10" s="1"/>
  <c r="Y547" i="10" s="1"/>
  <c r="S58" i="10" a="1"/>
  <c r="S58" i="10" s="1"/>
  <c r="Y58" i="10" s="1"/>
  <c r="S69" i="10" a="1"/>
  <c r="S69" i="10" s="1"/>
  <c r="Y69" i="10" s="1"/>
  <c r="S426" i="10" a="1"/>
  <c r="S426" i="10" s="1"/>
  <c r="Y426" i="10" s="1"/>
  <c r="S410" i="10" a="1"/>
  <c r="S410" i="10" s="1"/>
  <c r="Y410" i="10" s="1"/>
  <c r="S846" i="10" a="1"/>
  <c r="S846" i="10" s="1"/>
  <c r="Y846" i="10" s="1"/>
  <c r="S805" i="10" a="1"/>
  <c r="S805" i="10" s="1"/>
  <c r="Y805" i="10" s="1"/>
  <c r="S467" i="10" a="1"/>
  <c r="S467" i="10" s="1"/>
  <c r="Y467" i="10" s="1"/>
  <c r="S128" i="10" a="1"/>
  <c r="S128" i="10" s="1"/>
  <c r="Y128" i="10" s="1"/>
  <c r="S491" i="10" a="1"/>
  <c r="S491" i="10" s="1"/>
  <c r="Y491" i="10" s="1"/>
  <c r="S395" i="10" a="1"/>
  <c r="S395" i="10" s="1"/>
  <c r="Y395" i="10" s="1"/>
  <c r="S585" i="10" a="1"/>
  <c r="S585" i="10" s="1"/>
  <c r="Y585" i="10" s="1"/>
  <c r="S622" i="10" a="1"/>
  <c r="S622" i="10" s="1"/>
  <c r="Y622" i="10" s="1"/>
  <c r="S885" i="10" a="1"/>
  <c r="S885" i="10" s="1"/>
  <c r="Y885" i="10" s="1"/>
  <c r="S360" i="10" a="1"/>
  <c r="S360" i="10" s="1"/>
  <c r="Y360" i="10" s="1"/>
  <c r="S422" i="10" a="1"/>
  <c r="S422" i="10" s="1"/>
  <c r="Y422" i="10" s="1"/>
  <c r="S126" i="10" a="1"/>
  <c r="S126" i="10" s="1"/>
  <c r="Y126" i="10" s="1"/>
  <c r="S392" i="10" a="1"/>
  <c r="S392" i="10" s="1"/>
  <c r="Y392" i="10" s="1"/>
  <c r="S823" i="10" a="1"/>
  <c r="S823" i="10" s="1"/>
  <c r="Y823" i="10" s="1"/>
  <c r="S166" i="10" a="1"/>
  <c r="S166" i="10" s="1"/>
  <c r="Y166" i="10" s="1"/>
  <c r="S277" i="10" a="1"/>
  <c r="S277" i="10" s="1"/>
  <c r="Y277" i="10" s="1"/>
  <c r="S578" i="10" a="1"/>
  <c r="S578" i="10" s="1"/>
  <c r="Y578" i="10" s="1"/>
  <c r="S714" i="10" a="1"/>
  <c r="S714" i="10" s="1"/>
  <c r="Y714" i="10" s="1"/>
  <c r="S991" i="10" a="1"/>
  <c r="S991" i="10" s="1"/>
  <c r="Y991" i="10" s="1"/>
  <c r="S425" i="10" a="1"/>
  <c r="S425" i="10" s="1"/>
  <c r="Y425" i="10" s="1"/>
  <c r="S390" i="10" a="1"/>
  <c r="S390" i="10" s="1"/>
  <c r="Y390" i="10" s="1"/>
  <c r="S793" i="10" a="1"/>
  <c r="S793" i="10" s="1"/>
  <c r="Y793" i="10" s="1"/>
  <c r="S521" i="10" a="1"/>
  <c r="S521" i="10" s="1"/>
  <c r="Y521" i="10" s="1"/>
  <c r="S196" i="10" a="1"/>
  <c r="S196" i="10" s="1"/>
  <c r="Y196" i="10" s="1"/>
  <c r="S321" i="10" a="1"/>
  <c r="S321" i="10" s="1"/>
  <c r="Y321" i="10" s="1"/>
  <c r="S630" i="10" a="1"/>
  <c r="S630" i="10" s="1"/>
  <c r="Y630" i="10" s="1"/>
  <c r="S863" i="10" a="1"/>
  <c r="S863" i="10" s="1"/>
  <c r="Y863" i="10" s="1"/>
  <c r="S480" i="10" a="1"/>
  <c r="S480" i="10" s="1"/>
  <c r="Y480" i="10" s="1"/>
  <c r="S781" i="10" a="1"/>
  <c r="S781" i="10" s="1"/>
  <c r="Y781" i="10" s="1"/>
  <c r="S420" i="10" a="1"/>
  <c r="S420" i="10" s="1"/>
  <c r="Y420" i="10" s="1"/>
  <c r="S546" i="10" a="1"/>
  <c r="S546" i="10" s="1"/>
  <c r="Y546" i="10" s="1"/>
  <c r="S812" i="10" a="1"/>
  <c r="S812" i="10" s="1"/>
  <c r="Y812" i="10" s="1"/>
  <c r="S459" i="10" a="1"/>
  <c r="S459" i="10" s="1"/>
  <c r="Y459" i="10" s="1"/>
  <c r="S977" i="10" a="1"/>
  <c r="S977" i="10" s="1"/>
  <c r="Y977" i="10" s="1"/>
  <c r="S723" i="10" a="1"/>
  <c r="S723" i="10" s="1"/>
  <c r="Y723" i="10" s="1"/>
  <c r="S35" i="10" a="1"/>
  <c r="S35" i="10" s="1"/>
  <c r="Y35" i="10" s="1"/>
  <c r="S572" i="10" a="1"/>
  <c r="S572" i="10" s="1"/>
  <c r="Y572" i="10" s="1"/>
  <c r="S333" i="10" a="1"/>
  <c r="S333" i="10" s="1"/>
  <c r="Y333" i="10" s="1"/>
  <c r="S498" i="10" a="1"/>
  <c r="S498" i="10" s="1"/>
  <c r="Y498" i="10" s="1"/>
  <c r="S191" i="10" a="1"/>
  <c r="S191" i="10" s="1"/>
  <c r="Y191" i="10" s="1"/>
  <c r="S351" i="10" a="1"/>
  <c r="S351" i="10" s="1"/>
  <c r="Y351" i="10" s="1"/>
  <c r="S371" i="10" a="1"/>
  <c r="S371" i="10" s="1"/>
  <c r="Y371" i="10" s="1"/>
  <c r="S478" i="10" a="1"/>
  <c r="S478" i="10" s="1"/>
  <c r="Y478" i="10" s="1"/>
  <c r="S445" i="10" a="1"/>
  <c r="S445" i="10" s="1"/>
  <c r="Y445" i="10" s="1"/>
  <c r="S99" i="10" a="1"/>
  <c r="S99" i="10" s="1"/>
  <c r="Y99" i="10" s="1"/>
  <c r="S791" i="10" a="1"/>
  <c r="S791" i="10" s="1"/>
  <c r="Y791" i="10" s="1"/>
  <c r="S284" i="10" a="1"/>
  <c r="S284" i="10" s="1"/>
  <c r="Y284" i="10" s="1"/>
  <c r="S380" i="10" a="1"/>
  <c r="S380" i="10" s="1"/>
  <c r="Y380" i="10" s="1"/>
  <c r="S503" i="10" a="1"/>
  <c r="S503" i="10" s="1"/>
  <c r="Y503" i="10" s="1"/>
  <c r="S661" i="10" a="1"/>
  <c r="S661" i="10" s="1"/>
  <c r="Y661" i="10" s="1"/>
  <c r="S707" i="10" a="1"/>
  <c r="S707" i="10" s="1"/>
  <c r="Y707" i="10" s="1"/>
  <c r="S570" i="10" a="1"/>
  <c r="S570" i="10" s="1"/>
  <c r="Y570" i="10" s="1"/>
  <c r="S980" i="10" a="1"/>
  <c r="S980" i="10" s="1"/>
  <c r="Y980" i="10" s="1"/>
  <c r="S181" i="10" a="1"/>
  <c r="S181" i="10" s="1"/>
  <c r="Y181" i="10" s="1"/>
  <c r="S954" i="10" a="1"/>
  <c r="S954" i="10" s="1"/>
  <c r="Y954" i="10" s="1"/>
  <c r="S356" i="10" a="1"/>
  <c r="S356" i="10" s="1"/>
  <c r="Y356" i="10" s="1"/>
  <c r="S933" i="10" a="1"/>
  <c r="S933" i="10" s="1"/>
  <c r="Y933" i="10" s="1"/>
  <c r="S811" i="10" a="1"/>
  <c r="S811" i="10" s="1"/>
  <c r="Y811" i="10" s="1"/>
  <c r="S163" i="10" a="1"/>
  <c r="S163" i="10" s="1"/>
  <c r="Y163" i="10" s="1"/>
  <c r="S701" i="10" a="1"/>
  <c r="S701" i="10" s="1"/>
  <c r="Y701" i="10" s="1"/>
  <c r="S251" i="10" a="1"/>
  <c r="S251" i="10" s="1"/>
  <c r="Y251" i="10" s="1"/>
  <c r="S88" i="10" a="1"/>
  <c r="S88" i="10" s="1"/>
  <c r="Y88" i="10" s="1"/>
  <c r="S439" i="10" a="1"/>
  <c r="S439" i="10" s="1"/>
  <c r="Y439" i="10" s="1"/>
  <c r="S522" i="10" a="1"/>
  <c r="S522" i="10" s="1"/>
  <c r="Y522" i="10" s="1"/>
  <c r="S331" i="10" a="1"/>
  <c r="S331" i="10" s="1"/>
  <c r="Y331" i="10" s="1"/>
  <c r="S72" i="10" a="1"/>
  <c r="S72" i="10" s="1"/>
  <c r="Y72" i="10" s="1"/>
  <c r="S551" i="10" a="1"/>
  <c r="S551" i="10" s="1"/>
  <c r="Y551" i="10" s="1"/>
  <c r="S373" i="10" a="1"/>
  <c r="S373" i="10" s="1"/>
  <c r="Y373" i="10" s="1"/>
  <c r="S536" i="10" a="1"/>
  <c r="S536" i="10" s="1"/>
  <c r="Y536" i="10" s="1"/>
  <c r="S725" i="10" a="1"/>
  <c r="S725" i="10" s="1"/>
  <c r="Y725" i="10" s="1"/>
  <c r="S411" i="10" a="1"/>
  <c r="S411" i="10" s="1"/>
  <c r="Y411" i="10" s="1"/>
  <c r="S242" i="10" a="1"/>
  <c r="S242" i="10" s="1"/>
  <c r="Y242" i="10" s="1"/>
  <c r="S778" i="10" a="1"/>
  <c r="S778" i="10" s="1"/>
  <c r="Y778" i="10" s="1"/>
  <c r="S159" i="10" a="1"/>
  <c r="S159" i="10" s="1"/>
  <c r="Y159" i="10" s="1"/>
  <c r="S595" i="10" a="1"/>
  <c r="S595" i="10" s="1"/>
  <c r="Y595" i="10" s="1"/>
  <c r="S296" i="10" a="1"/>
  <c r="S296" i="10" s="1"/>
  <c r="Y296" i="10" s="1"/>
  <c r="S109" i="10" a="1"/>
  <c r="S109" i="10" s="1"/>
  <c r="Y109" i="10" s="1"/>
  <c r="S90" i="10" a="1"/>
  <c r="S90" i="10" s="1"/>
  <c r="Y90" i="10" s="1"/>
  <c r="S481" i="10" a="1"/>
  <c r="S481" i="10" s="1"/>
  <c r="Y481" i="10" s="1"/>
  <c r="S156" i="10" a="1"/>
  <c r="S156" i="10" s="1"/>
  <c r="Y156" i="10" s="1"/>
  <c r="S776" i="10" a="1"/>
  <c r="S776" i="10" s="1"/>
  <c r="Y776" i="10" s="1"/>
  <c r="S353" i="10" a="1"/>
  <c r="S353" i="10" s="1"/>
  <c r="Y353" i="10" s="1"/>
  <c r="S416" i="10" a="1"/>
  <c r="S416" i="10" s="1"/>
  <c r="Y416" i="10" s="1"/>
  <c r="S190" i="10" a="1"/>
  <c r="S190" i="10" s="1"/>
  <c r="Y190" i="10" s="1"/>
  <c r="S638" i="10" a="1"/>
  <c r="S638" i="10" s="1"/>
  <c r="Y638" i="10" s="1"/>
  <c r="S293" i="10" a="1"/>
  <c r="S293" i="10" s="1"/>
  <c r="Y293" i="10" s="1"/>
  <c r="S573" i="10" a="1"/>
  <c r="S573" i="10" s="1"/>
  <c r="Y573" i="10" s="1"/>
  <c r="S30" i="10" a="1"/>
  <c r="S30" i="10" s="1"/>
  <c r="Y30" i="10" s="1"/>
  <c r="S212" i="10" a="1"/>
  <c r="S212" i="10" s="1"/>
  <c r="Y212" i="10" s="1"/>
  <c r="S752" i="10" a="1"/>
  <c r="S752" i="10" s="1"/>
  <c r="Y752" i="10" s="1"/>
  <c r="S905" i="10" a="1"/>
  <c r="S905" i="10" s="1"/>
  <c r="Y905" i="10" s="1"/>
  <c r="S409" i="10" a="1"/>
  <c r="S409" i="10" s="1"/>
  <c r="Y409" i="10" s="1"/>
  <c r="S710" i="10" a="1"/>
  <c r="S710" i="10" s="1"/>
  <c r="Y710" i="10" s="1"/>
  <c r="S217" i="10" a="1"/>
  <c r="S217" i="10" s="1"/>
  <c r="Y217" i="10" s="1"/>
  <c r="S699" i="10" a="1"/>
  <c r="S699" i="10" s="1"/>
  <c r="Y699" i="10" s="1"/>
  <c r="S455" i="10" a="1"/>
  <c r="S455" i="10" s="1"/>
  <c r="Y455" i="10" s="1"/>
  <c r="S443" i="10" a="1"/>
  <c r="S443" i="10" s="1"/>
  <c r="Y443" i="10" s="1"/>
  <c r="S968" i="10" a="1"/>
  <c r="S968" i="10" s="1"/>
  <c r="Y968" i="10" s="1"/>
  <c r="S147" i="10" a="1"/>
  <c r="S147" i="10" s="1"/>
  <c r="Y147" i="10" s="1"/>
  <c r="S64" i="10" a="1"/>
  <c r="S64" i="10" s="1"/>
  <c r="Y64" i="10" s="1"/>
  <c r="S421" i="10" a="1"/>
  <c r="S421" i="10" s="1"/>
  <c r="Y421" i="10" s="1"/>
  <c r="S18" i="10" a="1"/>
  <c r="S18" i="10" s="1"/>
  <c r="Y18" i="10" s="1"/>
  <c r="S655" i="10" a="1"/>
  <c r="S655" i="10" s="1"/>
  <c r="Y655" i="10" s="1"/>
  <c r="S468" i="10" a="1"/>
  <c r="S468" i="10" s="1"/>
  <c r="Y468" i="10" s="1"/>
  <c r="S676" i="10" a="1"/>
  <c r="S676" i="10" s="1"/>
  <c r="Y676" i="10" s="1"/>
  <c r="S15" i="10" a="1"/>
  <c r="S15" i="10" s="1"/>
  <c r="Y15" i="10" s="1"/>
  <c r="S929" i="10" a="1"/>
  <c r="S929" i="10" s="1"/>
  <c r="Y929" i="10" s="1"/>
  <c r="S202" i="10" a="1"/>
  <c r="S202" i="10" s="1"/>
  <c r="Y202" i="10" s="1"/>
  <c r="S576" i="10" a="1"/>
  <c r="S576" i="10" s="1"/>
  <c r="Y576" i="10" s="1"/>
  <c r="S62" i="10" a="1"/>
  <c r="S62" i="10" s="1"/>
  <c r="Y62" i="10" s="1"/>
  <c r="S142" i="10" a="1"/>
  <c r="S142" i="10" s="1"/>
  <c r="Y142" i="10" s="1"/>
  <c r="S995" i="10" a="1"/>
  <c r="S995" i="10" s="1"/>
  <c r="Y995" i="10" s="1"/>
  <c r="S806" i="10" a="1"/>
  <c r="S806" i="10" s="1"/>
  <c r="Y806" i="10" s="1"/>
  <c r="S210" i="10" a="1"/>
  <c r="S210" i="10" s="1"/>
  <c r="Y210" i="10" s="1"/>
  <c r="S729" i="10" a="1"/>
  <c r="S729" i="10" s="1"/>
  <c r="Y729" i="10" s="1"/>
  <c r="S388" i="10" a="1"/>
  <c r="S388" i="10" s="1"/>
  <c r="Y388" i="10" s="1"/>
  <c r="S830" i="10" a="1"/>
  <c r="S830" i="10" s="1"/>
  <c r="Y830" i="10" s="1"/>
  <c r="S482" i="10" a="1"/>
  <c r="S482" i="10" s="1"/>
  <c r="Y482" i="10" s="1"/>
  <c r="S800" i="10" a="1"/>
  <c r="S800" i="10" s="1"/>
  <c r="Y800" i="10" s="1"/>
  <c r="S414" i="10" a="1"/>
  <c r="S414" i="10" s="1"/>
  <c r="Y414" i="10" s="1"/>
  <c r="S155" i="10" a="1"/>
  <c r="S155" i="10" s="1"/>
  <c r="Y155" i="10" s="1"/>
  <c r="S266" i="10" a="1"/>
  <c r="S266" i="10" s="1"/>
  <c r="Y266" i="10" s="1"/>
  <c r="S231" i="10" a="1"/>
  <c r="S231" i="10" s="1"/>
  <c r="Y231" i="10" s="1"/>
  <c r="S984" i="10" a="1"/>
  <c r="S984" i="10" s="1"/>
  <c r="Y984" i="10" s="1"/>
  <c r="S317" i="10" a="1"/>
  <c r="S317" i="10" s="1"/>
  <c r="Y317" i="10" s="1"/>
  <c r="S176" i="10" a="1"/>
  <c r="S176" i="10" s="1"/>
  <c r="Y176" i="10" s="1"/>
  <c r="S561" i="10" a="1"/>
  <c r="S561" i="10" s="1"/>
  <c r="Y561" i="10" s="1"/>
  <c r="S569" i="10" a="1"/>
  <c r="S569" i="10" s="1"/>
  <c r="Y569" i="10" s="1"/>
  <c r="S593" i="10" a="1"/>
  <c r="S593" i="10" s="1"/>
  <c r="Y593" i="10" s="1"/>
  <c r="S7" i="10" a="1"/>
  <c r="S7" i="10" s="1"/>
  <c r="Y7" i="10" s="1"/>
  <c r="S568" i="10" a="1"/>
  <c r="S568" i="10" s="1"/>
  <c r="Y568" i="10" s="1"/>
  <c r="S73" i="10" a="1"/>
  <c r="S73" i="10" s="1"/>
  <c r="Y73" i="10" s="1"/>
  <c r="S967" i="10" a="1"/>
  <c r="S967" i="10" s="1"/>
  <c r="Y967" i="10" s="1"/>
  <c r="S650" i="10" a="1"/>
  <c r="S650" i="10" s="1"/>
  <c r="Y650" i="10" s="1"/>
  <c r="S187" i="10" a="1"/>
  <c r="S187" i="10" s="1"/>
  <c r="Y187" i="10" s="1"/>
  <c r="S618" i="10" a="1"/>
  <c r="S618" i="10" s="1"/>
  <c r="Y618" i="10" s="1"/>
  <c r="S376" i="10" a="1"/>
  <c r="S376" i="10" s="1"/>
  <c r="Y376" i="10" s="1"/>
  <c r="S438" i="10" a="1"/>
  <c r="S438" i="10" s="1"/>
  <c r="Y438" i="10" s="1"/>
  <c r="S612" i="10" a="1"/>
  <c r="S612" i="10" s="1"/>
  <c r="Y612" i="10" s="1"/>
  <c r="S3" i="10" a="1"/>
  <c r="S3" i="10" s="1"/>
  <c r="Y3" i="10" s="1"/>
  <c r="S518" i="10" a="1"/>
  <c r="S518" i="10" s="1"/>
  <c r="Y518" i="10" s="1"/>
  <c r="S399" i="10" a="1"/>
  <c r="S399" i="10" s="1"/>
  <c r="Y399" i="10" s="1"/>
  <c r="S343" i="10" a="1"/>
  <c r="S343" i="10" s="1"/>
  <c r="Y343" i="10" s="1"/>
  <c r="S663" i="10" a="1"/>
  <c r="S663" i="10" s="1"/>
  <c r="Y663" i="10" s="1"/>
  <c r="S921" i="10" a="1"/>
  <c r="S921" i="10" s="1"/>
  <c r="Y921" i="10" s="1"/>
  <c r="S178" i="10" a="1"/>
  <c r="S178" i="10" s="1"/>
  <c r="Y178" i="10" s="1"/>
  <c r="S804" i="10" a="1"/>
  <c r="S804" i="10" s="1"/>
  <c r="Y804" i="10" s="1"/>
  <c r="S87" i="10" a="1"/>
  <c r="S87" i="10" s="1"/>
  <c r="Y87" i="10" s="1"/>
  <c r="S316" i="10" a="1"/>
  <c r="S316" i="10" s="1"/>
  <c r="Y316" i="10" s="1"/>
  <c r="S290" i="10" a="1"/>
  <c r="S290" i="10" s="1"/>
  <c r="Y290" i="10" s="1"/>
  <c r="S418" i="10" a="1"/>
  <c r="S418" i="10" s="1"/>
  <c r="Y418" i="10" s="1"/>
  <c r="S209" i="10" a="1"/>
  <c r="S209" i="10" s="1"/>
  <c r="Y209" i="10" s="1"/>
  <c r="S285" i="10" a="1"/>
  <c r="S285" i="10" s="1"/>
  <c r="Y285" i="10" s="1"/>
  <c r="S9" i="10" a="1"/>
  <c r="S9" i="10" s="1"/>
  <c r="Y9" i="10" s="1"/>
  <c r="S43" i="10" a="1"/>
  <c r="S43" i="10" s="1"/>
  <c r="Y43" i="10" s="1"/>
  <c r="S789" i="10" a="1"/>
  <c r="S789" i="10" s="1"/>
  <c r="Y789" i="10" s="1"/>
  <c r="S692" i="10" a="1"/>
  <c r="S692" i="10" s="1"/>
  <c r="Y692" i="10" s="1"/>
  <c r="S587" i="10" a="1"/>
  <c r="S587" i="10" s="1"/>
  <c r="Y587" i="10" s="1"/>
  <c r="S632" i="10" a="1"/>
  <c r="S632" i="10" s="1"/>
  <c r="Y632" i="10" s="1"/>
  <c r="S162" i="10" a="1"/>
  <c r="S162" i="10" s="1"/>
  <c r="Y162" i="10" s="1"/>
  <c r="S308" i="10" a="1"/>
  <c r="S308" i="10" s="1"/>
  <c r="Y308" i="10" s="1"/>
  <c r="S867" i="10" a="1"/>
  <c r="S867" i="10" s="1"/>
  <c r="Y867" i="10" s="1"/>
  <c r="S311" i="10" a="1"/>
  <c r="S311" i="10" s="1"/>
  <c r="Y311" i="10" s="1"/>
  <c r="S33" i="10" a="1"/>
  <c r="S33" i="10" s="1"/>
  <c r="Y33" i="10" s="1"/>
  <c r="S922" i="10" a="1"/>
  <c r="S922" i="10" s="1"/>
  <c r="Y922" i="10" s="1"/>
  <c r="S507" i="10" a="1"/>
  <c r="S507" i="10" s="1"/>
  <c r="Y507" i="10" s="1"/>
  <c r="S502" i="10" a="1"/>
  <c r="S502" i="10" s="1"/>
  <c r="Y502" i="10" s="1"/>
  <c r="S204" i="10" a="1"/>
  <c r="S204" i="10" s="1"/>
  <c r="Y204" i="10" s="1"/>
  <c r="S71" i="10" a="1"/>
  <c r="S71" i="10" s="1"/>
  <c r="Y71" i="10" s="1"/>
  <c r="S717" i="10" a="1"/>
  <c r="S717" i="10" s="1"/>
  <c r="Y717" i="10" s="1"/>
  <c r="S417" i="10" a="1"/>
  <c r="S417" i="10" s="1"/>
  <c r="Y417" i="10" s="1"/>
  <c r="S543" i="10" a="1"/>
  <c r="S543" i="10" s="1"/>
  <c r="Y543" i="10" s="1"/>
  <c r="S631" i="10" a="1"/>
  <c r="S631" i="10" s="1"/>
  <c r="Y631" i="10" s="1"/>
  <c r="S381" i="10" a="1"/>
  <c r="S381" i="10" s="1"/>
  <c r="Y381" i="10" s="1"/>
  <c r="S769" i="10" a="1"/>
  <c r="S769" i="10" s="1"/>
  <c r="Y769" i="10" s="1"/>
  <c r="S358" i="10" a="1"/>
  <c r="S358" i="10" s="1"/>
  <c r="Y358" i="10" s="1"/>
  <c r="S344" i="10" a="1"/>
  <c r="S344" i="10" s="1"/>
  <c r="Y344" i="10" s="1"/>
  <c r="S527" i="10" a="1"/>
  <c r="S527" i="10" s="1"/>
  <c r="Y527" i="10" s="1"/>
  <c r="S945" i="10" a="1"/>
  <c r="S945" i="10" s="1"/>
  <c r="Y945" i="10" s="1"/>
  <c r="S956" i="10" a="1"/>
  <c r="S956" i="10" s="1"/>
  <c r="Y956" i="10" s="1"/>
  <c r="S361" i="10" a="1"/>
  <c r="S361" i="10" s="1"/>
  <c r="Y361" i="10" s="1"/>
  <c r="S779" i="10" a="1"/>
  <c r="S779" i="10" s="1"/>
  <c r="Y779" i="10" s="1"/>
  <c r="S92" i="10" a="1"/>
  <c r="S92" i="10" s="1"/>
  <c r="Y92" i="10" s="1"/>
  <c r="S244" i="10" a="1"/>
  <c r="S244" i="10" s="1"/>
  <c r="Y244" i="10" s="1"/>
  <c r="S292" i="10" a="1"/>
  <c r="S292" i="10" s="1"/>
  <c r="Y292" i="10" s="1"/>
  <c r="S205" i="10" a="1"/>
  <c r="S205" i="10" s="1"/>
  <c r="Y205" i="10" s="1"/>
  <c r="S352" i="10" a="1"/>
  <c r="S352" i="10" s="1"/>
  <c r="Y352" i="10" s="1"/>
  <c r="S28" i="10" a="1"/>
  <c r="S28" i="10" s="1"/>
  <c r="Y28" i="10" s="1"/>
  <c r="S786" i="10" a="1"/>
  <c r="S786" i="10" s="1"/>
  <c r="Y786" i="10" s="1"/>
  <c r="S182" i="10" a="1"/>
  <c r="S182" i="10" s="1"/>
  <c r="Y182" i="10" s="1"/>
  <c r="S918" i="10" a="1"/>
  <c r="S918" i="10" s="1"/>
  <c r="Y918" i="10" s="1"/>
  <c r="S337" i="10" a="1"/>
  <c r="S337" i="10" s="1"/>
  <c r="Y337" i="10" s="1"/>
  <c r="S500" i="10" a="1"/>
  <c r="S500" i="10" s="1"/>
  <c r="Y500" i="10" s="1"/>
  <c r="S797" i="10" a="1"/>
  <c r="S797" i="10" s="1"/>
  <c r="Y797" i="10" s="1"/>
  <c r="S398" i="10" a="1"/>
  <c r="S398" i="10" s="1"/>
  <c r="Y398" i="10" s="1"/>
  <c r="S953" i="10" a="1"/>
  <c r="S953" i="10" s="1"/>
  <c r="Y953" i="10" s="1"/>
  <c r="S106" i="10" a="1"/>
  <c r="S106" i="10" s="1"/>
  <c r="Y106" i="10" s="1"/>
  <c r="S904" i="10" a="1"/>
  <c r="S904" i="10" s="1"/>
  <c r="Y904" i="10" s="1"/>
  <c r="S189" i="10" a="1"/>
  <c r="S189" i="10" s="1"/>
  <c r="Y189" i="10" s="1"/>
  <c r="S839" i="10" a="1"/>
  <c r="S839" i="10" s="1"/>
  <c r="Y839" i="10" s="1"/>
  <c r="S731" i="10" a="1"/>
  <c r="S731" i="10" s="1"/>
  <c r="Y731" i="10" s="1"/>
  <c r="S188" i="10" a="1"/>
  <c r="S188" i="10" s="1"/>
  <c r="Y188" i="10" s="1"/>
  <c r="S940" i="10" a="1"/>
  <c r="S940" i="10" s="1"/>
  <c r="Y940" i="10" s="1"/>
  <c r="S93" i="10" a="1"/>
  <c r="S93" i="10" s="1"/>
  <c r="Y93" i="10" s="1"/>
  <c r="S850" i="10" a="1"/>
  <c r="S850" i="10" s="1"/>
  <c r="Y850" i="10" s="1"/>
  <c r="S259" i="10" a="1"/>
  <c r="S259" i="10" s="1"/>
  <c r="Y259" i="10" s="1"/>
  <c r="S891" i="10" a="1"/>
  <c r="S891" i="10" s="1"/>
  <c r="Y891" i="10" s="1"/>
  <c r="S320" i="10" a="1"/>
  <c r="S320" i="10" s="1"/>
  <c r="Y320" i="10" s="1"/>
  <c r="S564" i="10" a="1"/>
  <c r="S564" i="10" s="1"/>
  <c r="Y564" i="10" s="1"/>
  <c r="S297" i="10" a="1"/>
  <c r="S297" i="10" s="1"/>
  <c r="Y297" i="10" s="1"/>
  <c r="S913" i="10" a="1"/>
  <c r="S913" i="10" s="1"/>
  <c r="Y913" i="10" s="1"/>
  <c r="Y2" i="10"/>
  <c r="AW14" i="6" a="1"/>
  <c r="AW14" i="6" s="1"/>
  <c r="AX25" i="6" a="1"/>
  <c r="AX25" i="6" s="1"/>
  <c r="AX39" i="6" s="1"/>
  <c r="AX21" i="6" a="1"/>
  <c r="AX21" i="6" s="1"/>
  <c r="AX35" i="6" s="1"/>
  <c r="AW15" i="6" a="1"/>
  <c r="AW15" i="6" s="1"/>
  <c r="AW16" i="6" a="1"/>
  <c r="AW16" i="6" s="1"/>
  <c r="AW12" i="6" a="1"/>
  <c r="AW12" i="6" s="1"/>
  <c r="AW13" i="6" a="1"/>
  <c r="AW13" i="6" s="1"/>
  <c r="AX23" i="6" a="1"/>
  <c r="AX23" i="6" s="1"/>
  <c r="AX37" i="6" s="1"/>
  <c r="AX20" i="6" a="1"/>
  <c r="AX20" i="6" s="1"/>
  <c r="AX22" i="6" a="1"/>
  <c r="AX22" i="6" s="1"/>
  <c r="AX36" i="6" s="1"/>
  <c r="AW17" i="6" a="1"/>
  <c r="AW17" i="6" s="1"/>
  <c r="AX24" i="6" a="1"/>
  <c r="AX24" i="6" s="1"/>
  <c r="AX38" i="6" s="1"/>
  <c r="S2" i="6" a="1"/>
  <c r="S2" i="6" s="1"/>
  <c r="Y2" i="6" s="1"/>
  <c r="S705" i="6" a="1"/>
  <c r="S705" i="6" s="1"/>
  <c r="Y705" i="6" s="1"/>
  <c r="S433" i="6" a="1"/>
  <c r="S433" i="6" s="1"/>
  <c r="Y433" i="6" s="1"/>
  <c r="S984" i="6" a="1"/>
  <c r="S984" i="6" s="1"/>
  <c r="Y984" i="6" s="1"/>
  <c r="S938" i="6" a="1"/>
  <c r="S938" i="6" s="1"/>
  <c r="Y938" i="6" s="1"/>
  <c r="S417" i="6" a="1"/>
  <c r="S417" i="6" s="1"/>
  <c r="Y417" i="6" s="1"/>
  <c r="S581" i="6" a="1"/>
  <c r="S581" i="6" s="1"/>
  <c r="Y581" i="6" s="1"/>
  <c r="S402" i="6" a="1"/>
  <c r="S402" i="6" s="1"/>
  <c r="Y402" i="6" s="1"/>
  <c r="S537" i="6" a="1"/>
  <c r="S537" i="6" s="1"/>
  <c r="Y537" i="6" s="1"/>
  <c r="S927" i="6" a="1"/>
  <c r="S927" i="6" s="1"/>
  <c r="Y927" i="6" s="1"/>
  <c r="S122" i="6" a="1"/>
  <c r="S122" i="6" s="1"/>
  <c r="Y122" i="6" s="1"/>
  <c r="S845" i="6" a="1"/>
  <c r="S845" i="6" s="1"/>
  <c r="Y845" i="6" s="1"/>
  <c r="S760" i="6" a="1"/>
  <c r="S760" i="6" s="1"/>
  <c r="Y760" i="6" s="1"/>
  <c r="S173" i="6" a="1"/>
  <c r="S173" i="6" s="1"/>
  <c r="Y173" i="6" s="1"/>
  <c r="S70" i="6" a="1"/>
  <c r="S70" i="6" s="1"/>
  <c r="Y70" i="6" s="1"/>
  <c r="S7" i="6" a="1"/>
  <c r="S7" i="6" s="1"/>
  <c r="Y7" i="6" s="1"/>
  <c r="S37" i="6" a="1"/>
  <c r="S37" i="6" s="1"/>
  <c r="Y37" i="6" s="1"/>
  <c r="S650" i="6" a="1"/>
  <c r="S650" i="6" s="1"/>
  <c r="Y650" i="6" s="1"/>
  <c r="S980" i="6" a="1"/>
  <c r="S980" i="6" s="1"/>
  <c r="Y980" i="6" s="1"/>
  <c r="S414" i="6" a="1"/>
  <c r="S414" i="6" s="1"/>
  <c r="Y414" i="6" s="1"/>
  <c r="S703" i="6" a="1"/>
  <c r="S703" i="6" s="1"/>
  <c r="Y703" i="6" s="1"/>
  <c r="S967" i="6" a="1"/>
  <c r="S967" i="6" s="1"/>
  <c r="Y967" i="6" s="1"/>
  <c r="S743" i="6" a="1"/>
  <c r="S743" i="6" s="1"/>
  <c r="Y743" i="6" s="1"/>
  <c r="S682" i="6" a="1"/>
  <c r="S682" i="6" s="1"/>
  <c r="Y682" i="6" s="1"/>
  <c r="S710" i="6" a="1"/>
  <c r="S710" i="6" s="1"/>
  <c r="Y710" i="6" s="1"/>
  <c r="S498" i="6" a="1"/>
  <c r="S498" i="6" s="1"/>
  <c r="Y498" i="6" s="1"/>
  <c r="S411" i="6" a="1"/>
  <c r="S411" i="6" s="1"/>
  <c r="Y411" i="6" s="1"/>
  <c r="S489" i="6" a="1"/>
  <c r="S489" i="6" s="1"/>
  <c r="Y489" i="6" s="1"/>
  <c r="S309" i="6" a="1"/>
  <c r="S309" i="6" s="1"/>
  <c r="Y309" i="6" s="1"/>
  <c r="S312" i="6" a="1"/>
  <c r="S312" i="6" s="1"/>
  <c r="Y312" i="6" s="1"/>
  <c r="S822" i="6" a="1"/>
  <c r="S822" i="6" s="1"/>
  <c r="Y822" i="6" s="1"/>
  <c r="S355" i="6" a="1"/>
  <c r="S355" i="6" s="1"/>
  <c r="Y355" i="6" s="1"/>
  <c r="S895" i="6" a="1"/>
  <c r="S895" i="6" s="1"/>
  <c r="Y895" i="6" s="1"/>
  <c r="S656" i="6" a="1"/>
  <c r="S656" i="6" s="1"/>
  <c r="Y656" i="6" s="1"/>
  <c r="S618" i="6" a="1"/>
  <c r="S618" i="6" s="1"/>
  <c r="Y618" i="6" s="1"/>
  <c r="S548" i="6" a="1"/>
  <c r="S548" i="6" s="1"/>
  <c r="Y548" i="6" s="1"/>
  <c r="S382" i="6" a="1"/>
  <c r="S382" i="6" s="1"/>
  <c r="Y382" i="6" s="1"/>
  <c r="S617" i="6" a="1"/>
  <c r="S617" i="6" s="1"/>
  <c r="Y617" i="6" s="1"/>
  <c r="S349" i="6" a="1"/>
  <c r="S349" i="6" s="1"/>
  <c r="Y349" i="6" s="1"/>
  <c r="S941" i="6" a="1"/>
  <c r="S941" i="6" s="1"/>
  <c r="Y941" i="6" s="1"/>
  <c r="S751" i="6" a="1"/>
  <c r="S751" i="6" s="1"/>
  <c r="Y751" i="6" s="1"/>
  <c r="S763" i="6" a="1"/>
  <c r="S763" i="6" s="1"/>
  <c r="Y763" i="6" s="1"/>
  <c r="S991" i="6" a="1"/>
  <c r="S991" i="6" s="1"/>
  <c r="Y991" i="6" s="1"/>
  <c r="S987" i="6" a="1"/>
  <c r="S987" i="6" s="1"/>
  <c r="Y987" i="6" s="1"/>
  <c r="S563" i="6" a="1"/>
  <c r="S563" i="6" s="1"/>
  <c r="Y563" i="6" s="1"/>
  <c r="S455" i="6" a="1"/>
  <c r="S455" i="6" s="1"/>
  <c r="Y455" i="6" s="1"/>
  <c r="S431" i="6" a="1"/>
  <c r="S431" i="6" s="1"/>
  <c r="Y431" i="6" s="1"/>
  <c r="S981" i="6" a="1"/>
  <c r="S981" i="6" s="1"/>
  <c r="Y981" i="6" s="1"/>
  <c r="S412" i="6" a="1"/>
  <c r="S412" i="6" s="1"/>
  <c r="Y412" i="6" s="1"/>
  <c r="S60" i="6" a="1"/>
  <c r="S60" i="6" s="1"/>
  <c r="Y60" i="6" s="1"/>
  <c r="S768" i="6" a="1"/>
  <c r="S768" i="6" s="1"/>
  <c r="Y768" i="6" s="1"/>
  <c r="S664" i="6" a="1"/>
  <c r="S664" i="6" s="1"/>
  <c r="Y664" i="6" s="1"/>
  <c r="S627" i="6" a="1"/>
  <c r="S627" i="6" s="1"/>
  <c r="Y627" i="6" s="1"/>
  <c r="S461" i="6" a="1"/>
  <c r="S461" i="6" s="1"/>
  <c r="Y461" i="6" s="1"/>
  <c r="S878" i="6" a="1"/>
  <c r="S878" i="6" s="1"/>
  <c r="Y878" i="6" s="1"/>
  <c r="S375" i="6" a="1"/>
  <c r="S375" i="6" s="1"/>
  <c r="Y375" i="6" s="1"/>
  <c r="S357" i="6" a="1"/>
  <c r="S357" i="6" s="1"/>
  <c r="Y357" i="6" s="1"/>
  <c r="S348" i="6" a="1"/>
  <c r="S348" i="6" s="1"/>
  <c r="Y348" i="6" s="1"/>
  <c r="S866" i="6" a="1"/>
  <c r="S866" i="6" s="1"/>
  <c r="Y866" i="6" s="1"/>
  <c r="S321" i="6" a="1"/>
  <c r="S321" i="6" s="1"/>
  <c r="Y321" i="6" s="1"/>
  <c r="S675" i="6" a="1"/>
  <c r="S675" i="6" s="1"/>
  <c r="Y675" i="6" s="1"/>
  <c r="S610" i="6" a="1"/>
  <c r="S610" i="6" s="1"/>
  <c r="Y610" i="6" s="1"/>
  <c r="S501" i="6" a="1"/>
  <c r="S501" i="6" s="1"/>
  <c r="Y501" i="6" s="1"/>
  <c r="S440" i="6" a="1"/>
  <c r="S440" i="6" s="1"/>
  <c r="Y440" i="6" s="1"/>
  <c r="S944" i="6" a="1"/>
  <c r="S944" i="6" s="1"/>
  <c r="Y944" i="6" s="1"/>
  <c r="S460" i="6" a="1"/>
  <c r="S460" i="6" s="1"/>
  <c r="Y460" i="6" s="1"/>
  <c r="S298" i="6" a="1"/>
  <c r="S298" i="6" s="1"/>
  <c r="Y298" i="6" s="1"/>
  <c r="S566" i="6" a="1"/>
  <c r="S566" i="6" s="1"/>
  <c r="Y566" i="6" s="1"/>
  <c r="S701" i="6" a="1"/>
  <c r="S701" i="6" s="1"/>
  <c r="Y701" i="6" s="1"/>
  <c r="S874" i="6" a="1"/>
  <c r="S874" i="6" s="1"/>
  <c r="Y874" i="6" s="1"/>
  <c r="S230" i="6" a="1"/>
  <c r="S230" i="6" s="1"/>
  <c r="Y230" i="6" s="1"/>
  <c r="S809" i="6" a="1"/>
  <c r="S809" i="6" s="1"/>
  <c r="Y809" i="6" s="1"/>
  <c r="S89" i="6" a="1"/>
  <c r="S89" i="6" s="1"/>
  <c r="Y89" i="6" s="1"/>
  <c r="S282" i="6" a="1"/>
  <c r="S282" i="6" s="1"/>
  <c r="Y282" i="6" s="1"/>
  <c r="S195" i="6" a="1"/>
  <c r="S195" i="6" s="1"/>
  <c r="Y195" i="6" s="1"/>
  <c r="S413" i="6" a="1"/>
  <c r="S413" i="6" s="1"/>
  <c r="Y413" i="6" s="1"/>
  <c r="S795" i="6" a="1"/>
  <c r="S795" i="6" s="1"/>
  <c r="Y795" i="6" s="1"/>
  <c r="S855" i="6" a="1"/>
  <c r="S855" i="6" s="1"/>
  <c r="Y855" i="6" s="1"/>
  <c r="S311" i="6" a="1"/>
  <c r="S311" i="6" s="1"/>
  <c r="Y311" i="6" s="1"/>
  <c r="S930" i="6" a="1"/>
  <c r="S930" i="6" s="1"/>
  <c r="Y930" i="6" s="1"/>
  <c r="S137" i="6" a="1"/>
  <c r="S137" i="6" s="1"/>
  <c r="Y137" i="6" s="1"/>
  <c r="S116" i="6" a="1"/>
  <c r="S116" i="6" s="1"/>
  <c r="Y116" i="6" s="1"/>
  <c r="S161" i="6" a="1"/>
  <c r="S161" i="6" s="1"/>
  <c r="Y161" i="6" s="1"/>
  <c r="S295" i="6" a="1"/>
  <c r="S295" i="6" s="1"/>
  <c r="Y295" i="6" s="1"/>
  <c r="S190" i="6" a="1"/>
  <c r="S190" i="6" s="1"/>
  <c r="Y190" i="6" s="1"/>
  <c r="S221" i="6" a="1"/>
  <c r="S221" i="6" s="1"/>
  <c r="Y221" i="6" s="1"/>
  <c r="S552" i="6" a="1"/>
  <c r="S552" i="6" s="1"/>
  <c r="Y552" i="6" s="1"/>
  <c r="S929" i="6" a="1"/>
  <c r="S929" i="6" s="1"/>
  <c r="Y929" i="6" s="1"/>
  <c r="S418" i="6" a="1"/>
  <c r="S418" i="6" s="1"/>
  <c r="Y418" i="6" s="1"/>
  <c r="S516" i="6" a="1"/>
  <c r="S516" i="6" s="1"/>
  <c r="Y516" i="6" s="1"/>
  <c r="S147" i="6" a="1"/>
  <c r="S147" i="6" s="1"/>
  <c r="Y147" i="6" s="1"/>
  <c r="S56" i="6" a="1"/>
  <c r="S56" i="6" s="1"/>
  <c r="Y56" i="6" s="1"/>
  <c r="S728" i="6" a="1"/>
  <c r="S728" i="6" s="1"/>
  <c r="Y728" i="6" s="1"/>
  <c r="S896" i="6" a="1"/>
  <c r="S896" i="6" s="1"/>
  <c r="Y896" i="6" s="1"/>
  <c r="S853" i="6" a="1"/>
  <c r="S853" i="6" s="1"/>
  <c r="Y853" i="6" s="1"/>
  <c r="S214" i="6" a="1"/>
  <c r="S214" i="6" s="1"/>
  <c r="Y214" i="6" s="1"/>
  <c r="S35" i="6" a="1"/>
  <c r="S35" i="6" s="1"/>
  <c r="Y35" i="6" s="1"/>
  <c r="S811" i="6" a="1"/>
  <c r="S811" i="6" s="1"/>
  <c r="Y811" i="6" s="1"/>
  <c r="S467" i="6" a="1"/>
  <c r="S467" i="6" s="1"/>
  <c r="Y467" i="6" s="1"/>
  <c r="S393" i="6" a="1"/>
  <c r="S393" i="6" s="1"/>
  <c r="Y393" i="6" s="1"/>
  <c r="S462" i="6" a="1"/>
  <c r="S462" i="6" s="1"/>
  <c r="Y462" i="6" s="1"/>
  <c r="S182" i="6" a="1"/>
  <c r="S182" i="6" s="1"/>
  <c r="Y182" i="6" s="1"/>
  <c r="S15" i="6" a="1"/>
  <c r="S15" i="6" s="1"/>
  <c r="Y15" i="6" s="1"/>
  <c r="S698" i="6" a="1"/>
  <c r="S698" i="6" s="1"/>
  <c r="Y698" i="6" s="1"/>
  <c r="S39" i="6" a="1"/>
  <c r="S39" i="6" s="1"/>
  <c r="Y39" i="6" s="1"/>
  <c r="S741" i="6" a="1"/>
  <c r="S741" i="6" s="1"/>
  <c r="Y741" i="6" s="1"/>
  <c r="S64" i="6" a="1"/>
  <c r="S64" i="6" s="1"/>
  <c r="Y64" i="6" s="1"/>
  <c r="S829" i="6" a="1"/>
  <c r="S829" i="6" s="1"/>
  <c r="Y829" i="6" s="1"/>
  <c r="S790" i="6" a="1"/>
  <c r="S790" i="6" s="1"/>
  <c r="Y790" i="6" s="1"/>
  <c r="S525" i="6" a="1"/>
  <c r="S525" i="6" s="1"/>
  <c r="Y525" i="6" s="1"/>
  <c r="S454" i="6" a="1"/>
  <c r="S454" i="6" s="1"/>
  <c r="Y454" i="6" s="1"/>
  <c r="S496" i="6" a="1"/>
  <c r="S496" i="6" s="1"/>
  <c r="Y496" i="6" s="1"/>
  <c r="S83" i="6" a="1"/>
  <c r="S83" i="6" s="1"/>
  <c r="Y83" i="6" s="1"/>
  <c r="S872" i="6" a="1"/>
  <c r="S872" i="6" s="1"/>
  <c r="Y872" i="6" s="1"/>
  <c r="S671" i="6" a="1"/>
  <c r="S671" i="6" s="1"/>
  <c r="Y671" i="6" s="1"/>
  <c r="S841" i="6" a="1"/>
  <c r="S841" i="6" s="1"/>
  <c r="Y841" i="6" s="1"/>
  <c r="S807" i="6" a="1"/>
  <c r="S807" i="6" s="1"/>
  <c r="Y807" i="6" s="1"/>
  <c r="S99" i="6" a="1"/>
  <c r="S99" i="6" s="1"/>
  <c r="Y99" i="6" s="1"/>
  <c r="S82" i="6" a="1"/>
  <c r="S82" i="6" s="1"/>
  <c r="Y82" i="6" s="1"/>
  <c r="S836" i="6" a="1"/>
  <c r="S836" i="6" s="1"/>
  <c r="Y836" i="6" s="1"/>
  <c r="S988" i="6" a="1"/>
  <c r="S988" i="6" s="1"/>
  <c r="Y988" i="6" s="1"/>
  <c r="S235" i="6" a="1"/>
  <c r="S235" i="6" s="1"/>
  <c r="Y235" i="6" s="1"/>
  <c r="S961" i="6" a="1"/>
  <c r="S961" i="6" s="1"/>
  <c r="Y961" i="6" s="1"/>
  <c r="S206" i="6" a="1"/>
  <c r="S206" i="6" s="1"/>
  <c r="Y206" i="6" s="1"/>
  <c r="S296" i="6" a="1"/>
  <c r="S296" i="6" s="1"/>
  <c r="Y296" i="6" s="1"/>
  <c r="S245" i="6" a="1"/>
  <c r="S245" i="6" s="1"/>
  <c r="Y245" i="6" s="1"/>
  <c r="S453" i="6" a="1"/>
  <c r="S453" i="6" s="1"/>
  <c r="Y453" i="6" s="1"/>
  <c r="S791" i="6" a="1"/>
  <c r="S791" i="6" s="1"/>
  <c r="Y791" i="6" s="1"/>
  <c r="S744" i="6" a="1"/>
  <c r="S744" i="6" s="1"/>
  <c r="Y744" i="6" s="1"/>
  <c r="S667" i="6" a="1"/>
  <c r="S667" i="6" s="1"/>
  <c r="Y667" i="6" s="1"/>
  <c r="S868" i="6" a="1"/>
  <c r="S868" i="6" s="1"/>
  <c r="Y868" i="6" s="1"/>
  <c r="S956" i="6" a="1"/>
  <c r="S956" i="6" s="1"/>
  <c r="Y956" i="6" s="1"/>
  <c r="S203" i="6" a="1"/>
  <c r="S203" i="6" s="1"/>
  <c r="Y203" i="6" s="1"/>
  <c r="S996" i="6" a="1"/>
  <c r="S996" i="6" s="1"/>
  <c r="Y996" i="6" s="1"/>
  <c r="S142" i="6" a="1"/>
  <c r="S142" i="6" s="1"/>
  <c r="Y142" i="6" s="1"/>
  <c r="S292" i="6" a="1"/>
  <c r="S292" i="6" s="1"/>
  <c r="Y292" i="6" s="1"/>
  <c r="S85" i="6" a="1"/>
  <c r="S85" i="6" s="1"/>
  <c r="Y85" i="6" s="1"/>
  <c r="S466" i="6" a="1"/>
  <c r="S466" i="6" s="1"/>
  <c r="Y466" i="6" s="1"/>
  <c r="S827" i="6" a="1"/>
  <c r="S827" i="6" s="1"/>
  <c r="Y827" i="6" s="1"/>
  <c r="S882" i="6" a="1"/>
  <c r="S882" i="6" s="1"/>
  <c r="Y882" i="6" s="1"/>
  <c r="S803" i="6" a="1"/>
  <c r="S803" i="6" s="1"/>
  <c r="Y803" i="6" s="1"/>
  <c r="S942" i="6" a="1"/>
  <c r="S942" i="6" s="1"/>
  <c r="Y942" i="6" s="1"/>
  <c r="S887" i="6" a="1"/>
  <c r="S887" i="6" s="1"/>
  <c r="Y887" i="6" s="1"/>
  <c r="S276" i="6" a="1"/>
  <c r="S276" i="6" s="1"/>
  <c r="Y276" i="6" s="1"/>
  <c r="S187" i="6" a="1"/>
  <c r="S187" i="6" s="1"/>
  <c r="Y187" i="6" s="1"/>
  <c r="S284" i="6" a="1"/>
  <c r="S284" i="6" s="1"/>
  <c r="Y284" i="6" s="1"/>
  <c r="S787" i="6" a="1"/>
  <c r="S787" i="6" s="1"/>
  <c r="Y787" i="6" s="1"/>
  <c r="S471" i="6" a="1"/>
  <c r="S471" i="6" s="1"/>
  <c r="Y471" i="6" s="1"/>
  <c r="S620" i="6" a="1"/>
  <c r="S620" i="6" s="1"/>
  <c r="Y620" i="6" s="1"/>
  <c r="S765" i="6" a="1"/>
  <c r="S765" i="6" s="1"/>
  <c r="Y765" i="6" s="1"/>
  <c r="S403" i="6" a="1"/>
  <c r="S403" i="6" s="1"/>
  <c r="Y403" i="6" s="1"/>
  <c r="S197" i="6" a="1"/>
  <c r="S197" i="6" s="1"/>
  <c r="Y197" i="6" s="1"/>
  <c r="S794" i="6" a="1"/>
  <c r="S794" i="6" s="1"/>
  <c r="Y794" i="6" s="1"/>
  <c r="S177" i="6" a="1"/>
  <c r="S177" i="6" s="1"/>
  <c r="Y177" i="6" s="1"/>
  <c r="S47" i="6" a="1"/>
  <c r="S47" i="6" s="1"/>
  <c r="Y47" i="6" s="1"/>
  <c r="S422" i="6" a="1"/>
  <c r="S422" i="6" s="1"/>
  <c r="Y422" i="6" s="1"/>
  <c r="S598" i="6" a="1"/>
  <c r="S598" i="6" s="1"/>
  <c r="Y598" i="6" s="1"/>
  <c r="S267" i="6" a="1"/>
  <c r="S267" i="6" s="1"/>
  <c r="Y267" i="6" s="1"/>
  <c r="S891" i="6" a="1"/>
  <c r="S891" i="6" s="1"/>
  <c r="Y891" i="6" s="1"/>
  <c r="S623" i="6" a="1"/>
  <c r="S623" i="6" s="1"/>
  <c r="Y623" i="6" s="1"/>
  <c r="S289" i="6" a="1"/>
  <c r="S289" i="6" s="1"/>
  <c r="Y289" i="6" s="1"/>
  <c r="S742" i="6" a="1"/>
  <c r="S742" i="6" s="1"/>
  <c r="Y742" i="6" s="1"/>
  <c r="S252" i="6" a="1"/>
  <c r="S252" i="6" s="1"/>
  <c r="Y252" i="6" s="1"/>
  <c r="S323" i="6" a="1"/>
  <c r="S323" i="6" s="1"/>
  <c r="Y323" i="6" s="1"/>
  <c r="S978" i="6" a="1"/>
  <c r="S978" i="6" s="1"/>
  <c r="Y978" i="6" s="1"/>
  <c r="S776" i="6" a="1"/>
  <c r="S776" i="6" s="1"/>
  <c r="Y776" i="6" s="1"/>
  <c r="S721" i="6" a="1"/>
  <c r="S721" i="6" s="1"/>
  <c r="Y721" i="6" s="1"/>
  <c r="S544" i="6" a="1"/>
  <c r="S544" i="6" s="1"/>
  <c r="Y544" i="6" s="1"/>
  <c r="S678" i="6" a="1"/>
  <c r="S678" i="6" s="1"/>
  <c r="Y678" i="6" s="1"/>
  <c r="S541" i="6" a="1"/>
  <c r="S541" i="6" s="1"/>
  <c r="Y541" i="6" s="1"/>
  <c r="S449" i="6" a="1"/>
  <c r="S449" i="6" s="1"/>
  <c r="Y449" i="6" s="1"/>
  <c r="S383" i="6" a="1"/>
  <c r="S383" i="6" s="1"/>
  <c r="Y383" i="6" s="1"/>
  <c r="S951" i="6" a="1"/>
  <c r="S951" i="6" s="1"/>
  <c r="Y951" i="6" s="1"/>
  <c r="S328" i="6" a="1"/>
  <c r="S328" i="6" s="1"/>
  <c r="Y328" i="6" s="1"/>
  <c r="S243" i="6" a="1"/>
  <c r="S243" i="6" s="1"/>
  <c r="Y243" i="6" s="1"/>
  <c r="S758" i="6" a="1"/>
  <c r="S758" i="6" s="1"/>
  <c r="Y758" i="6" s="1"/>
  <c r="S622" i="6" a="1"/>
  <c r="S622" i="6" s="1"/>
  <c r="Y622" i="6" s="1"/>
  <c r="S628" i="6" a="1"/>
  <c r="S628" i="6" s="1"/>
  <c r="Y628" i="6" s="1"/>
  <c r="S465" i="6" a="1"/>
  <c r="S465" i="6" s="1"/>
  <c r="Y465" i="6" s="1"/>
  <c r="S848" i="6" a="1"/>
  <c r="S848" i="6" s="1"/>
  <c r="Y848" i="6" s="1"/>
  <c r="S397" i="6" a="1"/>
  <c r="S397" i="6" s="1"/>
  <c r="Y397" i="6" s="1"/>
  <c r="S331" i="6" a="1"/>
  <c r="S331" i="6" s="1"/>
  <c r="Y331" i="6" s="1"/>
  <c r="S812" i="6" a="1"/>
  <c r="S812" i="6" s="1"/>
  <c r="Y812" i="6" s="1"/>
  <c r="S824" i="6" a="1"/>
  <c r="S824" i="6" s="1"/>
  <c r="Y824" i="6" s="1"/>
  <c r="S979" i="6" a="1"/>
  <c r="S979" i="6" s="1"/>
  <c r="Y979" i="6" s="1"/>
  <c r="S545" i="6" a="1"/>
  <c r="S545" i="6" s="1"/>
  <c r="Y545" i="6" s="1"/>
  <c r="S641" i="6" a="1"/>
  <c r="S641" i="6" s="1"/>
  <c r="Y641" i="6" s="1"/>
  <c r="S538" i="6" a="1"/>
  <c r="S538" i="6" s="1"/>
  <c r="Y538" i="6" s="1"/>
  <c r="S509" i="6" a="1"/>
  <c r="S509" i="6" s="1"/>
  <c r="Y509" i="6" s="1"/>
  <c r="S344" i="6" a="1"/>
  <c r="S344" i="6" s="1"/>
  <c r="Y344" i="6" s="1"/>
  <c r="S523" i="6" a="1"/>
  <c r="S523" i="6" s="1"/>
  <c r="Y523" i="6" s="1"/>
  <c r="S319" i="6" a="1"/>
  <c r="S319" i="6" s="1"/>
  <c r="Y319" i="6" s="1"/>
  <c r="S939" i="6" a="1"/>
  <c r="S939" i="6" s="1"/>
  <c r="Y939" i="6" s="1"/>
  <c r="S766" i="6" a="1"/>
  <c r="S766" i="6" s="1"/>
  <c r="Y766" i="6" s="1"/>
  <c r="S690" i="6" a="1"/>
  <c r="S690" i="6" s="1"/>
  <c r="Y690" i="6" s="1"/>
  <c r="S530" i="6" a="1"/>
  <c r="S530" i="6" s="1"/>
  <c r="Y530" i="6" s="1"/>
  <c r="S551" i="6" a="1"/>
  <c r="S551" i="6" s="1"/>
  <c r="Y551" i="6" s="1"/>
  <c r="S524" i="6" a="1"/>
  <c r="S524" i="6" s="1"/>
  <c r="Y524" i="6" s="1"/>
  <c r="S416" i="6" a="1"/>
  <c r="S416" i="6" s="1"/>
  <c r="Y416" i="6" s="1"/>
  <c r="S367" i="6" a="1"/>
  <c r="S367" i="6" s="1"/>
  <c r="Y367" i="6" s="1"/>
  <c r="S918" i="6" a="1"/>
  <c r="S918" i="6" s="1"/>
  <c r="Y918" i="6" s="1"/>
  <c r="S398" i="6" a="1"/>
  <c r="S398" i="6" s="1"/>
  <c r="Y398" i="6" s="1"/>
  <c r="S109" i="6" a="1"/>
  <c r="S109" i="6" s="1"/>
  <c r="Y109" i="6" s="1"/>
  <c r="S590" i="6" a="1"/>
  <c r="S590" i="6" s="1"/>
  <c r="Y590" i="6" s="1"/>
  <c r="S436" i="6" a="1"/>
  <c r="S436" i="6" s="1"/>
  <c r="Y436" i="6" s="1"/>
  <c r="S499" i="6" a="1"/>
  <c r="S499" i="6" s="1"/>
  <c r="Y499" i="6" s="1"/>
  <c r="S354" i="6" a="1"/>
  <c r="S354" i="6" s="1"/>
  <c r="Y354" i="6" s="1"/>
  <c r="S605" i="6" a="1"/>
  <c r="S605" i="6" s="1"/>
  <c r="Y605" i="6" s="1"/>
  <c r="S730" i="6" a="1"/>
  <c r="S730" i="6" s="1"/>
  <c r="Y730" i="6" s="1"/>
  <c r="S704" i="6" a="1"/>
  <c r="S704" i="6" s="1"/>
  <c r="Y704" i="6" s="1"/>
  <c r="S884" i="6" a="1"/>
  <c r="S884" i="6" s="1"/>
  <c r="Y884" i="6" s="1"/>
  <c r="S194" i="6" a="1"/>
  <c r="S194" i="6" s="1"/>
  <c r="Y194" i="6" s="1"/>
  <c r="S139" i="6" a="1"/>
  <c r="S139" i="6" s="1"/>
  <c r="Y139" i="6" s="1"/>
  <c r="S258" i="6" a="1"/>
  <c r="S258" i="6" s="1"/>
  <c r="Y258" i="6" s="1"/>
  <c r="S14" i="6" a="1"/>
  <c r="S14" i="6" s="1"/>
  <c r="Y14" i="6" s="1"/>
  <c r="S209" i="6" a="1"/>
  <c r="S209" i="6" s="1"/>
  <c r="Y209" i="6" s="1"/>
  <c r="S155" i="6" a="1"/>
  <c r="S155" i="6" s="1"/>
  <c r="Y155" i="6" s="1"/>
  <c r="S493" i="6" a="1"/>
  <c r="S493" i="6" s="1"/>
  <c r="Y493" i="6" s="1"/>
  <c r="S856" i="6" a="1"/>
  <c r="S856" i="6" s="1"/>
  <c r="Y856" i="6" s="1"/>
  <c r="S907" i="6" a="1"/>
  <c r="S907" i="6" s="1"/>
  <c r="Y907" i="6" s="1"/>
  <c r="S380" i="6" a="1"/>
  <c r="S380" i="6" s="1"/>
  <c r="Y380" i="6" s="1"/>
  <c r="S237" i="6" a="1"/>
  <c r="S237" i="6" s="1"/>
  <c r="Y237" i="6" s="1"/>
  <c r="S110" i="6" a="1"/>
  <c r="S110" i="6" s="1"/>
  <c r="Y110" i="6" s="1"/>
  <c r="S601" i="6" a="1"/>
  <c r="S601" i="6" s="1"/>
  <c r="Y601" i="6" s="1"/>
  <c r="S158" i="6" a="1"/>
  <c r="S158" i="6" s="1"/>
  <c r="Y158" i="6" s="1"/>
  <c r="S8" i="6" a="1"/>
  <c r="S8" i="6" s="1"/>
  <c r="Y8" i="6" s="1"/>
  <c r="S119" i="6" a="1"/>
  <c r="S119" i="6" s="1"/>
  <c r="Y119" i="6" s="1"/>
  <c r="S213" i="6" a="1"/>
  <c r="S213" i="6" s="1"/>
  <c r="Y213" i="6" s="1"/>
  <c r="S579" i="6" a="1"/>
  <c r="S579" i="6" s="1"/>
  <c r="Y579" i="6" s="1"/>
  <c r="S244" i="6" a="1"/>
  <c r="S244" i="6" s="1"/>
  <c r="Y244" i="6" s="1"/>
  <c r="S472" i="6" a="1"/>
  <c r="S472" i="6" s="1"/>
  <c r="Y472" i="6" s="1"/>
  <c r="S621" i="6" a="1"/>
  <c r="S621" i="6" s="1"/>
  <c r="Y621" i="6" s="1"/>
  <c r="S156" i="6" a="1"/>
  <c r="S156" i="6" s="1"/>
  <c r="Y156" i="6" s="1"/>
  <c r="S114" i="6" a="1"/>
  <c r="S114" i="6" s="1"/>
  <c r="Y114" i="6" s="1"/>
  <c r="S821" i="6" a="1"/>
  <c r="S821" i="6" s="1"/>
  <c r="Y821" i="6" s="1"/>
  <c r="S937" i="6" a="1"/>
  <c r="S937" i="6" s="1"/>
  <c r="Y937" i="6" s="1"/>
  <c r="S789" i="6" a="1"/>
  <c r="S789" i="6" s="1"/>
  <c r="Y789" i="6" s="1"/>
  <c r="S251" i="6" a="1"/>
  <c r="S251" i="6" s="1"/>
  <c r="Y251" i="6" s="1"/>
  <c r="S300" i="6" a="1"/>
  <c r="S300" i="6" s="1"/>
  <c r="Y300" i="6" s="1"/>
  <c r="S150" i="6" a="1"/>
  <c r="S150" i="6" s="1"/>
  <c r="Y150" i="6" s="1"/>
  <c r="S543" i="6" a="1"/>
  <c r="S543" i="6" s="1"/>
  <c r="Y543" i="6" s="1"/>
  <c r="S420" i="6" a="1"/>
  <c r="S420" i="6" s="1"/>
  <c r="Y420" i="6" s="1"/>
  <c r="S458" i="6" a="1"/>
  <c r="S458" i="6" s="1"/>
  <c r="Y458" i="6" s="1"/>
  <c r="S115" i="6" a="1"/>
  <c r="S115" i="6" s="1"/>
  <c r="Y115" i="6" s="1"/>
  <c r="S24" i="6" a="1"/>
  <c r="S24" i="6" s="1"/>
  <c r="Y24" i="6" s="1"/>
  <c r="S792" i="6" a="1"/>
  <c r="S792" i="6" s="1"/>
  <c r="Y792" i="6" s="1"/>
  <c r="S901" i="6" a="1"/>
  <c r="S901" i="6" s="1"/>
  <c r="Y901" i="6" s="1"/>
  <c r="S842" i="6" a="1"/>
  <c r="S842" i="6" s="1"/>
  <c r="Y842" i="6" s="1"/>
  <c r="S227" i="6" a="1"/>
  <c r="S227" i="6" s="1"/>
  <c r="Y227" i="6" s="1"/>
  <c r="S140" i="6" a="1"/>
  <c r="S140" i="6" s="1"/>
  <c r="Y140" i="6" s="1"/>
  <c r="S818" i="6" a="1"/>
  <c r="S818" i="6" s="1"/>
  <c r="Y818" i="6" s="1"/>
  <c r="S562" i="6" a="1"/>
  <c r="S562" i="6" s="1"/>
  <c r="Y562" i="6" s="1"/>
  <c r="S529" i="6" a="1"/>
  <c r="S529" i="6" s="1"/>
  <c r="Y529" i="6" s="1"/>
  <c r="S567" i="6" a="1"/>
  <c r="S567" i="6" s="1"/>
  <c r="Y567" i="6" s="1"/>
  <c r="S92" i="6" a="1"/>
  <c r="S92" i="6" s="1"/>
  <c r="Y92" i="6" s="1"/>
  <c r="S260" i="6" a="1"/>
  <c r="S260" i="6" s="1"/>
  <c r="Y260" i="6" s="1"/>
  <c r="S777" i="6" a="1"/>
  <c r="S777" i="6" s="1"/>
  <c r="Y777" i="6" s="1"/>
  <c r="S940" i="6" a="1"/>
  <c r="S940" i="6" s="1"/>
  <c r="Y940" i="6" s="1"/>
  <c r="S846" i="6" a="1"/>
  <c r="S846" i="6" s="1"/>
  <c r="Y846" i="6" s="1"/>
  <c r="S132" i="6" a="1"/>
  <c r="S132" i="6" s="1"/>
  <c r="Y132" i="6" s="1"/>
  <c r="S326" i="6" a="1"/>
  <c r="S326" i="6" s="1"/>
  <c r="Y326" i="6" s="1"/>
  <c r="S3" i="6" a="1"/>
  <c r="S3" i="6" s="1"/>
  <c r="Y3" i="6" s="1"/>
  <c r="S293" i="6" a="1"/>
  <c r="S293" i="6" s="1"/>
  <c r="Y293" i="6" s="1"/>
  <c r="S259" i="6" a="1"/>
  <c r="S259" i="6" s="1"/>
  <c r="Y259" i="6" s="1"/>
  <c r="S74" i="6" a="1"/>
  <c r="S74" i="6" s="1"/>
  <c r="Y74" i="6" s="1"/>
  <c r="S127" i="6" a="1"/>
  <c r="S127" i="6" s="1"/>
  <c r="Y127" i="6" s="1"/>
  <c r="S49" i="6" a="1"/>
  <c r="S49" i="6" s="1"/>
  <c r="Y49" i="6" s="1"/>
  <c r="S781" i="6" a="1"/>
  <c r="S781" i="6" s="1"/>
  <c r="Y781" i="6" s="1"/>
  <c r="S502" i="6" a="1"/>
  <c r="S502" i="6" s="1"/>
  <c r="Y502" i="6" s="1"/>
  <c r="S852" i="6" a="1"/>
  <c r="S852" i="6" s="1"/>
  <c r="Y852" i="6" s="1"/>
  <c r="S837" i="6" a="1"/>
  <c r="S837" i="6" s="1"/>
  <c r="Y837" i="6" s="1"/>
  <c r="S960" i="6" a="1"/>
  <c r="S960" i="6" s="1"/>
  <c r="Y960" i="6" s="1"/>
  <c r="S920" i="6" a="1"/>
  <c r="S920" i="6" s="1"/>
  <c r="Y920" i="6" s="1"/>
  <c r="S233" i="6" a="1"/>
  <c r="S233" i="6" s="1"/>
  <c r="Y233" i="6" s="1"/>
  <c r="S212" i="6" a="1"/>
  <c r="S212" i="6" s="1"/>
  <c r="Y212" i="6" s="1"/>
  <c r="S261" i="6" a="1"/>
  <c r="S261" i="6" s="1"/>
  <c r="Y261" i="6" s="1"/>
  <c r="S95" i="6" a="1"/>
  <c r="S95" i="6" s="1"/>
  <c r="Y95" i="6" s="1"/>
  <c r="S17" i="6" a="1"/>
  <c r="S17" i="6" s="1"/>
  <c r="Y17" i="6" s="1"/>
  <c r="S916" i="6" a="1"/>
  <c r="S916" i="6" s="1"/>
  <c r="Y916" i="6" s="1"/>
  <c r="S535" i="6" a="1"/>
  <c r="S535" i="6" s="1"/>
  <c r="Y535" i="6" s="1"/>
  <c r="S879" i="6" a="1"/>
  <c r="S879" i="6" s="1"/>
  <c r="Y879" i="6" s="1"/>
  <c r="S229" i="6" a="1"/>
  <c r="S229" i="6" s="1"/>
  <c r="Y229" i="6" s="1"/>
  <c r="S838" i="6" a="1"/>
  <c r="S838" i="6" s="1"/>
  <c r="Y838" i="6" s="1"/>
  <c r="S90" i="6" a="1"/>
  <c r="S90" i="6" s="1"/>
  <c r="Y90" i="6" s="1"/>
  <c r="S917" i="6" a="1"/>
  <c r="S917" i="6" s="1"/>
  <c r="Y917" i="6" s="1"/>
  <c r="S847" i="6" a="1"/>
  <c r="S847" i="6" s="1"/>
  <c r="Y847" i="6" s="1"/>
  <c r="S314" i="6" a="1"/>
  <c r="S314" i="6" s="1"/>
  <c r="Y314" i="6" s="1"/>
  <c r="S10" i="6" a="1"/>
  <c r="S10" i="6" s="1"/>
  <c r="Y10" i="6" s="1"/>
  <c r="S410" i="6" a="1"/>
  <c r="S410" i="6" s="1"/>
  <c r="Y410" i="6" s="1"/>
  <c r="S480" i="6" a="1"/>
  <c r="S480" i="6" s="1"/>
  <c r="Y480" i="6" s="1"/>
  <c r="S661" i="6" a="1"/>
  <c r="S661" i="6" s="1"/>
  <c r="Y661" i="6" s="1"/>
  <c r="S58" i="6" a="1"/>
  <c r="S58" i="6" s="1"/>
  <c r="Y58" i="6" s="1"/>
  <c r="S995" i="6" a="1"/>
  <c r="S995" i="6" s="1"/>
  <c r="Y995" i="6" s="1"/>
  <c r="S379" i="6" a="1"/>
  <c r="S379" i="6" s="1"/>
  <c r="Y379" i="6" s="1"/>
  <c r="S867" i="6" a="1"/>
  <c r="S867" i="6" s="1"/>
  <c r="Y867" i="6" s="1"/>
  <c r="S178" i="6" a="1"/>
  <c r="S178" i="6" s="1"/>
  <c r="Y178" i="6" s="1"/>
  <c r="S246" i="6" a="1"/>
  <c r="S246" i="6" s="1"/>
  <c r="Y246" i="6" s="1"/>
  <c r="S727" i="6" a="1"/>
  <c r="S727" i="6" s="1"/>
  <c r="Y727" i="6" s="1"/>
  <c r="S30" i="6" a="1"/>
  <c r="S30" i="6" s="1"/>
  <c r="Y30" i="6" s="1"/>
  <c r="S476" i="6" a="1"/>
  <c r="S476" i="6" s="1"/>
  <c r="Y476" i="6" s="1"/>
  <c r="S779" i="6" a="1"/>
  <c r="S779" i="6" s="1"/>
  <c r="Y779" i="6" s="1"/>
  <c r="S745" i="6" a="1"/>
  <c r="S745" i="6" s="1"/>
  <c r="Y745" i="6" s="1"/>
  <c r="S153" i="6" a="1"/>
  <c r="S153" i="6" s="1"/>
  <c r="Y153" i="6" s="1"/>
  <c r="S687" i="6" a="1"/>
  <c r="S687" i="6" s="1"/>
  <c r="Y687" i="6" s="1"/>
  <c r="S327" i="6" a="1"/>
  <c r="S327" i="6" s="1"/>
  <c r="Y327" i="6" s="1"/>
  <c r="S482" i="6" a="1"/>
  <c r="S482" i="6" s="1"/>
  <c r="Y482" i="6" s="1"/>
  <c r="S970" i="6" a="1"/>
  <c r="S970" i="6" s="1"/>
  <c r="Y970" i="6" s="1"/>
  <c r="S716" i="6" a="1"/>
  <c r="S716" i="6" s="1"/>
  <c r="Y716" i="6" s="1"/>
  <c r="S672" i="6" a="1"/>
  <c r="S672" i="6" s="1"/>
  <c r="Y672" i="6" s="1"/>
  <c r="S505" i="6" a="1"/>
  <c r="S505" i="6" s="1"/>
  <c r="Y505" i="6" s="1"/>
  <c r="S434" i="6" a="1"/>
  <c r="S434" i="6" s="1"/>
  <c r="Y434" i="6" s="1"/>
  <c r="S448" i="6" a="1"/>
  <c r="S448" i="6" s="1"/>
  <c r="Y448" i="6" s="1"/>
  <c r="S392" i="6" a="1"/>
  <c r="S392" i="6" s="1"/>
  <c r="Y392" i="6" s="1"/>
  <c r="S365" i="6" a="1"/>
  <c r="S365" i="6" s="1"/>
  <c r="Y365" i="6" s="1"/>
  <c r="S900" i="6" a="1"/>
  <c r="S900" i="6" s="1"/>
  <c r="Y900" i="6" s="1"/>
  <c r="S370" i="6" a="1"/>
  <c r="S370" i="6" s="1"/>
  <c r="Y370" i="6" s="1"/>
  <c r="S925" i="6" a="1"/>
  <c r="S925" i="6" s="1"/>
  <c r="Y925" i="6" s="1"/>
  <c r="S709" i="6" a="1"/>
  <c r="S709" i="6" s="1"/>
  <c r="Y709" i="6" s="1"/>
  <c r="S647" i="6" a="1"/>
  <c r="S647" i="6" s="1"/>
  <c r="Y647" i="6" s="1"/>
  <c r="S536" i="6" a="1"/>
  <c r="S536" i="6" s="1"/>
  <c r="Y536" i="6" s="1"/>
  <c r="S408" i="6" a="1"/>
  <c r="S408" i="6" s="1"/>
  <c r="Y408" i="6" s="1"/>
  <c r="S632" i="6" a="1"/>
  <c r="S632" i="6" s="1"/>
  <c r="Y632" i="6" s="1"/>
  <c r="S388" i="6" a="1"/>
  <c r="S388" i="6" s="1"/>
  <c r="Y388" i="6" s="1"/>
  <c r="S968" i="6" a="1"/>
  <c r="S968" i="6" s="1"/>
  <c r="Y968" i="6" s="1"/>
  <c r="S851" i="6" a="1"/>
  <c r="S851" i="6" s="1"/>
  <c r="Y851" i="6" s="1"/>
  <c r="S784" i="6" a="1"/>
  <c r="S784" i="6" s="1"/>
  <c r="Y784" i="6" s="1"/>
  <c r="S994" i="6" a="1"/>
  <c r="S994" i="6" s="1"/>
  <c r="Y994" i="6" s="1"/>
  <c r="S342" i="6" a="1"/>
  <c r="S342" i="6" s="1"/>
  <c r="Y342" i="6" s="1"/>
  <c r="S629" i="6" a="1"/>
  <c r="S629" i="6" s="1"/>
  <c r="Y629" i="6" s="1"/>
  <c r="S468" i="6" a="1"/>
  <c r="S468" i="6" s="1"/>
  <c r="Y468" i="6" s="1"/>
  <c r="S457" i="6" a="1"/>
  <c r="S457" i="6" s="1"/>
  <c r="Y457" i="6" s="1"/>
  <c r="S976" i="6" a="1"/>
  <c r="S976" i="6" s="1"/>
  <c r="Y976" i="6" s="1"/>
  <c r="S487" i="6" a="1"/>
  <c r="S487" i="6" s="1"/>
  <c r="Y487" i="6" s="1"/>
  <c r="S933" i="6" a="1"/>
  <c r="S933" i="6" s="1"/>
  <c r="Y933" i="6" s="1"/>
  <c r="S708" i="6" a="1"/>
  <c r="S708" i="6" s="1"/>
  <c r="Y708" i="6" s="1"/>
  <c r="S649" i="6" a="1"/>
  <c r="S649" i="6" s="1"/>
  <c r="Y649" i="6" s="1"/>
  <c r="S626" i="6" a="1"/>
  <c r="S626" i="6" s="1"/>
  <c r="Y626" i="6" s="1"/>
  <c r="S432" i="6" a="1"/>
  <c r="S432" i="6" s="1"/>
  <c r="Y432" i="6" s="1"/>
  <c r="S684" i="6" a="1"/>
  <c r="S684" i="6" s="1"/>
  <c r="Y684" i="6" s="1"/>
  <c r="S796" i="6" a="1"/>
  <c r="S796" i="6" s="1"/>
  <c r="Y796" i="6" s="1"/>
  <c r="S955" i="6" a="1"/>
  <c r="S955" i="6" s="1"/>
  <c r="Y955" i="6" s="1"/>
  <c r="S869" i="6" a="1"/>
  <c r="S869" i="6" s="1"/>
  <c r="Y869" i="6" s="1"/>
  <c r="S169" i="6" a="1"/>
  <c r="S169" i="6" s="1"/>
  <c r="Y169" i="6" s="1"/>
  <c r="S148" i="6" a="1"/>
  <c r="S148" i="6" s="1"/>
  <c r="Y148" i="6" s="1"/>
  <c r="S193" i="6" a="1"/>
  <c r="S193" i="6" s="1"/>
  <c r="Y193" i="6" s="1"/>
  <c r="S31" i="6" a="1"/>
  <c r="S31" i="6" s="1"/>
  <c r="Y31" i="6" s="1"/>
  <c r="S254" i="6" a="1"/>
  <c r="S254" i="6" s="1"/>
  <c r="Y254" i="6" s="1"/>
  <c r="S98" i="6" a="1"/>
  <c r="S98" i="6" s="1"/>
  <c r="Y98" i="6" s="1"/>
  <c r="S531" i="6" a="1"/>
  <c r="S531" i="6" s="1"/>
  <c r="Y531" i="6" s="1"/>
  <c r="S932" i="6" a="1"/>
  <c r="S932" i="6" s="1"/>
  <c r="Y932" i="6" s="1"/>
  <c r="S341" i="6" a="1"/>
  <c r="S341" i="6" s="1"/>
  <c r="Y341" i="6" s="1"/>
  <c r="S428" i="6" a="1"/>
  <c r="S428" i="6" s="1"/>
  <c r="Y428" i="6" s="1"/>
  <c r="S269" i="6" a="1"/>
  <c r="S269" i="6" s="1"/>
  <c r="Y269" i="6" s="1"/>
  <c r="S79" i="6" a="1"/>
  <c r="S79" i="6" s="1"/>
  <c r="Y79" i="6" s="1"/>
  <c r="S669" i="6" a="1"/>
  <c r="S669" i="6" s="1"/>
  <c r="Y669" i="6" s="1"/>
  <c r="S103" i="6" a="1"/>
  <c r="S103" i="6" s="1"/>
  <c r="Y103" i="6" s="1"/>
  <c r="S679" i="6" a="1"/>
  <c r="S679" i="6" s="1"/>
  <c r="Y679" i="6" s="1"/>
  <c r="S128" i="6" a="1"/>
  <c r="S128" i="6" s="1"/>
  <c r="Y128" i="6" s="1"/>
  <c r="S16" i="6" a="1"/>
  <c r="S16" i="6" s="1"/>
  <c r="Y16" i="6" s="1"/>
  <c r="S673" i="6" a="1"/>
  <c r="S673" i="6" s="1"/>
  <c r="Y673" i="6" s="1"/>
  <c r="S659" i="6" a="1"/>
  <c r="S659" i="6" s="1"/>
  <c r="Y659" i="6" s="1"/>
  <c r="S546" i="6" a="1"/>
  <c r="S546" i="6" s="1"/>
  <c r="Y546" i="6" s="1"/>
  <c r="S584" i="6" a="1"/>
  <c r="S584" i="6" s="1"/>
  <c r="Y584" i="6" s="1"/>
  <c r="S817" i="6" a="1"/>
  <c r="S817" i="6" s="1"/>
  <c r="Y817" i="6" s="1"/>
  <c r="S133" i="6" a="1"/>
  <c r="S133" i="6" s="1"/>
  <c r="Y133" i="6" s="1"/>
  <c r="S905" i="6" a="1"/>
  <c r="S905" i="6" s="1"/>
  <c r="Y905" i="6" s="1"/>
  <c r="S18" i="6" a="1"/>
  <c r="S18" i="6" s="1"/>
  <c r="Y18" i="6" s="1"/>
  <c r="S982" i="6" a="1"/>
  <c r="S982" i="6" s="1"/>
  <c r="Y982" i="6" s="1"/>
  <c r="S898" i="6" a="1"/>
  <c r="S898" i="6" s="1"/>
  <c r="Y898" i="6" s="1"/>
  <c r="S377" i="6" a="1"/>
  <c r="S377" i="6" s="1"/>
  <c r="Y377" i="6" s="1"/>
  <c r="S91" i="6" a="1"/>
  <c r="S91" i="6" s="1"/>
  <c r="Y91" i="6" s="1"/>
  <c r="S588" i="6" a="1"/>
  <c r="S588" i="6" s="1"/>
  <c r="Y588" i="6" s="1"/>
  <c r="S508" i="6" a="1"/>
  <c r="S508" i="6" s="1"/>
  <c r="Y508" i="6" s="1"/>
  <c r="S602" i="6" a="1"/>
  <c r="S602" i="6" s="1"/>
  <c r="Y602" i="6" s="1"/>
  <c r="S124" i="6" a="1"/>
  <c r="S124" i="6" s="1"/>
  <c r="Y124" i="6" s="1"/>
  <c r="S42" i="6" a="1"/>
  <c r="S42" i="6" s="1"/>
  <c r="Y42" i="6" s="1"/>
  <c r="S810" i="6" a="1"/>
  <c r="S810" i="6" s="1"/>
  <c r="Y810" i="6" s="1"/>
  <c r="S972" i="6" a="1"/>
  <c r="S972" i="6" s="1"/>
  <c r="Y972" i="6" s="1"/>
  <c r="S894" i="6" a="1"/>
  <c r="S894" i="6" s="1"/>
  <c r="Y894" i="6" s="1"/>
  <c r="S27" i="6" a="1"/>
  <c r="S27" i="6" s="1"/>
  <c r="Y27" i="6" s="1"/>
  <c r="S313" i="6" a="1"/>
  <c r="S313" i="6" s="1"/>
  <c r="Y313" i="6" s="1"/>
  <c r="S163" i="6" a="1"/>
  <c r="S163" i="6" s="1"/>
  <c r="Y163" i="6" s="1"/>
  <c r="S696" i="6" a="1"/>
  <c r="S696" i="6" s="1"/>
  <c r="Y696" i="6" s="1"/>
  <c r="S594" i="6" a="1"/>
  <c r="S594" i="6" s="1"/>
  <c r="Y594" i="6" s="1"/>
  <c r="S686" i="6" a="1"/>
  <c r="S686" i="6" s="1"/>
  <c r="Y686" i="6" s="1"/>
  <c r="S875" i="6" a="1"/>
  <c r="S875" i="6" s="1"/>
  <c r="Y875" i="6" s="1"/>
  <c r="S69" i="6" a="1"/>
  <c r="S69" i="6" s="1"/>
  <c r="Y69" i="6" s="1"/>
  <c r="S926" i="6" a="1"/>
  <c r="S926" i="6" s="1"/>
  <c r="Y926" i="6" s="1"/>
  <c r="S217" i="6" a="1"/>
  <c r="S217" i="6" s="1"/>
  <c r="Y217" i="6" s="1"/>
  <c r="S977" i="6" a="1"/>
  <c r="S977" i="6" s="1"/>
  <c r="Y977" i="6" s="1"/>
  <c r="S26" i="6" a="1"/>
  <c r="S26" i="6" s="1"/>
  <c r="Y26" i="6" s="1"/>
  <c r="S395" i="6" a="1"/>
  <c r="S395" i="6" s="1"/>
  <c r="Y395" i="6" s="1"/>
  <c r="S689" i="6" a="1"/>
  <c r="S689" i="6" s="1"/>
  <c r="Y689" i="6" s="1"/>
  <c r="S9" i="6" a="1"/>
  <c r="S9" i="6" s="1"/>
  <c r="Y9" i="6" s="1"/>
  <c r="S634" i="6" a="1"/>
  <c r="S634" i="6" s="1"/>
  <c r="Y634" i="6" s="1"/>
  <c r="S33" i="6" a="1"/>
  <c r="S33" i="6" s="1"/>
  <c r="Y33" i="6" s="1"/>
  <c r="S136" i="6" a="1"/>
  <c r="S136" i="6" s="1"/>
  <c r="Y136" i="6" s="1"/>
  <c r="S247" i="6" a="1"/>
  <c r="S247" i="6" s="1"/>
  <c r="Y247" i="6" s="1"/>
  <c r="S131" i="6" a="1"/>
  <c r="S131" i="6" s="1"/>
  <c r="Y131" i="6" s="1"/>
  <c r="S607" i="6" a="1"/>
  <c r="S607" i="6" s="1"/>
  <c r="Y607" i="6" s="1"/>
  <c r="S904" i="6" a="1"/>
  <c r="S904" i="6" s="1"/>
  <c r="Y904" i="6" s="1"/>
  <c r="S921" i="6" a="1"/>
  <c r="S921" i="6" s="1"/>
  <c r="Y921" i="6" s="1"/>
  <c r="S371" i="6" a="1"/>
  <c r="S371" i="6" s="1"/>
  <c r="Y371" i="6" s="1"/>
  <c r="S268" i="6" a="1"/>
  <c r="S268" i="6" s="1"/>
  <c r="Y268" i="6" s="1"/>
  <c r="S257" i="6" a="1"/>
  <c r="S257" i="6" s="1"/>
  <c r="Y257" i="6" s="1"/>
  <c r="S599" i="6" a="1"/>
  <c r="S599" i="6" s="1"/>
  <c r="Y599" i="6" s="1"/>
  <c r="S297" i="6" a="1"/>
  <c r="S297" i="6" s="1"/>
  <c r="Y297" i="6" s="1"/>
  <c r="S104" i="6" a="1"/>
  <c r="S104" i="6" s="1"/>
  <c r="Y104" i="6" s="1"/>
  <c r="S215" i="6" a="1"/>
  <c r="S215" i="6" s="1"/>
  <c r="Y215" i="6" s="1"/>
  <c r="S236" i="6" a="1"/>
  <c r="S236" i="6" s="1"/>
  <c r="Y236" i="6" s="1"/>
  <c r="S580" i="6" a="1"/>
  <c r="S580" i="6" s="1"/>
  <c r="Y580" i="6" s="1"/>
  <c r="S909" i="6" a="1"/>
  <c r="S909" i="6" s="1"/>
  <c r="Y909" i="6" s="1"/>
  <c r="S294" i="6" a="1"/>
  <c r="S294" i="6" s="1"/>
  <c r="Y294" i="6" s="1"/>
  <c r="S885" i="6" a="1"/>
  <c r="S885" i="6" s="1"/>
  <c r="Y885" i="6" s="1"/>
  <c r="S121" i="6" a="1"/>
  <c r="S121" i="6" s="1"/>
  <c r="Y121" i="6" s="1"/>
  <c r="S948" i="6" a="1"/>
  <c r="S948" i="6" s="1"/>
  <c r="Y948" i="6" s="1"/>
  <c r="S86" i="6" a="1"/>
  <c r="S86" i="6" s="1"/>
  <c r="Y86" i="6" s="1"/>
  <c r="S322" i="6" a="1"/>
  <c r="S322" i="6" s="1"/>
  <c r="Y322" i="6" s="1"/>
  <c r="S731" i="6" a="1"/>
  <c r="S731" i="6" s="1"/>
  <c r="Y731" i="6" s="1"/>
  <c r="S612" i="6" a="1"/>
  <c r="S612" i="6" s="1"/>
  <c r="Y612" i="6" s="1"/>
  <c r="S808" i="6" a="1"/>
  <c r="S808" i="6" s="1"/>
  <c r="Y808" i="6" s="1"/>
  <c r="S372" i="6" a="1"/>
  <c r="S372" i="6" s="1"/>
  <c r="Y372" i="6" s="1"/>
  <c r="S399" i="6" a="1"/>
  <c r="S399" i="6" s="1"/>
  <c r="Y399" i="6" s="1"/>
  <c r="S962" i="6" a="1"/>
  <c r="S962" i="6" s="1"/>
  <c r="Y962" i="6" s="1"/>
  <c r="S45" i="6" a="1"/>
  <c r="S45" i="6" s="1"/>
  <c r="Y45" i="6" s="1"/>
  <c r="S280" i="6" a="1"/>
  <c r="S280" i="6" s="1"/>
  <c r="Y280" i="6" s="1"/>
  <c r="S881" i="6" a="1"/>
  <c r="S881" i="6" s="1"/>
  <c r="Y881" i="6" s="1"/>
  <c r="S228" i="6" a="1"/>
  <c r="S228" i="6" s="1"/>
  <c r="Y228" i="6" s="1"/>
  <c r="S638" i="6" a="1"/>
  <c r="S638" i="6" s="1"/>
  <c r="Y638" i="6" s="1"/>
  <c r="S316" i="6" a="1"/>
  <c r="S316" i="6" s="1"/>
  <c r="Y316" i="6" s="1"/>
  <c r="S55" i="6" a="1"/>
  <c r="S55" i="6" s="1"/>
  <c r="Y55" i="6" s="1"/>
  <c r="S118" i="6" a="1"/>
  <c r="S118" i="6" s="1"/>
  <c r="Y118" i="6" s="1"/>
  <c r="S854" i="6" a="1"/>
  <c r="S854" i="6" s="1"/>
  <c r="Y854" i="6" s="1"/>
  <c r="S125" i="6" a="1"/>
  <c r="S125" i="6" s="1"/>
  <c r="Y125" i="6" s="1"/>
  <c r="S5" i="6" a="1"/>
  <c r="S5" i="6" s="1"/>
  <c r="Y5" i="6" s="1"/>
  <c r="S170" i="6" a="1"/>
  <c r="S170" i="6" s="1"/>
  <c r="Y170" i="6" s="1"/>
  <c r="S759" i="6" a="1"/>
  <c r="S759" i="6" s="1"/>
  <c r="Y759" i="6" s="1"/>
  <c r="S463" i="6" a="1"/>
  <c r="S463" i="6" s="1"/>
  <c r="Y463" i="6" s="1"/>
  <c r="S484" i="6" a="1"/>
  <c r="S484" i="6" s="1"/>
  <c r="Y484" i="6" s="1"/>
  <c r="S396" i="6" a="1"/>
  <c r="S396" i="6" s="1"/>
  <c r="Y396" i="6" s="1"/>
  <c r="S339" i="6" a="1"/>
  <c r="S339" i="6" s="1"/>
  <c r="Y339" i="6" s="1"/>
  <c r="S820" i="6" a="1"/>
  <c r="S820" i="6" s="1"/>
  <c r="Y820" i="6" s="1"/>
  <c r="S350" i="6" a="1"/>
  <c r="S350" i="6" s="1"/>
  <c r="Y350" i="6" s="1"/>
  <c r="S773" i="6" a="1"/>
  <c r="S773" i="6" s="1"/>
  <c r="Y773" i="6" s="1"/>
  <c r="S683" i="6" a="1"/>
  <c r="S683" i="6" s="1"/>
  <c r="Y683" i="6" s="1"/>
  <c r="S637" i="6" a="1"/>
  <c r="S637" i="6" s="1"/>
  <c r="Y637" i="6" s="1"/>
  <c r="S517" i="6" a="1"/>
  <c r="S517" i="6" s="1"/>
  <c r="Y517" i="6" s="1"/>
  <c r="S361" i="6" a="1"/>
  <c r="S361" i="6" s="1"/>
  <c r="Y361" i="6" s="1"/>
  <c r="S615" i="6" a="1"/>
  <c r="S615" i="6" s="1"/>
  <c r="Y615" i="6" s="1"/>
  <c r="S352" i="6" a="1"/>
  <c r="S352" i="6" s="1"/>
  <c r="Y352" i="6" s="1"/>
  <c r="S973" i="6" a="1"/>
  <c r="S973" i="6" s="1"/>
  <c r="Y973" i="6" s="1"/>
  <c r="S762" i="6" a="1"/>
  <c r="S762" i="6" s="1"/>
  <c r="Y762" i="6" s="1"/>
  <c r="S774" i="6" a="1"/>
  <c r="S774" i="6" s="1"/>
  <c r="Y774" i="6" s="1"/>
  <c r="S570" i="6" a="1"/>
  <c r="S570" i="6" s="1"/>
  <c r="Y570" i="6" s="1"/>
  <c r="S992" i="6" a="1"/>
  <c r="S992" i="6" s="1"/>
  <c r="Y992" i="6" s="1"/>
  <c r="S553" i="6" a="1"/>
  <c r="S553" i="6" s="1"/>
  <c r="Y553" i="6" s="1"/>
  <c r="S492" i="6" a="1"/>
  <c r="S492" i="6" s="1"/>
  <c r="Y492" i="6" s="1"/>
  <c r="S424" i="6" a="1"/>
  <c r="S424" i="6" s="1"/>
  <c r="Y424" i="6" s="1"/>
  <c r="S954" i="6" a="1"/>
  <c r="S954" i="6" s="1"/>
  <c r="Y954" i="6" s="1"/>
  <c r="S405" i="6" a="1"/>
  <c r="S405" i="6" s="1"/>
  <c r="Y405" i="6" s="1"/>
  <c r="S275" i="6" a="1"/>
  <c r="S275" i="6" s="1"/>
  <c r="Y275" i="6" s="1"/>
  <c r="S711" i="6" a="1"/>
  <c r="S711" i="6" s="1"/>
  <c r="Y711" i="6" s="1"/>
  <c r="S691" i="6" a="1"/>
  <c r="S691" i="6" s="1"/>
  <c r="Y691" i="6" s="1"/>
  <c r="S557" i="6" a="1"/>
  <c r="S557" i="6" s="1"/>
  <c r="Y557" i="6" s="1"/>
  <c r="S452" i="6" a="1"/>
  <c r="S452" i="6" s="1"/>
  <c r="Y452" i="6" s="1"/>
  <c r="S924" i="6" a="1"/>
  <c r="S924" i="6" s="1"/>
  <c r="Y924" i="6" s="1"/>
  <c r="S450" i="6" a="1"/>
  <c r="S450" i="6" s="1"/>
  <c r="Y450" i="6" s="1"/>
  <c r="S360" i="6" a="1"/>
  <c r="S360" i="6" s="1"/>
  <c r="Y360" i="6" s="1"/>
  <c r="S335" i="6" a="1"/>
  <c r="S335" i="6" s="1"/>
  <c r="Y335" i="6" s="1"/>
  <c r="S772" i="6" a="1"/>
  <c r="S772" i="6" s="1"/>
  <c r="Y772" i="6" s="1"/>
  <c r="S308" i="6" a="1"/>
  <c r="S308" i="6" s="1"/>
  <c r="Y308" i="6" s="1"/>
  <c r="S569" i="6" a="1"/>
  <c r="S569" i="6" s="1"/>
  <c r="Y569" i="6" s="1"/>
  <c r="S592" i="6" a="1"/>
  <c r="S592" i="6" s="1"/>
  <c r="Y592" i="6" s="1"/>
  <c r="S561" i="6" a="1"/>
  <c r="S561" i="6" s="1"/>
  <c r="Y561" i="6" s="1"/>
  <c r="S497" i="6" a="1"/>
  <c r="S497" i="6" s="1"/>
  <c r="Y497" i="6" s="1"/>
  <c r="S301" i="6" a="1"/>
  <c r="S301" i="6" s="1"/>
  <c r="Y301" i="6" s="1"/>
  <c r="S539" i="6" a="1"/>
  <c r="S539" i="6" s="1"/>
  <c r="Y539" i="6" s="1"/>
  <c r="S999" i="6" a="1"/>
  <c r="S999" i="6" s="1"/>
  <c r="Y999" i="6" s="1"/>
  <c r="S754" i="6" a="1"/>
  <c r="S754" i="6" s="1"/>
  <c r="Y754" i="6" s="1"/>
  <c r="S574" i="6" a="1"/>
  <c r="S574" i="6" s="1"/>
  <c r="Y574" i="6" s="1"/>
  <c r="S644" i="6" a="1"/>
  <c r="S644" i="6" s="1"/>
  <c r="Y644" i="6" s="1"/>
  <c r="S485" i="6" a="1"/>
  <c r="S485" i="6" s="1"/>
  <c r="Y485" i="6" s="1"/>
  <c r="S363" i="6" a="1"/>
  <c r="S363" i="6" s="1"/>
  <c r="Y363" i="6" s="1"/>
  <c r="S814" i="6" a="1"/>
  <c r="S814" i="6" s="1"/>
  <c r="Y814" i="6" s="1"/>
  <c r="S347" i="6" a="1"/>
  <c r="S347" i="6" s="1"/>
  <c r="Y347" i="6" s="1"/>
  <c r="S34" i="6" a="1"/>
  <c r="S34" i="6" s="1"/>
  <c r="Y34" i="6" s="1"/>
  <c r="S174" i="6" a="1"/>
  <c r="S174" i="6" s="1"/>
  <c r="Y174" i="6" s="1"/>
  <c r="S636" i="6" a="1"/>
  <c r="S636" i="6" s="1"/>
  <c r="Y636" i="6" s="1"/>
  <c r="S222" i="6" a="1"/>
  <c r="S222" i="6" s="1"/>
  <c r="Y222" i="6" s="1"/>
  <c r="S40" i="6" a="1"/>
  <c r="S40" i="6" s="1"/>
  <c r="Y40" i="6" s="1"/>
  <c r="S151" i="6" a="1"/>
  <c r="S151" i="6" s="1"/>
  <c r="Y151" i="6" s="1"/>
  <c r="S154" i="6" a="1"/>
  <c r="S154" i="6" s="1"/>
  <c r="Y154" i="6" s="1"/>
  <c r="S609" i="6" a="1"/>
  <c r="S609" i="6" s="1"/>
  <c r="Y609" i="6" s="1"/>
  <c r="S914" i="6" a="1"/>
  <c r="S914" i="6" s="1"/>
  <c r="Y914" i="6" s="1"/>
  <c r="S415" i="6" a="1"/>
  <c r="S415" i="6" s="1"/>
  <c r="Y415" i="6" s="1"/>
  <c r="S488" i="6" a="1"/>
  <c r="S488" i="6" s="1"/>
  <c r="Y488" i="6" s="1"/>
  <c r="S179" i="6" a="1"/>
  <c r="S179" i="6" s="1"/>
  <c r="Y179" i="6" s="1"/>
  <c r="S88" i="6" a="1"/>
  <c r="S88" i="6" s="1"/>
  <c r="Y88" i="6" s="1"/>
  <c r="S771" i="6" a="1"/>
  <c r="S771" i="6" s="1"/>
  <c r="Y771" i="6" s="1"/>
  <c r="S112" i="6" a="1"/>
  <c r="S112" i="6" s="1"/>
  <c r="Y112" i="6" s="1"/>
  <c r="S864" i="6" a="1"/>
  <c r="S864" i="6" s="1"/>
  <c r="Y864" i="6" s="1"/>
  <c r="S93" i="6" a="1"/>
  <c r="S93" i="6" s="1"/>
  <c r="Y93" i="6" s="1"/>
  <c r="S263" i="6" a="1"/>
  <c r="S263" i="6" s="1"/>
  <c r="Y263" i="6" s="1"/>
  <c r="S775" i="6" a="1"/>
  <c r="S775" i="6" s="1"/>
  <c r="Y775" i="6" s="1"/>
  <c r="S737" i="6" a="1"/>
  <c r="S737" i="6" s="1"/>
  <c r="Y737" i="6" s="1"/>
  <c r="S595" i="6" a="1"/>
  <c r="S595" i="6" s="1"/>
  <c r="Y595" i="6" s="1"/>
  <c r="S861" i="6" a="1"/>
  <c r="S861" i="6" s="1"/>
  <c r="Y861" i="6" s="1"/>
  <c r="S958" i="6" a="1"/>
  <c r="S958" i="6" s="1"/>
  <c r="Y958" i="6" s="1"/>
  <c r="S102" i="6" a="1"/>
  <c r="S102" i="6" s="1"/>
  <c r="Y102" i="6" s="1"/>
  <c r="S998" i="6" a="1"/>
  <c r="S998" i="6" s="1"/>
  <c r="Y998" i="6" s="1"/>
  <c r="S25" i="6" a="1"/>
  <c r="S25" i="6" s="1"/>
  <c r="Y25" i="6" s="1"/>
  <c r="S146" i="6" a="1"/>
  <c r="S146" i="6" s="1"/>
  <c r="Y146" i="6" s="1"/>
  <c r="S172" i="6" a="1"/>
  <c r="S172" i="6" s="1"/>
  <c r="Y172" i="6" s="1"/>
  <c r="S389" i="6" a="1"/>
  <c r="S389" i="6" s="1"/>
  <c r="Y389" i="6" s="1"/>
  <c r="S733" i="6" a="1"/>
  <c r="S733" i="6" s="1"/>
  <c r="Y733" i="6" s="1"/>
  <c r="S723" i="6" a="1"/>
  <c r="S723" i="6" s="1"/>
  <c r="Y723" i="6" s="1"/>
  <c r="S613" i="6" a="1"/>
  <c r="S613" i="6" s="1"/>
  <c r="Y613" i="6" s="1"/>
  <c r="S648" i="6" a="1"/>
  <c r="S648" i="6" s="1"/>
  <c r="Y648" i="6" s="1"/>
  <c r="S910" i="6" a="1"/>
  <c r="S910" i="6" s="1"/>
  <c r="Y910" i="6" s="1"/>
  <c r="S101" i="6" a="1"/>
  <c r="S101" i="6" s="1"/>
  <c r="Y101" i="6" s="1"/>
  <c r="S849" i="6" a="1"/>
  <c r="S849" i="6" s="1"/>
  <c r="Y849" i="6" s="1"/>
  <c r="S249" i="6" a="1"/>
  <c r="S249" i="6" s="1"/>
  <c r="Y249" i="6" s="1"/>
  <c r="S950" i="6" a="1"/>
  <c r="S950" i="6" s="1"/>
  <c r="Y950" i="6" s="1"/>
  <c r="S242" i="6" a="1"/>
  <c r="S242" i="6" s="1"/>
  <c r="Y242" i="6" s="1"/>
  <c r="S390" i="6" a="1"/>
  <c r="S390" i="6" s="1"/>
  <c r="Y390" i="6" s="1"/>
  <c r="S164" i="6" a="1"/>
  <c r="S164" i="6" s="1"/>
  <c r="Y164" i="6" s="1"/>
  <c r="S798" i="6" a="1"/>
  <c r="S798" i="6" s="1"/>
  <c r="Y798" i="6" s="1"/>
  <c r="S640" i="6" a="1"/>
  <c r="S640" i="6" s="1"/>
  <c r="Y640" i="6" s="1"/>
  <c r="S815" i="6" a="1"/>
  <c r="S815" i="6" s="1"/>
  <c r="Y815" i="6" s="1"/>
  <c r="S953" i="6" a="1"/>
  <c r="S953" i="6" s="1"/>
  <c r="Y953" i="6" s="1"/>
  <c r="S279" i="6" a="1"/>
  <c r="S279" i="6" s="1"/>
  <c r="Y279" i="6" s="1"/>
  <c r="S993" i="6" a="1"/>
  <c r="S993" i="6" s="1"/>
  <c r="Y993" i="6" s="1"/>
  <c r="S270" i="6" a="1"/>
  <c r="S270" i="6" s="1"/>
  <c r="Y270" i="6" s="1"/>
  <c r="S272" i="6" a="1"/>
  <c r="S272" i="6" s="1"/>
  <c r="Y272" i="6" s="1"/>
  <c r="S226" i="6" a="1"/>
  <c r="S226" i="6" s="1"/>
  <c r="Y226" i="6" s="1"/>
  <c r="S479" i="6" a="1"/>
  <c r="S479" i="6" s="1"/>
  <c r="Y479" i="6" s="1"/>
  <c r="S802" i="6" a="1"/>
  <c r="S802" i="6" s="1"/>
  <c r="Y802" i="6" s="1"/>
  <c r="S207" i="6" a="1"/>
  <c r="S207" i="6" s="1"/>
  <c r="Y207" i="6" s="1"/>
  <c r="S654" i="6" a="1"/>
  <c r="S654" i="6" s="1"/>
  <c r="Y654" i="6" s="1"/>
  <c r="S231" i="6" a="1"/>
  <c r="S231" i="6" s="1"/>
  <c r="Y231" i="6" s="1"/>
  <c r="S697" i="6" a="1"/>
  <c r="S697" i="6" s="1"/>
  <c r="Y697" i="6" s="1"/>
  <c r="S283" i="6" a="1"/>
  <c r="S283" i="6" s="1"/>
  <c r="Y283" i="6" s="1"/>
  <c r="S196" i="6" a="1"/>
  <c r="S196" i="6" s="1"/>
  <c r="Y196" i="6" s="1"/>
  <c r="S677" i="6" a="1"/>
  <c r="S677" i="6" s="1"/>
  <c r="Y677" i="6" s="1"/>
  <c r="S59" i="6" a="1"/>
  <c r="S59" i="6" s="1"/>
  <c r="Y59" i="6" s="1"/>
  <c r="S358" i="6" a="1"/>
  <c r="S358" i="6" s="1"/>
  <c r="Y358" i="6" s="1"/>
  <c r="S438" i="6" a="1"/>
  <c r="S438" i="6" s="1"/>
  <c r="Y438" i="6" s="1"/>
  <c r="S77" i="6" a="1"/>
  <c r="S77" i="6" s="1"/>
  <c r="Y77" i="6" s="1"/>
  <c r="S175" i="6" a="1"/>
  <c r="S175" i="6" s="1"/>
  <c r="Y175" i="6" s="1"/>
  <c r="S646" i="6" a="1"/>
  <c r="S646" i="6" s="1"/>
  <c r="Y646" i="6" s="1"/>
  <c r="S199" i="6" a="1"/>
  <c r="S199" i="6" s="1"/>
  <c r="Y199" i="6" s="1"/>
  <c r="S753" i="6" a="1"/>
  <c r="S753" i="6" s="1"/>
  <c r="Y753" i="6" s="1"/>
  <c r="S224" i="6" a="1"/>
  <c r="S224" i="6" s="1"/>
  <c r="Y224" i="6" s="1"/>
  <c r="S4" i="6" a="1"/>
  <c r="S4" i="6" s="1"/>
  <c r="Y4" i="6" s="1"/>
  <c r="S645" i="6" a="1"/>
  <c r="S645" i="6" s="1"/>
  <c r="Y645" i="6" s="1"/>
  <c r="S100" i="6" a="1"/>
  <c r="S100" i="6" s="1"/>
  <c r="Y100" i="6" s="1"/>
  <c r="S171" i="6" a="1"/>
  <c r="S171" i="6" s="1"/>
  <c r="Y171" i="6" s="1"/>
  <c r="S964" i="6" a="1"/>
  <c r="S964" i="6" s="1"/>
  <c r="Y964" i="6" s="1"/>
  <c r="S78" i="6" a="1"/>
  <c r="S78" i="6" s="1"/>
  <c r="Y78" i="6" s="1"/>
  <c r="S241" i="6" a="1"/>
  <c r="S241" i="6" s="1"/>
  <c r="Y241" i="6" s="1"/>
  <c r="S134" i="6" a="1"/>
  <c r="S134" i="6" s="1"/>
  <c r="Y134" i="6" s="1"/>
  <c r="S483" i="6" a="1"/>
  <c r="S483" i="6" s="1"/>
  <c r="Y483" i="6" s="1"/>
  <c r="S732" i="6" a="1"/>
  <c r="S732" i="6" s="1"/>
  <c r="Y732" i="6" s="1"/>
  <c r="S591" i="6" a="1"/>
  <c r="S591" i="6" s="1"/>
  <c r="Y591" i="6" s="1"/>
  <c r="S797" i="6" a="1"/>
  <c r="S797" i="6" s="1"/>
  <c r="Y797" i="6" s="1"/>
  <c r="S305" i="6" a="1"/>
  <c r="S305" i="6" s="1"/>
  <c r="Y305" i="6" s="1"/>
  <c r="S507" i="6" a="1"/>
  <c r="S507" i="6" s="1"/>
  <c r="Y507" i="6" s="1"/>
  <c r="S330" i="6" a="1"/>
  <c r="S330" i="6" s="1"/>
  <c r="Y330" i="6" s="1"/>
  <c r="S685" i="6" a="1"/>
  <c r="S685" i="6" s="1"/>
  <c r="Y685" i="6" s="1"/>
  <c r="S426" i="6" a="1"/>
  <c r="S426" i="6" s="1"/>
  <c r="Y426" i="6" s="1"/>
  <c r="S892" i="6" a="1"/>
  <c r="S892" i="6" s="1"/>
  <c r="Y892" i="6" s="1"/>
  <c r="S53" i="6" a="1"/>
  <c r="S53" i="6" s="1"/>
  <c r="Y53" i="6" s="1"/>
  <c r="S255" i="6" a="1"/>
  <c r="S255" i="6" s="1"/>
  <c r="Y255" i="6" s="1"/>
  <c r="S425" i="6" a="1"/>
  <c r="S425" i="6" s="1"/>
  <c r="Y425" i="6" s="1"/>
  <c r="S651" i="6" a="1"/>
  <c r="S651" i="6" s="1"/>
  <c r="Y651" i="6" s="1"/>
  <c r="S635" i="6" a="1"/>
  <c r="S635" i="6" s="1"/>
  <c r="Y635" i="6" s="1"/>
  <c r="S406" i="6" a="1"/>
  <c r="S406" i="6" s="1"/>
  <c r="Y406" i="6" s="1"/>
  <c r="S32" i="6" a="1"/>
  <c r="S32" i="6" s="1"/>
  <c r="Y32" i="6" s="1"/>
  <c r="S945" i="6" a="1"/>
  <c r="S945" i="6" s="1"/>
  <c r="Y945" i="6" s="1"/>
  <c r="S928" i="6" a="1"/>
  <c r="S928" i="6" s="1"/>
  <c r="Y928" i="6" s="1"/>
  <c r="S176" i="6" a="1"/>
  <c r="S176" i="6" s="1"/>
  <c r="Y176" i="6" s="1"/>
  <c r="S384" i="6" a="1"/>
  <c r="S384" i="6" s="1"/>
  <c r="Y384" i="6" s="1"/>
  <c r="S481" i="6" a="1"/>
  <c r="S481" i="6" s="1"/>
  <c r="Y481" i="6" s="1"/>
  <c r="S456" i="6" a="1"/>
  <c r="S456" i="6" s="1"/>
  <c r="Y456" i="6" s="1"/>
  <c r="S843" i="6" a="1"/>
  <c r="S843" i="6" s="1"/>
  <c r="Y843" i="6" s="1"/>
  <c r="S504" i="6" a="1"/>
  <c r="S504" i="6" s="1"/>
  <c r="Y504" i="6" s="1"/>
  <c r="S391" i="6" a="1"/>
  <c r="S391" i="6" s="1"/>
  <c r="Y391" i="6" s="1"/>
  <c r="S400" i="6" a="1"/>
  <c r="S400" i="6" s="1"/>
  <c r="Y400" i="6" s="1"/>
  <c r="S983" i="6" a="1"/>
  <c r="S983" i="6" s="1"/>
  <c r="Y983" i="6" s="1"/>
  <c r="S386" i="6" a="1"/>
  <c r="S386" i="6" s="1"/>
  <c r="Y386" i="6" s="1"/>
  <c r="S54" i="6" a="1"/>
  <c r="S54" i="6" s="1"/>
  <c r="Y54" i="6" s="1"/>
  <c r="S761" i="6" a="1"/>
  <c r="S761" i="6" s="1"/>
  <c r="Y761" i="6" s="1"/>
  <c r="S600" i="6" a="1"/>
  <c r="S600" i="6" s="1"/>
  <c r="Y600" i="6" s="1"/>
  <c r="S534" i="6" a="1"/>
  <c r="S534" i="6" s="1"/>
  <c r="Y534" i="6" s="1"/>
  <c r="S447" i="6" a="1"/>
  <c r="S447" i="6" s="1"/>
  <c r="Y447" i="6" s="1"/>
  <c r="S725" i="6" a="1"/>
  <c r="S725" i="6" s="1"/>
  <c r="Y725" i="6" s="1"/>
  <c r="S353" i="6" a="1"/>
  <c r="S353" i="6" s="1"/>
  <c r="Y353" i="6" s="1"/>
  <c r="S302" i="6" a="1"/>
  <c r="S302" i="6" s="1"/>
  <c r="Y302" i="6" s="1"/>
  <c r="S823" i="6" a="1"/>
  <c r="S823" i="6" s="1"/>
  <c r="Y823" i="6" s="1"/>
  <c r="S859" i="6" a="1"/>
  <c r="S859" i="6" s="1"/>
  <c r="Y859" i="6" s="1"/>
  <c r="S952" i="6" a="1"/>
  <c r="S952" i="6" s="1"/>
  <c r="Y952" i="6" s="1"/>
  <c r="S533" i="6" a="1"/>
  <c r="S533" i="6" s="1"/>
  <c r="Y533" i="6" s="1"/>
  <c r="S577" i="6" a="1"/>
  <c r="S577" i="6" s="1"/>
  <c r="Y577" i="6" s="1"/>
  <c r="S512" i="6" a="1"/>
  <c r="S512" i="6" s="1"/>
  <c r="Y512" i="6" s="1"/>
  <c r="S477" i="6" a="1"/>
  <c r="S477" i="6" s="1"/>
  <c r="Y477" i="6" s="1"/>
  <c r="S318" i="6" a="1"/>
  <c r="S318" i="6" s="1"/>
  <c r="Y318" i="6" s="1"/>
  <c r="S521" i="6" a="1"/>
  <c r="S521" i="6" s="1"/>
  <c r="Y521" i="6" s="1"/>
  <c r="S936" i="6" a="1"/>
  <c r="S936" i="6" s="1"/>
  <c r="Y936" i="6" s="1"/>
  <c r="S788" i="6" a="1"/>
  <c r="S788" i="6" s="1"/>
  <c r="Y788" i="6" s="1"/>
  <c r="S769" i="6" a="1"/>
  <c r="S769" i="6" s="1"/>
  <c r="Y769" i="6" s="1"/>
  <c r="S606" i="6" a="1"/>
  <c r="S606" i="6" s="1"/>
  <c r="Y606" i="6" s="1"/>
  <c r="S528" i="6" a="1"/>
  <c r="S528" i="6" s="1"/>
  <c r="Y528" i="6" s="1"/>
  <c r="S459" i="6" a="1"/>
  <c r="S459" i="6" s="1"/>
  <c r="Y459" i="6" s="1"/>
  <c r="S495" i="6" a="1"/>
  <c r="S495" i="6" s="1"/>
  <c r="Y495" i="6" s="1"/>
  <c r="S419" i="6" a="1"/>
  <c r="S419" i="6" s="1"/>
  <c r="Y419" i="6" s="1"/>
  <c r="S404" i="6" a="1"/>
  <c r="S404" i="6" s="1"/>
  <c r="Y404" i="6" s="1"/>
  <c r="S833" i="6" a="1"/>
  <c r="S833" i="6" s="1"/>
  <c r="Y833" i="6" s="1"/>
  <c r="S385" i="6" a="1"/>
  <c r="S385" i="6" s="1"/>
  <c r="Y385" i="6" s="1"/>
  <c r="S266" i="6" a="1"/>
  <c r="S266" i="6" s="1"/>
  <c r="Y266" i="6" s="1"/>
  <c r="S630" i="6" a="1"/>
  <c r="S630" i="6" s="1"/>
  <c r="Y630" i="6" s="1"/>
  <c r="S585" i="6" a="1"/>
  <c r="S585" i="6" s="1"/>
  <c r="Y585" i="6" s="1"/>
  <c r="S542" i="6" a="1"/>
  <c r="S542" i="6" s="1"/>
  <c r="Y542" i="6" s="1"/>
  <c r="S435" i="6" a="1"/>
  <c r="S435" i="6" s="1"/>
  <c r="Y435" i="6" s="1"/>
  <c r="S714" i="6" a="1"/>
  <c r="S714" i="6" s="1"/>
  <c r="Y714" i="6" s="1"/>
  <c r="S345" i="6" a="1"/>
  <c r="S345" i="6" s="1"/>
  <c r="Y345" i="6" s="1"/>
  <c r="S943" i="6" a="1"/>
  <c r="S943" i="6" s="1"/>
  <c r="Y943" i="6" s="1"/>
  <c r="S718" i="6" a="1"/>
  <c r="S718" i="6" s="1"/>
  <c r="Y718" i="6" s="1"/>
  <c r="S657" i="6" a="1"/>
  <c r="S657" i="6" s="1"/>
  <c r="Y657" i="6" s="1"/>
  <c r="S518" i="6" a="1"/>
  <c r="S518" i="6" s="1"/>
  <c r="Y518" i="6" s="1"/>
  <c r="S596" i="6" a="1"/>
  <c r="S596" i="6" s="1"/>
  <c r="Y596" i="6" s="1"/>
  <c r="S333" i="6" a="1"/>
  <c r="S333" i="6" s="1"/>
  <c r="Y333" i="6" s="1"/>
  <c r="S423" i="6" a="1"/>
  <c r="S423" i="6" s="1"/>
  <c r="Y423" i="6" s="1"/>
  <c r="S13" i="6" a="1"/>
  <c r="S13" i="6" s="1"/>
  <c r="Y13" i="6" s="1"/>
  <c r="S111" i="6" a="1"/>
  <c r="S111" i="6" s="1"/>
  <c r="Y111" i="6" s="1"/>
  <c r="S680" i="6" a="1"/>
  <c r="S680" i="6" s="1"/>
  <c r="Y680" i="6" s="1"/>
  <c r="S135" i="6" a="1"/>
  <c r="S135" i="6" s="1"/>
  <c r="Y135" i="6" s="1"/>
  <c r="S739" i="6" a="1"/>
  <c r="S739" i="6" s="1"/>
  <c r="Y739" i="6" s="1"/>
  <c r="S160" i="6" a="1"/>
  <c r="S160" i="6" s="1"/>
  <c r="Y160" i="6" s="1"/>
  <c r="S48" i="6" a="1"/>
  <c r="S48" i="6" s="1"/>
  <c r="Y48" i="6" s="1"/>
  <c r="S676" i="6" a="1"/>
  <c r="S676" i="6" s="1"/>
  <c r="Y676" i="6" s="1"/>
  <c r="S554" i="6" a="1"/>
  <c r="S554" i="6" s="1"/>
  <c r="Y554" i="6" s="1"/>
  <c r="S464" i="6" a="1"/>
  <c r="S464" i="6" s="1"/>
  <c r="Y464" i="6" s="1"/>
  <c r="S550" i="6" a="1"/>
  <c r="S550" i="6" s="1"/>
  <c r="Y550" i="6" s="1"/>
  <c r="S188" i="6" a="1"/>
  <c r="S188" i="6" s="1"/>
  <c r="Y188" i="6" s="1"/>
  <c r="S186" i="6" a="1"/>
  <c r="S186" i="6" s="1"/>
  <c r="Y186" i="6" s="1"/>
  <c r="S832" i="6" a="1"/>
  <c r="S832" i="6" s="1"/>
  <c r="Y832" i="6" s="1"/>
  <c r="S969" i="6" a="1"/>
  <c r="S969" i="6" s="1"/>
  <c r="Y969" i="6" s="1"/>
  <c r="S873" i="6" a="1"/>
  <c r="S873" i="6" s="1"/>
  <c r="Y873" i="6" s="1"/>
  <c r="S285" i="6" a="1"/>
  <c r="S285" i="6" s="1"/>
  <c r="Y285" i="6" s="1"/>
  <c r="S68" i="6" a="1"/>
  <c r="S68" i="6" s="1"/>
  <c r="Y68" i="6" s="1"/>
  <c r="S29" i="6" a="1"/>
  <c r="S29" i="6" s="1"/>
  <c r="Y29" i="6" s="1"/>
  <c r="S783" i="6" a="1"/>
  <c r="S783" i="6" s="1"/>
  <c r="Y783" i="6" s="1"/>
  <c r="S658" i="6" a="1"/>
  <c r="S658" i="6" s="1"/>
  <c r="Y658" i="6" s="1"/>
  <c r="S804" i="6" a="1"/>
  <c r="S804" i="6" s="1"/>
  <c r="Y804" i="6" s="1"/>
  <c r="S50" i="6" a="1"/>
  <c r="S50" i="6" s="1"/>
  <c r="Y50" i="6" s="1"/>
  <c r="S75" i="6" a="1"/>
  <c r="S75" i="6" s="1"/>
  <c r="Y75" i="6" s="1"/>
  <c r="S106" i="6" a="1"/>
  <c r="S106" i="6" s="1"/>
  <c r="Y106" i="6" s="1"/>
  <c r="S223" i="6" a="1"/>
  <c r="S223" i="6" s="1"/>
  <c r="Y223" i="6" s="1"/>
  <c r="S145" i="6" a="1"/>
  <c r="S145" i="6" s="1"/>
  <c r="Y145" i="6" s="1"/>
  <c r="S36" i="6" a="1"/>
  <c r="S36" i="6" s="1"/>
  <c r="Y36" i="6" s="1"/>
  <c r="S527" i="6" a="1"/>
  <c r="S527" i="6" s="1"/>
  <c r="Y527" i="6" s="1"/>
  <c r="S834" i="6" a="1"/>
  <c r="S834" i="6" s="1"/>
  <c r="Y834" i="6" s="1"/>
  <c r="S734" i="6" a="1"/>
  <c r="S734" i="6" s="1"/>
  <c r="Y734" i="6" s="1"/>
  <c r="S576" i="6" a="1"/>
  <c r="S576" i="6" s="1"/>
  <c r="Y576" i="6" s="1"/>
  <c r="S850" i="6" a="1"/>
  <c r="S850" i="6" s="1"/>
  <c r="Y850" i="6" s="1"/>
  <c r="S985" i="6" a="1"/>
  <c r="S985" i="6" s="1"/>
  <c r="Y985" i="6" s="1"/>
  <c r="S38" i="6" a="1"/>
  <c r="S38" i="6" s="1"/>
  <c r="Y38" i="6" s="1"/>
  <c r="S966" i="6" a="1"/>
  <c r="S966" i="6" s="1"/>
  <c r="Y966" i="6" s="1"/>
  <c r="S265" i="6" a="1"/>
  <c r="S265" i="6" s="1"/>
  <c r="Y265" i="6" s="1"/>
  <c r="S66" i="6" a="1"/>
  <c r="S66" i="6" s="1"/>
  <c r="Y66" i="6" s="1"/>
  <c r="S12" i="6" a="1"/>
  <c r="S12" i="6" s="1"/>
  <c r="Y12" i="6" s="1"/>
  <c r="S437" i="6" a="1"/>
  <c r="S437" i="6" s="1"/>
  <c r="Y437" i="6" s="1"/>
  <c r="S738" i="6" a="1"/>
  <c r="S738" i="6" s="1"/>
  <c r="Y738" i="6" s="1"/>
  <c r="S717" i="6" a="1"/>
  <c r="S717" i="6" s="1"/>
  <c r="Y717" i="6" s="1"/>
  <c r="S965" i="6" a="1"/>
  <c r="S965" i="6" s="1"/>
  <c r="Y965" i="6" s="1"/>
  <c r="S862" i="6" a="1"/>
  <c r="S862" i="6" s="1"/>
  <c r="Y862" i="6" s="1"/>
  <c r="S202" i="6" a="1"/>
  <c r="S202" i="6" s="1"/>
  <c r="Y202" i="6" s="1"/>
  <c r="S11" i="6" a="1"/>
  <c r="S11" i="6" s="1"/>
  <c r="Y11" i="6" s="1"/>
  <c r="S256" i="6" a="1"/>
  <c r="S256" i="6" s="1"/>
  <c r="Y256" i="6" s="1"/>
  <c r="S159" i="6" a="1"/>
  <c r="S159" i="6" s="1"/>
  <c r="Y159" i="6" s="1"/>
  <c r="S81" i="6" a="1"/>
  <c r="S81" i="6" s="1"/>
  <c r="Y81" i="6" s="1"/>
  <c r="S695" i="6" a="1"/>
  <c r="S695" i="6" s="1"/>
  <c r="Y695" i="6" s="1"/>
  <c r="S515" i="6" a="1"/>
  <c r="S515" i="6" s="1"/>
  <c r="Y515" i="6" s="1"/>
  <c r="S863" i="6" a="1"/>
  <c r="S863" i="6" s="1"/>
  <c r="Y863" i="6" s="1"/>
  <c r="S216" i="6" a="1"/>
  <c r="S216" i="6" s="1"/>
  <c r="Y216" i="6" s="1"/>
  <c r="S665" i="6" a="1"/>
  <c r="S665" i="6" s="1"/>
  <c r="Y665" i="6" s="1"/>
  <c r="S240" i="6" a="1"/>
  <c r="S240" i="6" s="1"/>
  <c r="Y240" i="6" s="1"/>
  <c r="S735" i="6" a="1"/>
  <c r="S735" i="6" s="1"/>
  <c r="Y735" i="6" s="1"/>
  <c r="S729" i="6" a="1"/>
  <c r="S729" i="6" s="1"/>
  <c r="Y729" i="6" s="1"/>
  <c r="S865" i="6" a="1"/>
  <c r="S865" i="6" s="1"/>
  <c r="Y865" i="6" s="1"/>
  <c r="S736" i="6" a="1"/>
  <c r="S736" i="6" s="1"/>
  <c r="Y736" i="6" s="1"/>
  <c r="S514" i="6" a="1"/>
  <c r="S514" i="6" s="1"/>
  <c r="Y514" i="6" s="1"/>
  <c r="S394" i="6" a="1"/>
  <c r="S394" i="6" s="1"/>
  <c r="Y394" i="6" s="1"/>
  <c r="S478" i="6" a="1"/>
  <c r="S478" i="6" s="1"/>
  <c r="Y478" i="6" s="1"/>
  <c r="S299" i="6" a="1"/>
  <c r="S299" i="6" s="1"/>
  <c r="Y299" i="6" s="1"/>
  <c r="S184" i="6" a="1"/>
  <c r="S184" i="6" s="1"/>
  <c r="Y184" i="6" s="1"/>
  <c r="S719" i="6" a="1"/>
  <c r="S719" i="6" s="1"/>
  <c r="Y719" i="6" s="1"/>
  <c r="S208" i="6" a="1"/>
  <c r="S208" i="6" s="1"/>
  <c r="Y208" i="6" s="1"/>
  <c r="S799" i="6" a="1"/>
  <c r="S799" i="6" s="1"/>
  <c r="Y799" i="6" s="1"/>
  <c r="S888" i="6" a="1"/>
  <c r="S888" i="6" s="1"/>
  <c r="Y888" i="6" s="1"/>
  <c r="S893" i="6" a="1"/>
  <c r="S893" i="6" s="1"/>
  <c r="Y893" i="6" s="1"/>
  <c r="S800" i="6" a="1"/>
  <c r="S800" i="6" s="1"/>
  <c r="Y800" i="6" s="1"/>
  <c r="S201" i="6" a="1"/>
  <c r="S201" i="6" s="1"/>
  <c r="Y201" i="6" s="1"/>
  <c r="S180" i="6" a="1"/>
  <c r="S180" i="6" s="1"/>
  <c r="Y180" i="6" s="1"/>
  <c r="S225" i="6" a="1"/>
  <c r="S225" i="6" s="1"/>
  <c r="Y225" i="6" s="1"/>
  <c r="S63" i="6" a="1"/>
  <c r="S63" i="6" s="1"/>
  <c r="Y63" i="6" s="1"/>
  <c r="S277" i="6" a="1"/>
  <c r="S277" i="6" s="1"/>
  <c r="Y277" i="6" s="1"/>
  <c r="S934" i="6" a="1"/>
  <c r="S934" i="6" s="1"/>
  <c r="Y934" i="6" s="1"/>
  <c r="S564" i="6" a="1"/>
  <c r="S564" i="6" s="1"/>
  <c r="Y564" i="6" s="1"/>
  <c r="S785" i="6" a="1"/>
  <c r="S785" i="6" s="1"/>
  <c r="Y785" i="6" s="1"/>
  <c r="S340" i="6" a="1"/>
  <c r="S340" i="6" s="1"/>
  <c r="Y340" i="6" s="1"/>
  <c r="S442" i="6" a="1"/>
  <c r="S442" i="6" s="1"/>
  <c r="Y442" i="6" s="1"/>
  <c r="S500" i="6" a="1"/>
  <c r="S500" i="6" s="1"/>
  <c r="Y500" i="6" s="1"/>
  <c r="S490" i="6" a="1"/>
  <c r="S490" i="6" s="1"/>
  <c r="Y490" i="6" s="1"/>
  <c r="S674" i="6" a="1"/>
  <c r="S674" i="6" s="1"/>
  <c r="Y674" i="6" s="1"/>
  <c r="S816" i="6" a="1"/>
  <c r="S816" i="6" s="1"/>
  <c r="Y816" i="6" s="1"/>
  <c r="S883" i="6" a="1"/>
  <c r="S883" i="6" s="1"/>
  <c r="Y883" i="6" s="1"/>
  <c r="S919" i="6" a="1"/>
  <c r="S919" i="6" s="1"/>
  <c r="Y919" i="6" s="1"/>
  <c r="S693" i="6" a="1"/>
  <c r="S693" i="6" s="1"/>
  <c r="Y693" i="6" s="1"/>
  <c r="S506" i="6" a="1"/>
  <c r="S506" i="6" s="1"/>
  <c r="Y506" i="6" s="1"/>
  <c r="S71" i="6" a="1"/>
  <c r="S71" i="6" s="1"/>
  <c r="Y71" i="6" s="1"/>
  <c r="S359" i="6" a="1"/>
  <c r="S359" i="6" s="1"/>
  <c r="Y359" i="6" s="1"/>
  <c r="S624" i="6" a="1"/>
  <c r="S624" i="6" s="1"/>
  <c r="Y624" i="6" s="1"/>
  <c r="S668" i="6" a="1"/>
  <c r="S668" i="6" s="1"/>
  <c r="Y668" i="6" s="1"/>
  <c r="S870" i="6" a="1"/>
  <c r="S870" i="6" s="1"/>
  <c r="Y870" i="6" s="1"/>
  <c r="S378" i="6" a="1"/>
  <c r="S378" i="6" s="1"/>
  <c r="Y378" i="6" s="1"/>
  <c r="S880" i="6" a="1"/>
  <c r="S880" i="6" s="1"/>
  <c r="Y880" i="6" s="1"/>
  <c r="S152" i="6" a="1"/>
  <c r="S152" i="6" s="1"/>
  <c r="Y152" i="6" s="1"/>
  <c r="S957" i="6" a="1"/>
  <c r="S957" i="6" s="1"/>
  <c r="Y957" i="6" s="1"/>
  <c r="S343" i="6" a="1"/>
  <c r="S343" i="6" s="1"/>
  <c r="Y343" i="6" s="1"/>
  <c r="S575" i="6" a="1"/>
  <c r="S575" i="6" s="1"/>
  <c r="Y575" i="6" s="1"/>
  <c r="S503" i="6" a="1"/>
  <c r="S503" i="6" s="1"/>
  <c r="Y503" i="6" s="1"/>
  <c r="S451" i="6" a="1"/>
  <c r="S451" i="6" s="1"/>
  <c r="Y451" i="6" s="1"/>
  <c r="S971" i="6" a="1"/>
  <c r="S971" i="6" s="1"/>
  <c r="Y971" i="6" s="1"/>
  <c r="S491" i="6" a="1"/>
  <c r="S491" i="6" s="1"/>
  <c r="Y491" i="6" s="1"/>
  <c r="S935" i="6" a="1"/>
  <c r="S935" i="6" s="1"/>
  <c r="Y935" i="6" s="1"/>
  <c r="S780" i="6" a="1"/>
  <c r="S780" i="6" s="1"/>
  <c r="Y780" i="6" s="1"/>
  <c r="S652" i="6" a="1"/>
  <c r="S652" i="6" s="1"/>
  <c r="Y652" i="6" s="1"/>
  <c r="S699" i="6" a="1"/>
  <c r="S699" i="6" s="1"/>
  <c r="Y699" i="6" s="1"/>
  <c r="S519" i="6" a="1"/>
  <c r="S519" i="6" s="1"/>
  <c r="Y519" i="6" s="1"/>
  <c r="S430" i="6" a="1"/>
  <c r="S430" i="6" s="1"/>
  <c r="Y430" i="6" s="1"/>
  <c r="S486" i="6" a="1"/>
  <c r="S486" i="6" s="1"/>
  <c r="Y486" i="6" s="1"/>
  <c r="S373" i="6" a="1"/>
  <c r="S373" i="6" s="1"/>
  <c r="Y373" i="6" s="1"/>
  <c r="S368" i="6" a="1"/>
  <c r="S368" i="6" s="1"/>
  <c r="Y368" i="6" s="1"/>
  <c r="S911" i="6" a="1"/>
  <c r="S911" i="6" s="1"/>
  <c r="Y911" i="6" s="1"/>
  <c r="S320" i="6" a="1"/>
  <c r="S320" i="6" s="1"/>
  <c r="Y320" i="6" s="1"/>
  <c r="S931" i="6" a="1"/>
  <c r="S931" i="6" s="1"/>
  <c r="Y931" i="6" s="1"/>
  <c r="S720" i="6" a="1"/>
  <c r="S720" i="6" s="1"/>
  <c r="Y720" i="6" s="1"/>
  <c r="S583" i="6" a="1"/>
  <c r="S583" i="6" s="1"/>
  <c r="Y583" i="6" s="1"/>
  <c r="S510" i="6" a="1"/>
  <c r="S510" i="6" s="1"/>
  <c r="Y510" i="6" s="1"/>
  <c r="S387" i="6" a="1"/>
  <c r="S387" i="6" s="1"/>
  <c r="Y387" i="6" s="1"/>
  <c r="S568" i="6" a="1"/>
  <c r="S568" i="6" s="1"/>
  <c r="Y568" i="6" s="1"/>
  <c r="S356" i="6" a="1"/>
  <c r="S356" i="6" s="1"/>
  <c r="Y356" i="6" s="1"/>
  <c r="S1000" i="6" a="1"/>
  <c r="S1000" i="6" s="1"/>
  <c r="Y1000" i="6" s="1"/>
  <c r="S793" i="6" a="1"/>
  <c r="S793" i="6" s="1"/>
  <c r="Y793" i="6" s="1"/>
  <c r="S726" i="6" a="1"/>
  <c r="S726" i="6" s="1"/>
  <c r="Y726" i="6" s="1"/>
  <c r="S959" i="6" a="1"/>
  <c r="S959" i="6" s="1"/>
  <c r="Y959" i="6" s="1"/>
  <c r="S366" i="6" a="1"/>
  <c r="S366" i="6" s="1"/>
  <c r="Y366" i="6" s="1"/>
  <c r="S565" i="6" a="1"/>
  <c r="S565" i="6" s="1"/>
  <c r="Y565" i="6" s="1"/>
  <c r="S494" i="6" a="1"/>
  <c r="S494" i="6" s="1"/>
  <c r="Y494" i="6" s="1"/>
  <c r="S441" i="6" a="1"/>
  <c r="S441" i="6" s="1"/>
  <c r="Y441" i="6" s="1"/>
  <c r="S949" i="6" a="1"/>
  <c r="S949" i="6" s="1"/>
  <c r="Y949" i="6" s="1"/>
  <c r="S446" i="6" a="1"/>
  <c r="S446" i="6" s="1"/>
  <c r="Y446" i="6" s="1"/>
  <c r="S903" i="6" a="1"/>
  <c r="S903" i="6" s="1"/>
  <c r="Y903" i="6" s="1"/>
  <c r="S749" i="6" a="1"/>
  <c r="S749" i="6" s="1"/>
  <c r="Y749" i="6" s="1"/>
  <c r="S653" i="6" a="1"/>
  <c r="S653" i="6" s="1"/>
  <c r="Y653" i="6" s="1"/>
  <c r="S608" i="6" a="1"/>
  <c r="S608" i="6" s="1"/>
  <c r="Y608" i="6" s="1"/>
  <c r="S475" i="6" a="1"/>
  <c r="S475" i="6" s="1"/>
  <c r="Y475" i="6" s="1"/>
  <c r="S307" i="6" a="1"/>
  <c r="S307" i="6" s="1"/>
  <c r="Y307" i="6" s="1"/>
  <c r="S369" i="6" a="1"/>
  <c r="S369" i="6" s="1"/>
  <c r="Y369" i="6" s="1"/>
  <c r="S963" i="6" a="1"/>
  <c r="S963" i="6" s="1"/>
  <c r="Y963" i="6" s="1"/>
  <c r="S805" i="6" a="1"/>
  <c r="S805" i="6" s="1"/>
  <c r="Y805" i="6" s="1"/>
  <c r="S770" i="6" a="1"/>
  <c r="S770" i="6" s="1"/>
  <c r="Y770" i="6" s="1"/>
  <c r="S989" i="6" a="1"/>
  <c r="S989" i="6" s="1"/>
  <c r="Y989" i="6" s="1"/>
  <c r="S381" i="6" a="1"/>
  <c r="S381" i="6" s="1"/>
  <c r="Y381" i="6" s="1"/>
  <c r="S351" i="6" a="1"/>
  <c r="S351" i="6" s="1"/>
  <c r="Y351" i="6" s="1"/>
  <c r="S474" i="6" a="1"/>
  <c r="S474" i="6" s="1"/>
  <c r="Y474" i="6" s="1"/>
  <c r="S211" i="6" a="1"/>
  <c r="S211" i="6" s="1"/>
  <c r="Y211" i="6" s="1"/>
  <c r="S120" i="6" a="1"/>
  <c r="S120" i="6" s="1"/>
  <c r="Y120" i="6" s="1"/>
  <c r="S782" i="6" a="1"/>
  <c r="S782" i="6" s="1"/>
  <c r="Y782" i="6" s="1"/>
  <c r="S144" i="6" a="1"/>
  <c r="S144" i="6" s="1"/>
  <c r="Y144" i="6" s="1"/>
  <c r="S764" i="6" a="1"/>
  <c r="S764" i="6" s="1"/>
  <c r="Y764" i="6" s="1"/>
  <c r="S253" i="6" a="1"/>
  <c r="S253" i="6" s="1"/>
  <c r="Y253" i="6" s="1"/>
  <c r="S157" i="6" a="1"/>
  <c r="S157" i="6" s="1"/>
  <c r="Y157" i="6" s="1"/>
  <c r="S786" i="6" a="1"/>
  <c r="S786" i="6" s="1"/>
  <c r="Y786" i="6" s="1"/>
  <c r="S670" i="6" a="1"/>
  <c r="S670" i="6" s="1"/>
  <c r="Y670" i="6" s="1"/>
  <c r="S547" i="6" a="1"/>
  <c r="S547" i="6" s="1"/>
  <c r="Y547" i="6" s="1"/>
  <c r="S603" i="6" a="1"/>
  <c r="S603" i="6" s="1"/>
  <c r="Y603" i="6" s="1"/>
  <c r="S889" i="6" a="1"/>
  <c r="S889" i="6" s="1"/>
  <c r="Y889" i="6" s="1"/>
  <c r="S165" i="6" a="1"/>
  <c r="S165" i="6" s="1"/>
  <c r="Y165" i="6" s="1"/>
  <c r="S908" i="6" a="1"/>
  <c r="S908" i="6" s="1"/>
  <c r="Y908" i="6" s="1"/>
  <c r="S248" i="6" a="1"/>
  <c r="S248" i="6" s="1"/>
  <c r="Y248" i="6" s="1"/>
  <c r="S922" i="6" a="1"/>
  <c r="S922" i="6" s="1"/>
  <c r="Y922" i="6" s="1"/>
  <c r="S899" i="6" a="1"/>
  <c r="S899" i="6" s="1"/>
  <c r="Y899" i="6" s="1"/>
  <c r="S317" i="6" a="1"/>
  <c r="S317" i="6" s="1"/>
  <c r="Y317" i="6" s="1"/>
  <c r="S6" i="6" a="1"/>
  <c r="S6" i="6" s="1"/>
  <c r="Y6" i="6" s="1"/>
  <c r="S844" i="6" a="1"/>
  <c r="S844" i="6" s="1"/>
  <c r="Y844" i="6" s="1"/>
  <c r="S324" i="6" a="1"/>
  <c r="S324" i="6" s="1"/>
  <c r="Y324" i="6" s="1"/>
  <c r="S250" i="6" a="1"/>
  <c r="S250" i="6" s="1"/>
  <c r="Y250" i="6" s="1"/>
  <c r="S105" i="6" a="1"/>
  <c r="S105" i="6" s="1"/>
  <c r="Y105" i="6" s="1"/>
  <c r="S84" i="6" a="1"/>
  <c r="S84" i="6" s="1"/>
  <c r="Y84" i="6" s="1"/>
  <c r="S129" i="6" a="1"/>
  <c r="S129" i="6" s="1"/>
  <c r="Y129" i="6" s="1"/>
  <c r="S232" i="6" a="1"/>
  <c r="S232" i="6" s="1"/>
  <c r="Y232" i="6" s="1"/>
  <c r="S126" i="6" a="1"/>
  <c r="S126" i="6" s="1"/>
  <c r="Y126" i="6" s="1"/>
  <c r="S61" i="6" a="1"/>
  <c r="S61" i="6" s="1"/>
  <c r="Y61" i="6" s="1"/>
  <c r="S597" i="6" a="1"/>
  <c r="S597" i="6" s="1"/>
  <c r="Y597" i="6" s="1"/>
  <c r="S886" i="6" a="1"/>
  <c r="S886" i="6" s="1"/>
  <c r="Y886" i="6" s="1"/>
  <c r="S819" i="6" a="1"/>
  <c r="S819" i="6" s="1"/>
  <c r="Y819" i="6" s="1"/>
  <c r="S997" i="6" a="1"/>
  <c r="S997" i="6" s="1"/>
  <c r="Y997" i="6" s="1"/>
  <c r="S902" i="6" a="1"/>
  <c r="S902" i="6" s="1"/>
  <c r="Y902" i="6" s="1"/>
  <c r="S264" i="6" a="1"/>
  <c r="S264" i="6" s="1"/>
  <c r="Y264" i="6" s="1"/>
  <c r="S43" i="6" a="1"/>
  <c r="S43" i="6" s="1"/>
  <c r="Y43" i="6" s="1"/>
  <c r="S288" i="6" a="1"/>
  <c r="S288" i="6" s="1"/>
  <c r="Y288" i="6" s="1"/>
  <c r="S191" i="6" a="1"/>
  <c r="S191" i="6" s="1"/>
  <c r="Y191" i="6" s="1"/>
  <c r="S113" i="6" a="1"/>
  <c r="S113" i="6" s="1"/>
  <c r="Y113" i="6" s="1"/>
  <c r="S715" i="6" a="1"/>
  <c r="S715" i="6" s="1"/>
  <c r="Y715" i="6" s="1"/>
  <c r="S513" i="6" a="1"/>
  <c r="S513" i="6" s="1"/>
  <c r="Y513" i="6" s="1"/>
  <c r="S801" i="6" a="1"/>
  <c r="S801" i="6" s="1"/>
  <c r="Y801" i="6" s="1"/>
  <c r="S740" i="6" a="1"/>
  <c r="S740" i="6" s="1"/>
  <c r="Y740" i="6" s="1"/>
  <c r="S315" i="6" a="1"/>
  <c r="S315" i="6" s="1"/>
  <c r="Y315" i="6" s="1"/>
  <c r="S130" i="6" a="1"/>
  <c r="S130" i="6" s="1"/>
  <c r="Y130" i="6" s="1"/>
  <c r="S41" i="6" a="1"/>
  <c r="S41" i="6" s="1"/>
  <c r="Y41" i="6" s="1"/>
  <c r="S20" i="6" a="1"/>
  <c r="S20" i="6" s="1"/>
  <c r="Y20" i="6" s="1"/>
  <c r="S65" i="6" a="1"/>
  <c r="S65" i="6" s="1"/>
  <c r="Y65" i="6" s="1"/>
  <c r="S168" i="6" a="1"/>
  <c r="S168" i="6" s="1"/>
  <c r="Y168" i="6" s="1"/>
  <c r="S273" i="6" a="1"/>
  <c r="S273" i="6" s="1"/>
  <c r="Y273" i="6" s="1"/>
  <c r="S22" i="6" a="1"/>
  <c r="S22" i="6" s="1"/>
  <c r="Y22" i="6" s="1"/>
  <c r="S642" i="6" a="1"/>
  <c r="S642" i="6" s="1"/>
  <c r="Y642" i="6" s="1"/>
  <c r="S915" i="6" a="1"/>
  <c r="S915" i="6" s="1"/>
  <c r="Y915" i="6" s="1"/>
  <c r="S877" i="6" a="1"/>
  <c r="S877" i="6" s="1"/>
  <c r="Y877" i="6" s="1"/>
  <c r="S778" i="6" a="1"/>
  <c r="S778" i="6" s="1"/>
  <c r="Y778" i="6" s="1"/>
  <c r="S906" i="6" a="1"/>
  <c r="S906" i="6" s="1"/>
  <c r="Y906" i="6" s="1"/>
  <c r="S748" i="6" a="1"/>
  <c r="S748" i="6" s="1"/>
  <c r="Y748" i="6" s="1"/>
  <c r="S204" i="6" a="1"/>
  <c r="S204" i="6" s="1"/>
  <c r="Y204" i="6" s="1"/>
  <c r="S181" i="6" a="1"/>
  <c r="S181" i="6" s="1"/>
  <c r="Y181" i="6" s="1"/>
  <c r="S913" i="6" a="1"/>
  <c r="S913" i="6" s="1"/>
  <c r="Y913" i="6" s="1"/>
  <c r="S560" i="6" a="1"/>
  <c r="S560" i="6" s="1"/>
  <c r="Y560" i="6" s="1"/>
  <c r="S473" i="6" a="1"/>
  <c r="S473" i="6" s="1"/>
  <c r="Y473" i="6" s="1"/>
  <c r="S559" i="6" a="1"/>
  <c r="S559" i="6" s="1"/>
  <c r="Y559" i="6" s="1"/>
  <c r="S19" i="6" a="1"/>
  <c r="S19" i="6" s="1"/>
  <c r="Y19" i="6" s="1"/>
  <c r="S724" i="6" a="1"/>
  <c r="S724" i="6" s="1"/>
  <c r="Y724" i="6" s="1"/>
  <c r="S767" i="6" a="1"/>
  <c r="S767" i="6" s="1"/>
  <c r="Y767" i="6" s="1"/>
  <c r="S974" i="6" a="1"/>
  <c r="S974" i="6" s="1"/>
  <c r="Y974" i="6" s="1"/>
  <c r="S860" i="6" a="1"/>
  <c r="S860" i="6" s="1"/>
  <c r="Y860" i="6" s="1"/>
  <c r="S44" i="6" a="1"/>
  <c r="S44" i="6" s="1"/>
  <c r="Y44" i="6" s="1"/>
  <c r="S198" i="6" a="1"/>
  <c r="S198" i="6" s="1"/>
  <c r="Y198" i="6" s="1"/>
  <c r="S825" i="6" a="1"/>
  <c r="S825" i="6" s="1"/>
  <c r="Y825" i="6" s="1"/>
  <c r="S238" i="6" a="1"/>
  <c r="S238" i="6" s="1"/>
  <c r="Y238" i="6" s="1"/>
  <c r="S572" i="6" a="1"/>
  <c r="S572" i="6" s="1"/>
  <c r="Y572" i="6" s="1"/>
  <c r="S286" i="6" a="1"/>
  <c r="S286" i="6" s="1"/>
  <c r="Y286" i="6" s="1"/>
  <c r="S72" i="6" a="1"/>
  <c r="S72" i="6" s="1"/>
  <c r="Y72" i="6" s="1"/>
  <c r="S183" i="6" a="1"/>
  <c r="S183" i="6" s="1"/>
  <c r="Y183" i="6" s="1"/>
  <c r="S76" i="6" a="1"/>
  <c r="S76" i="6" s="1"/>
  <c r="Y76" i="6" s="1"/>
  <c r="S549" i="6" a="1"/>
  <c r="S549" i="6" s="1"/>
  <c r="Y549" i="6" s="1"/>
  <c r="S857" i="6" a="1"/>
  <c r="S857" i="6" s="1"/>
  <c r="Y857" i="6" s="1"/>
  <c r="S619" i="6" a="1"/>
  <c r="S619" i="6" s="1"/>
  <c r="Y619" i="6" s="1"/>
  <c r="S858" i="6" a="1"/>
  <c r="S858" i="6" s="1"/>
  <c r="Y858" i="6" s="1"/>
  <c r="S444" i="6" a="1"/>
  <c r="S444" i="6" s="1"/>
  <c r="Y444" i="6" s="1"/>
  <c r="S713" i="6" a="1"/>
  <c r="S713" i="6" s="1"/>
  <c r="Y713" i="6" s="1"/>
  <c r="S897" i="6" a="1"/>
  <c r="S897" i="6" s="1"/>
  <c r="Y897" i="6" s="1"/>
  <c r="S409" i="6" a="1"/>
  <c r="S409" i="6" s="1"/>
  <c r="Y409" i="6" s="1"/>
  <c r="S469" i="6" a="1"/>
  <c r="S469" i="6" s="1"/>
  <c r="Y469" i="6" s="1"/>
  <c r="S633" i="6" a="1"/>
  <c r="S633" i="6" s="1"/>
  <c r="Y633" i="6" s="1"/>
  <c r="S362" i="6" a="1"/>
  <c r="S362" i="6" s="1"/>
  <c r="Y362" i="6" s="1"/>
  <c r="S107" i="6" a="1"/>
  <c r="S107" i="6" s="1"/>
  <c r="Y107" i="6" s="1"/>
  <c r="S336" i="6" a="1"/>
  <c r="S336" i="6" s="1"/>
  <c r="Y336" i="6" s="1"/>
  <c r="S96" i="6" a="1"/>
  <c r="S96" i="6" s="1"/>
  <c r="Y96" i="6" s="1"/>
  <c r="S291" i="6" a="1"/>
  <c r="S291" i="6" s="1"/>
  <c r="Y291" i="6" s="1"/>
  <c r="S262" i="6" a="1"/>
  <c r="S262" i="6" s="1"/>
  <c r="Y262" i="6" s="1"/>
  <c r="S746" i="6" a="1"/>
  <c r="S746" i="6" s="1"/>
  <c r="Y746" i="6" s="1"/>
  <c r="S185" i="6" a="1"/>
  <c r="S185" i="6" s="1"/>
  <c r="Y185" i="6" s="1"/>
  <c r="S614" i="6" a="1"/>
  <c r="S614" i="6" s="1"/>
  <c r="Y614" i="6" s="1"/>
  <c r="S835" i="6" a="1"/>
  <c r="S835" i="6" s="1"/>
  <c r="Y835" i="6" s="1"/>
  <c r="S756" i="6" a="1"/>
  <c r="S756" i="6" s="1"/>
  <c r="Y756" i="6" s="1"/>
  <c r="S639" i="6" a="1"/>
  <c r="S639" i="6" s="1"/>
  <c r="Y639" i="6" s="1"/>
  <c r="S694" i="6" a="1"/>
  <c r="S694" i="6" s="1"/>
  <c r="Y694" i="6" s="1"/>
  <c r="S573" i="6" a="1"/>
  <c r="S573" i="6" s="1"/>
  <c r="Y573" i="6" s="1"/>
  <c r="S520" i="6" a="1"/>
  <c r="S520" i="6" s="1"/>
  <c r="Y520" i="6" s="1"/>
  <c r="S304" i="6" a="1"/>
  <c r="S304" i="6" s="1"/>
  <c r="Y304" i="6" s="1"/>
  <c r="S586" i="6" a="1"/>
  <c r="S586" i="6" s="1"/>
  <c r="Y586" i="6" s="1"/>
  <c r="S374" i="6" a="1"/>
  <c r="S374" i="6" s="1"/>
  <c r="Y374" i="6" s="1"/>
  <c r="S946" i="6" a="1"/>
  <c r="S946" i="6" s="1"/>
  <c r="Y946" i="6" s="1"/>
  <c r="S757" i="6" a="1"/>
  <c r="S757" i="6" s="1"/>
  <c r="Y757" i="6" s="1"/>
  <c r="S655" i="6" a="1"/>
  <c r="S655" i="6" s="1"/>
  <c r="Y655" i="6" s="1"/>
  <c r="S589" i="6" a="1"/>
  <c r="S589" i="6" s="1"/>
  <c r="Y589" i="6" s="1"/>
  <c r="S582" i="6" a="1"/>
  <c r="S582" i="6" s="1"/>
  <c r="Y582" i="6" s="1"/>
  <c r="S532" i="6" a="1"/>
  <c r="S532" i="6" s="1"/>
  <c r="Y532" i="6" s="1"/>
  <c r="S429" i="6" a="1"/>
  <c r="S429" i="6" s="1"/>
  <c r="Y429" i="6" s="1"/>
  <c r="S427" i="6" a="1"/>
  <c r="S427" i="6" s="1"/>
  <c r="Y427" i="6" s="1"/>
  <c r="S986" i="6" a="1"/>
  <c r="S986" i="6" s="1"/>
  <c r="Y986" i="6" s="1"/>
  <c r="S421" i="6" a="1"/>
  <c r="S421" i="6" s="1"/>
  <c r="Y421" i="6" s="1"/>
  <c r="S51" i="6" a="1"/>
  <c r="S51" i="6" s="1"/>
  <c r="Y51" i="6" s="1"/>
  <c r="S747" i="6" a="1"/>
  <c r="S747" i="6" s="1"/>
  <c r="Y747" i="6" s="1"/>
  <c r="S702" i="6" a="1"/>
  <c r="S702" i="6" s="1"/>
  <c r="Y702" i="6" s="1"/>
  <c r="S593" i="6" a="1"/>
  <c r="S593" i="6" s="1"/>
  <c r="Y593" i="6" s="1"/>
  <c r="S443" i="6" a="1"/>
  <c r="S443" i="6" s="1"/>
  <c r="Y443" i="6" s="1"/>
  <c r="S826" i="6" a="1"/>
  <c r="S826" i="6" s="1"/>
  <c r="Y826" i="6" s="1"/>
  <c r="S407" i="6" a="1"/>
  <c r="S407" i="6" s="1"/>
  <c r="Y407" i="6" s="1"/>
  <c r="S306" i="6" a="1"/>
  <c r="S306" i="6" s="1"/>
  <c r="Y306" i="6" s="1"/>
  <c r="S806" i="6" a="1"/>
  <c r="S806" i="6" s="1"/>
  <c r="Y806" i="6" s="1"/>
  <c r="S813" i="6" a="1"/>
  <c r="S813" i="6" s="1"/>
  <c r="Y813" i="6" s="1"/>
  <c r="S947" i="6" a="1"/>
  <c r="S947" i="6" s="1"/>
  <c r="Y947" i="6" s="1"/>
  <c r="S631" i="6" a="1"/>
  <c r="S631" i="6" s="1"/>
  <c r="Y631" i="6" s="1"/>
  <c r="S611" i="6" a="1"/>
  <c r="S611" i="6" s="1"/>
  <c r="Y611" i="6" s="1"/>
  <c r="S540" i="6" a="1"/>
  <c r="S540" i="6" s="1"/>
  <c r="Y540" i="6" s="1"/>
  <c r="S511" i="6" a="1"/>
  <c r="S511" i="6" s="1"/>
  <c r="Y511" i="6" s="1"/>
  <c r="S325" i="6" a="1"/>
  <c r="S325" i="6" s="1"/>
  <c r="Y325" i="6" s="1"/>
  <c r="S522" i="6" a="1"/>
  <c r="S522" i="6" s="1"/>
  <c r="Y522" i="6" s="1"/>
  <c r="S332" i="6" a="1"/>
  <c r="S332" i="6" s="1"/>
  <c r="Y332" i="6" s="1"/>
  <c r="S975" i="6" a="1"/>
  <c r="S975" i="6" s="1"/>
  <c r="Y975" i="6" s="1"/>
  <c r="S755" i="6" a="1"/>
  <c r="S755" i="6" s="1"/>
  <c r="Y755" i="6" s="1"/>
  <c r="S660" i="6" a="1"/>
  <c r="S660" i="6" s="1"/>
  <c r="Y660" i="6" s="1"/>
  <c r="S556" i="6" a="1"/>
  <c r="S556" i="6" s="1"/>
  <c r="Y556" i="6" s="1"/>
  <c r="S558" i="6" a="1"/>
  <c r="S558" i="6" s="1"/>
  <c r="Y558" i="6" s="1"/>
  <c r="S470" i="6" a="1"/>
  <c r="S470" i="6" s="1"/>
  <c r="Y470" i="6" s="1"/>
  <c r="S364" i="6" a="1"/>
  <c r="S364" i="6" s="1"/>
  <c r="Y364" i="6" s="1"/>
  <c r="S310" i="6" a="1"/>
  <c r="S310" i="6" s="1"/>
  <c r="Y310" i="6" s="1"/>
  <c r="S831" i="6" a="1"/>
  <c r="S831" i="6" s="1"/>
  <c r="Y831" i="6" s="1"/>
  <c r="S334" i="6" a="1"/>
  <c r="S334" i="6" s="1"/>
  <c r="Y334" i="6" s="1"/>
  <c r="S712" i="6" a="1"/>
  <c r="S712" i="6" s="1"/>
  <c r="Y712" i="6" s="1"/>
  <c r="S439" i="6" a="1"/>
  <c r="S439" i="6" s="1"/>
  <c r="Y439" i="6" s="1"/>
  <c r="S555" i="6" a="1"/>
  <c r="S555" i="6" s="1"/>
  <c r="Y555" i="6" s="1"/>
  <c r="S220" i="6" a="1"/>
  <c r="S220" i="6" s="1"/>
  <c r="Y220" i="6" s="1"/>
  <c r="S290" i="6" a="1"/>
  <c r="S290" i="6" s="1"/>
  <c r="Y290" i="6" s="1"/>
  <c r="S663" i="6" a="1"/>
  <c r="S663" i="6" s="1"/>
  <c r="Y663" i="6" s="1"/>
  <c r="S1001" i="6" a="1"/>
  <c r="S1001" i="6" s="1"/>
  <c r="Y1001" i="6" s="1"/>
  <c r="S876" i="6" a="1"/>
  <c r="S876" i="6" s="1"/>
  <c r="Y876" i="6" s="1"/>
  <c r="S117" i="6" a="1"/>
  <c r="S117" i="6" s="1"/>
  <c r="Y117" i="6" s="1"/>
  <c r="S287" i="6" a="1"/>
  <c r="S287" i="6" s="1"/>
  <c r="Y287" i="6" s="1"/>
  <c r="S189" i="6" a="1"/>
  <c r="S189" i="6" s="1"/>
  <c r="Y189" i="6" s="1"/>
  <c r="S681" i="6" a="1"/>
  <c r="S681" i="6" s="1"/>
  <c r="Y681" i="6" s="1"/>
  <c r="S625" i="6" a="1"/>
  <c r="S625" i="6" s="1"/>
  <c r="Y625" i="6" s="1"/>
  <c r="S666" i="6" a="1"/>
  <c r="S666" i="6" s="1"/>
  <c r="Y666" i="6" s="1"/>
  <c r="S990" i="6" a="1"/>
  <c r="S990" i="6" s="1"/>
  <c r="Y990" i="6" s="1"/>
  <c r="S166" i="6" a="1"/>
  <c r="S166" i="6" s="1"/>
  <c r="Y166" i="6" s="1"/>
  <c r="S890" i="6" a="1"/>
  <c r="S890" i="6" s="1"/>
  <c r="Y890" i="6" s="1"/>
  <c r="S57" i="6" a="1"/>
  <c r="S57" i="6" s="1"/>
  <c r="Y57" i="6" s="1"/>
  <c r="S218" i="6" a="1"/>
  <c r="S218" i="6" s="1"/>
  <c r="Y218" i="6" s="1"/>
  <c r="S67" i="6" a="1"/>
  <c r="S67" i="6" s="1"/>
  <c r="Y67" i="6" s="1"/>
  <c r="S445" i="6" a="1"/>
  <c r="S445" i="6" s="1"/>
  <c r="Y445" i="6" s="1"/>
  <c r="S752" i="6" a="1"/>
  <c r="S752" i="6" s="1"/>
  <c r="Y752" i="6" s="1"/>
  <c r="S303" i="6" a="1"/>
  <c r="S303" i="6" s="1"/>
  <c r="Y303" i="6" s="1"/>
  <c r="S401" i="6" a="1"/>
  <c r="S401" i="6" s="1"/>
  <c r="Y401" i="6" s="1"/>
  <c r="S205" i="6" a="1"/>
  <c r="S205" i="6" s="1"/>
  <c r="Y205" i="6" s="1"/>
  <c r="S46" i="6" a="1"/>
  <c r="S46" i="6" s="1"/>
  <c r="Y46" i="6" s="1"/>
  <c r="S571" i="6" a="1"/>
  <c r="S571" i="6" s="1"/>
  <c r="Y571" i="6" s="1"/>
  <c r="S94" i="6" a="1"/>
  <c r="S94" i="6" s="1"/>
  <c r="Y94" i="6" s="1"/>
  <c r="S722" i="6" a="1"/>
  <c r="S722" i="6" s="1"/>
  <c r="Y722" i="6" s="1"/>
  <c r="S87" i="6" a="1"/>
  <c r="S87" i="6" s="1"/>
  <c r="Y87" i="6" s="1"/>
  <c r="S21" i="6" a="1"/>
  <c r="S21" i="6" s="1"/>
  <c r="Y21" i="6" s="1"/>
  <c r="S643" i="6" a="1"/>
  <c r="S643" i="6" s="1"/>
  <c r="Y643" i="6" s="1"/>
  <c r="S149" i="6" a="1"/>
  <c r="S149" i="6" s="1"/>
  <c r="Y149" i="6" s="1"/>
  <c r="S871" i="6" a="1"/>
  <c r="S871" i="6" s="1"/>
  <c r="Y871" i="6" s="1"/>
  <c r="S337" i="6" a="1"/>
  <c r="S337" i="6" s="1"/>
  <c r="Y337" i="6" s="1"/>
  <c r="S210" i="6" a="1"/>
  <c r="S210" i="6" s="1"/>
  <c r="Y210" i="6" s="1"/>
  <c r="S73" i="6" a="1"/>
  <c r="S73" i="6" s="1"/>
  <c r="Y73" i="6" s="1"/>
  <c r="S52" i="6" a="1"/>
  <c r="S52" i="6" s="1"/>
  <c r="Y52" i="6" s="1"/>
  <c r="S97" i="6" a="1"/>
  <c r="S97" i="6" s="1"/>
  <c r="Y97" i="6" s="1"/>
  <c r="S200" i="6" a="1"/>
  <c r="S200" i="6" s="1"/>
  <c r="Y200" i="6" s="1"/>
  <c r="S62" i="6" a="1"/>
  <c r="S62" i="6" s="1"/>
  <c r="Y62" i="6" s="1"/>
  <c r="S278" i="6" a="1"/>
  <c r="S278" i="6" s="1"/>
  <c r="Y278" i="6" s="1"/>
  <c r="S578" i="6" a="1"/>
  <c r="S578" i="6" s="1"/>
  <c r="Y578" i="6" s="1"/>
  <c r="S830" i="6" a="1"/>
  <c r="S830" i="6" s="1"/>
  <c r="Y830" i="6" s="1"/>
  <c r="S329" i="6" a="1"/>
  <c r="S329" i="6" s="1"/>
  <c r="Y329" i="6" s="1"/>
  <c r="S376" i="6" a="1"/>
  <c r="S376" i="6" s="1"/>
  <c r="Y376" i="6" s="1"/>
  <c r="S141" i="6" a="1"/>
  <c r="S141" i="6" s="1"/>
  <c r="Y141" i="6" s="1"/>
  <c r="S239" i="6" a="1"/>
  <c r="S239" i="6" s="1"/>
  <c r="Y239" i="6" s="1"/>
  <c r="S616" i="6" a="1"/>
  <c r="S616" i="6" s="1"/>
  <c r="Y616" i="6" s="1"/>
  <c r="S271" i="6" a="1"/>
  <c r="S271" i="6" s="1"/>
  <c r="Y271" i="6" s="1"/>
  <c r="S700" i="6" a="1"/>
  <c r="S700" i="6" s="1"/>
  <c r="Y700" i="6" s="1"/>
  <c r="S23" i="6" a="1"/>
  <c r="S23" i="6" s="1"/>
  <c r="Y23" i="6" s="1"/>
  <c r="S123" i="6" a="1"/>
  <c r="S123" i="6" s="1"/>
  <c r="Y123" i="6" s="1"/>
  <c r="S688" i="6" a="1"/>
  <c r="S688" i="6" s="1"/>
  <c r="Y688" i="6" s="1"/>
  <c r="S219" i="6" a="1"/>
  <c r="S219" i="6" s="1"/>
  <c r="Y219" i="6" s="1"/>
  <c r="S138" i="6" a="1"/>
  <c r="S138" i="6" s="1"/>
  <c r="Y138" i="6" s="1"/>
  <c r="S839" i="6" a="1"/>
  <c r="S839" i="6" s="1"/>
  <c r="Y839" i="6" s="1"/>
  <c r="S234" i="6" a="1"/>
  <c r="S234" i="6" s="1"/>
  <c r="Y234" i="6" s="1"/>
  <c r="S923" i="6" a="1"/>
  <c r="S923" i="6" s="1"/>
  <c r="Y923" i="6" s="1"/>
  <c r="S662" i="6" a="1"/>
  <c r="S662" i="6" s="1"/>
  <c r="Y662" i="6" s="1"/>
  <c r="S346" i="6" a="1"/>
  <c r="S346" i="6" s="1"/>
  <c r="Y346" i="6" s="1"/>
  <c r="S108" i="6" a="1"/>
  <c r="S108" i="6" s="1"/>
  <c r="Y108" i="6" s="1"/>
  <c r="S587" i="6" a="1"/>
  <c r="S587" i="6" s="1"/>
  <c r="Y587" i="6" s="1"/>
  <c r="S526" i="6" a="1"/>
  <c r="S526" i="6" s="1"/>
  <c r="Y526" i="6" s="1"/>
  <c r="S604" i="6" a="1"/>
  <c r="S604" i="6" s="1"/>
  <c r="Y604" i="6" s="1"/>
  <c r="S28" i="6" a="1"/>
  <c r="S28" i="6" s="1"/>
  <c r="Y28" i="6" s="1"/>
  <c r="S281" i="6" a="1"/>
  <c r="S281" i="6" s="1"/>
  <c r="Y281" i="6" s="1"/>
  <c r="S828" i="6" a="1"/>
  <c r="S828" i="6" s="1"/>
  <c r="Y828" i="6" s="1"/>
  <c r="S162" i="6" a="1"/>
  <c r="S162" i="6" s="1"/>
  <c r="Y162" i="6" s="1"/>
  <c r="S912" i="6" a="1"/>
  <c r="S912" i="6" s="1"/>
  <c r="Y912" i="6" s="1"/>
  <c r="S840" i="6" a="1"/>
  <c r="S840" i="6" s="1"/>
  <c r="Y840" i="6" s="1"/>
  <c r="S338" i="6" a="1"/>
  <c r="S338" i="6" s="1"/>
  <c r="Y338" i="6" s="1"/>
  <c r="S274" i="6" a="1"/>
  <c r="S274" i="6" s="1"/>
  <c r="Y274" i="6" s="1"/>
  <c r="S143" i="6" a="1"/>
  <c r="S143" i="6" s="1"/>
  <c r="Y143" i="6" s="1"/>
  <c r="S707" i="6" a="1"/>
  <c r="S707" i="6" s="1"/>
  <c r="Y707" i="6" s="1"/>
  <c r="S167" i="6" a="1"/>
  <c r="S167" i="6" s="1"/>
  <c r="Y167" i="6" s="1"/>
  <c r="S750" i="6" a="1"/>
  <c r="S750" i="6" s="1"/>
  <c r="Y750" i="6" s="1"/>
  <c r="S192" i="6" a="1"/>
  <c r="S192" i="6" s="1"/>
  <c r="Y192" i="6" s="1"/>
  <c r="S80" i="6" a="1"/>
  <c r="S80" i="6" s="1"/>
  <c r="Y80" i="6" s="1"/>
  <c r="S706" i="6" a="1"/>
  <c r="S706" i="6" s="1"/>
  <c r="Y706" i="6" s="1"/>
  <c r="S692" i="6" a="1"/>
  <c r="S692" i="6" s="1"/>
  <c r="Y692" i="6" s="1"/>
  <c r="R19" i="8" l="1"/>
  <c r="Q17" i="8"/>
  <c r="P17" i="8"/>
  <c r="O17" i="8"/>
  <c r="L17" i="8"/>
  <c r="AX27" i="6" a="1"/>
  <c r="AX27" i="6" s="1"/>
  <c r="AX34" i="6"/>
  <c r="AY22" i="6" a="1"/>
  <c r="AY22" i="6" s="1"/>
  <c r="AY36" i="6" s="1"/>
  <c r="AY20" i="6" a="1"/>
  <c r="AY20" i="6" s="1"/>
  <c r="AY25" i="6" a="1"/>
  <c r="AY25" i="6" s="1"/>
  <c r="AY39" i="6" s="1"/>
  <c r="AY23" i="6" a="1"/>
  <c r="AY23" i="6" s="1"/>
  <c r="AY37" i="6" s="1"/>
  <c r="AY24" i="6" a="1"/>
  <c r="AY24" i="6" s="1"/>
  <c r="AY38" i="6" s="1"/>
  <c r="AY21" i="6" a="1"/>
  <c r="AY21" i="6" s="1"/>
  <c r="AY35" i="6" s="1"/>
  <c r="R17" i="8" l="1"/>
  <c r="AY34" i="6"/>
  <c r="AY27" i="6" a="1"/>
  <c r="AY27" i="6" s="1"/>
  <c r="AZ22" i="6" a="1"/>
  <c r="AZ22" i="6" s="1"/>
  <c r="AZ36" i="6" s="1"/>
  <c r="AZ20" i="6" a="1"/>
  <c r="AZ20" i="6" s="1"/>
  <c r="AZ25" i="6" a="1"/>
  <c r="AZ25" i="6" s="1"/>
  <c r="AZ39" i="6" s="1"/>
  <c r="AZ21" i="6" a="1"/>
  <c r="AZ21" i="6" s="1"/>
  <c r="AZ35" i="6" s="1"/>
  <c r="AZ23" i="6" a="1"/>
  <c r="AZ23" i="6" s="1"/>
  <c r="AZ37" i="6" s="1"/>
  <c r="AZ24" i="6" a="1"/>
  <c r="AZ24" i="6" s="1"/>
  <c r="AZ38" i="6" s="1"/>
  <c r="AZ27" i="6" l="1" a="1"/>
  <c r="AZ27" i="6" s="1"/>
  <c r="AZ34" i="6"/>
  <c r="BA24" i="6" a="1"/>
  <c r="BA24" i="6" s="1"/>
  <c r="BA38" i="6" s="1"/>
  <c r="BA20" i="6" a="1"/>
  <c r="BA20" i="6" s="1"/>
  <c r="BA25" i="6" a="1"/>
  <c r="BA25" i="6" s="1"/>
  <c r="BA39" i="6" s="1"/>
  <c r="BA21" i="6" a="1"/>
  <c r="BA21" i="6" s="1"/>
  <c r="BA35" i="6" s="1"/>
  <c r="BA22" i="6" a="1"/>
  <c r="BA22" i="6" s="1"/>
  <c r="BA36" i="6" s="1"/>
  <c r="BA23" i="6" a="1"/>
  <c r="BA23" i="6" s="1"/>
  <c r="BA37" i="6" s="1"/>
  <c r="BA27" i="6" l="1" a="1"/>
  <c r="BA27" i="6" s="1"/>
  <c r="BA34" i="6"/>
  <c r="BB24" i="6" a="1"/>
  <c r="BB24" i="6" s="1"/>
  <c r="BB38" i="6" s="1"/>
  <c r="BB21" i="6" a="1"/>
  <c r="BB21" i="6" s="1"/>
  <c r="BB35" i="6" s="1"/>
  <c r="BB23" i="6" a="1"/>
  <c r="BB23" i="6" s="1"/>
  <c r="BB37" i="6" s="1"/>
  <c r="BB25" i="6" a="1"/>
  <c r="BB25" i="6" s="1"/>
  <c r="BB39" i="6" s="1"/>
  <c r="BB20" i="6" a="1"/>
  <c r="BB20" i="6" s="1"/>
  <c r="BB22" i="6" a="1"/>
  <c r="BB22" i="6" s="1"/>
  <c r="BB36" i="6" s="1"/>
  <c r="BB27" i="6" l="1" a="1"/>
  <c r="BB27" i="6" s="1"/>
  <c r="BB34" i="6"/>
  <c r="BC20" i="6" a="1"/>
  <c r="BC20" i="6" s="1"/>
  <c r="BC22" i="6" a="1"/>
  <c r="BC22" i="6" s="1"/>
  <c r="BC36" i="6" s="1"/>
  <c r="BC25" i="6" a="1"/>
  <c r="BC25" i="6" s="1"/>
  <c r="BC39" i="6" s="1"/>
  <c r="BC24" i="6" a="1"/>
  <c r="BC24" i="6" s="1"/>
  <c r="BC38" i="6" s="1"/>
  <c r="BC21" i="6" a="1"/>
  <c r="BC21" i="6" s="1"/>
  <c r="BC35" i="6" s="1"/>
  <c r="BC23" i="6" a="1"/>
  <c r="BC23" i="6" s="1"/>
  <c r="BC37" i="6" s="1"/>
  <c r="BC27" i="6" l="1" a="1"/>
  <c r="BC27" i="6" s="1"/>
  <c r="BC34" i="6"/>
  <c r="BD22" i="6" a="1"/>
  <c r="BD22" i="6" s="1"/>
  <c r="BD36" i="6" s="1"/>
  <c r="BD24" i="6" a="1"/>
  <c r="BD24" i="6" s="1"/>
  <c r="BD38" i="6" s="1"/>
  <c r="BD25" i="6" a="1"/>
  <c r="BD25" i="6" s="1"/>
  <c r="BD39" i="6" s="1"/>
  <c r="BD20" i="6" a="1"/>
  <c r="BD20" i="6" s="1"/>
  <c r="BD23" i="6" a="1"/>
  <c r="BD23" i="6" s="1"/>
  <c r="BD37" i="6" s="1"/>
  <c r="BD21" i="6" a="1"/>
  <c r="BD21" i="6" s="1"/>
  <c r="BD35" i="6" s="1"/>
  <c r="BD27" i="6" l="1" a="1"/>
  <c r="BD27" i="6" s="1"/>
  <c r="BD34" i="6"/>
  <c r="BE25" i="6" a="1"/>
  <c r="BE25" i="6" s="1"/>
  <c r="BE39" i="6" s="1"/>
  <c r="BE21" i="6" a="1"/>
  <c r="BE21" i="6" s="1"/>
  <c r="BE35" i="6" s="1"/>
  <c r="BE23" i="6" a="1"/>
  <c r="BE23" i="6" s="1"/>
  <c r="BE37" i="6" s="1"/>
  <c r="BE22" i="6" a="1"/>
  <c r="BE22" i="6" s="1"/>
  <c r="BE36" i="6" s="1"/>
  <c r="BE24" i="6" a="1"/>
  <c r="BE24" i="6" s="1"/>
  <c r="BE38" i="6" s="1"/>
  <c r="BE20" i="6" a="1"/>
  <c r="BE20" i="6" s="1"/>
  <c r="BE27" i="6" l="1" a="1"/>
  <c r="BE27" i="6" s="1"/>
  <c r="BE34" i="6"/>
  <c r="BF23" i="6" a="1"/>
  <c r="BF23" i="6" s="1"/>
  <c r="BF37" i="6" s="1"/>
  <c r="BF20" i="6" a="1"/>
  <c r="BF20" i="6" s="1"/>
  <c r="BF22" i="6" a="1"/>
  <c r="BF22" i="6" s="1"/>
  <c r="BF36" i="6" s="1"/>
  <c r="BF24" i="6" a="1"/>
  <c r="BF24" i="6" s="1"/>
  <c r="BF38" i="6" s="1"/>
  <c r="BF25" i="6" a="1"/>
  <c r="BF25" i="6" s="1"/>
  <c r="BF39" i="6" s="1"/>
  <c r="BF21" i="6" a="1"/>
  <c r="BF21" i="6" s="1"/>
  <c r="BF35" i="6" s="1"/>
  <c r="BF27" i="6" l="1" a="1"/>
  <c r="BF27" i="6" s="1"/>
  <c r="BF34" i="6"/>
  <c r="BG21" i="6" a="1"/>
  <c r="BG21" i="6" s="1"/>
  <c r="BG35" i="6" s="1"/>
  <c r="BG24" i="6" a="1"/>
  <c r="BG24" i="6" s="1"/>
  <c r="BG38" i="6" s="1"/>
  <c r="BG22" i="6" a="1"/>
  <c r="BG22" i="6" s="1"/>
  <c r="BG36" i="6" s="1"/>
  <c r="BG25" i="6" a="1"/>
  <c r="BG25" i="6" s="1"/>
  <c r="BG39" i="6" s="1"/>
  <c r="BG20" i="6" a="1"/>
  <c r="BG20" i="6" s="1"/>
  <c r="BG23" i="6" a="1"/>
  <c r="BG23" i="6" s="1"/>
  <c r="BG37" i="6" s="1"/>
  <c r="BG27" i="6" l="1" a="1"/>
  <c r="BG27" i="6" s="1"/>
  <c r="BG34" i="6"/>
  <c r="BH23" i="6" a="1"/>
  <c r="BH23" i="6" s="1"/>
  <c r="BH37" i="6" s="1"/>
  <c r="BH21" i="6" a="1"/>
  <c r="BH21" i="6" s="1"/>
  <c r="BH35" i="6" s="1"/>
  <c r="BH22" i="6" a="1"/>
  <c r="BH22" i="6" s="1"/>
  <c r="BH36" i="6" s="1"/>
  <c r="BH24" i="6" a="1"/>
  <c r="BH24" i="6" s="1"/>
  <c r="BH38" i="6" s="1"/>
  <c r="BH25" i="6" a="1"/>
  <c r="BH25" i="6" s="1"/>
  <c r="BH39" i="6" s="1"/>
  <c r="BH20" i="6" a="1"/>
  <c r="BH20" i="6" s="1"/>
  <c r="BH27" i="6" l="1" a="1"/>
  <c r="BH27" i="6" s="1"/>
  <c r="BH34" i="6"/>
  <c r="BI25" i="6" a="1"/>
  <c r="BI25" i="6" s="1"/>
  <c r="BI39" i="6" s="1"/>
  <c r="BI23" i="6" a="1"/>
  <c r="BI23" i="6" s="1"/>
  <c r="BI37" i="6" s="1"/>
  <c r="BI21" i="6" a="1"/>
  <c r="BI21" i="6" s="1"/>
  <c r="BI35" i="6" s="1"/>
  <c r="BI24" i="6" a="1"/>
  <c r="BI24" i="6" s="1"/>
  <c r="BI38" i="6" s="1"/>
  <c r="BI22" i="6" a="1"/>
  <c r="BI22" i="6" s="1"/>
  <c r="BI36" i="6" s="1"/>
  <c r="BI20" i="6" a="1"/>
  <c r="BI20" i="6" s="1"/>
  <c r="BI27" i="6" l="1" a="1"/>
  <c r="BI27" i="6" s="1"/>
  <c r="BI34" i="6"/>
  <c r="BJ23" i="6" a="1"/>
  <c r="BJ23" i="6" s="1"/>
  <c r="BJ37" i="6" s="1"/>
  <c r="BJ24" i="6" a="1"/>
  <c r="BJ24" i="6" s="1"/>
  <c r="BJ38" i="6" s="1"/>
  <c r="BJ25" i="6" a="1"/>
  <c r="BJ25" i="6" s="1"/>
  <c r="BJ39" i="6" s="1"/>
  <c r="BJ20" i="6" a="1"/>
  <c r="BJ20" i="6" s="1"/>
  <c r="BJ22" i="6" a="1"/>
  <c r="BJ22" i="6" s="1"/>
  <c r="BJ36" i="6" s="1"/>
  <c r="BJ21" i="6" a="1"/>
  <c r="BJ21" i="6" s="1"/>
  <c r="BJ35" i="6" s="1"/>
  <c r="BJ27" i="6" l="1" a="1"/>
  <c r="BJ27" i="6" s="1"/>
  <c r="BJ34" i="6"/>
  <c r="BK25" i="6" a="1"/>
  <c r="BK25" i="6" s="1"/>
  <c r="BK39" i="6" s="1"/>
  <c r="BK23" i="6" a="1"/>
  <c r="BK23" i="6" s="1"/>
  <c r="BK37" i="6" s="1"/>
  <c r="BK20" i="6" a="1"/>
  <c r="BK20" i="6" s="1"/>
  <c r="BK22" i="6" a="1"/>
  <c r="BK22" i="6" s="1"/>
  <c r="BK36" i="6" s="1"/>
  <c r="BK21" i="6" a="1"/>
  <c r="BK21" i="6" s="1"/>
  <c r="BK35" i="6" s="1"/>
  <c r="BK24" i="6" a="1"/>
  <c r="BK24" i="6" s="1"/>
  <c r="BK38" i="6" s="1"/>
  <c r="BK27" i="6" l="1" a="1"/>
  <c r="BK27" i="6" s="1"/>
  <c r="BK34" i="6"/>
  <c r="BL23" i="6" a="1"/>
  <c r="BL23" i="6" s="1"/>
  <c r="BL21" i="6" a="1"/>
  <c r="BL21" i="6" s="1"/>
  <c r="BL25" i="6" a="1"/>
  <c r="BL25" i="6" s="1"/>
  <c r="BL24" i="6" a="1"/>
  <c r="BL24" i="6" s="1"/>
  <c r="BL20" i="6" a="1"/>
  <c r="BL20" i="6" s="1"/>
  <c r="BL22" i="6" a="1"/>
  <c r="BL22" i="6" s="1"/>
  <c r="BL27" i="6" l="1" a="1"/>
  <c r="BL27" i="6" s="1"/>
  <c r="P2" i="6" s="1" a="1"/>
  <c r="P2" i="6" s="1"/>
  <c r="BL36" i="6"/>
  <c r="M5" i="8"/>
  <c r="BM20" i="6" a="1"/>
  <c r="BM20" i="6" s="1"/>
  <c r="BM25" i="6" a="1"/>
  <c r="BM25" i="6" s="1"/>
  <c r="BM39" i="6" s="1"/>
  <c r="BL34" i="6"/>
  <c r="K5" i="8"/>
  <c r="BM23" i="6" a="1"/>
  <c r="BM23" i="6" s="1"/>
  <c r="BM37" i="6" s="1"/>
  <c r="BM22" i="6" a="1"/>
  <c r="BM22" i="6" s="1"/>
  <c r="BM36" i="6" s="1"/>
  <c r="BM21" i="6" a="1"/>
  <c r="BM21" i="6" s="1"/>
  <c r="BM35" i="6" s="1"/>
  <c r="BM24" i="6" a="1"/>
  <c r="BM24" i="6" s="1"/>
  <c r="BM38" i="6" s="1"/>
  <c r="BL38" i="6"/>
  <c r="O5" i="8"/>
  <c r="P5" i="8"/>
  <c r="BL39" i="6"/>
  <c r="L5" i="8"/>
  <c r="BL35" i="6"/>
  <c r="N5" i="8"/>
  <c r="BL37" i="6"/>
  <c r="P556" i="10" l="1" a="1"/>
  <c r="P556" i="10" s="1"/>
  <c r="V556" i="10" s="1"/>
  <c r="P178" i="10" a="1"/>
  <c r="P178" i="10" s="1"/>
  <c r="V178" i="10" s="1"/>
  <c r="P976" i="10" a="1"/>
  <c r="P976" i="10" s="1"/>
  <c r="V976" i="10" s="1"/>
  <c r="P532" i="10" a="1"/>
  <c r="P532" i="10" s="1"/>
  <c r="V532" i="10" s="1"/>
  <c r="P483" i="10" a="1"/>
  <c r="P483" i="10" s="1"/>
  <c r="V483" i="10" s="1"/>
  <c r="P704" i="10" a="1"/>
  <c r="P704" i="10" s="1"/>
  <c r="V704" i="10" s="1"/>
  <c r="P678" i="10" a="1"/>
  <c r="P678" i="10" s="1"/>
  <c r="V678" i="10" s="1"/>
  <c r="P869" i="10" a="1"/>
  <c r="P869" i="10" s="1"/>
  <c r="V869" i="10" s="1"/>
  <c r="P223" i="10" a="1"/>
  <c r="P223" i="10" s="1"/>
  <c r="V223" i="10" s="1"/>
  <c r="P760" i="10" a="1"/>
  <c r="P760" i="10" s="1"/>
  <c r="V760" i="10" s="1"/>
  <c r="P815" i="10" a="1"/>
  <c r="P815" i="10" s="1"/>
  <c r="V815" i="10" s="1"/>
  <c r="P631" i="10" a="1"/>
  <c r="P631" i="10" s="1"/>
  <c r="V631" i="10" s="1"/>
  <c r="P525" i="10" a="1"/>
  <c r="P525" i="10" s="1"/>
  <c r="V525" i="10" s="1"/>
  <c r="P134" i="10" a="1"/>
  <c r="P134" i="10" s="1"/>
  <c r="V134" i="10" s="1"/>
  <c r="P126" i="10" a="1"/>
  <c r="P126" i="10" s="1"/>
  <c r="V126" i="10" s="1"/>
  <c r="P512" i="10" a="1"/>
  <c r="P512" i="10" s="1"/>
  <c r="V512" i="10" s="1"/>
  <c r="P570" i="10" a="1"/>
  <c r="P570" i="10" s="1"/>
  <c r="V570" i="10" s="1"/>
  <c r="P191" i="10" a="1"/>
  <c r="P191" i="10" s="1"/>
  <c r="V191" i="10" s="1"/>
  <c r="P297" i="10" a="1"/>
  <c r="P297" i="10" s="1"/>
  <c r="V297" i="10" s="1"/>
  <c r="P864" i="10" a="1"/>
  <c r="P864" i="10" s="1"/>
  <c r="V864" i="10" s="1"/>
  <c r="P850" i="10" a="1"/>
  <c r="P850" i="10" s="1"/>
  <c r="V850" i="10" s="1"/>
  <c r="P616" i="10" a="1"/>
  <c r="P616" i="10" s="1"/>
  <c r="V616" i="10" s="1"/>
  <c r="P944" i="10" a="1"/>
  <c r="P944" i="10" s="1"/>
  <c r="V944" i="10" s="1"/>
  <c r="P584" i="10" a="1"/>
  <c r="P584" i="10" s="1"/>
  <c r="V584" i="10" s="1"/>
  <c r="P423" i="10" a="1"/>
  <c r="P423" i="10" s="1"/>
  <c r="V423" i="10" s="1"/>
  <c r="P112" i="10" a="1"/>
  <c r="P112" i="10" s="1"/>
  <c r="V112" i="10" s="1"/>
  <c r="P984" i="10" a="1"/>
  <c r="P984" i="10" s="1"/>
  <c r="V984" i="10" s="1"/>
  <c r="P401" i="10" a="1"/>
  <c r="P401" i="10" s="1"/>
  <c r="V401" i="10" s="1"/>
  <c r="P735" i="10" a="1"/>
  <c r="P735" i="10" s="1"/>
  <c r="V735" i="10" s="1"/>
  <c r="P552" i="10" a="1"/>
  <c r="P552" i="10" s="1"/>
  <c r="V552" i="10" s="1"/>
  <c r="P61" i="10" a="1"/>
  <c r="P61" i="10" s="1"/>
  <c r="V61" i="10" s="1"/>
  <c r="P237" i="10" a="1"/>
  <c r="P237" i="10" s="1"/>
  <c r="V237" i="10" s="1"/>
  <c r="P142" i="10" a="1"/>
  <c r="P142" i="10" s="1"/>
  <c r="V142" i="10" s="1"/>
  <c r="P588" i="10" a="1"/>
  <c r="P588" i="10" s="1"/>
  <c r="V588" i="10" s="1"/>
  <c r="P367" i="10" a="1"/>
  <c r="P367" i="10" s="1"/>
  <c r="V367" i="10" s="1"/>
  <c r="P665" i="10" a="1"/>
  <c r="P665" i="10" s="1"/>
  <c r="V665" i="10" s="1"/>
  <c r="P934" i="10" a="1"/>
  <c r="P934" i="10" s="1"/>
  <c r="V934" i="10" s="1"/>
  <c r="P305" i="10" a="1"/>
  <c r="P305" i="10" s="1"/>
  <c r="V305" i="10" s="1"/>
  <c r="P424" i="10" a="1"/>
  <c r="P424" i="10" s="1"/>
  <c r="V424" i="10" s="1"/>
  <c r="P186" i="10" a="1"/>
  <c r="P186" i="10" s="1"/>
  <c r="V186" i="10" s="1"/>
  <c r="P879" i="10" a="1"/>
  <c r="P879" i="10" s="1"/>
  <c r="V879" i="10" s="1"/>
  <c r="P579" i="10" a="1"/>
  <c r="P579" i="10" s="1"/>
  <c r="V579" i="10" s="1"/>
  <c r="P56" i="10" a="1"/>
  <c r="P56" i="10" s="1"/>
  <c r="V56" i="10" s="1"/>
  <c r="P902" i="10" a="1"/>
  <c r="P902" i="10" s="1"/>
  <c r="V902" i="10" s="1"/>
  <c r="P386" i="10" a="1"/>
  <c r="P386" i="10" s="1"/>
  <c r="V386" i="10" s="1"/>
  <c r="P349" i="10" a="1"/>
  <c r="P349" i="10" s="1"/>
  <c r="V349" i="10" s="1"/>
  <c r="P925" i="10" a="1"/>
  <c r="P925" i="10" s="1"/>
  <c r="V925" i="10" s="1"/>
  <c r="P224" i="10" a="1"/>
  <c r="P224" i="10" s="1"/>
  <c r="V224" i="10" s="1"/>
  <c r="P623" i="10" a="1"/>
  <c r="P623" i="10" s="1"/>
  <c r="V623" i="10" s="1"/>
  <c r="P425" i="10" a="1"/>
  <c r="P425" i="10" s="1"/>
  <c r="V425" i="10" s="1"/>
  <c r="P4" i="10" a="1"/>
  <c r="P4" i="10" s="1"/>
  <c r="V4" i="10" s="1"/>
  <c r="P936" i="10" a="1"/>
  <c r="P936" i="10" s="1"/>
  <c r="V936" i="10" s="1"/>
  <c r="P639" i="10" a="1"/>
  <c r="P639" i="10" s="1"/>
  <c r="V639" i="10" s="1"/>
  <c r="P28" i="10" a="1"/>
  <c r="P28" i="10" s="1"/>
  <c r="V28" i="10" s="1"/>
  <c r="P357" i="10" a="1"/>
  <c r="P357" i="10" s="1"/>
  <c r="V357" i="10" s="1"/>
  <c r="P888" i="10" a="1"/>
  <c r="P888" i="10" s="1"/>
  <c r="V888" i="10" s="1"/>
  <c r="P787" i="10" a="1"/>
  <c r="P787" i="10" s="1"/>
  <c r="V787" i="10" s="1"/>
  <c r="P614" i="10" a="1"/>
  <c r="P614" i="10" s="1"/>
  <c r="V614" i="10" s="1"/>
  <c r="P114" i="10" a="1"/>
  <c r="P114" i="10" s="1"/>
  <c r="V114" i="10" s="1"/>
  <c r="P950" i="10" a="1"/>
  <c r="P950" i="10" s="1"/>
  <c r="V950" i="10" s="1"/>
  <c r="P402" i="10" a="1"/>
  <c r="P402" i="10" s="1"/>
  <c r="V402" i="10" s="1"/>
  <c r="P202" i="10" a="1"/>
  <c r="P202" i="10" s="1"/>
  <c r="V202" i="10" s="1"/>
  <c r="P587" i="10" a="1"/>
  <c r="P587" i="10" s="1"/>
  <c r="V587" i="10" s="1"/>
  <c r="P91" i="10" a="1"/>
  <c r="P91" i="10" s="1"/>
  <c r="V91" i="10" s="1"/>
  <c r="P296" i="10" a="1"/>
  <c r="P296" i="10" s="1"/>
  <c r="V296" i="10" s="1"/>
  <c r="P802" i="10" a="1"/>
  <c r="P802" i="10" s="1"/>
  <c r="V802" i="10" s="1"/>
  <c r="P290" i="10" a="1"/>
  <c r="P290" i="10" s="1"/>
  <c r="V290" i="10" s="1"/>
  <c r="P247" i="10" a="1"/>
  <c r="P247" i="10" s="1"/>
  <c r="V247" i="10" s="1"/>
  <c r="P406" i="10" a="1"/>
  <c r="P406" i="10" s="1"/>
  <c r="V406" i="10" s="1"/>
  <c r="P263" i="10" a="1"/>
  <c r="P263" i="10" s="1"/>
  <c r="V263" i="10" s="1"/>
  <c r="P122" i="10" a="1"/>
  <c r="P122" i="10" s="1"/>
  <c r="V122" i="10" s="1"/>
  <c r="P759" i="10" a="1"/>
  <c r="P759" i="10" s="1"/>
  <c r="V759" i="10" s="1"/>
  <c r="P673" i="10" a="1"/>
  <c r="P673" i="10" s="1"/>
  <c r="V673" i="10" s="1"/>
  <c r="P983" i="10" a="1"/>
  <c r="P983" i="10" s="1"/>
  <c r="V983" i="10" s="1"/>
  <c r="P213" i="10" a="1"/>
  <c r="P213" i="10" s="1"/>
  <c r="V213" i="10" s="1"/>
  <c r="P651" i="10" a="1"/>
  <c r="P651" i="10" s="1"/>
  <c r="V651" i="10" s="1"/>
  <c r="P44" i="10" a="1"/>
  <c r="P44" i="10" s="1"/>
  <c r="V44" i="10" s="1"/>
  <c r="P155" i="10" a="1"/>
  <c r="P155" i="10" s="1"/>
  <c r="V155" i="10" s="1"/>
  <c r="P929" i="10" a="1"/>
  <c r="P929" i="10" s="1"/>
  <c r="V929" i="10" s="1"/>
  <c r="P576" i="10" a="1"/>
  <c r="P576" i="10" s="1"/>
  <c r="V576" i="10" s="1"/>
  <c r="P690" i="10" a="1"/>
  <c r="P690" i="10" s="1"/>
  <c r="V690" i="10" s="1"/>
  <c r="P668" i="10" a="1"/>
  <c r="P668" i="10" s="1"/>
  <c r="V668" i="10" s="1"/>
  <c r="P890" i="10" a="1"/>
  <c r="P890" i="10" s="1"/>
  <c r="V890" i="10" s="1"/>
  <c r="P227" i="10" a="1"/>
  <c r="P227" i="10" s="1"/>
  <c r="V227" i="10" s="1"/>
  <c r="P622" i="10" a="1"/>
  <c r="P622" i="10" s="1"/>
  <c r="V622" i="10" s="1"/>
  <c r="P774" i="10" a="1"/>
  <c r="P774" i="10" s="1"/>
  <c r="V774" i="10" s="1"/>
  <c r="P34" i="10" a="1"/>
  <c r="P34" i="10" s="1"/>
  <c r="V34" i="10" s="1"/>
  <c r="P799" i="10" a="1"/>
  <c r="P799" i="10" s="1"/>
  <c r="V799" i="10" s="1"/>
  <c r="P789" i="10" a="1"/>
  <c r="P789" i="10" s="1"/>
  <c r="V789" i="10" s="1"/>
  <c r="P182" i="10" a="1"/>
  <c r="P182" i="10" s="1"/>
  <c r="V182" i="10" s="1"/>
  <c r="P103" i="10" a="1"/>
  <c r="P103" i="10" s="1"/>
  <c r="V103" i="10" s="1"/>
  <c r="P963" i="10" a="1"/>
  <c r="P963" i="10" s="1"/>
  <c r="V963" i="10" s="1"/>
  <c r="P740" i="10" a="1"/>
  <c r="P740" i="10" s="1"/>
  <c r="V740" i="10" s="1"/>
  <c r="P171" i="10" a="1"/>
  <c r="P171" i="10" s="1"/>
  <c r="V171" i="10" s="1"/>
  <c r="P840" i="10" a="1"/>
  <c r="P840" i="10" s="1"/>
  <c r="V840" i="10" s="1"/>
  <c r="P270" i="10" a="1"/>
  <c r="P270" i="10" s="1"/>
  <c r="V270" i="10" s="1"/>
  <c r="P133" i="10" a="1"/>
  <c r="P133" i="10" s="1"/>
  <c r="V133" i="10" s="1"/>
  <c r="P400" i="10" a="1"/>
  <c r="P400" i="10" s="1"/>
  <c r="V400" i="10" s="1"/>
  <c r="P715" i="10" a="1"/>
  <c r="P715" i="10" s="1"/>
  <c r="V715" i="10" s="1"/>
  <c r="P143" i="10" a="1"/>
  <c r="P143" i="10" s="1"/>
  <c r="V143" i="10" s="1"/>
  <c r="P659" i="10" a="1"/>
  <c r="P659" i="10" s="1"/>
  <c r="V659" i="10" s="1"/>
  <c r="P993" i="10" a="1"/>
  <c r="P993" i="10" s="1"/>
  <c r="V993" i="10" s="1"/>
  <c r="P55" i="10" a="1"/>
  <c r="P55" i="10" s="1"/>
  <c r="V55" i="10" s="1"/>
  <c r="P461" i="10" a="1"/>
  <c r="P461" i="10" s="1"/>
  <c r="V461" i="10" s="1"/>
  <c r="P228" i="10" a="1"/>
  <c r="P228" i="10" s="1"/>
  <c r="V228" i="10" s="1"/>
  <c r="P140" i="10" a="1"/>
  <c r="P140" i="10" s="1"/>
  <c r="V140" i="10" s="1"/>
  <c r="P643" i="10" a="1"/>
  <c r="P643" i="10" s="1"/>
  <c r="V643" i="10" s="1"/>
  <c r="P572" i="10" a="1"/>
  <c r="P572" i="10" s="1"/>
  <c r="V572" i="10" s="1"/>
  <c r="P413" i="10" a="1"/>
  <c r="P413" i="10" s="1"/>
  <c r="V413" i="10" s="1"/>
  <c r="P482" i="10" a="1"/>
  <c r="P482" i="10" s="1"/>
  <c r="V482" i="10" s="1"/>
  <c r="P711" i="10" a="1"/>
  <c r="P711" i="10" s="1"/>
  <c r="V711" i="10" s="1"/>
  <c r="P490" i="10" a="1"/>
  <c r="P490" i="10" s="1"/>
  <c r="V490" i="10" s="1"/>
  <c r="P751" i="10" a="1"/>
  <c r="P751" i="10" s="1"/>
  <c r="V751" i="10" s="1"/>
  <c r="P389" i="10" a="1"/>
  <c r="P389" i="10" s="1"/>
  <c r="V389" i="10" s="1"/>
  <c r="P113" i="10" a="1"/>
  <c r="P113" i="10" s="1"/>
  <c r="V113" i="10" s="1"/>
  <c r="P891" i="10" a="1"/>
  <c r="P891" i="10" s="1"/>
  <c r="V891" i="10" s="1"/>
  <c r="P780" i="10" a="1"/>
  <c r="P780" i="10" s="1"/>
  <c r="V780" i="10" s="1"/>
  <c r="P896" i="10" a="1"/>
  <c r="P896" i="10" s="1"/>
  <c r="V896" i="10" s="1"/>
  <c r="P403" i="10" a="1"/>
  <c r="P403" i="10" s="1"/>
  <c r="V403" i="10" s="1"/>
  <c r="P450" i="10" a="1"/>
  <c r="P450" i="10" s="1"/>
  <c r="V450" i="10" s="1"/>
  <c r="P625" i="10" a="1"/>
  <c r="P625" i="10" s="1"/>
  <c r="V625" i="10" s="1"/>
  <c r="P54" i="10" a="1"/>
  <c r="P54" i="10" s="1"/>
  <c r="V54" i="10" s="1"/>
  <c r="P776" i="10" a="1"/>
  <c r="P776" i="10" s="1"/>
  <c r="V776" i="10" s="1"/>
  <c r="P190" i="10" a="1"/>
  <c r="P190" i="10" s="1"/>
  <c r="V190" i="10" s="1"/>
  <c r="P608" i="10" a="1"/>
  <c r="P608" i="10" s="1"/>
  <c r="V608" i="10" s="1"/>
  <c r="P978" i="10" a="1"/>
  <c r="P978" i="10" s="1"/>
  <c r="V978" i="10" s="1"/>
  <c r="P394" i="10" a="1"/>
  <c r="P394" i="10" s="1"/>
  <c r="V394" i="10" s="1"/>
  <c r="P768" i="10" a="1"/>
  <c r="P768" i="10" s="1"/>
  <c r="V768" i="10" s="1"/>
  <c r="P756" i="10" a="1"/>
  <c r="P756" i="10" s="1"/>
  <c r="V756" i="10" s="1"/>
  <c r="P533" i="10" a="1"/>
  <c r="P533" i="10" s="1"/>
  <c r="V533" i="10" s="1"/>
  <c r="P909" i="10" a="1"/>
  <c r="P909" i="10" s="1"/>
  <c r="V909" i="10" s="1"/>
  <c r="P792" i="10" a="1"/>
  <c r="P792" i="10" s="1"/>
  <c r="V792" i="10" s="1"/>
  <c r="P448" i="10" a="1"/>
  <c r="P448" i="10" s="1"/>
  <c r="V448" i="10" s="1"/>
  <c r="P317" i="10" a="1"/>
  <c r="P317" i="10" s="1"/>
  <c r="V317" i="10" s="1"/>
  <c r="P489" i="10" a="1"/>
  <c r="P489" i="10" s="1"/>
  <c r="V489" i="10" s="1"/>
  <c r="P771" i="10" a="1"/>
  <c r="P771" i="10" s="1"/>
  <c r="V771" i="10" s="1"/>
  <c r="P226" i="10" a="1"/>
  <c r="P226" i="10" s="1"/>
  <c r="V226" i="10" s="1"/>
  <c r="P834" i="10" a="1"/>
  <c r="P834" i="10" s="1"/>
  <c r="V834" i="10" s="1"/>
  <c r="P239" i="10" a="1"/>
  <c r="P239" i="10" s="1"/>
  <c r="V239" i="10" s="1"/>
  <c r="P451" i="10" a="1"/>
  <c r="P451" i="10" s="1"/>
  <c r="V451" i="10" s="1"/>
  <c r="P580" i="10" a="1"/>
  <c r="P580" i="10" s="1"/>
  <c r="V580" i="10" s="1"/>
  <c r="P215" i="10" a="1"/>
  <c r="P215" i="10" s="1"/>
  <c r="V215" i="10" s="1"/>
  <c r="P849" i="10" a="1"/>
  <c r="P849" i="10" s="1"/>
  <c r="V849" i="10" s="1"/>
  <c r="P837" i="10" a="1"/>
  <c r="P837" i="10" s="1"/>
  <c r="V837" i="10" s="1"/>
  <c r="P81" i="10" a="1"/>
  <c r="P81" i="10" s="1"/>
  <c r="V81" i="10" s="1"/>
  <c r="P996" i="10" a="1"/>
  <c r="P996" i="10" s="1"/>
  <c r="V996" i="10" s="1"/>
  <c r="P136" i="10" a="1"/>
  <c r="P136" i="10" s="1"/>
  <c r="V136" i="10" s="1"/>
  <c r="P75" i="10" a="1"/>
  <c r="P75" i="10" s="1"/>
  <c r="V75" i="10" s="1"/>
  <c r="P261" i="10" a="1"/>
  <c r="P261" i="10" s="1"/>
  <c r="V261" i="10" s="1"/>
  <c r="P609" i="10" a="1"/>
  <c r="P609" i="10" s="1"/>
  <c r="V609" i="10" s="1"/>
  <c r="P50" i="10" a="1"/>
  <c r="P50" i="10" s="1"/>
  <c r="V50" i="10" s="1"/>
  <c r="P98" i="10" a="1"/>
  <c r="P98" i="10" s="1"/>
  <c r="V98" i="10" s="1"/>
  <c r="P568" i="10" a="1"/>
  <c r="P568" i="10" s="1"/>
  <c r="V568" i="10" s="1"/>
  <c r="P279" i="10" a="1"/>
  <c r="P279" i="10" s="1"/>
  <c r="V279" i="10" s="1"/>
  <c r="P951" i="10" a="1"/>
  <c r="P951" i="10" s="1"/>
  <c r="V951" i="10" s="1"/>
  <c r="P36" i="10" a="1"/>
  <c r="P36" i="10" s="1"/>
  <c r="V36" i="10" s="1"/>
  <c r="P345" i="10" a="1"/>
  <c r="P345" i="10" s="1"/>
  <c r="V345" i="10" s="1"/>
  <c r="P590" i="10" a="1"/>
  <c r="P590" i="10" s="1"/>
  <c r="V590" i="10" s="1"/>
  <c r="P957" i="10" a="1"/>
  <c r="P957" i="10" s="1"/>
  <c r="V957" i="10" s="1"/>
  <c r="P346" i="10" a="1"/>
  <c r="P346" i="10" s="1"/>
  <c r="V346" i="10" s="1"/>
  <c r="P729" i="10" a="1"/>
  <c r="P729" i="10" s="1"/>
  <c r="V729" i="10" s="1"/>
  <c r="P636" i="10" a="1"/>
  <c r="P636" i="10" s="1"/>
  <c r="V636" i="10" s="1"/>
  <c r="P433" i="10" a="1"/>
  <c r="P433" i="10" s="1"/>
  <c r="V433" i="10" s="1"/>
  <c r="P163" i="10" a="1"/>
  <c r="P163" i="10" s="1"/>
  <c r="V163" i="10" s="1"/>
  <c r="P565" i="10" a="1"/>
  <c r="P565" i="10" s="1"/>
  <c r="V565" i="10" s="1"/>
  <c r="P30" i="10" a="1"/>
  <c r="P30" i="10" s="1"/>
  <c r="V30" i="10" s="1"/>
  <c r="P350" i="10" a="1"/>
  <c r="P350" i="10" s="1"/>
  <c r="V350" i="10" s="1"/>
  <c r="P865" i="10" a="1"/>
  <c r="P865" i="10" s="1"/>
  <c r="V865" i="10" s="1"/>
  <c r="P231" i="10" a="1"/>
  <c r="P231" i="10" s="1"/>
  <c r="V231" i="10" s="1"/>
  <c r="P784" i="10" a="1"/>
  <c r="P784" i="10" s="1"/>
  <c r="V784" i="10" s="1"/>
  <c r="P917" i="10" a="1"/>
  <c r="P917" i="10" s="1"/>
  <c r="V917" i="10" s="1"/>
  <c r="P686" i="10" a="1"/>
  <c r="P686" i="10" s="1"/>
  <c r="V686" i="10" s="1"/>
  <c r="P152" i="10" a="1"/>
  <c r="P152" i="10" s="1"/>
  <c r="V152" i="10" s="1"/>
  <c r="P596" i="10" a="1"/>
  <c r="P596" i="10" s="1"/>
  <c r="V596" i="10" s="1"/>
  <c r="P527" i="10" a="1"/>
  <c r="P527" i="10" s="1"/>
  <c r="V527" i="10" s="1"/>
  <c r="P18" i="10" a="1"/>
  <c r="P18" i="10" s="1"/>
  <c r="V18" i="10" s="1"/>
  <c r="P727" i="10" a="1"/>
  <c r="P727" i="10" s="1"/>
  <c r="V727" i="10" s="1"/>
  <c r="P108" i="10" a="1"/>
  <c r="P108" i="10" s="1"/>
  <c r="V108" i="10" s="1"/>
  <c r="P59" i="10" a="1"/>
  <c r="P59" i="10" s="1"/>
  <c r="V59" i="10" s="1"/>
  <c r="P720" i="10" a="1"/>
  <c r="P720" i="10" s="1"/>
  <c r="V720" i="10" s="1"/>
  <c r="P443" i="10" a="1"/>
  <c r="P443" i="10" s="1"/>
  <c r="V443" i="10" s="1"/>
  <c r="P370" i="10" a="1"/>
  <c r="P370" i="10" s="1"/>
  <c r="V370" i="10" s="1"/>
  <c r="P779" i="10" a="1"/>
  <c r="P779" i="10" s="1"/>
  <c r="V779" i="10" s="1"/>
  <c r="P899" i="10" a="1"/>
  <c r="P899" i="10" s="1"/>
  <c r="V899" i="10" s="1"/>
  <c r="P207" i="10" a="1"/>
  <c r="P207" i="10" s="1"/>
  <c r="V207" i="10" s="1"/>
  <c r="P455" i="10" a="1"/>
  <c r="P455" i="10" s="1"/>
  <c r="V455" i="10" s="1"/>
  <c r="P959" i="10" a="1"/>
  <c r="P959" i="10" s="1"/>
  <c r="V959" i="10" s="1"/>
  <c r="P360" i="10" a="1"/>
  <c r="P360" i="10" s="1"/>
  <c r="V360" i="10" s="1"/>
  <c r="P755" i="10" a="1"/>
  <c r="P755" i="10" s="1"/>
  <c r="V755" i="10" s="1"/>
  <c r="P795" i="10" a="1"/>
  <c r="P795" i="10" s="1"/>
  <c r="V795" i="10" s="1"/>
  <c r="P74" i="10" a="1"/>
  <c r="P74" i="10" s="1"/>
  <c r="V74" i="10" s="1"/>
  <c r="P511" i="10" a="1"/>
  <c r="P511" i="10" s="1"/>
  <c r="V511" i="10" s="1"/>
  <c r="P762" i="10" a="1"/>
  <c r="P762" i="10" s="1"/>
  <c r="V762" i="10" s="1"/>
  <c r="P698" i="10" a="1"/>
  <c r="P698" i="10" s="1"/>
  <c r="V698" i="10" s="1"/>
  <c r="P852" i="10" a="1"/>
  <c r="P852" i="10" s="1"/>
  <c r="V852" i="10" s="1"/>
  <c r="P308" i="10" a="1"/>
  <c r="P308" i="10" s="1"/>
  <c r="V308" i="10" s="1"/>
  <c r="P65" i="10" a="1"/>
  <c r="P65" i="10" s="1"/>
  <c r="V65" i="10" s="1"/>
  <c r="P410" i="10" a="1"/>
  <c r="P410" i="10" s="1"/>
  <c r="V410" i="10" s="1"/>
  <c r="P965" i="10" a="1"/>
  <c r="P965" i="10" s="1"/>
  <c r="V965" i="10" s="1"/>
  <c r="P477" i="10" a="1"/>
  <c r="P477" i="10" s="1"/>
  <c r="V477" i="10" s="1"/>
  <c r="P341" i="10" a="1"/>
  <c r="P341" i="10" s="1"/>
  <c r="V341" i="10" s="1"/>
  <c r="P809" i="10" a="1"/>
  <c r="P809" i="10" s="1"/>
  <c r="V809" i="10" s="1"/>
  <c r="P848" i="10" a="1"/>
  <c r="P848" i="10" s="1"/>
  <c r="V848" i="10" s="1"/>
  <c r="P301" i="10" a="1"/>
  <c r="P301" i="10" s="1"/>
  <c r="V301" i="10" s="1"/>
  <c r="P151" i="10" a="1"/>
  <c r="P151" i="10" s="1"/>
  <c r="V151" i="10" s="1"/>
  <c r="P175" i="10" a="1"/>
  <c r="P175" i="10" s="1"/>
  <c r="V175" i="10" s="1"/>
  <c r="P943" i="10" a="1"/>
  <c r="P943" i="10" s="1"/>
  <c r="V943" i="10" s="1"/>
  <c r="P819" i="10" a="1"/>
  <c r="P819" i="10" s="1"/>
  <c r="V819" i="10" s="1"/>
  <c r="P105" i="10" a="1"/>
  <c r="P105" i="10" s="1"/>
  <c r="V105" i="10" s="1"/>
  <c r="P40" i="10" a="1"/>
  <c r="P40" i="10" s="1"/>
  <c r="V40" i="10" s="1"/>
  <c r="P135" i="10" a="1"/>
  <c r="P135" i="10" s="1"/>
  <c r="V135" i="10" s="1"/>
  <c r="P910" i="10" a="1"/>
  <c r="P910" i="10" s="1"/>
  <c r="V910" i="10" s="1"/>
  <c r="P932" i="10" a="1"/>
  <c r="P932" i="10" s="1"/>
  <c r="V932" i="10" s="1"/>
  <c r="P69" i="10" a="1"/>
  <c r="P69" i="10" s="1"/>
  <c r="V69" i="10" s="1"/>
  <c r="P979" i="10" a="1"/>
  <c r="P979" i="10" s="1"/>
  <c r="V979" i="10" s="1"/>
  <c r="P650" i="10" a="1"/>
  <c r="P650" i="10" s="1"/>
  <c r="V650" i="10" s="1"/>
  <c r="P67" i="10" a="1"/>
  <c r="P67" i="10" s="1"/>
  <c r="V67" i="10" s="1"/>
  <c r="P646" i="10" a="1"/>
  <c r="P646" i="10" s="1"/>
  <c r="V646" i="10" s="1"/>
  <c r="P299" i="10" a="1"/>
  <c r="P299" i="10" s="1"/>
  <c r="V299" i="10" s="1"/>
  <c r="P767" i="10" a="1"/>
  <c r="P767" i="10" s="1"/>
  <c r="V767" i="10" s="1"/>
  <c r="P325" i="10" a="1"/>
  <c r="P325" i="10" s="1"/>
  <c r="V325" i="10" s="1"/>
  <c r="P985" i="10" a="1"/>
  <c r="P985" i="10" s="1"/>
  <c r="V985" i="10" s="1"/>
  <c r="P352" i="10" a="1"/>
  <c r="P352" i="10" s="1"/>
  <c r="V352" i="10" s="1"/>
  <c r="P769" i="10" a="1"/>
  <c r="P769" i="10" s="1"/>
  <c r="V769" i="10" s="1"/>
  <c r="P566" i="10" a="1"/>
  <c r="P566" i="10" s="1"/>
  <c r="V566" i="10" s="1"/>
  <c r="P38" i="10" a="1"/>
  <c r="P38" i="10" s="1"/>
  <c r="V38" i="10" s="1"/>
  <c r="P634" i="10" a="1"/>
  <c r="P634" i="10" s="1"/>
  <c r="V634" i="10" s="1"/>
  <c r="P119" i="10" a="1"/>
  <c r="P119" i="10" s="1"/>
  <c r="V119" i="10" s="1"/>
  <c r="P825" i="10" a="1"/>
  <c r="P825" i="10" s="1"/>
  <c r="V825" i="10" s="1"/>
  <c r="P17" i="10" a="1"/>
  <c r="P17" i="10" s="1"/>
  <c r="V17" i="10" s="1"/>
  <c r="P519" i="10" a="1"/>
  <c r="P519" i="10" s="1"/>
  <c r="V519" i="10" s="1"/>
  <c r="P243" i="10" a="1"/>
  <c r="P243" i="10" s="1"/>
  <c r="V243" i="10" s="1"/>
  <c r="P638" i="10" a="1"/>
  <c r="P638" i="10" s="1"/>
  <c r="V638" i="10" s="1"/>
  <c r="P35" i="10" a="1"/>
  <c r="P35" i="10" s="1"/>
  <c r="V35" i="10" s="1"/>
  <c r="P691" i="10" a="1"/>
  <c r="P691" i="10" s="1"/>
  <c r="V691" i="10" s="1"/>
  <c r="P499" i="10" a="1"/>
  <c r="P499" i="10" s="1"/>
  <c r="V499" i="10" s="1"/>
  <c r="P813" i="10" a="1"/>
  <c r="P813" i="10" s="1"/>
  <c r="V813" i="10" s="1"/>
  <c r="P93" i="10" a="1"/>
  <c r="P93" i="10" s="1"/>
  <c r="V93" i="10" s="1"/>
  <c r="P657" i="10" a="1"/>
  <c r="P657" i="10" s="1"/>
  <c r="V657" i="10" s="1"/>
  <c r="P724" i="10" a="1"/>
  <c r="P724" i="10" s="1"/>
  <c r="V724" i="10" s="1"/>
  <c r="P687" i="10" a="1"/>
  <c r="P687" i="10" s="1"/>
  <c r="V687" i="10" s="1"/>
  <c r="P883" i="10" a="1"/>
  <c r="P883" i="10" s="1"/>
  <c r="V883" i="10" s="1"/>
  <c r="P398" i="10" a="1"/>
  <c r="P398" i="10" s="1"/>
  <c r="V398" i="10" s="1"/>
  <c r="P649" i="10" a="1"/>
  <c r="P649" i="10" s="1"/>
  <c r="V649" i="10" s="1"/>
  <c r="P807" i="10" a="1"/>
  <c r="P807" i="10" s="1"/>
  <c r="V807" i="10" s="1"/>
  <c r="P326" i="10" a="1"/>
  <c r="P326" i="10" s="1"/>
  <c r="V326" i="10" s="1"/>
  <c r="P334" i="10" a="1"/>
  <c r="P334" i="10" s="1"/>
  <c r="V334" i="10" s="1"/>
  <c r="P661" i="10" a="1"/>
  <c r="P661" i="10" s="1"/>
  <c r="V661" i="10" s="1"/>
  <c r="P45" i="10" a="1"/>
  <c r="P45" i="10" s="1"/>
  <c r="V45" i="10" s="1"/>
  <c r="P563" i="10" a="1"/>
  <c r="P563" i="10" s="1"/>
  <c r="V563" i="10" s="1"/>
  <c r="P689" i="10" a="1"/>
  <c r="P689" i="10" s="1"/>
  <c r="V689" i="10" s="1"/>
  <c r="P327" i="10" a="1"/>
  <c r="P327" i="10" s="1"/>
  <c r="V327" i="10" s="1"/>
  <c r="P47" i="10" a="1"/>
  <c r="P47" i="10" s="1"/>
  <c r="V47" i="10" s="1"/>
  <c r="P654" i="10" a="1"/>
  <c r="P654" i="10" s="1"/>
  <c r="V654" i="10" s="1"/>
  <c r="P447" i="10" a="1"/>
  <c r="P447" i="10" s="1"/>
  <c r="V447" i="10" s="1"/>
  <c r="P988" i="10" a="1"/>
  <c r="P988" i="10" s="1"/>
  <c r="V988" i="10" s="1"/>
  <c r="P999" i="10" a="1"/>
  <c r="P999" i="10" s="1"/>
  <c r="V999" i="10" s="1"/>
  <c r="P76" i="10" a="1"/>
  <c r="P76" i="10" s="1"/>
  <c r="V76" i="10" s="1"/>
  <c r="P314" i="10" a="1"/>
  <c r="P314" i="10" s="1"/>
  <c r="V314" i="10" s="1"/>
  <c r="P958" i="10" a="1"/>
  <c r="P958" i="10" s="1"/>
  <c r="V958" i="10" s="1"/>
  <c r="P484" i="10" a="1"/>
  <c r="P484" i="10" s="1"/>
  <c r="V484" i="10" s="1"/>
  <c r="P949" i="10" a="1"/>
  <c r="P949" i="10" s="1"/>
  <c r="V949" i="10" s="1"/>
  <c r="P655" i="10" a="1"/>
  <c r="P655" i="10" s="1"/>
  <c r="V655" i="10" s="1"/>
  <c r="P138" i="10" a="1"/>
  <c r="P138" i="10" s="1"/>
  <c r="V138" i="10" s="1"/>
  <c r="P275" i="10" a="1"/>
  <c r="P275" i="10" s="1"/>
  <c r="V275" i="10" s="1"/>
  <c r="P916" i="10" a="1"/>
  <c r="P916" i="10" s="1"/>
  <c r="V916" i="10" s="1"/>
  <c r="P861" i="10" a="1"/>
  <c r="P861" i="10" s="1"/>
  <c r="V861" i="10" s="1"/>
  <c r="P391" i="10" a="1"/>
  <c r="P391" i="10" s="1"/>
  <c r="V391" i="10" s="1"/>
  <c r="P710" i="10" a="1"/>
  <c r="P710" i="10" s="1"/>
  <c r="V710" i="10" s="1"/>
  <c r="P217" i="10" a="1"/>
  <c r="P217" i="10" s="1"/>
  <c r="V217" i="10" s="1"/>
  <c r="P242" i="10" a="1"/>
  <c r="P242" i="10" s="1"/>
  <c r="V242" i="10" s="1"/>
  <c r="P908" i="10" a="1"/>
  <c r="P908" i="10" s="1"/>
  <c r="V908" i="10" s="1"/>
  <c r="P875" i="10" a="1"/>
  <c r="P875" i="10" s="1"/>
  <c r="V875" i="10" s="1"/>
  <c r="P364" i="10" a="1"/>
  <c r="P364" i="10" s="1"/>
  <c r="V364" i="10" s="1"/>
  <c r="P539" i="10" a="1"/>
  <c r="P539" i="10" s="1"/>
  <c r="V539" i="10" s="1"/>
  <c r="P32" i="10" a="1"/>
  <c r="P32" i="10" s="1"/>
  <c r="V32" i="10" s="1"/>
  <c r="P987" i="10" a="1"/>
  <c r="P987" i="10" s="1"/>
  <c r="V987" i="10" s="1"/>
  <c r="P830" i="10" a="1"/>
  <c r="P830" i="10" s="1"/>
  <c r="V830" i="10" s="1"/>
  <c r="P628" i="10" a="1"/>
  <c r="P628" i="10" s="1"/>
  <c r="V628" i="10" s="1"/>
  <c r="P851" i="10" a="1"/>
  <c r="P851" i="10" s="1"/>
  <c r="V851" i="10" s="1"/>
  <c r="P555" i="10" a="1"/>
  <c r="P555" i="10" s="1"/>
  <c r="V555" i="10" s="1"/>
  <c r="P817" i="10" a="1"/>
  <c r="P817" i="10" s="1"/>
  <c r="V817" i="10" s="1"/>
  <c r="P183" i="10" a="1"/>
  <c r="P183" i="10" s="1"/>
  <c r="V183" i="10" s="1"/>
  <c r="P930" i="10" a="1"/>
  <c r="P930" i="10" s="1"/>
  <c r="V930" i="10" s="1"/>
  <c r="P419" i="10" a="1"/>
  <c r="P419" i="10" s="1"/>
  <c r="V419" i="10" s="1"/>
  <c r="P60" i="10" a="1"/>
  <c r="P60" i="10" s="1"/>
  <c r="V60" i="10" s="1"/>
  <c r="P485" i="10" a="1"/>
  <c r="P485" i="10" s="1"/>
  <c r="V485" i="10" s="1"/>
  <c r="P749" i="10" a="1"/>
  <c r="P749" i="10" s="1"/>
  <c r="V749" i="10" s="1"/>
  <c r="P514" i="10" a="1"/>
  <c r="P514" i="10" s="1"/>
  <c r="V514" i="10" s="1"/>
  <c r="P429" i="10" a="1"/>
  <c r="P429" i="10" s="1"/>
  <c r="V429" i="10" s="1"/>
  <c r="P273" i="10" a="1"/>
  <c r="P273" i="10" s="1"/>
  <c r="V273" i="10" s="1"/>
  <c r="P212" i="10" a="1"/>
  <c r="P212" i="10" s="1"/>
  <c r="V212" i="10" s="1"/>
  <c r="P435" i="10" a="1"/>
  <c r="P435" i="10" s="1"/>
  <c r="V435" i="10" s="1"/>
  <c r="P893" i="10" a="1"/>
  <c r="P893" i="10" s="1"/>
  <c r="V893" i="10" s="1"/>
  <c r="P782" i="10" a="1"/>
  <c r="P782" i="10" s="1"/>
  <c r="V782" i="10" s="1"/>
  <c r="P33" i="10" a="1"/>
  <c r="P33" i="10" s="1"/>
  <c r="V33" i="10" s="1"/>
  <c r="P633" i="10" a="1"/>
  <c r="P633" i="10" s="1"/>
  <c r="V633" i="10" s="1"/>
  <c r="P607" i="10" a="1"/>
  <c r="P607" i="10" s="1"/>
  <c r="V607" i="10" s="1"/>
  <c r="P836" i="10" a="1"/>
  <c r="P836" i="10" s="1"/>
  <c r="V836" i="10" s="1"/>
  <c r="P471" i="10" a="1"/>
  <c r="P471" i="10" s="1"/>
  <c r="V471" i="10" s="1"/>
  <c r="P796" i="10" a="1"/>
  <c r="P796" i="10" s="1"/>
  <c r="V796" i="10" s="1"/>
  <c r="P662" i="10" a="1"/>
  <c r="P662" i="10" s="1"/>
  <c r="V662" i="10" s="1"/>
  <c r="P111" i="10" a="1"/>
  <c r="P111" i="10" s="1"/>
  <c r="V111" i="10" s="1"/>
  <c r="P1001" i="10" a="1"/>
  <c r="P1001" i="10" s="1"/>
  <c r="V1001" i="10" s="1"/>
  <c r="P702" i="10" a="1"/>
  <c r="P702" i="10" s="1"/>
  <c r="V702" i="10" s="1"/>
  <c r="P516" i="10" a="1"/>
  <c r="P516" i="10" s="1"/>
  <c r="V516" i="10" s="1"/>
  <c r="P208" i="10" a="1"/>
  <c r="P208" i="10" s="1"/>
  <c r="V208" i="10" s="1"/>
  <c r="P225" i="10" a="1"/>
  <c r="P225" i="10" s="1"/>
  <c r="V225" i="10" s="1"/>
  <c r="P778" i="10" a="1"/>
  <c r="P778" i="10" s="1"/>
  <c r="V778" i="10" s="1"/>
  <c r="P267" i="10" a="1"/>
  <c r="P267" i="10" s="1"/>
  <c r="V267" i="10" s="1"/>
  <c r="P340" i="10" a="1"/>
  <c r="P340" i="10" s="1"/>
  <c r="V340" i="10" s="1"/>
  <c r="P870" i="10" a="1"/>
  <c r="P870" i="10" s="1"/>
  <c r="V870" i="10" s="1"/>
  <c r="P230" i="10" a="1"/>
  <c r="P230" i="10" s="1"/>
  <c r="V230" i="10" s="1"/>
  <c r="P422" i="10" a="1"/>
  <c r="P422" i="10" s="1"/>
  <c r="V422" i="10" s="1"/>
  <c r="P546" i="10" a="1"/>
  <c r="P546" i="10" s="1"/>
  <c r="V546" i="10" s="1"/>
  <c r="P368" i="10" a="1"/>
  <c r="P368" i="10" s="1"/>
  <c r="V368" i="10" s="1"/>
  <c r="P313" i="10" a="1"/>
  <c r="P313" i="10" s="1"/>
  <c r="V313" i="10" s="1"/>
  <c r="P39" i="10" a="1"/>
  <c r="P39" i="10" s="1"/>
  <c r="V39" i="10" s="1"/>
  <c r="P635" i="10" a="1"/>
  <c r="P635" i="10" s="1"/>
  <c r="V635" i="10" s="1"/>
  <c r="P966" i="10" a="1"/>
  <c r="P966" i="10" s="1"/>
  <c r="V966" i="10" s="1"/>
  <c r="P58" i="10" a="1"/>
  <c r="P58" i="10" s="1"/>
  <c r="V58" i="10" s="1"/>
  <c r="P986" i="10" a="1"/>
  <c r="P986" i="10" s="1"/>
  <c r="V986" i="10" s="1"/>
  <c r="P343" i="10" a="1"/>
  <c r="P343" i="10" s="1"/>
  <c r="V343" i="10" s="1"/>
  <c r="P766" i="10" a="1"/>
  <c r="P766" i="10" s="1"/>
  <c r="V766" i="10" s="1"/>
  <c r="P922" i="10" a="1"/>
  <c r="P922" i="10" s="1"/>
  <c r="V922" i="10" s="1"/>
  <c r="P338" i="10" a="1"/>
  <c r="P338" i="10" s="1"/>
  <c r="V338" i="10" s="1"/>
  <c r="P961" i="10" a="1"/>
  <c r="P961" i="10" s="1"/>
  <c r="V961" i="10" s="1"/>
  <c r="P723" i="10" a="1"/>
  <c r="P723" i="10" s="1"/>
  <c r="V723" i="10" s="1"/>
  <c r="P812" i="10" a="1"/>
  <c r="P812" i="10" s="1"/>
  <c r="V812" i="10" s="1"/>
  <c r="P754" i="10" a="1"/>
  <c r="P754" i="10" s="1"/>
  <c r="V754" i="10" s="1"/>
  <c r="P77" i="10" a="1"/>
  <c r="P77" i="10" s="1"/>
  <c r="V77" i="10" s="1"/>
  <c r="P801" i="10" a="1"/>
  <c r="P801" i="10" s="1"/>
  <c r="V801" i="10" s="1"/>
  <c r="P750" i="10" a="1"/>
  <c r="P750" i="10" s="1"/>
  <c r="V750" i="10" s="1"/>
  <c r="P118" i="10" a="1"/>
  <c r="P118" i="10" s="1"/>
  <c r="V118" i="10" s="1"/>
  <c r="P982" i="10" a="1"/>
  <c r="P982" i="10" s="1"/>
  <c r="V982" i="10" s="1"/>
  <c r="P945" i="10" a="1"/>
  <c r="P945" i="10" s="1"/>
  <c r="V945" i="10" s="1"/>
  <c r="P730" i="10" a="1"/>
  <c r="P730" i="10" s="1"/>
  <c r="V730" i="10" s="1"/>
  <c r="P868" i="10" a="1"/>
  <c r="P868" i="10" s="1"/>
  <c r="V868" i="10" s="1"/>
  <c r="P115" i="10" a="1"/>
  <c r="P115" i="10" s="1"/>
  <c r="V115" i="10" s="1"/>
  <c r="P474" i="10" a="1"/>
  <c r="P474" i="10" s="1"/>
  <c r="V474" i="10" s="1"/>
  <c r="P606" i="10" a="1"/>
  <c r="P606" i="10" s="1"/>
  <c r="V606" i="10" s="1"/>
  <c r="P974" i="10" a="1"/>
  <c r="P974" i="10" s="1"/>
  <c r="V974" i="10" s="1"/>
  <c r="P621" i="10" a="1"/>
  <c r="P621" i="10" s="1"/>
  <c r="V621" i="10" s="1"/>
  <c r="P481" i="10" a="1"/>
  <c r="P481" i="10" s="1"/>
  <c r="V481" i="10" s="1"/>
  <c r="P716" i="10" a="1"/>
  <c r="P716" i="10" s="1"/>
  <c r="V716" i="10" s="1"/>
  <c r="P102" i="10" a="1"/>
  <c r="P102" i="10" s="1"/>
  <c r="V102" i="10" s="1"/>
  <c r="P843" i="10" a="1"/>
  <c r="P843" i="10" s="1"/>
  <c r="V843" i="10" s="1"/>
  <c r="P456" i="10" a="1"/>
  <c r="P456" i="10" s="1"/>
  <c r="V456" i="10" s="1"/>
  <c r="P816" i="10" a="1"/>
  <c r="P816" i="10" s="1"/>
  <c r="V816" i="10" s="1"/>
  <c r="P589" i="10" a="1"/>
  <c r="P589" i="10" s="1"/>
  <c r="V589" i="10" s="1"/>
  <c r="P732" i="10" a="1"/>
  <c r="P732" i="10" s="1"/>
  <c r="V732" i="10" s="1"/>
  <c r="P574" i="10" a="1"/>
  <c r="P574" i="10" s="1"/>
  <c r="V574" i="10" s="1"/>
  <c r="P43" i="10" a="1"/>
  <c r="P43" i="10" s="1"/>
  <c r="V43" i="10" s="1"/>
  <c r="P707" i="10" a="1"/>
  <c r="P707" i="10" s="1"/>
  <c r="V707" i="10" s="1"/>
  <c r="P645" i="10" a="1"/>
  <c r="P645" i="10" s="1"/>
  <c r="V645" i="10" s="1"/>
  <c r="P426" i="10" a="1"/>
  <c r="P426" i="10" s="1"/>
  <c r="V426" i="10" s="1"/>
  <c r="P29" i="10" a="1"/>
  <c r="P29" i="10" s="1"/>
  <c r="V29" i="10" s="1"/>
  <c r="P434" i="10" a="1"/>
  <c r="P434" i="10" s="1"/>
  <c r="V434" i="10" s="1"/>
  <c r="P640" i="10" a="1"/>
  <c r="P640" i="10" s="1"/>
  <c r="V640" i="10" s="1"/>
  <c r="P362" i="10" a="1"/>
  <c r="P362" i="10" s="1"/>
  <c r="V362" i="10" s="1"/>
  <c r="P333" i="10" a="1"/>
  <c r="P333" i="10" s="1"/>
  <c r="V333" i="10" s="1"/>
  <c r="P770" i="10" a="1"/>
  <c r="P770" i="10" s="1"/>
  <c r="V770" i="10" s="1"/>
  <c r="P95" i="10" a="1"/>
  <c r="P95" i="10" s="1"/>
  <c r="V95" i="10" s="1"/>
  <c r="P369" i="10" a="1"/>
  <c r="P369" i="10" s="1"/>
  <c r="V369" i="10" s="1"/>
  <c r="P567" i="10" a="1"/>
  <c r="P567" i="10" s="1"/>
  <c r="V567" i="10" s="1"/>
  <c r="P319" i="10" a="1"/>
  <c r="P319" i="10" s="1"/>
  <c r="V319" i="10" s="1"/>
  <c r="P853" i="10" a="1"/>
  <c r="P853" i="10" s="1"/>
  <c r="V853" i="10" s="1"/>
  <c r="P331" i="10" a="1"/>
  <c r="P331" i="10" s="1"/>
  <c r="V331" i="10" s="1"/>
  <c r="P241" i="10" a="1"/>
  <c r="P241" i="10" s="1"/>
  <c r="V241" i="10" s="1"/>
  <c r="P786" i="10" a="1"/>
  <c r="P786" i="10" s="1"/>
  <c r="V786" i="10" s="1"/>
  <c r="P252" i="10" a="1"/>
  <c r="P252" i="10" s="1"/>
  <c r="V252" i="10" s="1"/>
  <c r="P260" i="10" a="1"/>
  <c r="P260" i="10" s="1"/>
  <c r="V260" i="10" s="1"/>
  <c r="P491" i="10" a="1"/>
  <c r="P491" i="10" s="1"/>
  <c r="V491" i="10" s="1"/>
  <c r="P432" i="10" a="1"/>
  <c r="P432" i="10" s="1"/>
  <c r="V432" i="10" s="1"/>
  <c r="P569" i="10" a="1"/>
  <c r="P569" i="10" s="1"/>
  <c r="V569" i="10" s="1"/>
  <c r="P975" i="10" a="1"/>
  <c r="P975" i="10" s="1"/>
  <c r="V975" i="10" s="1"/>
  <c r="P316" i="10" a="1"/>
  <c r="P316" i="10" s="1"/>
  <c r="V316" i="10" s="1"/>
  <c r="P169" i="10" a="1"/>
  <c r="P169" i="10" s="1"/>
  <c r="V169" i="10" s="1"/>
  <c r="P573" i="10" a="1"/>
  <c r="P573" i="10" s="1"/>
  <c r="V573" i="10" s="1"/>
  <c r="P748" i="10" a="1"/>
  <c r="P748" i="10" s="1"/>
  <c r="V748" i="10" s="1"/>
  <c r="P501" i="10" a="1"/>
  <c r="P501" i="10" s="1"/>
  <c r="V501" i="10" s="1"/>
  <c r="P597" i="10" a="1"/>
  <c r="P597" i="10" s="1"/>
  <c r="V597" i="10" s="1"/>
  <c r="P509" i="10" a="1"/>
  <c r="P509" i="10" s="1"/>
  <c r="V509" i="10" s="1"/>
  <c r="P737" i="10" a="1"/>
  <c r="P737" i="10" s="1"/>
  <c r="V737" i="10" s="1"/>
  <c r="P318" i="10" a="1"/>
  <c r="P318" i="10" s="1"/>
  <c r="V318" i="10" s="1"/>
  <c r="P467" i="10" a="1"/>
  <c r="P467" i="10" s="1"/>
  <c r="V467" i="10" s="1"/>
  <c r="P68" i="10" a="1"/>
  <c r="P68" i="10" s="1"/>
  <c r="V68" i="10" s="1"/>
  <c r="P530" i="10" a="1"/>
  <c r="P530" i="10" s="1"/>
  <c r="V530" i="10" s="1"/>
  <c r="P947" i="10" a="1"/>
  <c r="P947" i="10" s="1"/>
  <c r="V947" i="10" s="1"/>
  <c r="P820" i="10" a="1"/>
  <c r="P820" i="10" s="1"/>
  <c r="V820" i="10" s="1"/>
  <c r="P592" i="10" a="1"/>
  <c r="P592" i="10" s="1"/>
  <c r="V592" i="10" s="1"/>
  <c r="P24" i="10" a="1"/>
  <c r="P24" i="10" s="1"/>
  <c r="V24" i="10" s="1"/>
  <c r="P835" i="10" a="1"/>
  <c r="P835" i="10" s="1"/>
  <c r="V835" i="10" s="1"/>
  <c r="P454" i="10" a="1"/>
  <c r="P454" i="10" s="1"/>
  <c r="V454" i="10" s="1"/>
  <c r="P618" i="10" a="1"/>
  <c r="P618" i="10" s="1"/>
  <c r="V618" i="10" s="1"/>
  <c r="P679" i="10" a="1"/>
  <c r="P679" i="10" s="1"/>
  <c r="V679" i="10" s="1"/>
  <c r="P777" i="10" a="1"/>
  <c r="P777" i="10" s="1"/>
  <c r="V777" i="10" s="1"/>
  <c r="P407" i="10" a="1"/>
  <c r="P407" i="10" s="1"/>
  <c r="V407" i="10" s="1"/>
  <c r="P941" i="10" a="1"/>
  <c r="P941" i="10" s="1"/>
  <c r="V941" i="10" s="1"/>
  <c r="P964" i="10" a="1"/>
  <c r="P964" i="10" s="1"/>
  <c r="V964" i="10" s="1"/>
  <c r="P201" i="10" a="1"/>
  <c r="P201" i="10" s="1"/>
  <c r="V201" i="10" s="1"/>
  <c r="P935" i="10" a="1"/>
  <c r="P935" i="10" s="1"/>
  <c r="V935" i="10" s="1"/>
  <c r="P414" i="10" a="1"/>
  <c r="P414" i="10" s="1"/>
  <c r="V414" i="10" s="1"/>
  <c r="P548" i="10" a="1"/>
  <c r="P548" i="10" s="1"/>
  <c r="V548" i="10" s="1"/>
  <c r="P783" i="10" a="1"/>
  <c r="P783" i="10" s="1"/>
  <c r="V783" i="10" s="1"/>
  <c r="P269" i="10" a="1"/>
  <c r="P269" i="10" s="1"/>
  <c r="V269" i="10" s="1"/>
  <c r="P550" i="10" a="1"/>
  <c r="P550" i="10" s="1"/>
  <c r="V550" i="10" s="1"/>
  <c r="P526" i="10" a="1"/>
  <c r="P526" i="10" s="1"/>
  <c r="V526" i="10" s="1"/>
  <c r="P972" i="10" a="1"/>
  <c r="P972" i="10" s="1"/>
  <c r="V972" i="10" s="1"/>
  <c r="P561" i="10" a="1"/>
  <c r="P561" i="10" s="1"/>
  <c r="V561" i="10" s="1"/>
  <c r="P502" i="10" a="1"/>
  <c r="P502" i="10" s="1"/>
  <c r="V502" i="10" s="1"/>
  <c r="P15" i="10" a="1"/>
  <c r="P15" i="10" s="1"/>
  <c r="V15" i="10" s="1"/>
  <c r="P764" i="10" a="1"/>
  <c r="P764" i="10" s="1"/>
  <c r="V764" i="10" s="1"/>
  <c r="P708" i="10" a="1"/>
  <c r="P708" i="10" s="1"/>
  <c r="V708" i="10" s="1"/>
  <c r="P605" i="10" a="1"/>
  <c r="P605" i="10" s="1"/>
  <c r="V605" i="10" s="1"/>
  <c r="P540" i="10" a="1"/>
  <c r="P540" i="10" s="1"/>
  <c r="V540" i="10" s="1"/>
  <c r="P13" i="10" a="1"/>
  <c r="P13" i="10" s="1"/>
  <c r="V13" i="10" s="1"/>
  <c r="P374" i="10" a="1"/>
  <c r="P374" i="10" s="1"/>
  <c r="V374" i="10" s="1"/>
  <c r="P66" i="10" a="1"/>
  <c r="P66" i="10" s="1"/>
  <c r="V66" i="10" s="1"/>
  <c r="P728" i="10" a="1"/>
  <c r="P728" i="10" s="1"/>
  <c r="V728" i="10" s="1"/>
  <c r="P955" i="10" a="1"/>
  <c r="P955" i="10" s="1"/>
  <c r="V955" i="10" s="1"/>
  <c r="P692" i="10" a="1"/>
  <c r="P692" i="10" s="1"/>
  <c r="V692" i="10" s="1"/>
  <c r="P57" i="10" a="1"/>
  <c r="P57" i="10" s="1"/>
  <c r="V57" i="10" s="1"/>
  <c r="P672" i="10" a="1"/>
  <c r="P672" i="10" s="1"/>
  <c r="V672" i="10" s="1"/>
  <c r="P882" i="10" a="1"/>
  <c r="P882" i="10" s="1"/>
  <c r="V882" i="10" s="1"/>
  <c r="P219" i="10" a="1"/>
  <c r="P219" i="10" s="1"/>
  <c r="V219" i="10" s="1"/>
  <c r="P303" i="10" a="1"/>
  <c r="P303" i="10" s="1"/>
  <c r="V303" i="10" s="1"/>
  <c r="P206" i="10" a="1"/>
  <c r="P206" i="10" s="1"/>
  <c r="V206" i="10" s="1"/>
  <c r="P293" i="10" a="1"/>
  <c r="P293" i="10" s="1"/>
  <c r="V293" i="10" s="1"/>
  <c r="P342" i="10" a="1"/>
  <c r="P342" i="10" s="1"/>
  <c r="V342" i="10" s="1"/>
  <c r="P80" i="10" a="1"/>
  <c r="P80" i="10" s="1"/>
  <c r="V80" i="10" s="1"/>
  <c r="P578" i="10" a="1"/>
  <c r="P578" i="10" s="1"/>
  <c r="V578" i="10" s="1"/>
  <c r="P845" i="10" a="1"/>
  <c r="P845" i="10" s="1"/>
  <c r="V845" i="10" s="1"/>
  <c r="P3" i="10" a="1"/>
  <c r="P3" i="10" s="1"/>
  <c r="V3" i="10" s="1"/>
  <c r="P498" i="10" a="1"/>
  <c r="P498" i="10" s="1"/>
  <c r="V498" i="10" s="1"/>
  <c r="P332" i="10" a="1"/>
  <c r="P332" i="10" s="1"/>
  <c r="V332" i="10" s="1"/>
  <c r="P42" i="10" a="1"/>
  <c r="P42" i="10" s="1"/>
  <c r="V42" i="10" s="1"/>
  <c r="P900" i="10" a="1"/>
  <c r="P900" i="10" s="1"/>
  <c r="V900" i="10" s="1"/>
  <c r="P264" i="10" a="1"/>
  <c r="P264" i="10" s="1"/>
  <c r="V264" i="10" s="1"/>
  <c r="P529" i="10" a="1"/>
  <c r="P529" i="10" s="1"/>
  <c r="V529" i="10" s="1"/>
  <c r="P167" i="10" a="1"/>
  <c r="P167" i="10" s="1"/>
  <c r="V167" i="10" s="1"/>
  <c r="P250" i="10" a="1"/>
  <c r="P250" i="10" s="1"/>
  <c r="V250" i="10" s="1"/>
  <c r="P752" i="10" a="1"/>
  <c r="P752" i="10" s="1"/>
  <c r="V752" i="10" s="1"/>
  <c r="P90" i="10" a="1"/>
  <c r="P90" i="10" s="1"/>
  <c r="V90" i="10" s="1"/>
  <c r="P844" i="10" a="1"/>
  <c r="P844" i="10" s="1"/>
  <c r="V844" i="10" s="1"/>
  <c r="P549" i="10" a="1"/>
  <c r="P549" i="10" s="1"/>
  <c r="V549" i="10" s="1"/>
  <c r="P107" i="10" a="1"/>
  <c r="P107" i="10" s="1"/>
  <c r="V107" i="10" s="1"/>
  <c r="P70" i="10" a="1"/>
  <c r="P70" i="10" s="1"/>
  <c r="V70" i="10" s="1"/>
  <c r="P415" i="10" a="1"/>
  <c r="P415" i="10" s="1"/>
  <c r="V415" i="10" s="1"/>
  <c r="P85" i="10" a="1"/>
  <c r="P85" i="10" s="1"/>
  <c r="V85" i="10" s="1"/>
  <c r="P857" i="10" a="1"/>
  <c r="P857" i="10" s="1"/>
  <c r="V857" i="10" s="1"/>
  <c r="P71" i="10" a="1"/>
  <c r="P71" i="10" s="1"/>
  <c r="V71" i="10" s="1"/>
  <c r="P229" i="10" a="1"/>
  <c r="P229" i="10" s="1"/>
  <c r="V229" i="10" s="1"/>
  <c r="P476" i="10" a="1"/>
  <c r="P476" i="10" s="1"/>
  <c r="V476" i="10" s="1"/>
  <c r="P392" i="10" a="1"/>
  <c r="P392" i="10" s="1"/>
  <c r="V392" i="10" s="1"/>
  <c r="P626" i="10" a="1"/>
  <c r="P626" i="10" s="1"/>
  <c r="V626" i="10" s="1"/>
  <c r="P373" i="10" a="1"/>
  <c r="P373" i="10" s="1"/>
  <c r="V373" i="10" s="1"/>
  <c r="P480" i="10" a="1"/>
  <c r="P480" i="10" s="1"/>
  <c r="V480" i="10" s="1"/>
  <c r="P745" i="10" a="1"/>
  <c r="P745" i="10" s="1"/>
  <c r="V745" i="10" s="1"/>
  <c r="P772" i="10" a="1"/>
  <c r="P772" i="10" s="1"/>
  <c r="V772" i="10" s="1"/>
  <c r="P195" i="10" a="1"/>
  <c r="P195" i="10" s="1"/>
  <c r="V195" i="10" s="1"/>
  <c r="P808" i="10" a="1"/>
  <c r="P808" i="10" s="1"/>
  <c r="V808" i="10" s="1"/>
  <c r="P441" i="10" a="1"/>
  <c r="P441" i="10" s="1"/>
  <c r="V441" i="10" s="1"/>
  <c r="P280" i="10" a="1"/>
  <c r="P280" i="10" s="1"/>
  <c r="V280" i="10" s="1"/>
  <c r="P554" i="10" a="1"/>
  <c r="P554" i="10" s="1"/>
  <c r="V554" i="10" s="1"/>
  <c r="P518" i="10" a="1"/>
  <c r="P518" i="10" s="1"/>
  <c r="V518" i="10" s="1"/>
  <c r="P797" i="10" a="1"/>
  <c r="P797" i="10" s="1"/>
  <c r="V797" i="10" s="1"/>
  <c r="P120" i="10" a="1"/>
  <c r="P120" i="10" s="1"/>
  <c r="V120" i="10" s="1"/>
  <c r="P359" i="10" a="1"/>
  <c r="P359" i="10" s="1"/>
  <c r="V359" i="10" s="1"/>
  <c r="P257" i="10" a="1"/>
  <c r="P257" i="10" s="1"/>
  <c r="V257" i="10" s="1"/>
  <c r="P356" i="10" a="1"/>
  <c r="P356" i="10" s="1"/>
  <c r="V356" i="10" s="1"/>
  <c r="P757" i="10" a="1"/>
  <c r="P757" i="10" s="1"/>
  <c r="V757" i="10" s="1"/>
  <c r="P956" i="10" a="1"/>
  <c r="P956" i="10" s="1"/>
  <c r="V956" i="10" s="1"/>
  <c r="P330" i="10" a="1"/>
  <c r="P330" i="10" s="1"/>
  <c r="V330" i="10" s="1"/>
  <c r="P559" i="10" a="1"/>
  <c r="P559" i="10" s="1"/>
  <c r="V559" i="10" s="1"/>
  <c r="P493" i="10" a="1"/>
  <c r="P493" i="10" s="1"/>
  <c r="V493" i="10" s="1"/>
  <c r="P351" i="10" a="1"/>
  <c r="P351" i="10" s="1"/>
  <c r="V351" i="10" s="1"/>
  <c r="P545" i="10" a="1"/>
  <c r="P545" i="10" s="1"/>
  <c r="V545" i="10" s="1"/>
  <c r="P174" i="10" a="1"/>
  <c r="P174" i="10" s="1"/>
  <c r="V174" i="10" s="1"/>
  <c r="P842" i="10" a="1"/>
  <c r="P842" i="10" s="1"/>
  <c r="V842" i="10" s="1"/>
  <c r="P320" i="10" a="1"/>
  <c r="P320" i="10" s="1"/>
  <c r="V320" i="10" s="1"/>
  <c r="P72" i="10" a="1"/>
  <c r="P72" i="10" s="1"/>
  <c r="V72" i="10" s="1"/>
  <c r="P722" i="10" a="1"/>
  <c r="P722" i="10" s="1"/>
  <c r="V722" i="10" s="1"/>
  <c r="P149" i="10" a="1"/>
  <c r="P149" i="10" s="1"/>
  <c r="V149" i="10" s="1"/>
  <c r="P157" i="10" a="1"/>
  <c r="P157" i="10" s="1"/>
  <c r="V157" i="10" s="1"/>
  <c r="P146" i="10" a="1"/>
  <c r="P146" i="10" s="1"/>
  <c r="V146" i="10" s="1"/>
  <c r="P428" i="10" a="1"/>
  <c r="P428" i="10" s="1"/>
  <c r="V428" i="10" s="1"/>
  <c r="P154" i="10" a="1"/>
  <c r="P154" i="10" s="1"/>
  <c r="V154" i="10" s="1"/>
  <c r="P980" i="10" a="1"/>
  <c r="P980" i="10" s="1"/>
  <c r="V980" i="10" s="1"/>
  <c r="P203" i="10" a="1"/>
  <c r="P203" i="10" s="1"/>
  <c r="V203" i="10" s="1"/>
  <c r="P884" i="10" a="1"/>
  <c r="P884" i="10" s="1"/>
  <c r="V884" i="10" s="1"/>
  <c r="P582" i="10" a="1"/>
  <c r="P582" i="10" s="1"/>
  <c r="V582" i="10" s="1"/>
  <c r="P83" i="10" a="1"/>
  <c r="P83" i="10" s="1"/>
  <c r="V83" i="10" s="1"/>
  <c r="P291" i="10" a="1"/>
  <c r="P291" i="10" s="1"/>
  <c r="V291" i="10" s="1"/>
  <c r="P170" i="10" a="1"/>
  <c r="P170" i="10" s="1"/>
  <c r="V170" i="10" s="1"/>
  <c r="P613" i="10" a="1"/>
  <c r="P613" i="10" s="1"/>
  <c r="V613" i="10" s="1"/>
  <c r="P593" i="10" a="1"/>
  <c r="P593" i="10" s="1"/>
  <c r="V593" i="10" s="1"/>
  <c r="P939" i="10" a="1"/>
  <c r="P939" i="10" s="1"/>
  <c r="V939" i="10" s="1"/>
  <c r="P892" i="10" a="1"/>
  <c r="P892" i="10" s="1"/>
  <c r="V892" i="10" s="1"/>
  <c r="P674" i="10" a="1"/>
  <c r="P674" i="10" s="1"/>
  <c r="V674" i="10" s="1"/>
  <c r="P379" i="10" a="1"/>
  <c r="P379" i="10" s="1"/>
  <c r="V379" i="10" s="1"/>
  <c r="P130" i="10" a="1"/>
  <c r="P130" i="10" s="1"/>
  <c r="V130" i="10" s="1"/>
  <c r="P459" i="10" a="1"/>
  <c r="P459" i="10" s="1"/>
  <c r="V459" i="10" s="1"/>
  <c r="P492" i="10" a="1"/>
  <c r="P492" i="10" s="1"/>
  <c r="V492" i="10" s="1"/>
  <c r="P693" i="10" a="1"/>
  <c r="P693" i="10" s="1"/>
  <c r="V693" i="10" s="1"/>
  <c r="P994" i="10" a="1"/>
  <c r="P994" i="10" s="1"/>
  <c r="V994" i="10" s="1"/>
  <c r="P706" i="10" a="1"/>
  <c r="P706" i="10" s="1"/>
  <c r="V706" i="10" s="1"/>
  <c r="P571" i="10" a="1"/>
  <c r="P571" i="10" s="1"/>
  <c r="V571" i="10" s="1"/>
  <c r="P703" i="10" a="1"/>
  <c r="P703" i="10" s="1"/>
  <c r="V703" i="10" s="1"/>
  <c r="P446" i="10" a="1"/>
  <c r="P446" i="10" s="1"/>
  <c r="V446" i="10" s="1"/>
  <c r="P912" i="10" a="1"/>
  <c r="P912" i="10" s="1"/>
  <c r="V912" i="10" s="1"/>
  <c r="P245" i="10" a="1"/>
  <c r="P245" i="10" s="1"/>
  <c r="V245" i="10" s="1"/>
  <c r="P14" i="10" a="1"/>
  <c r="P14" i="10" s="1"/>
  <c r="V14" i="10" s="1"/>
  <c r="P366" i="10" a="1"/>
  <c r="P366" i="10" s="1"/>
  <c r="V366" i="10" s="1"/>
  <c r="P733" i="10" a="1"/>
  <c r="P733" i="10" s="1"/>
  <c r="V733" i="10" s="1"/>
  <c r="P383" i="10" a="1"/>
  <c r="P383" i="10" s="1"/>
  <c r="V383" i="10" s="1"/>
  <c r="P734" i="10" a="1"/>
  <c r="P734" i="10" s="1"/>
  <c r="V734" i="10" s="1"/>
  <c r="P473" i="10" a="1"/>
  <c r="P473" i="10" s="1"/>
  <c r="V473" i="10" s="1"/>
  <c r="P25" i="10" a="1"/>
  <c r="P25" i="10" s="1"/>
  <c r="V25" i="10" s="1"/>
  <c r="P721" i="10" a="1"/>
  <c r="P721" i="10" s="1"/>
  <c r="V721" i="10" s="1"/>
  <c r="P586" i="10" a="1"/>
  <c r="P586" i="10" s="1"/>
  <c r="V586" i="10" s="1"/>
  <c r="P494" i="10" a="1"/>
  <c r="P494" i="10" s="1"/>
  <c r="V494" i="10" s="1"/>
  <c r="P810" i="10" a="1"/>
  <c r="P810" i="10" s="1"/>
  <c r="V810" i="10" s="1"/>
  <c r="P153" i="10" a="1"/>
  <c r="P153" i="10" s="1"/>
  <c r="V153" i="10" s="1"/>
  <c r="P696" i="10" a="1"/>
  <c r="P696" i="10" s="1"/>
  <c r="V696" i="10" s="1"/>
  <c r="P272" i="10" a="1"/>
  <c r="P272" i="10" s="1"/>
  <c r="V272" i="10" s="1"/>
  <c r="P831" i="10" a="1"/>
  <c r="P831" i="10" s="1"/>
  <c r="V831" i="10" s="1"/>
  <c r="P52" i="10" a="1"/>
  <c r="P52" i="10" s="1"/>
  <c r="V52" i="10" s="1"/>
  <c r="P927" i="10" a="1"/>
  <c r="P927" i="10" s="1"/>
  <c r="V927" i="10" s="1"/>
  <c r="P903" i="10" a="1"/>
  <c r="P903" i="10" s="1"/>
  <c r="V903" i="10" s="1"/>
  <c r="P347" i="10" a="1"/>
  <c r="P347" i="10" s="1"/>
  <c r="V347" i="10" s="1"/>
  <c r="P814" i="10" a="1"/>
  <c r="P814" i="10" s="1"/>
  <c r="V814" i="10" s="1"/>
  <c r="P27" i="10" a="1"/>
  <c r="P27" i="10" s="1"/>
  <c r="V27" i="10" s="1"/>
  <c r="P452" i="10" a="1"/>
  <c r="P452" i="10" s="1"/>
  <c r="V452" i="10" s="1"/>
  <c r="P101" i="10" a="1"/>
  <c r="P101" i="10" s="1"/>
  <c r="V101" i="10" s="1"/>
  <c r="P488" i="10" a="1"/>
  <c r="P488" i="10" s="1"/>
  <c r="V488" i="10" s="1"/>
  <c r="P627" i="10" a="1"/>
  <c r="P627" i="10" s="1"/>
  <c r="V627" i="10" s="1"/>
  <c r="P475" i="10" a="1"/>
  <c r="P475" i="10" s="1"/>
  <c r="V475" i="10" s="1"/>
  <c r="P617" i="10" a="1"/>
  <c r="P617" i="10" s="1"/>
  <c r="V617" i="10" s="1"/>
  <c r="P656" i="10" a="1"/>
  <c r="P656" i="10" s="1"/>
  <c r="V656" i="10" s="1"/>
  <c r="P871" i="10" a="1"/>
  <c r="P871" i="10" s="1"/>
  <c r="V871" i="10" s="1"/>
  <c r="P785" i="10" a="1"/>
  <c r="P785" i="10" s="1"/>
  <c r="V785" i="10" s="1"/>
  <c r="P515" i="10" a="1"/>
  <c r="P515" i="10" s="1"/>
  <c r="V515" i="10" s="1"/>
  <c r="P663" i="10" a="1"/>
  <c r="P663" i="10" s="1"/>
  <c r="V663" i="10" s="1"/>
  <c r="P761" i="10" a="1"/>
  <c r="P761" i="10" s="1"/>
  <c r="V761" i="10" s="1"/>
  <c r="P232" i="10" a="1"/>
  <c r="P232" i="10" s="1"/>
  <c r="V232" i="10" s="1"/>
  <c r="P128" i="10" a="1"/>
  <c r="P128" i="10" s="1"/>
  <c r="V128" i="10" s="1"/>
  <c r="P937" i="10" a="1"/>
  <c r="P937" i="10" s="1"/>
  <c r="V937" i="10" s="1"/>
  <c r="P684" i="10" a="1"/>
  <c r="P684" i="10" s="1"/>
  <c r="V684" i="10" s="1"/>
  <c r="P676" i="10" a="1"/>
  <c r="P676" i="10" s="1"/>
  <c r="V676" i="10" s="1"/>
  <c r="P889" i="10" a="1"/>
  <c r="P889" i="10" s="1"/>
  <c r="V889" i="10" s="1"/>
  <c r="P505" i="10" a="1"/>
  <c r="P505" i="10" s="1"/>
  <c r="V505" i="10" s="1"/>
  <c r="P798" i="10" a="1"/>
  <c r="P798" i="10" s="1"/>
  <c r="V798" i="10" s="1"/>
  <c r="P139" i="10" a="1"/>
  <c r="P139" i="10" s="1"/>
  <c r="V139" i="10" s="1"/>
  <c r="P629" i="10" a="1"/>
  <c r="P629" i="10" s="1"/>
  <c r="V629" i="10" s="1"/>
  <c r="P396" i="10" a="1"/>
  <c r="P396" i="10" s="1"/>
  <c r="V396" i="10" s="1"/>
  <c r="P926" i="10" a="1"/>
  <c r="P926" i="10" s="1"/>
  <c r="V926" i="10" s="1"/>
  <c r="P268" i="10" a="1"/>
  <c r="P268" i="10" s="1"/>
  <c r="V268" i="10" s="1"/>
  <c r="P164" i="10" a="1"/>
  <c r="P164" i="10" s="1"/>
  <c r="V164" i="10" s="1"/>
  <c r="P581" i="10" a="1"/>
  <c r="P581" i="10" s="1"/>
  <c r="V581" i="10" s="1"/>
  <c r="P547" i="10" a="1"/>
  <c r="P547" i="10" s="1"/>
  <c r="V547" i="10" s="1"/>
  <c r="P717" i="10" a="1"/>
  <c r="P717" i="10" s="1"/>
  <c r="V717" i="10" s="1"/>
  <c r="P919" i="10" a="1"/>
  <c r="P919" i="10" s="1"/>
  <c r="V919" i="10" s="1"/>
  <c r="P235" i="10" a="1"/>
  <c r="P235" i="10" s="1"/>
  <c r="V235" i="10" s="1"/>
  <c r="P895" i="10" a="1"/>
  <c r="P895" i="10" s="1"/>
  <c r="V895" i="10" s="1"/>
  <c r="P739" i="10" a="1"/>
  <c r="P739" i="10" s="1"/>
  <c r="V739" i="10" s="1"/>
  <c r="P193" i="10" a="1"/>
  <c r="P193" i="10" s="1"/>
  <c r="V193" i="10" s="1"/>
  <c r="P321" i="10" a="1"/>
  <c r="P321" i="10" s="1"/>
  <c r="V321" i="10" s="1"/>
  <c r="P487" i="10" a="1"/>
  <c r="P487" i="10" s="1"/>
  <c r="V487" i="10" s="1"/>
  <c r="P218" i="10" a="1"/>
  <c r="P218" i="10" s="1"/>
  <c r="V218" i="10" s="1"/>
  <c r="P694" i="10" a="1"/>
  <c r="P694" i="10" s="1"/>
  <c r="V694" i="10" s="1"/>
  <c r="P79" i="10" a="1"/>
  <c r="P79" i="10" s="1"/>
  <c r="V79" i="10" s="1"/>
  <c r="P486" i="10" a="1"/>
  <c r="P486" i="10" s="1"/>
  <c r="V486" i="10" s="1"/>
  <c r="P421" i="10" a="1"/>
  <c r="P421" i="10" s="1"/>
  <c r="V421" i="10" s="1"/>
  <c r="P946" i="10" a="1"/>
  <c r="P946" i="10" s="1"/>
  <c r="V946" i="10" s="1"/>
  <c r="P824" i="10" a="1"/>
  <c r="P824" i="10" s="1"/>
  <c r="V824" i="10" s="1"/>
  <c r="P12" i="10" a="1"/>
  <c r="P12" i="10" s="1"/>
  <c r="V12" i="10" s="1"/>
  <c r="P462" i="10" a="1"/>
  <c r="P462" i="10" s="1"/>
  <c r="V462" i="10" s="1"/>
  <c r="P746" i="10" a="1"/>
  <c r="P746" i="10" s="1"/>
  <c r="V746" i="10" s="1"/>
  <c r="P602" i="10" a="1"/>
  <c r="P602" i="10" s="1"/>
  <c r="V602" i="10" s="1"/>
  <c r="P713" i="10" a="1"/>
  <c r="P713" i="10" s="1"/>
  <c r="V713" i="10" s="1"/>
  <c r="P464" i="10" a="1"/>
  <c r="P464" i="10" s="1"/>
  <c r="V464" i="10" s="1"/>
  <c r="P564" i="10" a="1"/>
  <c r="P564" i="10" s="1"/>
  <c r="V564" i="10" s="1"/>
  <c r="P377" i="10" a="1"/>
  <c r="P377" i="10" s="1"/>
  <c r="V377" i="10" s="1"/>
  <c r="P187" i="10" a="1"/>
  <c r="P187" i="10" s="1"/>
  <c r="V187" i="10" s="1"/>
  <c r="P385" i="10" a="1"/>
  <c r="P385" i="10" s="1"/>
  <c r="V385" i="10" s="1"/>
  <c r="P173" i="10" a="1"/>
  <c r="P173" i="10" s="1"/>
  <c r="V173" i="10" s="1"/>
  <c r="P553" i="10" a="1"/>
  <c r="P553" i="10" s="1"/>
  <c r="V553" i="10" s="1"/>
  <c r="P131" i="10" a="1"/>
  <c r="P131" i="10" s="1"/>
  <c r="V131" i="10" s="1"/>
  <c r="P970" i="10" a="1"/>
  <c r="P970" i="10" s="1"/>
  <c r="V970" i="10" s="1"/>
  <c r="P329" i="10" a="1"/>
  <c r="P329" i="10" s="1"/>
  <c r="V329" i="10" s="1"/>
  <c r="P948" i="10" a="1"/>
  <c r="P948" i="10" s="1"/>
  <c r="V948" i="10" s="1"/>
  <c r="P449" i="10" a="1"/>
  <c r="P449" i="10" s="1"/>
  <c r="V449" i="10" s="1"/>
  <c r="P859" i="10" a="1"/>
  <c r="P859" i="10" s="1"/>
  <c r="V859" i="10" s="1"/>
  <c r="P124" i="10" a="1"/>
  <c r="P124" i="10" s="1"/>
  <c r="V124" i="10" s="1"/>
  <c r="P664" i="10" a="1"/>
  <c r="P664" i="10" s="1"/>
  <c r="V664" i="10" s="1"/>
  <c r="P348" i="10" a="1"/>
  <c r="P348" i="10" s="1"/>
  <c r="V348" i="10" s="1"/>
  <c r="P989" i="10" a="1"/>
  <c r="P989" i="10" s="1"/>
  <c r="V989" i="10" s="1"/>
  <c r="P294" i="10" a="1"/>
  <c r="P294" i="10" s="1"/>
  <c r="V294" i="10" s="1"/>
  <c r="P355" i="10" a="1"/>
  <c r="P355" i="10" s="1"/>
  <c r="V355" i="10" s="1"/>
  <c r="P872" i="10" a="1"/>
  <c r="P872" i="10" s="1"/>
  <c r="V872" i="10" s="1"/>
  <c r="P256" i="10" a="1"/>
  <c r="P256" i="10" s="1"/>
  <c r="V256" i="10" s="1"/>
  <c r="P537" i="10" a="1"/>
  <c r="P537" i="10" s="1"/>
  <c r="V537" i="10" s="1"/>
  <c r="P854" i="10" a="1"/>
  <c r="P854" i="10" s="1"/>
  <c r="V854" i="10" s="1"/>
  <c r="P20" i="10" a="1"/>
  <c r="P20" i="10" s="1"/>
  <c r="V20" i="10" s="1"/>
  <c r="P513" i="10" a="1"/>
  <c r="P513" i="10" s="1"/>
  <c r="V513" i="10" s="1"/>
  <c r="P677" i="10" a="1"/>
  <c r="P677" i="10" s="1"/>
  <c r="V677" i="10" s="1"/>
  <c r="P705" i="10" a="1"/>
  <c r="P705" i="10" s="1"/>
  <c r="V705" i="10" s="1"/>
  <c r="P286" i="10" a="1"/>
  <c r="P286" i="10" s="1"/>
  <c r="V286" i="10" s="1"/>
  <c r="P412" i="10" a="1"/>
  <c r="P412" i="10" s="1"/>
  <c r="V412" i="10" s="1"/>
  <c r="P604" i="10" a="1"/>
  <c r="P604" i="10" s="1"/>
  <c r="V604" i="10" s="1"/>
  <c r="P184" i="10" a="1"/>
  <c r="P184" i="10" s="1"/>
  <c r="V184" i="10" s="1"/>
  <c r="P158" i="10" a="1"/>
  <c r="P158" i="10" s="1"/>
  <c r="V158" i="10" s="1"/>
  <c r="P253" i="10" a="1"/>
  <c r="P253" i="10" s="1"/>
  <c r="V253" i="10" s="1"/>
  <c r="P648" i="10" a="1"/>
  <c r="P648" i="10" s="1"/>
  <c r="V648" i="10" s="1"/>
  <c r="P97" i="10" a="1"/>
  <c r="P97" i="10" s="1"/>
  <c r="V97" i="10" s="1"/>
  <c r="P738" i="10" a="1"/>
  <c r="P738" i="10" s="1"/>
  <c r="V738" i="10" s="1"/>
  <c r="P159" i="10" a="1"/>
  <c r="P159" i="10" s="1"/>
  <c r="V159" i="10" s="1"/>
  <c r="P968" i="10" a="1"/>
  <c r="P968" i="10" s="1"/>
  <c r="V968" i="10" s="1"/>
  <c r="P940" i="10" a="1"/>
  <c r="P940" i="10" s="1"/>
  <c r="V940" i="10" s="1"/>
  <c r="P637" i="10" a="1"/>
  <c r="P637" i="10" s="1"/>
  <c r="V637" i="10" s="1"/>
  <c r="P897" i="10" a="1"/>
  <c r="P897" i="10" s="1"/>
  <c r="V897" i="10" s="1"/>
  <c r="P172" i="10" a="1"/>
  <c r="P172" i="10" s="1"/>
  <c r="V172" i="10" s="1"/>
  <c r="P699" i="10" a="1"/>
  <c r="P699" i="10" s="1"/>
  <c r="V699" i="10" s="1"/>
  <c r="P393" i="10" a="1"/>
  <c r="P393" i="10" s="1"/>
  <c r="V393" i="10" s="1"/>
  <c r="P274" i="10" a="1"/>
  <c r="P274" i="10" s="1"/>
  <c r="V274" i="10" s="1"/>
  <c r="P788" i="10" a="1"/>
  <c r="P788" i="10" s="1"/>
  <c r="V788" i="10" s="1"/>
  <c r="P558" i="10" a="1"/>
  <c r="P558" i="10" s="1"/>
  <c r="V558" i="10" s="1"/>
  <c r="P16" i="10" a="1"/>
  <c r="P16" i="10" s="1"/>
  <c r="V16" i="10" s="1"/>
  <c r="P905" i="10" a="1"/>
  <c r="P905" i="10" s="1"/>
  <c r="V905" i="10" s="1"/>
  <c r="P8" i="10" a="1"/>
  <c r="P8" i="10" s="1"/>
  <c r="V8" i="10" s="1"/>
  <c r="P397" i="10" a="1"/>
  <c r="P397" i="10" s="1"/>
  <c r="V397" i="10" s="1"/>
  <c r="P468" i="10" a="1"/>
  <c r="P468" i="10" s="1"/>
  <c r="V468" i="10" s="1"/>
  <c r="P5" i="10" a="1"/>
  <c r="P5" i="10" s="1"/>
  <c r="V5" i="10" s="1"/>
  <c r="P535" i="10" a="1"/>
  <c r="P535" i="10" s="1"/>
  <c r="V535" i="10" s="1"/>
  <c r="P354" i="10" a="1"/>
  <c r="P354" i="10" s="1"/>
  <c r="V354" i="10" s="1"/>
  <c r="P624" i="10" a="1"/>
  <c r="P624" i="10" s="1"/>
  <c r="V624" i="10" s="1"/>
  <c r="P382" i="10" a="1"/>
  <c r="P382" i="10" s="1"/>
  <c r="V382" i="10" s="1"/>
  <c r="P323" i="10" a="1"/>
  <c r="P323" i="10" s="1"/>
  <c r="V323" i="10" s="1"/>
  <c r="P62" i="10" a="1"/>
  <c r="P62" i="10" s="1"/>
  <c r="V62" i="10" s="1"/>
  <c r="P805" i="10" a="1"/>
  <c r="P805" i="10" s="1"/>
  <c r="V805" i="10" s="1"/>
  <c r="P141" i="10" a="1"/>
  <c r="P141" i="10" s="1"/>
  <c r="V141" i="10" s="1"/>
  <c r="P806" i="10" a="1"/>
  <c r="P806" i="10" s="1"/>
  <c r="V806" i="10" s="1"/>
  <c r="P238" i="10" a="1"/>
  <c r="P238" i="10" s="1"/>
  <c r="V238" i="10" s="1"/>
  <c r="P372" i="10" a="1"/>
  <c r="P372" i="10" s="1"/>
  <c r="V372" i="10" s="1"/>
  <c r="P765" i="10" a="1"/>
  <c r="P765" i="10" s="1"/>
  <c r="V765" i="10" s="1"/>
  <c r="P132" i="10" a="1"/>
  <c r="P132" i="10" s="1"/>
  <c r="V132" i="10" s="1"/>
  <c r="P524" i="10" a="1"/>
  <c r="P524" i="10" s="1"/>
  <c r="V524" i="10" s="1"/>
  <c r="P460" i="10" a="1"/>
  <c r="P460" i="10" s="1"/>
  <c r="V460" i="10" s="1"/>
  <c r="P84" i="10" a="1"/>
  <c r="P84" i="10" s="1"/>
  <c r="V84" i="10" s="1"/>
  <c r="P652" i="10" a="1"/>
  <c r="P652" i="10" s="1"/>
  <c r="V652" i="10" s="1"/>
  <c r="P48" i="10" a="1"/>
  <c r="P48" i="10" s="1"/>
  <c r="V48" i="10" s="1"/>
  <c r="P666" i="10" a="1"/>
  <c r="P666" i="10" s="1"/>
  <c r="V666" i="10" s="1"/>
  <c r="P683" i="10" a="1"/>
  <c r="P683" i="10" s="1"/>
  <c r="V683" i="10" s="1"/>
  <c r="P510" i="10" a="1"/>
  <c r="P510" i="10" s="1"/>
  <c r="V510" i="10" s="1"/>
  <c r="P390" i="10" a="1"/>
  <c r="P390" i="10" s="1"/>
  <c r="V390" i="10" s="1"/>
  <c r="P594" i="10" a="1"/>
  <c r="P594" i="10" s="1"/>
  <c r="V594" i="10" s="1"/>
  <c r="P878" i="10" a="1"/>
  <c r="P878" i="10" s="1"/>
  <c r="V878" i="10" s="1"/>
  <c r="P336" i="10" a="1"/>
  <c r="P336" i="10" s="1"/>
  <c r="V336" i="10" s="1"/>
  <c r="P718" i="10" a="1"/>
  <c r="P718" i="10" s="1"/>
  <c r="V718" i="10" s="1"/>
  <c r="P388" i="10" a="1"/>
  <c r="P388" i="10" s="1"/>
  <c r="V388" i="10" s="1"/>
  <c r="P469" i="10" a="1"/>
  <c r="P469" i="10" s="1"/>
  <c r="V469" i="10" s="1"/>
  <c r="P781" i="10" a="1"/>
  <c r="P781" i="10" s="1"/>
  <c r="V781" i="10" s="1"/>
  <c r="P311" i="10" a="1"/>
  <c r="P311" i="10" s="1"/>
  <c r="V311" i="10" s="1"/>
  <c r="P793" i="10" a="1"/>
  <c r="P793" i="10" s="1"/>
  <c r="V793" i="10" s="1"/>
  <c r="P309" i="10" a="1"/>
  <c r="P309" i="10" s="1"/>
  <c r="V309" i="10" s="1"/>
  <c r="P405" i="10" a="1"/>
  <c r="P405" i="10" s="1"/>
  <c r="V405" i="10" s="1"/>
  <c r="P458" i="10" a="1"/>
  <c r="P458" i="10" s="1"/>
  <c r="V458" i="10" s="1"/>
  <c r="P973" i="10" a="1"/>
  <c r="P973" i="10" s="1"/>
  <c r="V973" i="10" s="1"/>
  <c r="P534" i="10" a="1"/>
  <c r="P534" i="10" s="1"/>
  <c r="V534" i="10" s="1"/>
  <c r="P442" i="10" a="1"/>
  <c r="P442" i="10" s="1"/>
  <c r="V442" i="10" s="1"/>
  <c r="P322" i="10" a="1"/>
  <c r="P322" i="10" s="1"/>
  <c r="V322" i="10" s="1"/>
  <c r="P287" i="10" a="1"/>
  <c r="P287" i="10" s="1"/>
  <c r="V287" i="10" s="1"/>
  <c r="P129" i="10" a="1"/>
  <c r="P129" i="10" s="1"/>
  <c r="V129" i="10" s="1"/>
  <c r="P804" i="10" a="1"/>
  <c r="P804" i="10" s="1"/>
  <c r="V804" i="10" s="1"/>
  <c r="P719" i="10" a="1"/>
  <c r="P719" i="10" s="1"/>
  <c r="V719" i="10" s="1"/>
  <c r="P283" i="10" a="1"/>
  <c r="P283" i="10" s="1"/>
  <c r="V283" i="10" s="1"/>
  <c r="P575" i="10" a="1"/>
  <c r="P575" i="10" s="1"/>
  <c r="V575" i="10" s="1"/>
  <c r="P877" i="10" a="1"/>
  <c r="P877" i="10" s="1"/>
  <c r="V877" i="10" s="1"/>
  <c r="P915" i="10" a="1"/>
  <c r="P915" i="10" s="1"/>
  <c r="V915" i="10" s="1"/>
  <c r="P531" i="10" a="1"/>
  <c r="P531" i="10" s="1"/>
  <c r="V531" i="10" s="1"/>
  <c r="P104" i="10" a="1"/>
  <c r="P104" i="10" s="1"/>
  <c r="V104" i="10" s="1"/>
  <c r="P599" i="10" a="1"/>
  <c r="P599" i="10" s="1"/>
  <c r="V599" i="10" s="1"/>
  <c r="P701" i="10" a="1"/>
  <c r="P701" i="10" s="1"/>
  <c r="V701" i="10" s="1"/>
  <c r="P832" i="10" a="1"/>
  <c r="P832" i="10" s="1"/>
  <c r="V832" i="10" s="1"/>
  <c r="P165" i="10" a="1"/>
  <c r="P165" i="10" s="1"/>
  <c r="V165" i="10" s="1"/>
  <c r="P632" i="10" a="1"/>
  <c r="P632" i="10" s="1"/>
  <c r="V632" i="10" s="1"/>
  <c r="P507" i="10" a="1"/>
  <c r="P507" i="10" s="1"/>
  <c r="V507" i="10" s="1"/>
  <c r="P612" i="10" a="1"/>
  <c r="P612" i="10" s="1"/>
  <c r="V612" i="10" s="1"/>
  <c r="P881" i="10" a="1"/>
  <c r="P881" i="10" s="1"/>
  <c r="V881" i="10" s="1"/>
  <c r="P395" i="10" a="1"/>
  <c r="P395" i="10" s="1"/>
  <c r="V395" i="10" s="1"/>
  <c r="P156" i="10" a="1"/>
  <c r="P156" i="10" s="1"/>
  <c r="V156" i="10" s="1"/>
  <c r="P470" i="10" a="1"/>
  <c r="P470" i="10" s="1"/>
  <c r="V470" i="10" s="1"/>
  <c r="P688" i="10" a="1"/>
  <c r="P688" i="10" s="1"/>
  <c r="V688" i="10" s="1"/>
  <c r="P873" i="10" a="1"/>
  <c r="P873" i="10" s="1"/>
  <c r="V873" i="10" s="1"/>
  <c r="P204" i="10" a="1"/>
  <c r="P204" i="10" s="1"/>
  <c r="V204" i="10" s="1"/>
  <c r="P78" i="10" a="1"/>
  <c r="P78" i="10" s="1"/>
  <c r="V78" i="10" s="1"/>
  <c r="P51" i="10" a="1"/>
  <c r="P51" i="10" s="1"/>
  <c r="V51" i="10" s="1"/>
  <c r="P642" i="10" a="1"/>
  <c r="P642" i="10" s="1"/>
  <c r="V642" i="10" s="1"/>
  <c r="P197" i="10" a="1"/>
  <c r="P197" i="10" s="1"/>
  <c r="V197" i="10" s="1"/>
  <c r="P168" i="10" a="1"/>
  <c r="P168" i="10" s="1"/>
  <c r="V168" i="10" s="1"/>
  <c r="P339" i="10" a="1"/>
  <c r="P339" i="10" s="1"/>
  <c r="V339" i="10" s="1"/>
  <c r="P803" i="10" a="1"/>
  <c r="P803" i="10" s="1"/>
  <c r="V803" i="10" s="1"/>
  <c r="P281" i="10" a="1"/>
  <c r="P281" i="10" s="1"/>
  <c r="V281" i="10" s="1"/>
  <c r="P598" i="10" a="1"/>
  <c r="P598" i="10" s="1"/>
  <c r="V598" i="10" s="1"/>
  <c r="P160" i="10" a="1"/>
  <c r="P160" i="10" s="1"/>
  <c r="V160" i="10" s="1"/>
  <c r="P630" i="10" a="1"/>
  <c r="P630" i="10" s="1"/>
  <c r="V630" i="10" s="1"/>
  <c r="P278" i="10" a="1"/>
  <c r="P278" i="10" s="1"/>
  <c r="V278" i="10" s="1"/>
  <c r="P867" i="10" a="1"/>
  <c r="P867" i="10" s="1"/>
  <c r="V867" i="10" s="1"/>
  <c r="P431" i="10" a="1"/>
  <c r="P431" i="10" s="1"/>
  <c r="V431" i="10" s="1"/>
  <c r="P969" i="10" a="1"/>
  <c r="P969" i="10" s="1"/>
  <c r="V969" i="10" s="1"/>
  <c r="P399" i="10" a="1"/>
  <c r="P399" i="10" s="1"/>
  <c r="V399" i="10" s="1"/>
  <c r="P380" i="10" a="1"/>
  <c r="P380" i="10" s="1"/>
  <c r="V380" i="10" s="1"/>
  <c r="P371" i="10" a="1"/>
  <c r="P371" i="10" s="1"/>
  <c r="V371" i="10" s="1"/>
  <c r="P233" i="10" a="1"/>
  <c r="P233" i="10" s="1"/>
  <c r="V233" i="10" s="1"/>
  <c r="P445" i="10" a="1"/>
  <c r="P445" i="10" s="1"/>
  <c r="V445" i="10" s="1"/>
  <c r="P96" i="10" a="1"/>
  <c r="P96" i="10" s="1"/>
  <c r="V96" i="10" s="1"/>
  <c r="P876" i="10" a="1"/>
  <c r="P876" i="10" s="1"/>
  <c r="V876" i="10" s="1"/>
  <c r="P358" i="10" a="1"/>
  <c r="P358" i="10" s="1"/>
  <c r="V358" i="10" s="1"/>
  <c r="P931" i="10" a="1"/>
  <c r="P931" i="10" s="1"/>
  <c r="V931" i="10" s="1"/>
  <c r="P337" i="10" a="1"/>
  <c r="P337" i="10" s="1"/>
  <c r="V337" i="10" s="1"/>
  <c r="P500" i="10" a="1"/>
  <c r="P500" i="10" s="1"/>
  <c r="V500" i="10" s="1"/>
  <c r="P821" i="10" a="1"/>
  <c r="P821" i="10" s="1"/>
  <c r="V821" i="10" s="1"/>
  <c r="P408" i="10" a="1"/>
  <c r="P408" i="10" s="1"/>
  <c r="V408" i="10" s="1"/>
  <c r="P181" i="10" a="1"/>
  <c r="P181" i="10" s="1"/>
  <c r="V181" i="10" s="1"/>
  <c r="P954" i="10" a="1"/>
  <c r="P954" i="10" s="1"/>
  <c r="V954" i="10" s="1"/>
  <c r="P189" i="10" a="1"/>
  <c r="P189" i="10" s="1"/>
  <c r="V189" i="10" s="1"/>
  <c r="P839" i="10" a="1"/>
  <c r="P839" i="10" s="1"/>
  <c r="V839" i="10" s="1"/>
  <c r="P811" i="10" a="1"/>
  <c r="P811" i="10" s="1"/>
  <c r="V811" i="10" s="1"/>
  <c r="P185" i="10" a="1"/>
  <c r="P185" i="10" s="1"/>
  <c r="V185" i="10" s="1"/>
  <c r="P282" i="10" a="1"/>
  <c r="P282" i="10" s="1"/>
  <c r="V282" i="10" s="1"/>
  <c r="P538" i="10" a="1"/>
  <c r="P538" i="10" s="1"/>
  <c r="V538" i="10" s="1"/>
  <c r="P615" i="10" a="1"/>
  <c r="P615" i="10" s="1"/>
  <c r="V615" i="10" s="1"/>
  <c r="P439" i="10" a="1"/>
  <c r="P439" i="10" s="1"/>
  <c r="V439" i="10" s="1"/>
  <c r="P478" i="10" a="1"/>
  <c r="P478" i="10" s="1"/>
  <c r="V478" i="10" s="1"/>
  <c r="P671" i="10" a="1"/>
  <c r="P671" i="10" s="1"/>
  <c r="V671" i="10" s="1"/>
  <c r="P255" i="10" a="1"/>
  <c r="P255" i="10" s="1"/>
  <c r="V255" i="10" s="1"/>
  <c r="P901" i="10" a="1"/>
  <c r="P901" i="10" s="1"/>
  <c r="V901" i="10" s="1"/>
  <c r="P551" i="10" a="1"/>
  <c r="P551" i="10" s="1"/>
  <c r="V551" i="10" s="1"/>
  <c r="P23" i="10" a="1"/>
  <c r="P23" i="10" s="1"/>
  <c r="V23" i="10" s="1"/>
  <c r="P192" i="10" a="1"/>
  <c r="P192" i="10" s="1"/>
  <c r="V192" i="10" s="1"/>
  <c r="P87" i="10" a="1"/>
  <c r="P87" i="10" s="1"/>
  <c r="V87" i="10" s="1"/>
  <c r="P991" i="10" a="1"/>
  <c r="P991" i="10" s="1"/>
  <c r="V991" i="10" s="1"/>
  <c r="P11" i="10" a="1"/>
  <c r="P11" i="10" s="1"/>
  <c r="V11" i="10" s="1"/>
  <c r="P736" i="10" a="1"/>
  <c r="P736" i="10" s="1"/>
  <c r="V736" i="10" s="1"/>
  <c r="P600" i="10" a="1"/>
  <c r="P600" i="10" s="1"/>
  <c r="V600" i="10" s="1"/>
  <c r="P162" i="10" a="1"/>
  <c r="P162" i="10" s="1"/>
  <c r="V162" i="10" s="1"/>
  <c r="P262" i="10" a="1"/>
  <c r="P262" i="10" s="1"/>
  <c r="V262" i="10" s="1"/>
  <c r="P833" i="10" a="1"/>
  <c r="P833" i="10" s="1"/>
  <c r="V833" i="10" s="1"/>
  <c r="P800" i="10" a="1"/>
  <c r="P800" i="10" s="1"/>
  <c r="V800" i="10" s="1"/>
  <c r="P117" i="10" a="1"/>
  <c r="P117" i="10" s="1"/>
  <c r="V117" i="10" s="1"/>
  <c r="P709" i="10" a="1"/>
  <c r="P709" i="10" s="1"/>
  <c r="V709" i="10" s="1"/>
  <c r="P310" i="10" a="1"/>
  <c r="P310" i="10" s="1"/>
  <c r="V310" i="10" s="1"/>
  <c r="P63" i="10" a="1"/>
  <c r="P63" i="10" s="1"/>
  <c r="V63" i="10" s="1"/>
  <c r="P758" i="10" a="1"/>
  <c r="P758" i="10" s="1"/>
  <c r="V758" i="10" s="1"/>
  <c r="P176" i="10" a="1"/>
  <c r="P176" i="10" s="1"/>
  <c r="V176" i="10" s="1"/>
  <c r="P846" i="10" a="1"/>
  <c r="P846" i="10" s="1"/>
  <c r="V846" i="10" s="1"/>
  <c r="P906" i="10" a="1"/>
  <c r="P906" i="10" s="1"/>
  <c r="V906" i="10" s="1"/>
  <c r="P444" i="10" a="1"/>
  <c r="P444" i="10" s="1"/>
  <c r="V444" i="10" s="1"/>
  <c r="P315" i="10" a="1"/>
  <c r="P315" i="10" s="1"/>
  <c r="V315" i="10" s="1"/>
  <c r="P216" i="10" a="1"/>
  <c r="P216" i="10" s="1"/>
  <c r="V216" i="10" s="1"/>
  <c r="P907" i="10" a="1"/>
  <c r="P907" i="10" s="1"/>
  <c r="V907" i="10" s="1"/>
  <c r="P479" i="10" a="1"/>
  <c r="P479" i="10" s="1"/>
  <c r="V479" i="10" s="1"/>
  <c r="P276" i="10" a="1"/>
  <c r="P276" i="10" s="1"/>
  <c r="V276" i="10" s="1"/>
  <c r="P116" i="10" a="1"/>
  <c r="P116" i="10" s="1"/>
  <c r="V116" i="10" s="1"/>
  <c r="P240" i="10" a="1"/>
  <c r="P240" i="10" s="1"/>
  <c r="V240" i="10" s="1"/>
  <c r="P289" i="10" a="1"/>
  <c r="P289" i="10" s="1"/>
  <c r="V289" i="10" s="1"/>
  <c r="P981" i="10" a="1"/>
  <c r="P981" i="10" s="1"/>
  <c r="V981" i="10" s="1"/>
  <c r="P675" i="10" a="1"/>
  <c r="P675" i="10" s="1"/>
  <c r="V675" i="10" s="1"/>
  <c r="P744" i="10" a="1"/>
  <c r="P744" i="10" s="1"/>
  <c r="V744" i="10" s="1"/>
  <c r="P726" i="10" a="1"/>
  <c r="P726" i="10" s="1"/>
  <c r="V726" i="10" s="1"/>
  <c r="P210" i="10" a="1"/>
  <c r="P210" i="10" s="1"/>
  <c r="V210" i="10" s="1"/>
  <c r="P880" i="10" a="1"/>
  <c r="P880" i="10" s="1"/>
  <c r="V880" i="10" s="1"/>
  <c r="P557" i="10" a="1"/>
  <c r="P557" i="10" s="1"/>
  <c r="V557" i="10" s="1"/>
  <c r="P26" i="10" a="1"/>
  <c r="P26" i="10" s="1"/>
  <c r="V26" i="10" s="1"/>
  <c r="P440" i="10" a="1"/>
  <c r="P440" i="10" s="1"/>
  <c r="V440" i="10" s="1"/>
  <c r="P411" i="10" a="1"/>
  <c r="P411" i="10" s="1"/>
  <c r="V411" i="10" s="1"/>
  <c r="P611" i="10" a="1"/>
  <c r="P611" i="10" s="1"/>
  <c r="V611" i="10" s="1"/>
  <c r="P307" i="10" a="1"/>
  <c r="P307" i="10" s="1"/>
  <c r="V307" i="10" s="1"/>
  <c r="P775" i="10" a="1"/>
  <c r="P775" i="10" s="1"/>
  <c r="V775" i="10" s="1"/>
  <c r="P506" i="10" a="1"/>
  <c r="P506" i="10" s="1"/>
  <c r="V506" i="10" s="1"/>
  <c r="P874" i="10" a="1"/>
  <c r="P874" i="10" s="1"/>
  <c r="V874" i="10" s="1"/>
  <c r="P200" i="10" a="1"/>
  <c r="P200" i="10" s="1"/>
  <c r="V200" i="10" s="1"/>
  <c r="P277" i="10" a="1"/>
  <c r="P277" i="10" s="1"/>
  <c r="V277" i="10" s="1"/>
  <c r="P148" i="10" a="1"/>
  <c r="P148" i="10" s="1"/>
  <c r="V148" i="10" s="1"/>
  <c r="P827" i="10" a="1"/>
  <c r="P827" i="10" s="1"/>
  <c r="V827" i="10" s="1"/>
  <c r="P271" i="10" a="1"/>
  <c r="P271" i="10" s="1"/>
  <c r="V271" i="10" s="1"/>
  <c r="P53" i="10" a="1"/>
  <c r="P53" i="10" s="1"/>
  <c r="V53" i="10" s="1"/>
  <c r="P221" i="10" a="1"/>
  <c r="P221" i="10" s="1"/>
  <c r="V221" i="10" s="1"/>
  <c r="P376" i="10" a="1"/>
  <c r="P376" i="10" s="1"/>
  <c r="V376" i="10" s="1"/>
  <c r="P144" i="10" a="1"/>
  <c r="P144" i="10" s="1"/>
  <c r="V144" i="10" s="1"/>
  <c r="P300" i="10" a="1"/>
  <c r="P300" i="10" s="1"/>
  <c r="V300" i="10" s="1"/>
  <c r="P960" i="10" a="1"/>
  <c r="P960" i="10" s="1"/>
  <c r="V960" i="10" s="1"/>
  <c r="P306" i="10" a="1"/>
  <c r="P306" i="10" s="1"/>
  <c r="V306" i="10" s="1"/>
  <c r="P211" i="10" a="1"/>
  <c r="P211" i="10" s="1"/>
  <c r="V211" i="10" s="1"/>
  <c r="P466" i="10" a="1"/>
  <c r="P466" i="10" s="1"/>
  <c r="V466" i="10" s="1"/>
  <c r="P712" i="10" a="1"/>
  <c r="P712" i="10" s="1"/>
  <c r="V712" i="10" s="1"/>
  <c r="P898" i="10" a="1"/>
  <c r="P898" i="10" s="1"/>
  <c r="V898" i="10" s="1"/>
  <c r="P199" i="10" a="1"/>
  <c r="P199" i="10" s="1"/>
  <c r="V199" i="10" s="1"/>
  <c r="P6" i="10" a="1"/>
  <c r="P6" i="10" s="1"/>
  <c r="V6" i="10" s="1"/>
  <c r="P921" i="10" a="1"/>
  <c r="P921" i="10" s="1"/>
  <c r="V921" i="10" s="1"/>
  <c r="P194" i="10" a="1"/>
  <c r="P194" i="10" s="1"/>
  <c r="V194" i="10" s="1"/>
  <c r="P681" i="10" a="1"/>
  <c r="P681" i="10" s="1"/>
  <c r="V681" i="10" s="1"/>
  <c r="P121" i="10" a="1"/>
  <c r="P121" i="10" s="1"/>
  <c r="V121" i="10" s="1"/>
  <c r="P92" i="10" a="1"/>
  <c r="P92" i="10" s="1"/>
  <c r="V92" i="10" s="1"/>
  <c r="P585" i="10" a="1"/>
  <c r="P585" i="10" s="1"/>
  <c r="V585" i="10" s="1"/>
  <c r="P437" i="10" a="1"/>
  <c r="P437" i="10" s="1"/>
  <c r="V437" i="10" s="1"/>
  <c r="P249" i="10" a="1"/>
  <c r="P249" i="10" s="1"/>
  <c r="V249" i="10" s="1"/>
  <c r="P453" i="10" a="1"/>
  <c r="P453" i="10" s="1"/>
  <c r="V453" i="10" s="1"/>
  <c r="P49" i="10" a="1"/>
  <c r="P49" i="10" s="1"/>
  <c r="V49" i="10" s="1"/>
  <c r="P543" i="10" a="1"/>
  <c r="P543" i="10" s="1"/>
  <c r="V543" i="10" s="1"/>
  <c r="P914" i="10" a="1"/>
  <c r="P914" i="10" s="1"/>
  <c r="V914" i="10" s="1"/>
  <c r="P823" i="10" a="1"/>
  <c r="P823" i="10" s="1"/>
  <c r="V823" i="10" s="1"/>
  <c r="P166" i="10" a="1"/>
  <c r="P166" i="10" s="1"/>
  <c r="V166" i="10" s="1"/>
  <c r="P528" i="10" a="1"/>
  <c r="P528" i="10" s="1"/>
  <c r="V528" i="10" s="1"/>
  <c r="P365" i="10" a="1"/>
  <c r="P365" i="10" s="1"/>
  <c r="V365" i="10" s="1"/>
  <c r="P841" i="10" a="1"/>
  <c r="P841" i="10" s="1"/>
  <c r="V841" i="10" s="1"/>
  <c r="P697" i="10" a="1"/>
  <c r="P697" i="10" s="1"/>
  <c r="V697" i="10" s="1"/>
  <c r="P244" i="10" a="1"/>
  <c r="P244" i="10" s="1"/>
  <c r="V244" i="10" s="1"/>
  <c r="P109" i="10" a="1"/>
  <c r="P109" i="10" s="1"/>
  <c r="V109" i="10" s="1"/>
  <c r="P855" i="10" a="1"/>
  <c r="P855" i="10" s="1"/>
  <c r="V855" i="10" s="1"/>
  <c r="P658" i="10" a="1"/>
  <c r="P658" i="10" s="1"/>
  <c r="V658" i="10" s="1"/>
  <c r="P682" i="10" a="1"/>
  <c r="P682" i="10" s="1"/>
  <c r="V682" i="10" s="1"/>
  <c r="P997" i="10" a="1"/>
  <c r="P997" i="10" s="1"/>
  <c r="V997" i="10" s="1"/>
  <c r="P465" i="10" a="1"/>
  <c r="P465" i="10" s="1"/>
  <c r="V465" i="10" s="1"/>
  <c r="P977" i="10" a="1"/>
  <c r="P977" i="10" s="1"/>
  <c r="V977" i="10" s="1"/>
  <c r="P266" i="10" a="1"/>
  <c r="P266" i="10" s="1"/>
  <c r="V266" i="10" s="1"/>
  <c r="P536" i="10" a="1"/>
  <c r="P536" i="10" s="1"/>
  <c r="V536" i="10" s="1"/>
  <c r="P209" i="10" a="1"/>
  <c r="P209" i="10" s="1"/>
  <c r="V209" i="10" s="1"/>
  <c r="P328" i="10" a="1"/>
  <c r="P328" i="10" s="1"/>
  <c r="V328" i="10" s="1"/>
  <c r="P517" i="10" a="1"/>
  <c r="P517" i="10" s="1"/>
  <c r="V517" i="10" s="1"/>
  <c r="P918" i="10" a="1"/>
  <c r="P918" i="10" s="1"/>
  <c r="V918" i="10" s="1"/>
  <c r="P591" i="10" a="1"/>
  <c r="P591" i="10" s="1"/>
  <c r="V591" i="10" s="1"/>
  <c r="P998" i="10" a="1"/>
  <c r="P998" i="10" s="1"/>
  <c r="V998" i="10" s="1"/>
  <c r="P457" i="10" a="1"/>
  <c r="P457" i="10" s="1"/>
  <c r="V457" i="10" s="1"/>
  <c r="P180" i="10" a="1"/>
  <c r="P180" i="10" s="1"/>
  <c r="V180" i="10" s="1"/>
  <c r="P862" i="10" a="1"/>
  <c r="P862" i="10" s="1"/>
  <c r="V862" i="10" s="1"/>
  <c r="P288" i="10" a="1"/>
  <c r="P288" i="10" s="1"/>
  <c r="V288" i="10" s="1"/>
  <c r="P863" i="10" a="1"/>
  <c r="P863" i="10" s="1"/>
  <c r="V863" i="10" s="1"/>
  <c r="P220" i="10" a="1"/>
  <c r="P220" i="10" s="1"/>
  <c r="V220" i="10" s="1"/>
  <c r="P856" i="10" a="1"/>
  <c r="P856" i="10" s="1"/>
  <c r="V856" i="10" s="1"/>
  <c r="P292" i="10" a="1"/>
  <c r="P292" i="10" s="1"/>
  <c r="V292" i="10" s="1"/>
  <c r="P420" i="10" a="1"/>
  <c r="P420" i="10" s="1"/>
  <c r="V420" i="10" s="1"/>
  <c r="P381" i="10" a="1"/>
  <c r="P381" i="10" s="1"/>
  <c r="V381" i="10" s="1"/>
  <c r="P110" i="10" a="1"/>
  <c r="P110" i="10" s="1"/>
  <c r="V110" i="10" s="1"/>
  <c r="P858" i="10" a="1"/>
  <c r="P858" i="10" s="1"/>
  <c r="V858" i="10" s="1"/>
  <c r="P375" i="10" a="1"/>
  <c r="P375" i="10" s="1"/>
  <c r="V375" i="10" s="1"/>
  <c r="P866" i="10" a="1"/>
  <c r="P866" i="10" s="1"/>
  <c r="V866" i="10" s="1"/>
  <c r="P363" i="10" a="1"/>
  <c r="P363" i="10" s="1"/>
  <c r="V363" i="10" s="1"/>
  <c r="P145" i="10" a="1"/>
  <c r="P145" i="10" s="1"/>
  <c r="V145" i="10" s="1"/>
  <c r="P952" i="10" a="1"/>
  <c r="P952" i="10" s="1"/>
  <c r="V952" i="10" s="1"/>
  <c r="P953" i="10" a="1"/>
  <c r="P953" i="10" s="1"/>
  <c r="V953" i="10" s="1"/>
  <c r="P106" i="10" a="1"/>
  <c r="P106" i="10" s="1"/>
  <c r="V106" i="10" s="1"/>
  <c r="P829" i="10" a="1"/>
  <c r="P829" i="10" s="1"/>
  <c r="V829" i="10" s="1"/>
  <c r="P214" i="10" a="1"/>
  <c r="P214" i="10" s="1"/>
  <c r="V214" i="10" s="1"/>
  <c r="P670" i="10" a="1"/>
  <c r="P670" i="10" s="1"/>
  <c r="V670" i="10" s="1"/>
  <c r="P731" i="10" a="1"/>
  <c r="P731" i="10" s="1"/>
  <c r="V731" i="10" s="1"/>
  <c r="P188" i="10" a="1"/>
  <c r="P188" i="10" s="1"/>
  <c r="V188" i="10" s="1"/>
  <c r="P251" i="10" a="1"/>
  <c r="P251" i="10" s="1"/>
  <c r="V251" i="10" s="1"/>
  <c r="P88" i="10" a="1"/>
  <c r="P88" i="10" s="1"/>
  <c r="V88" i="10" s="1"/>
  <c r="P990" i="10" a="1"/>
  <c r="P990" i="10" s="1"/>
  <c r="V990" i="10" s="1"/>
  <c r="P259" i="10" a="1"/>
  <c r="P259" i="10" s="1"/>
  <c r="V259" i="10" s="1"/>
  <c r="P522" i="10" a="1"/>
  <c r="P522" i="10" s="1"/>
  <c r="V522" i="10" s="1"/>
  <c r="P541" i="10" a="1"/>
  <c r="P541" i="10" s="1"/>
  <c r="V541" i="10" s="1"/>
  <c r="P37" i="10" a="1"/>
  <c r="P37" i="10" s="1"/>
  <c r="V37" i="10" s="1"/>
  <c r="P644" i="10" a="1"/>
  <c r="P644" i="10" s="1"/>
  <c r="V644" i="10" s="1"/>
  <c r="P409" i="10" a="1"/>
  <c r="P409" i="10" s="1"/>
  <c r="V409" i="10" s="1"/>
  <c r="P417" i="10" a="1"/>
  <c r="P417" i="10" s="1"/>
  <c r="V417" i="10" s="1"/>
  <c r="P22" i="10" a="1"/>
  <c r="P22" i="10" s="1"/>
  <c r="V22" i="10" s="1"/>
  <c r="P10" i="10" a="1"/>
  <c r="P10" i="10" s="1"/>
  <c r="V10" i="10" s="1"/>
  <c r="P920" i="10" a="1"/>
  <c r="P920" i="10" s="1"/>
  <c r="V920" i="10" s="1"/>
  <c r="P265" i="10" a="1"/>
  <c r="P265" i="10" s="1"/>
  <c r="V265" i="10" s="1"/>
  <c r="P542" i="10" a="1"/>
  <c r="P542" i="10" s="1"/>
  <c r="V542" i="10" s="1"/>
  <c r="P463" i="10" a="1"/>
  <c r="P463" i="10" s="1"/>
  <c r="V463" i="10" s="1"/>
  <c r="P860" i="10" a="1"/>
  <c r="P860" i="10" s="1"/>
  <c r="V860" i="10" s="1"/>
  <c r="P94" i="10" a="1"/>
  <c r="P94" i="10" s="1"/>
  <c r="V94" i="10" s="1"/>
  <c r="P560" i="10" a="1"/>
  <c r="P560" i="10" s="1"/>
  <c r="V560" i="10" s="1"/>
  <c r="P577" i="10" a="1"/>
  <c r="P577" i="10" s="1"/>
  <c r="V577" i="10" s="1"/>
  <c r="P911" i="10" a="1"/>
  <c r="P911" i="10" s="1"/>
  <c r="V911" i="10" s="1"/>
  <c r="P653" i="10" a="1"/>
  <c r="P653" i="10" s="1"/>
  <c r="V653" i="10" s="1"/>
  <c r="P64" i="10" a="1"/>
  <c r="P64" i="10" s="1"/>
  <c r="V64" i="10" s="1"/>
  <c r="P248" i="10" a="1"/>
  <c r="P248" i="10" s="1"/>
  <c r="V248" i="10" s="1"/>
  <c r="P826" i="10" a="1"/>
  <c r="P826" i="10" s="1"/>
  <c r="V826" i="10" s="1"/>
  <c r="P753" i="10" a="1"/>
  <c r="P753" i="10" s="1"/>
  <c r="V753" i="10" s="1"/>
  <c r="P304" i="10" a="1"/>
  <c r="P304" i="10" s="1"/>
  <c r="V304" i="10" s="1"/>
  <c r="P404" i="10" a="1"/>
  <c r="P404" i="10" s="1"/>
  <c r="V404" i="10" s="1"/>
  <c r="P436" i="10" a="1"/>
  <c r="P436" i="10" s="1"/>
  <c r="V436" i="10" s="1"/>
  <c r="P7" i="10" a="1"/>
  <c r="P7" i="10" s="1"/>
  <c r="V7" i="10" s="1"/>
  <c r="P335" i="10" a="1"/>
  <c r="P335" i="10" s="1"/>
  <c r="V335" i="10" s="1"/>
  <c r="P992" i="10" a="1"/>
  <c r="P992" i="10" s="1"/>
  <c r="V992" i="10" s="1"/>
  <c r="P137" i="10" a="1"/>
  <c r="P137" i="10" s="1"/>
  <c r="V137" i="10" s="1"/>
  <c r="P89" i="10" a="1"/>
  <c r="P89" i="10" s="1"/>
  <c r="V89" i="10" s="1"/>
  <c r="P938" i="10" a="1"/>
  <c r="P938" i="10" s="1"/>
  <c r="V938" i="10" s="1"/>
  <c r="P610" i="10" a="1"/>
  <c r="P610" i="10" s="1"/>
  <c r="V610" i="10" s="1"/>
  <c r="P324" i="10" a="1"/>
  <c r="P324" i="10" s="1"/>
  <c r="V324" i="10" s="1"/>
  <c r="P790" i="10" a="1"/>
  <c r="P790" i="10" s="1"/>
  <c r="V790" i="10" s="1"/>
  <c r="P147" i="10" a="1"/>
  <c r="P147" i="10" s="1"/>
  <c r="V147" i="10" s="1"/>
  <c r="P680" i="10" a="1"/>
  <c r="P680" i="10" s="1"/>
  <c r="V680" i="10" s="1"/>
  <c r="P378" i="10" a="1"/>
  <c r="P378" i="10" s="1"/>
  <c r="V378" i="10" s="1"/>
  <c r="P497" i="10" a="1"/>
  <c r="P497" i="10" s="1"/>
  <c r="V497" i="10" s="1"/>
  <c r="P603" i="10" a="1"/>
  <c r="P603" i="10" s="1"/>
  <c r="V603" i="10" s="1"/>
  <c r="P198" i="10" a="1"/>
  <c r="P198" i="10" s="1"/>
  <c r="V198" i="10" s="1"/>
  <c r="P741" i="10" a="1"/>
  <c r="P741" i="10" s="1"/>
  <c r="V741" i="10" s="1"/>
  <c r="P177" i="10" a="1"/>
  <c r="P177" i="10" s="1"/>
  <c r="V177" i="10" s="1"/>
  <c r="P86" i="10" a="1"/>
  <c r="P86" i="10" s="1"/>
  <c r="V86" i="10" s="1"/>
  <c r="P523" i="10" a="1"/>
  <c r="P523" i="10" s="1"/>
  <c r="V523" i="10" s="1"/>
  <c r="P298" i="10" a="1"/>
  <c r="P298" i="10" s="1"/>
  <c r="V298" i="10" s="1"/>
  <c r="P31" i="10" a="1"/>
  <c r="P31" i="10" s="1"/>
  <c r="V31" i="10" s="1"/>
  <c r="P123" i="10" a="1"/>
  <c r="P123" i="10" s="1"/>
  <c r="V123" i="10" s="1"/>
  <c r="P933" i="10" a="1"/>
  <c r="P933" i="10" s="1"/>
  <c r="V933" i="10" s="1"/>
  <c r="P747" i="10" a="1"/>
  <c r="P747" i="10" s="1"/>
  <c r="V747" i="10" s="1"/>
  <c r="P179" i="10" a="1"/>
  <c r="P179" i="10" s="1"/>
  <c r="V179" i="10" s="1"/>
  <c r="P928" i="10" a="1"/>
  <c r="P928" i="10" s="1"/>
  <c r="V928" i="10" s="1"/>
  <c r="P828" i="10" a="1"/>
  <c r="P828" i="10" s="1"/>
  <c r="V828" i="10" s="1"/>
  <c r="P647" i="10" a="1"/>
  <c r="P647" i="10" s="1"/>
  <c r="V647" i="10" s="1"/>
  <c r="P353" i="10" a="1"/>
  <c r="P353" i="10" s="1"/>
  <c r="V353" i="10" s="1"/>
  <c r="P234" i="10" a="1"/>
  <c r="P234" i="10" s="1"/>
  <c r="V234" i="10" s="1"/>
  <c r="P923" i="10" a="1"/>
  <c r="P923" i="10" s="1"/>
  <c r="V923" i="10" s="1"/>
  <c r="P161" i="10" a="1"/>
  <c r="P161" i="10" s="1"/>
  <c r="V161" i="10" s="1"/>
  <c r="P620" i="10" a="1"/>
  <c r="P620" i="10" s="1"/>
  <c r="V620" i="10" s="1"/>
  <c r="P619" i="10" a="1"/>
  <c r="P619" i="10" s="1"/>
  <c r="V619" i="10" s="1"/>
  <c r="P361" i="10" a="1"/>
  <c r="P361" i="10" s="1"/>
  <c r="V361" i="10" s="1"/>
  <c r="P847" i="10" a="1"/>
  <c r="P847" i="10" s="1"/>
  <c r="V847" i="10" s="1"/>
  <c r="P222" i="10" a="1"/>
  <c r="P222" i="10" s="1"/>
  <c r="V222" i="10" s="1"/>
  <c r="P595" i="10" a="1"/>
  <c r="P595" i="10" s="1"/>
  <c r="V595" i="10" s="1"/>
  <c r="P894" i="10" a="1"/>
  <c r="P894" i="10" s="1"/>
  <c r="V894" i="10" s="1"/>
  <c r="P73" i="10" a="1"/>
  <c r="P73" i="10" s="1"/>
  <c r="V73" i="10" s="1"/>
  <c r="P904" i="10" a="1"/>
  <c r="P904" i="10" s="1"/>
  <c r="V904" i="10" s="1"/>
  <c r="P725" i="10" a="1"/>
  <c r="P725" i="10" s="1"/>
  <c r="V725" i="10" s="1"/>
  <c r="P562" i="10" a="1"/>
  <c r="P562" i="10" s="1"/>
  <c r="V562" i="10" s="1"/>
  <c r="P387" i="10" a="1"/>
  <c r="P387" i="10" s="1"/>
  <c r="V387" i="10" s="1"/>
  <c r="P887" i="10" a="1"/>
  <c r="P887" i="10" s="1"/>
  <c r="V887" i="10" s="1"/>
  <c r="P885" i="10" a="1"/>
  <c r="P885" i="10" s="1"/>
  <c r="V885" i="10" s="1"/>
  <c r="P438" i="10" a="1"/>
  <c r="P438" i="10" s="1"/>
  <c r="V438" i="10" s="1"/>
  <c r="P46" i="10" a="1"/>
  <c r="P46" i="10" s="1"/>
  <c r="V46" i="10" s="1"/>
  <c r="P641" i="10" a="1"/>
  <c r="P641" i="10" s="1"/>
  <c r="V641" i="10" s="1"/>
  <c r="P667" i="10" a="1"/>
  <c r="P667" i="10" s="1"/>
  <c r="V667" i="10" s="1"/>
  <c r="P743" i="10" a="1"/>
  <c r="P743" i="10" s="1"/>
  <c r="V743" i="10" s="1"/>
  <c r="P312" i="10" a="1"/>
  <c r="P312" i="10" s="1"/>
  <c r="V312" i="10" s="1"/>
  <c r="P886" i="10" a="1"/>
  <c r="P886" i="10" s="1"/>
  <c r="V886" i="10" s="1"/>
  <c r="P196" i="10" a="1"/>
  <c r="P196" i="10" s="1"/>
  <c r="V196" i="10" s="1"/>
  <c r="P714" i="10" a="1"/>
  <c r="P714" i="10" s="1"/>
  <c r="V714" i="10" s="1"/>
  <c r="P427" i="10" a="1"/>
  <c r="P427" i="10" s="1"/>
  <c r="V427" i="10" s="1"/>
  <c r="P601" i="10" a="1"/>
  <c r="P601" i="10" s="1"/>
  <c r="V601" i="10" s="1"/>
  <c r="P19" i="10" a="1"/>
  <c r="P19" i="10" s="1"/>
  <c r="V19" i="10" s="1"/>
  <c r="P700" i="10" a="1"/>
  <c r="P700" i="10" s="1"/>
  <c r="V700" i="10" s="1"/>
  <c r="P521" i="10" a="1"/>
  <c r="P521" i="10" s="1"/>
  <c r="V521" i="10" s="1"/>
  <c r="P246" i="10" a="1"/>
  <c r="P246" i="10" s="1"/>
  <c r="V246" i="10" s="1"/>
  <c r="P660" i="10" a="1"/>
  <c r="P660" i="10" s="1"/>
  <c r="V660" i="10" s="1"/>
  <c r="P742" i="10" a="1"/>
  <c r="P742" i="10" s="1"/>
  <c r="V742" i="10" s="1"/>
  <c r="P344" i="10" a="1"/>
  <c r="P344" i="10" s="1"/>
  <c r="V344" i="10" s="1"/>
  <c r="P236" i="10" a="1"/>
  <c r="P236" i="10" s="1"/>
  <c r="V236" i="10" s="1"/>
  <c r="P418" i="10" a="1"/>
  <c r="P418" i="10" s="1"/>
  <c r="V418" i="10" s="1"/>
  <c r="P971" i="10" a="1"/>
  <c r="P971" i="10" s="1"/>
  <c r="V971" i="10" s="1"/>
  <c r="P285" i="10" a="1"/>
  <c r="P285" i="10" s="1"/>
  <c r="V285" i="10" s="1"/>
  <c r="P9" i="10" a="1"/>
  <c r="P9" i="10" s="1"/>
  <c r="V9" i="10" s="1"/>
  <c r="P302" i="10" a="1"/>
  <c r="P302" i="10" s="1"/>
  <c r="V302" i="10" s="1"/>
  <c r="P472" i="10" a="1"/>
  <c r="P472" i="10" s="1"/>
  <c r="V472" i="10" s="1"/>
  <c r="P995" i="10" a="1"/>
  <c r="P995" i="10" s="1"/>
  <c r="V995" i="10" s="1"/>
  <c r="P258" i="10" a="1"/>
  <c r="P258" i="10" s="1"/>
  <c r="V258" i="10" s="1"/>
  <c r="P384" i="10" a="1"/>
  <c r="P384" i="10" s="1"/>
  <c r="V384" i="10" s="1"/>
  <c r="P763" i="10" a="1"/>
  <c r="P763" i="10" s="1"/>
  <c r="V763" i="10" s="1"/>
  <c r="P254" i="10" a="1"/>
  <c r="P254" i="10" s="1"/>
  <c r="V254" i="10" s="1"/>
  <c r="P818" i="10" a="1"/>
  <c r="P818" i="10" s="1"/>
  <c r="V818" i="10" s="1"/>
  <c r="P127" i="10" a="1"/>
  <c r="P127" i="10" s="1"/>
  <c r="V127" i="10" s="1"/>
  <c r="P416" i="10" a="1"/>
  <c r="P416" i="10" s="1"/>
  <c r="V416" i="10" s="1"/>
  <c r="P295" i="10" a="1"/>
  <c r="P295" i="10" s="1"/>
  <c r="V295" i="10" s="1"/>
  <c r="P205" i="10" a="1"/>
  <c r="P205" i="10" s="1"/>
  <c r="V205" i="10" s="1"/>
  <c r="P430" i="10" a="1"/>
  <c r="P430" i="10" s="1"/>
  <c r="V430" i="10" s="1"/>
  <c r="P41" i="10" a="1"/>
  <c r="P41" i="10" s="1"/>
  <c r="V41" i="10" s="1"/>
  <c r="P791" i="10" a="1"/>
  <c r="P791" i="10" s="1"/>
  <c r="V791" i="10" s="1"/>
  <c r="P284" i="10" a="1"/>
  <c r="P284" i="10" s="1"/>
  <c r="V284" i="10" s="1"/>
  <c r="P773" i="10" a="1"/>
  <c r="P773" i="10" s="1"/>
  <c r="V773" i="10" s="1"/>
  <c r="P125" i="10" a="1"/>
  <c r="P125" i="10" s="1"/>
  <c r="V125" i="10" s="1"/>
  <c r="P962" i="10" a="1"/>
  <c r="P962" i="10" s="1"/>
  <c r="V962" i="10" s="1"/>
  <c r="P924" i="10" a="1"/>
  <c r="P924" i="10" s="1"/>
  <c r="V924" i="10" s="1"/>
  <c r="P838" i="10" a="1"/>
  <c r="P838" i="10" s="1"/>
  <c r="V838" i="10" s="1"/>
  <c r="P544" i="10" a="1"/>
  <c r="P544" i="10" s="1"/>
  <c r="V544" i="10" s="1"/>
  <c r="P794" i="10" a="1"/>
  <c r="P794" i="10" s="1"/>
  <c r="V794" i="10" s="1"/>
  <c r="P100" i="10" a="1"/>
  <c r="P100" i="10" s="1"/>
  <c r="V100" i="10" s="1"/>
  <c r="P496" i="10" a="1"/>
  <c r="P496" i="10" s="1"/>
  <c r="V496" i="10" s="1"/>
  <c r="P669" i="10" a="1"/>
  <c r="P669" i="10" s="1"/>
  <c r="V669" i="10" s="1"/>
  <c r="P685" i="10" a="1"/>
  <c r="P685" i="10" s="1"/>
  <c r="V685" i="10" s="1"/>
  <c r="P150" i="10" a="1"/>
  <c r="P150" i="10" s="1"/>
  <c r="V150" i="10" s="1"/>
  <c r="P913" i="10" a="1"/>
  <c r="P913" i="10" s="1"/>
  <c r="V913" i="10" s="1"/>
  <c r="P967" i="10" a="1"/>
  <c r="P967" i="10" s="1"/>
  <c r="V967" i="10" s="1"/>
  <c r="P1000" i="10" a="1"/>
  <c r="P1000" i="10" s="1"/>
  <c r="V1000" i="10" s="1"/>
  <c r="P695" i="10" a="1"/>
  <c r="P695" i="10" s="1"/>
  <c r="V695" i="10" s="1"/>
  <c r="P508" i="10" a="1"/>
  <c r="P508" i="10" s="1"/>
  <c r="V508" i="10" s="1"/>
  <c r="P99" i="10" a="1"/>
  <c r="P99" i="10" s="1"/>
  <c r="V99" i="10" s="1"/>
  <c r="P942" i="10" a="1"/>
  <c r="P942" i="10" s="1"/>
  <c r="V942" i="10" s="1"/>
  <c r="P495" i="10" a="1"/>
  <c r="P495" i="10" s="1"/>
  <c r="V495" i="10" s="1"/>
  <c r="P503" i="10" a="1"/>
  <c r="P503" i="10" s="1"/>
  <c r="V503" i="10" s="1"/>
  <c r="P21" i="10" a="1"/>
  <c r="P21" i="10" s="1"/>
  <c r="V21" i="10" s="1"/>
  <c r="P82" i="10" a="1"/>
  <c r="P82" i="10" s="1"/>
  <c r="V82" i="10" s="1"/>
  <c r="P822" i="10" a="1"/>
  <c r="P822" i="10" s="1"/>
  <c r="V822" i="10" s="1"/>
  <c r="P520" i="10" a="1"/>
  <c r="P520" i="10" s="1"/>
  <c r="V520" i="10" s="1"/>
  <c r="P504" i="10" a="1"/>
  <c r="P504" i="10" s="1"/>
  <c r="V504" i="10" s="1"/>
  <c r="P583" i="10" a="1"/>
  <c r="P583" i="10" s="1"/>
  <c r="V583" i="10" s="1"/>
  <c r="P2" i="10" a="1"/>
  <c r="P2" i="10" s="1"/>
  <c r="P796" i="6" a="1"/>
  <c r="P796" i="6" s="1"/>
  <c r="P214" i="6" a="1"/>
  <c r="P214" i="6" s="1"/>
  <c r="P450" i="6" a="1"/>
  <c r="P450" i="6" s="1"/>
  <c r="P409" i="6" a="1"/>
  <c r="P409" i="6" s="1"/>
  <c r="P815" i="6" a="1"/>
  <c r="P815" i="6" s="1"/>
  <c r="P600" i="6" a="1"/>
  <c r="P600" i="6" s="1"/>
  <c r="P618" i="6" a="1"/>
  <c r="P618" i="6" s="1"/>
  <c r="P679" i="6" a="1"/>
  <c r="P679" i="6" s="1"/>
  <c r="P84" i="6" a="1"/>
  <c r="P84" i="6" s="1"/>
  <c r="P607" i="6" a="1"/>
  <c r="P607" i="6" s="1"/>
  <c r="P826" i="6" a="1"/>
  <c r="P826" i="6" s="1"/>
  <c r="P280" i="6" a="1"/>
  <c r="P280" i="6" s="1"/>
  <c r="P523" i="6" a="1"/>
  <c r="P523" i="6" s="1"/>
  <c r="P124" i="6" a="1"/>
  <c r="P124" i="6" s="1"/>
  <c r="P338" i="6" a="1"/>
  <c r="P338" i="6" s="1"/>
  <c r="P659" i="6" a="1"/>
  <c r="P659" i="6" s="1"/>
  <c r="P283" i="6" a="1"/>
  <c r="P283" i="6" s="1"/>
  <c r="P181" i="6" a="1"/>
  <c r="P181" i="6" s="1"/>
  <c r="P819" i="6" a="1"/>
  <c r="P819" i="6" s="1"/>
  <c r="P291" i="6" a="1"/>
  <c r="P291" i="6" s="1"/>
  <c r="P390" i="6" a="1"/>
  <c r="P390" i="6" s="1"/>
  <c r="P801" i="6" a="1"/>
  <c r="P801" i="6" s="1"/>
  <c r="P290" i="6" a="1"/>
  <c r="P290" i="6" s="1"/>
  <c r="P314" i="6" a="1"/>
  <c r="P314" i="6" s="1"/>
  <c r="P924" i="6" a="1"/>
  <c r="P924" i="6" s="1"/>
  <c r="P867" i="6" a="1"/>
  <c r="P867" i="6" s="1"/>
  <c r="P45" i="6" a="1"/>
  <c r="P45" i="6" s="1"/>
  <c r="P216" i="6" a="1"/>
  <c r="P216" i="6" s="1"/>
  <c r="P825" i="6" a="1"/>
  <c r="P825" i="6" s="1"/>
  <c r="P938" i="6" a="1"/>
  <c r="P938" i="6" s="1"/>
  <c r="P486" i="6" a="1"/>
  <c r="P486" i="6" s="1"/>
  <c r="P331" i="6" a="1"/>
  <c r="P331" i="6" s="1"/>
  <c r="P812" i="6" a="1"/>
  <c r="P812" i="6" s="1"/>
  <c r="P859" i="6" a="1"/>
  <c r="P859" i="6" s="1"/>
  <c r="P731" i="6" a="1"/>
  <c r="P731" i="6" s="1"/>
  <c r="P997" i="6" a="1"/>
  <c r="P997" i="6" s="1"/>
  <c r="P448" i="6" a="1"/>
  <c r="P448" i="6" s="1"/>
  <c r="P306" i="6" a="1"/>
  <c r="P306" i="6" s="1"/>
  <c r="P806" i="6" a="1"/>
  <c r="P806" i="6" s="1"/>
  <c r="P824" i="6" a="1"/>
  <c r="P824" i="6" s="1"/>
  <c r="P732" i="6" a="1"/>
  <c r="P732" i="6" s="1"/>
  <c r="P965" i="6" a="1"/>
  <c r="P965" i="6" s="1"/>
  <c r="P490" i="6" a="1"/>
  <c r="P490" i="6" s="1"/>
  <c r="P360" i="6" a="1"/>
  <c r="P360" i="6" s="1"/>
  <c r="P903" i="6" a="1"/>
  <c r="P903" i="6" s="1"/>
  <c r="P772" i="6" a="1"/>
  <c r="P772" i="6" s="1"/>
  <c r="P785" i="6" a="1"/>
  <c r="P785" i="6" s="1"/>
  <c r="P992" i="6" a="1"/>
  <c r="P992" i="6" s="1"/>
  <c r="P495" i="6" a="1"/>
  <c r="P495" i="6" s="1"/>
  <c r="P357" i="6" a="1"/>
  <c r="P357" i="6" s="1"/>
  <c r="P892" i="6" a="1"/>
  <c r="P892" i="6" s="1"/>
  <c r="P866" i="6" a="1"/>
  <c r="P866" i="6" s="1"/>
  <c r="P857" i="6" a="1"/>
  <c r="P857" i="6" s="1"/>
  <c r="P999" i="6" a="1"/>
  <c r="P999" i="6" s="1"/>
  <c r="P375" i="6" a="1"/>
  <c r="P375" i="6" s="1"/>
  <c r="P963" i="6" a="1"/>
  <c r="P963" i="6" s="1"/>
  <c r="P805" i="6" a="1"/>
  <c r="P805" i="6" s="1"/>
  <c r="P784" i="6" a="1"/>
  <c r="P784" i="6" s="1"/>
  <c r="P439" i="6" a="1"/>
  <c r="P439" i="6" s="1"/>
  <c r="P502" i="6" a="1"/>
  <c r="P502" i="6" s="1"/>
  <c r="P369" i="6" a="1"/>
  <c r="P369" i="6" s="1"/>
  <c r="P978" i="6" a="1"/>
  <c r="P978" i="6" s="1"/>
  <c r="P776" i="6" a="1"/>
  <c r="P776" i="6" s="1"/>
  <c r="P661" i="6" a="1"/>
  <c r="P661" i="6" s="1"/>
  <c r="P632" i="6" a="1"/>
  <c r="P632" i="6" s="1"/>
  <c r="P108" i="6" a="1"/>
  <c r="P108" i="6" s="1"/>
  <c r="P323" i="6" a="1"/>
  <c r="P323" i="6" s="1"/>
  <c r="P773" i="6" a="1"/>
  <c r="P773" i="6" s="1"/>
  <c r="P652" i="6" a="1"/>
  <c r="P652" i="6" s="1"/>
  <c r="P593" i="6" a="1"/>
  <c r="P593" i="6" s="1"/>
  <c r="P991" i="6" a="1"/>
  <c r="P991" i="6" s="1"/>
  <c r="P285" i="6" a="1"/>
  <c r="P285" i="6" s="1"/>
  <c r="P550" i="6" a="1"/>
  <c r="P550" i="6" s="1"/>
  <c r="P780" i="6" a="1"/>
  <c r="P780" i="6" s="1"/>
  <c r="P622" i="6" a="1"/>
  <c r="P622" i="6" s="1"/>
  <c r="P536" i="6" a="1"/>
  <c r="P536" i="6" s="1"/>
  <c r="P556" i="6" a="1"/>
  <c r="P556" i="6" s="1"/>
  <c r="P969" i="6" a="1"/>
  <c r="P969" i="6" s="1"/>
  <c r="P959" i="6" a="1"/>
  <c r="P959" i="6" s="1"/>
  <c r="P744" i="6" a="1"/>
  <c r="P744" i="6" s="1"/>
  <c r="P667" i="6" a="1"/>
  <c r="P667" i="6" s="1"/>
  <c r="P864" i="6" a="1"/>
  <c r="P864" i="6" s="1"/>
  <c r="P869" i="6" a="1"/>
  <c r="P869" i="6" s="1"/>
  <c r="P257" i="6" a="1"/>
  <c r="P257" i="6" s="1"/>
  <c r="P821" i="6" a="1"/>
  <c r="P821" i="6" s="1"/>
  <c r="P942" i="6" a="1"/>
  <c r="P942" i="6" s="1"/>
  <c r="P251" i="6" a="1"/>
  <c r="P251" i="6" s="1"/>
  <c r="P93" i="6" a="1"/>
  <c r="P93" i="6" s="1"/>
  <c r="P913" i="6" a="1"/>
  <c r="P913" i="6" s="1"/>
  <c r="P399" i="6" a="1"/>
  <c r="P399" i="6" s="1"/>
  <c r="P385" i="6" a="1"/>
  <c r="P385" i="6" s="1"/>
  <c r="P878" i="6" a="1"/>
  <c r="P878" i="6" s="1"/>
  <c r="P827" i="6" a="1"/>
  <c r="P827" i="6" s="1"/>
  <c r="P982" i="6" a="1"/>
  <c r="P982" i="6" s="1"/>
  <c r="P269" i="6" a="1"/>
  <c r="P269" i="6" s="1"/>
  <c r="P152" i="6" a="1"/>
  <c r="P152" i="6" s="1"/>
  <c r="P966" i="6" a="1"/>
  <c r="P966" i="6" s="1"/>
  <c r="P89" i="6" a="1"/>
  <c r="P89" i="6" s="1"/>
  <c r="P96" i="6" a="1"/>
  <c r="P96" i="6" s="1"/>
  <c r="P157" i="6" a="1"/>
  <c r="P157" i="6" s="1"/>
  <c r="P601" i="6" a="1"/>
  <c r="P601" i="6" s="1"/>
  <c r="P554" i="6" a="1"/>
  <c r="P554" i="6" s="1"/>
  <c r="P464" i="6" a="1"/>
  <c r="P464" i="6" s="1"/>
  <c r="P648" i="6" a="1"/>
  <c r="P648" i="6" s="1"/>
  <c r="P273" i="6" a="1"/>
  <c r="P273" i="6" s="1"/>
  <c r="P990" i="6" a="1"/>
  <c r="P990" i="6" s="1"/>
  <c r="P235" i="6" a="1"/>
  <c r="P235" i="6" s="1"/>
  <c r="P231" i="6" a="1"/>
  <c r="P231" i="6" s="1"/>
  <c r="P274" i="6" a="1"/>
  <c r="P274" i="6" s="1"/>
  <c r="P775" i="6" a="1"/>
  <c r="P775" i="6" s="1"/>
  <c r="P642" i="6" a="1"/>
  <c r="P642" i="6" s="1"/>
  <c r="P983" i="6" a="1"/>
  <c r="P983" i="6" s="1"/>
  <c r="P728" i="6" a="1"/>
  <c r="P728" i="6" s="1"/>
  <c r="P737" i="6" a="1"/>
  <c r="P737" i="6" s="1"/>
  <c r="P595" i="6" a="1"/>
  <c r="P595" i="6" s="1"/>
  <c r="P735" i="6" a="1"/>
  <c r="P735" i="6" s="1"/>
  <c r="P862" i="6" a="1"/>
  <c r="P862" i="6" s="1"/>
  <c r="P105" i="6" a="1"/>
  <c r="P105" i="6" s="1"/>
  <c r="P767" i="6" a="1"/>
  <c r="P767" i="6" s="1"/>
  <c r="P901" i="6" a="1"/>
  <c r="P901" i="6" s="1"/>
  <c r="P198" i="6" a="1"/>
  <c r="P198" i="6" s="1"/>
  <c r="P695" i="6" a="1"/>
  <c r="P695" i="6" s="1"/>
  <c r="P715" i="6" a="1"/>
  <c r="P715" i="6" s="1"/>
  <c r="P355" i="6" a="1"/>
  <c r="P355" i="6" s="1"/>
  <c r="P871" i="6" a="1"/>
  <c r="P871" i="6" s="1"/>
  <c r="P733" i="6" a="1"/>
  <c r="P733" i="6" s="1"/>
  <c r="P912" i="6" a="1"/>
  <c r="P912" i="6" s="1"/>
  <c r="P109" i="6" a="1"/>
  <c r="P109" i="6" s="1"/>
  <c r="P15" i="6" a="1"/>
  <c r="P15" i="6" s="1"/>
  <c r="P885" i="6" a="1"/>
  <c r="P885" i="6" s="1"/>
  <c r="P217" i="6" a="1"/>
  <c r="P217" i="6" s="1"/>
  <c r="P100" i="6" a="1"/>
  <c r="P100" i="6" s="1"/>
  <c r="P829" i="6" a="1"/>
  <c r="P829" i="6" s="1"/>
  <c r="P505" i="6" a="1"/>
  <c r="P505" i="6" s="1"/>
  <c r="P491" i="6" a="1"/>
  <c r="P491" i="6" s="1"/>
  <c r="P406" i="6" a="1"/>
  <c r="P406" i="6" s="1"/>
  <c r="P830" i="6" a="1"/>
  <c r="P830" i="6" s="1"/>
  <c r="P241" i="6" a="1"/>
  <c r="P241" i="6" s="1"/>
  <c r="P19" i="6" a="1"/>
  <c r="P19" i="6" s="1"/>
  <c r="P197" i="6" a="1"/>
  <c r="P197" i="6" s="1"/>
  <c r="P193" i="6" a="1"/>
  <c r="P193" i="6" s="1"/>
  <c r="P127" i="6" a="1"/>
  <c r="P127" i="6" s="1"/>
  <c r="P253" i="6" a="1"/>
  <c r="P253" i="6" s="1"/>
  <c r="P811" i="6" a="1"/>
  <c r="P811" i="6" s="1"/>
  <c r="P421" i="6" a="1"/>
  <c r="P421" i="6" s="1"/>
  <c r="P307" i="6" a="1"/>
  <c r="P307" i="6" s="1"/>
  <c r="P863" i="6" a="1"/>
  <c r="P863" i="6" s="1"/>
  <c r="P282" i="6" a="1"/>
  <c r="P282" i="6" s="1"/>
  <c r="P243" i="6" a="1"/>
  <c r="P243" i="6" s="1"/>
  <c r="P186" i="6" a="1"/>
  <c r="P186" i="6" s="1"/>
  <c r="P178" i="6" a="1"/>
  <c r="P178" i="6" s="1"/>
  <c r="P142" i="6" a="1"/>
  <c r="P142" i="6" s="1"/>
  <c r="P515" i="6" a="1"/>
  <c r="P515" i="6" s="1"/>
  <c r="P322" i="6" a="1"/>
  <c r="P322" i="6" s="1"/>
  <c r="P353" i="6" a="1"/>
  <c r="P353" i="6" s="1"/>
  <c r="P793" i="6" a="1"/>
  <c r="P793" i="6" s="1"/>
  <c r="P774" i="6" a="1"/>
  <c r="P774" i="6" s="1"/>
  <c r="P351" i="6" a="1"/>
  <c r="P351" i="6" s="1"/>
  <c r="P345" i="6" a="1"/>
  <c r="P345" i="6" s="1"/>
  <c r="P743" i="6" a="1"/>
  <c r="P743" i="6" s="1"/>
  <c r="P761" i="6" a="1"/>
  <c r="P761" i="6" s="1"/>
  <c r="P623" i="6" a="1"/>
  <c r="P623" i="6" s="1"/>
  <c r="P80" i="6" a="1"/>
  <c r="P80" i="6" s="1"/>
  <c r="P377" i="6" a="1"/>
  <c r="P377" i="6" s="1"/>
  <c r="P237" i="6" a="1"/>
  <c r="P237" i="6" s="1"/>
  <c r="P580" i="6" a="1"/>
  <c r="P580" i="6" s="1"/>
  <c r="P81" i="6" a="1"/>
  <c r="P81" i="6" s="1"/>
  <c r="P232" i="6" a="1"/>
  <c r="P232" i="6" s="1"/>
  <c r="P638" i="6" a="1"/>
  <c r="P638" i="6" s="1"/>
  <c r="P50" i="6" a="1"/>
  <c r="P50" i="6" s="1"/>
  <c r="P395" i="6" a="1"/>
  <c r="P395" i="6" s="1"/>
  <c r="P722" i="6" a="1"/>
  <c r="P722" i="6" s="1"/>
  <c r="P838" i="6" a="1"/>
  <c r="P838" i="6" s="1"/>
  <c r="P195" i="6" a="1"/>
  <c r="P195" i="6" s="1"/>
  <c r="P948" i="6" a="1"/>
  <c r="P948" i="6" s="1"/>
  <c r="P206" i="6" a="1"/>
  <c r="P206" i="6" s="1"/>
  <c r="P890" i="6" a="1"/>
  <c r="P890" i="6" s="1"/>
  <c r="P324" i="6" a="1"/>
  <c r="P324" i="6" s="1"/>
  <c r="P833" i="6" a="1"/>
  <c r="P833" i="6" s="1"/>
  <c r="P553" i="6" a="1"/>
  <c r="P553" i="6" s="1"/>
  <c r="P918" i="6" a="1"/>
  <c r="P918" i="6" s="1"/>
  <c r="P563" i="6" a="1"/>
  <c r="P563" i="6" s="1"/>
  <c r="P883" i="6" a="1"/>
  <c r="P883" i="6" s="1"/>
  <c r="P565" i="6" a="1"/>
  <c r="P565" i="6" s="1"/>
  <c r="P416" i="6" a="1"/>
  <c r="P416" i="6" s="1"/>
  <c r="P339" i="6" a="1"/>
  <c r="P339" i="6" s="1"/>
  <c r="P872" i="6" a="1"/>
  <c r="P872" i="6" s="1"/>
  <c r="P113" i="6" a="1"/>
  <c r="P113" i="6" s="1"/>
  <c r="P960" i="6" a="1"/>
  <c r="P960" i="6" s="1"/>
  <c r="P524" i="6" a="1"/>
  <c r="P524" i="6" s="1"/>
  <c r="P364" i="6" a="1"/>
  <c r="P364" i="6" s="1"/>
  <c r="P889" i="6" a="1"/>
  <c r="P889" i="6" s="1"/>
  <c r="P831" i="6" a="1"/>
  <c r="P831" i="6" s="1"/>
  <c r="P584" i="6" a="1"/>
  <c r="P584" i="6" s="1"/>
  <c r="P967" i="6" a="1"/>
  <c r="P967" i="6" s="1"/>
  <c r="P470" i="6" a="1"/>
  <c r="P470" i="6" s="1"/>
  <c r="P327" i="6" a="1"/>
  <c r="P327" i="6" s="1"/>
  <c r="P756" i="6" a="1"/>
  <c r="P756" i="6" s="1"/>
  <c r="P765" i="6" a="1"/>
  <c r="P765" i="6" s="1"/>
  <c r="P537" i="6" a="1"/>
  <c r="P537" i="6" s="1"/>
  <c r="P284" i="6" a="1"/>
  <c r="P284" i="6" s="1"/>
  <c r="P384" i="6" a="1"/>
  <c r="P384" i="6" s="1"/>
  <c r="P946" i="6" a="1"/>
  <c r="P946" i="6" s="1"/>
  <c r="P757" i="6" a="1"/>
  <c r="P757" i="6" s="1"/>
  <c r="P690" i="6" a="1"/>
  <c r="P690" i="6" s="1"/>
  <c r="P684" i="6" a="1"/>
  <c r="P684" i="6" s="1"/>
  <c r="P645" i="6" a="1"/>
  <c r="P645" i="6" s="1"/>
  <c r="P374" i="6" a="1"/>
  <c r="P374" i="6" s="1"/>
  <c r="P868" i="6" a="1"/>
  <c r="P868" i="6" s="1"/>
  <c r="P716" i="6" a="1"/>
  <c r="P716" i="6" s="1"/>
  <c r="P557" i="6" a="1"/>
  <c r="P557" i="6" s="1"/>
  <c r="P962" i="6" a="1"/>
  <c r="P962" i="6" s="1"/>
  <c r="P187" i="6" a="1"/>
  <c r="P187" i="6" s="1"/>
  <c r="P947" i="6" a="1"/>
  <c r="P947" i="6" s="1"/>
  <c r="P837" i="6" a="1"/>
  <c r="P837" i="6" s="1"/>
  <c r="P745" i="6" a="1"/>
  <c r="P745" i="6" s="1"/>
  <c r="P873" i="6" a="1"/>
  <c r="P873" i="6" s="1"/>
  <c r="P34" i="6" a="1"/>
  <c r="P34" i="6" s="1"/>
  <c r="P175" i="6" a="1"/>
  <c r="P175" i="6" s="1"/>
  <c r="P905" i="6" a="1"/>
  <c r="P905" i="6" s="1"/>
  <c r="P90" i="6" a="1"/>
  <c r="P90" i="6" s="1"/>
  <c r="P287" i="6" a="1"/>
  <c r="P287" i="6" s="1"/>
  <c r="P564" i="6" a="1"/>
  <c r="P564" i="6" s="1"/>
  <c r="P699" i="6" a="1"/>
  <c r="P699" i="6" s="1"/>
  <c r="P461" i="6" a="1"/>
  <c r="P461" i="6" s="1"/>
  <c r="P412" i="6" a="1"/>
  <c r="P412" i="6" s="1"/>
  <c r="P363" i="6" a="1"/>
  <c r="P363" i="6" s="1"/>
  <c r="P879" i="6" a="1"/>
  <c r="P879" i="6" s="1"/>
  <c r="P146" i="6" a="1"/>
  <c r="P146" i="6" s="1"/>
  <c r="P179" i="6" a="1"/>
  <c r="P179" i="6" s="1"/>
  <c r="P42" i="6" a="1"/>
  <c r="P42" i="6" s="1"/>
  <c r="P288" i="6" a="1"/>
  <c r="P288" i="6" s="1"/>
  <c r="P14" i="6" a="1"/>
  <c r="P14" i="6" s="1"/>
  <c r="P643" i="6" a="1"/>
  <c r="P643" i="6" s="1"/>
  <c r="P513" i="6" a="1"/>
  <c r="P513" i="6" s="1"/>
  <c r="P669" i="6" a="1"/>
  <c r="P669" i="6" s="1"/>
  <c r="P670" i="6" a="1"/>
  <c r="P670" i="6" s="1"/>
  <c r="P547" i="6" a="1"/>
  <c r="P547" i="6" s="1"/>
  <c r="P700" i="6" a="1"/>
  <c r="P700" i="6" s="1"/>
  <c r="P23" i="6" a="1"/>
  <c r="P23" i="6" s="1"/>
  <c r="P122" i="6" a="1"/>
  <c r="P122" i="6" s="1"/>
  <c r="P259" i="6" a="1"/>
  <c r="P259" i="6" s="1"/>
  <c r="P240" i="6" a="1"/>
  <c r="P240" i="6" s="1"/>
  <c r="P213" i="6" a="1"/>
  <c r="P213" i="6" s="1"/>
  <c r="P362" i="6" a="1"/>
  <c r="P362" i="6" s="1"/>
  <c r="P125" i="6" a="1"/>
  <c r="P125" i="6" s="1"/>
  <c r="P971" i="6" a="1"/>
  <c r="P971" i="6" s="1"/>
  <c r="P957" i="6" a="1"/>
  <c r="P957" i="6" s="1"/>
  <c r="P783" i="6" a="1"/>
  <c r="P783" i="6" s="1"/>
  <c r="P658" i="6" a="1"/>
  <c r="P658" i="6" s="1"/>
  <c r="P748" i="6" a="1"/>
  <c r="P748" i="6" s="1"/>
  <c r="P130" i="6" a="1"/>
  <c r="P130" i="6" s="1"/>
  <c r="P46" i="6" a="1"/>
  <c r="P46" i="6" s="1"/>
  <c r="P828" i="6" a="1"/>
  <c r="P828" i="6" s="1"/>
  <c r="P972" i="6" a="1"/>
  <c r="P972" i="6" s="1"/>
  <c r="P123" i="6" a="1"/>
  <c r="P123" i="6" s="1"/>
  <c r="P313" i="6" a="1"/>
  <c r="P313" i="6" s="1"/>
  <c r="P278" i="6" a="1"/>
  <c r="P278" i="6" s="1"/>
  <c r="P422" i="6" a="1"/>
  <c r="P422" i="6" s="1"/>
  <c r="P316" i="6" a="1"/>
  <c r="P316" i="6" s="1"/>
  <c r="P834" i="6" a="1"/>
  <c r="P834" i="6" s="1"/>
  <c r="P980" i="6" a="1"/>
  <c r="P980" i="6" s="1"/>
  <c r="P54" i="6" a="1"/>
  <c r="P54" i="6" s="1"/>
  <c r="P24" i="6" a="1"/>
  <c r="P24" i="6" s="1"/>
  <c r="P964" i="6" a="1"/>
  <c r="P964" i="6" s="1"/>
  <c r="P270" i="6" a="1"/>
  <c r="P270" i="6" s="1"/>
  <c r="P378" i="6" a="1"/>
  <c r="P378" i="6" s="1"/>
  <c r="P12" i="6" a="1"/>
  <c r="P12" i="6" s="1"/>
  <c r="P570" i="6" a="1"/>
  <c r="P570" i="6" s="1"/>
  <c r="P525" i="6" a="1"/>
  <c r="P525" i="6" s="1"/>
  <c r="P454" i="6" a="1"/>
  <c r="P454" i="6" s="1"/>
  <c r="P604" i="6" a="1"/>
  <c r="P604" i="6" s="1"/>
  <c r="P277" i="6" a="1"/>
  <c r="P277" i="6" s="1"/>
  <c r="P28" i="6" a="1"/>
  <c r="P28" i="6" s="1"/>
  <c r="P230" i="6" a="1"/>
  <c r="P230" i="6" s="1"/>
  <c r="P222" i="6" a="1"/>
  <c r="P222" i="6" s="1"/>
  <c r="P136" i="6" a="1"/>
  <c r="P136" i="6" s="1"/>
  <c r="P527" i="6" a="1"/>
  <c r="P527" i="6" s="1"/>
  <c r="P300" i="6" a="1"/>
  <c r="P300" i="6" s="1"/>
  <c r="P463" i="6" a="1"/>
  <c r="P463" i="6" s="1"/>
  <c r="P411" i="6" a="1"/>
  <c r="P411" i="6" s="1"/>
  <c r="P915" i="6" a="1"/>
  <c r="P915" i="6" s="1"/>
  <c r="P209" i="6" a="1"/>
  <c r="P209" i="6" s="1"/>
  <c r="P275" i="6" a="1"/>
  <c r="P275" i="6" s="1"/>
  <c r="P165" i="6" a="1"/>
  <c r="P165" i="6" s="1"/>
  <c r="P161" i="6" a="1"/>
  <c r="P161" i="6" s="1"/>
  <c r="P95" i="6" a="1"/>
  <c r="P95" i="6" s="1"/>
  <c r="P29" i="6" a="1"/>
  <c r="P29" i="6" s="1"/>
  <c r="P836" i="6" a="1"/>
  <c r="P836" i="6" s="1"/>
  <c r="P751" i="6" a="1"/>
  <c r="P751" i="6" s="1"/>
  <c r="P814" i="6" a="1"/>
  <c r="P814" i="6" s="1"/>
  <c r="P597" i="6" a="1"/>
  <c r="P597" i="6" s="1"/>
  <c r="P718" i="6" a="1"/>
  <c r="P718" i="6" s="1"/>
  <c r="P628" i="6" a="1"/>
  <c r="P628" i="6" s="1"/>
  <c r="P507" i="6" a="1"/>
  <c r="P507" i="6" s="1"/>
  <c r="P432" i="6" a="1"/>
  <c r="P432" i="6" s="1"/>
  <c r="P233" i="6" a="1"/>
  <c r="P233" i="6" s="1"/>
  <c r="P789" i="6" a="1"/>
  <c r="P789" i="6" s="1"/>
  <c r="P228" i="6" a="1"/>
  <c r="P228" i="6" s="1"/>
  <c r="P415" i="6" a="1"/>
  <c r="P415" i="6" s="1"/>
  <c r="P37" i="6" a="1"/>
  <c r="P37" i="6" s="1"/>
  <c r="P289" i="6" a="1"/>
  <c r="P289" i="6" s="1"/>
  <c r="P546" i="6" a="1"/>
  <c r="P546" i="6" s="1"/>
  <c r="P212" i="6" a="1"/>
  <c r="P212" i="6" s="1"/>
  <c r="P150" i="6" a="1"/>
  <c r="P150" i="6" s="1"/>
  <c r="P860" i="6" a="1"/>
  <c r="P860" i="6" s="1"/>
  <c r="P940" i="6" a="1"/>
  <c r="P940" i="6" s="1"/>
  <c r="P329" i="6" a="1"/>
  <c r="P329" i="6" s="1"/>
  <c r="P258" i="6" a="1"/>
  <c r="P258" i="6" s="1"/>
  <c r="P36" i="6" a="1"/>
  <c r="P36" i="6" s="1"/>
  <c r="P532" i="6" a="1"/>
  <c r="P532" i="6" s="1"/>
  <c r="P335" i="6" a="1"/>
  <c r="P335" i="6" s="1"/>
  <c r="P337" i="6" a="1"/>
  <c r="P337" i="6" s="1"/>
  <c r="P417" i="6" a="1"/>
  <c r="P417" i="6" s="1"/>
  <c r="P950" i="6" a="1"/>
  <c r="P950" i="6" s="1"/>
  <c r="P419" i="6" a="1"/>
  <c r="P419" i="6" s="1"/>
  <c r="P66" i="6" a="1"/>
  <c r="P66" i="6" s="1"/>
  <c r="P612" i="6" a="1"/>
  <c r="P612" i="6" s="1"/>
  <c r="P492" i="6" a="1"/>
  <c r="P492" i="6" s="1"/>
  <c r="P404" i="6" a="1"/>
  <c r="P404" i="6" s="1"/>
  <c r="P954" i="6" a="1"/>
  <c r="P954" i="6" s="1"/>
  <c r="P205" i="6" a="1"/>
  <c r="P205" i="6" s="1"/>
  <c r="P359" i="6" a="1"/>
  <c r="P359" i="6" s="1"/>
  <c r="P577" i="6" a="1"/>
  <c r="P577" i="6" s="1"/>
  <c r="P455" i="6" a="1"/>
  <c r="P455" i="6" s="1"/>
  <c r="P367" i="6" a="1"/>
  <c r="P367" i="6" s="1"/>
  <c r="P981" i="6" a="1"/>
  <c r="P981" i="6" s="1"/>
  <c r="P246" i="6" a="1"/>
  <c r="P246" i="6" s="1"/>
  <c r="P376" i="6" a="1"/>
  <c r="P376" i="6" s="1"/>
  <c r="P641" i="6" a="1"/>
  <c r="P641" i="6" s="1"/>
  <c r="P494" i="6" a="1"/>
  <c r="P494" i="6" s="1"/>
  <c r="P379" i="6" a="1"/>
  <c r="P379" i="6" s="1"/>
  <c r="P976" i="6" a="1"/>
  <c r="P976" i="6" s="1"/>
  <c r="P147" i="6" a="1"/>
  <c r="P147" i="6" s="1"/>
  <c r="P402" i="6" a="1"/>
  <c r="P402" i="6" s="1"/>
  <c r="P611" i="6" a="1"/>
  <c r="P611" i="6" s="1"/>
  <c r="P468" i="6" a="1"/>
  <c r="P468" i="6" s="1"/>
  <c r="P400" i="6" a="1"/>
  <c r="P400" i="6" s="1"/>
  <c r="P944" i="6" a="1"/>
  <c r="P944" i="6" s="1"/>
  <c r="P156" i="6" a="1"/>
  <c r="P156" i="6" s="1"/>
  <c r="P371" i="6" a="1"/>
  <c r="P371" i="6" s="1"/>
  <c r="P629" i="6" a="1"/>
  <c r="P629" i="6" s="1"/>
  <c r="P426" i="6" a="1"/>
  <c r="P426" i="6" s="1"/>
  <c r="P312" i="6" a="1"/>
  <c r="P312" i="6" s="1"/>
  <c r="P724" i="6" a="1"/>
  <c r="P724" i="6" s="1"/>
  <c r="P62" i="6" a="1"/>
  <c r="P62" i="6" s="1"/>
  <c r="P987" i="6" a="1"/>
  <c r="P987" i="6" s="1"/>
  <c r="P469" i="6" a="1"/>
  <c r="P469" i="6" s="1"/>
  <c r="P396" i="6" a="1"/>
  <c r="P396" i="6" s="1"/>
  <c r="P817" i="6" a="1"/>
  <c r="P817" i="6" s="1"/>
  <c r="P820" i="6" a="1"/>
  <c r="P820" i="6" s="1"/>
  <c r="P598" i="6" a="1"/>
  <c r="P598" i="6" s="1"/>
  <c r="P935" i="6" a="1"/>
  <c r="P935" i="6" s="1"/>
  <c r="P484" i="6" a="1"/>
  <c r="P484" i="6" s="1"/>
  <c r="P340" i="6" a="1"/>
  <c r="P340" i="6" s="1"/>
  <c r="P858" i="6" a="1"/>
  <c r="P858" i="6" s="1"/>
  <c r="P770" i="6" a="1"/>
  <c r="P770" i="6" s="1"/>
  <c r="P566" i="6" a="1"/>
  <c r="P566" i="6" s="1"/>
  <c r="P531" i="6" a="1"/>
  <c r="P531" i="6" s="1"/>
  <c r="P410" i="6" a="1"/>
  <c r="P410" i="6" s="1"/>
  <c r="P973" i="6" a="1"/>
  <c r="P973" i="6" s="1"/>
  <c r="P762" i="6" a="1"/>
  <c r="P762" i="6" s="1"/>
  <c r="P660" i="6" a="1"/>
  <c r="P660" i="6" s="1"/>
  <c r="P730" i="6" a="1"/>
  <c r="P730" i="6" s="1"/>
  <c r="P131" i="6" a="1"/>
  <c r="P131" i="6" s="1"/>
  <c r="P330" i="6" a="1"/>
  <c r="P330" i="6" s="1"/>
  <c r="P921" i="6" a="1"/>
  <c r="P921" i="6" s="1"/>
  <c r="P791" i="6" a="1"/>
  <c r="P791" i="6" s="1"/>
  <c r="P922" i="6" a="1"/>
  <c r="P922" i="6" s="1"/>
  <c r="P13" i="6" a="1"/>
  <c r="P13" i="6" s="1"/>
  <c r="P184" i="6" a="1"/>
  <c r="P184" i="6" s="1"/>
  <c r="P998" i="6" a="1"/>
  <c r="P998" i="6" s="1"/>
  <c r="P121" i="6" a="1"/>
  <c r="P121" i="6" s="1"/>
  <c r="P4" i="6" a="1"/>
  <c r="P4" i="6" s="1"/>
  <c r="P170" i="6" a="1"/>
  <c r="P170" i="6" s="1"/>
  <c r="P655" i="6" a="1"/>
  <c r="P655" i="6" s="1"/>
  <c r="P530" i="6" a="1"/>
  <c r="P530" i="6" s="1"/>
  <c r="P500" i="6" a="1"/>
  <c r="P500" i="6" s="1"/>
  <c r="P430" i="6" a="1"/>
  <c r="P430" i="6" s="1"/>
  <c r="P909" i="6" a="1"/>
  <c r="P909" i="6" s="1"/>
  <c r="P145" i="6" a="1"/>
  <c r="P145" i="6" s="1"/>
  <c r="P188" i="6" a="1"/>
  <c r="P188" i="6" s="1"/>
  <c r="P101" i="6" a="1"/>
  <c r="P101" i="6" s="1"/>
  <c r="P97" i="6" a="1"/>
  <c r="P97" i="6" s="1"/>
  <c r="P31" i="6" a="1"/>
  <c r="P31" i="6" s="1"/>
  <c r="P35" i="6" a="1"/>
  <c r="P35" i="6" s="1"/>
  <c r="P242" i="6" a="1"/>
  <c r="P242" i="6" s="1"/>
  <c r="P771" i="6" a="1"/>
  <c r="P771" i="6" s="1"/>
  <c r="P681" i="6" a="1"/>
  <c r="P681" i="6" s="1"/>
  <c r="P625" i="6" a="1"/>
  <c r="P625" i="6" s="1"/>
  <c r="P746" i="6" a="1"/>
  <c r="P746" i="6" s="1"/>
  <c r="P902" i="6" a="1"/>
  <c r="P902" i="6" s="1"/>
  <c r="P137" i="6" a="1"/>
  <c r="P137" i="6" s="1"/>
  <c r="P778" i="6" a="1"/>
  <c r="P778" i="6" s="1"/>
  <c r="P896" i="6" a="1"/>
  <c r="P896" i="6" s="1"/>
  <c r="P262" i="6" a="1"/>
  <c r="P262" i="6" s="1"/>
  <c r="P779" i="6" a="1"/>
  <c r="P779" i="6" s="1"/>
  <c r="P549" i="6" a="1"/>
  <c r="P549" i="6" s="1"/>
  <c r="P304" i="6" a="1"/>
  <c r="P304" i="6" s="1"/>
  <c r="P350" i="6" a="1"/>
  <c r="P350" i="6" s="1"/>
  <c r="P844" i="6" a="1"/>
  <c r="P844" i="6" s="1"/>
  <c r="P752" i="6" a="1"/>
  <c r="P752" i="6" s="1"/>
  <c r="P923" i="6" a="1"/>
  <c r="P923" i="6" s="1"/>
  <c r="P141" i="6" a="1"/>
  <c r="P141" i="6" s="1"/>
  <c r="P47" i="6" a="1"/>
  <c r="P47" i="6" s="1"/>
  <c r="P880" i="6" a="1"/>
  <c r="P880" i="6" s="1"/>
  <c r="P249" i="6" a="1"/>
  <c r="P249" i="6" s="1"/>
  <c r="P132" i="6" a="1"/>
  <c r="P132" i="6" s="1"/>
  <c r="P800" i="6" a="1"/>
  <c r="P800" i="6" s="1"/>
  <c r="P519" i="6" a="1"/>
  <c r="P519" i="6" s="1"/>
  <c r="P467" i="6" a="1"/>
  <c r="P467" i="6" s="1"/>
  <c r="P393" i="6" a="1"/>
  <c r="P393" i="6" s="1"/>
  <c r="P886" i="6" a="1"/>
  <c r="P886" i="6" s="1"/>
  <c r="P292" i="6" a="1"/>
  <c r="P292" i="6" s="1"/>
  <c r="P51" i="6" a="1"/>
  <c r="P51" i="6" s="1"/>
  <c r="P229" i="6" a="1"/>
  <c r="P229" i="6" s="1"/>
  <c r="P225" i="6" a="1"/>
  <c r="P225" i="6" s="1"/>
  <c r="P159" i="6" a="1"/>
  <c r="P159" i="6" s="1"/>
  <c r="P899" i="6" a="1"/>
  <c r="P899" i="6" s="1"/>
  <c r="P790" i="6" a="1"/>
  <c r="P790" i="6" s="1"/>
  <c r="P616" i="6" a="1"/>
  <c r="P616" i="6" s="1"/>
  <c r="P562" i="6" a="1"/>
  <c r="P562" i="6" s="1"/>
  <c r="P529" i="6" a="1"/>
  <c r="P529" i="6" s="1"/>
  <c r="P614" i="6" a="1"/>
  <c r="P614" i="6" s="1"/>
  <c r="P183" i="6" a="1"/>
  <c r="P183" i="6" s="1"/>
  <c r="P953" i="6" a="1"/>
  <c r="P953" i="6" s="1"/>
  <c r="P139" i="6" a="1"/>
  <c r="P139" i="6" s="1"/>
  <c r="P135" i="6" a="1"/>
  <c r="P135" i="6" s="1"/>
  <c r="P82" i="6" a="1"/>
  <c r="P82" i="6" s="1"/>
  <c r="P26" i="6" a="1"/>
  <c r="P26" i="6" s="1"/>
  <c r="P736" i="6" a="1"/>
  <c r="P736" i="6" s="1"/>
  <c r="P539" i="6" a="1"/>
  <c r="P539" i="6" s="1"/>
  <c r="P434" i="6" a="1"/>
  <c r="P434" i="6" s="1"/>
  <c r="P569" i="6" a="1"/>
  <c r="P569" i="6" s="1"/>
  <c r="P254" i="6" a="1"/>
  <c r="P254" i="6" s="1"/>
  <c r="P870" i="6" a="1"/>
  <c r="P870" i="6" s="1"/>
  <c r="P166" i="6" a="1"/>
  <c r="P166" i="6" s="1"/>
  <c r="P158" i="6" a="1"/>
  <c r="P158" i="6" s="1"/>
  <c r="P104" i="6" a="1"/>
  <c r="P104" i="6" s="1"/>
  <c r="P552" i="6" a="1"/>
  <c r="P552" i="6" s="1"/>
  <c r="P317" i="6" a="1"/>
  <c r="P317" i="6" s="1"/>
  <c r="P1000" i="6" a="1"/>
  <c r="P1000" i="6" s="1"/>
  <c r="P851" i="6" a="1"/>
  <c r="P851" i="6" s="1"/>
  <c r="P763" i="6" a="1"/>
  <c r="P763" i="6" s="1"/>
  <c r="P586" i="6" a="1"/>
  <c r="P586" i="6" s="1"/>
  <c r="P245" i="6" a="1"/>
  <c r="P245" i="6" s="1"/>
  <c r="P488" i="6" a="1"/>
  <c r="P488" i="6" s="1"/>
  <c r="P719" i="6" a="1"/>
  <c r="P719" i="6" s="1"/>
  <c r="P128" i="6" a="1"/>
  <c r="P128" i="6" s="1"/>
  <c r="P53" i="6" a="1"/>
  <c r="P53" i="6" s="1"/>
  <c r="P308" i="6" a="1"/>
  <c r="P308" i="6" s="1"/>
  <c r="P849" i="6" a="1"/>
  <c r="P849" i="6" s="1"/>
  <c r="P518" i="6" a="1"/>
  <c r="P518" i="6" s="1"/>
  <c r="P914" i="6" a="1"/>
  <c r="P914" i="6" s="1"/>
  <c r="P33" i="6" a="1"/>
  <c r="P33" i="6" s="1"/>
  <c r="P897" i="6" a="1"/>
  <c r="P897" i="6" s="1"/>
  <c r="P697" i="6" a="1"/>
  <c r="P697" i="6" s="1"/>
  <c r="P208" i="6" a="1"/>
  <c r="P208" i="6" s="1"/>
  <c r="P984" i="6" a="1"/>
  <c r="P984" i="6" s="1"/>
  <c r="P58" i="6" a="1"/>
  <c r="P58" i="6" s="1"/>
  <c r="P91" i="6" a="1"/>
  <c r="P91" i="6" s="1"/>
  <c r="P328" i="6" a="1"/>
  <c r="P328" i="6" s="1"/>
  <c r="P299" i="6" a="1"/>
  <c r="P299" i="6" s="1"/>
  <c r="P466" i="6" a="1"/>
  <c r="P466" i="6" s="1"/>
  <c r="P370" i="6" a="1"/>
  <c r="P370" i="6" s="1"/>
  <c r="P802" i="6" a="1"/>
  <c r="P802" i="6" s="1"/>
  <c r="P153" i="6" a="1"/>
  <c r="P153" i="6" s="1"/>
  <c r="P392" i="6" a="1"/>
  <c r="P392" i="6" s="1"/>
  <c r="P894" i="6" a="1"/>
  <c r="P894" i="6" s="1"/>
  <c r="P348" i="6" a="1"/>
  <c r="P348" i="6" s="1"/>
  <c r="P315" i="6" a="1"/>
  <c r="P315" i="6" s="1"/>
  <c r="P310" i="6" a="1"/>
  <c r="P310" i="6" s="1"/>
  <c r="P366" i="6" a="1"/>
  <c r="P366" i="6" s="1"/>
  <c r="P401" i="6" a="1"/>
  <c r="P401" i="6" s="1"/>
  <c r="P425" i="6" a="1"/>
  <c r="P425" i="6" s="1"/>
  <c r="P656" i="6" a="1"/>
  <c r="P656" i="6" s="1"/>
  <c r="P512" i="6" a="1"/>
  <c r="P512" i="6" s="1"/>
  <c r="P441" i="6" a="1"/>
  <c r="P441" i="6" s="1"/>
  <c r="P301" i="6" a="1"/>
  <c r="P301" i="6" s="1"/>
  <c r="P111" i="6" a="1"/>
  <c r="P111" i="6" s="1"/>
  <c r="P462" i="6" a="1"/>
  <c r="P462" i="6" s="1"/>
  <c r="P720" i="6" a="1"/>
  <c r="P720" i="6" s="1"/>
  <c r="P538" i="6" a="1"/>
  <c r="P538" i="6" s="1"/>
  <c r="P457" i="6" a="1"/>
  <c r="P457" i="6" s="1"/>
  <c r="P354" i="6" a="1"/>
  <c r="P354" i="6" s="1"/>
  <c r="P120" i="6" a="1"/>
  <c r="P120" i="6" s="1"/>
  <c r="P476" i="6" a="1"/>
  <c r="P476" i="6" s="1"/>
  <c r="P709" i="6" a="1"/>
  <c r="P709" i="6" s="1"/>
  <c r="P540" i="6" a="1"/>
  <c r="P540" i="6" s="1"/>
  <c r="P440" i="6" a="1"/>
  <c r="P440" i="6" s="1"/>
  <c r="P361" i="6" a="1"/>
  <c r="P361" i="6" s="1"/>
  <c r="P260" i="6" a="1"/>
  <c r="P260" i="6" s="1"/>
  <c r="P481" i="6" a="1"/>
  <c r="P481" i="6" s="1"/>
  <c r="P674" i="6" a="1"/>
  <c r="P674" i="6" s="1"/>
  <c r="P561" i="6" a="1"/>
  <c r="P561" i="6" s="1"/>
  <c r="P451" i="6" a="1"/>
  <c r="P451" i="6" s="1"/>
  <c r="P382" i="6" a="1"/>
  <c r="P382" i="6" s="1"/>
  <c r="P69" i="6" a="1"/>
  <c r="P69" i="6" s="1"/>
  <c r="P438" i="6" a="1"/>
  <c r="P438" i="6" s="1"/>
  <c r="P592" i="6" a="1"/>
  <c r="P592" i="6" s="1"/>
  <c r="P501" i="6" a="1"/>
  <c r="P501" i="6" s="1"/>
  <c r="P383" i="6" a="1"/>
  <c r="P383" i="6" s="1"/>
  <c r="P343" i="6" a="1"/>
  <c r="P343" i="6" s="1"/>
  <c r="P874" i="6" a="1"/>
  <c r="P874" i="6" s="1"/>
  <c r="P342" i="6" a="1"/>
  <c r="P342" i="6" s="1"/>
  <c r="P610" i="6" a="1"/>
  <c r="P610" i="6" s="1"/>
  <c r="P391" i="6" a="1"/>
  <c r="P391" i="6" s="1"/>
  <c r="P368" i="6" a="1"/>
  <c r="P368" i="6" s="1"/>
  <c r="P882" i="6" a="1"/>
  <c r="P882" i="6" s="1"/>
  <c r="P55" i="6" a="1"/>
  <c r="P55" i="6" s="1"/>
  <c r="P955" i="6" a="1"/>
  <c r="P955" i="6" s="1"/>
  <c r="P504" i="6" a="1"/>
  <c r="P504" i="6" s="1"/>
  <c r="P309" i="6" a="1"/>
  <c r="P309" i="6" s="1"/>
  <c r="P910" i="6" a="1"/>
  <c r="P910" i="6" s="1"/>
  <c r="P911" i="6" a="1"/>
  <c r="P911" i="6" s="1"/>
  <c r="P741" i="6" a="1"/>
  <c r="P741" i="6" s="1"/>
  <c r="P970" i="6" a="1"/>
  <c r="P970" i="6" s="1"/>
  <c r="P489" i="6" a="1"/>
  <c r="P489" i="6" s="1"/>
  <c r="P302" i="6" a="1"/>
  <c r="P302" i="6" s="1"/>
  <c r="P823" i="6" a="1"/>
  <c r="P823" i="6" s="1"/>
  <c r="P759" i="6" a="1"/>
  <c r="P759" i="6" s="1"/>
  <c r="P704" i="6" a="1"/>
  <c r="P704" i="6" s="1"/>
  <c r="P98" i="6" a="1"/>
  <c r="P98" i="6" s="1"/>
  <c r="P405" i="6" a="1"/>
  <c r="P405" i="6" s="1"/>
  <c r="P358" i="6" a="1"/>
  <c r="P358" i="6" s="1"/>
  <c r="P852" i="6" a="1"/>
  <c r="P852" i="6" s="1"/>
  <c r="P218" i="6" a="1"/>
  <c r="P218" i="6" s="1"/>
  <c r="P211" i="6" a="1"/>
  <c r="P211" i="6" s="1"/>
  <c r="P114" i="6" a="1"/>
  <c r="P114" i="6" s="1"/>
  <c r="P106" i="6" a="1"/>
  <c r="P106" i="6" s="1"/>
  <c r="P78" i="6" a="1"/>
  <c r="P78" i="6" s="1"/>
  <c r="P578" i="6" a="1"/>
  <c r="P578" i="6" s="1"/>
  <c r="P453" i="6" a="1"/>
  <c r="P453" i="6" s="1"/>
  <c r="P797" i="6" a="1"/>
  <c r="P797" i="6" s="1"/>
  <c r="P572" i="6" a="1"/>
  <c r="P572" i="6" s="1"/>
  <c r="P605" i="6" a="1"/>
  <c r="P605" i="6" s="1"/>
  <c r="P471" i="6" a="1"/>
  <c r="P471" i="6" s="1"/>
  <c r="P603" i="6" a="1"/>
  <c r="P603" i="6" s="1"/>
  <c r="P126" i="6" a="1"/>
  <c r="P126" i="6" s="1"/>
  <c r="P933" i="6" a="1"/>
  <c r="P933" i="6" s="1"/>
  <c r="P38" i="6" a="1"/>
  <c r="P38" i="6" s="1"/>
  <c r="P30" i="6" a="1"/>
  <c r="P30" i="6" s="1"/>
  <c r="P40" i="6" a="1"/>
  <c r="P40" i="6" s="1"/>
  <c r="P688" i="6" a="1"/>
  <c r="P688" i="6" s="1"/>
  <c r="P483" i="6" a="1"/>
  <c r="P483" i="6" s="1"/>
  <c r="P989" i="6" a="1"/>
  <c r="P989" i="6" s="1"/>
  <c r="P794" i="6" a="1"/>
  <c r="P794" i="6" s="1"/>
  <c r="P693" i="6" a="1"/>
  <c r="P693" i="6" s="1"/>
  <c r="P807" i="6" a="1"/>
  <c r="P807" i="6" s="1"/>
  <c r="P210" i="6" a="1"/>
  <c r="P210" i="6" s="1"/>
  <c r="P110" i="6" a="1"/>
  <c r="P110" i="6" s="1"/>
  <c r="P839" i="6" a="1"/>
  <c r="P839" i="6" s="1"/>
  <c r="P937" i="6" a="1"/>
  <c r="P937" i="6" s="1"/>
  <c r="P155" i="6" a="1"/>
  <c r="P155" i="6" s="1"/>
  <c r="P140" i="6" a="1"/>
  <c r="P140" i="6" s="1"/>
  <c r="P189" i="6" a="1"/>
  <c r="P189" i="6" s="1"/>
  <c r="P433" i="6" a="1"/>
  <c r="P433" i="6" s="1"/>
  <c r="P386" i="6" a="1"/>
  <c r="P386" i="6" s="1"/>
  <c r="P303" i="6" a="1"/>
  <c r="P303" i="6" s="1"/>
  <c r="P845" i="6" a="1"/>
  <c r="P845" i="6" s="1"/>
  <c r="P945" i="6" a="1"/>
  <c r="P945" i="6" s="1"/>
  <c r="P118" i="6" a="1"/>
  <c r="P118" i="6" s="1"/>
  <c r="P56" i="6" a="1"/>
  <c r="P56" i="6" s="1"/>
  <c r="P996" i="6" a="1"/>
  <c r="P996" i="6" s="1"/>
  <c r="P265" i="6" a="1"/>
  <c r="P265" i="6" s="1"/>
  <c r="P346" i="6" a="1"/>
  <c r="P346" i="6" s="1"/>
  <c r="P3" i="6" a="1"/>
  <c r="P3" i="6" s="1"/>
  <c r="P589" i="6" a="1"/>
  <c r="P589" i="6" s="1"/>
  <c r="P543" i="6" a="1"/>
  <c r="P543" i="6" s="1"/>
  <c r="P420" i="6" a="1"/>
  <c r="P420" i="6" s="1"/>
  <c r="P631" i="6" a="1"/>
  <c r="P631" i="6" s="1"/>
  <c r="P17" i="6" a="1"/>
  <c r="P17" i="6" s="1"/>
  <c r="P60" i="6" a="1"/>
  <c r="P60" i="6" s="1"/>
  <c r="P294" i="6" a="1"/>
  <c r="P294" i="6" s="1"/>
  <c r="P286" i="6" a="1"/>
  <c r="P286" i="6" s="1"/>
  <c r="P168" i="6" a="1"/>
  <c r="P168" i="6" s="1"/>
  <c r="P479" i="6" a="1"/>
  <c r="P479" i="6" s="1"/>
  <c r="P204" i="6" a="1"/>
  <c r="P204" i="6" s="1"/>
  <c r="P668" i="6" a="1"/>
  <c r="P668" i="6" s="1"/>
  <c r="P696" i="6" a="1"/>
  <c r="P696" i="6" s="1"/>
  <c r="P594" i="6" a="1"/>
  <c r="P594" i="6" s="1"/>
  <c r="P750" i="6" a="1"/>
  <c r="P750" i="6" s="1"/>
  <c r="P192" i="6" a="1"/>
  <c r="P192" i="6" s="1"/>
  <c r="P202" i="6" a="1"/>
  <c r="P202" i="6" s="1"/>
  <c r="P148" i="6" a="1"/>
  <c r="P148" i="6" s="1"/>
  <c r="P144" i="6" a="1"/>
  <c r="P144" i="6" s="1"/>
  <c r="P117" i="6" a="1"/>
  <c r="P117" i="6" s="1"/>
  <c r="P493" i="6" a="1"/>
  <c r="P493" i="6" s="1"/>
  <c r="P172" i="6" a="1"/>
  <c r="P172" i="6" s="1"/>
  <c r="P617" i="6" a="1"/>
  <c r="P617" i="6" s="1"/>
  <c r="P459" i="6" a="1"/>
  <c r="P459" i="6" s="1"/>
  <c r="P712" i="6" a="1"/>
  <c r="P712" i="6" s="1"/>
  <c r="P151" i="6" a="1"/>
  <c r="P151" i="6" s="1"/>
  <c r="P988" i="6" a="1"/>
  <c r="P988" i="6" s="1"/>
  <c r="P107" i="6" a="1"/>
  <c r="P107" i="6" s="1"/>
  <c r="P103" i="6" a="1"/>
  <c r="P103" i="6" s="1"/>
  <c r="P276" i="6" a="1"/>
  <c r="P276" i="6" s="1"/>
  <c r="P61" i="6" a="1"/>
  <c r="P61" i="6" s="1"/>
  <c r="P840" i="6" a="1"/>
  <c r="P840" i="6" s="1"/>
  <c r="P941" i="6" a="1"/>
  <c r="P941" i="6" s="1"/>
  <c r="P397" i="6" a="1"/>
  <c r="P397" i="6" s="1"/>
  <c r="P968" i="6" a="1"/>
  <c r="P968" i="6" s="1"/>
  <c r="P816" i="6" a="1"/>
  <c r="P816" i="6" s="1"/>
  <c r="P672" i="6" a="1"/>
  <c r="P672" i="6" s="1"/>
  <c r="P782" i="6" a="1"/>
  <c r="P782" i="6" s="1"/>
  <c r="P16" i="6" a="1"/>
  <c r="P16" i="6" s="1"/>
  <c r="P650" i="6" a="1"/>
  <c r="P650" i="6" s="1"/>
  <c r="P325" i="6" a="1"/>
  <c r="P325" i="6" s="1"/>
  <c r="P583" i="6" a="1"/>
  <c r="P583" i="6" s="1"/>
  <c r="P511" i="6" a="1"/>
  <c r="P511" i="6" s="1"/>
  <c r="P447" i="6" a="1"/>
  <c r="P447" i="6" s="1"/>
  <c r="P926" i="6" a="1"/>
  <c r="P926" i="6" s="1"/>
  <c r="P458" i="6" a="1"/>
  <c r="P458" i="6" s="1"/>
  <c r="P747" i="6" a="1"/>
  <c r="P747" i="6" s="1"/>
  <c r="P647" i="6" a="1"/>
  <c r="P647" i="6" s="1"/>
  <c r="P497" i="6" a="1"/>
  <c r="P497" i="6" s="1"/>
  <c r="P465" i="6" a="1"/>
  <c r="P465" i="6" s="1"/>
  <c r="P993" i="6" a="1"/>
  <c r="P993" i="6" s="1"/>
  <c r="P496" i="6" a="1"/>
  <c r="P496" i="6" s="1"/>
  <c r="P711" i="6" a="1"/>
  <c r="P711" i="6" s="1"/>
  <c r="P620" i="6" a="1"/>
  <c r="P620" i="6" s="1"/>
  <c r="P499" i="6" a="1"/>
  <c r="P499" i="6" s="1"/>
  <c r="P443" i="6" a="1"/>
  <c r="P443" i="6" s="1"/>
  <c r="P256" i="6" a="1"/>
  <c r="P256" i="6" s="1"/>
  <c r="P533" i="6" a="1"/>
  <c r="P533" i="6" s="1"/>
  <c r="P768" i="6" a="1"/>
  <c r="P768" i="6" s="1"/>
  <c r="P585" i="6" a="1"/>
  <c r="P585" i="6" s="1"/>
  <c r="P520" i="6" a="1"/>
  <c r="P520" i="6" s="1"/>
  <c r="P452" i="6" a="1"/>
  <c r="P452" i="6" s="1"/>
  <c r="P65" i="6" a="1"/>
  <c r="P65" i="6" s="1"/>
  <c r="P478" i="6" a="1"/>
  <c r="P478" i="6" s="1"/>
  <c r="P630" i="6" a="1"/>
  <c r="P630" i="6" s="1"/>
  <c r="P436" i="6" a="1"/>
  <c r="P436" i="6" s="1"/>
  <c r="P456" i="6" a="1"/>
  <c r="P456" i="6" s="1"/>
  <c r="P387" i="6" a="1"/>
  <c r="P387" i="6" s="1"/>
  <c r="P279" i="6" a="1"/>
  <c r="P279" i="6" s="1"/>
  <c r="P381" i="6" a="1"/>
  <c r="P381" i="6" s="1"/>
  <c r="P590" i="6" a="1"/>
  <c r="P590" i="6" s="1"/>
  <c r="P503" i="6" a="1"/>
  <c r="P503" i="6" s="1"/>
  <c r="P427" i="6" a="1"/>
  <c r="P427" i="6" s="1"/>
  <c r="P305" i="6" a="1"/>
  <c r="P305" i="6" s="1"/>
  <c r="P194" i="6" a="1"/>
  <c r="P194" i="6" s="1"/>
  <c r="P347" i="6" a="1"/>
  <c r="P347" i="6" s="1"/>
  <c r="P575" i="6" a="1"/>
  <c r="P575" i="6" s="1"/>
  <c r="P449" i="6" a="1"/>
  <c r="P449" i="6" s="1"/>
  <c r="P365" i="6" a="1"/>
  <c r="P365" i="6" s="1"/>
  <c r="P951" i="6" a="1"/>
  <c r="P951" i="6" s="1"/>
  <c r="P804" i="6" a="1"/>
  <c r="P804" i="6" s="1"/>
  <c r="P311" i="6" a="1"/>
  <c r="P311" i="6" s="1"/>
  <c r="P541" i="6" a="1"/>
  <c r="P541" i="6" s="1"/>
  <c r="P373" i="6" a="1"/>
  <c r="P373" i="6" s="1"/>
  <c r="P875" i="6" a="1"/>
  <c r="P875" i="6" s="1"/>
  <c r="P900" i="6" a="1"/>
  <c r="P900" i="6" s="1"/>
  <c r="P842" i="6" a="1"/>
  <c r="P842" i="6" s="1"/>
  <c r="P528" i="6" a="1"/>
  <c r="P528" i="6" s="1"/>
  <c r="P514" i="6" a="1"/>
  <c r="P514" i="6" s="1"/>
  <c r="P394" i="6" a="1"/>
  <c r="P394" i="6" s="1"/>
  <c r="P904" i="6" a="1"/>
  <c r="P904" i="6" s="1"/>
  <c r="P177" i="6" a="1"/>
  <c r="P177" i="6" s="1"/>
  <c r="P220" i="6" a="1"/>
  <c r="P220" i="6" s="1"/>
  <c r="P133" i="6" a="1"/>
  <c r="P133" i="6" s="1"/>
  <c r="P129" i="6" a="1"/>
  <c r="P129" i="6" s="1"/>
  <c r="P63" i="6" a="1"/>
  <c r="P63" i="6" s="1"/>
  <c r="P263" i="6" a="1"/>
  <c r="P263" i="6" s="1"/>
  <c r="P934" i="6" a="1"/>
  <c r="P934" i="6" s="1"/>
  <c r="P822" i="6" a="1"/>
  <c r="P822" i="6" s="1"/>
  <c r="P707" i="6" a="1"/>
  <c r="P707" i="6" s="1"/>
  <c r="P568" i="6" a="1"/>
  <c r="P568" i="6" s="1"/>
  <c r="P551" i="6" a="1"/>
  <c r="P551" i="6" s="1"/>
  <c r="P666" i="6" a="1"/>
  <c r="P666" i="6" s="1"/>
  <c r="P87" i="6" a="1"/>
  <c r="P87" i="6" s="1"/>
  <c r="P298" i="6" a="1"/>
  <c r="P298" i="6" s="1"/>
  <c r="P43" i="6" a="1"/>
  <c r="P43" i="6" s="1"/>
  <c r="P39" i="6" a="1"/>
  <c r="P39" i="6" s="1"/>
  <c r="P10" i="6" a="1"/>
  <c r="P10" i="6" s="1"/>
  <c r="P67" i="6" a="1"/>
  <c r="P67" i="6" s="1"/>
  <c r="P893" i="6" a="1"/>
  <c r="P893" i="6" s="1"/>
  <c r="P334" i="6" a="1"/>
  <c r="P334" i="6" s="1"/>
  <c r="P855" i="6" a="1"/>
  <c r="P855" i="6" s="1"/>
  <c r="P795" i="6" a="1"/>
  <c r="P795" i="6" s="1"/>
  <c r="P846" i="6" a="1"/>
  <c r="P846" i="6" s="1"/>
  <c r="P173" i="6" a="1"/>
  <c r="P173" i="6" s="1"/>
  <c r="P79" i="6" a="1"/>
  <c r="P79" i="6" s="1"/>
  <c r="P891" i="6" a="1"/>
  <c r="P891" i="6" s="1"/>
  <c r="P18" i="6" a="1"/>
  <c r="P18" i="6" s="1"/>
  <c r="P164" i="6" a="1"/>
  <c r="P164" i="6" s="1"/>
  <c r="P673" i="6" a="1"/>
  <c r="P673" i="6" s="1"/>
  <c r="P606" i="6" a="1"/>
  <c r="P606" i="6" s="1"/>
  <c r="P498" i="6" a="1"/>
  <c r="P498" i="6" s="1"/>
  <c r="P460" i="6" a="1"/>
  <c r="P460" i="6" s="1"/>
  <c r="P336" i="6" a="1"/>
  <c r="P336" i="6" s="1"/>
  <c r="P929" i="6" a="1"/>
  <c r="P929" i="6" s="1"/>
  <c r="P296" i="6" a="1"/>
  <c r="P296" i="6" s="1"/>
  <c r="P83" i="6" a="1"/>
  <c r="P83" i="6" s="1"/>
  <c r="P281" i="6" a="1"/>
  <c r="P281" i="6" s="1"/>
  <c r="P261" i="6" a="1"/>
  <c r="P261" i="6" s="1"/>
  <c r="P191" i="6" a="1"/>
  <c r="P191" i="6" s="1"/>
  <c r="P847" i="6" a="1"/>
  <c r="P847" i="6" s="1"/>
  <c r="P677" i="6" a="1"/>
  <c r="P677" i="6" s="1"/>
  <c r="P635" i="6" a="1"/>
  <c r="P635" i="6" s="1"/>
  <c r="P588" i="6" a="1"/>
  <c r="P588" i="6" s="1"/>
  <c r="P508" i="6" a="1"/>
  <c r="P508" i="6" s="1"/>
  <c r="P675" i="6" a="1"/>
  <c r="P675" i="6" s="1"/>
  <c r="P215" i="6" a="1"/>
  <c r="P215" i="6" s="1"/>
  <c r="P985" i="6" a="1"/>
  <c r="P985" i="6" s="1"/>
  <c r="P171" i="6" a="1"/>
  <c r="P171" i="6" s="1"/>
  <c r="P167" i="6" a="1"/>
  <c r="P167" i="6" s="1"/>
  <c r="P154" i="6" a="1"/>
  <c r="P154" i="6" s="1"/>
  <c r="P865" i="6" a="1"/>
  <c r="P865" i="6" s="1"/>
  <c r="P676" i="6" a="1"/>
  <c r="P676" i="6" s="1"/>
  <c r="P671" i="6" a="1"/>
  <c r="P671" i="6" s="1"/>
  <c r="P798" i="6" a="1"/>
  <c r="P798" i="6" s="1"/>
  <c r="P640" i="6" a="1"/>
  <c r="P640" i="6" s="1"/>
  <c r="P835" i="6" a="1"/>
  <c r="P835" i="6" s="1"/>
  <c r="P920" i="6" a="1"/>
  <c r="P920" i="6" s="1"/>
  <c r="P41" i="6" a="1"/>
  <c r="P41" i="6" s="1"/>
  <c r="P663" i="6" a="1"/>
  <c r="P663" i="6" s="1"/>
  <c r="P906" i="6" a="1"/>
  <c r="P906" i="6" s="1"/>
  <c r="P70" i="6" a="1"/>
  <c r="P70" i="6" s="1"/>
  <c r="P888" i="6" a="1"/>
  <c r="P888" i="6" s="1"/>
  <c r="P786" i="6" a="1"/>
  <c r="P786" i="6" s="1"/>
  <c r="P685" i="6" a="1"/>
  <c r="P685" i="6" s="1"/>
  <c r="P558" i="6" a="1"/>
  <c r="P558" i="6" s="1"/>
  <c r="P739" i="6" a="1"/>
  <c r="P739" i="6" s="1"/>
  <c r="P160" i="6" a="1"/>
  <c r="P160" i="6" s="1"/>
  <c r="P293" i="6" a="1"/>
  <c r="P293" i="6" s="1"/>
  <c r="P116" i="6" a="1"/>
  <c r="P116" i="6" s="1"/>
  <c r="P112" i="6" a="1"/>
  <c r="P112" i="6" s="1"/>
  <c r="P85" i="6" a="1"/>
  <c r="P85" i="6" s="1"/>
  <c r="P535" i="6" a="1"/>
  <c r="P535" i="6" s="1"/>
  <c r="P326" i="6" a="1"/>
  <c r="P326" i="6" s="1"/>
  <c r="P651" i="6" a="1"/>
  <c r="P651" i="6" s="1"/>
  <c r="P407" i="6" a="1"/>
  <c r="P407" i="6" s="1"/>
  <c r="P995" i="6" a="1"/>
  <c r="P995" i="6" s="1"/>
  <c r="P943" i="6" a="1"/>
  <c r="P943" i="6" s="1"/>
  <c r="P682" i="6" a="1"/>
  <c r="P682" i="6" s="1"/>
  <c r="P510" i="6" a="1"/>
  <c r="P510" i="6" s="1"/>
  <c r="P777" i="6" a="1"/>
  <c r="P777" i="6" s="1"/>
  <c r="P143" i="6" a="1"/>
  <c r="P143" i="6" s="1"/>
  <c r="P758" i="6" a="1"/>
  <c r="P758" i="6" s="1"/>
  <c r="P621" i="6" a="1"/>
  <c r="P621" i="6" s="1"/>
  <c r="P702" i="6" a="1"/>
  <c r="P702" i="6" s="1"/>
  <c r="P634" i="6" a="1"/>
  <c r="P634" i="6" s="1"/>
  <c r="P602" i="6" a="1"/>
  <c r="P602" i="6" s="1"/>
  <c r="P808" i="6" a="1"/>
  <c r="P808" i="6" s="1"/>
  <c r="P691" i="6" a="1"/>
  <c r="P691" i="6" s="1"/>
  <c r="P542" i="6" a="1"/>
  <c r="P542" i="6" s="1"/>
  <c r="P636" i="6" a="1"/>
  <c r="P636" i="6" s="1"/>
  <c r="P57" i="6" a="1"/>
  <c r="P57" i="6" s="1"/>
  <c r="P936" i="6" a="1"/>
  <c r="P936" i="6" s="1"/>
  <c r="P788" i="6" a="1"/>
  <c r="P788" i="6" s="1"/>
  <c r="P664" i="6" a="1"/>
  <c r="P664" i="6" s="1"/>
  <c r="P626" i="6" a="1"/>
  <c r="P626" i="6" s="1"/>
  <c r="P654" i="6" a="1"/>
  <c r="P654" i="6" s="1"/>
  <c r="P255" i="6" a="1"/>
  <c r="P255" i="6" s="1"/>
  <c r="P319" i="6" a="1"/>
  <c r="P319" i="6" s="1"/>
  <c r="P861" i="6" a="1"/>
  <c r="P861" i="6" s="1"/>
  <c r="P653" i="6" a="1"/>
  <c r="P653" i="6" s="1"/>
  <c r="P591" i="6" a="1"/>
  <c r="P591" i="6" s="1"/>
  <c r="P680" i="6" a="1"/>
  <c r="P680" i="6" s="1"/>
  <c r="P295" i="6" a="1"/>
  <c r="P295" i="6" s="1"/>
  <c r="P559" i="6" a="1"/>
  <c r="P559" i="6" s="1"/>
  <c r="P749" i="6" a="1"/>
  <c r="P749" i="6" s="1"/>
  <c r="P649" i="6" a="1"/>
  <c r="P649" i="6" s="1"/>
  <c r="P517" i="6" a="1"/>
  <c r="P517" i="6" s="1"/>
  <c r="P475" i="6" a="1"/>
  <c r="P475" i="6" s="1"/>
  <c r="P271" i="6" a="1"/>
  <c r="P271" i="6" s="1"/>
  <c r="P442" i="6" a="1"/>
  <c r="P442" i="6" s="1"/>
  <c r="P708" i="6" a="1"/>
  <c r="P708" i="6" s="1"/>
  <c r="P573" i="6" a="1"/>
  <c r="P573" i="6" s="1"/>
  <c r="P444" i="6" a="1"/>
  <c r="P444" i="6" s="1"/>
  <c r="P408" i="6" a="1"/>
  <c r="P408" i="6" s="1"/>
  <c r="P11" i="6" a="1"/>
  <c r="P11" i="6" s="1"/>
  <c r="P423" i="6" a="1"/>
  <c r="P423" i="6" s="1"/>
  <c r="P694" i="6" a="1"/>
  <c r="P694" i="6" s="1"/>
  <c r="P482" i="6" a="1"/>
  <c r="P482" i="6" s="1"/>
  <c r="P424" i="6" a="1"/>
  <c r="P424" i="6" s="1"/>
  <c r="P318" i="6" a="1"/>
  <c r="P318" i="6" s="1"/>
  <c r="P169" i="6" a="1"/>
  <c r="P169" i="6" s="1"/>
  <c r="P380" i="6" a="1"/>
  <c r="P380" i="6" s="1"/>
  <c r="P639" i="6" a="1"/>
  <c r="P639" i="6" s="1"/>
  <c r="P429" i="6" a="1"/>
  <c r="P429" i="6" s="1"/>
  <c r="P372" i="6" a="1"/>
  <c r="P372" i="6" s="1"/>
  <c r="P986" i="6" a="1"/>
  <c r="P986" i="6" s="1"/>
  <c r="P250" i="6" a="1"/>
  <c r="P250" i="6" s="1"/>
  <c r="P599" i="6" a="1"/>
  <c r="P599" i="6" s="1"/>
  <c r="P560" i="6" a="1"/>
  <c r="P560" i="6" s="1"/>
  <c r="P473" i="6" a="1"/>
  <c r="P473" i="6" s="1"/>
  <c r="P633" i="6" a="1"/>
  <c r="P633" i="6" s="1"/>
  <c r="P190" i="6" a="1"/>
  <c r="P190" i="6" s="1"/>
  <c r="P928" i="6" a="1"/>
  <c r="P928" i="6" s="1"/>
  <c r="P102" i="6" a="1"/>
  <c r="P102" i="6" s="1"/>
  <c r="P94" i="6" a="1"/>
  <c r="P94" i="6" s="1"/>
  <c r="P72" i="6" a="1"/>
  <c r="P72" i="6" s="1"/>
  <c r="P609" i="6" a="1"/>
  <c r="P609" i="6" s="1"/>
  <c r="P413" i="6" a="1"/>
  <c r="P413" i="6" s="1"/>
  <c r="P877" i="6" a="1"/>
  <c r="P877" i="6" s="1"/>
  <c r="P687" i="6" a="1"/>
  <c r="P687" i="6" s="1"/>
  <c r="P714" i="6" a="1"/>
  <c r="P714" i="6" s="1"/>
  <c r="P596" i="6" a="1"/>
  <c r="P596" i="6" s="1"/>
  <c r="P760" i="6" a="1"/>
  <c r="P760" i="6" s="1"/>
  <c r="P881" i="6" a="1"/>
  <c r="P881" i="6" s="1"/>
  <c r="P201" i="6" a="1"/>
  <c r="P201" i="6" s="1"/>
  <c r="P52" i="6" a="1"/>
  <c r="P52" i="6" s="1"/>
  <c r="P48" i="6" a="1"/>
  <c r="P48" i="6" s="1"/>
  <c r="P21" i="6" a="1"/>
  <c r="P21" i="6" s="1"/>
  <c r="P624" i="6" a="1"/>
  <c r="P624" i="6" s="1"/>
  <c r="P389" i="6" a="1"/>
  <c r="P389" i="6" s="1"/>
  <c r="P403" i="6" a="1"/>
  <c r="P403" i="6" s="1"/>
  <c r="P907" i="6" a="1"/>
  <c r="P907" i="6" s="1"/>
  <c r="P856" i="6" a="1"/>
  <c r="P856" i="6" s="1"/>
  <c r="P977" i="6" a="1"/>
  <c r="P977" i="6" s="1"/>
  <c r="P182" i="6" a="1"/>
  <c r="P182" i="6" s="1"/>
  <c r="P88" i="6" a="1"/>
  <c r="P88" i="6" s="1"/>
  <c r="P961" i="6" a="1"/>
  <c r="P961" i="6" s="1"/>
  <c r="P25" i="6" a="1"/>
  <c r="P25" i="6" s="1"/>
  <c r="P32" i="6" a="1"/>
  <c r="P32" i="6" s="1"/>
  <c r="P163" i="6" a="1"/>
  <c r="P163" i="6" s="1"/>
  <c r="P726" i="6" a="1"/>
  <c r="P726" i="6" s="1"/>
  <c r="P544" i="6" a="1"/>
  <c r="P544" i="6" s="1"/>
  <c r="P522" i="6" a="1"/>
  <c r="P522" i="6" s="1"/>
  <c r="P418" i="6" a="1"/>
  <c r="P418" i="6" s="1"/>
  <c r="P567" i="6" a="1"/>
  <c r="P567" i="6" s="1"/>
  <c r="P49" i="6" a="1"/>
  <c r="P49" i="6" s="1"/>
  <c r="P92" i="6" a="1"/>
  <c r="P92" i="6" s="1"/>
  <c r="P5" i="6" a="1"/>
  <c r="P5" i="6" s="1"/>
  <c r="P297" i="6" a="1"/>
  <c r="P297" i="6" s="1"/>
  <c r="P200" i="6" a="1"/>
  <c r="P200" i="6" s="1"/>
  <c r="P414" i="6" a="1"/>
  <c r="P414" i="6" s="1"/>
  <c r="P227" i="6" a="1"/>
  <c r="P227" i="6" s="1"/>
  <c r="P698" i="6" a="1"/>
  <c r="P698" i="6" s="1"/>
  <c r="P723" i="6" a="1"/>
  <c r="P723" i="6" s="1"/>
  <c r="P613" i="6" a="1"/>
  <c r="P613" i="6" s="1"/>
  <c r="P753" i="6" a="1"/>
  <c r="P753" i="6" s="1"/>
  <c r="P224" i="6" a="1"/>
  <c r="P224" i="6" s="1"/>
  <c r="P264" i="6" a="1"/>
  <c r="P264" i="6" s="1"/>
  <c r="P180" i="6" a="1"/>
  <c r="P180" i="6" s="1"/>
  <c r="P176" i="6" a="1"/>
  <c r="P176" i="6" s="1"/>
  <c r="P149" i="6" a="1"/>
  <c r="P149" i="6" s="1"/>
  <c r="P445" i="6" a="1"/>
  <c r="P445" i="6" s="1"/>
  <c r="P99" i="6" a="1"/>
  <c r="P99" i="6" s="1"/>
  <c r="P952" i="6" a="1"/>
  <c r="P952" i="6" s="1"/>
  <c r="P717" i="6" a="1"/>
  <c r="P717" i="6" s="1"/>
  <c r="P692" i="6" a="1"/>
  <c r="P692" i="6" s="1"/>
  <c r="P887" i="6" a="1"/>
  <c r="P887" i="6" s="1"/>
  <c r="P268" i="6" a="1"/>
  <c r="P268" i="6" s="1"/>
  <c r="P239" i="6" a="1"/>
  <c r="P239" i="6" s="1"/>
  <c r="P919" i="6" a="1"/>
  <c r="P919" i="6" s="1"/>
  <c r="P234" i="6" a="1"/>
  <c r="P234" i="6" s="1"/>
  <c r="P59" i="6" a="1"/>
  <c r="P59" i="6" s="1"/>
  <c r="P437" i="6" a="1"/>
  <c r="P437" i="6" s="1"/>
  <c r="P236" i="6" a="1"/>
  <c r="P236" i="6" s="1"/>
  <c r="P787" i="6" a="1"/>
  <c r="P787" i="6" s="1"/>
  <c r="P678" i="6" a="1"/>
  <c r="P678" i="6" s="1"/>
  <c r="P764" i="6" a="1"/>
  <c r="P764" i="6" s="1"/>
  <c r="P925" i="6" a="1"/>
  <c r="P925" i="6" s="1"/>
  <c r="P9" i="6" a="1"/>
  <c r="P9" i="6" s="1"/>
  <c r="P832" i="6" a="1"/>
  <c r="P832" i="6" s="1"/>
  <c r="P974" i="6" a="1"/>
  <c r="P974" i="6" s="1"/>
  <c r="P6" i="6" a="1"/>
  <c r="P6" i="6" s="1"/>
  <c r="P252" i="6" a="1"/>
  <c r="P252" i="6" s="1"/>
  <c r="P818" i="6" a="1"/>
  <c r="P818" i="6" s="1"/>
  <c r="P657" i="6" a="1"/>
  <c r="P657" i="6" s="1"/>
  <c r="P721" i="6" a="1"/>
  <c r="P721" i="6" s="1"/>
  <c r="P333" i="6" a="1"/>
  <c r="P333" i="6" s="1"/>
  <c r="P221" i="6" a="1"/>
  <c r="P221" i="6" s="1"/>
  <c r="P727" i="6" a="1"/>
  <c r="P727" i="6" s="1"/>
  <c r="P555" i="6" a="1"/>
  <c r="P555" i="6" s="1"/>
  <c r="P509" i="6" a="1"/>
  <c r="P509" i="6" s="1"/>
  <c r="P742" i="6" a="1"/>
  <c r="P742" i="6" s="1"/>
  <c r="P516" i="6" a="1"/>
  <c r="P516" i="6" s="1"/>
  <c r="P843" i="6" a="1"/>
  <c r="P843" i="6" s="1"/>
  <c r="P581" i="6" a="1"/>
  <c r="P581" i="6" s="1"/>
  <c r="P248" i="6" a="1"/>
  <c r="P248" i="6" s="1"/>
  <c r="P352" i="6" a="1"/>
  <c r="P352" i="6" s="1"/>
  <c r="P895" i="6" a="1"/>
  <c r="P895" i="6" s="1"/>
  <c r="P713" i="6" a="1"/>
  <c r="P713" i="6" s="1"/>
  <c r="P627" i="6" a="1"/>
  <c r="P627" i="6" s="1"/>
  <c r="P321" i="6" a="1"/>
  <c r="P321" i="6" s="1"/>
  <c r="P196" i="6" a="1"/>
  <c r="P196" i="6" s="1"/>
  <c r="P349" i="6" a="1"/>
  <c r="P349" i="6" s="1"/>
  <c r="P884" i="6" a="1"/>
  <c r="P884" i="6" s="1"/>
  <c r="P769" i="6" a="1"/>
  <c r="P769" i="6" s="1"/>
  <c r="P608" i="6" a="1"/>
  <c r="P608" i="6" s="1"/>
  <c r="P398" i="6" a="1"/>
  <c r="P398" i="6" s="1"/>
  <c r="P64" i="6" a="1"/>
  <c r="P64" i="6" s="1"/>
  <c r="P356" i="6" a="1"/>
  <c r="P356" i="6" s="1"/>
  <c r="P939" i="6" a="1"/>
  <c r="P939" i="6" s="1"/>
  <c r="P766" i="6" a="1"/>
  <c r="P766" i="6" s="1"/>
  <c r="P644" i="6" a="1"/>
  <c r="P644" i="6" s="1"/>
  <c r="P446" i="6" a="1"/>
  <c r="P446" i="6" s="1"/>
  <c r="P706" i="6" a="1"/>
  <c r="P706" i="6" s="1"/>
  <c r="P388" i="6" a="1"/>
  <c r="P388" i="6" s="1"/>
  <c r="P975" i="6" a="1"/>
  <c r="P975" i="6" s="1"/>
  <c r="P755" i="6" a="1"/>
  <c r="P755" i="6" s="1"/>
  <c r="P710" i="6" a="1"/>
  <c r="P710" i="6" s="1"/>
  <c r="P521" i="6" a="1"/>
  <c r="P521" i="6" s="1"/>
  <c r="P76" i="6" a="1"/>
  <c r="P76" i="6" s="1"/>
  <c r="P332" i="6" a="1"/>
  <c r="P332" i="6" s="1"/>
  <c r="P850" i="6" a="1"/>
  <c r="P850" i="6" s="1"/>
  <c r="P574" i="6" a="1"/>
  <c r="P574" i="6" s="1"/>
  <c r="P534" i="6" a="1"/>
  <c r="P534" i="6" s="1"/>
  <c r="P665" i="6" a="1"/>
  <c r="P665" i="6" s="1"/>
  <c r="P8" i="6" a="1"/>
  <c r="P8" i="6" s="1"/>
  <c r="P545" i="6" a="1"/>
  <c r="P545" i="6" s="1"/>
  <c r="P754" i="6" a="1"/>
  <c r="P754" i="6" s="1"/>
  <c r="P619" i="6" a="1"/>
  <c r="P619" i="6" s="1"/>
  <c r="P548" i="6" a="1"/>
  <c r="P548" i="6" s="1"/>
  <c r="P485" i="6" a="1"/>
  <c r="P485" i="6" s="1"/>
  <c r="P7" i="6" a="1"/>
  <c r="P7" i="6" s="1"/>
  <c r="P474" i="6" a="1"/>
  <c r="P474" i="6" s="1"/>
  <c r="P705" i="6" a="1"/>
  <c r="P705" i="6" s="1"/>
  <c r="P637" i="6" a="1"/>
  <c r="P637" i="6" s="1"/>
  <c r="P477" i="6" a="1"/>
  <c r="P477" i="6" s="1"/>
  <c r="P435" i="6" a="1"/>
  <c r="P435" i="6" s="1"/>
  <c r="P20" i="6" a="1"/>
  <c r="P20" i="6" s="1"/>
  <c r="P428" i="6" a="1"/>
  <c r="P428" i="6" s="1"/>
  <c r="P683" i="6" a="1"/>
  <c r="P683" i="6" s="1"/>
  <c r="P480" i="6" a="1"/>
  <c r="P480" i="6" s="1"/>
  <c r="P431" i="6" a="1"/>
  <c r="P431" i="6" s="1"/>
  <c r="P344" i="6" a="1"/>
  <c r="P344" i="6" s="1"/>
  <c r="P174" i="6" a="1"/>
  <c r="P174" i="6" s="1"/>
  <c r="P646" i="6" a="1"/>
  <c r="P646" i="6" s="1"/>
  <c r="P587" i="6" a="1"/>
  <c r="P587" i="6" s="1"/>
  <c r="P526" i="6" a="1"/>
  <c r="P526" i="6" s="1"/>
  <c r="P701" i="6" a="1"/>
  <c r="P701" i="6" s="1"/>
  <c r="P119" i="6" a="1"/>
  <c r="P119" i="6" s="1"/>
  <c r="P956" i="6" a="1"/>
  <c r="P956" i="6" s="1"/>
  <c r="P75" i="6" a="1"/>
  <c r="P75" i="6" s="1"/>
  <c r="P71" i="6" a="1"/>
  <c r="P71" i="6" s="1"/>
  <c r="P244" i="6" a="1"/>
  <c r="P244" i="6" s="1"/>
  <c r="P22" i="6" a="1"/>
  <c r="P22" i="6" s="1"/>
  <c r="P927" i="6" a="1"/>
  <c r="P927" i="6" s="1"/>
  <c r="P949" i="6" a="1"/>
  <c r="P949" i="6" s="1"/>
  <c r="P994" i="6" a="1"/>
  <c r="P994" i="6" s="1"/>
  <c r="P725" i="6" a="1"/>
  <c r="P725" i="6" s="1"/>
  <c r="P582" i="6" a="1"/>
  <c r="P582" i="6" s="1"/>
  <c r="P853" i="6" a="1"/>
  <c r="P853" i="6" s="1"/>
  <c r="P930" i="6" a="1"/>
  <c r="P930" i="6" s="1"/>
  <c r="P238" i="6" a="1"/>
  <c r="P238" i="6" s="1"/>
  <c r="P810" i="6" a="1"/>
  <c r="P810" i="6" s="1"/>
  <c r="P1001" i="6" a="1"/>
  <c r="P1001" i="6" s="1"/>
  <c r="P219" i="6" a="1"/>
  <c r="P219" i="6" s="1"/>
  <c r="P86" i="6" a="1"/>
  <c r="P86" i="6" s="1"/>
  <c r="P898" i="6" a="1"/>
  <c r="P898" i="6" s="1"/>
  <c r="P487" i="6" a="1"/>
  <c r="P487" i="6" s="1"/>
  <c r="P341" i="6" a="1"/>
  <c r="P341" i="6" s="1"/>
  <c r="P932" i="6" a="1"/>
  <c r="P932" i="6" s="1"/>
  <c r="P272" i="6" a="1"/>
  <c r="P272" i="6" s="1"/>
  <c r="P115" i="6" a="1"/>
  <c r="P115" i="6" s="1"/>
  <c r="P138" i="6" a="1"/>
  <c r="P138" i="6" s="1"/>
  <c r="P74" i="6" a="1"/>
  <c r="P74" i="6" s="1"/>
  <c r="P223" i="6" a="1"/>
  <c r="P223" i="6" s="1"/>
  <c r="P703" i="6" a="1"/>
  <c r="P703" i="6" s="1"/>
  <c r="P579" i="6" a="1"/>
  <c r="P579" i="6" s="1"/>
  <c r="P813" i="6" a="1"/>
  <c r="P813" i="6" s="1"/>
  <c r="P571" i="6" a="1"/>
  <c r="P571" i="6" s="1"/>
  <c r="P615" i="6" a="1"/>
  <c r="P615" i="6" s="1"/>
  <c r="P472" i="6" a="1"/>
  <c r="P472" i="6" s="1"/>
  <c r="P686" i="6" a="1"/>
  <c r="P686" i="6" s="1"/>
  <c r="P247" i="6" a="1"/>
  <c r="P247" i="6" s="1"/>
  <c r="P958" i="6" a="1"/>
  <c r="P958" i="6" s="1"/>
  <c r="P203" i="6" a="1"/>
  <c r="P203" i="6" s="1"/>
  <c r="P199" i="6" a="1"/>
  <c r="P199" i="6" s="1"/>
  <c r="P226" i="6" a="1"/>
  <c r="P226" i="6" s="1"/>
  <c r="P781" i="6" a="1"/>
  <c r="P781" i="6" s="1"/>
  <c r="P662" i="6" a="1"/>
  <c r="P662" i="6" s="1"/>
  <c r="P792" i="6" a="1"/>
  <c r="P792" i="6" s="1"/>
  <c r="P734" i="6" a="1"/>
  <c r="P734" i="6" s="1"/>
  <c r="P576" i="6" a="1"/>
  <c r="P576" i="6" s="1"/>
  <c r="P799" i="6" a="1"/>
  <c r="P799" i="6" s="1"/>
  <c r="P931" i="6" a="1"/>
  <c r="P931" i="6" s="1"/>
  <c r="P73" i="6" a="1"/>
  <c r="P73" i="6" s="1"/>
  <c r="P803" i="6" a="1"/>
  <c r="P803" i="6" s="1"/>
  <c r="P841" i="6" a="1"/>
  <c r="P841" i="6" s="1"/>
  <c r="P134" i="6" a="1"/>
  <c r="P134" i="6" s="1"/>
  <c r="P854" i="6" a="1"/>
  <c r="P854" i="6" s="1"/>
  <c r="P729" i="6" a="1"/>
  <c r="P729" i="6" s="1"/>
  <c r="P320" i="6" a="1"/>
  <c r="P320" i="6" s="1"/>
  <c r="P740" i="6" a="1"/>
  <c r="P740" i="6" s="1"/>
  <c r="P738" i="6" a="1"/>
  <c r="P738" i="6" s="1"/>
  <c r="P917" i="6" a="1"/>
  <c r="P917" i="6" s="1"/>
  <c r="P77" i="6" a="1"/>
  <c r="P77" i="6" s="1"/>
  <c r="P267" i="6" a="1"/>
  <c r="P267" i="6" s="1"/>
  <c r="P809" i="6" a="1"/>
  <c r="P809" i="6" s="1"/>
  <c r="P185" i="6" a="1"/>
  <c r="P185" i="6" s="1"/>
  <c r="P68" i="6" a="1"/>
  <c r="P68" i="6" s="1"/>
  <c r="P916" i="6" a="1"/>
  <c r="P916" i="6" s="1"/>
  <c r="P979" i="6" a="1"/>
  <c r="P979" i="6" s="1"/>
  <c r="P848" i="6" a="1"/>
  <c r="P848" i="6" s="1"/>
  <c r="P689" i="6" a="1"/>
  <c r="P689" i="6" s="1"/>
  <c r="P876" i="6" a="1"/>
  <c r="P876" i="6" s="1"/>
  <c r="P266" i="6" a="1"/>
  <c r="P266" i="6" s="1"/>
  <c r="P207" i="6" a="1"/>
  <c r="P207" i="6" s="1"/>
  <c r="P908" i="6" a="1"/>
  <c r="P908" i="6" s="1"/>
  <c r="P162" i="6" a="1"/>
  <c r="P162" i="6" s="1"/>
  <c r="P27" i="6" a="1"/>
  <c r="P27" i="6" s="1"/>
  <c r="P506" i="6" a="1"/>
  <c r="P506" i="6" s="1"/>
  <c r="P44" i="6" a="1"/>
  <c r="P44" i="6" s="1"/>
  <c r="BM27" i="6" a="1"/>
  <c r="BM27" i="6" s="1"/>
  <c r="BM34" i="6"/>
  <c r="BN21" i="6" a="1"/>
  <c r="BN21" i="6" s="1"/>
  <c r="BN35" i="6" s="1"/>
  <c r="BN23" i="6" a="1"/>
  <c r="BN23" i="6" s="1"/>
  <c r="BN37" i="6" s="1"/>
  <c r="BN22" i="6" a="1"/>
  <c r="BN22" i="6" s="1"/>
  <c r="BN36" i="6" s="1"/>
  <c r="BN20" i="6" a="1"/>
  <c r="BN20" i="6" s="1"/>
  <c r="BN25" i="6" a="1"/>
  <c r="BN25" i="6" s="1"/>
  <c r="BN39" i="6" s="1"/>
  <c r="BN24" i="6" a="1"/>
  <c r="BN24" i="6" s="1"/>
  <c r="BN38" i="6" s="1"/>
  <c r="P15" i="8" l="1"/>
  <c r="O15" i="8"/>
  <c r="L15" i="8"/>
  <c r="V2" i="10"/>
  <c r="Q15" i="8" s="1"/>
  <c r="K15" i="8"/>
  <c r="BN27" i="6" a="1"/>
  <c r="BN27" i="6" s="1"/>
  <c r="BN34" i="6"/>
  <c r="BO25" i="6" a="1"/>
  <c r="BO25" i="6" s="1"/>
  <c r="BO39" i="6" s="1"/>
  <c r="BO21" i="6" a="1"/>
  <c r="BO21" i="6" s="1"/>
  <c r="BO35" i="6" s="1"/>
  <c r="BO20" i="6" a="1"/>
  <c r="BO20" i="6" s="1"/>
  <c r="BO23" i="6" a="1"/>
  <c r="BO23" i="6" s="1"/>
  <c r="BO37" i="6" s="1"/>
  <c r="BO24" i="6" a="1"/>
  <c r="BO24" i="6" s="1"/>
  <c r="BO38" i="6" s="1"/>
  <c r="BO22" i="6" a="1"/>
  <c r="BO22" i="6" s="1"/>
  <c r="BO36" i="6" s="1"/>
  <c r="BO27" i="6" l="1" a="1"/>
  <c r="BO27" i="6" s="1"/>
  <c r="BO34" i="6"/>
  <c r="BP24" i="6" a="1"/>
  <c r="BP24" i="6" s="1"/>
  <c r="BP38" i="6" s="1"/>
  <c r="BP23" i="6" a="1"/>
  <c r="BP23" i="6" s="1"/>
  <c r="BP37" i="6" s="1"/>
  <c r="BP20" i="6" a="1"/>
  <c r="BP20" i="6" s="1"/>
  <c r="BP25" i="6" a="1"/>
  <c r="BP25" i="6" s="1"/>
  <c r="BP39" i="6" s="1"/>
  <c r="BP21" i="6" a="1"/>
  <c r="BP21" i="6" s="1"/>
  <c r="BP35" i="6" s="1"/>
  <c r="BP22" i="6" a="1"/>
  <c r="BP22" i="6" s="1"/>
  <c r="BP36" i="6" s="1"/>
  <c r="BP27" i="6" l="1" a="1"/>
  <c r="BP27" i="6" s="1"/>
  <c r="BP34" i="6"/>
  <c r="BQ22" i="6" a="1"/>
  <c r="BQ22" i="6" s="1"/>
  <c r="BQ36" i="6" s="1"/>
  <c r="BQ21" i="6" a="1"/>
  <c r="BQ21" i="6" s="1"/>
  <c r="BQ35" i="6" s="1"/>
  <c r="BQ24" i="6" a="1"/>
  <c r="BQ24" i="6" s="1"/>
  <c r="BQ38" i="6" s="1"/>
  <c r="BQ23" i="6" a="1"/>
  <c r="BQ23" i="6" s="1"/>
  <c r="BQ37" i="6" s="1"/>
  <c r="BQ25" i="6" a="1"/>
  <c r="BQ25" i="6" s="1"/>
  <c r="BQ39" i="6" s="1"/>
  <c r="BQ20" i="6" a="1"/>
  <c r="BQ20" i="6" s="1"/>
  <c r="BQ27" i="6" l="1" a="1"/>
  <c r="BQ27" i="6" s="1"/>
  <c r="BQ34" i="6"/>
  <c r="BR21" i="6" a="1"/>
  <c r="BR21" i="6" s="1"/>
  <c r="BR35" i="6" s="1"/>
  <c r="BR23" i="6" a="1"/>
  <c r="BR23" i="6" s="1"/>
  <c r="BR37" i="6" s="1"/>
  <c r="BR20" i="6" a="1"/>
  <c r="BR20" i="6" s="1"/>
  <c r="BR24" i="6" a="1"/>
  <c r="BR24" i="6" s="1"/>
  <c r="BR38" i="6" s="1"/>
  <c r="BR25" i="6" a="1"/>
  <c r="BR25" i="6" s="1"/>
  <c r="BR39" i="6" s="1"/>
  <c r="BR22" i="6" a="1"/>
  <c r="BR22" i="6" s="1"/>
  <c r="BR36" i="6" s="1"/>
  <c r="BR27" i="6" l="1" a="1"/>
  <c r="BR27" i="6" s="1"/>
  <c r="BR34" i="6"/>
  <c r="BS23" i="6" a="1"/>
  <c r="BS23" i="6" s="1"/>
  <c r="BS37" i="6" s="1"/>
  <c r="BS25" i="6" a="1"/>
  <c r="BS25" i="6" s="1"/>
  <c r="BS39" i="6" s="1"/>
  <c r="BS21" i="6" a="1"/>
  <c r="BS21" i="6" s="1"/>
  <c r="BS35" i="6" s="1"/>
  <c r="BS24" i="6" a="1"/>
  <c r="BS24" i="6" s="1"/>
  <c r="BS38" i="6" s="1"/>
  <c r="BS22" i="6" a="1"/>
  <c r="BS22" i="6" s="1"/>
  <c r="BS36" i="6" s="1"/>
  <c r="BS20" i="6" a="1"/>
  <c r="BS20" i="6" s="1"/>
  <c r="BS27" i="6" l="1" a="1"/>
  <c r="BS27" i="6" s="1"/>
  <c r="BS34" i="6"/>
  <c r="BT25" i="6" a="1"/>
  <c r="BT25" i="6" s="1"/>
  <c r="BT39" i="6" s="1"/>
  <c r="BT24" i="6" a="1"/>
  <c r="BT24" i="6" s="1"/>
  <c r="BT38" i="6" s="1"/>
  <c r="BT23" i="6" a="1"/>
  <c r="BT23" i="6" s="1"/>
  <c r="BT37" i="6" s="1"/>
  <c r="BT21" i="6" a="1"/>
  <c r="BT21" i="6" s="1"/>
  <c r="BT35" i="6" s="1"/>
  <c r="BT22" i="6" a="1"/>
  <c r="BT22" i="6" s="1"/>
  <c r="BT36" i="6" s="1"/>
  <c r="BT20" i="6" a="1"/>
  <c r="BT20" i="6" s="1"/>
  <c r="BT27" i="6" l="1" a="1"/>
  <c r="BT27" i="6" s="1"/>
  <c r="BT34" i="6"/>
  <c r="BU25" i="6" a="1"/>
  <c r="BU25" i="6" s="1"/>
  <c r="BU39" i="6" s="1"/>
  <c r="BU21" i="6" a="1"/>
  <c r="BU21" i="6" s="1"/>
  <c r="BU35" i="6" s="1"/>
  <c r="BU23" i="6" a="1"/>
  <c r="BU23" i="6" s="1"/>
  <c r="BU37" i="6" s="1"/>
  <c r="BU24" i="6" a="1"/>
  <c r="BU24" i="6" s="1"/>
  <c r="BU38" i="6" s="1"/>
  <c r="BU20" i="6" a="1"/>
  <c r="BU20" i="6" s="1"/>
  <c r="BU22" i="6" a="1"/>
  <c r="BU22" i="6" s="1"/>
  <c r="BU36" i="6" s="1"/>
  <c r="BU27" i="6" l="1" a="1"/>
  <c r="BU27" i="6" s="1"/>
  <c r="BU34" i="6"/>
  <c r="BV21" i="6" a="1"/>
  <c r="BV21" i="6" s="1"/>
  <c r="BV35" i="6" s="1"/>
  <c r="BV24" i="6" a="1"/>
  <c r="BV24" i="6" s="1"/>
  <c r="BV38" i="6" s="1"/>
  <c r="BV23" i="6" a="1"/>
  <c r="BV23" i="6" s="1"/>
  <c r="BV37" i="6" s="1"/>
  <c r="BV25" i="6" a="1"/>
  <c r="BV25" i="6" s="1"/>
  <c r="BV39" i="6" s="1"/>
  <c r="BV20" i="6" a="1"/>
  <c r="BV20" i="6" s="1"/>
  <c r="BV22" i="6" a="1"/>
  <c r="BV22" i="6" s="1"/>
  <c r="BV36" i="6" s="1"/>
  <c r="BV27" i="6" l="1" a="1"/>
  <c r="BV27" i="6" s="1"/>
  <c r="BV34" i="6"/>
  <c r="BW25" i="6" a="1"/>
  <c r="BW25" i="6" s="1"/>
  <c r="BW39" i="6" s="1"/>
  <c r="BW21" i="6" a="1"/>
  <c r="BW21" i="6" s="1"/>
  <c r="BW35" i="6" s="1"/>
  <c r="BW22" i="6" a="1"/>
  <c r="BW22" i="6" s="1"/>
  <c r="BW36" i="6" s="1"/>
  <c r="BW24" i="6" a="1"/>
  <c r="BW24" i="6" s="1"/>
  <c r="BW38" i="6" s="1"/>
  <c r="BW23" i="6" a="1"/>
  <c r="BW23" i="6" s="1"/>
  <c r="BW37" i="6" s="1"/>
  <c r="BW20" i="6" a="1"/>
  <c r="BW20" i="6" s="1"/>
  <c r="BW27" i="6" l="1" a="1"/>
  <c r="BW27" i="6" s="1"/>
  <c r="BW34" i="6"/>
  <c r="BX21" i="6" a="1"/>
  <c r="BX21" i="6" s="1"/>
  <c r="BX35" i="6" s="1"/>
  <c r="BX25" i="6" a="1"/>
  <c r="BX25" i="6" s="1"/>
  <c r="BX39" i="6" s="1"/>
  <c r="BX23" i="6" a="1"/>
  <c r="BX23" i="6" s="1"/>
  <c r="BX37" i="6" s="1"/>
  <c r="BX24" i="6" a="1"/>
  <c r="BX24" i="6" s="1"/>
  <c r="BX38" i="6" s="1"/>
  <c r="BX22" i="6" a="1"/>
  <c r="BX22" i="6" s="1"/>
  <c r="BX36" i="6" s="1"/>
  <c r="BX20" i="6" a="1"/>
  <c r="BX20" i="6" s="1"/>
  <c r="BX27" i="6" l="1" a="1"/>
  <c r="BX27" i="6" s="1"/>
  <c r="BX34" i="6"/>
  <c r="BY25" i="6" a="1"/>
  <c r="BY25" i="6" s="1"/>
  <c r="BY39" i="6" s="1"/>
  <c r="BY23" i="6" a="1"/>
  <c r="BY23" i="6" s="1"/>
  <c r="BY37" i="6" s="1"/>
  <c r="BY21" i="6" a="1"/>
  <c r="BY21" i="6" s="1"/>
  <c r="BY35" i="6" s="1"/>
  <c r="BY24" i="6" a="1"/>
  <c r="BY24" i="6" s="1"/>
  <c r="BY38" i="6" s="1"/>
  <c r="BY20" i="6" a="1"/>
  <c r="BY20" i="6" s="1"/>
  <c r="BY22" i="6" a="1"/>
  <c r="BY22" i="6" s="1"/>
  <c r="BY36" i="6" s="1"/>
  <c r="BY27" i="6" l="1" a="1"/>
  <c r="BY27" i="6" s="1"/>
  <c r="BY34" i="6"/>
  <c r="BZ24" i="6" a="1"/>
  <c r="BZ24" i="6" s="1"/>
  <c r="BZ38" i="6" s="1"/>
  <c r="BZ21" i="6" a="1"/>
  <c r="BZ21" i="6" s="1"/>
  <c r="BZ35" i="6" s="1"/>
  <c r="BZ22" i="6" a="1"/>
  <c r="BZ22" i="6" s="1"/>
  <c r="BZ36" i="6" s="1"/>
  <c r="BZ25" i="6" a="1"/>
  <c r="BZ25" i="6" s="1"/>
  <c r="BZ39" i="6" s="1"/>
  <c r="BZ23" i="6" a="1"/>
  <c r="BZ23" i="6" s="1"/>
  <c r="BZ37" i="6" s="1"/>
  <c r="BZ20" i="6" a="1"/>
  <c r="BZ20" i="6" s="1"/>
  <c r="BZ27" i="6" l="1" a="1"/>
  <c r="BZ27" i="6" s="1"/>
  <c r="BZ34" i="6"/>
  <c r="CA24" i="6" a="1"/>
  <c r="CA24" i="6" s="1"/>
  <c r="CA38" i="6" s="1"/>
  <c r="CA25" i="6" a="1"/>
  <c r="CA25" i="6" s="1"/>
  <c r="CA39" i="6" s="1"/>
  <c r="CA23" i="6" a="1"/>
  <c r="CA23" i="6" s="1"/>
  <c r="CA37" i="6" s="1"/>
  <c r="CA21" i="6" a="1"/>
  <c r="CA21" i="6" s="1"/>
  <c r="CA35" i="6" s="1"/>
  <c r="CA20" i="6" a="1"/>
  <c r="CA20" i="6" s="1"/>
  <c r="CA22" i="6" a="1"/>
  <c r="CA22" i="6" s="1"/>
  <c r="CA36" i="6" s="1"/>
  <c r="CA27" i="6" l="1" a="1"/>
  <c r="CA27" i="6" s="1"/>
  <c r="CA34" i="6"/>
  <c r="CB21" i="6" a="1"/>
  <c r="CB21" i="6" s="1"/>
  <c r="CB35" i="6" s="1"/>
  <c r="CB25" i="6" a="1"/>
  <c r="CB25" i="6" s="1"/>
  <c r="CB39" i="6" s="1"/>
  <c r="CB22" i="6" a="1"/>
  <c r="CB22" i="6" s="1"/>
  <c r="CB36" i="6" s="1"/>
  <c r="CB24" i="6" a="1"/>
  <c r="CB24" i="6" s="1"/>
  <c r="CB38" i="6" s="1"/>
  <c r="CB20" i="6" a="1"/>
  <c r="CB20" i="6" s="1"/>
  <c r="CB23" i="6" a="1"/>
  <c r="CB23" i="6" s="1"/>
  <c r="CB37" i="6" s="1"/>
  <c r="CB27" i="6" l="1" a="1"/>
  <c r="CB27" i="6" s="1"/>
  <c r="CB34" i="6"/>
  <c r="CC25" i="6" a="1"/>
  <c r="CC25" i="6" s="1"/>
  <c r="CC39" i="6" s="1"/>
  <c r="CC21" i="6" a="1"/>
  <c r="CC21" i="6" s="1"/>
  <c r="CC35" i="6" s="1"/>
  <c r="CC22" i="6" a="1"/>
  <c r="CC22" i="6" s="1"/>
  <c r="CC36" i="6" s="1"/>
  <c r="CC24" i="6" a="1"/>
  <c r="CC24" i="6" s="1"/>
  <c r="CC38" i="6" s="1"/>
  <c r="CC23" i="6" a="1"/>
  <c r="CC23" i="6" s="1"/>
  <c r="CC37" i="6" s="1"/>
  <c r="CC20" i="6" a="1"/>
  <c r="CC20" i="6" s="1"/>
  <c r="CC27" i="6" l="1" a="1"/>
  <c r="CC27" i="6" s="1"/>
  <c r="CC34" i="6"/>
  <c r="CD25" i="6" a="1"/>
  <c r="CD25" i="6" s="1"/>
  <c r="CD39" i="6" s="1"/>
  <c r="CD21" i="6" a="1"/>
  <c r="CD21" i="6" s="1"/>
  <c r="CD35" i="6" s="1"/>
  <c r="CD23" i="6" a="1"/>
  <c r="CD23" i="6" s="1"/>
  <c r="CD37" i="6" s="1"/>
  <c r="CD22" i="6" a="1"/>
  <c r="CD22" i="6" s="1"/>
  <c r="CD36" i="6" s="1"/>
  <c r="CD20" i="6" a="1"/>
  <c r="CD20" i="6" s="1"/>
  <c r="CD24" i="6" a="1"/>
  <c r="CD24" i="6" s="1"/>
  <c r="CD38" i="6" s="1"/>
  <c r="CD27" i="6" l="1" a="1"/>
  <c r="CD27" i="6" s="1"/>
  <c r="CD34" i="6"/>
  <c r="CE24" i="6" a="1"/>
  <c r="CE24" i="6" s="1"/>
  <c r="CE38" i="6" s="1"/>
  <c r="CE25" i="6" a="1"/>
  <c r="CE25" i="6" s="1"/>
  <c r="CE39" i="6" s="1"/>
  <c r="CE20" i="6" a="1"/>
  <c r="CE20" i="6" s="1"/>
  <c r="CE21" i="6" a="1"/>
  <c r="CE21" i="6" s="1"/>
  <c r="CE35" i="6" s="1"/>
  <c r="CE23" i="6" a="1"/>
  <c r="CE23" i="6" s="1"/>
  <c r="CE37" i="6" s="1"/>
  <c r="CE22" i="6" a="1"/>
  <c r="CE22" i="6" s="1"/>
  <c r="CE36" i="6" s="1"/>
  <c r="CE27" i="6" l="1" a="1"/>
  <c r="CE27" i="6" s="1"/>
  <c r="CE34" i="6"/>
  <c r="CF24" i="6" a="1"/>
  <c r="CF24" i="6" s="1"/>
  <c r="CF38" i="6" s="1"/>
  <c r="CF21" i="6" a="1"/>
  <c r="CF21" i="6" s="1"/>
  <c r="CF35" i="6" s="1"/>
  <c r="CF25" i="6" a="1"/>
  <c r="CF25" i="6" s="1"/>
  <c r="CF39" i="6" s="1"/>
  <c r="CF20" i="6" a="1"/>
  <c r="CF20" i="6" s="1"/>
  <c r="CF23" i="6" a="1"/>
  <c r="CF23" i="6" s="1"/>
  <c r="CF37" i="6" s="1"/>
  <c r="CF22" i="6" a="1"/>
  <c r="CF22" i="6" s="1"/>
  <c r="CF36" i="6" s="1"/>
  <c r="CF27" i="6" l="1" a="1"/>
  <c r="CF27" i="6" s="1"/>
  <c r="CF34" i="6"/>
  <c r="CG25" i="6" a="1"/>
  <c r="CG25" i="6" s="1"/>
  <c r="CG39" i="6" s="1"/>
  <c r="CG23" i="6" a="1"/>
  <c r="CG23" i="6" s="1"/>
  <c r="CG37" i="6" s="1"/>
  <c r="CG21" i="6" a="1"/>
  <c r="CG21" i="6" s="1"/>
  <c r="CG35" i="6" s="1"/>
  <c r="CG20" i="6" a="1"/>
  <c r="CG20" i="6" s="1"/>
  <c r="CG24" i="6" a="1"/>
  <c r="CG24" i="6" s="1"/>
  <c r="CG38" i="6" s="1"/>
  <c r="CG22" i="6" a="1"/>
  <c r="CG22" i="6" s="1"/>
  <c r="CG36" i="6" s="1"/>
  <c r="CG27" i="6" l="1" a="1"/>
  <c r="CG27" i="6" s="1"/>
  <c r="CG34" i="6"/>
  <c r="CH25" i="6" a="1"/>
  <c r="CH25" i="6" s="1"/>
  <c r="CH39" i="6" s="1"/>
  <c r="CH24" i="6" a="1"/>
  <c r="CH24" i="6" s="1"/>
  <c r="CH38" i="6" s="1"/>
  <c r="CH20" i="6" a="1"/>
  <c r="CH20" i="6" s="1"/>
  <c r="CH21" i="6" a="1"/>
  <c r="CH21" i="6" s="1"/>
  <c r="CH35" i="6" s="1"/>
  <c r="CH23" i="6" a="1"/>
  <c r="CH23" i="6" s="1"/>
  <c r="CH37" i="6" s="1"/>
  <c r="CH22" i="6" a="1"/>
  <c r="CH22" i="6" s="1"/>
  <c r="CH36" i="6" s="1"/>
  <c r="CH27" i="6" l="1" a="1"/>
  <c r="CH27" i="6" s="1"/>
  <c r="CH34" i="6"/>
  <c r="CI21" i="6" a="1"/>
  <c r="CI21" i="6" s="1"/>
  <c r="CI35" i="6" s="1"/>
  <c r="CI24" i="6" a="1"/>
  <c r="CI24" i="6" s="1"/>
  <c r="CI38" i="6" s="1"/>
  <c r="CI20" i="6" a="1"/>
  <c r="CI20" i="6" s="1"/>
  <c r="CI22" i="6" a="1"/>
  <c r="CI22" i="6" s="1"/>
  <c r="CI36" i="6" s="1"/>
  <c r="CI23" i="6" a="1"/>
  <c r="CI23" i="6" s="1"/>
  <c r="CI37" i="6" s="1"/>
  <c r="CI25" i="6" a="1"/>
  <c r="CI25" i="6" s="1"/>
  <c r="CI39" i="6" s="1"/>
  <c r="CI27" i="6" l="1" a="1"/>
  <c r="CI27" i="6" s="1"/>
  <c r="CI34" i="6"/>
  <c r="CJ24" i="6" a="1"/>
  <c r="CJ24" i="6" s="1"/>
  <c r="CJ38" i="6" s="1"/>
  <c r="CJ21" i="6" a="1"/>
  <c r="CJ21" i="6" s="1"/>
  <c r="CJ35" i="6" s="1"/>
  <c r="CJ25" i="6" a="1"/>
  <c r="CJ25" i="6" s="1"/>
  <c r="CJ39" i="6" s="1"/>
  <c r="CJ23" i="6" a="1"/>
  <c r="CJ23" i="6" s="1"/>
  <c r="CJ37" i="6" s="1"/>
  <c r="CJ22" i="6" a="1"/>
  <c r="CJ22" i="6" s="1"/>
  <c r="CJ36" i="6" s="1"/>
  <c r="CJ20" i="6" a="1"/>
  <c r="CJ20" i="6" s="1"/>
  <c r="CJ27" i="6" l="1" a="1"/>
  <c r="CJ27" i="6" s="1"/>
  <c r="CJ34" i="6"/>
  <c r="CK25" i="6" a="1"/>
  <c r="CK25" i="6" s="1"/>
  <c r="CK39" i="6" s="1"/>
  <c r="CK23" i="6" a="1"/>
  <c r="CK23" i="6" s="1"/>
  <c r="CK37" i="6" s="1"/>
  <c r="CK21" i="6" a="1"/>
  <c r="CK21" i="6" s="1"/>
  <c r="CK35" i="6" s="1"/>
  <c r="CK20" i="6" a="1"/>
  <c r="CK20" i="6" s="1"/>
  <c r="CK22" i="6" a="1"/>
  <c r="CK22" i="6" s="1"/>
  <c r="CK36" i="6" s="1"/>
  <c r="CK24" i="6" a="1"/>
  <c r="CK24" i="6" s="1"/>
  <c r="CK38" i="6" s="1"/>
  <c r="CK27" i="6" l="1" a="1"/>
  <c r="CK27" i="6" s="1"/>
  <c r="CK34" i="6"/>
  <c r="CL24" i="6" a="1"/>
  <c r="CL24" i="6" s="1"/>
  <c r="CL38" i="6" s="1"/>
  <c r="CL25" i="6" a="1"/>
  <c r="CL25" i="6" s="1"/>
  <c r="CL39" i="6" s="1"/>
  <c r="CL20" i="6" a="1"/>
  <c r="CL20" i="6" s="1"/>
  <c r="CL22" i="6" a="1"/>
  <c r="CL22" i="6" s="1"/>
  <c r="CL36" i="6" s="1"/>
  <c r="CL23" i="6" a="1"/>
  <c r="CL23" i="6" s="1"/>
  <c r="CL37" i="6" s="1"/>
  <c r="CL21" i="6" a="1"/>
  <c r="CL21" i="6" s="1"/>
  <c r="CL35" i="6" s="1"/>
  <c r="CL27" i="6" l="1" a="1"/>
  <c r="CL27" i="6" s="1"/>
  <c r="CL34" i="6"/>
  <c r="CM21" i="6" a="1"/>
  <c r="CM21" i="6" s="1"/>
  <c r="CM35" i="6" s="1"/>
  <c r="CM24" i="6" a="1"/>
  <c r="CM24" i="6" s="1"/>
  <c r="CM38" i="6" s="1"/>
  <c r="CM20" i="6" a="1"/>
  <c r="CM20" i="6" s="1"/>
  <c r="CM22" i="6" a="1"/>
  <c r="CM22" i="6" s="1"/>
  <c r="CM36" i="6" s="1"/>
  <c r="CM23" i="6" a="1"/>
  <c r="CM23" i="6" s="1"/>
  <c r="CM37" i="6" s="1"/>
  <c r="CM25" i="6" a="1"/>
  <c r="CM25" i="6" s="1"/>
  <c r="CM39" i="6" s="1"/>
  <c r="CM27" i="6" l="1" a="1"/>
  <c r="CM27" i="6" s="1"/>
  <c r="CM34" i="6"/>
  <c r="CN24" i="6" a="1"/>
  <c r="CN24" i="6" s="1"/>
  <c r="CN38" i="6" s="1"/>
  <c r="CN21" i="6" a="1"/>
  <c r="CN21" i="6" s="1"/>
  <c r="CN35" i="6" s="1"/>
  <c r="CN25" i="6" a="1"/>
  <c r="CN25" i="6" s="1"/>
  <c r="CN39" i="6" s="1"/>
  <c r="CN23" i="6" a="1"/>
  <c r="CN23" i="6" s="1"/>
  <c r="CN37" i="6" s="1"/>
  <c r="CN22" i="6" a="1"/>
  <c r="CN22" i="6" s="1"/>
  <c r="CN36" i="6" s="1"/>
  <c r="CN20" i="6" a="1"/>
  <c r="CN20" i="6" s="1"/>
  <c r="CN27" i="6" l="1" a="1"/>
  <c r="CN27" i="6" s="1"/>
  <c r="CN34" i="6"/>
  <c r="CO25" i="6" a="1"/>
  <c r="CO25" i="6" s="1"/>
  <c r="CO39" i="6" s="1"/>
  <c r="CO23" i="6" a="1"/>
  <c r="CO23" i="6" s="1"/>
  <c r="CO37" i="6" s="1"/>
  <c r="CO21" i="6" a="1"/>
  <c r="CO21" i="6" s="1"/>
  <c r="CO35" i="6" s="1"/>
  <c r="CO22" i="6" a="1"/>
  <c r="CO22" i="6" s="1"/>
  <c r="CO36" i="6" s="1"/>
  <c r="CO20" i="6" a="1"/>
  <c r="CO20" i="6" s="1"/>
  <c r="CO24" i="6" a="1"/>
  <c r="CO24" i="6" s="1"/>
  <c r="CO38" i="6" s="1"/>
  <c r="CO27" i="6" l="1" a="1"/>
  <c r="CO27" i="6" s="1"/>
  <c r="CO34" i="6"/>
  <c r="CP24" i="6" a="1"/>
  <c r="CP24" i="6" s="1"/>
  <c r="CP38" i="6" s="1"/>
  <c r="CP25" i="6" a="1"/>
  <c r="CP25" i="6" s="1"/>
  <c r="CP39" i="6" s="1"/>
  <c r="CP23" i="6" a="1"/>
  <c r="CP23" i="6" s="1"/>
  <c r="CP37" i="6" s="1"/>
  <c r="CP21" i="6" a="1"/>
  <c r="CP21" i="6" s="1"/>
  <c r="CP35" i="6" s="1"/>
  <c r="CP22" i="6" a="1"/>
  <c r="CP22" i="6" s="1"/>
  <c r="CP36" i="6" s="1"/>
  <c r="CP20" i="6" a="1"/>
  <c r="CP20" i="6" s="1"/>
  <c r="CP27" i="6" l="1" a="1"/>
  <c r="CP27" i="6" s="1"/>
  <c r="CP34" i="6"/>
  <c r="CQ21" i="6" a="1"/>
  <c r="CQ21" i="6" s="1"/>
  <c r="CQ35" i="6" s="1"/>
  <c r="CQ24" i="6" a="1"/>
  <c r="CQ24" i="6" s="1"/>
  <c r="CQ38" i="6" s="1"/>
  <c r="CQ22" i="6" a="1"/>
  <c r="CQ22" i="6" s="1"/>
  <c r="CQ36" i="6" s="1"/>
  <c r="CQ23" i="6" a="1"/>
  <c r="CQ23" i="6" s="1"/>
  <c r="CQ37" i="6" s="1"/>
  <c r="CQ25" i="6" a="1"/>
  <c r="CQ25" i="6" s="1"/>
  <c r="CQ39" i="6" s="1"/>
  <c r="CQ20" i="6" a="1"/>
  <c r="CQ20" i="6" s="1"/>
  <c r="CQ27" i="6" l="1" a="1"/>
  <c r="CQ27" i="6" s="1"/>
  <c r="CQ34" i="6"/>
  <c r="CR24" i="6" a="1"/>
  <c r="CR24" i="6" s="1"/>
  <c r="CR38" i="6" s="1"/>
  <c r="CR21" i="6" a="1"/>
  <c r="CR21" i="6" s="1"/>
  <c r="CR35" i="6" s="1"/>
  <c r="CR20" i="6" a="1"/>
  <c r="CR20" i="6" s="1"/>
  <c r="CR25" i="6" a="1"/>
  <c r="CR25" i="6" s="1"/>
  <c r="CR39" i="6" s="1"/>
  <c r="CR22" i="6" a="1"/>
  <c r="CR22" i="6" s="1"/>
  <c r="CR36" i="6" s="1"/>
  <c r="CR23" i="6" a="1"/>
  <c r="CR23" i="6" s="1"/>
  <c r="CR37" i="6" s="1"/>
  <c r="CR27" i="6" l="1" a="1"/>
  <c r="CR27" i="6" s="1"/>
  <c r="CR34" i="6"/>
  <c r="CS24" i="6" a="1"/>
  <c r="CS24" i="6" s="1"/>
  <c r="CS38" i="6" s="1"/>
  <c r="CS25" i="6" a="1"/>
  <c r="CS25" i="6" s="1"/>
  <c r="CS39" i="6" s="1"/>
  <c r="CS23" i="6" a="1"/>
  <c r="CS23" i="6" s="1"/>
  <c r="CS37" i="6" s="1"/>
  <c r="CS20" i="6" a="1"/>
  <c r="CS20" i="6" s="1"/>
  <c r="CS22" i="6" a="1"/>
  <c r="CS22" i="6" s="1"/>
  <c r="CS36" i="6" s="1"/>
  <c r="CS21" i="6" a="1"/>
  <c r="CS21" i="6" s="1"/>
  <c r="CS35" i="6" s="1"/>
  <c r="CS27" i="6" l="1" a="1"/>
  <c r="CS27" i="6" s="1"/>
  <c r="CS34" i="6"/>
  <c r="CT21" i="6" a="1"/>
  <c r="CT21" i="6" s="1"/>
  <c r="CT35" i="6" s="1"/>
  <c r="CT25" i="6" a="1"/>
  <c r="CT25" i="6" s="1"/>
  <c r="CT39" i="6" s="1"/>
  <c r="CT20" i="6" a="1"/>
  <c r="CT20" i="6" s="1"/>
  <c r="CT22" i="6" a="1"/>
  <c r="CT22" i="6" s="1"/>
  <c r="CT36" i="6" s="1"/>
  <c r="CT24" i="6" a="1"/>
  <c r="CT24" i="6" s="1"/>
  <c r="CT38" i="6" s="1"/>
  <c r="CT23" i="6" a="1"/>
  <c r="CT23" i="6" s="1"/>
  <c r="CT37" i="6" s="1"/>
  <c r="CT27" i="6" l="1" a="1"/>
  <c r="CT27" i="6" s="1"/>
  <c r="CT34" i="6"/>
  <c r="CU25" i="6" a="1"/>
  <c r="CU25" i="6" s="1"/>
  <c r="CU39" i="6" s="1"/>
  <c r="CU23" i="6" a="1"/>
  <c r="CU23" i="6" s="1"/>
  <c r="CU37" i="6" s="1"/>
  <c r="CU24" i="6" a="1"/>
  <c r="CU24" i="6" s="1"/>
  <c r="CU38" i="6" s="1"/>
  <c r="CU20" i="6" a="1"/>
  <c r="CU20" i="6" s="1"/>
  <c r="CU22" i="6" a="1"/>
  <c r="CU22" i="6" s="1"/>
  <c r="CU36" i="6" s="1"/>
  <c r="CU21" i="6" a="1"/>
  <c r="CU21" i="6" s="1"/>
  <c r="CU35" i="6" s="1"/>
  <c r="CU27" i="6" l="1" a="1"/>
  <c r="CU27" i="6" s="1"/>
  <c r="CU34" i="6"/>
  <c r="CV23" i="6" a="1"/>
  <c r="CV23" i="6" s="1"/>
  <c r="CV37" i="6" s="1"/>
  <c r="CV24" i="6" a="1"/>
  <c r="CV24" i="6" s="1"/>
  <c r="CV38" i="6" s="1"/>
  <c r="CV20" i="6" a="1"/>
  <c r="CV20" i="6" s="1"/>
  <c r="CV22" i="6" a="1"/>
  <c r="CV22" i="6" s="1"/>
  <c r="CV36" i="6" s="1"/>
  <c r="CV21" i="6" a="1"/>
  <c r="CV21" i="6" s="1"/>
  <c r="CV35" i="6" s="1"/>
  <c r="CV25" i="6" a="1"/>
  <c r="CV25" i="6" s="1"/>
  <c r="CV39" i="6" s="1"/>
  <c r="CV27" i="6" l="1" a="1"/>
  <c r="CV27" i="6" s="1"/>
  <c r="CV34" i="6"/>
  <c r="CW24" i="6" a="1"/>
  <c r="CW24" i="6" s="1"/>
  <c r="CW38" i="6" s="1"/>
  <c r="CW23" i="6" a="1"/>
  <c r="CW23" i="6" s="1"/>
  <c r="CW37" i="6" s="1"/>
  <c r="CW25" i="6" a="1"/>
  <c r="CW25" i="6" s="1"/>
  <c r="CW39" i="6" s="1"/>
  <c r="CW22" i="6" a="1"/>
  <c r="CW22" i="6" s="1"/>
  <c r="CW36" i="6" s="1"/>
  <c r="CW20" i="6" a="1"/>
  <c r="CW20" i="6" s="1"/>
  <c r="CW21" i="6" a="1"/>
  <c r="CW21" i="6" s="1"/>
  <c r="CW35" i="6" s="1"/>
  <c r="CW27" i="6" l="1" a="1"/>
  <c r="CW27" i="6" s="1"/>
  <c r="CW34" i="6"/>
  <c r="CX23" i="6" a="1"/>
  <c r="CX23" i="6" s="1"/>
  <c r="CX37" i="6" s="1"/>
  <c r="CX24" i="6" a="1"/>
  <c r="CX24" i="6" s="1"/>
  <c r="CX38" i="6" s="1"/>
  <c r="CX20" i="6" a="1"/>
  <c r="CX20" i="6" s="1"/>
  <c r="CX25" i="6" a="1"/>
  <c r="CX25" i="6" s="1"/>
  <c r="CX39" i="6" s="1"/>
  <c r="CX22" i="6" a="1"/>
  <c r="CX22" i="6" s="1"/>
  <c r="CX36" i="6" s="1"/>
  <c r="CX21" i="6" a="1"/>
  <c r="CX21" i="6" s="1"/>
  <c r="CX35" i="6" s="1"/>
  <c r="CX27" i="6" l="1" a="1"/>
  <c r="CX27" i="6" s="1"/>
  <c r="CX34" i="6"/>
  <c r="CY25" i="6" a="1"/>
  <c r="CY25" i="6" s="1"/>
  <c r="CY39" i="6" s="1"/>
  <c r="CY21" i="6" a="1"/>
  <c r="CY21" i="6" s="1"/>
  <c r="CY35" i="6" s="1"/>
  <c r="CY20" i="6" a="1"/>
  <c r="CY20" i="6" s="1"/>
  <c r="CY23" i="6" a="1"/>
  <c r="CY23" i="6" s="1"/>
  <c r="CY37" i="6" s="1"/>
  <c r="CY22" i="6" a="1"/>
  <c r="CY22" i="6" s="1"/>
  <c r="CY36" i="6" s="1"/>
  <c r="CY24" i="6" a="1"/>
  <c r="CY24" i="6" s="1"/>
  <c r="CY38" i="6" s="1"/>
  <c r="CY27" i="6" l="1" a="1"/>
  <c r="CY27" i="6" s="1"/>
  <c r="CY34" i="6"/>
  <c r="CZ25" i="6" a="1"/>
  <c r="CZ25" i="6" s="1"/>
  <c r="CZ39" i="6" s="1"/>
  <c r="CZ23" i="6" a="1"/>
  <c r="CZ23" i="6" s="1"/>
  <c r="CZ37" i="6" s="1"/>
  <c r="CZ24" i="6" a="1"/>
  <c r="CZ24" i="6" s="1"/>
  <c r="CZ38" i="6" s="1"/>
  <c r="CZ22" i="6" a="1"/>
  <c r="CZ22" i="6" s="1"/>
  <c r="CZ36" i="6" s="1"/>
  <c r="CZ21" i="6" a="1"/>
  <c r="CZ21" i="6" s="1"/>
  <c r="CZ35" i="6" s="1"/>
  <c r="CZ20" i="6" a="1"/>
  <c r="CZ20" i="6" s="1"/>
  <c r="CZ27" i="6" l="1" a="1"/>
  <c r="CZ27" i="6" s="1"/>
  <c r="CZ34" i="6"/>
  <c r="DA25" i="6" a="1"/>
  <c r="DA25" i="6" s="1"/>
  <c r="DA39" i="6" s="1"/>
  <c r="DA21" i="6" a="1"/>
  <c r="DA21" i="6" s="1"/>
  <c r="DA35" i="6" s="1"/>
  <c r="DA20" i="6" a="1"/>
  <c r="DA20" i="6" s="1"/>
  <c r="DA23" i="6" a="1"/>
  <c r="DA23" i="6" s="1"/>
  <c r="DA37" i="6" s="1"/>
  <c r="DA22" i="6" a="1"/>
  <c r="DA22" i="6" s="1"/>
  <c r="DA36" i="6" s="1"/>
  <c r="DA24" i="6" a="1"/>
  <c r="DA24" i="6" s="1"/>
  <c r="DA38" i="6" s="1"/>
  <c r="DA27" i="6" l="1" a="1"/>
  <c r="DA27" i="6" s="1"/>
  <c r="DA34" i="6"/>
  <c r="DB24" i="6" a="1"/>
  <c r="DB24" i="6" s="1"/>
  <c r="DB38" i="6" s="1"/>
  <c r="DB21" i="6" a="1"/>
  <c r="DB21" i="6" s="1"/>
  <c r="DB35" i="6" s="1"/>
  <c r="DB23" i="6" a="1"/>
  <c r="DB23" i="6" s="1"/>
  <c r="DB37" i="6" s="1"/>
  <c r="DB20" i="6" a="1"/>
  <c r="DB20" i="6" s="1"/>
  <c r="DB22" i="6" a="1"/>
  <c r="DB22" i="6" s="1"/>
  <c r="DB36" i="6" s="1"/>
  <c r="DB25" i="6" a="1"/>
  <c r="DB25" i="6" s="1"/>
  <c r="DB39" i="6" s="1"/>
  <c r="DB27" i="6" l="1" a="1"/>
  <c r="DB27" i="6" s="1"/>
  <c r="DB34" i="6"/>
  <c r="DC25" i="6" a="1"/>
  <c r="DC25" i="6" s="1"/>
  <c r="DC39" i="6" s="1"/>
  <c r="DC22" i="6" a="1"/>
  <c r="DC22" i="6" s="1"/>
  <c r="DC36" i="6" s="1"/>
  <c r="DC20" i="6" a="1"/>
  <c r="DC20" i="6" s="1"/>
  <c r="DC21" i="6" a="1"/>
  <c r="DC21" i="6" s="1"/>
  <c r="DC35" i="6" s="1"/>
  <c r="DC23" i="6" a="1"/>
  <c r="DC23" i="6" s="1"/>
  <c r="DC37" i="6" s="1"/>
  <c r="DC24" i="6" a="1"/>
  <c r="DC24" i="6" s="1"/>
  <c r="DC38" i="6" s="1"/>
  <c r="DC27" i="6" l="1" a="1"/>
  <c r="DC27" i="6" s="1"/>
  <c r="DC34" i="6"/>
  <c r="DD21" i="6" a="1"/>
  <c r="DD21" i="6" s="1"/>
  <c r="DD35" i="6" s="1"/>
  <c r="DD25" i="6" a="1"/>
  <c r="DD25" i="6" s="1"/>
  <c r="DD39" i="6" s="1"/>
  <c r="DD23" i="6" a="1"/>
  <c r="DD23" i="6" s="1"/>
  <c r="DD37" i="6" s="1"/>
  <c r="DD20" i="6" a="1"/>
  <c r="DD20" i="6" s="1"/>
  <c r="DD22" i="6" a="1"/>
  <c r="DD22" i="6" s="1"/>
  <c r="DD36" i="6" s="1"/>
  <c r="DD24" i="6" a="1"/>
  <c r="DD24" i="6" s="1"/>
  <c r="DD38" i="6" s="1"/>
  <c r="DD27" i="6" l="1" a="1"/>
  <c r="DD27" i="6" s="1"/>
  <c r="DD34" i="6"/>
  <c r="DE25" i="6" a="1"/>
  <c r="DE25" i="6" s="1"/>
  <c r="DE39" i="6" s="1"/>
  <c r="DE23" i="6" a="1"/>
  <c r="DE23" i="6" s="1"/>
  <c r="DE37" i="6" s="1"/>
  <c r="DE22" i="6" a="1"/>
  <c r="DE22" i="6" s="1"/>
  <c r="DE36" i="6" s="1"/>
  <c r="DE20" i="6" a="1"/>
  <c r="DE20" i="6" s="1"/>
  <c r="DE21" i="6" a="1"/>
  <c r="DE21" i="6" s="1"/>
  <c r="DE35" i="6" s="1"/>
  <c r="DE24" i="6" a="1"/>
  <c r="DE24" i="6" s="1"/>
  <c r="DE38" i="6" s="1"/>
  <c r="DE27" i="6" l="1" a="1"/>
  <c r="DE27" i="6" s="1"/>
  <c r="DE34" i="6"/>
  <c r="DF24" i="6" a="1"/>
  <c r="DF24" i="6" s="1"/>
  <c r="DF38" i="6" s="1"/>
  <c r="DF21" i="6" a="1"/>
  <c r="DF21" i="6" s="1"/>
  <c r="DF35" i="6" s="1"/>
  <c r="DF20" i="6" a="1"/>
  <c r="DF20" i="6" s="1"/>
  <c r="DF23" i="6" a="1"/>
  <c r="DF23" i="6" s="1"/>
  <c r="DF37" i="6" s="1"/>
  <c r="DF22" i="6" a="1"/>
  <c r="DF22" i="6" s="1"/>
  <c r="DF36" i="6" s="1"/>
  <c r="DF25" i="6" a="1"/>
  <c r="DF25" i="6" s="1"/>
  <c r="DF39" i="6" s="1"/>
  <c r="DF27" i="6" l="1" a="1"/>
  <c r="DF27" i="6" s="1"/>
  <c r="DF34" i="6"/>
  <c r="DG24" i="6" a="1"/>
  <c r="DG24" i="6" s="1"/>
  <c r="DG38" i="6" s="1"/>
  <c r="DG25" i="6" a="1"/>
  <c r="DG25" i="6" s="1"/>
  <c r="DG39" i="6" s="1"/>
  <c r="DG23" i="6" a="1"/>
  <c r="DG23" i="6" s="1"/>
  <c r="DG37" i="6" s="1"/>
  <c r="DG20" i="6" a="1"/>
  <c r="DG20" i="6" s="1"/>
  <c r="DG22" i="6" a="1"/>
  <c r="DG22" i="6" s="1"/>
  <c r="DG36" i="6" s="1"/>
  <c r="DG21" i="6" a="1"/>
  <c r="DG21" i="6" s="1"/>
  <c r="DG35" i="6" s="1"/>
  <c r="DG27" i="6" l="1" a="1"/>
  <c r="DG27" i="6" s="1"/>
  <c r="DG34" i="6"/>
  <c r="DH21" i="6" a="1"/>
  <c r="DH21" i="6" s="1"/>
  <c r="DH35" i="6" s="1"/>
  <c r="DH25" i="6" a="1"/>
  <c r="DH25" i="6" s="1"/>
  <c r="DH39" i="6" s="1"/>
  <c r="DH23" i="6" a="1"/>
  <c r="DH23" i="6" s="1"/>
  <c r="DH37" i="6" s="1"/>
  <c r="DH20" i="6" a="1"/>
  <c r="DH20" i="6" s="1"/>
  <c r="DH22" i="6" a="1"/>
  <c r="DH22" i="6" s="1"/>
  <c r="DH36" i="6" s="1"/>
  <c r="DH24" i="6" a="1"/>
  <c r="DH24" i="6" s="1"/>
  <c r="DH38" i="6" s="1"/>
  <c r="DH27" i="6" l="1" a="1"/>
  <c r="DH27" i="6" s="1"/>
  <c r="DH34" i="6"/>
  <c r="DI25" i="6" a="1"/>
  <c r="DI25" i="6" s="1"/>
  <c r="DI39" i="6" s="1"/>
  <c r="DI21" i="6" a="1"/>
  <c r="DI21" i="6" s="1"/>
  <c r="DI35" i="6" s="1"/>
  <c r="DI20" i="6" a="1"/>
  <c r="DI20" i="6" s="1"/>
  <c r="DI23" i="6" a="1"/>
  <c r="DI23" i="6" s="1"/>
  <c r="DI37" i="6" s="1"/>
  <c r="DI22" i="6" a="1"/>
  <c r="DI22" i="6" s="1"/>
  <c r="DI36" i="6" s="1"/>
  <c r="DI24" i="6" a="1"/>
  <c r="DI24" i="6" s="1"/>
  <c r="DI38" i="6" s="1"/>
  <c r="DI27" i="6" l="1" a="1"/>
  <c r="DI27" i="6" s="1"/>
  <c r="DI34" i="6"/>
  <c r="DJ25" i="6" a="1"/>
  <c r="DJ25" i="6" s="1"/>
  <c r="DJ39" i="6" s="1"/>
  <c r="DJ22" i="6" a="1"/>
  <c r="DJ22" i="6" s="1"/>
  <c r="DJ36" i="6" s="1"/>
  <c r="DJ21" i="6" a="1"/>
  <c r="DJ21" i="6" s="1"/>
  <c r="DJ35" i="6" s="1"/>
  <c r="DJ20" i="6" a="1"/>
  <c r="DJ20" i="6" s="1"/>
  <c r="DJ24" i="6" a="1"/>
  <c r="DJ24" i="6" s="1"/>
  <c r="DJ38" i="6" s="1"/>
  <c r="DJ23" i="6" a="1"/>
  <c r="DJ23" i="6" s="1"/>
  <c r="DJ37" i="6" s="1"/>
  <c r="DJ27" i="6" l="1" a="1"/>
  <c r="DJ27" i="6" s="1"/>
  <c r="DJ34" i="6"/>
  <c r="DK24" i="6" a="1"/>
  <c r="DK24" i="6" s="1"/>
  <c r="DK38" i="6" s="1"/>
  <c r="DK25" i="6" a="1"/>
  <c r="DK25" i="6" s="1"/>
  <c r="DK39" i="6" s="1"/>
  <c r="DK22" i="6" a="1"/>
  <c r="DK22" i="6" s="1"/>
  <c r="DK36" i="6" s="1"/>
  <c r="DK23" i="6" a="1"/>
  <c r="DK23" i="6" s="1"/>
  <c r="DK37" i="6" s="1"/>
  <c r="DK21" i="6" a="1"/>
  <c r="DK21" i="6" s="1"/>
  <c r="DK35" i="6" s="1"/>
  <c r="DK20" i="6" a="1"/>
  <c r="DK20" i="6" s="1"/>
  <c r="DK27" i="6" l="1" a="1"/>
  <c r="DK27" i="6" s="1"/>
  <c r="DK34" i="6"/>
  <c r="DL24" i="6" a="1"/>
  <c r="DL24" i="6" s="1"/>
  <c r="DL38" i="6" s="1"/>
  <c r="DL21" i="6" a="1"/>
  <c r="DL21" i="6" s="1"/>
  <c r="DL35" i="6" s="1"/>
  <c r="DL25" i="6" a="1"/>
  <c r="DL25" i="6" s="1"/>
  <c r="DL39" i="6" s="1"/>
  <c r="DL22" i="6" a="1"/>
  <c r="DL22" i="6" s="1"/>
  <c r="DL36" i="6" s="1"/>
  <c r="DL20" i="6" a="1"/>
  <c r="DL20" i="6" s="1"/>
  <c r="DL23" i="6" a="1"/>
  <c r="DL23" i="6" s="1"/>
  <c r="DL37" i="6" s="1"/>
  <c r="DL27" i="6" l="1" a="1"/>
  <c r="DL27" i="6" s="1"/>
  <c r="DL34" i="6"/>
  <c r="DM25" i="6" a="1"/>
  <c r="DM25" i="6" s="1"/>
  <c r="DM39" i="6" s="1"/>
  <c r="DM23" i="6" a="1"/>
  <c r="DM23" i="6" s="1"/>
  <c r="DM37" i="6" s="1"/>
  <c r="DM21" i="6" a="1"/>
  <c r="DM21" i="6" s="1"/>
  <c r="DM35" i="6" s="1"/>
  <c r="DM20" i="6" a="1"/>
  <c r="DM20" i="6" s="1"/>
  <c r="DM22" i="6" a="1"/>
  <c r="DM22" i="6" s="1"/>
  <c r="DM36" i="6" s="1"/>
  <c r="DM24" i="6" a="1"/>
  <c r="DM24" i="6" s="1"/>
  <c r="DM38" i="6" s="1"/>
  <c r="DM27" i="6" l="1" a="1"/>
  <c r="DM27" i="6" s="1"/>
  <c r="DM34" i="6"/>
  <c r="DN25" i="6" a="1"/>
  <c r="DN25" i="6" s="1"/>
  <c r="DN39" i="6" s="1"/>
  <c r="DN24" i="6" a="1"/>
  <c r="DN24" i="6" s="1"/>
  <c r="DN38" i="6" s="1"/>
  <c r="DN22" i="6" a="1"/>
  <c r="DN22" i="6" s="1"/>
  <c r="DN36" i="6" s="1"/>
  <c r="DN20" i="6" a="1"/>
  <c r="DN20" i="6" s="1"/>
  <c r="DN21" i="6" a="1"/>
  <c r="DN21" i="6" s="1"/>
  <c r="DN35" i="6" s="1"/>
  <c r="DN23" i="6" a="1"/>
  <c r="DN23" i="6" s="1"/>
  <c r="DN37" i="6" s="1"/>
  <c r="DN27" i="6" l="1" a="1"/>
  <c r="DN27" i="6" s="1"/>
  <c r="DN34" i="6"/>
  <c r="DO25" i="6" a="1"/>
  <c r="DO25" i="6" s="1"/>
  <c r="DO39" i="6" s="1"/>
  <c r="DO24" i="6" a="1"/>
  <c r="DO24" i="6" s="1"/>
  <c r="DO38" i="6" s="1"/>
  <c r="DO22" i="6" a="1"/>
  <c r="DO22" i="6" s="1"/>
  <c r="DO36" i="6" s="1"/>
  <c r="DO23" i="6" a="1"/>
  <c r="DO23" i="6" s="1"/>
  <c r="DO37" i="6" s="1"/>
  <c r="DO20" i="6" a="1"/>
  <c r="DO20" i="6" s="1"/>
  <c r="DO21" i="6" a="1"/>
  <c r="DO21" i="6" s="1"/>
  <c r="DO35" i="6" s="1"/>
  <c r="DO27" i="6" l="1" a="1"/>
  <c r="DO27" i="6" s="1"/>
  <c r="DO34" i="6"/>
  <c r="DP24" i="6" a="1"/>
  <c r="DP24" i="6" s="1"/>
  <c r="DP38" i="6" s="1"/>
  <c r="DP21" i="6" a="1"/>
  <c r="DP21" i="6" s="1"/>
  <c r="DP35" i="6" s="1"/>
  <c r="DP25" i="6" a="1"/>
  <c r="DP25" i="6" s="1"/>
  <c r="DP39" i="6" s="1"/>
  <c r="DP22" i="6" a="1"/>
  <c r="DP22" i="6" s="1"/>
  <c r="DP36" i="6" s="1"/>
  <c r="DP20" i="6" a="1"/>
  <c r="DP20" i="6" s="1"/>
  <c r="DP23" i="6" a="1"/>
  <c r="DP23" i="6" s="1"/>
  <c r="DP37" i="6" s="1"/>
  <c r="DP27" i="6" l="1" a="1"/>
  <c r="DP27" i="6" s="1"/>
  <c r="DP34" i="6"/>
  <c r="DQ25" i="6" a="1"/>
  <c r="DQ25" i="6" s="1"/>
  <c r="DQ39" i="6" s="1"/>
  <c r="DQ23" i="6" a="1"/>
  <c r="DQ23" i="6" s="1"/>
  <c r="DQ37" i="6" s="1"/>
  <c r="DQ20" i="6" a="1"/>
  <c r="DQ20" i="6" s="1"/>
  <c r="DQ21" i="6" a="1"/>
  <c r="DQ21" i="6" s="1"/>
  <c r="DQ35" i="6" s="1"/>
  <c r="DQ22" i="6" a="1"/>
  <c r="DQ22" i="6" s="1"/>
  <c r="DQ36" i="6" s="1"/>
  <c r="DQ24" i="6" a="1"/>
  <c r="DQ24" i="6" s="1"/>
  <c r="DQ38" i="6" s="1"/>
  <c r="DQ27" i="6" l="1" a="1"/>
  <c r="DQ27" i="6" s="1"/>
  <c r="DQ34" i="6"/>
  <c r="DR24" i="6" a="1"/>
  <c r="DR24" i="6" s="1"/>
  <c r="DR38" i="6" s="1"/>
  <c r="DR20" i="6" a="1"/>
  <c r="DR20" i="6" s="1"/>
  <c r="DR22" i="6" a="1"/>
  <c r="DR22" i="6" s="1"/>
  <c r="DR36" i="6" s="1"/>
  <c r="DR25" i="6" a="1"/>
  <c r="DR25" i="6" s="1"/>
  <c r="DR39" i="6" s="1"/>
  <c r="DR21" i="6" a="1"/>
  <c r="DR21" i="6" s="1"/>
  <c r="DR35" i="6" s="1"/>
  <c r="DR23" i="6" a="1"/>
  <c r="DR23" i="6" s="1"/>
  <c r="DR37" i="6" s="1"/>
  <c r="DR27" i="6" l="1" a="1"/>
  <c r="DR27" i="6" s="1"/>
  <c r="DR34" i="6"/>
  <c r="DS24" i="6" a="1"/>
  <c r="DS24" i="6" s="1"/>
  <c r="DS38" i="6" s="1"/>
  <c r="DS25" i="6" a="1"/>
  <c r="DS25" i="6" s="1"/>
  <c r="DS39" i="6" s="1"/>
  <c r="DS23" i="6" a="1"/>
  <c r="DS23" i="6" s="1"/>
  <c r="DS37" i="6" s="1"/>
  <c r="DS20" i="6" a="1"/>
  <c r="DS20" i="6" s="1"/>
  <c r="DS22" i="6" a="1"/>
  <c r="DS22" i="6" s="1"/>
  <c r="DS36" i="6" s="1"/>
  <c r="DS21" i="6" a="1"/>
  <c r="DS21" i="6" s="1"/>
  <c r="DS35" i="6" s="1"/>
  <c r="DS27" i="6" l="1" a="1"/>
  <c r="DS27" i="6" s="1"/>
  <c r="DS34" i="6"/>
  <c r="DT24" i="6" a="1"/>
  <c r="DT24" i="6" s="1"/>
  <c r="DT38" i="6" s="1"/>
  <c r="DT21" i="6" a="1"/>
  <c r="DT21" i="6" s="1"/>
  <c r="DT35" i="6" s="1"/>
  <c r="DT25" i="6" a="1"/>
  <c r="DT25" i="6" s="1"/>
  <c r="DT39" i="6" s="1"/>
  <c r="DT22" i="6" a="1"/>
  <c r="DT22" i="6" s="1"/>
  <c r="DT36" i="6" s="1"/>
  <c r="DT20" i="6" a="1"/>
  <c r="DT20" i="6" s="1"/>
  <c r="DT23" i="6" a="1"/>
  <c r="DT23" i="6" s="1"/>
  <c r="DT37" i="6" s="1"/>
  <c r="DT27" i="6" l="1" a="1"/>
  <c r="DT27" i="6" s="1"/>
  <c r="DT34" i="6"/>
  <c r="DU25" i="6" a="1"/>
  <c r="DU25" i="6" s="1"/>
  <c r="DU39" i="6" s="1"/>
  <c r="DU23" i="6" a="1"/>
  <c r="DU23" i="6" s="1"/>
  <c r="DU37" i="6" s="1"/>
  <c r="DU21" i="6" a="1"/>
  <c r="DU21" i="6" s="1"/>
  <c r="DU35" i="6" s="1"/>
  <c r="DU20" i="6" a="1"/>
  <c r="DU20" i="6" s="1"/>
  <c r="DU24" i="6" a="1"/>
  <c r="DU24" i="6" s="1"/>
  <c r="DU38" i="6" s="1"/>
  <c r="DU22" i="6" a="1"/>
  <c r="DU22" i="6" s="1"/>
  <c r="DU36" i="6" s="1"/>
  <c r="DU27" i="6" l="1" a="1"/>
  <c r="DU27" i="6" s="1"/>
  <c r="DU34" i="6"/>
  <c r="DV24" i="6" a="1"/>
  <c r="DV24" i="6" s="1"/>
  <c r="DV38" i="6" s="1"/>
  <c r="DV21" i="6" a="1"/>
  <c r="DV21" i="6" s="1"/>
  <c r="DV35" i="6" s="1"/>
  <c r="DV23" i="6" a="1"/>
  <c r="DV23" i="6" s="1"/>
  <c r="DV37" i="6" s="1"/>
  <c r="DV22" i="6" a="1"/>
  <c r="DV22" i="6" s="1"/>
  <c r="DV36" i="6" s="1"/>
  <c r="DV20" i="6" a="1"/>
  <c r="DV20" i="6" s="1"/>
  <c r="DV25" i="6" a="1"/>
  <c r="DV25" i="6" s="1"/>
  <c r="DV39" i="6" s="1"/>
  <c r="DV27" i="6" l="1" a="1"/>
  <c r="DV27" i="6" s="1"/>
  <c r="DV34" i="6"/>
  <c r="DW25" i="6" a="1"/>
  <c r="DW25" i="6" s="1"/>
  <c r="DW39" i="6" s="1"/>
  <c r="DW24" i="6" a="1"/>
  <c r="DW24" i="6" s="1"/>
  <c r="DW38" i="6" s="1"/>
  <c r="DW23" i="6" a="1"/>
  <c r="DW23" i="6" s="1"/>
  <c r="DW37" i="6" s="1"/>
  <c r="DW22" i="6" a="1"/>
  <c r="DW22" i="6" s="1"/>
  <c r="DW36" i="6" s="1"/>
  <c r="DW20" i="6" a="1"/>
  <c r="DW20" i="6" s="1"/>
  <c r="DW21" i="6" a="1"/>
  <c r="DW21" i="6" s="1"/>
  <c r="DW35" i="6" s="1"/>
  <c r="DW27" i="6" l="1" a="1"/>
  <c r="DW27" i="6" s="1"/>
  <c r="DW34" i="6"/>
  <c r="DX23" i="6" a="1"/>
  <c r="DX23" i="6" s="1"/>
  <c r="DX37" i="6" s="1"/>
  <c r="DX24" i="6" a="1"/>
  <c r="DX24" i="6" s="1"/>
  <c r="DX38" i="6" s="1"/>
  <c r="DX22" i="6" a="1"/>
  <c r="DX22" i="6" s="1"/>
  <c r="DX36" i="6" s="1"/>
  <c r="DX20" i="6" a="1"/>
  <c r="DX20" i="6" s="1"/>
  <c r="DX25" i="6" a="1"/>
  <c r="DX25" i="6" s="1"/>
  <c r="DX39" i="6" s="1"/>
  <c r="DX21" i="6" a="1"/>
  <c r="DX21" i="6" s="1"/>
  <c r="DX35" i="6" s="1"/>
  <c r="DX27" i="6" l="1" a="1"/>
  <c r="DX27" i="6" s="1"/>
  <c r="DX34" i="6"/>
  <c r="DY24" i="6" a="1"/>
  <c r="DY24" i="6" s="1"/>
  <c r="DY38" i="6" s="1"/>
  <c r="DY25" i="6" a="1"/>
  <c r="DY25" i="6" s="1"/>
  <c r="DY39" i="6" s="1"/>
  <c r="DY20" i="6" a="1"/>
  <c r="DY20" i="6" s="1"/>
  <c r="DY22" i="6" a="1"/>
  <c r="DY22" i="6" s="1"/>
  <c r="DY36" i="6" s="1"/>
  <c r="DY23" i="6" a="1"/>
  <c r="DY23" i="6" s="1"/>
  <c r="DY37" i="6" s="1"/>
  <c r="DY21" i="6" a="1"/>
  <c r="DY21" i="6" s="1"/>
  <c r="DY35" i="6" s="1"/>
  <c r="DY27" i="6" l="1" a="1"/>
  <c r="DY27" i="6" s="1"/>
  <c r="DY34" i="6"/>
  <c r="DZ24" i="6" a="1"/>
  <c r="DZ24" i="6" s="1"/>
  <c r="DZ38" i="6" s="1"/>
  <c r="DZ25" i="6" a="1"/>
  <c r="DZ25" i="6" s="1"/>
  <c r="DZ39" i="6" s="1"/>
  <c r="DZ23" i="6" a="1"/>
  <c r="DZ23" i="6" s="1"/>
  <c r="DZ37" i="6" s="1"/>
  <c r="DZ20" i="6" a="1"/>
  <c r="DZ20" i="6" s="1"/>
  <c r="DZ22" i="6" a="1"/>
  <c r="DZ22" i="6" s="1"/>
  <c r="DZ36" i="6" s="1"/>
  <c r="DZ21" i="6" a="1"/>
  <c r="DZ21" i="6" s="1"/>
  <c r="DZ35" i="6" s="1"/>
  <c r="DZ27" i="6" l="1" a="1"/>
  <c r="DZ27" i="6" s="1"/>
  <c r="DZ34" i="6"/>
  <c r="EA25" i="6" a="1"/>
  <c r="EA25" i="6" s="1"/>
  <c r="EA39" i="6" s="1"/>
  <c r="EA23" i="6" a="1"/>
  <c r="EA23" i="6" s="1"/>
  <c r="EA37" i="6" s="1"/>
  <c r="EA20" i="6" a="1"/>
  <c r="EA20" i="6" s="1"/>
  <c r="EA22" i="6" a="1"/>
  <c r="EA22" i="6" s="1"/>
  <c r="EA36" i="6" s="1"/>
  <c r="EA24" i="6" a="1"/>
  <c r="EA24" i="6" s="1"/>
  <c r="EA38" i="6" s="1"/>
  <c r="EA21" i="6" a="1"/>
  <c r="EA21" i="6" s="1"/>
  <c r="EA35" i="6" s="1"/>
  <c r="EA27" i="6" l="1" a="1"/>
  <c r="EA27" i="6" s="1"/>
  <c r="EA34" i="6"/>
  <c r="EB23" i="6" a="1"/>
  <c r="EB23" i="6" s="1"/>
  <c r="EB37" i="6" s="1"/>
  <c r="EB21" i="6" a="1"/>
  <c r="EB21" i="6" s="1"/>
  <c r="EB35" i="6" s="1"/>
  <c r="EB24" i="6" a="1"/>
  <c r="EB24" i="6" s="1"/>
  <c r="EB38" i="6" s="1"/>
  <c r="EB25" i="6" a="1"/>
  <c r="EB25" i="6" s="1"/>
  <c r="EB39" i="6" s="1"/>
  <c r="EB22" i="6" a="1"/>
  <c r="EB22" i="6" s="1"/>
  <c r="EB36" i="6" s="1"/>
  <c r="EB20" i="6" a="1"/>
  <c r="EB20" i="6" s="1"/>
  <c r="EB27" i="6" l="1" a="1"/>
  <c r="EB27" i="6" s="1"/>
  <c r="EB34" i="6"/>
  <c r="EC24" i="6" a="1"/>
  <c r="EC24" i="6" s="1"/>
  <c r="EC38" i="6" s="1"/>
  <c r="EC23" i="6" a="1"/>
  <c r="EC23" i="6" s="1"/>
  <c r="EC37" i="6" s="1"/>
  <c r="EC25" i="6" a="1"/>
  <c r="EC25" i="6" s="1"/>
  <c r="EC39" i="6" s="1"/>
  <c r="EC20" i="6" a="1"/>
  <c r="EC20" i="6" s="1"/>
  <c r="EC22" i="6" a="1"/>
  <c r="EC22" i="6" s="1"/>
  <c r="EC36" i="6" s="1"/>
  <c r="EC21" i="6" a="1"/>
  <c r="EC21" i="6" s="1"/>
  <c r="EC35" i="6" s="1"/>
  <c r="EC27" i="6" l="1" a="1"/>
  <c r="EC27" i="6" s="1"/>
  <c r="EC34" i="6"/>
  <c r="ED24" i="6" a="1"/>
  <c r="ED24" i="6" s="1"/>
  <c r="ED38" i="6" s="1"/>
  <c r="ED25" i="6" a="1"/>
  <c r="ED25" i="6" s="1"/>
  <c r="ED39" i="6" s="1"/>
  <c r="ED20" i="6" a="1"/>
  <c r="ED20" i="6" s="1"/>
  <c r="ED22" i="6" a="1"/>
  <c r="ED22" i="6" s="1"/>
  <c r="ED36" i="6" s="1"/>
  <c r="ED21" i="6" a="1"/>
  <c r="ED21" i="6" s="1"/>
  <c r="ED35" i="6" s="1"/>
  <c r="ED23" i="6" a="1"/>
  <c r="ED23" i="6" s="1"/>
  <c r="ED37" i="6" s="1"/>
  <c r="ED27" i="6" l="1" a="1"/>
  <c r="ED27" i="6" s="1"/>
  <c r="ED34" i="6"/>
  <c r="EE21" i="6" a="1"/>
  <c r="EE21" i="6" s="1"/>
  <c r="EE35" i="6" s="1"/>
  <c r="EE25" i="6" a="1"/>
  <c r="EE25" i="6" s="1"/>
  <c r="EE39" i="6" s="1"/>
  <c r="EE20" i="6" a="1"/>
  <c r="EE20" i="6" s="1"/>
  <c r="EE23" i="6" a="1"/>
  <c r="EE23" i="6" s="1"/>
  <c r="EE37" i="6" s="1"/>
  <c r="EE22" i="6" a="1"/>
  <c r="EE22" i="6" s="1"/>
  <c r="EE36" i="6" s="1"/>
  <c r="EE24" i="6" a="1"/>
  <c r="EE24" i="6" s="1"/>
  <c r="EE38" i="6" s="1"/>
  <c r="EE27" i="6" l="1" a="1"/>
  <c r="EE27" i="6" s="1"/>
  <c r="EE34" i="6"/>
  <c r="EF25" i="6" a="1"/>
  <c r="EF25" i="6" s="1"/>
  <c r="EF39" i="6" s="1"/>
  <c r="EF23" i="6" a="1"/>
  <c r="EF23" i="6" s="1"/>
  <c r="EF37" i="6" s="1"/>
  <c r="EF24" i="6" a="1"/>
  <c r="EF24" i="6" s="1"/>
  <c r="EF38" i="6" s="1"/>
  <c r="EF22" i="6" a="1"/>
  <c r="EF22" i="6" s="1"/>
  <c r="EF36" i="6" s="1"/>
  <c r="EF20" i="6" a="1"/>
  <c r="EF20" i="6" s="1"/>
  <c r="EF21" i="6" a="1"/>
  <c r="EF21" i="6" s="1"/>
  <c r="EF35" i="6" s="1"/>
  <c r="EF27" i="6" l="1" a="1"/>
  <c r="EF27" i="6" s="1"/>
  <c r="EF34" i="6"/>
  <c r="EG25" i="6" a="1"/>
  <c r="EG25" i="6" s="1"/>
  <c r="EG39" i="6" s="1"/>
  <c r="EG23" i="6" a="1"/>
  <c r="EG23" i="6" s="1"/>
  <c r="EG37" i="6" s="1"/>
  <c r="EG21" i="6" a="1"/>
  <c r="EG21" i="6" s="1"/>
  <c r="EG35" i="6" s="1"/>
  <c r="EG20" i="6" a="1"/>
  <c r="EG20" i="6" s="1"/>
  <c r="EG22" i="6" a="1"/>
  <c r="EG22" i="6" s="1"/>
  <c r="EG36" i="6" s="1"/>
  <c r="EG24" i="6" a="1"/>
  <c r="EG24" i="6" s="1"/>
  <c r="EG38" i="6" s="1"/>
  <c r="EG27" i="6" l="1" a="1"/>
  <c r="EG27" i="6" s="1"/>
  <c r="EG34" i="6"/>
  <c r="EH25" i="6" a="1"/>
  <c r="EH25" i="6" s="1"/>
  <c r="EH39" i="6" s="1"/>
  <c r="EH24" i="6" a="1"/>
  <c r="EH24" i="6" s="1"/>
  <c r="EH38" i="6" s="1"/>
  <c r="EH20" i="6" a="1"/>
  <c r="EH20" i="6" s="1"/>
  <c r="EH21" i="6" a="1"/>
  <c r="EH21" i="6" s="1"/>
  <c r="EH35" i="6" s="1"/>
  <c r="EH23" i="6" a="1"/>
  <c r="EH23" i="6" s="1"/>
  <c r="EH37" i="6" s="1"/>
  <c r="EH22" i="6" a="1"/>
  <c r="EH22" i="6" s="1"/>
  <c r="EH36" i="6" s="1"/>
  <c r="EH27" i="6" l="1" a="1"/>
  <c r="EH27" i="6" s="1"/>
  <c r="EH34" i="6"/>
  <c r="EI24" i="6" a="1"/>
  <c r="EI24" i="6" s="1"/>
  <c r="EI38" i="6" s="1"/>
  <c r="EI25" i="6" a="1"/>
  <c r="EI25" i="6" s="1"/>
  <c r="EI39" i="6" s="1"/>
  <c r="EI20" i="6" a="1"/>
  <c r="EI20" i="6" s="1"/>
  <c r="EI23" i="6" a="1"/>
  <c r="EI23" i="6" s="1"/>
  <c r="EI37" i="6" s="1"/>
  <c r="EI22" i="6" a="1"/>
  <c r="EI22" i="6" s="1"/>
  <c r="EI36" i="6" s="1"/>
  <c r="EI21" i="6" a="1"/>
  <c r="EI21" i="6" s="1"/>
  <c r="EI35" i="6" s="1"/>
  <c r="EI27" i="6" l="1" a="1"/>
  <c r="EI27" i="6" s="1"/>
  <c r="EI34" i="6"/>
  <c r="EJ21" i="6" a="1"/>
  <c r="EJ21" i="6" s="1"/>
  <c r="EJ35" i="6" s="1"/>
  <c r="EJ25" i="6" a="1"/>
  <c r="EJ25" i="6" s="1"/>
  <c r="EJ39" i="6" s="1"/>
  <c r="EJ23" i="6" a="1"/>
  <c r="EJ23" i="6" s="1"/>
  <c r="EJ37" i="6" s="1"/>
  <c r="EJ20" i="6" a="1"/>
  <c r="EJ20" i="6" s="1"/>
  <c r="EJ22" i="6" a="1"/>
  <c r="EJ22" i="6" s="1"/>
  <c r="EJ36" i="6" s="1"/>
  <c r="EJ24" i="6" a="1"/>
  <c r="EJ24" i="6" s="1"/>
  <c r="EJ38" i="6" s="1"/>
  <c r="EJ27" i="6" l="1" a="1"/>
  <c r="EJ27" i="6" s="1"/>
  <c r="EK21" i="6" a="1"/>
  <c r="EK21" i="6" s="1"/>
  <c r="EK22" i="6" a="1"/>
  <c r="EK22" i="6" s="1"/>
  <c r="EK24" i="6" a="1"/>
  <c r="EK24" i="6" s="1"/>
  <c r="EK38" i="6" s="1"/>
  <c r="EK20" i="6" a="1"/>
  <c r="EK20" i="6" s="1"/>
  <c r="EK25" i="6" a="1"/>
  <c r="EK25" i="6" s="1"/>
  <c r="EJ34" i="6"/>
  <c r="EK23" i="6" a="1"/>
  <c r="EK23" i="6" s="1"/>
  <c r="EK27" i="6" l="1" a="1"/>
  <c r="EK27" i="6" s="1"/>
  <c r="EK37" i="6"/>
  <c r="EK39" i="6"/>
  <c r="EK34" i="6"/>
  <c r="EL25" i="6" a="1"/>
  <c r="EL25" i="6" s="1"/>
  <c r="EK12" i="6" a="1"/>
  <c r="EK12" i="6" s="1"/>
  <c r="EK16" i="6" a="1"/>
  <c r="EK16" i="6" s="1"/>
  <c r="EK14" i="6" a="1"/>
  <c r="EK14" i="6" s="1"/>
  <c r="EL24" i="6" a="1"/>
  <c r="EL24" i="6" s="1"/>
  <c r="EL20" i="6" a="1"/>
  <c r="EL20" i="6" s="1"/>
  <c r="EK17" i="6" a="1"/>
  <c r="EK17" i="6" s="1"/>
  <c r="EL22" i="6" a="1"/>
  <c r="EL22" i="6" s="1"/>
  <c r="EK13" i="6" a="1"/>
  <c r="EK13" i="6" s="1"/>
  <c r="EL23" i="6" a="1"/>
  <c r="EL23" i="6" s="1"/>
  <c r="EL21" i="6" a="1"/>
  <c r="EL21" i="6" s="1"/>
  <c r="EK15" i="6" a="1"/>
  <c r="EK15" i="6" s="1"/>
  <c r="EK36" i="6"/>
  <c r="EK35" i="6"/>
  <c r="EL27" i="6" l="1" a="1"/>
  <c r="EL27" i="6" s="1"/>
  <c r="EL37" i="6"/>
  <c r="EK10" i="6"/>
  <c r="EL39" i="6"/>
  <c r="EL36" i="6"/>
  <c r="EK41" i="6"/>
  <c r="EK48" i="6" s="1"/>
  <c r="EL34" i="6"/>
  <c r="EM21" i="6" a="1"/>
  <c r="EM21" i="6" s="1"/>
  <c r="EL15" i="6" a="1"/>
  <c r="EL15" i="6" s="1"/>
  <c r="EL17" i="6" a="1"/>
  <c r="EL17" i="6" s="1"/>
  <c r="EL12" i="6" a="1"/>
  <c r="EL12" i="6" s="1"/>
  <c r="EM24" i="6" a="1"/>
  <c r="EM24" i="6" s="1"/>
  <c r="EM23" i="6" a="1"/>
  <c r="EM23" i="6" s="1"/>
  <c r="EM22" i="6" a="1"/>
  <c r="EM22" i="6" s="1"/>
  <c r="EL14" i="6" a="1"/>
  <c r="EL14" i="6" s="1"/>
  <c r="EL13" i="6" a="1"/>
  <c r="EL13" i="6" s="1"/>
  <c r="EL16" i="6" a="1"/>
  <c r="EL16" i="6" s="1"/>
  <c r="EM20" i="6" a="1"/>
  <c r="EM20" i="6" s="1"/>
  <c r="EM25" i="6" a="1"/>
  <c r="EM25" i="6" s="1"/>
  <c r="EL38" i="6"/>
  <c r="EL35" i="6"/>
  <c r="EM27" i="6" l="1" a="1"/>
  <c r="EM27" i="6" s="1"/>
  <c r="EM38" i="6"/>
  <c r="EK46" i="6"/>
  <c r="EK49" i="6"/>
  <c r="EM39" i="6"/>
  <c r="EL10" i="6"/>
  <c r="EM34" i="6"/>
  <c r="EN24" i="6" a="1"/>
  <c r="EN24" i="6" s="1"/>
  <c r="EN23" i="6" a="1"/>
  <c r="EN23" i="6" s="1"/>
  <c r="EN25" i="6" a="1"/>
  <c r="EN25" i="6" s="1"/>
  <c r="EM12" i="6" a="1"/>
  <c r="EM12" i="6" s="1"/>
  <c r="EN22" i="6" a="1"/>
  <c r="EN22" i="6" s="1"/>
  <c r="EM16" i="6" a="1"/>
  <c r="EM16" i="6" s="1"/>
  <c r="EN21" i="6" a="1"/>
  <c r="EN21" i="6" s="1"/>
  <c r="EM13" i="6" a="1"/>
  <c r="EM13" i="6" s="1"/>
  <c r="EN20" i="6" a="1"/>
  <c r="EN20" i="6" s="1"/>
  <c r="EM15" i="6" a="1"/>
  <c r="EM15" i="6" s="1"/>
  <c r="EM14" i="6" a="1"/>
  <c r="EM14" i="6" s="1"/>
  <c r="EM17" i="6" a="1"/>
  <c r="EM17" i="6" s="1"/>
  <c r="EM35" i="6"/>
  <c r="EL41" i="6"/>
  <c r="EL50" i="6" s="1"/>
  <c r="EK6" i="6"/>
  <c r="EK5" i="6"/>
  <c r="EK2" i="6"/>
  <c r="EK4" i="6"/>
  <c r="EK7" i="6"/>
  <c r="EK3" i="6"/>
  <c r="EM36" i="6"/>
  <c r="EK47" i="6"/>
  <c r="EK50" i="6"/>
  <c r="EM37" i="6"/>
  <c r="EK45" i="6"/>
  <c r="EN27" i="6" l="1" a="1"/>
  <c r="EN27" i="6" s="1"/>
  <c r="EL49" i="6"/>
  <c r="EL46" i="6"/>
  <c r="EL48" i="6"/>
  <c r="EM41" i="6"/>
  <c r="EM48" i="6" s="1"/>
  <c r="EN35" i="6"/>
  <c r="EL5" i="6"/>
  <c r="EL6" i="6"/>
  <c r="EL7" i="6"/>
  <c r="EL3" i="6"/>
  <c r="EL4" i="6"/>
  <c r="EL2" i="6"/>
  <c r="EK9" i="6" a="1"/>
  <c r="EK9" i="6" s="1"/>
  <c r="EL47" i="6"/>
  <c r="EN36" i="6"/>
  <c r="EM10" i="6"/>
  <c r="EL45" i="6"/>
  <c r="EN39" i="6"/>
  <c r="EN37" i="6"/>
  <c r="EK56" i="6" a="1"/>
  <c r="EK56" i="6" s="1"/>
  <c r="EK52" i="6" a="1"/>
  <c r="EK52" i="6" s="1"/>
  <c r="EK54" i="6" a="1"/>
  <c r="EK54" i="6" s="1"/>
  <c r="EK55" i="6" a="1"/>
  <c r="EK55" i="6" s="1"/>
  <c r="EK53" i="6" a="1"/>
  <c r="EK53" i="6" s="1"/>
  <c r="EK57" i="6" a="1"/>
  <c r="EK57" i="6" s="1"/>
  <c r="EN34" i="6"/>
  <c r="EO25" i="6" a="1"/>
  <c r="EO25" i="6" s="1"/>
  <c r="EN13" i="6" a="1"/>
  <c r="EN13" i="6" s="1"/>
  <c r="EO24" i="6" a="1"/>
  <c r="EO24" i="6" s="1"/>
  <c r="EO22" i="6" a="1"/>
  <c r="EO22" i="6" s="1"/>
  <c r="EN14" i="6" a="1"/>
  <c r="EN14" i="6" s="1"/>
  <c r="EN17" i="6" a="1"/>
  <c r="EN17" i="6" s="1"/>
  <c r="EO23" i="6" a="1"/>
  <c r="EO23" i="6" s="1"/>
  <c r="EO20" i="6" a="1"/>
  <c r="EO20" i="6" s="1"/>
  <c r="EN15" i="6" a="1"/>
  <c r="EN15" i="6" s="1"/>
  <c r="EN12" i="6" a="1"/>
  <c r="EN12" i="6" s="1"/>
  <c r="EN16" i="6" a="1"/>
  <c r="EN16" i="6" s="1"/>
  <c r="EO21" i="6" a="1"/>
  <c r="EO21" i="6" s="1"/>
  <c r="EN38" i="6"/>
  <c r="EM49" i="6" l="1"/>
  <c r="EO27" i="6" a="1"/>
  <c r="EO27" i="6" s="1"/>
  <c r="EM50" i="6"/>
  <c r="EK59" i="6"/>
  <c r="EM47" i="6"/>
  <c r="EO34" i="6"/>
  <c r="EP21" i="6" a="1"/>
  <c r="EP21" i="6" s="1"/>
  <c r="EO14" i="6" a="1"/>
  <c r="EO14" i="6" s="1"/>
  <c r="EP22" i="6" a="1"/>
  <c r="EP22" i="6" s="1"/>
  <c r="EO17" i="6" a="1"/>
  <c r="EO17" i="6" s="1"/>
  <c r="EO15" i="6" a="1"/>
  <c r="EO15" i="6" s="1"/>
  <c r="EP23" i="6" a="1"/>
  <c r="EP23" i="6" s="1"/>
  <c r="EP37" i="6" s="1"/>
  <c r="EO16" i="6" a="1"/>
  <c r="EO16" i="6" s="1"/>
  <c r="EO13" i="6" a="1"/>
  <c r="EO13" i="6" s="1"/>
  <c r="EP20" i="6" a="1"/>
  <c r="EP20" i="6" s="1"/>
  <c r="EO12" i="6" a="1"/>
  <c r="EO12" i="6" s="1"/>
  <c r="EP24" i="6" a="1"/>
  <c r="EP24" i="6" s="1"/>
  <c r="EP25" i="6" a="1"/>
  <c r="EP25" i="6" s="1"/>
  <c r="EN41" i="6"/>
  <c r="EN48" i="6" s="1"/>
  <c r="EO37" i="6"/>
  <c r="EO39" i="6"/>
  <c r="EO35" i="6"/>
  <c r="EO36" i="6"/>
  <c r="EL56" i="6" a="1"/>
  <c r="EL56" i="6" s="1"/>
  <c r="EL52" i="6" a="1"/>
  <c r="EL52" i="6" s="1"/>
  <c r="EL53" i="6" a="1"/>
  <c r="EL53" i="6" s="1"/>
  <c r="EL55" i="6" a="1"/>
  <c r="EL55" i="6" s="1"/>
  <c r="EL54" i="6" a="1"/>
  <c r="EL54" i="6" s="1"/>
  <c r="EL57" i="6" a="1"/>
  <c r="EL57" i="6" s="1"/>
  <c r="EL9" i="6" a="1"/>
  <c r="EL9" i="6" s="1"/>
  <c r="EM45" i="6"/>
  <c r="EO38" i="6"/>
  <c r="EN10" i="6"/>
  <c r="EM3" i="6"/>
  <c r="EM6" i="6"/>
  <c r="EM4" i="6"/>
  <c r="EM2" i="6"/>
  <c r="EM7" i="6"/>
  <c r="EM5" i="6"/>
  <c r="EM46" i="6"/>
  <c r="EP27" i="6" l="1" a="1"/>
  <c r="EP27" i="6" s="1"/>
  <c r="EL59" i="6"/>
  <c r="EN50" i="6"/>
  <c r="EN45" i="6"/>
  <c r="EN46" i="6"/>
  <c r="EM56" i="6" a="1"/>
  <c r="EM56" i="6" s="1"/>
  <c r="EM52" i="6" a="1"/>
  <c r="EM52" i="6" s="1"/>
  <c r="EM54" i="6" a="1"/>
  <c r="EM54" i="6" s="1"/>
  <c r="EM53" i="6" a="1"/>
  <c r="EM53" i="6" s="1"/>
  <c r="EM57" i="6" a="1"/>
  <c r="EM57" i="6" s="1"/>
  <c r="EM55" i="6" a="1"/>
  <c r="EM55" i="6" s="1"/>
  <c r="EP39" i="6"/>
  <c r="EM9" i="6" a="1"/>
  <c r="EM9" i="6" s="1"/>
  <c r="EN49" i="6"/>
  <c r="EP38" i="6"/>
  <c r="EP36" i="6"/>
  <c r="EN2" i="6"/>
  <c r="EN3" i="6"/>
  <c r="EN7" i="6"/>
  <c r="EN6" i="6"/>
  <c r="EN4" i="6"/>
  <c r="EN5" i="6"/>
  <c r="EN47" i="6"/>
  <c r="EO10" i="6"/>
  <c r="EP34" i="6"/>
  <c r="EQ20" i="6" a="1"/>
  <c r="EQ20" i="6" s="1"/>
  <c r="EP16" i="6" a="1"/>
  <c r="EP16" i="6" s="1"/>
  <c r="EP12" i="6" a="1"/>
  <c r="EP12" i="6" s="1"/>
  <c r="EQ22" i="6" a="1"/>
  <c r="EQ22" i="6" s="1"/>
  <c r="EP15" i="6" a="1"/>
  <c r="EP15" i="6" s="1"/>
  <c r="EQ24" i="6" a="1"/>
  <c r="EQ24" i="6" s="1"/>
  <c r="EQ23" i="6" a="1"/>
  <c r="EQ23" i="6" s="1"/>
  <c r="EP14" i="6" a="1"/>
  <c r="EP14" i="6" s="1"/>
  <c r="EP17" i="6" a="1"/>
  <c r="EP17" i="6" s="1"/>
  <c r="EQ25" i="6" a="1"/>
  <c r="EQ25" i="6" s="1"/>
  <c r="EP13" i="6" a="1"/>
  <c r="EP13" i="6" s="1"/>
  <c r="EQ21" i="6" a="1"/>
  <c r="EQ21" i="6" s="1"/>
  <c r="EP35" i="6"/>
  <c r="EO41" i="6"/>
  <c r="EO49" i="6" s="1"/>
  <c r="EN54" i="6" l="1" a="1"/>
  <c r="EN54" i="6" s="1"/>
  <c r="EN53" i="6" a="1"/>
  <c r="EN53" i="6" s="1"/>
  <c r="EQ27" i="6" a="1"/>
  <c r="EQ27" i="6" s="1"/>
  <c r="EN55" i="6" a="1"/>
  <c r="EN55" i="6" s="1"/>
  <c r="EN56" i="6" a="1"/>
  <c r="EN56" i="6" s="1"/>
  <c r="EN52" i="6" a="1"/>
  <c r="EN52" i="6" s="1"/>
  <c r="EN57" i="6" a="1"/>
  <c r="EN57" i="6" s="1"/>
  <c r="EM59" i="6"/>
  <c r="EO45" i="6"/>
  <c r="EP10" i="6"/>
  <c r="EQ39" i="6"/>
  <c r="EQ36" i="6"/>
  <c r="EQ34" i="6"/>
  <c r="EQ16" i="6" a="1"/>
  <c r="EQ16" i="6" s="1"/>
  <c r="EQ13" i="6" a="1"/>
  <c r="EQ13" i="6" s="1"/>
  <c r="EQ15" i="6" a="1"/>
  <c r="EQ15" i="6" s="1"/>
  <c r="ER23" i="6" a="1"/>
  <c r="ER23" i="6" s="1"/>
  <c r="ER24" i="6" a="1"/>
  <c r="ER24" i="6" s="1"/>
  <c r="ER38" i="6" s="1"/>
  <c r="ER25" i="6" a="1"/>
  <c r="ER25" i="6" s="1"/>
  <c r="EQ14" i="6" a="1"/>
  <c r="EQ14" i="6" s="1"/>
  <c r="ER21" i="6" a="1"/>
  <c r="ER21" i="6" s="1"/>
  <c r="ER22" i="6" a="1"/>
  <c r="ER22" i="6" s="1"/>
  <c r="ER20" i="6" a="1"/>
  <c r="ER20" i="6" s="1"/>
  <c r="EQ12" i="6" a="1"/>
  <c r="EQ12" i="6" s="1"/>
  <c r="EQ17" i="6" a="1"/>
  <c r="EQ17" i="6" s="1"/>
  <c r="EQ35" i="6"/>
  <c r="EP41" i="6"/>
  <c r="EP47" i="6" s="1"/>
  <c r="EO48" i="6"/>
  <c r="EO46" i="6"/>
  <c r="EQ37" i="6"/>
  <c r="EO5" i="6"/>
  <c r="EO3" i="6"/>
  <c r="EO4" i="6"/>
  <c r="EO2" i="6"/>
  <c r="EO7" i="6"/>
  <c r="EO6" i="6"/>
  <c r="EN9" i="6" a="1"/>
  <c r="EN9" i="6" s="1"/>
  <c r="EQ38" i="6"/>
  <c r="EO47" i="6"/>
  <c r="EO50" i="6"/>
  <c r="ER27" i="6" l="1" a="1"/>
  <c r="ER27" i="6" s="1"/>
  <c r="EN59" i="6"/>
  <c r="EO56" i="6" a="1"/>
  <c r="EO56" i="6" s="1"/>
  <c r="EO9" i="6" a="1"/>
  <c r="EO9" i="6" s="1"/>
  <c r="EO54" i="6" a="1"/>
  <c r="EO54" i="6" s="1"/>
  <c r="ER34" i="6"/>
  <c r="ES21" i="6" a="1"/>
  <c r="ES21" i="6" s="1"/>
  <c r="ER14" i="6" a="1"/>
  <c r="ER14" i="6" s="1"/>
  <c r="ES24" i="6" a="1"/>
  <c r="ES24" i="6" s="1"/>
  <c r="ES23" i="6" a="1"/>
  <c r="ES23" i="6" s="1"/>
  <c r="ER16" i="6" a="1"/>
  <c r="ER16" i="6" s="1"/>
  <c r="ES20" i="6" a="1"/>
  <c r="ES20" i="6" s="1"/>
  <c r="ER15" i="6" a="1"/>
  <c r="ER15" i="6" s="1"/>
  <c r="ES22" i="6" a="1"/>
  <c r="ES22" i="6" s="1"/>
  <c r="ER12" i="6" a="1"/>
  <c r="ER12" i="6" s="1"/>
  <c r="ES25" i="6" a="1"/>
  <c r="ES25" i="6" s="1"/>
  <c r="ER13" i="6" a="1"/>
  <c r="ER13" i="6" s="1"/>
  <c r="ER17" i="6" a="1"/>
  <c r="ER17" i="6" s="1"/>
  <c r="EO53" i="6" a="1"/>
  <c r="EO53" i="6" s="1"/>
  <c r="ER36" i="6"/>
  <c r="EO57" i="6" a="1"/>
  <c r="EO57" i="6" s="1"/>
  <c r="EQ41" i="6"/>
  <c r="EQ48" i="6" s="1"/>
  <c r="EO55" i="6" a="1"/>
  <c r="EO55" i="6" s="1"/>
  <c r="EP45" i="6"/>
  <c r="EP48" i="6"/>
  <c r="ER39" i="6"/>
  <c r="EO52" i="6" a="1"/>
  <c r="EO52" i="6" s="1"/>
  <c r="ER35" i="6"/>
  <c r="EP46" i="6"/>
  <c r="EP50" i="6"/>
  <c r="ER37" i="6"/>
  <c r="EP49" i="6"/>
  <c r="EQ10" i="6"/>
  <c r="EP5" i="6"/>
  <c r="EP4" i="6"/>
  <c r="EP3" i="6"/>
  <c r="EP7" i="6"/>
  <c r="EP6" i="6"/>
  <c r="EP2" i="6"/>
  <c r="ES27" i="6" l="1" a="1"/>
  <c r="ES27" i="6" s="1"/>
  <c r="Q286" i="6" s="1" a="1"/>
  <c r="Q286" i="6" s="1"/>
  <c r="EQ50" i="6"/>
  <c r="EQ49" i="6"/>
  <c r="EQ46" i="6"/>
  <c r="EQ47" i="6"/>
  <c r="ES15" i="6" a="1"/>
  <c r="ES15" i="6" s="1"/>
  <c r="ES16" i="6" a="1"/>
  <c r="ES16" i="6" s="1"/>
  <c r="ES12" i="6" a="1"/>
  <c r="ES12" i="6" s="1"/>
  <c r="ES34" i="6"/>
  <c r="ES14" i="6" a="1"/>
  <c r="ES14" i="6" s="1"/>
  <c r="K6" i="8"/>
  <c r="ES17" i="6" a="1"/>
  <c r="ES17" i="6" s="1"/>
  <c r="ES13" i="6" a="1"/>
  <c r="ES13" i="6" s="1"/>
  <c r="EQ5" i="6"/>
  <c r="EQ7" i="6"/>
  <c r="EQ2" i="6"/>
  <c r="EQ4" i="6"/>
  <c r="EQ3" i="6"/>
  <c r="EQ6" i="6"/>
  <c r="EP55" i="6" a="1"/>
  <c r="EP55" i="6" s="1"/>
  <c r="EP54" i="6" a="1"/>
  <c r="EP54" i="6" s="1"/>
  <c r="EP52" i="6" a="1"/>
  <c r="EP52" i="6" s="1"/>
  <c r="EP56" i="6" a="1"/>
  <c r="EP56" i="6" s="1"/>
  <c r="EP53" i="6" a="1"/>
  <c r="EP53" i="6" s="1"/>
  <c r="EP57" i="6" a="1"/>
  <c r="EP57" i="6" s="1"/>
  <c r="EP9" i="6" a="1"/>
  <c r="EP9" i="6" s="1"/>
  <c r="ES37" i="6"/>
  <c r="N6" i="8"/>
  <c r="EO59" i="6"/>
  <c r="EQ45" i="6"/>
  <c r="ES38" i="6"/>
  <c r="O6" i="8"/>
  <c r="ES39" i="6"/>
  <c r="P6" i="8"/>
  <c r="ER10" i="6"/>
  <c r="ES35" i="6"/>
  <c r="L6" i="8"/>
  <c r="M6" i="8"/>
  <c r="ES36" i="6"/>
  <c r="ER41" i="6"/>
  <c r="ER45" i="6" s="1"/>
  <c r="Q758" i="10" l="1" a="1"/>
  <c r="Q758" i="10" s="1"/>
  <c r="W758" i="10" s="1"/>
  <c r="Q451" i="10" a="1"/>
  <c r="Q451" i="10" s="1"/>
  <c r="W451" i="10" s="1"/>
  <c r="Q696" i="10" a="1"/>
  <c r="Q696" i="10" s="1"/>
  <c r="W696" i="10" s="1"/>
  <c r="Q169" i="10" a="1"/>
  <c r="Q169" i="10" s="1"/>
  <c r="W169" i="10" s="1"/>
  <c r="Q584" i="10" a="1"/>
  <c r="Q584" i="10" s="1"/>
  <c r="W584" i="10" s="1"/>
  <c r="Q309" i="10" a="1"/>
  <c r="Q309" i="10" s="1"/>
  <c r="W309" i="10" s="1"/>
  <c r="Q444" i="10" a="1"/>
  <c r="Q444" i="10" s="1"/>
  <c r="W444" i="10" s="1"/>
  <c r="Q429" i="10" a="1"/>
  <c r="Q429" i="10" s="1"/>
  <c r="W429" i="10" s="1"/>
  <c r="Q273" i="10" a="1"/>
  <c r="Q273" i="10" s="1"/>
  <c r="W273" i="10" s="1"/>
  <c r="Q275" i="10" a="1"/>
  <c r="Q275" i="10" s="1"/>
  <c r="W275" i="10" s="1"/>
  <c r="Q884" i="10" a="1"/>
  <c r="Q884" i="10" s="1"/>
  <c r="W884" i="10" s="1"/>
  <c r="Q299" i="10" a="1"/>
  <c r="Q299" i="10" s="1"/>
  <c r="W299" i="10" s="1"/>
  <c r="Q726" i="10" a="1"/>
  <c r="Q726" i="10" s="1"/>
  <c r="W726" i="10" s="1"/>
  <c r="Q81" i="10" a="1"/>
  <c r="Q81" i="10" s="1"/>
  <c r="W81" i="10" s="1"/>
  <c r="Q245" i="10" a="1"/>
  <c r="Q245" i="10" s="1"/>
  <c r="W245" i="10" s="1"/>
  <c r="Q627" i="10" a="1"/>
  <c r="Q627" i="10" s="1"/>
  <c r="W627" i="10" s="1"/>
  <c r="Q364" i="10" a="1"/>
  <c r="Q364" i="10" s="1"/>
  <c r="W364" i="10" s="1"/>
  <c r="Q790" i="10" a="1"/>
  <c r="Q790" i="10" s="1"/>
  <c r="W790" i="10" s="1"/>
  <c r="Q50" i="10" a="1"/>
  <c r="Q50" i="10" s="1"/>
  <c r="W50" i="10" s="1"/>
  <c r="Q386" i="10" a="1"/>
  <c r="Q386" i="10" s="1"/>
  <c r="W386" i="10" s="1"/>
  <c r="Q535" i="10" a="1"/>
  <c r="Q535" i="10" s="1"/>
  <c r="W535" i="10" s="1"/>
  <c r="Q431" i="10" a="1"/>
  <c r="Q431" i="10" s="1"/>
  <c r="W431" i="10" s="1"/>
  <c r="Q400" i="10" a="1"/>
  <c r="Q400" i="10" s="1"/>
  <c r="W400" i="10" s="1"/>
  <c r="Q304" i="10" a="1"/>
  <c r="Q304" i="10" s="1"/>
  <c r="W304" i="10" s="1"/>
  <c r="Q741" i="10" a="1"/>
  <c r="Q741" i="10" s="1"/>
  <c r="W741" i="10" s="1"/>
  <c r="Q152" i="10" a="1"/>
  <c r="Q152" i="10" s="1"/>
  <c r="W152" i="10" s="1"/>
  <c r="Q992" i="10" a="1"/>
  <c r="Q992" i="10" s="1"/>
  <c r="W992" i="10" s="1"/>
  <c r="Q346" i="10" a="1"/>
  <c r="Q346" i="10" s="1"/>
  <c r="W346" i="10" s="1"/>
  <c r="Q91" i="10" a="1"/>
  <c r="Q91" i="10" s="1"/>
  <c r="W91" i="10" s="1"/>
  <c r="Q636" i="10" a="1"/>
  <c r="Q636" i="10" s="1"/>
  <c r="W636" i="10" s="1"/>
  <c r="Q921" i="10" a="1"/>
  <c r="Q921" i="10" s="1"/>
  <c r="W921" i="10" s="1"/>
  <c r="Q149" i="10" a="1"/>
  <c r="Q149" i="10" s="1"/>
  <c r="W149" i="10" s="1"/>
  <c r="Q210" i="10" a="1"/>
  <c r="Q210" i="10" s="1"/>
  <c r="W210" i="10" s="1"/>
  <c r="Q212" i="10" a="1"/>
  <c r="Q212" i="10" s="1"/>
  <c r="W212" i="10" s="1"/>
  <c r="Q847" i="10" a="1"/>
  <c r="Q847" i="10" s="1"/>
  <c r="W847" i="10" s="1"/>
  <c r="Q406" i="10" a="1"/>
  <c r="Q406" i="10" s="1"/>
  <c r="W406" i="10" s="1"/>
  <c r="Q721" i="10" a="1"/>
  <c r="Q721" i="10" s="1"/>
  <c r="W721" i="10" s="1"/>
  <c r="Q170" i="10" a="1"/>
  <c r="Q170" i="10" s="1"/>
  <c r="W170" i="10" s="1"/>
  <c r="Q729" i="10" a="1"/>
  <c r="Q729" i="10" s="1"/>
  <c r="W729" i="10" s="1"/>
  <c r="Q988" i="10" a="1"/>
  <c r="Q988" i="10" s="1"/>
  <c r="W988" i="10" s="1"/>
  <c r="Q1001" i="10" a="1"/>
  <c r="Q1001" i="10" s="1"/>
  <c r="W1001" i="10" s="1"/>
  <c r="Q393" i="10" a="1"/>
  <c r="Q393" i="10" s="1"/>
  <c r="W393" i="10" s="1"/>
  <c r="Q618" i="10" a="1"/>
  <c r="Q618" i="10" s="1"/>
  <c r="W618" i="10" s="1"/>
  <c r="Q14" i="10" a="1"/>
  <c r="Q14" i="10" s="1"/>
  <c r="W14" i="10" s="1"/>
  <c r="Q896" i="10" a="1"/>
  <c r="Q896" i="10" s="1"/>
  <c r="W896" i="10" s="1"/>
  <c r="Q328" i="10" a="1"/>
  <c r="Q328" i="10" s="1"/>
  <c r="W328" i="10" s="1"/>
  <c r="Q177" i="10" a="1"/>
  <c r="Q177" i="10" s="1"/>
  <c r="W177" i="10" s="1"/>
  <c r="Q462" i="10" a="1"/>
  <c r="Q462" i="10" s="1"/>
  <c r="W462" i="10" s="1"/>
  <c r="Q131" i="10" a="1"/>
  <c r="Q131" i="10" s="1"/>
  <c r="W131" i="10" s="1"/>
  <c r="Q526" i="10" a="1"/>
  <c r="Q526" i="10" s="1"/>
  <c r="W526" i="10" s="1"/>
  <c r="Q877" i="10" a="1"/>
  <c r="Q877" i="10" s="1"/>
  <c r="W877" i="10" s="1"/>
  <c r="Q249" i="10" a="1"/>
  <c r="Q249" i="10" s="1"/>
  <c r="W249" i="10" s="1"/>
  <c r="Q403" i="10" a="1"/>
  <c r="Q403" i="10" s="1"/>
  <c r="W403" i="10" s="1"/>
  <c r="Q875" i="10" a="1"/>
  <c r="Q875" i="10" s="1"/>
  <c r="W875" i="10" s="1"/>
  <c r="Q550" i="10" a="1"/>
  <c r="Q550" i="10" s="1"/>
  <c r="W550" i="10" s="1"/>
  <c r="Q589" i="10" a="1"/>
  <c r="Q589" i="10" s="1"/>
  <c r="W589" i="10" s="1"/>
  <c r="Q342" i="10" a="1"/>
  <c r="Q342" i="10" s="1"/>
  <c r="W342" i="10" s="1"/>
  <c r="Q761" i="10" a="1"/>
  <c r="Q761" i="10" s="1"/>
  <c r="W761" i="10" s="1"/>
  <c r="Q647" i="10" a="1"/>
  <c r="Q647" i="10" s="1"/>
  <c r="W647" i="10" s="1"/>
  <c r="Q966" i="10" a="1"/>
  <c r="Q966" i="10" s="1"/>
  <c r="W966" i="10" s="1"/>
  <c r="Q308" i="10" a="1"/>
  <c r="Q308" i="10" s="1"/>
  <c r="W308" i="10" s="1"/>
  <c r="Q724" i="10" a="1"/>
  <c r="Q724" i="10" s="1"/>
  <c r="W724" i="10" s="1"/>
  <c r="Q789" i="10" a="1"/>
  <c r="Q789" i="10" s="1"/>
  <c r="W789" i="10" s="1"/>
  <c r="Q332" i="10" a="1"/>
  <c r="Q332" i="10" s="1"/>
  <c r="W332" i="10" s="1"/>
  <c r="Q663" i="10" a="1"/>
  <c r="Q663" i="10" s="1"/>
  <c r="W663" i="10" s="1"/>
  <c r="Q870" i="10" a="1"/>
  <c r="Q870" i="10" s="1"/>
  <c r="W870" i="10" s="1"/>
  <c r="Q194" i="10" a="1"/>
  <c r="Q194" i="10" s="1"/>
  <c r="W194" i="10" s="1"/>
  <c r="Q529" i="10" a="1"/>
  <c r="Q529" i="10" s="1"/>
  <c r="W529" i="10" s="1"/>
  <c r="Q932" i="10" a="1"/>
  <c r="Q932" i="10" s="1"/>
  <c r="W932" i="10" s="1"/>
  <c r="Q795" i="10" a="1"/>
  <c r="Q795" i="10" s="1"/>
  <c r="W795" i="10" s="1"/>
  <c r="Q865" i="10" a="1"/>
  <c r="Q865" i="10" s="1"/>
  <c r="W865" i="10" s="1"/>
  <c r="Q175" i="10" a="1"/>
  <c r="Q175" i="10" s="1"/>
  <c r="W175" i="10" s="1"/>
  <c r="Q142" i="10" a="1"/>
  <c r="Q142" i="10" s="1"/>
  <c r="W142" i="10" s="1"/>
  <c r="Q886" i="10" a="1"/>
  <c r="Q886" i="10" s="1"/>
  <c r="W886" i="10" s="1"/>
  <c r="Q219" i="10" a="1"/>
  <c r="Q219" i="10" s="1"/>
  <c r="W219" i="10" s="1"/>
  <c r="Q799" i="10" a="1"/>
  <c r="Q799" i="10" s="1"/>
  <c r="W799" i="10" s="1"/>
  <c r="Q746" i="10" a="1"/>
  <c r="Q746" i="10" s="1"/>
  <c r="W746" i="10" s="1"/>
  <c r="Q254" i="10" a="1"/>
  <c r="Q254" i="10" s="1"/>
  <c r="W254" i="10" s="1"/>
  <c r="Q833" i="10" a="1"/>
  <c r="Q833" i="10" s="1"/>
  <c r="W833" i="10" s="1"/>
  <c r="Q165" i="10" a="1"/>
  <c r="Q165" i="10" s="1"/>
  <c r="W165" i="10" s="1"/>
  <c r="Q164" i="10" a="1"/>
  <c r="Q164" i="10" s="1"/>
  <c r="W164" i="10" s="1"/>
  <c r="Q852" i="10" a="1"/>
  <c r="Q852" i="10" s="1"/>
  <c r="W852" i="10" s="1"/>
  <c r="Q995" i="10" a="1"/>
  <c r="Q995" i="10" s="1"/>
  <c r="W995" i="10" s="1"/>
  <c r="Q456" i="10" a="1"/>
  <c r="Q456" i="10" s="1"/>
  <c r="W456" i="10" s="1"/>
  <c r="Q218" i="10" a="1"/>
  <c r="Q218" i="10" s="1"/>
  <c r="W218" i="10" s="1"/>
  <c r="Q629" i="10" a="1"/>
  <c r="Q629" i="10" s="1"/>
  <c r="W629" i="10" s="1"/>
  <c r="Q21" i="10" a="1"/>
  <c r="Q21" i="10" s="1"/>
  <c r="W21" i="10" s="1"/>
  <c r="Q973" i="10" a="1"/>
  <c r="Q973" i="10" s="1"/>
  <c r="W973" i="10" s="1"/>
  <c r="Q725" i="10" a="1"/>
  <c r="Q725" i="10" s="1"/>
  <c r="W725" i="10" s="1"/>
  <c r="Q955" i="10" a="1"/>
  <c r="Q955" i="10" s="1"/>
  <c r="W955" i="10" s="1"/>
  <c r="Q54" i="10" a="1"/>
  <c r="Q54" i="10" s="1"/>
  <c r="W54" i="10" s="1"/>
  <c r="Q931" i="10" a="1"/>
  <c r="Q931" i="10" s="1"/>
  <c r="W931" i="10" s="1"/>
  <c r="Q457" i="10" a="1"/>
  <c r="Q457" i="10" s="1"/>
  <c r="W457" i="10" s="1"/>
  <c r="Q145" i="10" a="1"/>
  <c r="Q145" i="10" s="1"/>
  <c r="W145" i="10" s="1"/>
  <c r="Q124" i="10" a="1"/>
  <c r="Q124" i="10" s="1"/>
  <c r="W124" i="10" s="1"/>
  <c r="Q288" i="10" a="1"/>
  <c r="Q288" i="10" s="1"/>
  <c r="W288" i="10" s="1"/>
  <c r="Q665" i="10" a="1"/>
  <c r="Q665" i="10" s="1"/>
  <c r="W665" i="10" s="1"/>
  <c r="Q127" i="10" a="1"/>
  <c r="Q127" i="10" s="1"/>
  <c r="W127" i="10" s="1"/>
  <c r="Q989" i="10" a="1"/>
  <c r="Q989" i="10" s="1"/>
  <c r="W989" i="10" s="1"/>
  <c r="Q294" i="10" a="1"/>
  <c r="Q294" i="10" s="1"/>
  <c r="W294" i="10" s="1"/>
  <c r="Q355" i="10" a="1"/>
  <c r="Q355" i="10" s="1"/>
  <c r="W355" i="10" s="1"/>
  <c r="Q362" i="10" a="1"/>
  <c r="Q362" i="10" s="1"/>
  <c r="W362" i="10" s="1"/>
  <c r="Q598" i="10" a="1"/>
  <c r="Q598" i="10" s="1"/>
  <c r="W598" i="10" s="1"/>
  <c r="Q188" i="10" a="1"/>
  <c r="Q188" i="10" s="1"/>
  <c r="W188" i="10" s="1"/>
  <c r="Q770" i="10" a="1"/>
  <c r="Q770" i="10" s="1"/>
  <c r="W770" i="10" s="1"/>
  <c r="Q95" i="10" a="1"/>
  <c r="Q95" i="10" s="1"/>
  <c r="W95" i="10" s="1"/>
  <c r="Q534" i="10" a="1"/>
  <c r="Q534" i="10" s="1"/>
  <c r="W534" i="10" s="1"/>
  <c r="Q545" i="10" a="1"/>
  <c r="Q545" i="10" s="1"/>
  <c r="W545" i="10" s="1"/>
  <c r="Q174" i="10" a="1"/>
  <c r="Q174" i="10" s="1"/>
  <c r="W174" i="10" s="1"/>
  <c r="Q541" i="10" a="1"/>
  <c r="Q541" i="10" s="1"/>
  <c r="W541" i="10" s="1"/>
  <c r="Q110" i="10" a="1"/>
  <c r="Q110" i="10" s="1"/>
  <c r="W110" i="10" s="1"/>
  <c r="Q901" i="10" a="1"/>
  <c r="Q901" i="10" s="1"/>
  <c r="W901" i="10" s="1"/>
  <c r="Q722" i="10" a="1"/>
  <c r="Q722" i="10" s="1"/>
  <c r="W722" i="10" s="1"/>
  <c r="Q23" i="10" a="1"/>
  <c r="Q23" i="10" s="1"/>
  <c r="W23" i="10" s="1"/>
  <c r="Q574" i="10" a="1"/>
  <c r="Q574" i="10" s="1"/>
  <c r="W574" i="10" s="1"/>
  <c r="Q22" i="10" a="1"/>
  <c r="Q22" i="10" s="1"/>
  <c r="W22" i="10" s="1"/>
  <c r="Q82" i="10" a="1"/>
  <c r="Q82" i="10" s="1"/>
  <c r="W82" i="10" s="1"/>
  <c r="Q569" i="10" a="1"/>
  <c r="Q569" i="10" s="1"/>
  <c r="W569" i="10" s="1"/>
  <c r="Q327" i="10" a="1"/>
  <c r="Q327" i="10" s="1"/>
  <c r="W327" i="10" s="1"/>
  <c r="Q243" i="10" a="1"/>
  <c r="Q243" i="10" s="1"/>
  <c r="W243" i="10" s="1"/>
  <c r="Q757" i="10" a="1"/>
  <c r="Q757" i="10" s="1"/>
  <c r="W757" i="10" s="1"/>
  <c r="Q641" i="10" a="1"/>
  <c r="Q641" i="10" s="1"/>
  <c r="W641" i="10" s="1"/>
  <c r="Q398" i="10" a="1"/>
  <c r="Q398" i="10" s="1"/>
  <c r="W398" i="10" s="1"/>
  <c r="Q396" i="10" a="1"/>
  <c r="Q396" i="10" s="1"/>
  <c r="W396" i="10" s="1"/>
  <c r="Q409" i="10" a="1"/>
  <c r="Q409" i="10" s="1"/>
  <c r="W409" i="10" s="1"/>
  <c r="Q977" i="10" a="1"/>
  <c r="Q977" i="10" s="1"/>
  <c r="W977" i="10" s="1"/>
  <c r="Q83" i="10" a="1"/>
  <c r="Q83" i="10" s="1"/>
  <c r="W83" i="10" s="1"/>
  <c r="Q911" i="10" a="1"/>
  <c r="Q911" i="10" s="1"/>
  <c r="W911" i="10" s="1"/>
  <c r="Q653" i="10" a="1"/>
  <c r="Q653" i="10" s="1"/>
  <c r="W653" i="10" s="1"/>
  <c r="Q814" i="10" a="1"/>
  <c r="Q814" i="10" s="1"/>
  <c r="W814" i="10" s="1"/>
  <c r="Q958" i="10" a="1"/>
  <c r="Q958" i="10" s="1"/>
  <c r="W958" i="10" s="1"/>
  <c r="Q620" i="10" a="1"/>
  <c r="Q620" i="10" s="1"/>
  <c r="W620" i="10" s="1"/>
  <c r="Q514" i="10" a="1"/>
  <c r="Q514" i="10" s="1"/>
  <c r="W514" i="10" s="1"/>
  <c r="Q315" i="10" a="1"/>
  <c r="Q315" i="10" s="1"/>
  <c r="W315" i="10" s="1"/>
  <c r="Q693" i="10" a="1"/>
  <c r="Q693" i="10" s="1"/>
  <c r="W693" i="10" s="1"/>
  <c r="Q637" i="10" a="1"/>
  <c r="Q637" i="10" s="1"/>
  <c r="W637" i="10" s="1"/>
  <c r="Q727" i="10" a="1"/>
  <c r="Q727" i="10" s="1"/>
  <c r="W727" i="10" s="1"/>
  <c r="Q501" i="10" a="1"/>
  <c r="Q501" i="10" s="1"/>
  <c r="W501" i="10" s="1"/>
  <c r="Q710" i="10" a="1"/>
  <c r="Q710" i="10" s="1"/>
  <c r="W710" i="10" s="1"/>
  <c r="Q217" i="10" a="1"/>
  <c r="Q217" i="10" s="1"/>
  <c r="W217" i="10" s="1"/>
  <c r="Q62" i="10" a="1"/>
  <c r="Q62" i="10" s="1"/>
  <c r="W62" i="10" s="1"/>
  <c r="Q306" i="10" a="1"/>
  <c r="Q306" i="10" s="1"/>
  <c r="W306" i="10" s="1"/>
  <c r="Q733" i="10" a="1"/>
  <c r="Q733" i="10" s="1"/>
  <c r="W733" i="10" s="1"/>
  <c r="Q609" i="10" a="1"/>
  <c r="Q609" i="10" s="1"/>
  <c r="W609" i="10" s="1"/>
  <c r="Q32" i="10" a="1"/>
  <c r="Q32" i="10" s="1"/>
  <c r="W32" i="10" s="1"/>
  <c r="Q98" i="10" a="1"/>
  <c r="Q98" i="10" s="1"/>
  <c r="W98" i="10" s="1"/>
  <c r="Q442" i="10" a="1"/>
  <c r="Q442" i="10" s="1"/>
  <c r="W442" i="10" s="1"/>
  <c r="Q818" i="10" a="1"/>
  <c r="Q818" i="10" s="1"/>
  <c r="W818" i="10" s="1"/>
  <c r="Q753" i="10" a="1"/>
  <c r="Q753" i="10" s="1"/>
  <c r="W753" i="10" s="1"/>
  <c r="Q198" i="10" a="1"/>
  <c r="Q198" i="10" s="1"/>
  <c r="W198" i="10" s="1"/>
  <c r="Q784" i="10" a="1"/>
  <c r="Q784" i="10" s="1"/>
  <c r="W784" i="10" s="1"/>
  <c r="Q596" i="10" a="1"/>
  <c r="Q596" i="10" s="1"/>
  <c r="W596" i="10" s="1"/>
  <c r="Q957" i="10" a="1"/>
  <c r="Q957" i="10" s="1"/>
  <c r="W957" i="10" s="1"/>
  <c r="Q419" i="10" a="1"/>
  <c r="Q419" i="10" s="1"/>
  <c r="W419" i="10" s="1"/>
  <c r="Q941" i="10" a="1"/>
  <c r="Q941" i="10" s="1"/>
  <c r="W941" i="10" s="1"/>
  <c r="Q485" i="10" a="1"/>
  <c r="Q485" i="10" s="1"/>
  <c r="W485" i="10" s="1"/>
  <c r="Q702" i="10" a="1"/>
  <c r="Q702" i="10" s="1"/>
  <c r="W702" i="10" s="1"/>
  <c r="Q68" i="10" a="1"/>
  <c r="Q68" i="10" s="1"/>
  <c r="W68" i="10" s="1"/>
  <c r="Q271" i="10" a="1"/>
  <c r="Q271" i="10" s="1"/>
  <c r="W271" i="10" s="1"/>
  <c r="Q783" i="10" a="1"/>
  <c r="Q783" i="10" s="1"/>
  <c r="W783" i="10" s="1"/>
  <c r="Q782" i="10" a="1"/>
  <c r="Q782" i="10" s="1"/>
  <c r="W782" i="10" s="1"/>
  <c r="Q502" i="10" a="1"/>
  <c r="Q502" i="10" s="1"/>
  <c r="W502" i="10" s="1"/>
  <c r="Q532" i="10" a="1"/>
  <c r="Q532" i="10" s="1"/>
  <c r="W532" i="10" s="1"/>
  <c r="Q117" i="10" a="1"/>
  <c r="Q117" i="10" s="1"/>
  <c r="W117" i="10" s="1"/>
  <c r="Q613" i="10" a="1"/>
  <c r="Q613" i="10" s="1"/>
  <c r="W613" i="10" s="1"/>
  <c r="Q605" i="10" a="1"/>
  <c r="Q605" i="10" s="1"/>
  <c r="W605" i="10" s="1"/>
  <c r="Q374" i="10" a="1"/>
  <c r="Q374" i="10" s="1"/>
  <c r="W374" i="10" s="1"/>
  <c r="Q435" i="10" a="1"/>
  <c r="Q435" i="10" s="1"/>
  <c r="W435" i="10" s="1"/>
  <c r="Q390" i="10" a="1"/>
  <c r="Q390" i="10" s="1"/>
  <c r="W390" i="10" s="1"/>
  <c r="Q452" i="10" a="1"/>
  <c r="Q452" i="10" s="1"/>
  <c r="W452" i="10" s="1"/>
  <c r="Q830" i="10" a="1"/>
  <c r="Q830" i="10" s="1"/>
  <c r="W830" i="10" s="1"/>
  <c r="Q262" i="10" a="1"/>
  <c r="Q262" i="10" s="1"/>
  <c r="W262" i="10" s="1"/>
  <c r="Q366" i="10" a="1"/>
  <c r="Q366" i="10" s="1"/>
  <c r="W366" i="10" s="1"/>
  <c r="Q927" i="10" a="1"/>
  <c r="Q927" i="10" s="1"/>
  <c r="W927" i="10" s="1"/>
  <c r="Q769" i="10" a="1"/>
  <c r="Q769" i="10" s="1"/>
  <c r="W769" i="10" s="1"/>
  <c r="Q387" i="10" a="1"/>
  <c r="Q387" i="10" s="1"/>
  <c r="W387" i="10" s="1"/>
  <c r="Q846" i="10" a="1"/>
  <c r="Q846" i="10" s="1"/>
  <c r="W846" i="10" s="1"/>
  <c r="Q885" i="10" a="1"/>
  <c r="Q885" i="10" s="1"/>
  <c r="W885" i="10" s="1"/>
  <c r="Q230" i="10" a="1"/>
  <c r="Q230" i="10" s="1"/>
  <c r="W230" i="10" s="1"/>
  <c r="Q405" i="10" a="1"/>
  <c r="Q405" i="10" s="1"/>
  <c r="W405" i="10" s="1"/>
  <c r="Q292" i="10" a="1"/>
  <c r="Q292" i="10" s="1"/>
  <c r="W292" i="10" s="1"/>
  <c r="Q353" i="10" a="1"/>
  <c r="Q353" i="10" s="1"/>
  <c r="W353" i="10" s="1"/>
  <c r="Q268" i="10" a="1"/>
  <c r="Q268" i="10" s="1"/>
  <c r="W268" i="10" s="1"/>
  <c r="Q632" i="10" a="1"/>
  <c r="Q632" i="10" s="1"/>
  <c r="W632" i="10" s="1"/>
  <c r="Q635" i="10" a="1"/>
  <c r="Q635" i="10" s="1"/>
  <c r="W635" i="10" s="1"/>
  <c r="Q845" i="10" a="1"/>
  <c r="Q845" i="10" s="1"/>
  <c r="W845" i="10" s="1"/>
  <c r="Q141" i="10" a="1"/>
  <c r="Q141" i="10" s="1"/>
  <c r="W141" i="10" s="1"/>
  <c r="Q513" i="10" a="1"/>
  <c r="Q513" i="10" s="1"/>
  <c r="W513" i="10" s="1"/>
  <c r="Q373" i="10" a="1"/>
  <c r="Q373" i="10" s="1"/>
  <c r="W373" i="10" s="1"/>
  <c r="Q227" i="10" a="1"/>
  <c r="Q227" i="10" s="1"/>
  <c r="W227" i="10" s="1"/>
  <c r="Q42" i="10" a="1"/>
  <c r="Q42" i="10" s="1"/>
  <c r="W42" i="10" s="1"/>
  <c r="Q739" i="10" a="1"/>
  <c r="Q739" i="10" s="1"/>
  <c r="W739" i="10" s="1"/>
  <c r="Q873" i="10" a="1"/>
  <c r="Q873" i="10" s="1"/>
  <c r="W873" i="10" s="1"/>
  <c r="Q204" i="10" a="1"/>
  <c r="Q204" i="10" s="1"/>
  <c r="W204" i="10" s="1"/>
  <c r="Q776" i="10" a="1"/>
  <c r="Q776" i="10" s="1"/>
  <c r="W776" i="10" s="1"/>
  <c r="Q553" i="10" a="1"/>
  <c r="Q553" i="10" s="1"/>
  <c r="W553" i="10" s="1"/>
  <c r="Q754" i="10" a="1"/>
  <c r="Q754" i="10" s="1"/>
  <c r="W754" i="10" s="1"/>
  <c r="Q90" i="10" a="1"/>
  <c r="Q90" i="10" s="1"/>
  <c r="W90" i="10" s="1"/>
  <c r="Q801" i="10" a="1"/>
  <c r="Q801" i="10" s="1"/>
  <c r="W801" i="10" s="1"/>
  <c r="Q549" i="10" a="1"/>
  <c r="Q549" i="10" s="1"/>
  <c r="W549" i="10" s="1"/>
  <c r="Q196" i="10" a="1"/>
  <c r="Q196" i="10" s="1"/>
  <c r="W196" i="10" s="1"/>
  <c r="Q40" i="10" a="1"/>
  <c r="Q40" i="10" s="1"/>
  <c r="W40" i="10" s="1"/>
  <c r="Q567" i="10" a="1"/>
  <c r="Q567" i="10" s="1"/>
  <c r="W567" i="10" s="1"/>
  <c r="Q122" i="10" a="1"/>
  <c r="Q122" i="10" s="1"/>
  <c r="W122" i="10" s="1"/>
  <c r="Q706" i="10" a="1"/>
  <c r="Q706" i="10" s="1"/>
  <c r="W706" i="10" s="1"/>
  <c r="Q7" i="10" a="1"/>
  <c r="Q7" i="10" s="1"/>
  <c r="W7" i="10" s="1"/>
  <c r="Q792" i="10" a="1"/>
  <c r="Q792" i="10" s="1"/>
  <c r="W792" i="10" s="1"/>
  <c r="Q354" i="10" a="1"/>
  <c r="Q354" i="10" s="1"/>
  <c r="W354" i="10" s="1"/>
  <c r="Q690" i="10" a="1"/>
  <c r="Q690" i="10" s="1"/>
  <c r="W690" i="10" s="1"/>
  <c r="Q41" i="10" a="1"/>
  <c r="Q41" i="10" s="1"/>
  <c r="W41" i="10" s="1"/>
  <c r="Q344" i="10" a="1"/>
  <c r="Q344" i="10" s="1"/>
  <c r="W344" i="10" s="1"/>
  <c r="Q471" i="10" a="1"/>
  <c r="Q471" i="10" s="1"/>
  <c r="W471" i="10" s="1"/>
  <c r="Q945" i="10" a="1"/>
  <c r="Q945" i="10" s="1"/>
  <c r="W945" i="10" s="1"/>
  <c r="Q937" i="10" a="1"/>
  <c r="Q937" i="10" s="1"/>
  <c r="W937" i="10" s="1"/>
  <c r="Q986" i="10" a="1"/>
  <c r="Q986" i="10" s="1"/>
  <c r="W986" i="10" s="1"/>
  <c r="Q736" i="10" a="1"/>
  <c r="Q736" i="10" s="1"/>
  <c r="W736" i="10" s="1"/>
  <c r="Q785" i="10" a="1"/>
  <c r="Q785" i="10" s="1"/>
  <c r="W785" i="10" s="1"/>
  <c r="Q868" i="10" a="1"/>
  <c r="Q868" i="10" s="1"/>
  <c r="W868" i="10" s="1"/>
  <c r="Q125" i="10" a="1"/>
  <c r="Q125" i="10" s="1"/>
  <c r="W125" i="10" s="1"/>
  <c r="Q384" i="10" a="1"/>
  <c r="Q384" i="10" s="1"/>
  <c r="W384" i="10" s="1"/>
  <c r="Q821" i="10" a="1"/>
  <c r="Q821" i="10" s="1"/>
  <c r="W821" i="10" s="1"/>
  <c r="Q17" i="10" a="1"/>
  <c r="Q17" i="10" s="1"/>
  <c r="W17" i="10" s="1"/>
  <c r="Q646" i="10" a="1"/>
  <c r="Q646" i="10" s="1"/>
  <c r="W646" i="10" s="1"/>
  <c r="Q106" i="10" a="1"/>
  <c r="Q106" i="10" s="1"/>
  <c r="W106" i="10" s="1"/>
  <c r="Q954" i="10" a="1"/>
  <c r="Q954" i="10" s="1"/>
  <c r="W954" i="10" s="1"/>
  <c r="Q189" i="10" a="1"/>
  <c r="Q189" i="10" s="1"/>
  <c r="W189" i="10" s="1"/>
  <c r="Q745" i="10" a="1"/>
  <c r="Q745" i="10" s="1"/>
  <c r="W745" i="10" s="1"/>
  <c r="Q956" i="10" a="1"/>
  <c r="Q956" i="10" s="1"/>
  <c r="W956" i="10" s="1"/>
  <c r="Q499" i="10" a="1"/>
  <c r="Q499" i="10" s="1"/>
  <c r="W499" i="10" s="1"/>
  <c r="Q685" i="10" a="1"/>
  <c r="Q685" i="10" s="1"/>
  <c r="W685" i="10" s="1"/>
  <c r="Q591" i="10" a="1"/>
  <c r="Q591" i="10" s="1"/>
  <c r="W591" i="10" s="1"/>
  <c r="Q493" i="10" a="1"/>
  <c r="Q493" i="10" s="1"/>
  <c r="W493" i="10" s="1"/>
  <c r="Q351" i="10" a="1"/>
  <c r="Q351" i="10" s="1"/>
  <c r="W351" i="10" s="1"/>
  <c r="Q449" i="10" a="1"/>
  <c r="Q449" i="10" s="1"/>
  <c r="W449" i="10" s="1"/>
  <c r="Q677" i="10" a="1"/>
  <c r="Q677" i="10" s="1"/>
  <c r="W677" i="10" s="1"/>
  <c r="Q508" i="10" a="1"/>
  <c r="Q508" i="10" s="1"/>
  <c r="W508" i="10" s="1"/>
  <c r="Q99" i="10" a="1"/>
  <c r="Q99" i="10" s="1"/>
  <c r="W99" i="10" s="1"/>
  <c r="Q644" i="10" a="1"/>
  <c r="Q644" i="10" s="1"/>
  <c r="W644" i="10" s="1"/>
  <c r="Q604" i="10" a="1"/>
  <c r="Q604" i="10" s="1"/>
  <c r="W604" i="10" s="1"/>
  <c r="Q280" i="10" a="1"/>
  <c r="Q280" i="10" s="1"/>
  <c r="W280" i="10" s="1"/>
  <c r="Q503" i="10" a="1"/>
  <c r="Q503" i="10" s="1"/>
  <c r="W503" i="10" s="1"/>
  <c r="Q859" i="10" a="1"/>
  <c r="Q859" i="10" s="1"/>
  <c r="W859" i="10" s="1"/>
  <c r="Q213" i="10" a="1"/>
  <c r="Q213" i="10" s="1"/>
  <c r="W213" i="10" s="1"/>
  <c r="Q154" i="10" a="1"/>
  <c r="Q154" i="10" s="1"/>
  <c r="W154" i="10" s="1"/>
  <c r="Q316" i="10" a="1"/>
  <c r="Q316" i="10" s="1"/>
  <c r="W316" i="10" s="1"/>
  <c r="Q594" i="10" a="1"/>
  <c r="Q594" i="10" s="1"/>
  <c r="W594" i="10" s="1"/>
  <c r="Q933" i="10" a="1"/>
  <c r="Q933" i="10" s="1"/>
  <c r="W933" i="10" s="1"/>
  <c r="Q949" i="10" a="1"/>
  <c r="Q949" i="10" s="1"/>
  <c r="W949" i="10" s="1"/>
  <c r="Q301" i="10" a="1"/>
  <c r="Q301" i="10" s="1"/>
  <c r="W301" i="10" s="1"/>
  <c r="Q261" i="10" a="1"/>
  <c r="Q261" i="10" s="1"/>
  <c r="W261" i="10" s="1"/>
  <c r="Q459" i="10" a="1"/>
  <c r="Q459" i="10" s="1"/>
  <c r="W459" i="10" s="1"/>
  <c r="Q279" i="10" a="1"/>
  <c r="Q279" i="10" s="1"/>
  <c r="W279" i="10" s="1"/>
  <c r="Q64" i="10" a="1"/>
  <c r="Q64" i="10" s="1"/>
  <c r="W64" i="10" s="1"/>
  <c r="Q556" i="10" a="1"/>
  <c r="Q556" i="10" s="1"/>
  <c r="W556" i="10" s="1"/>
  <c r="Q506" i="10" a="1"/>
  <c r="Q506" i="10" s="1"/>
  <c r="W506" i="10" s="1"/>
  <c r="Q674" i="10" a="1"/>
  <c r="Q674" i="10" s="1"/>
  <c r="W674" i="10" s="1"/>
  <c r="Q236" i="10" a="1"/>
  <c r="Q236" i="10" s="1"/>
  <c r="W236" i="10" s="1"/>
  <c r="Q321" i="10" a="1"/>
  <c r="Q321" i="10" s="1"/>
  <c r="W321" i="10" s="1"/>
  <c r="Q935" i="10" a="1"/>
  <c r="Q935" i="10" s="1"/>
  <c r="W935" i="10" s="1"/>
  <c r="Q336" i="10" a="1"/>
  <c r="Q336" i="10" s="1"/>
  <c r="W336" i="10" s="1"/>
  <c r="Q468" i="10" a="1"/>
  <c r="Q468" i="10" s="1"/>
  <c r="W468" i="10" s="1"/>
  <c r="Q994" i="10" a="1"/>
  <c r="Q994" i="10" s="1"/>
  <c r="W994" i="10" s="1"/>
  <c r="Q595" i="10" a="1"/>
  <c r="Q595" i="10" s="1"/>
  <c r="W595" i="10" s="1"/>
  <c r="Q703" i="10" a="1"/>
  <c r="Q703" i="10" s="1"/>
  <c r="W703" i="10" s="1"/>
  <c r="Q654" i="10" a="1"/>
  <c r="Q654" i="10" s="1"/>
  <c r="W654" i="10" s="1"/>
  <c r="Q509" i="10" a="1"/>
  <c r="Q509" i="10" s="1"/>
  <c r="W509" i="10" s="1"/>
  <c r="Q981" i="10" a="1"/>
  <c r="Q981" i="10" s="1"/>
  <c r="W981" i="10" s="1"/>
  <c r="Q264" i="10" a="1"/>
  <c r="Q264" i="10" s="1"/>
  <c r="W264" i="10" s="1"/>
  <c r="Q76" i="10" a="1"/>
  <c r="Q76" i="10" s="1"/>
  <c r="W76" i="10" s="1"/>
  <c r="Q539" i="10" a="1"/>
  <c r="Q539" i="10" s="1"/>
  <c r="W539" i="10" s="1"/>
  <c r="Q947" i="10" a="1"/>
  <c r="Q947" i="10" s="1"/>
  <c r="W947" i="10" s="1"/>
  <c r="Q987" i="10" a="1"/>
  <c r="Q987" i="10" s="1"/>
  <c r="W987" i="10" s="1"/>
  <c r="Q108" i="10" a="1"/>
  <c r="Q108" i="10" s="1"/>
  <c r="W108" i="10" s="1"/>
  <c r="Q399" i="10" a="1"/>
  <c r="Q399" i="10" s="1"/>
  <c r="W399" i="10" s="1"/>
  <c r="Q902" i="10" a="1"/>
  <c r="Q902" i="10" s="1"/>
  <c r="W902" i="10" s="1"/>
  <c r="Q113" i="10" a="1"/>
  <c r="Q113" i="10" s="1"/>
  <c r="W113" i="10" s="1"/>
  <c r="Q300" i="10" a="1"/>
  <c r="Q300" i="10" s="1"/>
  <c r="W300" i="10" s="1"/>
  <c r="Q180" i="10" a="1"/>
  <c r="Q180" i="10" s="1"/>
  <c r="W180" i="10" s="1"/>
  <c r="Q930" i="10" a="1"/>
  <c r="Q930" i="10" s="1"/>
  <c r="W930" i="10" s="1"/>
  <c r="Q407" i="10" a="1"/>
  <c r="Q407" i="10" s="1"/>
  <c r="W407" i="10" s="1"/>
  <c r="Q831" i="10" a="1"/>
  <c r="Q831" i="10" s="1"/>
  <c r="W831" i="10" s="1"/>
  <c r="Q964" i="10" a="1"/>
  <c r="Q964" i="10" s="1"/>
  <c r="W964" i="10" s="1"/>
  <c r="Q129" i="10" a="1"/>
  <c r="Q129" i="10" s="1"/>
  <c r="W129" i="10" s="1"/>
  <c r="Q903" i="10" a="1"/>
  <c r="Q903" i="10" s="1"/>
  <c r="W903" i="10" s="1"/>
  <c r="Q223" i="10" a="1"/>
  <c r="Q223" i="10" s="1"/>
  <c r="W223" i="10" s="1"/>
  <c r="Q820" i="10" a="1"/>
  <c r="Q820" i="10" s="1"/>
  <c r="W820" i="10" s="1"/>
  <c r="Q488" i="10" a="1"/>
  <c r="Q488" i="10" s="1"/>
  <c r="W488" i="10" s="1"/>
  <c r="Q617" i="10" a="1"/>
  <c r="Q617" i="10" s="1"/>
  <c r="W617" i="10" s="1"/>
  <c r="Q291" i="10" a="1"/>
  <c r="Q291" i="10" s="1"/>
  <c r="W291" i="10" s="1"/>
  <c r="Q94" i="10" a="1"/>
  <c r="Q94" i="10" s="1"/>
  <c r="W94" i="10" s="1"/>
  <c r="Q699" i="10" a="1"/>
  <c r="Q699" i="10" s="1"/>
  <c r="W699" i="10" s="1"/>
  <c r="Q515" i="10" a="1"/>
  <c r="Q515" i="10" s="1"/>
  <c r="W515" i="10" s="1"/>
  <c r="Q73" i="10" a="1"/>
  <c r="Q73" i="10" s="1"/>
  <c r="W73" i="10" s="1"/>
  <c r="Q379" i="10" a="1"/>
  <c r="Q379" i="10" s="1"/>
  <c r="W379" i="10" s="1"/>
  <c r="Q248" i="10" a="1"/>
  <c r="Q248" i="10" s="1"/>
  <c r="W248" i="10" s="1"/>
  <c r="Q56" i="10" a="1"/>
  <c r="Q56" i="10" s="1"/>
  <c r="W56" i="10" s="1"/>
  <c r="Q750" i="10" a="1"/>
  <c r="Q750" i="10" s="1"/>
  <c r="W750" i="10" s="1"/>
  <c r="Q231" i="10" a="1"/>
  <c r="Q231" i="10" s="1"/>
  <c r="W231" i="10" s="1"/>
  <c r="Q869" i="10" a="1"/>
  <c r="Q869" i="10" s="1"/>
  <c r="W869" i="10" s="1"/>
  <c r="Q148" i="10" a="1"/>
  <c r="Q148" i="10" s="1"/>
  <c r="W148" i="10" s="1"/>
  <c r="Q858" i="10" a="1"/>
  <c r="Q858" i="10" s="1"/>
  <c r="W858" i="10" s="1"/>
  <c r="Q290" i="10" a="1"/>
  <c r="Q290" i="10" s="1"/>
  <c r="W290" i="10" s="1"/>
  <c r="Q887" i="10" a="1"/>
  <c r="Q887" i="10" s="1"/>
  <c r="W887" i="10" s="1"/>
  <c r="Q993" i="10" a="1"/>
  <c r="Q993" i="10" s="1"/>
  <c r="W993" i="10" s="1"/>
  <c r="Q139" i="10" a="1"/>
  <c r="Q139" i="10" s="1"/>
  <c r="W139" i="10" s="1"/>
  <c r="Q467" i="10" a="1"/>
  <c r="Q467" i="10" s="1"/>
  <c r="W467" i="10" s="1"/>
  <c r="Q226" i="10" a="1"/>
  <c r="Q226" i="10" s="1"/>
  <c r="W226" i="10" s="1"/>
  <c r="Q926" i="10" a="1"/>
  <c r="Q926" i="10" s="1"/>
  <c r="W926" i="10" s="1"/>
  <c r="Q166" i="10" a="1"/>
  <c r="Q166" i="10" s="1"/>
  <c r="W166" i="10" s="1"/>
  <c r="Q528" i="10" a="1"/>
  <c r="Q528" i="10" s="1"/>
  <c r="W528" i="10" s="1"/>
  <c r="Q578" i="10" a="1"/>
  <c r="Q578" i="10" s="1"/>
  <c r="W578" i="10" s="1"/>
  <c r="Q547" i="10" a="1"/>
  <c r="Q547" i="10" s="1"/>
  <c r="W547" i="10" s="1"/>
  <c r="Q58" i="10" a="1"/>
  <c r="Q58" i="10" s="1"/>
  <c r="W58" i="10" s="1"/>
  <c r="Q258" i="10" a="1"/>
  <c r="Q258" i="10" s="1"/>
  <c r="W258" i="10" s="1"/>
  <c r="Q692" i="10" a="1"/>
  <c r="Q692" i="10" s="1"/>
  <c r="W692" i="10" s="1"/>
  <c r="Q109" i="10" a="1"/>
  <c r="Q109" i="10" s="1"/>
  <c r="W109" i="10" s="1"/>
  <c r="Q895" i="10" a="1"/>
  <c r="Q895" i="10" s="1"/>
  <c r="W895" i="10" s="1"/>
  <c r="Q720" i="10" a="1"/>
  <c r="Q720" i="10" s="1"/>
  <c r="W720" i="10" s="1"/>
  <c r="Q682" i="10" a="1"/>
  <c r="Q682" i="10" s="1"/>
  <c r="W682" i="10" s="1"/>
  <c r="Q997" i="10" a="1"/>
  <c r="Q997" i="10" s="1"/>
  <c r="W997" i="10" s="1"/>
  <c r="Q480" i="10" a="1"/>
  <c r="Q480" i="10" s="1"/>
  <c r="W480" i="10" s="1"/>
  <c r="Q808" i="10" a="1"/>
  <c r="Q808" i="10" s="1"/>
  <c r="W808" i="10" s="1"/>
  <c r="Q752" i="10" a="1"/>
  <c r="Q752" i="10" s="1"/>
  <c r="W752" i="10" s="1"/>
  <c r="Q79" i="10" a="1"/>
  <c r="Q79" i="10" s="1"/>
  <c r="W79" i="10" s="1"/>
  <c r="Q505" i="10" a="1"/>
  <c r="Q505" i="10" s="1"/>
  <c r="W505" i="10" s="1"/>
  <c r="Q453" i="10" a="1"/>
  <c r="Q453" i="10" s="1"/>
  <c r="W453" i="10" s="1"/>
  <c r="Q105" i="10" a="1"/>
  <c r="Q105" i="10" s="1"/>
  <c r="W105" i="10" s="1"/>
  <c r="Q982" i="10" a="1"/>
  <c r="Q982" i="10" s="1"/>
  <c r="W982" i="10" s="1"/>
  <c r="Q417" i="10" a="1"/>
  <c r="Q417" i="10" s="1"/>
  <c r="W417" i="10" s="1"/>
  <c r="Q37" i="10" a="1"/>
  <c r="Q37" i="10" s="1"/>
  <c r="W37" i="10" s="1"/>
  <c r="Q593" i="10" a="1"/>
  <c r="Q593" i="10" s="1"/>
  <c r="W593" i="10" s="1"/>
  <c r="Q587" i="10" a="1"/>
  <c r="Q587" i="10" s="1"/>
  <c r="W587" i="10" s="1"/>
  <c r="Q277" i="10" a="1"/>
  <c r="Q277" i="10" s="1"/>
  <c r="W277" i="10" s="1"/>
  <c r="Q123" i="10" a="1"/>
  <c r="Q123" i="10" s="1"/>
  <c r="W123" i="10" s="1"/>
  <c r="Q385" i="10" a="1"/>
  <c r="Q385" i="10" s="1"/>
  <c r="W385" i="10" s="1"/>
  <c r="Q812" i="10" a="1"/>
  <c r="Q812" i="10" s="1"/>
  <c r="W812" i="10" s="1"/>
  <c r="Q497" i="10" a="1"/>
  <c r="Q497" i="10" s="1"/>
  <c r="W497" i="10" s="1"/>
  <c r="Q370" i="10" a="1"/>
  <c r="Q370" i="10" s="1"/>
  <c r="W370" i="10" s="1"/>
  <c r="Q787" i="10" a="1"/>
  <c r="Q787" i="10" s="1"/>
  <c r="W787" i="10" s="1"/>
  <c r="Q920" i="10" a="1"/>
  <c r="Q920" i="10" s="1"/>
  <c r="W920" i="10" s="1"/>
  <c r="Q18" i="10" a="1"/>
  <c r="Q18" i="10" s="1"/>
  <c r="W18" i="10" s="1"/>
  <c r="Q684" i="10" a="1"/>
  <c r="Q684" i="10" s="1"/>
  <c r="W684" i="10" s="1"/>
  <c r="Q562" i="10" a="1"/>
  <c r="Q562" i="10" s="1"/>
  <c r="W562" i="10" s="1"/>
  <c r="Q866" i="10" a="1"/>
  <c r="Q866" i="10" s="1"/>
  <c r="W866" i="10" s="1"/>
  <c r="Q190" i="10" a="1"/>
  <c r="Q190" i="10" s="1"/>
  <c r="W190" i="10" s="1"/>
  <c r="Q962" i="10" a="1"/>
  <c r="Q962" i="10" s="1"/>
  <c r="W962" i="10" s="1"/>
  <c r="Q697" i="10" a="1"/>
  <c r="Q697" i="10" s="1"/>
  <c r="W697" i="10" s="1"/>
  <c r="Q645" i="10" a="1"/>
  <c r="Q645" i="10" s="1"/>
  <c r="W645" i="10" s="1"/>
  <c r="Q519" i="10" a="1"/>
  <c r="Q519" i="10" s="1"/>
  <c r="W519" i="10" s="1"/>
  <c r="Q544" i="10" a="1"/>
  <c r="Q544" i="10" s="1"/>
  <c r="W544" i="10" s="1"/>
  <c r="Q794" i="10" a="1"/>
  <c r="Q794" i="10" s="1"/>
  <c r="W794" i="10" s="1"/>
  <c r="Q214" i="10" a="1"/>
  <c r="Q214" i="10" s="1"/>
  <c r="W214" i="10" s="1"/>
  <c r="Q839" i="10" a="1"/>
  <c r="Q839" i="10" s="1"/>
  <c r="W839" i="10" s="1"/>
  <c r="Q872" i="10" a="1"/>
  <c r="Q872" i="10" s="1"/>
  <c r="W872" i="10" s="1"/>
  <c r="Q430" i="10" a="1"/>
  <c r="Q430" i="10" s="1"/>
  <c r="W430" i="10" s="1"/>
  <c r="Q616" i="10" a="1"/>
  <c r="Q616" i="10" s="1"/>
  <c r="W616" i="10" s="1"/>
  <c r="Q537" i="10" a="1"/>
  <c r="Q537" i="10" s="1"/>
  <c r="W537" i="10" s="1"/>
  <c r="Q732" i="10" a="1"/>
  <c r="Q732" i="10" s="1"/>
  <c r="W732" i="10" s="1"/>
  <c r="Q85" i="10" a="1"/>
  <c r="Q85" i="10" s="1"/>
  <c r="W85" i="10" s="1"/>
  <c r="Q439" i="10" a="1"/>
  <c r="Q439" i="10" s="1"/>
  <c r="W439" i="10" s="1"/>
  <c r="Q478" i="10" a="1"/>
  <c r="Q478" i="10" s="1"/>
  <c r="W478" i="10" s="1"/>
  <c r="Q445" i="10" a="1"/>
  <c r="Q445" i="10" s="1"/>
  <c r="W445" i="10" s="1"/>
  <c r="Q978" i="10" a="1"/>
  <c r="Q978" i="10" s="1"/>
  <c r="W978" i="10" s="1"/>
  <c r="Q942" i="10" a="1"/>
  <c r="Q942" i="10" s="1"/>
  <c r="W942" i="10" s="1"/>
  <c r="Q566" i="10" a="1"/>
  <c r="Q566" i="10" s="1"/>
  <c r="W566" i="10" s="1"/>
  <c r="Q281" i="10" a="1"/>
  <c r="Q281" i="10" s="1"/>
  <c r="W281" i="10" s="1"/>
  <c r="Q337" i="10" a="1"/>
  <c r="Q337" i="10" s="1"/>
  <c r="W337" i="10" s="1"/>
  <c r="Q661" i="10" a="1"/>
  <c r="Q661" i="10" s="1"/>
  <c r="W661" i="10" s="1"/>
  <c r="Q432" i="10" a="1"/>
  <c r="Q432" i="10" s="1"/>
  <c r="W432" i="10" s="1"/>
  <c r="Q97" i="10" a="1"/>
  <c r="Q97" i="10" s="1"/>
  <c r="W97" i="10" s="1"/>
  <c r="Q150" i="10" a="1"/>
  <c r="Q150" i="10" s="1"/>
  <c r="W150" i="10" s="1"/>
  <c r="Q402" i="10" a="1"/>
  <c r="Q402" i="10" s="1"/>
  <c r="W402" i="10" s="1"/>
  <c r="Q781" i="10" a="1"/>
  <c r="Q781" i="10" s="1"/>
  <c r="W781" i="10" s="1"/>
  <c r="Q883" i="10" a="1"/>
  <c r="Q883" i="10" s="1"/>
  <c r="W883" i="10" s="1"/>
  <c r="Q423" i="10" a="1"/>
  <c r="Q423" i="10" s="1"/>
  <c r="W423" i="10" s="1"/>
  <c r="Q701" i="10" a="1"/>
  <c r="Q701" i="10" s="1"/>
  <c r="W701" i="10" s="1"/>
  <c r="Q391" i="10" a="1"/>
  <c r="Q391" i="10" s="1"/>
  <c r="W391" i="10" s="1"/>
  <c r="Q48" i="10" a="1"/>
  <c r="Q48" i="10" s="1"/>
  <c r="W48" i="10" s="1"/>
  <c r="Q272" i="10" a="1"/>
  <c r="Q272" i="10" s="1"/>
  <c r="W272" i="10" s="1"/>
  <c r="Q483" i="10" a="1"/>
  <c r="Q483" i="10" s="1"/>
  <c r="W483" i="10" s="1"/>
  <c r="Q60" i="10" a="1"/>
  <c r="Q60" i="10" s="1"/>
  <c r="W60" i="10" s="1"/>
  <c r="Q143" i="10" a="1"/>
  <c r="Q143" i="10" s="1"/>
  <c r="W143" i="10" s="1"/>
  <c r="Q656" i="10" a="1"/>
  <c r="Q656" i="10" s="1"/>
  <c r="W656" i="10" s="1"/>
  <c r="Q834" i="10" a="1"/>
  <c r="Q834" i="10" s="1"/>
  <c r="W834" i="10" s="1"/>
  <c r="Q270" i="10" a="1"/>
  <c r="Q270" i="10" s="1"/>
  <c r="W270" i="10" s="1"/>
  <c r="Q216" i="10" a="1"/>
  <c r="Q216" i="10" s="1"/>
  <c r="W216" i="10" s="1"/>
  <c r="Q436" i="10" a="1"/>
  <c r="Q436" i="10" s="1"/>
  <c r="W436" i="10" s="1"/>
  <c r="Q490" i="10" a="1"/>
  <c r="Q490" i="10" s="1"/>
  <c r="W490" i="10" s="1"/>
  <c r="Q624" i="10" a="1"/>
  <c r="Q624" i="10" s="1"/>
  <c r="W624" i="10" s="1"/>
  <c r="Q597" i="10" a="1"/>
  <c r="Q597" i="10" s="1"/>
  <c r="W597" i="10" s="1"/>
  <c r="Q912" i="10" a="1"/>
  <c r="Q912" i="10" s="1"/>
  <c r="W912" i="10" s="1"/>
  <c r="Q938" i="10" a="1"/>
  <c r="Q938" i="10" s="1"/>
  <c r="W938" i="10" s="1"/>
  <c r="Q171" i="10" a="1"/>
  <c r="Q171" i="10" s="1"/>
  <c r="W171" i="10" s="1"/>
  <c r="Q968" i="10" a="1"/>
  <c r="Q968" i="10" s="1"/>
  <c r="W968" i="10" s="1"/>
  <c r="Q530" i="10" a="1"/>
  <c r="Q530" i="10" s="1"/>
  <c r="W530" i="10" s="1"/>
  <c r="Q734" i="10" a="1"/>
  <c r="Q734" i="10" s="1"/>
  <c r="W734" i="10" s="1"/>
  <c r="Q907" i="10" a="1"/>
  <c r="Q907" i="10" s="1"/>
  <c r="W907" i="10" s="1"/>
  <c r="Q704" i="10" a="1"/>
  <c r="Q704" i="10" s="1"/>
  <c r="W704" i="10" s="1"/>
  <c r="Q628" i="10" a="1"/>
  <c r="Q628" i="10" s="1"/>
  <c r="W628" i="10" s="1"/>
  <c r="Q655" i="10" a="1"/>
  <c r="Q655" i="10" s="1"/>
  <c r="W655" i="10" s="1"/>
  <c r="Q555" i="10" a="1"/>
  <c r="Q555" i="10" s="1"/>
  <c r="W555" i="10" s="1"/>
  <c r="Q235" i="10" a="1"/>
  <c r="Q235" i="10" s="1"/>
  <c r="W235" i="10" s="1"/>
  <c r="Q740" i="10" a="1"/>
  <c r="Q740" i="10" s="1"/>
  <c r="W740" i="10" s="1"/>
  <c r="Q777" i="10" a="1"/>
  <c r="Q777" i="10" s="1"/>
  <c r="W777" i="10" s="1"/>
  <c r="Q202" i="10" a="1"/>
  <c r="Q202" i="10" s="1"/>
  <c r="W202" i="10" s="1"/>
  <c r="Q510" i="10" a="1"/>
  <c r="Q510" i="10" s="1"/>
  <c r="W510" i="10" s="1"/>
  <c r="Q890" i="10" a="1"/>
  <c r="Q890" i="10" s="1"/>
  <c r="W890" i="10" s="1"/>
  <c r="Q755" i="10" a="1"/>
  <c r="Q755" i="10" s="1"/>
  <c r="W755" i="10" s="1"/>
  <c r="Q851" i="10" a="1"/>
  <c r="Q851" i="10" s="1"/>
  <c r="W851" i="10" s="1"/>
  <c r="Q30" i="10" a="1"/>
  <c r="Q30" i="10" s="1"/>
  <c r="W30" i="10" s="1"/>
  <c r="Q27" i="10" a="1"/>
  <c r="Q27" i="10" s="1"/>
  <c r="W27" i="10" s="1"/>
  <c r="Q793" i="10" a="1"/>
  <c r="Q793" i="10" s="1"/>
  <c r="W793" i="10" s="1"/>
  <c r="Q650" i="10" a="1"/>
  <c r="Q650" i="10" s="1"/>
  <c r="W650" i="10" s="1"/>
  <c r="Q897" i="10" a="1"/>
  <c r="Q897" i="10" s="1"/>
  <c r="W897" i="10" s="1"/>
  <c r="Q36" i="10" a="1"/>
  <c r="Q36" i="10" s="1"/>
  <c r="W36" i="10" s="1"/>
  <c r="Q709" i="10" a="1"/>
  <c r="Q709" i="10" s="1"/>
  <c r="W709" i="10" s="1"/>
  <c r="Q222" i="10" a="1"/>
  <c r="Q222" i="10" s="1"/>
  <c r="W222" i="10" s="1"/>
  <c r="Q128" i="10" a="1"/>
  <c r="Q128" i="10" s="1"/>
  <c r="W128" i="10" s="1"/>
  <c r="Q133" i="10" a="1"/>
  <c r="Q133" i="10" s="1"/>
  <c r="W133" i="10" s="1"/>
  <c r="Q136" i="10" a="1"/>
  <c r="Q136" i="10" s="1"/>
  <c r="W136" i="10" s="1"/>
  <c r="Q652" i="10" a="1"/>
  <c r="Q652" i="10" s="1"/>
  <c r="W652" i="10" s="1"/>
  <c r="Q748" i="10" a="1"/>
  <c r="Q748" i="10" s="1"/>
  <c r="W748" i="10" s="1"/>
  <c r="Q130" i="10" a="1"/>
  <c r="Q130" i="10" s="1"/>
  <c r="W130" i="10" s="1"/>
  <c r="Q906" i="10" a="1"/>
  <c r="Q906" i="10" s="1"/>
  <c r="W906" i="10" s="1"/>
  <c r="Q295" i="10" a="1"/>
  <c r="Q295" i="10" s="1"/>
  <c r="W295" i="10" s="1"/>
  <c r="Q38" i="10" a="1"/>
  <c r="Q38" i="10" s="1"/>
  <c r="W38" i="10" s="1"/>
  <c r="Q234" i="10" a="1"/>
  <c r="Q234" i="10" s="1"/>
  <c r="W234" i="10" s="1"/>
  <c r="Q455" i="10" a="1"/>
  <c r="Q455" i="10" s="1"/>
  <c r="W455" i="10" s="1"/>
  <c r="Q960" i="10" a="1"/>
  <c r="Q960" i="10" s="1"/>
  <c r="W960" i="10" s="1"/>
  <c r="Q104" i="10" a="1"/>
  <c r="Q104" i="10" s="1"/>
  <c r="W104" i="10" s="1"/>
  <c r="Q211" i="10" a="1"/>
  <c r="Q211" i="10" s="1"/>
  <c r="W211" i="10" s="1"/>
  <c r="Q233" i="10" a="1"/>
  <c r="Q233" i="10" s="1"/>
  <c r="W233" i="10" s="1"/>
  <c r="Q823" i="10" a="1"/>
  <c r="Q823" i="10" s="1"/>
  <c r="W823" i="10" s="1"/>
  <c r="Q247" i="10" a="1"/>
  <c r="Q247" i="10" s="1"/>
  <c r="W247" i="10" s="1"/>
  <c r="Q376" i="10" a="1"/>
  <c r="Q376" i="10" s="1"/>
  <c r="W376" i="10" s="1"/>
  <c r="Q581" i="10" a="1"/>
  <c r="Q581" i="10" s="1"/>
  <c r="W581" i="10" s="1"/>
  <c r="Q612" i="10" a="1"/>
  <c r="Q612" i="10" s="1"/>
  <c r="W612" i="10" s="1"/>
  <c r="Q3" i="10" a="1"/>
  <c r="Q3" i="10" s="1"/>
  <c r="W3" i="10" s="1"/>
  <c r="Q115" i="10" a="1"/>
  <c r="Q115" i="10" s="1"/>
  <c r="W115" i="10" s="1"/>
  <c r="Q662" i="10" a="1"/>
  <c r="Q662" i="10" s="1"/>
  <c r="W662" i="10" s="1"/>
  <c r="Q111" i="10" a="1"/>
  <c r="Q111" i="10" s="1"/>
  <c r="W111" i="10" s="1"/>
  <c r="Q470" i="10" a="1"/>
  <c r="Q470" i="10" s="1"/>
  <c r="W470" i="10" s="1"/>
  <c r="Q658" i="10" a="1"/>
  <c r="Q658" i="10" s="1"/>
  <c r="W658" i="10" s="1"/>
  <c r="Q246" i="10" a="1"/>
  <c r="Q246" i="10" s="1"/>
  <c r="W246" i="10" s="1"/>
  <c r="Q660" i="10" a="1"/>
  <c r="Q660" i="10" s="1"/>
  <c r="W660" i="10" s="1"/>
  <c r="Q371" i="10" a="1"/>
  <c r="Q371" i="10" s="1"/>
  <c r="W371" i="10" s="1"/>
  <c r="Q375" i="10" a="1"/>
  <c r="Q375" i="10" s="1"/>
  <c r="W375" i="10" s="1"/>
  <c r="Q694" i="10" a="1"/>
  <c r="Q694" i="10" s="1"/>
  <c r="W694" i="10" s="1"/>
  <c r="Q197" i="10" a="1"/>
  <c r="Q197" i="10" s="1"/>
  <c r="W197" i="10" s="1"/>
  <c r="Q486" i="10" a="1"/>
  <c r="Q486" i="10" s="1"/>
  <c r="W486" i="10" s="1"/>
  <c r="Q507" i="10" a="1"/>
  <c r="Q507" i="10" s="1"/>
  <c r="W507" i="10" s="1"/>
  <c r="Q107" i="10" a="1"/>
  <c r="Q107" i="10" s="1"/>
  <c r="W107" i="10" s="1"/>
  <c r="Q70" i="10" a="1"/>
  <c r="Q70" i="10" s="1"/>
  <c r="W70" i="10" s="1"/>
  <c r="Q71" i="10" a="1"/>
  <c r="Q71" i="10" s="1"/>
  <c r="W71" i="10" s="1"/>
  <c r="Q974" i="10" a="1"/>
  <c r="Q974" i="10" s="1"/>
  <c r="W974" i="10" s="1"/>
  <c r="Q557" i="10" a="1"/>
  <c r="Q557" i="10" s="1"/>
  <c r="W557" i="10" s="1"/>
  <c r="Q312" i="10" a="1"/>
  <c r="Q312" i="10" s="1"/>
  <c r="W312" i="10" s="1"/>
  <c r="Q861" i="10" a="1"/>
  <c r="Q861" i="10" s="1"/>
  <c r="W861" i="10" s="1"/>
  <c r="Q132" i="10" a="1"/>
  <c r="Q132" i="10" s="1"/>
  <c r="W132" i="10" s="1"/>
  <c r="Q465" i="10" a="1"/>
  <c r="Q465" i="10" s="1"/>
  <c r="W465" i="10" s="1"/>
  <c r="Q816" i="10" a="1"/>
  <c r="Q816" i="10" s="1"/>
  <c r="W816" i="10" s="1"/>
  <c r="Q201" i="10" a="1"/>
  <c r="Q201" i="10" s="1"/>
  <c r="W201" i="10" s="1"/>
  <c r="Q305" i="10" a="1"/>
  <c r="Q305" i="10" s="1"/>
  <c r="W305" i="10" s="1"/>
  <c r="Q871" i="10" a="1"/>
  <c r="Q871" i="10" s="1"/>
  <c r="W871" i="10" s="1"/>
  <c r="Q719" i="10" a="1"/>
  <c r="Q719" i="10" s="1"/>
  <c r="W719" i="10" s="1"/>
  <c r="Q552" i="10" a="1"/>
  <c r="Q552" i="10" s="1"/>
  <c r="W552" i="10" s="1"/>
  <c r="Q542" i="10" a="1"/>
  <c r="Q542" i="10" s="1"/>
  <c r="W542" i="10" s="1"/>
  <c r="Q730" i="10" a="1"/>
  <c r="Q730" i="10" s="1"/>
  <c r="W730" i="10" s="1"/>
  <c r="Q643" i="10" a="1"/>
  <c r="Q643" i="10" s="1"/>
  <c r="W643" i="10" s="1"/>
  <c r="Q126" i="10" a="1"/>
  <c r="Q126" i="10" s="1"/>
  <c r="W126" i="10" s="1"/>
  <c r="Q114" i="10" a="1"/>
  <c r="Q114" i="10" s="1"/>
  <c r="W114" i="10" s="1"/>
  <c r="Q924" i="10" a="1"/>
  <c r="Q924" i="10" s="1"/>
  <c r="W924" i="10" s="1"/>
  <c r="Q120" i="10" a="1"/>
  <c r="Q120" i="10" s="1"/>
  <c r="W120" i="10" s="1"/>
  <c r="Q377" i="10" a="1"/>
  <c r="Q377" i="10" s="1"/>
  <c r="W377" i="10" s="1"/>
  <c r="Q481" i="10" a="1"/>
  <c r="Q481" i="10" s="1"/>
  <c r="W481" i="10" s="1"/>
  <c r="Q716" i="10" a="1"/>
  <c r="Q716" i="10" s="1"/>
  <c r="W716" i="10" s="1"/>
  <c r="Q135" i="10" a="1"/>
  <c r="Q135" i="10" s="1"/>
  <c r="W135" i="10" s="1"/>
  <c r="Q728" i="10" a="1"/>
  <c r="Q728" i="10" s="1"/>
  <c r="W728" i="10" s="1"/>
  <c r="Q843" i="10" a="1"/>
  <c r="Q843" i="10" s="1"/>
  <c r="W843" i="10" s="1"/>
  <c r="Q333" i="10" a="1"/>
  <c r="Q333" i="10" s="1"/>
  <c r="W333" i="10" s="1"/>
  <c r="Q813" i="10" a="1"/>
  <c r="Q813" i="10" s="1"/>
  <c r="W813" i="10" s="1"/>
  <c r="Q441" i="10" a="1"/>
  <c r="Q441" i="10" s="1"/>
  <c r="W441" i="10" s="1"/>
  <c r="Q538" i="10" a="1"/>
  <c r="Q538" i="10" s="1"/>
  <c r="W538" i="10" s="1"/>
  <c r="Q824" i="10" a="1"/>
  <c r="Q824" i="10" s="1"/>
  <c r="W824" i="10" s="1"/>
  <c r="Q259" i="10" a="1"/>
  <c r="Q259" i="10" s="1"/>
  <c r="W259" i="10" s="1"/>
  <c r="Q522" i="10" a="1"/>
  <c r="Q522" i="10" s="1"/>
  <c r="W522" i="10" s="1"/>
  <c r="Q331" i="10" a="1"/>
  <c r="Q331" i="10" s="1"/>
  <c r="W331" i="10" s="1"/>
  <c r="Q28" i="10" a="1"/>
  <c r="Q28" i="10" s="1"/>
  <c r="W28" i="10" s="1"/>
  <c r="Q879" i="10" a="1"/>
  <c r="Q879" i="10" s="1"/>
  <c r="W879" i="10" s="1"/>
  <c r="Q495" i="10" a="1"/>
  <c r="Q495" i="10" s="1"/>
  <c r="W495" i="10" s="1"/>
  <c r="Q881" i="10" a="1"/>
  <c r="Q881" i="10" s="1"/>
  <c r="W881" i="10" s="1"/>
  <c r="Q334" i="10" a="1"/>
  <c r="Q334" i="10" s="1"/>
  <c r="W334" i="10" s="1"/>
  <c r="Q491" i="10" a="1"/>
  <c r="Q491" i="10" s="1"/>
  <c r="W491" i="10" s="1"/>
  <c r="Q428" i="10" a="1"/>
  <c r="Q428" i="10" s="1"/>
  <c r="W428" i="10" s="1"/>
  <c r="Q11" i="10" a="1"/>
  <c r="Q11" i="10" s="1"/>
  <c r="W11" i="10" s="1"/>
  <c r="Q159" i="10" a="1"/>
  <c r="Q159" i="10" s="1"/>
  <c r="W159" i="10" s="1"/>
  <c r="Q335" i="10" a="1"/>
  <c r="Q335" i="10" s="1"/>
  <c r="W335" i="10" s="1"/>
  <c r="Q670" i="10" a="1"/>
  <c r="Q670" i="10" s="1"/>
  <c r="W670" i="10" s="1"/>
  <c r="Q853" i="10" a="1"/>
  <c r="Q853" i="10" s="1"/>
  <c r="W853" i="10" s="1"/>
  <c r="Q256" i="10" a="1"/>
  <c r="Q256" i="10" s="1"/>
  <c r="W256" i="10" s="1"/>
  <c r="Q940" i="10" a="1"/>
  <c r="Q940" i="10" s="1"/>
  <c r="W940" i="10" s="1"/>
  <c r="Q250" i="10" a="1"/>
  <c r="Q250" i="10" s="1"/>
  <c r="W250" i="10" s="1"/>
  <c r="Q850" i="10" a="1"/>
  <c r="Q850" i="10" s="1"/>
  <c r="W850" i="10" s="1"/>
  <c r="Q521" i="10" a="1"/>
  <c r="Q521" i="10" s="1"/>
  <c r="W521" i="10" s="1"/>
  <c r="Q984" i="10" a="1"/>
  <c r="Q984" i="10" s="1"/>
  <c r="W984" i="10" s="1"/>
  <c r="Q414" i="10" a="1"/>
  <c r="Q414" i="10" s="1"/>
  <c r="W414" i="10" s="1"/>
  <c r="Q751" i="10" a="1"/>
  <c r="Q751" i="10" s="1"/>
  <c r="W751" i="10" s="1"/>
  <c r="Q917" i="10" a="1"/>
  <c r="Q917" i="10" s="1"/>
  <c r="W917" i="10" s="1"/>
  <c r="Q413" i="10" a="1"/>
  <c r="Q413" i="10" s="1"/>
  <c r="W413" i="10" s="1"/>
  <c r="Q756" i="10" a="1"/>
  <c r="Q756" i="10" s="1"/>
  <c r="W756" i="10" s="1"/>
  <c r="Q239" i="10" a="1"/>
  <c r="Q239" i="10" s="1"/>
  <c r="W239" i="10" s="1"/>
  <c r="Q53" i="10" a="1"/>
  <c r="Q53" i="10" s="1"/>
  <c r="W53" i="10" s="1"/>
  <c r="Q424" i="10" a="1"/>
  <c r="Q424" i="10" s="1"/>
  <c r="W424" i="10" s="1"/>
  <c r="Q999" i="10" a="1"/>
  <c r="Q999" i="10" s="1"/>
  <c r="W999" i="10" s="1"/>
  <c r="Q116" i="10" a="1"/>
  <c r="Q116" i="10" s="1"/>
  <c r="W116" i="10" s="1"/>
  <c r="Q382" i="10" a="1"/>
  <c r="Q382" i="10" s="1"/>
  <c r="W382" i="10" s="1"/>
  <c r="Q323" i="10" a="1"/>
  <c r="Q323" i="10" s="1"/>
  <c r="W323" i="10" s="1"/>
  <c r="Q311" i="10" a="1"/>
  <c r="Q311" i="10" s="1"/>
  <c r="W311" i="10" s="1"/>
  <c r="Q15" i="10" a="1"/>
  <c r="Q15" i="10" s="1"/>
  <c r="W15" i="10" s="1"/>
  <c r="Q929" i="10" a="1"/>
  <c r="Q929" i="10" s="1"/>
  <c r="W929" i="10" s="1"/>
  <c r="Q383" i="10" a="1"/>
  <c r="Q383" i="10" s="1"/>
  <c r="W383" i="10" s="1"/>
  <c r="Q372" i="10" a="1"/>
  <c r="Q372" i="10" s="1"/>
  <c r="W372" i="10" s="1"/>
  <c r="Q765" i="10" a="1"/>
  <c r="Q765" i="10" s="1"/>
  <c r="W765" i="10" s="1"/>
  <c r="Q232" i="10" a="1"/>
  <c r="Q232" i="10" s="1"/>
  <c r="W232" i="10" s="1"/>
  <c r="Q24" i="10" a="1"/>
  <c r="Q24" i="10" s="1"/>
  <c r="W24" i="10" s="1"/>
  <c r="Q586" i="10" a="1"/>
  <c r="Q586" i="10" s="1"/>
  <c r="W586" i="10" s="1"/>
  <c r="Q5" i="10" a="1"/>
  <c r="Q5" i="10" s="1"/>
  <c r="W5" i="10" s="1"/>
  <c r="Q33" i="10" a="1"/>
  <c r="Q33" i="10" s="1"/>
  <c r="W33" i="10" s="1"/>
  <c r="Q520" i="10" a="1"/>
  <c r="Q520" i="10" s="1"/>
  <c r="W520" i="10" s="1"/>
  <c r="Q666" i="10" a="1"/>
  <c r="Q666" i="10" s="1"/>
  <c r="W666" i="10" s="1"/>
  <c r="Q683" i="10" a="1"/>
  <c r="Q683" i="10" s="1"/>
  <c r="W683" i="10" s="1"/>
  <c r="Q242" i="10" a="1"/>
  <c r="Q242" i="10" s="1"/>
  <c r="W242" i="10" s="1"/>
  <c r="Q199" i="10" a="1"/>
  <c r="Q199" i="10" s="1"/>
  <c r="W199" i="10" s="1"/>
  <c r="Q66" i="10" a="1"/>
  <c r="Q66" i="10" s="1"/>
  <c r="W66" i="10" s="1"/>
  <c r="Q747" i="10" a="1"/>
  <c r="Q747" i="10" s="1"/>
  <c r="W747" i="10" s="1"/>
  <c r="Q548" i="10" a="1"/>
  <c r="Q548" i="10" s="1"/>
  <c r="W548" i="10" s="1"/>
  <c r="Q473" i="10" a="1"/>
  <c r="Q473" i="10" s="1"/>
  <c r="W473" i="10" s="1"/>
  <c r="Q923" i="10" a="1"/>
  <c r="Q923" i="10" s="1"/>
  <c r="W923" i="10" s="1"/>
  <c r="Q564" i="10" a="1"/>
  <c r="Q564" i="10" s="1"/>
  <c r="W564" i="10" s="1"/>
  <c r="Q800" i="10" a="1"/>
  <c r="Q800" i="10" s="1"/>
  <c r="W800" i="10" s="1"/>
  <c r="Q950" i="10" a="1"/>
  <c r="Q950" i="10" s="1"/>
  <c r="W950" i="10" s="1"/>
  <c r="Q560" i="10" a="1"/>
  <c r="Q560" i="10" s="1"/>
  <c r="W560" i="10" s="1"/>
  <c r="Q52" i="10" a="1"/>
  <c r="Q52" i="10" s="1"/>
  <c r="W52" i="10" s="1"/>
  <c r="Q904" i="10" a="1"/>
  <c r="Q904" i="10" s="1"/>
  <c r="W904" i="10" s="1"/>
  <c r="Q134" i="10" a="1"/>
  <c r="Q134" i="10" s="1"/>
  <c r="W134" i="10" s="1"/>
  <c r="Q269" i="10" a="1"/>
  <c r="Q269" i="10" s="1"/>
  <c r="W269" i="10" s="1"/>
  <c r="Q469" i="10" a="1"/>
  <c r="Q469" i="10" s="1"/>
  <c r="W469" i="10" s="1"/>
  <c r="Q610" i="10" a="1"/>
  <c r="Q610" i="10" s="1"/>
  <c r="W610" i="10" s="1"/>
  <c r="Q118" i="10" a="1"/>
  <c r="Q118" i="10" s="1"/>
  <c r="W118" i="10" s="1"/>
  <c r="Q433" i="10" a="1"/>
  <c r="Q433" i="10" s="1"/>
  <c r="W433" i="10" s="1"/>
  <c r="Q173" i="10" a="1"/>
  <c r="Q173" i="10" s="1"/>
  <c r="W173" i="10" s="1"/>
  <c r="Q832" i="10" a="1"/>
  <c r="Q832" i="10" s="1"/>
  <c r="W832" i="10" s="1"/>
  <c r="Q207" i="10" a="1"/>
  <c r="Q207" i="10" s="1"/>
  <c r="W207" i="10" s="1"/>
  <c r="Q340" i="10" a="1"/>
  <c r="Q340" i="10" s="1"/>
  <c r="W340" i="10" s="1"/>
  <c r="Q882" i="10" a="1"/>
  <c r="Q882" i="10" s="1"/>
  <c r="W882" i="10" s="1"/>
  <c r="Q49" i="10" a="1"/>
  <c r="Q49" i="10" s="1"/>
  <c r="W49" i="10" s="1"/>
  <c r="Q303" i="10" a="1"/>
  <c r="Q303" i="10" s="1"/>
  <c r="W303" i="10" s="1"/>
  <c r="Q205" i="10" a="1"/>
  <c r="Q205" i="10" s="1"/>
  <c r="W205" i="10" s="1"/>
  <c r="Q743" i="10" a="1"/>
  <c r="Q743" i="10" s="1"/>
  <c r="W743" i="10" s="1"/>
  <c r="Q908" i="10" a="1"/>
  <c r="Q908" i="10" s="1"/>
  <c r="W908" i="10" s="1"/>
  <c r="Q894" i="10" a="1"/>
  <c r="Q894" i="10" s="1"/>
  <c r="W894" i="10" s="1"/>
  <c r="Q389" i="10" a="1"/>
  <c r="Q389" i="10" s="1"/>
  <c r="W389" i="10" s="1"/>
  <c r="Q841" i="10" a="1"/>
  <c r="Q841" i="10" s="1"/>
  <c r="W841" i="10" s="1"/>
  <c r="Q717" i="10" a="1"/>
  <c r="Q717" i="10" s="1"/>
  <c r="W717" i="10" s="1"/>
  <c r="Q588" i="10" a="1"/>
  <c r="Q588" i="10" s="1"/>
  <c r="W588" i="10" s="1"/>
  <c r="Q601" i="10" a="1"/>
  <c r="Q601" i="10" s="1"/>
  <c r="W601" i="10" s="1"/>
  <c r="Q19" i="10" a="1"/>
  <c r="Q19" i="10" s="1"/>
  <c r="W19" i="10" s="1"/>
  <c r="Q855" i="10" a="1"/>
  <c r="Q855" i="10" s="1"/>
  <c r="W855" i="10" s="1"/>
  <c r="Q438" i="10" a="1"/>
  <c r="Q438" i="10" s="1"/>
  <c r="W438" i="10" s="1"/>
  <c r="Q178" i="10" a="1"/>
  <c r="Q178" i="10" s="1"/>
  <c r="W178" i="10" s="1"/>
  <c r="Q461" i="10" a="1"/>
  <c r="Q461" i="10" s="1"/>
  <c r="W461" i="10" s="1"/>
  <c r="Q599" i="10" a="1"/>
  <c r="Q599" i="10" s="1"/>
  <c r="W599" i="10" s="1"/>
  <c r="Q182" i="10" a="1"/>
  <c r="Q182" i="10" s="1"/>
  <c r="W182" i="10" s="1"/>
  <c r="Q642" i="10" a="1"/>
  <c r="Q642" i="10" s="1"/>
  <c r="W642" i="10" s="1"/>
  <c r="Q437" i="10" a="1"/>
  <c r="Q437" i="10" s="1"/>
  <c r="W437" i="10" s="1"/>
  <c r="Q168" i="10" a="1"/>
  <c r="Q168" i="10" s="1"/>
  <c r="W168" i="10" s="1"/>
  <c r="Q339" i="10" a="1"/>
  <c r="Q339" i="10" s="1"/>
  <c r="W339" i="10" s="1"/>
  <c r="Q946" i="10" a="1"/>
  <c r="Q946" i="10" s="1"/>
  <c r="W946" i="10" s="1"/>
  <c r="Q29" i="10" a="1"/>
  <c r="Q29" i="10" s="1"/>
  <c r="W29" i="10" s="1"/>
  <c r="Q1000" i="10" a="1"/>
  <c r="Q1000" i="10" s="1"/>
  <c r="W1000" i="10" s="1"/>
  <c r="Q689" i="10" a="1"/>
  <c r="Q689" i="10" s="1"/>
  <c r="W689" i="10" s="1"/>
  <c r="Q479" i="10" a="1"/>
  <c r="Q479" i="10" s="1"/>
  <c r="W479" i="10" s="1"/>
  <c r="Q215" i="10" a="1"/>
  <c r="Q215" i="10" s="1"/>
  <c r="W215" i="10" s="1"/>
  <c r="Q571" i="10" a="1"/>
  <c r="Q571" i="10" s="1"/>
  <c r="W571" i="10" s="1"/>
  <c r="Q715" i="10" a="1"/>
  <c r="Q715" i="10" s="1"/>
  <c r="W715" i="10" s="1"/>
  <c r="Q512" i="10" a="1"/>
  <c r="Q512" i="10" s="1"/>
  <c r="W512" i="10" s="1"/>
  <c r="Q970" i="10" a="1"/>
  <c r="Q970" i="10" s="1"/>
  <c r="W970" i="10" s="1"/>
  <c r="Q856" i="10" a="1"/>
  <c r="Q856" i="10" s="1"/>
  <c r="W856" i="10" s="1"/>
  <c r="Q302" i="10" a="1"/>
  <c r="Q302" i="10" s="1"/>
  <c r="W302" i="10" s="1"/>
  <c r="Q415" i="10" a="1"/>
  <c r="Q415" i="10" s="1"/>
  <c r="W415" i="10" s="1"/>
  <c r="Q427" i="10" a="1"/>
  <c r="Q427" i="10" s="1"/>
  <c r="W427" i="10" s="1"/>
  <c r="Q265" i="10" a="1"/>
  <c r="Q265" i="10" s="1"/>
  <c r="W265" i="10" s="1"/>
  <c r="Q472" i="10" a="1"/>
  <c r="Q472" i="10" s="1"/>
  <c r="W472" i="10" s="1"/>
  <c r="Q583" i="10" a="1"/>
  <c r="Q583" i="10" s="1"/>
  <c r="W583" i="10" s="1"/>
  <c r="Q634" i="10" a="1"/>
  <c r="Q634" i="10" s="1"/>
  <c r="W634" i="10" s="1"/>
  <c r="Q69" i="10" a="1"/>
  <c r="Q69" i="10" s="1"/>
  <c r="W69" i="10" s="1"/>
  <c r="Q474" i="10" a="1"/>
  <c r="Q474" i="10" s="1"/>
  <c r="W474" i="10" s="1"/>
  <c r="Q763" i="10" a="1"/>
  <c r="Q763" i="10" s="1"/>
  <c r="W763" i="10" s="1"/>
  <c r="Q664" i="10" a="1"/>
  <c r="Q664" i="10" s="1"/>
  <c r="W664" i="10" s="1"/>
  <c r="Q426" i="10" a="1"/>
  <c r="Q426" i="10" s="1"/>
  <c r="W426" i="10" s="1"/>
  <c r="Q910" i="10" a="1"/>
  <c r="Q910" i="10" s="1"/>
  <c r="W910" i="10" s="1"/>
  <c r="Q673" i="10" a="1"/>
  <c r="Q673" i="10" s="1"/>
  <c r="W673" i="10" s="1"/>
  <c r="Q100" i="10" a="1"/>
  <c r="Q100" i="10" s="1"/>
  <c r="W100" i="10" s="1"/>
  <c r="Q496" i="10" a="1"/>
  <c r="Q496" i="10" s="1"/>
  <c r="W496" i="10" s="1"/>
  <c r="Q731" i="10" a="1"/>
  <c r="Q731" i="10" s="1"/>
  <c r="W731" i="10" s="1"/>
  <c r="Q330" i="10" a="1"/>
  <c r="Q330" i="10" s="1"/>
  <c r="W330" i="10" s="1"/>
  <c r="Q498" i="10" a="1"/>
  <c r="Q498" i="10" s="1"/>
  <c r="W498" i="10" s="1"/>
  <c r="Q282" i="10" a="1"/>
  <c r="Q282" i="10" s="1"/>
  <c r="W282" i="10" s="1"/>
  <c r="Q88" i="10" a="1"/>
  <c r="Q88" i="10" s="1"/>
  <c r="W88" i="10" s="1"/>
  <c r="Q466" i="10" a="1"/>
  <c r="Q466" i="10" s="1"/>
  <c r="W466" i="10" s="1"/>
  <c r="Q44" i="10" a="1"/>
  <c r="Q44" i="10" s="1"/>
  <c r="W44" i="10" s="1"/>
  <c r="Q695" i="10" a="1"/>
  <c r="Q695" i="10" s="1"/>
  <c r="W695" i="10" s="1"/>
  <c r="Q352" i="10" a="1"/>
  <c r="Q352" i="10" s="1"/>
  <c r="W352" i="10" s="1"/>
  <c r="Q649" i="10" a="1"/>
  <c r="Q649" i="10" s="1"/>
  <c r="W649" i="10" s="1"/>
  <c r="Q876" i="10" a="1"/>
  <c r="Q876" i="10" s="1"/>
  <c r="W876" i="10" s="1"/>
  <c r="Q329" i="10" a="1"/>
  <c r="Q329" i="10" s="1"/>
  <c r="W329" i="10" s="1"/>
  <c r="Q918" i="10" a="1"/>
  <c r="Q918" i="10" s="1"/>
  <c r="W918" i="10" s="1"/>
  <c r="Q260" i="10" a="1"/>
  <c r="Q260" i="10" s="1"/>
  <c r="W260" i="10" s="1"/>
  <c r="Q146" i="10" a="1"/>
  <c r="Q146" i="10" s="1"/>
  <c r="W146" i="10" s="1"/>
  <c r="Q648" i="10" a="1"/>
  <c r="Q648" i="10" s="1"/>
  <c r="W648" i="10" s="1"/>
  <c r="Q980" i="10" a="1"/>
  <c r="Q980" i="10" s="1"/>
  <c r="W980" i="10" s="1"/>
  <c r="Q854" i="10" a="1"/>
  <c r="Q854" i="10" s="1"/>
  <c r="W854" i="10" s="1"/>
  <c r="Q324" i="10" a="1"/>
  <c r="Q324" i="10" s="1"/>
  <c r="W324" i="10" s="1"/>
  <c r="Q487" i="10" a="1"/>
  <c r="Q487" i="10" s="1"/>
  <c r="W487" i="10" s="1"/>
  <c r="Q811" i="10" a="1"/>
  <c r="Q811" i="10" s="1"/>
  <c r="W811" i="10" s="1"/>
  <c r="Q153" i="10" a="1"/>
  <c r="Q153" i="10" s="1"/>
  <c r="W153" i="10" s="1"/>
  <c r="Q914" i="10" a="1"/>
  <c r="Q914" i="10" s="1"/>
  <c r="W914" i="10" s="1"/>
  <c r="Q93" i="10" a="1"/>
  <c r="Q93" i="10" s="1"/>
  <c r="W93" i="10" s="1"/>
  <c r="Q369" i="10" a="1"/>
  <c r="Q369" i="10" s="1"/>
  <c r="W369" i="10" s="1"/>
  <c r="Q492" i="10" a="1"/>
  <c r="Q492" i="10" s="1"/>
  <c r="W492" i="10" s="1"/>
  <c r="Q448" i="10" a="1"/>
  <c r="Q448" i="10" s="1"/>
  <c r="W448" i="10" s="1"/>
  <c r="Q878" i="10" a="1"/>
  <c r="Q878" i="10" s="1"/>
  <c r="W878" i="10" s="1"/>
  <c r="Q317" i="10" a="1"/>
  <c r="Q317" i="10" s="1"/>
  <c r="W317" i="10" s="1"/>
  <c r="Q401" i="10" a="1"/>
  <c r="Q401" i="10" s="1"/>
  <c r="W401" i="10" s="1"/>
  <c r="Q900" i="10" a="1"/>
  <c r="Q900" i="10" s="1"/>
  <c r="W900" i="10" s="1"/>
  <c r="Q67" i="10" a="1"/>
  <c r="Q67" i="10" s="1"/>
  <c r="W67" i="10" s="1"/>
  <c r="Q614" i="10" a="1"/>
  <c r="Q614" i="10" s="1"/>
  <c r="W614" i="10" s="1"/>
  <c r="Q138" i="10" a="1"/>
  <c r="Q138" i="10" s="1"/>
  <c r="W138" i="10" s="1"/>
  <c r="Q404" i="10" a="1"/>
  <c r="Q404" i="10" s="1"/>
  <c r="W404" i="10" s="1"/>
  <c r="Q828" i="10" a="1"/>
  <c r="Q828" i="10" s="1"/>
  <c r="W828" i="10" s="1"/>
  <c r="Q516" i="10" a="1"/>
  <c r="Q516" i="10" s="1"/>
  <c r="W516" i="10" s="1"/>
  <c r="Q860" i="10" a="1"/>
  <c r="Q860" i="10" s="1"/>
  <c r="W860" i="10" s="1"/>
  <c r="Q240" i="10" a="1"/>
  <c r="Q240" i="10" s="1"/>
  <c r="W240" i="10" s="1"/>
  <c r="Q89" i="10" a="1"/>
  <c r="Q89" i="10" s="1"/>
  <c r="W89" i="10" s="1"/>
  <c r="Q156" i="10" a="1"/>
  <c r="Q156" i="10" s="1"/>
  <c r="W156" i="10" s="1"/>
  <c r="Q619" i="10" a="1"/>
  <c r="Q619" i="10" s="1"/>
  <c r="W619" i="10" s="1"/>
  <c r="Q892" i="10" a="1"/>
  <c r="Q892" i="10" s="1"/>
  <c r="W892" i="10" s="1"/>
  <c r="Q238" i="10" a="1"/>
  <c r="Q238" i="10" s="1"/>
  <c r="W238" i="10" s="1"/>
  <c r="Q880" i="10" a="1"/>
  <c r="Q880" i="10" s="1"/>
  <c r="W880" i="10" s="1"/>
  <c r="Q489" i="10" a="1"/>
  <c r="Q489" i="10" s="1"/>
  <c r="W489" i="10" s="1"/>
  <c r="Q760" i="10" a="1"/>
  <c r="Q760" i="10" s="1"/>
  <c r="W760" i="10" s="1"/>
  <c r="Q524" i="10" a="1"/>
  <c r="Q524" i="10" s="1"/>
  <c r="W524" i="10" s="1"/>
  <c r="Q460" i="10" a="1"/>
  <c r="Q460" i="10" s="1"/>
  <c r="W460" i="10" s="1"/>
  <c r="Q494" i="10" a="1"/>
  <c r="Q494" i="10" s="1"/>
  <c r="W494" i="10" s="1"/>
  <c r="Q688" i="10" a="1"/>
  <c r="Q688" i="10" s="1"/>
  <c r="W688" i="10" s="1"/>
  <c r="Q220" i="10" a="1"/>
  <c r="Q220" i="10" s="1"/>
  <c r="W220" i="10" s="1"/>
  <c r="Q523" i="10" a="1"/>
  <c r="Q523" i="10" s="1"/>
  <c r="W523" i="10" s="1"/>
  <c r="Q874" i="10" a="1"/>
  <c r="Q874" i="10" s="1"/>
  <c r="W874" i="10" s="1"/>
  <c r="Q200" i="10" a="1"/>
  <c r="Q200" i="10" s="1"/>
  <c r="W200" i="10" s="1"/>
  <c r="Q6" i="10" a="1"/>
  <c r="Q6" i="10" s="1"/>
  <c r="W6" i="10" s="1"/>
  <c r="Q967" i="10" a="1"/>
  <c r="Q967" i="10" s="1"/>
  <c r="W967" i="10" s="1"/>
  <c r="Q678" i="10" a="1"/>
  <c r="Q678" i="10" s="1"/>
  <c r="W678" i="10" s="1"/>
  <c r="Q718" i="10" a="1"/>
  <c r="Q718" i="10" s="1"/>
  <c r="W718" i="10" s="1"/>
  <c r="Q388" i="10" a="1"/>
  <c r="Q388" i="10" s="1"/>
  <c r="W388" i="10" s="1"/>
  <c r="Q819" i="10" a="1"/>
  <c r="Q819" i="10" s="1"/>
  <c r="W819" i="10" s="1"/>
  <c r="Q626" i="10" a="1"/>
  <c r="Q626" i="10" s="1"/>
  <c r="W626" i="10" s="1"/>
  <c r="Q951" i="10" a="1"/>
  <c r="Q951" i="10" s="1"/>
  <c r="W951" i="10" s="1"/>
  <c r="Q533" i="10" a="1"/>
  <c r="Q533" i="10" s="1"/>
  <c r="W533" i="10" s="1"/>
  <c r="Q84" i="10" a="1"/>
  <c r="Q84" i="10" s="1"/>
  <c r="W84" i="10" s="1"/>
  <c r="Q540" i="10" a="1"/>
  <c r="Q540" i="10" s="1"/>
  <c r="W540" i="10" s="1"/>
  <c r="Q551" i="10" a="1"/>
  <c r="Q551" i="10" s="1"/>
  <c r="W551" i="10" s="1"/>
  <c r="Q77" i="10" a="1"/>
  <c r="Q77" i="10" s="1"/>
  <c r="W77" i="10" s="1"/>
  <c r="Q810" i="10" a="1"/>
  <c r="Q810" i="10" s="1"/>
  <c r="W810" i="10" s="1"/>
  <c r="Q844" i="10" a="1"/>
  <c r="Q844" i="10" s="1"/>
  <c r="W844" i="10" s="1"/>
  <c r="Q484" i="10" a="1"/>
  <c r="Q484" i="10" s="1"/>
  <c r="W484" i="10" s="1"/>
  <c r="Q75" i="10" a="1"/>
  <c r="Q75" i="10" s="1"/>
  <c r="W75" i="10" s="1"/>
  <c r="Q443" i="10" a="1"/>
  <c r="Q443" i="10" s="1"/>
  <c r="W443" i="10" s="1"/>
  <c r="Q420" i="10" a="1"/>
  <c r="Q420" i="10" s="1"/>
  <c r="W420" i="10" s="1"/>
  <c r="Q778" i="10" a="1"/>
  <c r="Q778" i="10" s="1"/>
  <c r="W778" i="10" s="1"/>
  <c r="Q267" i="10" a="1"/>
  <c r="Q267" i="10" s="1"/>
  <c r="W267" i="10" s="1"/>
  <c r="Q672" i="10" a="1"/>
  <c r="Q672" i="10" s="1"/>
  <c r="W672" i="10" s="1"/>
  <c r="Q798" i="10" a="1"/>
  <c r="Q798" i="10" s="1"/>
  <c r="W798" i="10" s="1"/>
  <c r="Q46" i="10" a="1"/>
  <c r="Q46" i="10" s="1"/>
  <c r="W46" i="10" s="1"/>
  <c r="Q893" i="10" a="1"/>
  <c r="Q893" i="10" s="1"/>
  <c r="W893" i="10" s="1"/>
  <c r="Q713" i="10" a="1"/>
  <c r="Q713" i="10" s="1"/>
  <c r="W713" i="10" s="1"/>
  <c r="Q582" i="10" a="1"/>
  <c r="Q582" i="10" s="1"/>
  <c r="W582" i="10" s="1"/>
  <c r="Q762" i="10" a="1"/>
  <c r="Q762" i="10" s="1"/>
  <c r="W762" i="10" s="1"/>
  <c r="Q774" i="10" a="1"/>
  <c r="Q774" i="10" s="1"/>
  <c r="W774" i="10" s="1"/>
  <c r="Q365" i="10" a="1"/>
  <c r="Q365" i="10" s="1"/>
  <c r="W365" i="10" s="1"/>
  <c r="Q714" i="10" a="1"/>
  <c r="Q714" i="10" s="1"/>
  <c r="W714" i="10" s="1"/>
  <c r="Q679" i="10" a="1"/>
  <c r="Q679" i="10" s="1"/>
  <c r="W679" i="10" s="1"/>
  <c r="Q671" i="10" a="1"/>
  <c r="Q671" i="10" s="1"/>
  <c r="W671" i="10" s="1"/>
  <c r="Q525" i="10" a="1"/>
  <c r="Q525" i="10" s="1"/>
  <c r="W525" i="10" s="1"/>
  <c r="Q237" i="10" a="1"/>
  <c r="Q237" i="10" s="1"/>
  <c r="W237" i="10" s="1"/>
  <c r="Q13" i="10" a="1"/>
  <c r="Q13" i="10" s="1"/>
  <c r="W13" i="10" s="1"/>
  <c r="Q341" i="10" a="1"/>
  <c r="Q341" i="10" s="1"/>
  <c r="W341" i="10" s="1"/>
  <c r="Q34" i="10" a="1"/>
  <c r="Q34" i="10" s="1"/>
  <c r="W34" i="10" s="1"/>
  <c r="Q804" i="10" a="1"/>
  <c r="Q804" i="10" s="1"/>
  <c r="W804" i="10" s="1"/>
  <c r="Q325" i="10" a="1"/>
  <c r="Q325" i="10" s="1"/>
  <c r="W325" i="10" s="1"/>
  <c r="Q61" i="10" a="1"/>
  <c r="Q61" i="10" s="1"/>
  <c r="W61" i="10" s="1"/>
  <c r="Q575" i="10" a="1"/>
  <c r="Q575" i="10" s="1"/>
  <c r="W575" i="10" s="1"/>
  <c r="Q536" i="10" a="1"/>
  <c r="Q536" i="10" s="1"/>
  <c r="W536" i="10" s="1"/>
  <c r="Q209" i="10" a="1"/>
  <c r="Q209" i="10" s="1"/>
  <c r="W209" i="10" s="1"/>
  <c r="Q360" i="10" a="1"/>
  <c r="Q360" i="10" s="1"/>
  <c r="W360" i="10" s="1"/>
  <c r="Q517" i="10" a="1"/>
  <c r="Q517" i="10" s="1"/>
  <c r="W517" i="10" s="1"/>
  <c r="Q160" i="10" a="1"/>
  <c r="Q160" i="10" s="1"/>
  <c r="W160" i="10" s="1"/>
  <c r="Q278" i="10" a="1"/>
  <c r="Q278" i="10" s="1"/>
  <c r="W278" i="10" s="1"/>
  <c r="Q863" i="10" a="1"/>
  <c r="Q863" i="10" s="1"/>
  <c r="W863" i="10" s="1"/>
  <c r="Q378" i="10" a="1"/>
  <c r="Q378" i="10" s="1"/>
  <c r="W378" i="10" s="1"/>
  <c r="Q700" i="10" a="1"/>
  <c r="Q700" i="10" s="1"/>
  <c r="W700" i="10" s="1"/>
  <c r="Q592" i="10" a="1"/>
  <c r="Q592" i="10" s="1"/>
  <c r="W592" i="10" s="1"/>
  <c r="Q276" i="10" a="1"/>
  <c r="Q276" i="10" s="1"/>
  <c r="W276" i="10" s="1"/>
  <c r="Q985" i="10" a="1"/>
  <c r="Q985" i="10" s="1"/>
  <c r="W985" i="10" s="1"/>
  <c r="Q759" i="10" a="1"/>
  <c r="Q759" i="10" s="1"/>
  <c r="W759" i="10" s="1"/>
  <c r="Q826" i="10" a="1"/>
  <c r="Q826" i="10" s="1"/>
  <c r="W826" i="10" s="1"/>
  <c r="Q228" i="10" a="1"/>
  <c r="Q228" i="10" s="1"/>
  <c r="W228" i="10" s="1"/>
  <c r="Q45" i="10" a="1"/>
  <c r="Q45" i="10" s="1"/>
  <c r="W45" i="10" s="1"/>
  <c r="Q224" i="10" a="1"/>
  <c r="Q224" i="10" s="1"/>
  <c r="W224" i="10" s="1"/>
  <c r="Q482" i="10" a="1"/>
  <c r="Q482" i="10" s="1"/>
  <c r="W482" i="10" s="1"/>
  <c r="Q395" i="10" a="1"/>
  <c r="Q395" i="10" s="1"/>
  <c r="W395" i="10" s="1"/>
  <c r="Q244" i="10" a="1"/>
  <c r="Q244" i="10" s="1"/>
  <c r="W244" i="10" s="1"/>
  <c r="Q630" i="10" a="1"/>
  <c r="Q630" i="10" s="1"/>
  <c r="W630" i="10" s="1"/>
  <c r="Q43" i="10" a="1"/>
  <c r="Q43" i="10" s="1"/>
  <c r="W43" i="10" s="1"/>
  <c r="Q825" i="10" a="1"/>
  <c r="Q825" i="10" s="1"/>
  <c r="W825" i="10" s="1"/>
  <c r="Q639" i="10" a="1"/>
  <c r="Q639" i="10" s="1"/>
  <c r="W639" i="10" s="1"/>
  <c r="Q408" i="10" a="1"/>
  <c r="Q408" i="10" s="1"/>
  <c r="W408" i="10" s="1"/>
  <c r="Q359" i="10" a="1"/>
  <c r="Q359" i="10" s="1"/>
  <c r="W359" i="10" s="1"/>
  <c r="Q357" i="10" a="1"/>
  <c r="Q357" i="10" s="1"/>
  <c r="W357" i="10" s="1"/>
  <c r="Q527" i="10" a="1"/>
  <c r="Q527" i="10" s="1"/>
  <c r="W527" i="10" s="1"/>
  <c r="Q35" i="10" a="1"/>
  <c r="Q35" i="10" s="1"/>
  <c r="W35" i="10" s="1"/>
  <c r="Q12" i="10" a="1"/>
  <c r="Q12" i="10" s="1"/>
  <c r="W12" i="10" s="1"/>
  <c r="Q712" i="10" a="1"/>
  <c r="Q712" i="10" s="1"/>
  <c r="W712" i="10" s="1"/>
  <c r="Q361" i="10" a="1"/>
  <c r="Q361" i="10" s="1"/>
  <c r="W361" i="10" s="1"/>
  <c r="Q779" i="10" a="1"/>
  <c r="Q779" i="10" s="1"/>
  <c r="W779" i="10" s="1"/>
  <c r="Q251" i="10" a="1"/>
  <c r="Q251" i="10" s="1"/>
  <c r="W251" i="10" s="1"/>
  <c r="Q623" i="10" a="1"/>
  <c r="Q623" i="10" s="1"/>
  <c r="W623" i="10" s="1"/>
  <c r="Q990" i="10" a="1"/>
  <c r="Q990" i="10" s="1"/>
  <c r="W990" i="10" s="1"/>
  <c r="Q102" i="10" a="1"/>
  <c r="Q102" i="10" s="1"/>
  <c r="W102" i="10" s="1"/>
  <c r="Q963" i="10" a="1"/>
  <c r="Q963" i="10" s="1"/>
  <c r="W963" i="10" s="1"/>
  <c r="Q286" i="10" a="1"/>
  <c r="Q286" i="10" s="1"/>
  <c r="W286" i="10" s="1"/>
  <c r="Q241" i="10" a="1"/>
  <c r="Q241" i="10" s="1"/>
  <c r="W241" i="10" s="1"/>
  <c r="Q838" i="10" a="1"/>
  <c r="Q838" i="10" s="1"/>
  <c r="W838" i="10" s="1"/>
  <c r="Q326" i="10" a="1"/>
  <c r="Q326" i="10" s="1"/>
  <c r="W326" i="10" s="1"/>
  <c r="Q829" i="10" a="1"/>
  <c r="Q829" i="10" s="1"/>
  <c r="W829" i="10" s="1"/>
  <c r="Q158" i="10" a="1"/>
  <c r="Q158" i="10" s="1"/>
  <c r="W158" i="10" s="1"/>
  <c r="Q253" i="10" a="1"/>
  <c r="Q253" i="10" s="1"/>
  <c r="W253" i="10" s="1"/>
  <c r="Q952" i="10" a="1"/>
  <c r="Q952" i="10" s="1"/>
  <c r="W952" i="10" s="1"/>
  <c r="Q738" i="10" a="1"/>
  <c r="Q738" i="10" s="1"/>
  <c r="W738" i="10" s="1"/>
  <c r="Q600" i="10" a="1"/>
  <c r="Q600" i="10" s="1"/>
  <c r="W600" i="10" s="1"/>
  <c r="Q167" i="10" a="1"/>
  <c r="Q167" i="10" s="1"/>
  <c r="W167" i="10" s="1"/>
  <c r="Q274" i="10" a="1"/>
  <c r="Q274" i="10" s="1"/>
  <c r="W274" i="10" s="1"/>
  <c r="Q705" i="10" a="1"/>
  <c r="Q705" i="10" s="1"/>
  <c r="W705" i="10" s="1"/>
  <c r="Q206" i="10" a="1"/>
  <c r="Q206" i="10" s="1"/>
  <c r="W206" i="10" s="1"/>
  <c r="Q849" i="10" a="1"/>
  <c r="Q849" i="10" s="1"/>
  <c r="W849" i="10" s="1"/>
  <c r="Q51" i="10" a="1"/>
  <c r="Q51" i="10" s="1"/>
  <c r="W51" i="10" s="1"/>
  <c r="Q293" i="10" a="1"/>
  <c r="Q293" i="10" s="1"/>
  <c r="W293" i="10" s="1"/>
  <c r="Q827" i="10" a="1"/>
  <c r="Q827" i="10" s="1"/>
  <c r="W827" i="10" s="1"/>
  <c r="Q314" i="10" a="1"/>
  <c r="Q314" i="10" s="1"/>
  <c r="W314" i="10" s="1"/>
  <c r="Q176" i="10" a="1"/>
  <c r="Q176" i="10" s="1"/>
  <c r="W176" i="10" s="1"/>
  <c r="Q633" i="10" a="1"/>
  <c r="Q633" i="10" s="1"/>
  <c r="W633" i="10" s="1"/>
  <c r="Q969" i="10" a="1"/>
  <c r="Q969" i="10" s="1"/>
  <c r="W969" i="10" s="1"/>
  <c r="Q573" i="10" a="1"/>
  <c r="Q573" i="10" s="1"/>
  <c r="W573" i="10" s="1"/>
  <c r="Q179" i="10" a="1"/>
  <c r="Q179" i="10" s="1"/>
  <c r="W179" i="10" s="1"/>
  <c r="Q928" i="10" a="1"/>
  <c r="Q928" i="10" s="1"/>
  <c r="W928" i="10" s="1"/>
  <c r="Q580" i="10" a="1"/>
  <c r="Q580" i="10" s="1"/>
  <c r="W580" i="10" s="1"/>
  <c r="Q681" i="10" a="1"/>
  <c r="Q681" i="10" s="1"/>
  <c r="W681" i="10" s="1"/>
  <c r="Q944" i="10" a="1"/>
  <c r="Q944" i="10" s="1"/>
  <c r="W944" i="10" s="1"/>
  <c r="Q137" i="10" a="1"/>
  <c r="Q137" i="10" s="1"/>
  <c r="W137" i="10" s="1"/>
  <c r="Q576" i="10" a="1"/>
  <c r="Q576" i="10" s="1"/>
  <c r="W576" i="10" s="1"/>
  <c r="Q972" i="10" a="1"/>
  <c r="Q972" i="10" s="1"/>
  <c r="W972" i="10" s="1"/>
  <c r="Q767" i="10" a="1"/>
  <c r="Q767" i="10" s="1"/>
  <c r="W767" i="10" s="1"/>
  <c r="Q806" i="10" a="1"/>
  <c r="Q806" i="10" s="1"/>
  <c r="W806" i="10" s="1"/>
  <c r="Q147" i="10" a="1"/>
  <c r="Q147" i="10" s="1"/>
  <c r="W147" i="10" s="1"/>
  <c r="Q680" i="10" a="1"/>
  <c r="Q680" i="10" s="1"/>
  <c r="W680" i="10" s="1"/>
  <c r="Q898" i="10" a="1"/>
  <c r="Q898" i="10" s="1"/>
  <c r="W898" i="10" s="1"/>
  <c r="Q602" i="10" a="1"/>
  <c r="Q602" i="10" s="1"/>
  <c r="W602" i="10" s="1"/>
  <c r="Q440" i="10" a="1"/>
  <c r="Q440" i="10" s="1"/>
  <c r="W440" i="10" s="1"/>
  <c r="Q397" i="10" a="1"/>
  <c r="Q397" i="10" s="1"/>
  <c r="W397" i="10" s="1"/>
  <c r="Q737" i="10" a="1"/>
  <c r="Q737" i="10" s="1"/>
  <c r="W737" i="10" s="1"/>
  <c r="Q475" i="10" a="1"/>
  <c r="Q475" i="10" s="1"/>
  <c r="W475" i="10" s="1"/>
  <c r="Q775" i="10" a="1"/>
  <c r="Q775" i="10" s="1"/>
  <c r="W775" i="10" s="1"/>
  <c r="Q446" i="10" a="1"/>
  <c r="Q446" i="10" s="1"/>
  <c r="W446" i="10" s="1"/>
  <c r="Q298" i="10" a="1"/>
  <c r="Q298" i="10" s="1"/>
  <c r="W298" i="10" s="1"/>
  <c r="Q31" i="10" a="1"/>
  <c r="Q31" i="10" s="1"/>
  <c r="W31" i="10" s="1"/>
  <c r="Q59" i="10" a="1"/>
  <c r="Q59" i="10" s="1"/>
  <c r="W59" i="10" s="1"/>
  <c r="Q638" i="10" a="1"/>
  <c r="Q638" i="10" s="1"/>
  <c r="W638" i="10" s="1"/>
  <c r="Q565" i="10" a="1"/>
  <c r="Q565" i="10" s="1"/>
  <c r="W565" i="10" s="1"/>
  <c r="Q454" i="10" a="1"/>
  <c r="Q454" i="10" s="1"/>
  <c r="W454" i="10" s="1"/>
  <c r="Q221" i="10" a="1"/>
  <c r="Q221" i="10" s="1"/>
  <c r="W221" i="10" s="1"/>
  <c r="Q686" i="10" a="1"/>
  <c r="Q686" i="10" s="1"/>
  <c r="W686" i="10" s="1"/>
  <c r="Q768" i="10" a="1"/>
  <c r="Q768" i="10" s="1"/>
  <c r="W768" i="10" s="1"/>
  <c r="Q835" i="10" a="1"/>
  <c r="Q835" i="10" s="1"/>
  <c r="W835" i="10" s="1"/>
  <c r="Q447" i="10" a="1"/>
  <c r="Q447" i="10" s="1"/>
  <c r="W447" i="10" s="1"/>
  <c r="Q840" i="10" a="1"/>
  <c r="Q840" i="10" s="1"/>
  <c r="W840" i="10" s="1"/>
  <c r="Q322" i="10" a="1"/>
  <c r="Q322" i="10" s="1"/>
  <c r="W322" i="10" s="1"/>
  <c r="Q140" i="10" a="1"/>
  <c r="Q140" i="10" s="1"/>
  <c r="W140" i="10" s="1"/>
  <c r="Q16" i="10" a="1"/>
  <c r="Q16" i="10" s="1"/>
  <c r="W16" i="10" s="1"/>
  <c r="Q318" i="10" a="1"/>
  <c r="Q318" i="10" s="1"/>
  <c r="W318" i="10" s="1"/>
  <c r="Q675" i="10" a="1"/>
  <c r="Q675" i="10" s="1"/>
  <c r="W675" i="10" s="1"/>
  <c r="Q421" i="10" a="1"/>
  <c r="Q421" i="10" s="1"/>
  <c r="W421" i="10" s="1"/>
  <c r="Q905" i="10" a="1"/>
  <c r="Q905" i="10" s="1"/>
  <c r="W905" i="10" s="1"/>
  <c r="Q183" i="10" a="1"/>
  <c r="Q183" i="10" s="1"/>
  <c r="W183" i="10" s="1"/>
  <c r="Q862" i="10" a="1"/>
  <c r="Q862" i="10" s="1"/>
  <c r="W862" i="10" s="1"/>
  <c r="Q676" i="10" a="1"/>
  <c r="Q676" i="10" s="1"/>
  <c r="W676" i="10" s="1"/>
  <c r="Q57" i="10" a="1"/>
  <c r="Q57" i="10" s="1"/>
  <c r="W57" i="10" s="1"/>
  <c r="Q805" i="10" a="1"/>
  <c r="Q805" i="10" s="1"/>
  <c r="W805" i="10" s="1"/>
  <c r="Q780" i="10" a="1"/>
  <c r="Q780" i="10" s="1"/>
  <c r="W780" i="10" s="1"/>
  <c r="Q607" i="10" a="1"/>
  <c r="Q607" i="10" s="1"/>
  <c r="W607" i="10" s="1"/>
  <c r="Q836" i="10" a="1"/>
  <c r="Q836" i="10" s="1"/>
  <c r="W836" i="10" s="1"/>
  <c r="Q96" i="10" a="1"/>
  <c r="Q96" i="10" s="1"/>
  <c r="W96" i="10" s="1"/>
  <c r="Q511" i="10" a="1"/>
  <c r="Q511" i="10" s="1"/>
  <c r="W511" i="10" s="1"/>
  <c r="Q39" i="10" a="1"/>
  <c r="Q39" i="10" s="1"/>
  <c r="W39" i="10" s="1"/>
  <c r="Q771" i="10" a="1"/>
  <c r="Q771" i="10" s="1"/>
  <c r="W771" i="10" s="1"/>
  <c r="Q296" i="10" a="1"/>
  <c r="Q296" i="10" s="1"/>
  <c r="W296" i="10" s="1"/>
  <c r="Q590" i="10" a="1"/>
  <c r="Q590" i="10" s="1"/>
  <c r="W590" i="10" s="1"/>
  <c r="Q615" i="10" a="1"/>
  <c r="Q615" i="10" s="1"/>
  <c r="W615" i="10" s="1"/>
  <c r="Q320" i="10" a="1"/>
  <c r="Q320" i="10" s="1"/>
  <c r="W320" i="10" s="1"/>
  <c r="Q410" i="10" a="1"/>
  <c r="Q410" i="10" s="1"/>
  <c r="W410" i="10" s="1"/>
  <c r="Q965" i="10" a="1"/>
  <c r="Q965" i="10" s="1"/>
  <c r="W965" i="10" s="1"/>
  <c r="Q477" i="10" a="1"/>
  <c r="Q477" i="10" s="1"/>
  <c r="W477" i="10" s="1"/>
  <c r="Q338" i="10" a="1"/>
  <c r="Q338" i="10" s="1"/>
  <c r="W338" i="10" s="1"/>
  <c r="Q809" i="10" a="1"/>
  <c r="Q809" i="10" s="1"/>
  <c r="W809" i="10" s="1"/>
  <c r="Q848" i="10" a="1"/>
  <c r="Q848" i="10" s="1"/>
  <c r="W848" i="10" s="1"/>
  <c r="Q543" i="10" a="1"/>
  <c r="Q543" i="10" s="1"/>
  <c r="W543" i="10" s="1"/>
  <c r="Q368" i="10" a="1"/>
  <c r="Q368" i="10" s="1"/>
  <c r="W368" i="10" s="1"/>
  <c r="Q425" i="10" a="1"/>
  <c r="Q425" i="10" s="1"/>
  <c r="W425" i="10" s="1"/>
  <c r="Q622" i="10" a="1"/>
  <c r="Q622" i="10" s="1"/>
  <c r="W622" i="10" s="1"/>
  <c r="Q971" i="10" a="1"/>
  <c r="Q971" i="10" s="1"/>
  <c r="W971" i="10" s="1"/>
  <c r="Q285" i="10" a="1"/>
  <c r="Q285" i="10" s="1"/>
  <c r="W285" i="10" s="1"/>
  <c r="Q422" i="10" a="1"/>
  <c r="Q422" i="10" s="1"/>
  <c r="W422" i="10" s="1"/>
  <c r="Q257" i="10" a="1"/>
  <c r="Q257" i="10" s="1"/>
  <c r="W257" i="10" s="1"/>
  <c r="Q979" i="10" a="1"/>
  <c r="Q979" i="10" s="1"/>
  <c r="W979" i="10" s="1"/>
  <c r="Q621" i="10" a="1"/>
  <c r="Q621" i="10" s="1"/>
  <c r="W621" i="10" s="1"/>
  <c r="Q313" i="10" a="1"/>
  <c r="Q313" i="10" s="1"/>
  <c r="W313" i="10" s="1"/>
  <c r="Q577" i="10" a="1"/>
  <c r="Q577" i="10" s="1"/>
  <c r="W577" i="10" s="1"/>
  <c r="Q162" i="10" a="1"/>
  <c r="Q162" i="10" s="1"/>
  <c r="W162" i="10" s="1"/>
  <c r="Q939" i="10" a="1"/>
  <c r="Q939" i="10" s="1"/>
  <c r="W939" i="10" s="1"/>
  <c r="Q867" i="10" a="1"/>
  <c r="Q867" i="10" s="1"/>
  <c r="W867" i="10" s="1"/>
  <c r="Q358" i="10" a="1"/>
  <c r="Q358" i="10" s="1"/>
  <c r="W358" i="10" s="1"/>
  <c r="Q744" i="10" a="1"/>
  <c r="Q744" i="10" s="1"/>
  <c r="W744" i="10" s="1"/>
  <c r="Q157" i="10" a="1"/>
  <c r="Q157" i="10" s="1"/>
  <c r="W157" i="10" s="1"/>
  <c r="Q891" i="10" a="1"/>
  <c r="Q891" i="10" s="1"/>
  <c r="W891" i="10" s="1"/>
  <c r="Q121" i="10" a="1"/>
  <c r="Q121" i="10" s="1"/>
  <c r="W121" i="10" s="1"/>
  <c r="Q225" i="10" a="1"/>
  <c r="Q225" i="10" s="1"/>
  <c r="W225" i="10" s="1"/>
  <c r="Q283" i="10" a="1"/>
  <c r="Q283" i="10" s="1"/>
  <c r="W283" i="10" s="1"/>
  <c r="Q976" i="10" a="1"/>
  <c r="Q976" i="10" s="1"/>
  <c r="W976" i="10" s="1"/>
  <c r="Q554" i="10" a="1"/>
  <c r="Q554" i="10" s="1"/>
  <c r="W554" i="10" s="1"/>
  <c r="Q518" i="10" a="1"/>
  <c r="Q518" i="10" s="1"/>
  <c r="W518" i="10" s="1"/>
  <c r="Q707" i="10" a="1"/>
  <c r="Q707" i="10" s="1"/>
  <c r="W707" i="10" s="1"/>
  <c r="Q570" i="10" a="1"/>
  <c r="Q570" i="10" s="1"/>
  <c r="W570" i="10" s="1"/>
  <c r="Q953" i="10" a="1"/>
  <c r="Q953" i="10" s="1"/>
  <c r="W953" i="10" s="1"/>
  <c r="Q348" i="10" a="1"/>
  <c r="Q348" i="10" s="1"/>
  <c r="W348" i="10" s="1"/>
  <c r="Q187" i="10" a="1"/>
  <c r="Q187" i="10" s="1"/>
  <c r="W187" i="10" s="1"/>
  <c r="Q434" i="10" a="1"/>
  <c r="Q434" i="10" s="1"/>
  <c r="W434" i="10" s="1"/>
  <c r="Q640" i="10" a="1"/>
  <c r="Q640" i="10" s="1"/>
  <c r="W640" i="10" s="1"/>
  <c r="Q572" i="10" a="1"/>
  <c r="Q572" i="10" s="1"/>
  <c r="W572" i="10" s="1"/>
  <c r="Q669" i="10" a="1"/>
  <c r="Q669" i="10" s="1"/>
  <c r="W669" i="10" s="1"/>
  <c r="Q185" i="10" a="1"/>
  <c r="Q185" i="10" s="1"/>
  <c r="W185" i="10" s="1"/>
  <c r="Q796" i="10" a="1"/>
  <c r="Q796" i="10" s="1"/>
  <c r="W796" i="10" s="1"/>
  <c r="Q191" i="10" a="1"/>
  <c r="Q191" i="10" s="1"/>
  <c r="W191" i="10" s="1"/>
  <c r="Q934" i="10" a="1"/>
  <c r="Q934" i="10" s="1"/>
  <c r="W934" i="10" s="1"/>
  <c r="Q888" i="10" a="1"/>
  <c r="Q888" i="10" s="1"/>
  <c r="W888" i="10" s="1"/>
  <c r="Q687" i="10" a="1"/>
  <c r="Q687" i="10" s="1"/>
  <c r="W687" i="10" s="1"/>
  <c r="Q842" i="10" a="1"/>
  <c r="Q842" i="10" s="1"/>
  <c r="W842" i="10" s="1"/>
  <c r="Q255" i="10" a="1"/>
  <c r="Q255" i="10" s="1"/>
  <c r="W255" i="10" s="1"/>
  <c r="Q72" i="10" a="1"/>
  <c r="Q72" i="10" s="1"/>
  <c r="W72" i="10" s="1"/>
  <c r="Q807" i="10" a="1"/>
  <c r="Q807" i="10" s="1"/>
  <c r="W807" i="10" s="1"/>
  <c r="Q252" i="10" a="1"/>
  <c r="Q252" i="10" s="1"/>
  <c r="W252" i="10" s="1"/>
  <c r="Q815" i="10" a="1"/>
  <c r="Q815" i="10" s="1"/>
  <c r="W815" i="10" s="1"/>
  <c r="Q192" i="10" a="1"/>
  <c r="Q192" i="10" s="1"/>
  <c r="W192" i="10" s="1"/>
  <c r="Q87" i="10" a="1"/>
  <c r="Q87" i="10" s="1"/>
  <c r="W87" i="10" s="1"/>
  <c r="Q742" i="10" a="1"/>
  <c r="Q742" i="10" s="1"/>
  <c r="W742" i="10" s="1"/>
  <c r="Q504" i="10" a="1"/>
  <c r="Q504" i="10" s="1"/>
  <c r="W504" i="10" s="1"/>
  <c r="Q463" i="10" a="1"/>
  <c r="Q463" i="10" s="1"/>
  <c r="W463" i="10" s="1"/>
  <c r="Q101" i="10" a="1"/>
  <c r="Q101" i="10" s="1"/>
  <c r="W101" i="10" s="1"/>
  <c r="Q78" i="10" a="1"/>
  <c r="Q78" i="10" s="1"/>
  <c r="W78" i="10" s="1"/>
  <c r="Q625" i="10" a="1"/>
  <c r="Q625" i="10" s="1"/>
  <c r="W625" i="10" s="1"/>
  <c r="Q163" i="10" a="1"/>
  <c r="Q163" i="10" s="1"/>
  <c r="W163" i="10" s="1"/>
  <c r="Q667" i="10" a="1"/>
  <c r="Q667" i="10" s="1"/>
  <c r="W667" i="10" s="1"/>
  <c r="Q63" i="10" a="1"/>
  <c r="Q63" i="10" s="1"/>
  <c r="W63" i="10" s="1"/>
  <c r="Q151" i="10" a="1"/>
  <c r="Q151" i="10" s="1"/>
  <c r="W151" i="10" s="1"/>
  <c r="Q8" i="10" a="1"/>
  <c r="Q8" i="10" s="1"/>
  <c r="W8" i="10" s="1"/>
  <c r="Q916" i="10" a="1"/>
  <c r="Q916" i="10" s="1"/>
  <c r="W916" i="10" s="1"/>
  <c r="Q464" i="10" a="1"/>
  <c r="Q464" i="10" s="1"/>
  <c r="W464" i="10" s="1"/>
  <c r="Q837" i="10" a="1"/>
  <c r="Q837" i="10" s="1"/>
  <c r="W837" i="10" s="1"/>
  <c r="Q172" i="10" a="1"/>
  <c r="Q172" i="10" s="1"/>
  <c r="W172" i="10" s="1"/>
  <c r="Q996" i="10" a="1"/>
  <c r="Q996" i="10" s="1"/>
  <c r="W996" i="10" s="1"/>
  <c r="Q4" i="10" a="1"/>
  <c r="Q4" i="10" s="1"/>
  <c r="W4" i="10" s="1"/>
  <c r="Q229" i="10" a="1"/>
  <c r="Q229" i="10" s="1"/>
  <c r="W229" i="10" s="1"/>
  <c r="Q788" i="10" a="1"/>
  <c r="Q788" i="10" s="1"/>
  <c r="W788" i="10" s="1"/>
  <c r="Q112" i="10" a="1"/>
  <c r="Q112" i="10" s="1"/>
  <c r="W112" i="10" s="1"/>
  <c r="Q558" i="10" a="1"/>
  <c r="Q558" i="10" s="1"/>
  <c r="W558" i="10" s="1"/>
  <c r="Q802" i="10" a="1"/>
  <c r="Q802" i="10" s="1"/>
  <c r="W802" i="10" s="1"/>
  <c r="Q822" i="10" a="1"/>
  <c r="Q822" i="10" s="1"/>
  <c r="W822" i="10" s="1"/>
  <c r="Q603" i="10" a="1"/>
  <c r="Q603" i="10" s="1"/>
  <c r="W603" i="10" s="1"/>
  <c r="Q411" i="10" a="1"/>
  <c r="Q411" i="10" s="1"/>
  <c r="W411" i="10" s="1"/>
  <c r="Q611" i="10" a="1"/>
  <c r="Q611" i="10" s="1"/>
  <c r="W611" i="10" s="1"/>
  <c r="Q161" i="10" a="1"/>
  <c r="Q161" i="10" s="1"/>
  <c r="W161" i="10" s="1"/>
  <c r="Q86" i="10" a="1"/>
  <c r="Q86" i="10" s="1"/>
  <c r="W86" i="10" s="1"/>
  <c r="Q349" i="10" a="1"/>
  <c r="Q349" i="10" s="1"/>
  <c r="W349" i="10" s="1"/>
  <c r="Q289" i="10" a="1"/>
  <c r="Q289" i="10" s="1"/>
  <c r="W289" i="10" s="1"/>
  <c r="Q668" i="10" a="1"/>
  <c r="Q668" i="10" s="1"/>
  <c r="W668" i="10" s="1"/>
  <c r="Q287" i="10" a="1"/>
  <c r="Q287" i="10" s="1"/>
  <c r="W287" i="10" s="1"/>
  <c r="Q983" i="10" a="1"/>
  <c r="Q983" i="10" s="1"/>
  <c r="W983" i="10" s="1"/>
  <c r="Q347" i="10" a="1"/>
  <c r="Q347" i="10" s="1"/>
  <c r="W347" i="10" s="1"/>
  <c r="Q350" i="10" a="1"/>
  <c r="Q350" i="10" s="1"/>
  <c r="W350" i="10" s="1"/>
  <c r="Q925" i="10" a="1"/>
  <c r="Q925" i="10" s="1"/>
  <c r="W925" i="10" s="1"/>
  <c r="Q561" i="10" a="1"/>
  <c r="Q561" i="10" s="1"/>
  <c r="W561" i="10" s="1"/>
  <c r="Q47" i="10" a="1"/>
  <c r="Q47" i="10" s="1"/>
  <c r="W47" i="10" s="1"/>
  <c r="Q579" i="10" a="1"/>
  <c r="Q579" i="10" s="1"/>
  <c r="W579" i="10" s="1"/>
  <c r="Q155" i="10" a="1"/>
  <c r="Q155" i="10" s="1"/>
  <c r="W155" i="10" s="1"/>
  <c r="Q909" i="10" a="1"/>
  <c r="Q909" i="10" s="1"/>
  <c r="W909" i="10" s="1"/>
  <c r="Q659" i="10" a="1"/>
  <c r="Q659" i="10" s="1"/>
  <c r="W659" i="10" s="1"/>
  <c r="Q651" i="10" a="1"/>
  <c r="Q651" i="10" s="1"/>
  <c r="W651" i="10" s="1"/>
  <c r="Q817" i="10" a="1"/>
  <c r="Q817" i="10" s="1"/>
  <c r="W817" i="10" s="1"/>
  <c r="Q943" i="10" a="1"/>
  <c r="Q943" i="10" s="1"/>
  <c r="W943" i="10" s="1"/>
  <c r="Q936" i="10" a="1"/>
  <c r="Q936" i="10" s="1"/>
  <c r="W936" i="10" s="1"/>
  <c r="Q307" i="10" a="1"/>
  <c r="Q307" i="10" s="1"/>
  <c r="W307" i="10" s="1"/>
  <c r="Q803" i="10" a="1"/>
  <c r="Q803" i="10" s="1"/>
  <c r="W803" i="10" s="1"/>
  <c r="Q749" i="10" a="1"/>
  <c r="Q749" i="10" s="1"/>
  <c r="W749" i="10" s="1"/>
  <c r="Q381" i="10" a="1"/>
  <c r="Q381" i="10" s="1"/>
  <c r="W381" i="10" s="1"/>
  <c r="Q585" i="10" a="1"/>
  <c r="Q585" i="10" s="1"/>
  <c r="W585" i="10" s="1"/>
  <c r="Q889" i="10" a="1"/>
  <c r="Q889" i="10" s="1"/>
  <c r="W889" i="10" s="1"/>
  <c r="Q915" i="10" a="1"/>
  <c r="Q915" i="10" s="1"/>
  <c r="W915" i="10" s="1"/>
  <c r="Q531" i="10" a="1"/>
  <c r="Q531" i="10" s="1"/>
  <c r="W531" i="10" s="1"/>
  <c r="Q711" i="10" a="1"/>
  <c r="Q711" i="10" s="1"/>
  <c r="W711" i="10" s="1"/>
  <c r="Q458" i="10" a="1"/>
  <c r="Q458" i="10" s="1"/>
  <c r="W458" i="10" s="1"/>
  <c r="Q791" i="10" a="1"/>
  <c r="Q791" i="10" s="1"/>
  <c r="W791" i="10" s="1"/>
  <c r="Q345" i="10" a="1"/>
  <c r="Q345" i="10" s="1"/>
  <c r="W345" i="10" s="1"/>
  <c r="Q80" i="10" a="1"/>
  <c r="Q80" i="10" s="1"/>
  <c r="W80" i="10" s="1"/>
  <c r="Q698" i="10" a="1"/>
  <c r="Q698" i="10" s="1"/>
  <c r="W698" i="10" s="1"/>
  <c r="Q55" i="10" a="1"/>
  <c r="Q55" i="10" s="1"/>
  <c r="W55" i="10" s="1"/>
  <c r="Q450" i="10" a="1"/>
  <c r="Q450" i="10" s="1"/>
  <c r="W450" i="10" s="1"/>
  <c r="Q998" i="10" a="1"/>
  <c r="Q998" i="10" s="1"/>
  <c r="W998" i="10" s="1"/>
  <c r="Q392" i="10" a="1"/>
  <c r="Q392" i="10" s="1"/>
  <c r="W392" i="10" s="1"/>
  <c r="Q343" i="10" a="1"/>
  <c r="Q343" i="10" s="1"/>
  <c r="W343" i="10" s="1"/>
  <c r="Q766" i="10" a="1"/>
  <c r="Q766" i="10" s="1"/>
  <c r="W766" i="10" s="1"/>
  <c r="Q922" i="10" a="1"/>
  <c r="Q922" i="10" s="1"/>
  <c r="W922" i="10" s="1"/>
  <c r="Q193" i="10" a="1"/>
  <c r="Q193" i="10" s="1"/>
  <c r="W193" i="10" s="1"/>
  <c r="Q961" i="10" a="1"/>
  <c r="Q961" i="10" s="1"/>
  <c r="W961" i="10" s="1"/>
  <c r="Q416" i="10" a="1"/>
  <c r="Q416" i="10" s="1"/>
  <c r="W416" i="10" s="1"/>
  <c r="Q631" i="10" a="1"/>
  <c r="Q631" i="10" s="1"/>
  <c r="W631" i="10" s="1"/>
  <c r="Q899" i="10" a="1"/>
  <c r="Q899" i="10" s="1"/>
  <c r="W899" i="10" s="1"/>
  <c r="Q266" i="10" a="1"/>
  <c r="Q266" i="10" s="1"/>
  <c r="W266" i="10" s="1"/>
  <c r="Q418" i="10" a="1"/>
  <c r="Q418" i="10" s="1"/>
  <c r="W418" i="10" s="1"/>
  <c r="Q959" i="10" a="1"/>
  <c r="Q959" i="10" s="1"/>
  <c r="W959" i="10" s="1"/>
  <c r="Q263" i="10" a="1"/>
  <c r="Q263" i="10" s="1"/>
  <c r="W263" i="10" s="1"/>
  <c r="Q9" i="10" a="1"/>
  <c r="Q9" i="10" s="1"/>
  <c r="W9" i="10" s="1"/>
  <c r="Q857" i="10" a="1"/>
  <c r="Q857" i="10" s="1"/>
  <c r="W857" i="10" s="1"/>
  <c r="Q476" i="10" a="1"/>
  <c r="Q476" i="10" s="1"/>
  <c r="W476" i="10" s="1"/>
  <c r="Q297" i="10" a="1"/>
  <c r="Q297" i="10" s="1"/>
  <c r="W297" i="10" s="1"/>
  <c r="Q310" i="10" a="1"/>
  <c r="Q310" i="10" s="1"/>
  <c r="W310" i="10" s="1"/>
  <c r="Q568" i="10" a="1"/>
  <c r="Q568" i="10" s="1"/>
  <c r="W568" i="10" s="1"/>
  <c r="Q25" i="10" a="1"/>
  <c r="Q25" i="10" s="1"/>
  <c r="W25" i="10" s="1"/>
  <c r="Q26" i="10" a="1"/>
  <c r="Q26" i="10" s="1"/>
  <c r="W26" i="10" s="1"/>
  <c r="Q367" i="10" a="1"/>
  <c r="Q367" i="10" s="1"/>
  <c r="W367" i="10" s="1"/>
  <c r="Q284" i="10" a="1"/>
  <c r="Q284" i="10" s="1"/>
  <c r="W284" i="10" s="1"/>
  <c r="Q723" i="10" a="1"/>
  <c r="Q723" i="10" s="1"/>
  <c r="W723" i="10" s="1"/>
  <c r="Q208" i="10" a="1"/>
  <c r="Q208" i="10" s="1"/>
  <c r="W208" i="10" s="1"/>
  <c r="Q991" i="10" a="1"/>
  <c r="Q991" i="10" s="1"/>
  <c r="W991" i="10" s="1"/>
  <c r="Q65" i="10" a="1"/>
  <c r="Q65" i="10" s="1"/>
  <c r="W65" i="10" s="1"/>
  <c r="Q975" i="10" a="1"/>
  <c r="Q975" i="10" s="1"/>
  <c r="W975" i="10" s="1"/>
  <c r="Q203" i="10" a="1"/>
  <c r="Q203" i="10" s="1"/>
  <c r="W203" i="10" s="1"/>
  <c r="Q948" i="10" a="1"/>
  <c r="Q948" i="10" s="1"/>
  <c r="W948" i="10" s="1"/>
  <c r="Q363" i="10" a="1"/>
  <c r="Q363" i="10" s="1"/>
  <c r="W363" i="10" s="1"/>
  <c r="Q500" i="10" a="1"/>
  <c r="Q500" i="10" s="1"/>
  <c r="W500" i="10" s="1"/>
  <c r="Q797" i="10" a="1"/>
  <c r="Q797" i="10" s="1"/>
  <c r="W797" i="10" s="1"/>
  <c r="Q606" i="10" a="1"/>
  <c r="Q606" i="10" s="1"/>
  <c r="W606" i="10" s="1"/>
  <c r="Q708" i="10" a="1"/>
  <c r="Q708" i="10" s="1"/>
  <c r="W708" i="10" s="1"/>
  <c r="Q181" i="10" a="1"/>
  <c r="Q181" i="10" s="1"/>
  <c r="W181" i="10" s="1"/>
  <c r="Q380" i="10" a="1"/>
  <c r="Q380" i="10" s="1"/>
  <c r="W380" i="10" s="1"/>
  <c r="Q356" i="10" a="1"/>
  <c r="Q356" i="10" s="1"/>
  <c r="W356" i="10" s="1"/>
  <c r="Q764" i="10" a="1"/>
  <c r="Q764" i="10" s="1"/>
  <c r="W764" i="10" s="1"/>
  <c r="Q691" i="10" a="1"/>
  <c r="Q691" i="10" s="1"/>
  <c r="W691" i="10" s="1"/>
  <c r="Q608" i="10" a="1"/>
  <c r="Q608" i="10" s="1"/>
  <c r="W608" i="10" s="1"/>
  <c r="Q186" i="10" a="1"/>
  <c r="Q186" i="10" s="1"/>
  <c r="W186" i="10" s="1"/>
  <c r="Q919" i="10" a="1"/>
  <c r="Q919" i="10" s="1"/>
  <c r="W919" i="10" s="1"/>
  <c r="Q92" i="10" a="1"/>
  <c r="Q92" i="10" s="1"/>
  <c r="W92" i="10" s="1"/>
  <c r="Q657" i="10" a="1"/>
  <c r="Q657" i="10" s="1"/>
  <c r="W657" i="10" s="1"/>
  <c r="Q773" i="10" a="1"/>
  <c r="Q773" i="10" s="1"/>
  <c r="W773" i="10" s="1"/>
  <c r="Q319" i="10" a="1"/>
  <c r="Q319" i="10" s="1"/>
  <c r="W319" i="10" s="1"/>
  <c r="Q772" i="10" a="1"/>
  <c r="Q772" i="10" s="1"/>
  <c r="W772" i="10" s="1"/>
  <c r="Q195" i="10" a="1"/>
  <c r="Q195" i="10" s="1"/>
  <c r="W195" i="10" s="1"/>
  <c r="Q412" i="10" a="1"/>
  <c r="Q412" i="10" s="1"/>
  <c r="W412" i="10" s="1"/>
  <c r="Q786" i="10" a="1"/>
  <c r="Q786" i="10" s="1"/>
  <c r="W786" i="10" s="1"/>
  <c r="Q184" i="10" a="1"/>
  <c r="Q184" i="10" s="1"/>
  <c r="W184" i="10" s="1"/>
  <c r="Q735" i="10" a="1"/>
  <c r="Q735" i="10" s="1"/>
  <c r="W735" i="10" s="1"/>
  <c r="Q119" i="10" a="1"/>
  <c r="Q119" i="10" s="1"/>
  <c r="W119" i="10" s="1"/>
  <c r="Q10" i="10" a="1"/>
  <c r="Q10" i="10" s="1"/>
  <c r="W10" i="10" s="1"/>
  <c r="Q563" i="10" a="1"/>
  <c r="Q563" i="10" s="1"/>
  <c r="W563" i="10" s="1"/>
  <c r="Q394" i="10" a="1"/>
  <c r="Q394" i="10" s="1"/>
  <c r="W394" i="10" s="1"/>
  <c r="Q913" i="10" a="1"/>
  <c r="Q913" i="10" s="1"/>
  <c r="W913" i="10" s="1"/>
  <c r="Q103" i="10" a="1"/>
  <c r="Q103" i="10" s="1"/>
  <c r="W103" i="10" s="1"/>
  <c r="Q864" i="10" a="1"/>
  <c r="Q864" i="10" s="1"/>
  <c r="W864" i="10" s="1"/>
  <c r="Q546" i="10" a="1"/>
  <c r="Q546" i="10" s="1"/>
  <c r="W546" i="10" s="1"/>
  <c r="Q144" i="10" a="1"/>
  <c r="Q144" i="10" s="1"/>
  <c r="W144" i="10" s="1"/>
  <c r="Q559" i="10" a="1"/>
  <c r="Q559" i="10" s="1"/>
  <c r="W559" i="10" s="1"/>
  <c r="Q74" i="10" a="1"/>
  <c r="Q74" i="10" s="1"/>
  <c r="W74" i="10" s="1"/>
  <c r="Q20" i="10" a="1"/>
  <c r="Q20" i="10" s="1"/>
  <c r="W20" i="10" s="1"/>
  <c r="Q2" i="10" a="1"/>
  <c r="Q2" i="10" s="1"/>
  <c r="Q332" i="6" a="1"/>
  <c r="Q332" i="6" s="1"/>
  <c r="Q708" i="6" a="1"/>
  <c r="Q708" i="6" s="1"/>
  <c r="Q306" i="6" a="1"/>
  <c r="Q306" i="6" s="1"/>
  <c r="Q664" i="6" a="1"/>
  <c r="Q664" i="6" s="1"/>
  <c r="Q431" i="6" a="1"/>
  <c r="Q431" i="6" s="1"/>
  <c r="Q784" i="6" a="1"/>
  <c r="Q784" i="6" s="1"/>
  <c r="Q686" i="6" a="1"/>
  <c r="Q686" i="6" s="1"/>
  <c r="Q2" i="6" a="1"/>
  <c r="Q2" i="6" s="1"/>
  <c r="Q409" i="6" a="1"/>
  <c r="Q409" i="6" s="1"/>
  <c r="Q902" i="6" a="1"/>
  <c r="Q902" i="6" s="1"/>
  <c r="Q716" i="6" a="1"/>
  <c r="Q716" i="6" s="1"/>
  <c r="Q710" i="6" a="1"/>
  <c r="Q710" i="6" s="1"/>
  <c r="Q994" i="6" a="1"/>
  <c r="Q994" i="6" s="1"/>
  <c r="Q129" i="6" a="1"/>
  <c r="Q129" i="6" s="1"/>
  <c r="Q631" i="6" a="1"/>
  <c r="Q631" i="6" s="1"/>
  <c r="Q754" i="6" a="1"/>
  <c r="Q754" i="6" s="1"/>
  <c r="Q583" i="6" a="1"/>
  <c r="Q583" i="6" s="1"/>
  <c r="Q517" i="6" a="1"/>
  <c r="Q517" i="6" s="1"/>
  <c r="Q447" i="6" a="1"/>
  <c r="Q447" i="6" s="1"/>
  <c r="Q677" i="6" a="1"/>
  <c r="Q677" i="6" s="1"/>
  <c r="Q438" i="6" a="1"/>
  <c r="Q438" i="6" s="1"/>
  <c r="Q575" i="6" a="1"/>
  <c r="Q575" i="6" s="1"/>
  <c r="Q417" i="6" a="1"/>
  <c r="Q417" i="6" s="1"/>
  <c r="Q368" i="6" a="1"/>
  <c r="Q368" i="6" s="1"/>
  <c r="Q986" i="6" a="1"/>
  <c r="Q986" i="6" s="1"/>
  <c r="Q598" i="6" a="1"/>
  <c r="Q598" i="6" s="1"/>
  <c r="Q967" i="6" a="1"/>
  <c r="Q967" i="6" s="1"/>
  <c r="Q410" i="6" a="1"/>
  <c r="Q410" i="6" s="1"/>
  <c r="Q939" i="6" a="1"/>
  <c r="Q939" i="6" s="1"/>
  <c r="Q766" i="6" a="1"/>
  <c r="Q766" i="6" s="1"/>
  <c r="Q661" i="6" a="1"/>
  <c r="Q661" i="6" s="1"/>
  <c r="Q330" i="6" a="1"/>
  <c r="Q330" i="6" s="1"/>
  <c r="Q80" i="6" a="1"/>
  <c r="Q80" i="6" s="1"/>
  <c r="Q555" i="6" a="1"/>
  <c r="Q555" i="6" s="1"/>
  <c r="Q758" i="6" a="1"/>
  <c r="Q758" i="6" s="1"/>
  <c r="Q561" i="6" a="1"/>
  <c r="Q561" i="6" s="1"/>
  <c r="Q509" i="6" a="1"/>
  <c r="Q509" i="6" s="1"/>
  <c r="Q408" i="6" a="1"/>
  <c r="Q408" i="6" s="1"/>
  <c r="Q988" i="6" a="1"/>
  <c r="Q988" i="6" s="1"/>
  <c r="Q380" i="6" a="1"/>
  <c r="Q380" i="6" s="1"/>
  <c r="Q553" i="6" a="1"/>
  <c r="Q553" i="6" s="1"/>
  <c r="Q364" i="6" a="1"/>
  <c r="Q364" i="6" s="1"/>
  <c r="Q335" i="6" a="1"/>
  <c r="Q335" i="6" s="1"/>
  <c r="Q772" i="6" a="1"/>
  <c r="Q772" i="6" s="1"/>
  <c r="Q667" i="6" a="1"/>
  <c r="Q667" i="6" s="1"/>
  <c r="Q181" i="6" a="1"/>
  <c r="Q181" i="6" s="1"/>
  <c r="Q490" i="6" a="1"/>
  <c r="Q490" i="6" s="1"/>
  <c r="Q348" i="6" a="1"/>
  <c r="Q348" i="6" s="1"/>
  <c r="Q674" i="6" a="1"/>
  <c r="Q674" i="6" s="1"/>
  <c r="Q864" i="6" a="1"/>
  <c r="Q864" i="6" s="1"/>
  <c r="Q991" i="6" a="1"/>
  <c r="Q991" i="6" s="1"/>
  <c r="Q300" i="6" a="1"/>
  <c r="Q300" i="6" s="1"/>
  <c r="Q148" i="6" a="1"/>
  <c r="Q148" i="6" s="1"/>
  <c r="Q247" i="6" a="1"/>
  <c r="Q247" i="6" s="1"/>
  <c r="Q670" i="6" a="1"/>
  <c r="Q670" i="6" s="1"/>
  <c r="Q906" i="6" a="1"/>
  <c r="Q906" i="6" s="1"/>
  <c r="Q101" i="6" a="1"/>
  <c r="Q101" i="6" s="1"/>
  <c r="Q254" i="6" a="1"/>
  <c r="Q254" i="6" s="1"/>
  <c r="Q180" i="6" a="1"/>
  <c r="Q180" i="6" s="1"/>
  <c r="Q371" i="6" a="1"/>
  <c r="Q371" i="6" s="1"/>
  <c r="Q374" i="6" a="1"/>
  <c r="Q374" i="6" s="1"/>
  <c r="Q656" i="6" a="1"/>
  <c r="Q656" i="6" s="1"/>
  <c r="Q963" i="6" a="1"/>
  <c r="Q963" i="6" s="1"/>
  <c r="Q682" i="6" a="1"/>
  <c r="Q682" i="6" s="1"/>
  <c r="Q594" i="6" a="1"/>
  <c r="Q594" i="6" s="1"/>
  <c r="Q886" i="6" a="1"/>
  <c r="Q886" i="6" s="1"/>
  <c r="Q965" i="6" a="1"/>
  <c r="Q965" i="6" s="1"/>
  <c r="Q375" i="6" a="1"/>
  <c r="Q375" i="6" s="1"/>
  <c r="Q973" i="6" a="1"/>
  <c r="Q973" i="6" s="1"/>
  <c r="Q762" i="6" a="1"/>
  <c r="Q762" i="6" s="1"/>
  <c r="Q721" i="6" a="1"/>
  <c r="Q721" i="6" s="1"/>
  <c r="Q500" i="6" a="1"/>
  <c r="Q500" i="6" s="1"/>
  <c r="Q564" i="6" a="1"/>
  <c r="Q564" i="6" s="1"/>
  <c r="Q345" i="6" a="1"/>
  <c r="Q345" i="6" s="1"/>
  <c r="Q815" i="6" a="1"/>
  <c r="Q815" i="6" s="1"/>
  <c r="Q702" i="6" a="1"/>
  <c r="Q702" i="6" s="1"/>
  <c r="Q534" i="6" a="1"/>
  <c r="Q534" i="6" s="1"/>
  <c r="Q528" i="6" a="1"/>
  <c r="Q528" i="6" s="1"/>
  <c r="Q729" i="6" a="1"/>
  <c r="Q729" i="6" s="1"/>
  <c r="Q478" i="6" a="1"/>
  <c r="Q478" i="6" s="1"/>
  <c r="Q694" i="6" a="1"/>
  <c r="Q694" i="6" s="1"/>
  <c r="Q455" i="6" a="1"/>
  <c r="Q455" i="6" s="1"/>
  <c r="Q427" i="6" a="1"/>
  <c r="Q427" i="6" s="1"/>
  <c r="Q305" i="6" a="1"/>
  <c r="Q305" i="6" s="1"/>
  <c r="Q55" i="6" a="1"/>
  <c r="Q55" i="6" s="1"/>
  <c r="Q987" i="6" a="1"/>
  <c r="Q987" i="6" s="1"/>
  <c r="Q489" i="6" a="1"/>
  <c r="Q489" i="6" s="1"/>
  <c r="Q968" i="6" a="1"/>
  <c r="Q968" i="6" s="1"/>
  <c r="Q851" i="6" a="1"/>
  <c r="Q851" i="6" s="1"/>
  <c r="Q763" i="6" a="1"/>
  <c r="Q763" i="6" s="1"/>
  <c r="Q587" i="6" a="1"/>
  <c r="Q587" i="6" s="1"/>
  <c r="Q896" i="6" a="1"/>
  <c r="Q896" i="6" s="1"/>
  <c r="Q633" i="6" a="1"/>
  <c r="Q633" i="6" s="1"/>
  <c r="Q843" i="6" a="1"/>
  <c r="Q843" i="6" s="1"/>
  <c r="Q585" i="6" a="1"/>
  <c r="Q585" i="6" s="1"/>
  <c r="Q536" i="6" a="1"/>
  <c r="Q536" i="6" s="1"/>
  <c r="Q475" i="6" a="1"/>
  <c r="Q475" i="6" s="1"/>
  <c r="Q882" i="6" a="1"/>
  <c r="Q882" i="6" s="1"/>
  <c r="Q428" i="6" a="1"/>
  <c r="Q428" i="6" s="1"/>
  <c r="Q577" i="6" a="1"/>
  <c r="Q577" i="6" s="1"/>
  <c r="Q426" i="6" a="1"/>
  <c r="Q426" i="6" s="1"/>
  <c r="Q404" i="6" a="1"/>
  <c r="Q404" i="6" s="1"/>
  <c r="Q949" i="6" a="1"/>
  <c r="Q949" i="6" s="1"/>
  <c r="Q894" i="6" a="1"/>
  <c r="Q894" i="6" s="1"/>
  <c r="Q938" i="6" a="1"/>
  <c r="Q938" i="6" s="1"/>
  <c r="Q563" i="6" a="1"/>
  <c r="Q563" i="6" s="1"/>
  <c r="Q608" i="6" a="1"/>
  <c r="Q608" i="6" s="1"/>
  <c r="Q482" i="6" a="1"/>
  <c r="Q482" i="6" s="1"/>
  <c r="Q920" i="6" a="1"/>
  <c r="Q920" i="6" s="1"/>
  <c r="Q787" i="6" a="1"/>
  <c r="Q787" i="6" s="1"/>
  <c r="Q248" i="6" a="1"/>
  <c r="Q248" i="6" s="1"/>
  <c r="Q97" i="6" a="1"/>
  <c r="Q97" i="6" s="1"/>
  <c r="Q790" i="6" a="1"/>
  <c r="Q790" i="6" s="1"/>
  <c r="Q547" i="6" a="1"/>
  <c r="Q547" i="6" s="1"/>
  <c r="Q3" i="6" a="1"/>
  <c r="Q3" i="6" s="1"/>
  <c r="Q880" i="6" a="1"/>
  <c r="Q880" i="6" s="1"/>
  <c r="Q60" i="6" a="1"/>
  <c r="Q60" i="6" s="1"/>
  <c r="Q507" i="6" a="1"/>
  <c r="Q507" i="6" s="1"/>
  <c r="Q651" i="6" a="1"/>
  <c r="Q651" i="6" s="1"/>
  <c r="Q67" i="6" a="1"/>
  <c r="Q67" i="6" s="1"/>
  <c r="Q474" i="6" a="1"/>
  <c r="Q474" i="6" s="1"/>
  <c r="Q448" i="6" a="1"/>
  <c r="Q448" i="6" s="1"/>
  <c r="Q458" i="6" a="1"/>
  <c r="Q458" i="6" s="1"/>
  <c r="Q68" i="6" a="1"/>
  <c r="Q68" i="6" s="1"/>
  <c r="Q515" i="6" a="1"/>
  <c r="Q515" i="6" s="1"/>
  <c r="Q315" i="6" a="1"/>
  <c r="Q315" i="6" s="1"/>
  <c r="Q524" i="6" a="1"/>
  <c r="Q524" i="6" s="1"/>
  <c r="Q302" i="6" a="1"/>
  <c r="Q302" i="6" s="1"/>
  <c r="Q823" i="6" a="1"/>
  <c r="Q823" i="6" s="1"/>
  <c r="Q759" i="6" a="1"/>
  <c r="Q759" i="6" s="1"/>
  <c r="Q358" i="6" a="1"/>
  <c r="Q358" i="6" s="1"/>
  <c r="Q232" i="6" a="1"/>
  <c r="Q232" i="6" s="1"/>
  <c r="Q369" i="6" a="1"/>
  <c r="Q369" i="6" s="1"/>
  <c r="Q862" i="6" a="1"/>
  <c r="Q862" i="6" s="1"/>
  <c r="Q713" i="6" a="1"/>
  <c r="Q713" i="6" s="1"/>
  <c r="Q699" i="6" a="1"/>
  <c r="Q699" i="6" s="1"/>
  <c r="Q947" i="6" a="1"/>
  <c r="Q947" i="6" s="1"/>
  <c r="Q94" i="6" a="1"/>
  <c r="Q94" i="6" s="1"/>
  <c r="Q559" i="6" a="1"/>
  <c r="Q559" i="6" s="1"/>
  <c r="Q705" i="6" a="1"/>
  <c r="Q705" i="6" s="1"/>
  <c r="Q538" i="6" a="1"/>
  <c r="Q538" i="6" s="1"/>
  <c r="Q444" i="6" a="1"/>
  <c r="Q444" i="6" s="1"/>
  <c r="Q382" i="6" a="1"/>
  <c r="Q382" i="6" s="1"/>
  <c r="Q252" i="6" a="1"/>
  <c r="Q252" i="6" s="1"/>
  <c r="Q342" i="6" a="1"/>
  <c r="Q342" i="6" s="1"/>
  <c r="Q541" i="6" a="1"/>
  <c r="Q541" i="6" s="1"/>
  <c r="Q360" i="6" a="1"/>
  <c r="Q360" i="6" s="1"/>
  <c r="Q903" i="6" a="1"/>
  <c r="Q903" i="6" s="1"/>
  <c r="Q824" i="6" a="1"/>
  <c r="Q824" i="6" s="1"/>
  <c r="Q526" i="6" a="1"/>
  <c r="Q526" i="6" s="1"/>
  <c r="Q285" i="6" a="1"/>
  <c r="Q285" i="6" s="1"/>
  <c r="Q352" i="6" a="1"/>
  <c r="Q352" i="6" s="1"/>
  <c r="Q895" i="6" a="1"/>
  <c r="Q895" i="6" s="1"/>
  <c r="Q653" i="6" a="1"/>
  <c r="Q653" i="6" s="1"/>
  <c r="Q557" i="6" a="1"/>
  <c r="Q557" i="6" s="1"/>
  <c r="Q599" i="6" a="1"/>
  <c r="Q599" i="6" s="1"/>
  <c r="Q821" i="6" a="1"/>
  <c r="Q821" i="6" s="1"/>
  <c r="Q488" i="6" a="1"/>
  <c r="Q488" i="6" s="1"/>
  <c r="Q720" i="6" a="1"/>
  <c r="Q720" i="6" s="1"/>
  <c r="Q501" i="6" a="1"/>
  <c r="Q501" i="6" s="1"/>
  <c r="Q441" i="6" a="1"/>
  <c r="Q441" i="6" s="1"/>
  <c r="Q325" i="6" a="1"/>
  <c r="Q325" i="6" s="1"/>
  <c r="Q34" i="6" a="1"/>
  <c r="Q34" i="6" s="1"/>
  <c r="Q324" i="6" a="1"/>
  <c r="Q324" i="6" s="1"/>
  <c r="Q641" i="6" a="1"/>
  <c r="Q641" i="6" s="1"/>
  <c r="Q866" i="6" a="1"/>
  <c r="Q866" i="6" s="1"/>
  <c r="Q440" i="6" a="1"/>
  <c r="Q440" i="6" s="1"/>
  <c r="Q985" i="6" a="1"/>
  <c r="Q985" i="6" s="1"/>
  <c r="Q678" i="6" a="1"/>
  <c r="Q678" i="6" s="1"/>
  <c r="Q245" i="6" a="1"/>
  <c r="Q245" i="6" s="1"/>
  <c r="Q531" i="6" a="1"/>
  <c r="Q531" i="6" s="1"/>
  <c r="Q779" i="6" a="1"/>
  <c r="Q779" i="6" s="1"/>
  <c r="Q799" i="6" a="1"/>
  <c r="Q799" i="6" s="1"/>
  <c r="Q957" i="6" a="1"/>
  <c r="Q957" i="6" s="1"/>
  <c r="Q314" i="6" a="1"/>
  <c r="Q314" i="6" s="1"/>
  <c r="Q56" i="6" a="1"/>
  <c r="Q56" i="6" s="1"/>
  <c r="Q622" i="6" a="1"/>
  <c r="Q622" i="6" s="1"/>
  <c r="Q456" i="6" a="1"/>
  <c r="Q456" i="6" s="1"/>
  <c r="Q806" i="6" a="1"/>
  <c r="Q806" i="6" s="1"/>
  <c r="Q593" i="6" a="1"/>
  <c r="Q593" i="6" s="1"/>
  <c r="Q344" i="6" a="1"/>
  <c r="Q344" i="6" s="1"/>
  <c r="Q744" i="6" a="1"/>
  <c r="Q744" i="6" s="1"/>
  <c r="Q137" i="6" a="1"/>
  <c r="Q137" i="6" s="1"/>
  <c r="Q376" i="6" a="1"/>
  <c r="Q376" i="6" s="1"/>
  <c r="Q629" i="6" a="1"/>
  <c r="Q629" i="6" s="1"/>
  <c r="Q373" i="6" a="1"/>
  <c r="Q373" i="6" s="1"/>
  <c r="Q339" i="6" a="1"/>
  <c r="Q339" i="6" s="1"/>
  <c r="Q983" i="6" a="1"/>
  <c r="Q983" i="6" s="1"/>
  <c r="Q852" i="6" a="1"/>
  <c r="Q852" i="6" s="1"/>
  <c r="Q992" i="6" a="1"/>
  <c r="Q992" i="6" s="1"/>
  <c r="Q470" i="6" a="1"/>
  <c r="Q470" i="6" s="1"/>
  <c r="Q941" i="6" a="1"/>
  <c r="Q941" i="6" s="1"/>
  <c r="Q751" i="6" a="1"/>
  <c r="Q751" i="6" s="1"/>
  <c r="Q655" i="6" a="1"/>
  <c r="Q655" i="6" s="1"/>
  <c r="Q560" i="6" a="1"/>
  <c r="Q560" i="6" s="1"/>
  <c r="Q549" i="6" a="1"/>
  <c r="Q549" i="6" s="1"/>
  <c r="Q604" i="6" a="1"/>
  <c r="Q604" i="6" s="1"/>
  <c r="Q743" i="6" a="1"/>
  <c r="Q743" i="6" s="1"/>
  <c r="Q647" i="6" a="1"/>
  <c r="Q647" i="6" s="1"/>
  <c r="Q548" i="6" a="1"/>
  <c r="Q548" i="6" s="1"/>
  <c r="Q443" i="6" a="1"/>
  <c r="Q443" i="6" s="1"/>
  <c r="Q242" i="6" a="1"/>
  <c r="Q242" i="6" s="1"/>
  <c r="Q381" i="6" a="1"/>
  <c r="Q381" i="6" s="1"/>
  <c r="Q639" i="6" a="1"/>
  <c r="Q639" i="6" s="1"/>
  <c r="Q419" i="6" a="1"/>
  <c r="Q419" i="6" s="1"/>
  <c r="Q365" i="6" a="1"/>
  <c r="Q365" i="6" s="1"/>
  <c r="Q954" i="6" a="1"/>
  <c r="Q954" i="6" s="1"/>
  <c r="Q741" i="6" a="1"/>
  <c r="Q741" i="6" s="1"/>
  <c r="Q935" i="6" a="1"/>
  <c r="Q935" i="6" s="1"/>
  <c r="Q353" i="6" a="1"/>
  <c r="Q353" i="6" s="1"/>
  <c r="Q975" i="6" a="1"/>
  <c r="Q975" i="6" s="1"/>
  <c r="Q755" i="6" a="1"/>
  <c r="Q755" i="6" s="1"/>
  <c r="Q606" i="6" a="1"/>
  <c r="Q606" i="6" s="1"/>
  <c r="Q385" i="6" a="1"/>
  <c r="Q385" i="6" s="1"/>
  <c r="Q847" i="6" a="1"/>
  <c r="Q847" i="6" s="1"/>
  <c r="Q550" i="6" a="1"/>
  <c r="Q550" i="6" s="1"/>
  <c r="Q747" i="6" a="1"/>
  <c r="Q747" i="6" s="1"/>
  <c r="Q436" i="6" a="1"/>
  <c r="Q436" i="6" s="1"/>
  <c r="Q511" i="6" a="1"/>
  <c r="Q511" i="6" s="1"/>
  <c r="Q399" i="6" a="1"/>
  <c r="Q399" i="6" s="1"/>
  <c r="Q293" i="6" a="1"/>
  <c r="Q293" i="6" s="1"/>
  <c r="Q401" i="6" a="1"/>
  <c r="Q401" i="6" s="1"/>
  <c r="Q788" i="6" a="1"/>
  <c r="Q788" i="6" s="1"/>
  <c r="Q646" i="6" a="1"/>
  <c r="Q646" i="6" s="1"/>
  <c r="Q354" i="6" a="1"/>
  <c r="Q354" i="6" s="1"/>
  <c r="Q877" i="6" a="1"/>
  <c r="Q877" i="6" s="1"/>
  <c r="Q789" i="6" a="1"/>
  <c r="Q789" i="6" s="1"/>
  <c r="Q363" i="6" a="1"/>
  <c r="Q363" i="6" s="1"/>
  <c r="Q200" i="6" a="1"/>
  <c r="Q200" i="6" s="1"/>
  <c r="Q811" i="6" a="1"/>
  <c r="Q811" i="6" s="1"/>
  <c r="Q125" i="6" a="1"/>
  <c r="Q125" i="6" s="1"/>
  <c r="Q783" i="6" a="1"/>
  <c r="Q783" i="6" s="1"/>
  <c r="Q153" i="6" a="1"/>
  <c r="Q153" i="6" s="1"/>
  <c r="Q20" i="6" a="1"/>
  <c r="Q20" i="6" s="1"/>
  <c r="Q591" i="6" a="1"/>
  <c r="Q591" i="6" s="1"/>
  <c r="Q361" i="6" a="1"/>
  <c r="Q361" i="6" s="1"/>
  <c r="Q473" i="6" a="1"/>
  <c r="Q473" i="6" s="1"/>
  <c r="Q728" i="6" a="1"/>
  <c r="Q728" i="6" s="1"/>
  <c r="Q311" i="6" a="1"/>
  <c r="Q311" i="6" s="1"/>
  <c r="Q18" i="6" a="1"/>
  <c r="Q18" i="6" s="1"/>
  <c r="Q636" i="6" a="1"/>
  <c r="Q636" i="6" s="1"/>
  <c r="Q476" i="6" a="1"/>
  <c r="Q476" i="6" s="1"/>
  <c r="Q592" i="6" a="1"/>
  <c r="Q592" i="6" s="1"/>
  <c r="Q429" i="6" a="1"/>
  <c r="Q429" i="6" s="1"/>
  <c r="Q400" i="6" a="1"/>
  <c r="Q400" i="6" s="1"/>
  <c r="Q971" i="6" a="1"/>
  <c r="Q971" i="6" s="1"/>
  <c r="Q113" i="6" a="1"/>
  <c r="Q113" i="6" s="1"/>
  <c r="Q366" i="6" a="1"/>
  <c r="Q366" i="6" s="1"/>
  <c r="Q469" i="6" a="1"/>
  <c r="Q469" i="6" s="1"/>
  <c r="Q331" i="6" a="1"/>
  <c r="Q331" i="6" s="1"/>
  <c r="Q812" i="6" a="1"/>
  <c r="Q812" i="6" s="1"/>
  <c r="Q797" i="6" a="1"/>
  <c r="Q797" i="6" s="1"/>
  <c r="Q394" i="6" a="1"/>
  <c r="Q394" i="6" s="1"/>
  <c r="Q909" i="6" a="1"/>
  <c r="Q909" i="6" s="1"/>
  <c r="Q323" i="6" a="1"/>
  <c r="Q323" i="6" s="1"/>
  <c r="Q773" i="6" a="1"/>
  <c r="Q773" i="6" s="1"/>
  <c r="Q691" i="6" a="1"/>
  <c r="Q691" i="6" s="1"/>
  <c r="Q628" i="6" a="1"/>
  <c r="Q628" i="6" s="1"/>
  <c r="Q544" i="6" a="1"/>
  <c r="Q544" i="6" s="1"/>
  <c r="Q150" i="6" a="1"/>
  <c r="Q150" i="6" s="1"/>
  <c r="Q442" i="6" a="1"/>
  <c r="Q442" i="6" s="1"/>
  <c r="Q683" i="6" a="1"/>
  <c r="Q683" i="6" s="1"/>
  <c r="Q494" i="6" a="1"/>
  <c r="Q494" i="6" s="1"/>
  <c r="Q424" i="6" a="1"/>
  <c r="Q424" i="6" s="1"/>
  <c r="Q318" i="6" a="1"/>
  <c r="Q318" i="6" s="1"/>
  <c r="Q64" i="6" a="1"/>
  <c r="Q64" i="6" s="1"/>
  <c r="Q955" i="6" a="1"/>
  <c r="Q955" i="6" s="1"/>
  <c r="Q486" i="6" a="1"/>
  <c r="Q486" i="6" s="1"/>
  <c r="Q995" i="6" a="1"/>
  <c r="Q995" i="6" s="1"/>
  <c r="Q816" i="6" a="1"/>
  <c r="Q816" i="6" s="1"/>
  <c r="Q726" i="6" a="1"/>
  <c r="Q726" i="6" s="1"/>
  <c r="Q650" i="6" a="1"/>
  <c r="Q650" i="6" s="1"/>
  <c r="Q937" i="6" a="1"/>
  <c r="Q937" i="6" s="1"/>
  <c r="Q603" i="6" a="1"/>
  <c r="Q603" i="6" s="1"/>
  <c r="Q808" i="6" a="1"/>
  <c r="Q808" i="6" s="1"/>
  <c r="Q649" i="6" a="1"/>
  <c r="Q649" i="6" s="1"/>
  <c r="Q581" i="6" a="1"/>
  <c r="Q581" i="6" s="1"/>
  <c r="Q485" i="6" a="1"/>
  <c r="Q485" i="6" s="1"/>
  <c r="Q229" i="6" a="1"/>
  <c r="Q229" i="6" s="1"/>
  <c r="Q425" i="6" a="1"/>
  <c r="Q425" i="6" s="1"/>
  <c r="Q881" i="6" a="1"/>
  <c r="Q881" i="6" s="1"/>
  <c r="Q745" i="6" a="1"/>
  <c r="Q745" i="6" s="1"/>
  <c r="Q211" i="6" a="1"/>
  <c r="Q211" i="6" s="1"/>
  <c r="Q663" i="6" a="1"/>
  <c r="Q663" i="6" s="1"/>
  <c r="Q266" i="6" a="1"/>
  <c r="Q266" i="6" s="1"/>
  <c r="Q879" i="6" a="1"/>
  <c r="Q879" i="6" s="1"/>
  <c r="Q461" i="6" a="1"/>
  <c r="Q461" i="6" s="1"/>
  <c r="Q271" i="6" a="1"/>
  <c r="Q271" i="6" s="1"/>
  <c r="Q874" i="6" a="1"/>
  <c r="Q874" i="6" s="1"/>
  <c r="Q658" i="6" a="1"/>
  <c r="Q658" i="6" s="1"/>
  <c r="Q219" i="6" a="1"/>
  <c r="Q219" i="6" s="1"/>
  <c r="Q36" i="6" a="1"/>
  <c r="Q36" i="6" s="1"/>
  <c r="Q63" i="6" a="1"/>
  <c r="Q63" i="6" s="1"/>
  <c r="Q493" i="6" a="1"/>
  <c r="Q493" i="6" s="1"/>
  <c r="Q225" i="6" a="1"/>
  <c r="Q225" i="6" s="1"/>
  <c r="Q11" i="6" a="1"/>
  <c r="Q11" i="6" s="1"/>
  <c r="Q47" i="6" a="1"/>
  <c r="Q47" i="6" s="1"/>
  <c r="Q51" i="6" a="1"/>
  <c r="Q51" i="6" s="1"/>
  <c r="Q209" i="6" a="1"/>
  <c r="Q209" i="6" s="1"/>
  <c r="Q834" i="6" a="1"/>
  <c r="Q834" i="6" s="1"/>
  <c r="Q316" i="6" a="1"/>
  <c r="Q316" i="6" s="1"/>
  <c r="Q422" i="6" a="1"/>
  <c r="Q422" i="6" s="1"/>
  <c r="Q226" i="6" a="1"/>
  <c r="Q226" i="6" s="1"/>
  <c r="Q162" i="6" a="1"/>
  <c r="Q162" i="6" s="1"/>
  <c r="Q189" i="6" a="1"/>
  <c r="Q189" i="6" s="1"/>
  <c r="Q828" i="6" a="1"/>
  <c r="Q828" i="6" s="1"/>
  <c r="Q42" i="6" a="1"/>
  <c r="Q42" i="6" s="1"/>
  <c r="Q122" i="6" a="1"/>
  <c r="Q122" i="6" s="1"/>
  <c r="Q130" i="6" a="1"/>
  <c r="Q130" i="6" s="1"/>
  <c r="Q887" i="6" a="1"/>
  <c r="Q887" i="6" s="1"/>
  <c r="Q595" i="6" a="1"/>
  <c r="Q595" i="6" s="1"/>
  <c r="Q737" i="6" a="1"/>
  <c r="Q737" i="6" s="1"/>
  <c r="Q669" i="6" a="1"/>
  <c r="Q669" i="6" s="1"/>
  <c r="Q53" i="6" a="1"/>
  <c r="Q53" i="6" s="1"/>
  <c r="Q934" i="6" a="1"/>
  <c r="Q934" i="6" s="1"/>
  <c r="Q240" i="6" a="1"/>
  <c r="Q240" i="6" s="1"/>
  <c r="Q665" i="6" a="1"/>
  <c r="Q665" i="6" s="1"/>
  <c r="Q86" i="6" a="1"/>
  <c r="Q86" i="6" s="1"/>
  <c r="Q263" i="6" a="1"/>
  <c r="Q263" i="6" s="1"/>
  <c r="Q224" i="6" a="1"/>
  <c r="Q224" i="6" s="1"/>
  <c r="Q753" i="6" a="1"/>
  <c r="Q753" i="6" s="1"/>
  <c r="Q464" i="6" a="1"/>
  <c r="Q464" i="6" s="1"/>
  <c r="Q554" i="6" a="1"/>
  <c r="Q554" i="6" s="1"/>
  <c r="Q556" i="6" a="1"/>
  <c r="Q556" i="6" s="1"/>
  <c r="Q168" i="6" a="1"/>
  <c r="Q168" i="6" s="1"/>
  <c r="Q552" i="6" a="1"/>
  <c r="Q552" i="6" s="1"/>
  <c r="Q65" i="6" a="1"/>
  <c r="Q65" i="6" s="1"/>
  <c r="Q116" i="6" a="1"/>
  <c r="Q116" i="6" s="1"/>
  <c r="Q152" i="6" a="1"/>
  <c r="Q152" i="6" s="1"/>
  <c r="Q156" i="6" a="1"/>
  <c r="Q156" i="6" s="1"/>
  <c r="Q49" i="6" a="1"/>
  <c r="Q49" i="6" s="1"/>
  <c r="Q785" i="6" a="1"/>
  <c r="Q785" i="6" s="1"/>
  <c r="Q333" i="6" a="1"/>
  <c r="Q333" i="6" s="1"/>
  <c r="Q446" i="6" a="1"/>
  <c r="Q446" i="6" s="1"/>
  <c r="Q251" i="6" a="1"/>
  <c r="Q251" i="6" s="1"/>
  <c r="Q191" i="6" a="1"/>
  <c r="Q191" i="6" s="1"/>
  <c r="Q479" i="6" a="1"/>
  <c r="Q479" i="6" s="1"/>
  <c r="Q288" i="6" a="1"/>
  <c r="Q288" i="6" s="1"/>
  <c r="Q139" i="6" a="1"/>
  <c r="Q139" i="6" s="1"/>
  <c r="Q175" i="6" a="1"/>
  <c r="Q175" i="6" s="1"/>
  <c r="Q179" i="6" a="1"/>
  <c r="Q179" i="6" s="1"/>
  <c r="Q272" i="6" a="1"/>
  <c r="Q272" i="6" s="1"/>
  <c r="Q827" i="6" a="1"/>
  <c r="Q827" i="6" s="1"/>
  <c r="Q878" i="6" a="1"/>
  <c r="Q878" i="6" s="1"/>
  <c r="Q35" i="6" a="1"/>
  <c r="Q35" i="6" s="1"/>
  <c r="Q969" i="6" a="1"/>
  <c r="Q969" i="6" s="1"/>
  <c r="Q695" i="6" a="1"/>
  <c r="Q695" i="6" s="1"/>
  <c r="Q832" i="6" a="1"/>
  <c r="Q832" i="6" s="1"/>
  <c r="Q724" i="6" a="1"/>
  <c r="Q724" i="6" s="1"/>
  <c r="Q953" i="6" a="1"/>
  <c r="Q953" i="6" s="1"/>
  <c r="Q925" i="6" a="1"/>
  <c r="Q925" i="6" s="1"/>
  <c r="Q853" i="6" a="1"/>
  <c r="Q853" i="6" s="1"/>
  <c r="Q558" i="6" a="1"/>
  <c r="Q558" i="6" s="1"/>
  <c r="Q685" i="6" a="1"/>
  <c r="Q685" i="6" s="1"/>
  <c r="Q616" i="6" a="1"/>
  <c r="Q616" i="6" s="1"/>
  <c r="Q236" i="6" a="1"/>
  <c r="Q236" i="6" s="1"/>
  <c r="Q214" i="6" a="1"/>
  <c r="Q214" i="6" s="1"/>
  <c r="Q144" i="6" a="1"/>
  <c r="Q144" i="6" s="1"/>
  <c r="Q782" i="6" a="1"/>
  <c r="Q782" i="6" s="1"/>
  <c r="Q822" i="6" a="1"/>
  <c r="Q822" i="6" s="1"/>
  <c r="Q910" i="6" a="1"/>
  <c r="Q910" i="6" s="1"/>
  <c r="Q128" i="6" a="1"/>
  <c r="Q128" i="6" s="1"/>
  <c r="Q679" i="6" a="1"/>
  <c r="Q679" i="6" s="1"/>
  <c r="Q529" i="6" a="1"/>
  <c r="Q529" i="6" s="1"/>
  <c r="Q562" i="6" a="1"/>
  <c r="Q562" i="6" s="1"/>
  <c r="Q589" i="6" a="1"/>
  <c r="Q589" i="6" s="1"/>
  <c r="Q66" i="6" a="1"/>
  <c r="Q66" i="6" s="1"/>
  <c r="Q944" i="6" a="1"/>
  <c r="Q944" i="6" s="1"/>
  <c r="Q379" i="6" a="1"/>
  <c r="Q379" i="6" s="1"/>
  <c r="Q449" i="6" a="1"/>
  <c r="Q449" i="6" s="1"/>
  <c r="Q611" i="6" a="1"/>
  <c r="Q611" i="6" s="1"/>
  <c r="Q462" i="6" a="1"/>
  <c r="Q462" i="6" s="1"/>
  <c r="Q294" i="6" a="1"/>
  <c r="Q294" i="6" s="1"/>
  <c r="Q498" i="6" a="1"/>
  <c r="Q498" i="6" s="1"/>
  <c r="Q542" i="6" a="1"/>
  <c r="Q542" i="6" s="1"/>
  <c r="Q213" i="6" a="1"/>
  <c r="Q213" i="6" s="1"/>
  <c r="Q78" i="6" a="1"/>
  <c r="Q78" i="6" s="1"/>
  <c r="Q413" i="6" a="1"/>
  <c r="Q413" i="6" s="1"/>
  <c r="Q964" i="6" a="1"/>
  <c r="Q964" i="6" s="1"/>
  <c r="Q279" i="6" a="1"/>
  <c r="Q279" i="6" s="1"/>
  <c r="Q46" i="6" a="1"/>
  <c r="Q46" i="6" s="1"/>
  <c r="Q54" i="6" a="1"/>
  <c r="Q54" i="6" s="1"/>
  <c r="Q282" i="6" a="1"/>
  <c r="Q282" i="6" s="1"/>
  <c r="Q733" i="6" a="1"/>
  <c r="Q733" i="6" s="1"/>
  <c r="Q871" i="6" a="1"/>
  <c r="Q871" i="6" s="1"/>
  <c r="Q355" i="6" a="1"/>
  <c r="Q355" i="6" s="1"/>
  <c r="Q262" i="6" a="1"/>
  <c r="Q262" i="6" s="1"/>
  <c r="Q974" i="6" a="1"/>
  <c r="Q974" i="6" s="1"/>
  <c r="Q715" i="6" a="1"/>
  <c r="Q715" i="6" s="1"/>
  <c r="Q767" i="6" a="1"/>
  <c r="Q767" i="6" s="1"/>
  <c r="Q883" i="6" a="1"/>
  <c r="Q883" i="6" s="1"/>
  <c r="Q990" i="6" a="1"/>
  <c r="Q990" i="6" s="1"/>
  <c r="Q289" i="6" a="1"/>
  <c r="Q289" i="6" s="1"/>
  <c r="Q835" i="6" a="1"/>
  <c r="Q835" i="6" s="1"/>
  <c r="Q546" i="6" a="1"/>
  <c r="Q546" i="6" s="1"/>
  <c r="Q659" i="6" a="1"/>
  <c r="Q659" i="6" s="1"/>
  <c r="Q601" i="6" a="1"/>
  <c r="Q601" i="6" s="1"/>
  <c r="Q99" i="6" a="1"/>
  <c r="Q99" i="6" s="1"/>
  <c r="Q643" i="6" a="1"/>
  <c r="Q643" i="6" s="1"/>
  <c r="Q231" i="6" a="1"/>
  <c r="Q231" i="6" s="1"/>
  <c r="Q781" i="6" a="1"/>
  <c r="Q781" i="6" s="1"/>
  <c r="Q775" i="6" a="1"/>
  <c r="Q775" i="6" s="1"/>
  <c r="Q786" i="6" a="1"/>
  <c r="Q786" i="6" s="1"/>
  <c r="Q215" i="6" a="1"/>
  <c r="Q215" i="6" s="1"/>
  <c r="Q675" i="6" a="1"/>
  <c r="Q675" i="6" s="1"/>
  <c r="Q415" i="6" a="1"/>
  <c r="Q415" i="6" s="1"/>
  <c r="Q523" i="6" a="1"/>
  <c r="Q523" i="6" s="1"/>
  <c r="Q187" i="6" a="1"/>
  <c r="Q187" i="6" s="1"/>
  <c r="Q159" i="6" a="1"/>
  <c r="Q159" i="6" s="1"/>
  <c r="Q453" i="6" a="1"/>
  <c r="Q453" i="6" s="1"/>
  <c r="Q256" i="6" a="1"/>
  <c r="Q256" i="6" s="1"/>
  <c r="Q107" i="6" a="1"/>
  <c r="Q107" i="6" s="1"/>
  <c r="Q143" i="6" a="1"/>
  <c r="Q143" i="6" s="1"/>
  <c r="Q147" i="6" a="1"/>
  <c r="Q147" i="6" s="1"/>
  <c r="Q296" i="6" a="1"/>
  <c r="Q296" i="6" s="1"/>
  <c r="Q732" i="6" a="1"/>
  <c r="Q732" i="6" s="1"/>
  <c r="Q814" i="6" a="1"/>
  <c r="Q814" i="6" s="1"/>
  <c r="Q398" i="6" a="1"/>
  <c r="Q398" i="6" s="1"/>
  <c r="Q274" i="6" a="1"/>
  <c r="Q274" i="6" s="1"/>
  <c r="Q265" i="6" a="1"/>
  <c r="Q265" i="6" s="1"/>
  <c r="Q395" i="6" a="1"/>
  <c r="Q395" i="6" s="1"/>
  <c r="Q966" i="6" a="1"/>
  <c r="Q966" i="6" s="1"/>
  <c r="Q230" i="6" a="1"/>
  <c r="Q230" i="6" s="1"/>
  <c r="Q257" i="6" a="1"/>
  <c r="Q257" i="6" s="1"/>
  <c r="Q269" i="6" a="1"/>
  <c r="Q269" i="6" s="1"/>
  <c r="Q977" i="6" a="1"/>
  <c r="Q977" i="6" s="1"/>
  <c r="Q742" i="6" a="1"/>
  <c r="Q742" i="6" s="1"/>
  <c r="Q826" i="6" a="1"/>
  <c r="Q826" i="6" s="1"/>
  <c r="Q76" i="6" a="1"/>
  <c r="Q76" i="6" s="1"/>
  <c r="Q195" i="6" a="1"/>
  <c r="Q195" i="6" s="1"/>
  <c r="Q112" i="6" a="1"/>
  <c r="Q112" i="6" s="1"/>
  <c r="Q771" i="6" a="1"/>
  <c r="Q771" i="6" s="1"/>
  <c r="Q911" i="6" a="1"/>
  <c r="Q911" i="6" s="1"/>
  <c r="Q875" i="6" a="1"/>
  <c r="Q875" i="6" s="1"/>
  <c r="Q96" i="6" a="1"/>
  <c r="Q96" i="6" s="1"/>
  <c r="Q760" i="6" a="1"/>
  <c r="Q760" i="6" s="1"/>
  <c r="Q459" i="6" a="1"/>
  <c r="Q459" i="6" s="1"/>
  <c r="Q617" i="6" a="1"/>
  <c r="Q617" i="6" s="1"/>
  <c r="Q570" i="6" a="1"/>
  <c r="Q570" i="6" s="1"/>
  <c r="Q134" i="6" a="1"/>
  <c r="Q134" i="6" s="1"/>
  <c r="Q645" i="6" a="1"/>
  <c r="Q645" i="6" s="1"/>
  <c r="Q135" i="6" a="1"/>
  <c r="Q135" i="6" s="1"/>
  <c r="Q98" i="6" a="1"/>
  <c r="Q98" i="6" s="1"/>
  <c r="Q899" i="6" a="1"/>
  <c r="Q899" i="6" s="1"/>
  <c r="Q865" i="6" a="1"/>
  <c r="Q865" i="6" s="1"/>
  <c r="Q119" i="6" a="1"/>
  <c r="Q119" i="6" s="1"/>
  <c r="Q701" i="6" a="1"/>
  <c r="Q701" i="6" s="1"/>
  <c r="Q454" i="6" a="1"/>
  <c r="Q454" i="6" s="1"/>
  <c r="Q525" i="6" a="1"/>
  <c r="Q525" i="6" s="1"/>
  <c r="Q70" i="6" a="1"/>
  <c r="Q70" i="6" s="1"/>
  <c r="Q791" i="6" a="1"/>
  <c r="Q791" i="6" s="1"/>
  <c r="Q831" i="6" a="1"/>
  <c r="Q831" i="6" s="1"/>
  <c r="Q310" i="6" a="1"/>
  <c r="Q310" i="6" s="1"/>
  <c r="Q309" i="6" a="1"/>
  <c r="Q309" i="6" s="1"/>
  <c r="Q565" i="6" a="1"/>
  <c r="Q565" i="6" s="1"/>
  <c r="Q359" i="6" a="1"/>
  <c r="Q359" i="6" s="1"/>
  <c r="Q9" i="6" a="1"/>
  <c r="Q9" i="6" s="1"/>
  <c r="Q435" i="6" a="1"/>
  <c r="Q435" i="6" s="1"/>
  <c r="Q497" i="6" a="1"/>
  <c r="Q497" i="6" s="1"/>
  <c r="Q573" i="6" a="1"/>
  <c r="Q573" i="6" s="1"/>
  <c r="Q711" i="6" a="1"/>
  <c r="Q711" i="6" s="1"/>
  <c r="Q155" i="6" a="1"/>
  <c r="Q155" i="6" s="1"/>
  <c r="Q121" i="6" a="1"/>
  <c r="Q121" i="6" s="1"/>
  <c r="Q362" i="6" a="1"/>
  <c r="Q362" i="6" s="1"/>
  <c r="Q885" i="6" a="1"/>
  <c r="Q885" i="6" s="1"/>
  <c r="Q69" i="6" a="1"/>
  <c r="Q69" i="6" s="1"/>
  <c r="Q105" i="6" a="1"/>
  <c r="Q105" i="6" s="1"/>
  <c r="Q109" i="6" a="1"/>
  <c r="Q109" i="6" s="1"/>
  <c r="Q867" i="6" a="1"/>
  <c r="Q867" i="6" s="1"/>
  <c r="Q722" i="6" a="1"/>
  <c r="Q722" i="6" s="1"/>
  <c r="Q819" i="6" a="1"/>
  <c r="Q819" i="6" s="1"/>
  <c r="Q984" i="6" a="1"/>
  <c r="Q984" i="6" s="1"/>
  <c r="Q287" i="6" a="1"/>
  <c r="Q287" i="6" s="1"/>
  <c r="Q170" i="6" a="1"/>
  <c r="Q170" i="6" s="1"/>
  <c r="Q208" i="6" a="1"/>
  <c r="Q208" i="6" s="1"/>
  <c r="Q719" i="6" a="1"/>
  <c r="Q719" i="6" s="1"/>
  <c r="Q131" i="6" a="1"/>
  <c r="Q131" i="6" s="1"/>
  <c r="Q889" i="6" a="1"/>
  <c r="Q889" i="6" s="1"/>
  <c r="Q192" i="6" a="1"/>
  <c r="Q192" i="6" s="1"/>
  <c r="Q750" i="6" a="1"/>
  <c r="Q750" i="6" s="1"/>
  <c r="Q472" i="6" a="1"/>
  <c r="Q472" i="6" s="1"/>
  <c r="Q615" i="6" a="1"/>
  <c r="Q615" i="6" s="1"/>
  <c r="Q518" i="6" a="1"/>
  <c r="Q518" i="6" s="1"/>
  <c r="Q136" i="6" a="1"/>
  <c r="Q136" i="6" s="1"/>
  <c r="Q597" i="6" a="1"/>
  <c r="Q597" i="6" s="1"/>
  <c r="Q33" i="6" a="1"/>
  <c r="Q33" i="6" s="1"/>
  <c r="Q84" i="6" a="1"/>
  <c r="Q84" i="6" s="1"/>
  <c r="Q120" i="6" a="1"/>
  <c r="Q120" i="6" s="1"/>
  <c r="Q124" i="6" a="1"/>
  <c r="Q124" i="6" s="1"/>
  <c r="Q17" i="6" a="1"/>
  <c r="Q17" i="6" s="1"/>
  <c r="Q932" i="6" a="1"/>
  <c r="Q932" i="6" s="1"/>
  <c r="Q341" i="6" a="1"/>
  <c r="Q341" i="6" s="1"/>
  <c r="Q487" i="6" a="1"/>
  <c r="Q487" i="6" s="1"/>
  <c r="Q154" i="6" a="1"/>
  <c r="Q154" i="6" s="1"/>
  <c r="Q270" i="6" a="1"/>
  <c r="Q270" i="6" s="1"/>
  <c r="Q378" i="6" a="1"/>
  <c r="Q378" i="6" s="1"/>
  <c r="Q993" i="6" a="1"/>
  <c r="Q993" i="6" s="1"/>
  <c r="Q166" i="6" a="1"/>
  <c r="Q166" i="6" s="1"/>
  <c r="Q238" i="6" a="1"/>
  <c r="Q238" i="6" s="1"/>
  <c r="Q246" i="6" a="1"/>
  <c r="Q246" i="6" s="1"/>
  <c r="Q945" i="6" a="1"/>
  <c r="Q945" i="6" s="1"/>
  <c r="Q731" i="6" a="1"/>
  <c r="Q731" i="6" s="1"/>
  <c r="Q796" i="6" a="1"/>
  <c r="Q796" i="6" s="1"/>
  <c r="Q321" i="6" a="1"/>
  <c r="Q321" i="6" s="1"/>
  <c r="Q117" i="6" a="1"/>
  <c r="Q117" i="6" s="1"/>
  <c r="Q249" i="6" a="1"/>
  <c r="Q249" i="6" s="1"/>
  <c r="Q326" i="6" a="1"/>
  <c r="Q326" i="6" s="1"/>
  <c r="Q849" i="6" a="1"/>
  <c r="Q849" i="6" s="1"/>
  <c r="Q197" i="6" a="1"/>
  <c r="Q197" i="6" s="1"/>
  <c r="Q233" i="6" a="1"/>
  <c r="Q233" i="6" s="1"/>
  <c r="Q237" i="6" a="1"/>
  <c r="Q237" i="6" s="1"/>
  <c r="Q846" i="6" a="1"/>
  <c r="Q846" i="6" s="1"/>
  <c r="Q582" i="6" a="1"/>
  <c r="Q582" i="6" s="1"/>
  <c r="Q725" i="6" a="1"/>
  <c r="Q725" i="6" s="1"/>
  <c r="Q196" i="6" a="1"/>
  <c r="Q196" i="6" s="1"/>
  <c r="Q727" i="6" a="1"/>
  <c r="Q727" i="6" s="1"/>
  <c r="Q103" i="6" a="1"/>
  <c r="Q103" i="6" s="1"/>
  <c r="Q93" i="6" a="1"/>
  <c r="Q93" i="6" s="1"/>
  <c r="Q898" i="6" a="1"/>
  <c r="Q898" i="6" s="1"/>
  <c r="Q825" i="6" a="1"/>
  <c r="Q825" i="6" s="1"/>
  <c r="Q87" i="6" a="1"/>
  <c r="Q87" i="6" s="1"/>
  <c r="Q666" i="6" a="1"/>
  <c r="Q666" i="6" s="1"/>
  <c r="Q434" i="6" a="1"/>
  <c r="Q434" i="6" s="1"/>
  <c r="Q539" i="6" a="1"/>
  <c r="Q539" i="6" s="1"/>
  <c r="Q505" i="6" a="1"/>
  <c r="Q505" i="6" s="1"/>
  <c r="Q40" i="6" a="1"/>
  <c r="Q40" i="6" s="1"/>
  <c r="Q607" i="6" a="1"/>
  <c r="Q607" i="6" s="1"/>
  <c r="Q222" i="6" a="1"/>
  <c r="Q222" i="6" s="1"/>
  <c r="Q527" i="6" a="1"/>
  <c r="Q527" i="6" s="1"/>
  <c r="Q24" i="6" a="1"/>
  <c r="Q24" i="6" s="1"/>
  <c r="Q28" i="6" a="1"/>
  <c r="Q28" i="6" s="1"/>
  <c r="Q190" i="6" a="1"/>
  <c r="Q190" i="6" s="1"/>
  <c r="Q830" i="6" a="1"/>
  <c r="Q830" i="6" s="1"/>
  <c r="Q406" i="6" a="1"/>
  <c r="Q406" i="6" s="1"/>
  <c r="Q491" i="6" a="1"/>
  <c r="Q491" i="6" s="1"/>
  <c r="Q223" i="6" a="1"/>
  <c r="Q223" i="6" s="1"/>
  <c r="Q921" i="6" a="1"/>
  <c r="Q921" i="6" s="1"/>
  <c r="Q770" i="6" a="1"/>
  <c r="Q770" i="6" s="1"/>
  <c r="Q858" i="6" a="1"/>
  <c r="Q858" i="6" s="1"/>
  <c r="Q340" i="6" a="1"/>
  <c r="Q340" i="6" s="1"/>
  <c r="Q495" i="6" a="1"/>
  <c r="Q495" i="6" s="1"/>
  <c r="Q337" i="6" a="1"/>
  <c r="Q337" i="6" s="1"/>
  <c r="Q13" i="6" a="1"/>
  <c r="Q13" i="6" s="1"/>
  <c r="Q301" i="6" a="1"/>
  <c r="Q301" i="6" s="1"/>
  <c r="Q457" i="6" a="1"/>
  <c r="Q457" i="6" s="1"/>
  <c r="Q503" i="6" a="1"/>
  <c r="Q503" i="6" s="1"/>
  <c r="Q709" i="6" a="1"/>
  <c r="Q709" i="6" s="1"/>
  <c r="Q516" i="6" a="1"/>
  <c r="Q516" i="6" s="1"/>
  <c r="Q82" i="6" a="1"/>
  <c r="Q82" i="6" s="1"/>
  <c r="Q90" i="6" a="1"/>
  <c r="Q90" i="6" s="1"/>
  <c r="Q278" i="6" a="1"/>
  <c r="Q278" i="6" s="1"/>
  <c r="Q838" i="6" a="1"/>
  <c r="Q838" i="6" s="1"/>
  <c r="Q260" i="6" a="1"/>
  <c r="Q260" i="6" s="1"/>
  <c r="Q50" i="6" a="1"/>
  <c r="Q50" i="6" s="1"/>
  <c r="Q58" i="6" a="1"/>
  <c r="Q58" i="6" s="1"/>
  <c r="Q876" i="6" a="1"/>
  <c r="Q876" i="6" s="1"/>
  <c r="Q576" i="6" a="1"/>
  <c r="Q576" i="6" s="1"/>
  <c r="Q734" i="6" a="1"/>
  <c r="Q734" i="6" s="1"/>
  <c r="Q638" i="6" a="1"/>
  <c r="Q638" i="6" s="1"/>
  <c r="Q172" i="6" a="1"/>
  <c r="Q172" i="6" s="1"/>
  <c r="Q624" i="6" a="1"/>
  <c r="Q624" i="6" s="1"/>
  <c r="Q199" i="6" a="1"/>
  <c r="Q199" i="6" s="1"/>
  <c r="Q916" i="6" a="1"/>
  <c r="Q916" i="6" s="1"/>
  <c r="Q818" i="6" a="1"/>
  <c r="Q818" i="6" s="1"/>
  <c r="Q829" i="6" a="1"/>
  <c r="Q829" i="6" s="1"/>
  <c r="Q183" i="6" a="1"/>
  <c r="Q183" i="6" s="1"/>
  <c r="Q614" i="6" a="1"/>
  <c r="Q614" i="6" s="1"/>
  <c r="Q418" i="6" a="1"/>
  <c r="Q418" i="6" s="1"/>
  <c r="Q522" i="6" a="1"/>
  <c r="Q522" i="6" s="1"/>
  <c r="Q123" i="6" a="1"/>
  <c r="Q123" i="6" s="1"/>
  <c r="Q127" i="6" a="1"/>
  <c r="Q127" i="6" s="1"/>
  <c r="Q466" i="6" a="1"/>
  <c r="Q466" i="6" s="1"/>
  <c r="Q74" i="6" a="1"/>
  <c r="Q74" i="6" s="1"/>
  <c r="Q75" i="6" a="1"/>
  <c r="Q75" i="6" s="1"/>
  <c r="Q111" i="6" a="1"/>
  <c r="Q111" i="6" s="1"/>
  <c r="Q115" i="6" a="1"/>
  <c r="Q115" i="6" s="1"/>
  <c r="Q292" i="6" a="1"/>
  <c r="Q292" i="6" s="1"/>
  <c r="Q856" i="6" a="1"/>
  <c r="Q856" i="6" s="1"/>
  <c r="Q907" i="6" a="1"/>
  <c r="Q907" i="6" s="1"/>
  <c r="Q403" i="6" a="1"/>
  <c r="Q403" i="6" s="1"/>
  <c r="Q198" i="6" a="1"/>
  <c r="Q198" i="6" s="1"/>
  <c r="Q217" i="6" a="1"/>
  <c r="Q217" i="6" s="1"/>
  <c r="Q346" i="6" a="1"/>
  <c r="Q346" i="6" s="1"/>
  <c r="Q926" i="6" a="1"/>
  <c r="Q926" i="6" s="1"/>
  <c r="Q165" i="6" a="1"/>
  <c r="Q165" i="6" s="1"/>
  <c r="Q201" i="6" a="1"/>
  <c r="Q201" i="6" s="1"/>
  <c r="Q205" i="6" a="1"/>
  <c r="Q205" i="6" s="1"/>
  <c r="Q923" i="6" a="1"/>
  <c r="Q923" i="6" s="1"/>
  <c r="Q704" i="6" a="1"/>
  <c r="Q704" i="6" s="1"/>
  <c r="Q730" i="6" a="1"/>
  <c r="Q730" i="6" s="1"/>
  <c r="Q962" i="6" a="1"/>
  <c r="Q962" i="6" s="1"/>
  <c r="Q21" i="6" a="1"/>
  <c r="Q21" i="6" s="1"/>
  <c r="Q972" i="6" a="1"/>
  <c r="Q972" i="6" s="1"/>
  <c r="Q913" i="6" a="1"/>
  <c r="Q913" i="6" s="1"/>
  <c r="Q810" i="6" a="1"/>
  <c r="Q810" i="6" s="1"/>
  <c r="Q290" i="6" a="1"/>
  <c r="Q290" i="6" s="1"/>
  <c r="Q956" i="6" a="1"/>
  <c r="Q956" i="6" s="1"/>
  <c r="Q930" i="6" a="1"/>
  <c r="Q930" i="6" s="1"/>
  <c r="Q807" i="6" a="1"/>
  <c r="Q807" i="6" s="1"/>
  <c r="Q596" i="6" a="1"/>
  <c r="Q596" i="6" s="1"/>
  <c r="Q714" i="6" a="1"/>
  <c r="Q714" i="6" s="1"/>
  <c r="Q8" i="6" a="1"/>
  <c r="Q8" i="6" s="1"/>
  <c r="Q580" i="6" a="1"/>
  <c r="Q580" i="6" s="1"/>
  <c r="Q158" i="6" a="1"/>
  <c r="Q158" i="6" s="1"/>
  <c r="Q688" i="6" a="1"/>
  <c r="Q688" i="6" s="1"/>
  <c r="Q513" i="6" a="1"/>
  <c r="Q513" i="6" s="1"/>
  <c r="Q502" i="6" a="1"/>
  <c r="Q502" i="6" s="1"/>
  <c r="Q126" i="6" a="1"/>
  <c r="Q126" i="6" s="1"/>
  <c r="Q915" i="6" a="1"/>
  <c r="Q915" i="6" s="1"/>
  <c r="Q411" i="6" a="1"/>
  <c r="Q411" i="6" s="1"/>
  <c r="Q463" i="6" a="1"/>
  <c r="Q463" i="6" s="1"/>
  <c r="Q465" i="6" a="1"/>
  <c r="Q465" i="6" s="1"/>
  <c r="Q31" i="6" a="1"/>
  <c r="Q31" i="6" s="1"/>
  <c r="Q506" i="6" a="1"/>
  <c r="Q506" i="6" s="1"/>
  <c r="Q193" i="6" a="1"/>
  <c r="Q193" i="6" s="1"/>
  <c r="Q259" i="6" a="1"/>
  <c r="Q259" i="6" s="1"/>
  <c r="Q15" i="6" a="1"/>
  <c r="Q15" i="6" s="1"/>
  <c r="Q19" i="6" a="1"/>
  <c r="Q19" i="6" s="1"/>
  <c r="Q177" i="6" a="1"/>
  <c r="Q177" i="6" s="1"/>
  <c r="Q801" i="6" a="1"/>
  <c r="Q801" i="6" s="1"/>
  <c r="Q329" i="6" a="1"/>
  <c r="Q329" i="6" s="1"/>
  <c r="Q328" i="6" a="1"/>
  <c r="Q328" i="6" s="1"/>
  <c r="Q437" i="6" a="1"/>
  <c r="Q437" i="6" s="1"/>
  <c r="Q514" i="6" a="1"/>
  <c r="Q514" i="6" s="1"/>
  <c r="Q657" i="6" a="1"/>
  <c r="Q657" i="6" s="1"/>
  <c r="Q757" i="6" a="1"/>
  <c r="Q757" i="6" s="1"/>
  <c r="Q946" i="6" a="1"/>
  <c r="Q946" i="6" s="1"/>
  <c r="Q450" i="6" a="1"/>
  <c r="Q450" i="6" s="1"/>
  <c r="Q997" i="6" a="1"/>
  <c r="Q997" i="6" s="1"/>
  <c r="Q950" i="6" a="1"/>
  <c r="Q950" i="6" s="1"/>
  <c r="Q976" i="6" a="1"/>
  <c r="Q976" i="6" s="1"/>
  <c r="Q367" i="6" a="1"/>
  <c r="Q367" i="6" s="1"/>
  <c r="Q391" i="6" a="1"/>
  <c r="Q391" i="6" s="1"/>
  <c r="Q27" i="6" a="1"/>
  <c r="Q27" i="6" s="1"/>
  <c r="Q942" i="6" a="1"/>
  <c r="Q942" i="6" s="1"/>
  <c r="Q676" i="6" a="1"/>
  <c r="Q676" i="6" s="1"/>
  <c r="Q803" i="6" a="1"/>
  <c r="Q803" i="6" s="1"/>
  <c r="Q872" i="6" a="1"/>
  <c r="Q872" i="6" s="1"/>
  <c r="Q958" i="6" a="1"/>
  <c r="Q958" i="6" s="1"/>
  <c r="Q22" i="6" a="1"/>
  <c r="Q22" i="6" s="1"/>
  <c r="Q764" i="6" a="1"/>
  <c r="Q764" i="6" s="1"/>
  <c r="Q613" i="6" a="1"/>
  <c r="Q613" i="6" s="1"/>
  <c r="Q723" i="6" a="1"/>
  <c r="Q723" i="6" s="1"/>
  <c r="Q571" i="6" a="1"/>
  <c r="Q571" i="6" s="1"/>
  <c r="Q104" i="6" a="1"/>
  <c r="Q104" i="6" s="1"/>
  <c r="Q578" i="6" a="1"/>
  <c r="Q578" i="6" s="1"/>
  <c r="Q297" i="6" a="1"/>
  <c r="Q297" i="6" s="1"/>
  <c r="Q52" i="6" a="1"/>
  <c r="Q52" i="6" s="1"/>
  <c r="Q88" i="6" a="1"/>
  <c r="Q88" i="6" s="1"/>
  <c r="Q92" i="6" a="1"/>
  <c r="Q92" i="6" s="1"/>
  <c r="Q277" i="6" a="1"/>
  <c r="Q277" i="6" s="1"/>
  <c r="Q929" i="6" a="1"/>
  <c r="Q929" i="6" s="1"/>
  <c r="Q336" i="6" a="1"/>
  <c r="Q336" i="6" s="1"/>
  <c r="Q460" i="6" a="1"/>
  <c r="Q460" i="6" s="1"/>
  <c r="Q276" i="6" a="1"/>
  <c r="Q276" i="6" s="1"/>
  <c r="Q206" i="6" a="1"/>
  <c r="Q206" i="6" s="1"/>
  <c r="Q414" i="6" a="1"/>
  <c r="Q414" i="6" s="1"/>
  <c r="Q961" i="6" a="1"/>
  <c r="Q961" i="6" s="1"/>
  <c r="Q102" i="6" a="1"/>
  <c r="Q102" i="6" s="1"/>
  <c r="Q174" i="6" a="1"/>
  <c r="Q174" i="6" s="1"/>
  <c r="Q182" i="6" a="1"/>
  <c r="Q182" i="6" s="1"/>
  <c r="Q980" i="6" a="1"/>
  <c r="Q980" i="6" s="1"/>
  <c r="Q795" i="6" a="1"/>
  <c r="Q795" i="6" s="1"/>
  <c r="Q855" i="6" a="1"/>
  <c r="Q855" i="6" s="1"/>
  <c r="Q334" i="6" a="1"/>
  <c r="Q334" i="6" s="1"/>
  <c r="Q228" i="6" a="1"/>
  <c r="Q228" i="6" s="1"/>
  <c r="Q940" i="6" a="1"/>
  <c r="Q940" i="6" s="1"/>
  <c r="Q893" i="6" a="1"/>
  <c r="Q893" i="6" s="1"/>
  <c r="Q777" i="6" a="1"/>
  <c r="Q777" i="6" s="1"/>
  <c r="Q186" i="6" a="1"/>
  <c r="Q186" i="6" s="1"/>
  <c r="Q298" i="6" a="1"/>
  <c r="Q298" i="6" s="1"/>
  <c r="Q250" i="6" a="1"/>
  <c r="Q250" i="6" s="1"/>
  <c r="Q748" i="6" a="1"/>
  <c r="Q748" i="6" s="1"/>
  <c r="Q566" i="6" a="1"/>
  <c r="Q566" i="6" s="1"/>
  <c r="Q684" i="6" a="1"/>
  <c r="Q684" i="6" s="1"/>
  <c r="Q707" i="6" a="1"/>
  <c r="Q707" i="6" s="1"/>
  <c r="Q59" i="6" a="1"/>
  <c r="Q59" i="6" s="1"/>
  <c r="Q901" i="6" a="1"/>
  <c r="Q901" i="6" s="1"/>
  <c r="Q48" i="6" a="1"/>
  <c r="Q48" i="6" s="1"/>
  <c r="Q792" i="6" a="1"/>
  <c r="Q792" i="6" s="1"/>
  <c r="Q897" i="6" a="1"/>
  <c r="Q897" i="6" s="1"/>
  <c r="Q928" i="6" a="1"/>
  <c r="Q928" i="6" s="1"/>
  <c r="Q32" i="6" a="1"/>
  <c r="Q32" i="6" s="1"/>
  <c r="Q746" i="6" a="1"/>
  <c r="Q746" i="6" s="1"/>
  <c r="Q551" i="6" a="1"/>
  <c r="Q551" i="6" s="1"/>
  <c r="Q568" i="6" a="1"/>
  <c r="Q568" i="6" s="1"/>
  <c r="Q295" i="6" a="1"/>
  <c r="Q295" i="6" s="1"/>
  <c r="Q535" i="6" a="1"/>
  <c r="Q535" i="6" s="1"/>
  <c r="Q161" i="6" a="1"/>
  <c r="Q161" i="6" s="1"/>
  <c r="Q212" i="6" a="1"/>
  <c r="Q212" i="6" s="1"/>
  <c r="Q267" i="6" a="1"/>
  <c r="Q267" i="6" s="1"/>
  <c r="Q275" i="6" a="1"/>
  <c r="Q275" i="6" s="1"/>
  <c r="Q145" i="6" a="1"/>
  <c r="Q145" i="6" s="1"/>
  <c r="Q863" i="6" a="1"/>
  <c r="Q863" i="6" s="1"/>
  <c r="Q307" i="6" a="1"/>
  <c r="Q307" i="6" s="1"/>
  <c r="Q421" i="6" a="1"/>
  <c r="Q421" i="6" s="1"/>
  <c r="Q149" i="6" a="1"/>
  <c r="Q149" i="6" s="1"/>
  <c r="Q14" i="6" a="1"/>
  <c r="Q14" i="6" s="1"/>
  <c r="Q445" i="6" a="1"/>
  <c r="Q445" i="6" s="1"/>
  <c r="Q258" i="6" a="1"/>
  <c r="Q258" i="6" s="1"/>
  <c r="Q235" i="6" a="1"/>
  <c r="Q235" i="6" s="1"/>
  <c r="Q291" i="6" a="1"/>
  <c r="Q291" i="6" s="1"/>
  <c r="Q299" i="6" a="1"/>
  <c r="Q299" i="6" s="1"/>
  <c r="Q218" i="6" a="1"/>
  <c r="Q218" i="6" s="1"/>
  <c r="Q738" i="6" a="1"/>
  <c r="Q738" i="6" s="1"/>
  <c r="Q740" i="6" a="1"/>
  <c r="Q740" i="6" s="1"/>
  <c r="Q320" i="6" a="1"/>
  <c r="Q320" i="6" s="1"/>
  <c r="Q106" i="6" a="1"/>
  <c r="Q106" i="6" s="1"/>
  <c r="Q959" i="6" a="1"/>
  <c r="Q959" i="6" s="1"/>
  <c r="Q644" i="6" a="1"/>
  <c r="Q644" i="6" s="1"/>
  <c r="Q652" i="6" a="1"/>
  <c r="Q652" i="6" s="1"/>
  <c r="Q804" i="6" a="1"/>
  <c r="Q804" i="6" s="1"/>
  <c r="Q388" i="6" a="1"/>
  <c r="Q388" i="6" s="1"/>
  <c r="Q4" i="6" a="1"/>
  <c r="Q4" i="6" s="1"/>
  <c r="Q221" i="6" a="1"/>
  <c r="Q221" i="6" s="1"/>
  <c r="Q176" i="6" a="1"/>
  <c r="Q176" i="6" s="1"/>
  <c r="Q687" i="6" a="1"/>
  <c r="Q687" i="6" s="1"/>
  <c r="Q820" i="6" a="1"/>
  <c r="Q820" i="6" s="1"/>
  <c r="Q817" i="6" a="1"/>
  <c r="Q817" i="6" s="1"/>
  <c r="Q160" i="6" a="1"/>
  <c r="Q160" i="6" s="1"/>
  <c r="Q739" i="6" a="1"/>
  <c r="Q739" i="6" s="1"/>
  <c r="Q508" i="6" a="1"/>
  <c r="Q508" i="6" s="1"/>
  <c r="Q588" i="6" a="1"/>
  <c r="Q588" i="6" s="1"/>
  <c r="Q164" i="6" a="1"/>
  <c r="Q164" i="6" s="1"/>
  <c r="Q95" i="6" a="1"/>
  <c r="Q95" i="6" s="1"/>
  <c r="Q483" i="6" a="1"/>
  <c r="Q483" i="6" s="1"/>
  <c r="Q261" i="6" a="1"/>
  <c r="Q261" i="6" s="1"/>
  <c r="Q43" i="6" a="1"/>
  <c r="Q43" i="6" s="1"/>
  <c r="Q79" i="6" a="1"/>
  <c r="Q79" i="6" s="1"/>
  <c r="Q83" i="6" a="1"/>
  <c r="Q83" i="6" s="1"/>
  <c r="Q241" i="6" a="1"/>
  <c r="Q241" i="6" s="1"/>
  <c r="Q845" i="6" a="1"/>
  <c r="Q845" i="6" s="1"/>
  <c r="Q303" i="6" a="1"/>
  <c r="Q303" i="6" s="1"/>
  <c r="Q386" i="6" a="1"/>
  <c r="Q386" i="6" s="1"/>
  <c r="Q6" i="6" a="1"/>
  <c r="Q6" i="6" s="1"/>
  <c r="Q185" i="6" a="1"/>
  <c r="Q185" i="6" s="1"/>
  <c r="Q338" i="6" a="1"/>
  <c r="Q338" i="6" s="1"/>
  <c r="Q891" i="6" a="1"/>
  <c r="Q891" i="6" s="1"/>
  <c r="Q133" i="6" a="1"/>
  <c r="Q133" i="6" s="1"/>
  <c r="Q169" i="6" a="1"/>
  <c r="Q169" i="6" s="1"/>
  <c r="Q173" i="6" a="1"/>
  <c r="Q173" i="6" s="1"/>
  <c r="Q912" i="6" a="1"/>
  <c r="Q912" i="6" s="1"/>
  <c r="Q693" i="6" a="1"/>
  <c r="Q693" i="6" s="1"/>
  <c r="Q794" i="6" a="1"/>
  <c r="Q794" i="6" s="1"/>
  <c r="Q989" i="6" a="1"/>
  <c r="Q989" i="6" s="1"/>
  <c r="Q100" i="6" a="1"/>
  <c r="Q100" i="6" s="1"/>
  <c r="Q841" i="6" a="1"/>
  <c r="Q841" i="6" s="1"/>
  <c r="Q16" i="6" a="1"/>
  <c r="Q16" i="6" s="1"/>
  <c r="Q671" i="6" a="1"/>
  <c r="Q671" i="6" s="1"/>
  <c r="Q833" i="6" a="1"/>
  <c r="Q833" i="6" s="1"/>
  <c r="Q933" i="6" a="1"/>
  <c r="Q933" i="6" s="1"/>
  <c r="Q26" i="6" a="1"/>
  <c r="Q26" i="6" s="1"/>
  <c r="Q735" i="6" a="1"/>
  <c r="Q735" i="6" s="1"/>
  <c r="Q537" i="6" a="1"/>
  <c r="Q537" i="6" s="1"/>
  <c r="Q632" i="6" a="1"/>
  <c r="Q632" i="6" s="1"/>
  <c r="Q572" i="6" a="1"/>
  <c r="Q572" i="6" s="1"/>
  <c r="Q140" i="6" a="1"/>
  <c r="Q140" i="6" s="1"/>
  <c r="Q840" i="6" a="1"/>
  <c r="Q840" i="6" s="1"/>
  <c r="Q39" i="6" a="1"/>
  <c r="Q39" i="6" s="1"/>
  <c r="Q163" i="6" a="1"/>
  <c r="Q163" i="6" s="1"/>
  <c r="Q253" i="6" a="1"/>
  <c r="Q253" i="6" s="1"/>
  <c r="Q157" i="6" a="1"/>
  <c r="Q157" i="6" s="1"/>
  <c r="Q23" i="6" a="1"/>
  <c r="Q23" i="6" s="1"/>
  <c r="Q700" i="6" a="1"/>
  <c r="Q700" i="6" s="1"/>
  <c r="Q471" i="6" a="1"/>
  <c r="Q471" i="6" s="1"/>
  <c r="Q85" i="6" a="1"/>
  <c r="Q85" i="6" s="1"/>
  <c r="Q255" i="6" a="1"/>
  <c r="Q255" i="6" s="1"/>
  <c r="Q389" i="6" a="1"/>
  <c r="Q389" i="6" s="1"/>
  <c r="Q178" i="6" a="1"/>
  <c r="Q178" i="6" s="1"/>
  <c r="Q203" i="6" a="1"/>
  <c r="Q203" i="6" s="1"/>
  <c r="Q239" i="6" a="1"/>
  <c r="Q239" i="6" s="1"/>
  <c r="Q243" i="6" a="1"/>
  <c r="Q243" i="6" s="1"/>
  <c r="Q146" i="6" a="1"/>
  <c r="Q146" i="6" s="1"/>
  <c r="Q802" i="6" a="1"/>
  <c r="Q802" i="6" s="1"/>
  <c r="Q924" i="6" a="1"/>
  <c r="Q924" i="6" s="1"/>
  <c r="Q370" i="6" a="1"/>
  <c r="Q370" i="6" s="1"/>
  <c r="Q91" i="6" a="1"/>
  <c r="Q91" i="6" s="1"/>
  <c r="Q89" i="6" a="1"/>
  <c r="Q89" i="6" s="1"/>
  <c r="Q317" i="6" a="1"/>
  <c r="Q317" i="6" s="1"/>
  <c r="Q809" i="6" a="1"/>
  <c r="Q809" i="6" s="1"/>
  <c r="Q37" i="6" a="1"/>
  <c r="Q37" i="6" s="1"/>
  <c r="Q73" i="6" a="1"/>
  <c r="Q73" i="6" s="1"/>
  <c r="Q77" i="6" a="1"/>
  <c r="Q77" i="6" s="1"/>
  <c r="Q922" i="6" a="1"/>
  <c r="Q922" i="6" s="1"/>
  <c r="Q692" i="6" a="1"/>
  <c r="Q692" i="6" s="1"/>
  <c r="Q717" i="6" a="1"/>
  <c r="Q717" i="6" s="1"/>
  <c r="Q952" i="6" a="1"/>
  <c r="Q952" i="6" s="1"/>
  <c r="Q171" i="6" a="1"/>
  <c r="Q171" i="6" s="1"/>
  <c r="Q519" i="6" a="1"/>
  <c r="Q519" i="6" s="1"/>
  <c r="Q626" i="6" a="1"/>
  <c r="Q626" i="6" s="1"/>
  <c r="Q600" i="6" a="1"/>
  <c r="Q600" i="6" s="1"/>
  <c r="Q861" i="6" a="1"/>
  <c r="Q861" i="6" s="1"/>
  <c r="Q319" i="6" a="1"/>
  <c r="Q319" i="6" s="1"/>
  <c r="Q25" i="6" a="1"/>
  <c r="Q25" i="6" s="1"/>
  <c r="Q837" i="6" a="1"/>
  <c r="Q837" i="6" s="1"/>
  <c r="Q765" i="6" a="1"/>
  <c r="Q765" i="6" s="1"/>
  <c r="Q756" i="6" a="1"/>
  <c r="Q756" i="6" s="1"/>
  <c r="Q327" i="6" a="1"/>
  <c r="Q327" i="6" s="1"/>
  <c r="Q108" i="6" a="1"/>
  <c r="Q108" i="6" s="1"/>
  <c r="Q662" i="6" a="1"/>
  <c r="Q662" i="6" s="1"/>
  <c r="Q167" i="6" a="1"/>
  <c r="Q167" i="6" s="1"/>
  <c r="Q888" i="6" a="1"/>
  <c r="Q888" i="6" s="1"/>
  <c r="Q927" i="6" a="1"/>
  <c r="Q927" i="6" s="1"/>
  <c r="Q854" i="6" a="1"/>
  <c r="Q854" i="6" s="1"/>
  <c r="Q151" i="6" a="1"/>
  <c r="Q151" i="6" s="1"/>
  <c r="Q712" i="6" a="1"/>
  <c r="Q712" i="6" s="1"/>
  <c r="Q420" i="6" a="1"/>
  <c r="Q420" i="6" s="1"/>
  <c r="Q543" i="6" a="1"/>
  <c r="Q543" i="6" s="1"/>
  <c r="Q10" i="6" a="1"/>
  <c r="Q10" i="6" s="1"/>
  <c r="Q142" i="6" a="1"/>
  <c r="Q142" i="6" s="1"/>
  <c r="Q322" i="6" a="1"/>
  <c r="Q322" i="6" s="1"/>
  <c r="Q996" i="6" a="1"/>
  <c r="Q996" i="6" s="1"/>
  <c r="Q38" i="6" a="1"/>
  <c r="Q38" i="6" s="1"/>
  <c r="Q110" i="6" a="1"/>
  <c r="Q110" i="6" s="1"/>
  <c r="Q118" i="6" a="1"/>
  <c r="Q118" i="6" s="1"/>
  <c r="Q948" i="6" a="1"/>
  <c r="Q948" i="6" s="1"/>
  <c r="Q752" i="6" a="1"/>
  <c r="Q752" i="6" s="1"/>
  <c r="Q844" i="6" a="1"/>
  <c r="Q844" i="6" s="1"/>
  <c r="Q350" i="6" a="1"/>
  <c r="Q350" i="6" s="1"/>
  <c r="Q204" i="6" a="1"/>
  <c r="Q204" i="6" s="1"/>
  <c r="Q234" i="6" a="1"/>
  <c r="Q234" i="6" s="1"/>
  <c r="Q284" i="6" a="1"/>
  <c r="Q284" i="6" s="1"/>
  <c r="Q839" i="6" a="1"/>
  <c r="Q839" i="6" s="1"/>
  <c r="Q114" i="6" a="1"/>
  <c r="Q114" i="6" s="1"/>
  <c r="Q194" i="6" a="1"/>
  <c r="Q194" i="6" s="1"/>
  <c r="Q210" i="6" a="1"/>
  <c r="Q210" i="6" s="1"/>
  <c r="Q860" i="6" a="1"/>
  <c r="Q860" i="6" s="1"/>
  <c r="Q625" i="6" a="1"/>
  <c r="Q625" i="6" s="1"/>
  <c r="Q681" i="6" a="1"/>
  <c r="Q681" i="6" s="1"/>
  <c r="Q680" i="6" a="1"/>
  <c r="Q680" i="6" s="1"/>
  <c r="Q44" i="6" a="1"/>
  <c r="Q44" i="6" s="1"/>
  <c r="Q836" i="6" a="1"/>
  <c r="Q836" i="6" s="1"/>
  <c r="Q7" i="6" a="1"/>
  <c r="Q7" i="6" s="1"/>
  <c r="Q668" i="6" a="1"/>
  <c r="Q668" i="6" s="1"/>
  <c r="Q61" i="6" a="1"/>
  <c r="Q61" i="6" s="1"/>
  <c r="Q29" i="6" a="1"/>
  <c r="Q29" i="6" s="1"/>
  <c r="Q283" i="6" a="1"/>
  <c r="Q283" i="6" s="1"/>
  <c r="Q697" i="6" a="1"/>
  <c r="Q697" i="6" s="1"/>
  <c r="Q439" i="6" a="1"/>
  <c r="Q439" i="6" s="1"/>
  <c r="Q586" i="6" a="1"/>
  <c r="Q586" i="6" s="1"/>
  <c r="Q530" i="6" a="1"/>
  <c r="Q530" i="6" s="1"/>
  <c r="Q857" i="6" a="1"/>
  <c r="Q857" i="6" s="1"/>
  <c r="Q609" i="6" a="1"/>
  <c r="Q609" i="6" s="1"/>
  <c r="Q30" i="6" a="1"/>
  <c r="Q30" i="6" s="1"/>
  <c r="Q800" i="6" a="1"/>
  <c r="Q800" i="6" s="1"/>
  <c r="Q673" i="6" a="1"/>
  <c r="Q673" i="6" s="1"/>
  <c r="Q706" i="6" a="1"/>
  <c r="Q706" i="6" s="1"/>
  <c r="Q273" i="6" a="1"/>
  <c r="Q273" i="6" s="1"/>
  <c r="Q648" i="6" a="1"/>
  <c r="Q648" i="6" s="1"/>
  <c r="Q430" i="6" a="1"/>
  <c r="Q430" i="6" s="1"/>
  <c r="Q132" i="6" a="1"/>
  <c r="Q132" i="6" s="1"/>
  <c r="Q57" i="6" a="1"/>
  <c r="Q57" i="6" s="1"/>
  <c r="Q377" i="6" a="1"/>
  <c r="Q377" i="6" s="1"/>
  <c r="Q890" i="6" a="1"/>
  <c r="Q890" i="6" s="1"/>
  <c r="Q5" i="6" a="1"/>
  <c r="Q5" i="6" s="1"/>
  <c r="Q41" i="6" a="1"/>
  <c r="Q41" i="6" s="1"/>
  <c r="Q45" i="6" a="1"/>
  <c r="Q45" i="6" s="1"/>
  <c r="Q982" i="6" a="1"/>
  <c r="Q982" i="6" s="1"/>
  <c r="Q689" i="6" a="1"/>
  <c r="Q689" i="6" s="1"/>
  <c r="Q848" i="6" a="1"/>
  <c r="Q848" i="6" s="1"/>
  <c r="Q979" i="6" a="1"/>
  <c r="Q979" i="6" s="1"/>
  <c r="Q244" i="6" a="1"/>
  <c r="Q244" i="6" s="1"/>
  <c r="Q280" i="6" a="1"/>
  <c r="Q280" i="6" s="1"/>
  <c r="Q227" i="6" a="1"/>
  <c r="Q227" i="6" s="1"/>
  <c r="Q919" i="6" a="1"/>
  <c r="Q919" i="6" s="1"/>
  <c r="Q138" i="6" a="1"/>
  <c r="Q138" i="6" s="1"/>
  <c r="Q264" i="6" a="1"/>
  <c r="Q264" i="6" s="1"/>
  <c r="Q268" i="6" a="1"/>
  <c r="Q268" i="6" s="1"/>
  <c r="Q873" i="6" a="1"/>
  <c r="Q873" i="6" s="1"/>
  <c r="Q640" i="6" a="1"/>
  <c r="Q640" i="6" s="1"/>
  <c r="Q798" i="6" a="1"/>
  <c r="Q798" i="6" s="1"/>
  <c r="Q698" i="6" a="1"/>
  <c r="Q698" i="6" s="1"/>
  <c r="Q207" i="6" a="1"/>
  <c r="Q207" i="6" s="1"/>
  <c r="Q432" i="6" a="1"/>
  <c r="Q432" i="6" s="1"/>
  <c r="Q499" i="6" a="1"/>
  <c r="Q499" i="6" s="1"/>
  <c r="Q637" i="6" a="1"/>
  <c r="Q637" i="6" s="1"/>
  <c r="Q768" i="6" a="1"/>
  <c r="Q768" i="6" s="1"/>
  <c r="Q602" i="6" a="1"/>
  <c r="Q602" i="6" s="1"/>
  <c r="Q390" i="6" a="1"/>
  <c r="Q390" i="6" s="1"/>
  <c r="Q412" i="6" a="1"/>
  <c r="Q412" i="6" s="1"/>
  <c r="Q660" i="6" a="1"/>
  <c r="Q660" i="6" s="1"/>
  <c r="Q776" i="6" a="1"/>
  <c r="Q776" i="6" s="1"/>
  <c r="Q978" i="6" a="1"/>
  <c r="Q978" i="6" s="1"/>
  <c r="Q407" i="6" a="1"/>
  <c r="Q407" i="6" s="1"/>
  <c r="Q533" i="6" a="1"/>
  <c r="Q533" i="6" s="1"/>
  <c r="Q504" i="6" a="1"/>
  <c r="Q504" i="6" s="1"/>
  <c r="Q868" i="6" a="1"/>
  <c r="Q868" i="6" s="1"/>
  <c r="Q468" i="6" a="1"/>
  <c r="Q468" i="6" s="1"/>
  <c r="Q805" i="6" a="1"/>
  <c r="Q805" i="6" s="1"/>
  <c r="Q908" i="6" a="1"/>
  <c r="Q908" i="6" s="1"/>
  <c r="Q496" i="6" a="1"/>
  <c r="Q496" i="6" s="1"/>
  <c r="Q630" i="6" a="1"/>
  <c r="Q630" i="6" s="1"/>
  <c r="Q480" i="6" a="1"/>
  <c r="Q480" i="6" s="1"/>
  <c r="Q451" i="6" a="1"/>
  <c r="Q451" i="6" s="1"/>
  <c r="Q304" i="6" a="1"/>
  <c r="Q304" i="6" s="1"/>
  <c r="Q220" i="6" a="1"/>
  <c r="Q220" i="6" s="1"/>
  <c r="Q402" i="6" a="1"/>
  <c r="Q402" i="6" s="1"/>
  <c r="Q610" i="6" a="1"/>
  <c r="Q610" i="6" s="1"/>
  <c r="Q392" i="6" a="1"/>
  <c r="Q392" i="6" s="1"/>
  <c r="Q312" i="6" a="1"/>
  <c r="Q312" i="6" s="1"/>
  <c r="Q951" i="6" a="1"/>
  <c r="Q951" i="6" s="1"/>
  <c r="Q584" i="6" a="1"/>
  <c r="Q584" i="6" s="1"/>
  <c r="Q999" i="6" a="1"/>
  <c r="Q999" i="6" s="1"/>
  <c r="Q384" i="6" a="1"/>
  <c r="Q384" i="6" s="1"/>
  <c r="Q931" i="6" a="1"/>
  <c r="Q931" i="6" s="1"/>
  <c r="Q769" i="6" a="1"/>
  <c r="Q769" i="6" s="1"/>
  <c r="Q672" i="6" a="1"/>
  <c r="Q672" i="6" s="1"/>
  <c r="Q308" i="6" a="1"/>
  <c r="Q308" i="6" s="1"/>
  <c r="Q71" i="6" a="1"/>
  <c r="Q71" i="6" s="1"/>
  <c r="Q545" i="6" a="1"/>
  <c r="Q545" i="6" s="1"/>
  <c r="Q761" i="6" a="1"/>
  <c r="Q761" i="6" s="1"/>
  <c r="Q540" i="6" a="1"/>
  <c r="Q540" i="6" s="1"/>
  <c r="Q477" i="6" a="1"/>
  <c r="Q477" i="6" s="1"/>
  <c r="Q387" i="6" a="1"/>
  <c r="Q387" i="6" s="1"/>
  <c r="Q870" i="6" a="1"/>
  <c r="Q870" i="6" s="1"/>
  <c r="Q347" i="6" a="1"/>
  <c r="Q347" i="6" s="1"/>
  <c r="Q532" i="6" a="1"/>
  <c r="Q532" i="6" s="1"/>
  <c r="Q357" i="6" a="1"/>
  <c r="Q357" i="6" s="1"/>
  <c r="Q892" i="6" a="1"/>
  <c r="Q892" i="6" s="1"/>
  <c r="Q813" i="6" a="1"/>
  <c r="Q813" i="6" s="1"/>
  <c r="Q623" i="6" a="1"/>
  <c r="Q623" i="6" s="1"/>
  <c r="Q12" i="6" a="1"/>
  <c r="Q12" i="6" s="1"/>
  <c r="Q349" i="6" a="1"/>
  <c r="Q349" i="6" s="1"/>
  <c r="Q884" i="6" a="1"/>
  <c r="Q884" i="6" s="1"/>
  <c r="Q574" i="6" a="1"/>
  <c r="Q574" i="6" s="1"/>
  <c r="Q627" i="6" a="1"/>
  <c r="Q627" i="6" s="1"/>
  <c r="Q654" i="6" a="1"/>
  <c r="Q654" i="6" s="1"/>
  <c r="Q905" i="6" a="1"/>
  <c r="Q905" i="6" s="1"/>
  <c r="Q621" i="6" a="1"/>
  <c r="Q621" i="6" s="1"/>
  <c r="Q396" i="6" a="1"/>
  <c r="Q396" i="6" s="1"/>
  <c r="Q998" i="6" a="1"/>
  <c r="Q998" i="6" s="1"/>
  <c r="Q635" i="6" a="1"/>
  <c r="Q635" i="6" s="1"/>
  <c r="Q736" i="6" a="1"/>
  <c r="Q736" i="6" s="1"/>
  <c r="Q202" i="6" a="1"/>
  <c r="Q202" i="6" s="1"/>
  <c r="Q81" i="6" a="1"/>
  <c r="Q81" i="6" s="1"/>
  <c r="Q521" i="6" a="1"/>
  <c r="Q521" i="6" s="1"/>
  <c r="Q579" i="6" a="1"/>
  <c r="Q579" i="6" s="1"/>
  <c r="Q918" i="6" a="1"/>
  <c r="Q918" i="6" s="1"/>
  <c r="Q917" i="6" a="1"/>
  <c r="Q917" i="6" s="1"/>
  <c r="Q467" i="6" a="1"/>
  <c r="Q467" i="6" s="1"/>
  <c r="Q642" i="6" a="1"/>
  <c r="Q642" i="6" s="1"/>
  <c r="Q850" i="6" a="1"/>
  <c r="Q850" i="6" s="1"/>
  <c r="Q512" i="6" a="1"/>
  <c r="Q512" i="6" s="1"/>
  <c r="Q859" i="6" a="1"/>
  <c r="Q859" i="6" s="1"/>
  <c r="Q634" i="6" a="1"/>
  <c r="Q634" i="6" s="1"/>
  <c r="Q869" i="6" a="1"/>
  <c r="Q869" i="6" s="1"/>
  <c r="Q356" i="6" a="1"/>
  <c r="Q356" i="6" s="1"/>
  <c r="Q184" i="6" a="1"/>
  <c r="Q184" i="6" s="1"/>
  <c r="Q567" i="6" a="1"/>
  <c r="Q567" i="6" s="1"/>
  <c r="Q749" i="6" a="1"/>
  <c r="Q749" i="6" s="1"/>
  <c r="Q618" i="6" a="1"/>
  <c r="Q618" i="6" s="1"/>
  <c r="Q520" i="6" a="1"/>
  <c r="Q520" i="6" s="1"/>
  <c r="Q433" i="6" a="1"/>
  <c r="Q433" i="6" s="1"/>
  <c r="Q216" i="6" a="1"/>
  <c r="Q216" i="6" s="1"/>
  <c r="Q481" i="6" a="1"/>
  <c r="Q481" i="6" s="1"/>
  <c r="Q590" i="6" a="1"/>
  <c r="Q590" i="6" s="1"/>
  <c r="Q492" i="6" a="1"/>
  <c r="Q492" i="6" s="1"/>
  <c r="Q383" i="6" a="1"/>
  <c r="Q383" i="6" s="1"/>
  <c r="Q343" i="6" a="1"/>
  <c r="Q343" i="6" s="1"/>
  <c r="Q62" i="6" a="1"/>
  <c r="Q62" i="6" s="1"/>
  <c r="Q960" i="6" a="1"/>
  <c r="Q960" i="6" s="1"/>
  <c r="Q484" i="6" a="1"/>
  <c r="Q484" i="6" s="1"/>
  <c r="Q1000" i="6" a="1"/>
  <c r="Q1000" i="6" s="1"/>
  <c r="Q793" i="6" a="1"/>
  <c r="Q793" i="6" s="1"/>
  <c r="Q774" i="6" a="1"/>
  <c r="Q774" i="6" s="1"/>
  <c r="Q605" i="6" a="1"/>
  <c r="Q605" i="6" s="1"/>
  <c r="Q703" i="6" a="1"/>
  <c r="Q703" i="6" s="1"/>
  <c r="Q569" i="6" a="1"/>
  <c r="Q569" i="6" s="1"/>
  <c r="Q780" i="6" a="1"/>
  <c r="Q780" i="6" s="1"/>
  <c r="Q620" i="6" a="1"/>
  <c r="Q620" i="6" s="1"/>
  <c r="Q510" i="6" a="1"/>
  <c r="Q510" i="6" s="1"/>
  <c r="Q452" i="6" a="1"/>
  <c r="Q452" i="6" s="1"/>
  <c r="Q900" i="6" a="1"/>
  <c r="Q900" i="6" s="1"/>
  <c r="Q423" i="6" a="1"/>
  <c r="Q423" i="6" s="1"/>
  <c r="Q612" i="6" a="1"/>
  <c r="Q612" i="6" s="1"/>
  <c r="Q416" i="6" a="1"/>
  <c r="Q416" i="6" s="1"/>
  <c r="Q372" i="6" a="1"/>
  <c r="Q372" i="6" s="1"/>
  <c r="Q981" i="6" a="1"/>
  <c r="Q981" i="6" s="1"/>
  <c r="Q842" i="6" a="1"/>
  <c r="Q842" i="6" s="1"/>
  <c r="Q970" i="6" a="1"/>
  <c r="Q970" i="6" s="1"/>
  <c r="Q397" i="6" a="1"/>
  <c r="Q397" i="6" s="1"/>
  <c r="Q943" i="6" a="1"/>
  <c r="Q943" i="6" s="1"/>
  <c r="Q718" i="6" a="1"/>
  <c r="Q718" i="6" s="1"/>
  <c r="Q690" i="6" a="1"/>
  <c r="Q690" i="6" s="1"/>
  <c r="Q405" i="6" a="1"/>
  <c r="Q405" i="6" s="1"/>
  <c r="Q313" i="6" a="1"/>
  <c r="Q313" i="6" s="1"/>
  <c r="Q936" i="6" a="1"/>
  <c r="Q936" i="6" s="1"/>
  <c r="Q619" i="6" a="1"/>
  <c r="Q619" i="6" s="1"/>
  <c r="Q904" i="6" a="1"/>
  <c r="Q904" i="6" s="1"/>
  <c r="Q696" i="6" a="1"/>
  <c r="Q696" i="6" s="1"/>
  <c r="Q1001" i="6" a="1"/>
  <c r="Q1001" i="6" s="1"/>
  <c r="Q281" i="6" a="1"/>
  <c r="Q281" i="6" s="1"/>
  <c r="Q188" i="6" a="1"/>
  <c r="Q188" i="6" s="1"/>
  <c r="Q351" i="6" a="1"/>
  <c r="Q351" i="6" s="1"/>
  <c r="Q914" i="6" a="1"/>
  <c r="Q914" i="6" s="1"/>
  <c r="Q778" i="6" a="1"/>
  <c r="Q778" i="6" s="1"/>
  <c r="Q141" i="6" a="1"/>
  <c r="Q141" i="6" s="1"/>
  <c r="Q393" i="6" a="1"/>
  <c r="Q393" i="6" s="1"/>
  <c r="Q72" i="6" a="1"/>
  <c r="Q72" i="6" s="1"/>
  <c r="ER6" i="6"/>
  <c r="ER4" i="6"/>
  <c r="ER7" i="6"/>
  <c r="ER5" i="6"/>
  <c r="ER2" i="6"/>
  <c r="ER3" i="6"/>
  <c r="EP59" i="6"/>
  <c r="ER50" i="6"/>
  <c r="ER49" i="6"/>
  <c r="ER46" i="6"/>
  <c r="EQ55" i="6" a="1"/>
  <c r="EQ55" i="6" s="1"/>
  <c r="EQ52" i="6" a="1"/>
  <c r="EQ52" i="6" s="1"/>
  <c r="EQ56" i="6" a="1"/>
  <c r="EQ56" i="6" s="1"/>
  <c r="EQ54" i="6" a="1"/>
  <c r="EQ54" i="6" s="1"/>
  <c r="EQ53" i="6" a="1"/>
  <c r="EQ53" i="6" s="1"/>
  <c r="EQ57" i="6" a="1"/>
  <c r="EQ57" i="6" s="1"/>
  <c r="EQ9" i="6" a="1"/>
  <c r="EQ9" i="6" s="1"/>
  <c r="ES41" i="6"/>
  <c r="ES45" i="6" s="1"/>
  <c r="ES10" i="6"/>
  <c r="ER47" i="6"/>
  <c r="ER48" i="6"/>
  <c r="AG2" i="6"/>
  <c r="AJ2" i="6"/>
  <c r="AE2" i="6"/>
  <c r="AI2" i="6"/>
  <c r="AD4" i="6"/>
  <c r="AH2" i="6"/>
  <c r="AD7" i="6"/>
  <c r="AD5" i="6"/>
  <c r="AD3" i="6"/>
  <c r="AD6" i="6"/>
  <c r="AD2" i="6"/>
  <c r="AD8" i="6"/>
  <c r="AF2" i="6"/>
  <c r="P16" i="8" l="1"/>
  <c r="O16" i="8"/>
  <c r="L16" i="8"/>
  <c r="W2" i="10"/>
  <c r="Q16" i="8" s="1"/>
  <c r="K16" i="8"/>
  <c r="ES50" i="6"/>
  <c r="EQ59" i="6"/>
  <c r="ES47" i="6"/>
  <c r="ER55" i="6" a="1"/>
  <c r="ER55" i="6" s="1"/>
  <c r="ER53" i="6" a="1"/>
  <c r="ER53" i="6" s="1"/>
  <c r="ES46" i="6"/>
  <c r="ES49" i="6"/>
  <c r="ES2" i="6"/>
  <c r="ES3" i="6"/>
  <c r="ES5" i="6"/>
  <c r="ES7" i="6"/>
  <c r="ES4" i="6"/>
  <c r="ES6" i="6"/>
  <c r="ER57" i="6" a="1"/>
  <c r="ER57" i="6" s="1"/>
  <c r="ER9" i="6" a="1"/>
  <c r="ER9" i="6" s="1"/>
  <c r="ER54" i="6" a="1"/>
  <c r="ER54" i="6" s="1"/>
  <c r="ER52" i="6" a="1"/>
  <c r="ER52" i="6" s="1"/>
  <c r="ES48" i="6"/>
  <c r="ER56" i="6" a="1"/>
  <c r="ER56" i="6" s="1"/>
  <c r="AX12" i="6" a="1"/>
  <c r="AX12" i="6" s="1"/>
  <c r="AX13" i="6" a="1"/>
  <c r="AX13" i="6" s="1"/>
  <c r="AX14" i="6" a="1"/>
  <c r="AX14" i="6" s="1"/>
  <c r="AX15" i="6" a="1"/>
  <c r="AX15" i="6" s="1"/>
  <c r="AX17" i="6" a="1"/>
  <c r="AX17" i="6" s="1"/>
  <c r="AX16" i="6" a="1"/>
  <c r="AX16" i="6" s="1"/>
  <c r="AX41" i="6"/>
  <c r="ES57" i="6" l="1" a="1"/>
  <c r="ES57" i="6" s="1"/>
  <c r="ER59" i="6"/>
  <c r="ES52" i="6" a="1"/>
  <c r="ES52" i="6" s="1"/>
  <c r="ES55" i="6" a="1"/>
  <c r="ES55" i="6" s="1"/>
  <c r="ES53" i="6" a="1"/>
  <c r="ES53" i="6" s="1"/>
  <c r="ES56" i="6" a="1"/>
  <c r="ES56" i="6" s="1"/>
  <c r="ES54" i="6" a="1"/>
  <c r="ES54" i="6" s="1"/>
  <c r="ES9" i="6" a="1"/>
  <c r="ES9" i="6" s="1"/>
  <c r="W406" i="6" s="1"/>
  <c r="AX10" i="6"/>
  <c r="AY12" i="6" a="1"/>
  <c r="AY12" i="6" s="1"/>
  <c r="AY16" i="6" a="1"/>
  <c r="AY16" i="6" s="1"/>
  <c r="AY14" i="6" a="1"/>
  <c r="AY14" i="6" s="1"/>
  <c r="AY17" i="6" a="1"/>
  <c r="AY17" i="6" s="1"/>
  <c r="AY15" i="6" a="1"/>
  <c r="AY15" i="6" s="1"/>
  <c r="AY13" i="6" a="1"/>
  <c r="AY13" i="6" s="1"/>
  <c r="W87" i="6" l="1"/>
  <c r="W642" i="6"/>
  <c r="W50" i="6"/>
  <c r="W386" i="6"/>
  <c r="W175" i="6"/>
  <c r="W917" i="6"/>
  <c r="W639" i="6"/>
  <c r="W383" i="6"/>
  <c r="W590" i="6"/>
  <c r="W65" i="6"/>
  <c r="W131" i="6"/>
  <c r="W29" i="6"/>
  <c r="W488" i="6"/>
  <c r="W111" i="6"/>
  <c r="W274" i="6"/>
  <c r="W699" i="6"/>
  <c r="W425" i="6"/>
  <c r="W320" i="6"/>
  <c r="W395" i="6"/>
  <c r="W472" i="6"/>
  <c r="W23" i="6"/>
  <c r="W605" i="6"/>
  <c r="W115" i="6"/>
  <c r="W68" i="6"/>
  <c r="W280" i="6"/>
  <c r="W933" i="6"/>
  <c r="W907" i="6"/>
  <c r="W908" i="6"/>
  <c r="W768" i="6"/>
  <c r="W105" i="6"/>
  <c r="W786" i="6"/>
  <c r="W265" i="6"/>
  <c r="W991" i="6"/>
  <c r="W52" i="6"/>
  <c r="W643" i="6"/>
  <c r="W160" i="6"/>
  <c r="W114" i="6"/>
  <c r="W267" i="6"/>
  <c r="W143" i="6"/>
  <c r="W378" i="6"/>
  <c r="W668" i="6"/>
  <c r="W927" i="6"/>
  <c r="W961" i="6"/>
  <c r="W57" i="6"/>
  <c r="W67" i="6"/>
  <c r="W241" i="6"/>
  <c r="W173" i="6"/>
  <c r="W231" i="6"/>
  <c r="W433" i="6"/>
  <c r="W232" i="6"/>
  <c r="W137" i="6"/>
  <c r="W74" i="6"/>
  <c r="W157" i="6"/>
  <c r="W750" i="6"/>
  <c r="W469" i="6"/>
  <c r="W336" i="6"/>
  <c r="W417" i="6"/>
  <c r="W40" i="6"/>
  <c r="W225" i="6"/>
  <c r="W261" i="6"/>
  <c r="W156" i="6"/>
  <c r="W297" i="6"/>
  <c r="W79" i="6"/>
  <c r="W765" i="6"/>
  <c r="W152" i="6"/>
  <c r="W144" i="6"/>
  <c r="W172" i="6"/>
  <c r="W10" i="6"/>
  <c r="W478" i="6"/>
  <c r="W866" i="6"/>
  <c r="W706" i="6"/>
  <c r="W559" i="6"/>
  <c r="W865" i="6"/>
  <c r="W107" i="6"/>
  <c r="W133" i="6"/>
  <c r="W20" i="6"/>
  <c r="W16" i="6"/>
  <c r="W178" i="6"/>
  <c r="W165" i="6"/>
  <c r="W746" i="6"/>
  <c r="W14" i="6"/>
  <c r="W572" i="6"/>
  <c r="W170" i="6"/>
  <c r="W596" i="6"/>
  <c r="W353" i="6"/>
  <c r="W942" i="6"/>
  <c r="W912" i="6"/>
  <c r="W384" i="6"/>
  <c r="W198" i="6"/>
  <c r="W54" i="6"/>
  <c r="W132" i="6"/>
  <c r="W84" i="6"/>
  <c r="W11" i="6"/>
  <c r="W238" i="6"/>
  <c r="W547" i="6"/>
  <c r="W256" i="6"/>
  <c r="W354" i="6"/>
  <c r="W164" i="6"/>
  <c r="W861" i="6"/>
  <c r="W593" i="6"/>
  <c r="W532" i="6"/>
  <c r="W393" i="6"/>
  <c r="W282" i="6"/>
  <c r="W997" i="6"/>
  <c r="W203" i="6"/>
  <c r="W498" i="6"/>
  <c r="W185" i="6"/>
  <c r="W585" i="6"/>
  <c r="W299" i="6"/>
  <c r="W724" i="6"/>
  <c r="W154" i="6"/>
  <c r="W839" i="6"/>
  <c r="W38" i="6"/>
  <c r="W398" i="6"/>
  <c r="W597" i="6"/>
  <c r="W896" i="6"/>
  <c r="W2" i="6"/>
  <c r="W503" i="6"/>
  <c r="W832" i="6"/>
  <c r="W301" i="6"/>
  <c r="W986" i="6"/>
  <c r="W423" i="6"/>
  <c r="W885" i="6"/>
  <c r="W788" i="6"/>
  <c r="W887" i="6"/>
  <c r="W675" i="6"/>
  <c r="W579" i="6"/>
  <c r="W778" i="6"/>
  <c r="W528" i="6"/>
  <c r="W501" i="6"/>
  <c r="W880" i="6"/>
  <c r="W856" i="6"/>
  <c r="W305" i="6"/>
  <c r="W493" i="6"/>
  <c r="W560" i="6"/>
  <c r="W461" i="6"/>
  <c r="W875" i="6"/>
  <c r="W439" i="6"/>
  <c r="W510" i="6"/>
  <c r="W504" i="6"/>
  <c r="W846" i="6"/>
  <c r="W631" i="6"/>
  <c r="W774" i="6"/>
  <c r="W769" i="6"/>
  <c r="W888" i="6"/>
  <c r="W867" i="6"/>
  <c r="W351" i="6"/>
  <c r="W328" i="6"/>
  <c r="W682" i="6"/>
  <c r="W863" i="6"/>
  <c r="W402" i="6"/>
  <c r="W576" i="6"/>
  <c r="W365" i="6"/>
  <c r="W691" i="6"/>
  <c r="W479" i="6"/>
  <c r="W886" i="6"/>
  <c r="W833" i="6"/>
  <c r="W671" i="6"/>
  <c r="W566" i="6"/>
  <c r="W462" i="6"/>
  <c r="W988" i="6"/>
  <c r="W725" i="6"/>
  <c r="W920" i="6"/>
  <c r="W551" i="6"/>
  <c r="W695" i="6"/>
  <c r="W517" i="6"/>
  <c r="W869" i="6"/>
  <c r="W653" i="6"/>
  <c r="W804" i="6"/>
  <c r="W358" i="6"/>
  <c r="W678" i="6"/>
  <c r="W345" i="6"/>
  <c r="W883" i="6"/>
  <c r="W684" i="6"/>
  <c r="W399" i="6"/>
  <c r="W407" i="6"/>
  <c r="W606" i="6"/>
  <c r="W951" i="6"/>
  <c r="W363" i="6"/>
  <c r="W829" i="6"/>
  <c r="W835" i="6"/>
  <c r="W808" i="6"/>
  <c r="W599" i="6"/>
  <c r="W899" i="6"/>
  <c r="W561" i="6"/>
  <c r="W747" i="6"/>
  <c r="W810" i="6"/>
  <c r="W737" i="6"/>
  <c r="W757" i="6"/>
  <c r="W224" i="6"/>
  <c r="W146" i="6"/>
  <c r="W77" i="6"/>
  <c r="W227" i="6"/>
  <c r="W205" i="6"/>
  <c r="W240" i="6"/>
  <c r="W925" i="6"/>
  <c r="W552" i="6"/>
  <c r="W136" i="6"/>
  <c r="W36" i="6"/>
  <c r="W298" i="6"/>
  <c r="W13" i="6"/>
  <c r="W187" i="6"/>
  <c r="W827" i="6"/>
  <c r="W798" i="6"/>
  <c r="W761" i="6"/>
  <c r="W540" i="6"/>
  <c r="W938" i="6"/>
  <c r="W685" i="6"/>
  <c r="W949" i="6"/>
  <c r="W426" i="6"/>
  <c r="W502" i="6"/>
  <c r="W563" i="6"/>
  <c r="W877" i="6"/>
  <c r="W624" i="6"/>
  <c r="W315" i="6"/>
  <c r="W553" i="6"/>
  <c r="W654" i="6"/>
  <c r="W995" i="6"/>
  <c r="W619" i="6"/>
  <c r="W895" i="6"/>
  <c r="W680" i="6"/>
  <c r="W652" i="6"/>
  <c r="W405" i="6"/>
  <c r="W352" i="6"/>
  <c r="W427" i="6"/>
  <c r="W651" i="6"/>
  <c r="W474" i="6"/>
  <c r="W926" i="6"/>
  <c r="W409" i="6"/>
  <c r="W978" i="6"/>
  <c r="W445" i="6"/>
  <c r="W500" i="6"/>
  <c r="W763" i="6"/>
  <c r="W343" i="6"/>
  <c r="W302" i="6"/>
  <c r="W346" i="6"/>
  <c r="W318" i="6"/>
  <c r="W840" i="6"/>
  <c r="W626" i="6"/>
  <c r="W921" i="6"/>
  <c r="W821" i="6"/>
  <c r="W541" i="6"/>
  <c r="W889" i="6"/>
  <c r="W451" i="6"/>
  <c r="W666" i="6"/>
  <c r="W873" i="6"/>
  <c r="W842" i="6"/>
  <c r="W661" i="6"/>
  <c r="W310" i="6"/>
  <c r="W963" i="6"/>
  <c r="W496" i="6"/>
  <c r="W513" i="6"/>
  <c r="W772" i="6"/>
  <c r="W438" i="6"/>
  <c r="W347" i="6"/>
  <c r="W530" i="6"/>
  <c r="W910" i="6"/>
  <c r="W941" i="6"/>
  <c r="W602" i="6"/>
  <c r="W1000" i="6"/>
  <c r="W573" i="6"/>
  <c r="W993" i="6"/>
  <c r="W828" i="6"/>
  <c r="W816" i="6"/>
  <c r="W625" i="6"/>
  <c r="W892" i="6"/>
  <c r="W435" i="6"/>
  <c r="W565" i="6"/>
  <c r="W848" i="6"/>
  <c r="W525" i="6"/>
  <c r="W859" i="6"/>
  <c r="W964" i="6"/>
  <c r="W714" i="6"/>
  <c r="W985" i="6"/>
  <c r="W123" i="6"/>
  <c r="W199" i="6"/>
  <c r="W9" i="6"/>
  <c r="W19" i="6"/>
  <c r="W4" i="6"/>
  <c r="W244" i="6"/>
  <c r="W518" i="6"/>
  <c r="W521" i="6"/>
  <c r="W62" i="6"/>
  <c r="W153" i="6"/>
  <c r="W183" i="6"/>
  <c r="W75" i="6"/>
  <c r="W166" i="6"/>
  <c r="W972" i="6"/>
  <c r="W442" i="6"/>
  <c r="W797" i="6"/>
  <c r="W735" i="6"/>
  <c r="W306" i="6"/>
  <c r="W415" i="6"/>
  <c r="W382" i="6"/>
  <c r="W779" i="6"/>
  <c r="W554" i="6"/>
  <c r="W357" i="6"/>
  <c r="W340" i="6"/>
  <c r="W526" i="6"/>
  <c r="W416" i="6"/>
  <c r="W511" i="6"/>
  <c r="W677" i="6"/>
  <c r="W791" i="6"/>
  <c r="W813" i="6"/>
  <c r="W762" i="6"/>
  <c r="W968" i="6"/>
  <c r="W700" i="6"/>
  <c r="W612" i="6"/>
  <c r="W670" i="6"/>
  <c r="W683" i="6"/>
  <c r="W364" i="6"/>
  <c r="W377" i="6"/>
  <c r="W946" i="6"/>
  <c r="W404" i="6"/>
  <c r="W574" i="6"/>
  <c r="W564" i="6"/>
  <c r="W937" i="6"/>
  <c r="W430" i="6"/>
  <c r="W656" i="6"/>
  <c r="W325" i="6"/>
  <c r="W403" i="6"/>
  <c r="W922" i="6"/>
  <c r="W893" i="6"/>
  <c r="W419" i="6"/>
  <c r="W546" i="6"/>
  <c r="W825" i="6"/>
  <c r="W973" i="6"/>
  <c r="W679" i="6"/>
  <c r="W603" i="6"/>
  <c r="W436" i="6"/>
  <c r="W800" i="6"/>
  <c r="W891" i="6"/>
  <c r="W470" i="6"/>
  <c r="W767" i="6"/>
  <c r="W742" i="6"/>
  <c r="W506" i="6"/>
  <c r="W327" i="6"/>
  <c r="W481" i="6"/>
  <c r="W360" i="6"/>
  <c r="W919" i="6"/>
  <c r="W688" i="6"/>
  <c r="W380" i="6"/>
  <c r="W759" i="6"/>
  <c r="W853" i="6"/>
  <c r="W796" i="6"/>
  <c r="W740" i="6"/>
  <c r="W822" i="6"/>
  <c r="W732" i="6"/>
  <c r="W928" i="6"/>
  <c r="W795" i="6"/>
  <c r="W342" i="6"/>
  <c r="W754" i="6"/>
  <c r="W556" i="6"/>
  <c r="W801" i="6"/>
  <c r="W989" i="6"/>
  <c r="W881" i="6"/>
  <c r="W323" i="6"/>
  <c r="W771" i="6"/>
  <c r="W838" i="6"/>
  <c r="W296" i="6"/>
  <c r="W159" i="6"/>
  <c r="W42" i="6"/>
  <c r="W66" i="6"/>
  <c r="W121" i="6"/>
  <c r="W207" i="6"/>
  <c r="W658" i="6"/>
  <c r="W594" i="6"/>
  <c r="W37" i="6"/>
  <c r="W291" i="6"/>
  <c r="W135" i="6"/>
  <c r="W206" i="6"/>
  <c r="W471" i="6"/>
  <c r="W900" i="6"/>
  <c r="W971" i="6"/>
  <c r="W697" i="6"/>
  <c r="W492" i="6"/>
  <c r="W319" i="6"/>
  <c r="W533" i="6"/>
  <c r="W308" i="6"/>
  <c r="W751" i="6"/>
  <c r="W931" i="6"/>
  <c r="W457" i="6"/>
  <c r="W905" i="6"/>
  <c r="W882" i="6"/>
  <c r="W313" i="6"/>
  <c r="W709" i="6"/>
  <c r="W456" i="6"/>
  <c r="W932" i="6"/>
  <c r="W338" i="6"/>
  <c r="W489" i="6"/>
  <c r="W307" i="6"/>
  <c r="W447" i="6"/>
  <c r="W611" i="6"/>
  <c r="W598" i="6"/>
  <c r="W755" i="6"/>
  <c r="W361" i="6"/>
  <c r="W422" i="6"/>
  <c r="W584" i="6"/>
  <c r="W523" i="6"/>
  <c r="W628" i="6"/>
  <c r="W974" i="6"/>
  <c r="W495" i="6"/>
  <c r="W420" i="6"/>
  <c r="W508" i="6"/>
  <c r="W331" i="6"/>
  <c r="W649" i="6"/>
  <c r="W836" i="6"/>
  <c r="W722" i="6"/>
  <c r="W660" i="6"/>
  <c r="W372" i="6"/>
  <c r="W446" i="6"/>
  <c r="W539" i="6"/>
  <c r="W983" i="6"/>
  <c r="W858" i="6"/>
  <c r="W731" i="6"/>
  <c r="W855" i="6"/>
  <c r="W957" i="6"/>
  <c r="W826" i="6"/>
  <c r="W817" i="6"/>
  <c r="W371" i="6"/>
  <c r="W463" i="6"/>
  <c r="W431" i="6"/>
  <c r="W491" i="6"/>
  <c r="W717" i="6"/>
  <c r="W806" i="6"/>
  <c r="W818" i="6"/>
  <c r="W317" i="6"/>
  <c r="W374" i="6"/>
  <c r="W601" i="6"/>
  <c r="W909" i="6"/>
  <c r="W414" i="6"/>
  <c r="W930" i="6"/>
  <c r="W793" i="6"/>
  <c r="W484" i="6"/>
  <c r="W807" i="6"/>
  <c r="W326" i="6"/>
  <c r="W820" i="6"/>
  <c r="W850" i="6"/>
  <c r="W635" i="6"/>
  <c r="W783" i="6"/>
  <c r="W348" i="6"/>
  <c r="W429" i="6"/>
  <c r="W990" i="6"/>
  <c r="W996" i="6"/>
  <c r="W239" i="6"/>
  <c r="W88" i="6"/>
  <c r="W53" i="6"/>
  <c r="W200" i="6"/>
  <c r="W41" i="6"/>
  <c r="W236" i="6"/>
  <c r="W466" i="6"/>
  <c r="W614" i="6"/>
  <c r="W49" i="6"/>
  <c r="W269" i="6"/>
  <c r="W214" i="6"/>
  <c r="W47" i="6"/>
  <c r="W789" i="6"/>
  <c r="W952" i="6"/>
  <c r="W300" i="6"/>
  <c r="W811" i="6"/>
  <c r="W531" i="6"/>
  <c r="W618" i="6"/>
  <c r="W362" i="6"/>
  <c r="W914" i="6"/>
  <c r="W918" i="6"/>
  <c r="W823" i="6"/>
  <c r="W613" i="6"/>
  <c r="W575" i="6"/>
  <c r="W799" i="6"/>
  <c r="W687" i="6"/>
  <c r="W870" i="6"/>
  <c r="W577" i="6"/>
  <c r="W698" i="6"/>
  <c r="W316" i="6"/>
  <c r="W424" i="6"/>
  <c r="W718" i="6"/>
  <c r="W637" i="6"/>
  <c r="W967" i="6"/>
  <c r="W571" i="6"/>
  <c r="W657" i="6"/>
  <c r="W392" i="6"/>
  <c r="W944" i="6"/>
  <c r="W621" i="6"/>
  <c r="W999" i="6"/>
  <c r="W391" i="6"/>
  <c r="W558" i="6"/>
  <c r="W616" i="6"/>
  <c r="W992" i="6"/>
  <c r="W465" i="6"/>
  <c r="W542" i="6"/>
  <c r="W567" i="6"/>
  <c r="W871" i="6"/>
  <c r="W387" i="6"/>
  <c r="W486" i="6"/>
  <c r="W729" i="6"/>
  <c r="W752" i="6"/>
  <c r="W962" i="6"/>
  <c r="W304" i="6"/>
  <c r="W311" i="6"/>
  <c r="W994" i="6"/>
  <c r="W509" i="6"/>
  <c r="W744" i="6"/>
  <c r="W876" i="6"/>
  <c r="W562" i="6"/>
  <c r="W969" i="6"/>
  <c r="W454" i="6"/>
  <c r="W569" i="6"/>
  <c r="W723" i="6"/>
  <c r="W396" i="6"/>
  <c r="W897" i="6"/>
  <c r="W418" i="6"/>
  <c r="W370" i="6"/>
  <c r="W312" i="6"/>
  <c r="W884" i="6"/>
  <c r="W646" i="6"/>
  <c r="W906" i="6"/>
  <c r="W367" i="6"/>
  <c r="W975" i="6"/>
  <c r="W981" i="6"/>
  <c r="W609" i="6"/>
  <c r="W350" i="6"/>
  <c r="W739" i="6"/>
  <c r="W507" i="6"/>
  <c r="W309" i="6"/>
  <c r="W464" i="6"/>
  <c r="W485" i="6"/>
  <c r="W934" i="6"/>
  <c r="W977" i="6"/>
  <c r="W467" i="6"/>
  <c r="W55" i="6"/>
  <c r="W268" i="6"/>
  <c r="W197" i="6"/>
  <c r="W252" i="6"/>
  <c r="W303" i="6"/>
  <c r="W758" i="6"/>
  <c r="W979" i="6"/>
  <c r="W939" i="6"/>
  <c r="W294" i="6"/>
  <c r="W180" i="6"/>
  <c r="W188" i="6"/>
  <c r="W139" i="6"/>
  <c r="W607" i="6"/>
  <c r="W960" i="6"/>
  <c r="W330" i="6"/>
  <c r="W787" i="6"/>
  <c r="W803" i="6"/>
  <c r="W954" i="6"/>
  <c r="W557" i="6"/>
  <c r="W830" i="6"/>
  <c r="W535" i="6"/>
  <c r="W524" i="6"/>
  <c r="W872" i="6"/>
  <c r="W480" i="6"/>
  <c r="W790" i="6"/>
  <c r="W617" i="6"/>
  <c r="W770" i="6"/>
  <c r="W548" i="6"/>
  <c r="W775" i="6"/>
  <c r="W860" i="6"/>
  <c r="W841" i="6"/>
  <c r="W672" i="6"/>
  <c r="W745" i="6"/>
  <c r="W449" i="6"/>
  <c r="W663" i="6"/>
  <c r="W854" i="6"/>
  <c r="W710" i="6"/>
  <c r="W373" i="6"/>
  <c r="W322" i="6"/>
  <c r="W852" i="6"/>
  <c r="W784" i="6"/>
  <c r="W379" i="6"/>
  <c r="W450" i="6"/>
  <c r="W543" i="6"/>
  <c r="W549" i="6"/>
  <c r="W777" i="6"/>
  <c r="W335" i="6"/>
  <c r="W843" i="6"/>
  <c r="W634" i="6"/>
  <c r="W878" i="6"/>
  <c r="W958" i="6"/>
  <c r="W428" i="6"/>
  <c r="W522" i="6"/>
  <c r="W333" i="6"/>
  <c r="W998" i="6"/>
  <c r="W589" i="6"/>
  <c r="W868" i="6"/>
  <c r="W459" i="6"/>
  <c r="W970" i="6"/>
  <c r="W468" i="6"/>
  <c r="W448" i="6"/>
  <c r="W648" i="6"/>
  <c r="W520" i="6"/>
  <c r="W644" i="6"/>
  <c r="W669" i="6"/>
  <c r="W766" i="6"/>
  <c r="W879" i="6"/>
  <c r="W632" i="6"/>
  <c r="W381" i="6"/>
  <c r="W936" i="6"/>
  <c r="W482" i="6"/>
  <c r="W529" i="6"/>
  <c r="W857" i="6"/>
  <c r="W812" i="6"/>
  <c r="W641" i="6"/>
  <c r="W536" i="6"/>
  <c r="W588" i="6"/>
  <c r="W847" i="6"/>
  <c r="W815" i="6"/>
  <c r="W349" i="6"/>
  <c r="W555" i="6"/>
  <c r="W385" i="6"/>
  <c r="W851" i="6"/>
  <c r="W476" i="6"/>
  <c r="W845" i="6"/>
  <c r="W82" i="6"/>
  <c r="W272" i="6"/>
  <c r="W260" i="6"/>
  <c r="W109" i="6"/>
  <c r="W834" i="6"/>
  <c r="W955" i="6"/>
  <c r="W397" i="6"/>
  <c r="W208" i="6"/>
  <c r="W289" i="6"/>
  <c r="W142" i="6"/>
  <c r="W292" i="6"/>
  <c r="W25" i="6"/>
  <c r="W246" i="6"/>
  <c r="W276" i="6"/>
  <c r="W103" i="6"/>
  <c r="W86" i="6"/>
  <c r="W234" i="6"/>
  <c r="W118" i="6"/>
  <c r="W78" i="6"/>
  <c r="W483" i="6"/>
  <c r="W915" i="6"/>
  <c r="W98" i="6"/>
  <c r="W61" i="6"/>
  <c r="W245" i="6"/>
  <c r="W189" i="6"/>
  <c r="W99" i="6"/>
  <c r="W254" i="6"/>
  <c r="W487" i="6"/>
  <c r="W581" i="6"/>
  <c r="W80" i="6"/>
  <c r="W119" i="6"/>
  <c r="W34" i="6"/>
  <c r="W70" i="6"/>
  <c r="W270" i="6"/>
  <c r="W935" i="6"/>
  <c r="W604" i="6"/>
  <c r="W720" i="6"/>
  <c r="W94" i="6"/>
  <c r="W18" i="6"/>
  <c r="W101" i="6"/>
  <c r="W169" i="6"/>
  <c r="W266" i="6"/>
  <c r="W394" i="6"/>
  <c r="W707" i="6"/>
  <c r="W283" i="6"/>
  <c r="W91" i="6"/>
  <c r="W182" i="6"/>
  <c r="W228" i="6"/>
  <c r="W63" i="6"/>
  <c r="W116" i="6"/>
  <c r="W716" i="6"/>
  <c r="W630" i="6"/>
  <c r="W221" i="6"/>
  <c r="W545" i="6"/>
  <c r="W129" i="6"/>
  <c r="W600" i="6"/>
  <c r="W410" i="6"/>
  <c r="W591" i="6"/>
  <c r="W413" i="6"/>
  <c r="W760" i="6"/>
  <c r="W537" i="6"/>
  <c r="W728" i="6"/>
  <c r="W623" i="6"/>
  <c r="W694" i="6"/>
  <c r="W332" i="6"/>
  <c r="W726" i="6"/>
  <c r="W636" i="6"/>
  <c r="W738" i="6"/>
  <c r="W831" i="6"/>
  <c r="W874" i="6"/>
  <c r="W903" i="6"/>
  <c r="W898" i="6"/>
  <c r="W452" i="6"/>
  <c r="W659" i="6"/>
  <c r="W258" i="6"/>
  <c r="W56" i="6"/>
  <c r="W8" i="6"/>
  <c r="W59" i="6"/>
  <c r="W93" i="6"/>
  <c r="W108" i="6"/>
  <c r="W950" i="6"/>
  <c r="W776" i="6"/>
  <c r="W247" i="6"/>
  <c r="W229" i="6"/>
  <c r="W192" i="6"/>
  <c r="W171" i="6"/>
  <c r="W69" i="6"/>
  <c r="W220" i="6"/>
  <c r="W802" i="6"/>
  <c r="W712" i="6"/>
  <c r="W587" i="6"/>
  <c r="W122" i="6"/>
  <c r="W24" i="6"/>
  <c r="W145" i="6"/>
  <c r="W235" i="6"/>
  <c r="W849" i="6"/>
  <c r="W375" i="6"/>
  <c r="W28" i="6"/>
  <c r="W186" i="6"/>
  <c r="W155" i="6"/>
  <c r="W81" i="6"/>
  <c r="W39" i="6"/>
  <c r="W263" i="6"/>
  <c r="W645" i="6"/>
  <c r="W809" i="6"/>
  <c r="W73" i="6"/>
  <c r="W202" i="6"/>
  <c r="W125" i="6"/>
  <c r="W210" i="6"/>
  <c r="W48" i="6"/>
  <c r="W100" i="6"/>
  <c r="W987" i="6"/>
  <c r="W568" i="6"/>
  <c r="W104" i="6"/>
  <c r="W534" i="6"/>
  <c r="W273" i="6"/>
  <c r="W390" i="6"/>
  <c r="W620" i="6"/>
  <c r="W689" i="6"/>
  <c r="W753" i="6"/>
  <c r="W458" i="6"/>
  <c r="W662" i="6"/>
  <c r="W785" i="6"/>
  <c r="W676" i="6"/>
  <c r="W956" i="6"/>
  <c r="W622" i="6"/>
  <c r="W805" i="6"/>
  <c r="W443" i="6"/>
  <c r="W667" i="6"/>
  <c r="W494" i="6"/>
  <c r="W711" i="6"/>
  <c r="W794" i="6"/>
  <c r="W792" i="6"/>
  <c r="W582" i="6"/>
  <c r="W204" i="6"/>
  <c r="W127" i="6"/>
  <c r="W190" i="6"/>
  <c r="W255" i="6"/>
  <c r="W290" i="6"/>
  <c r="W259" i="6"/>
  <c r="W965" i="6"/>
  <c r="W369" i="6"/>
  <c r="W196" i="6"/>
  <c r="W113" i="6"/>
  <c r="W201" i="6"/>
  <c r="W277" i="6"/>
  <c r="W21" i="6"/>
  <c r="W110" i="6"/>
  <c r="W976" i="6"/>
  <c r="W515" i="6"/>
  <c r="W824" i="6"/>
  <c r="W212" i="6"/>
  <c r="W95" i="6"/>
  <c r="W33" i="6"/>
  <c r="W130" i="6"/>
  <c r="W940" i="6"/>
  <c r="W984" i="6"/>
  <c r="W89" i="6"/>
  <c r="W85" i="6"/>
  <c r="W58" i="6"/>
  <c r="W213" i="6"/>
  <c r="W248" i="6"/>
  <c r="W293" i="6"/>
  <c r="W704" i="6"/>
  <c r="W538" i="6"/>
  <c r="W148" i="6"/>
  <c r="W90" i="6"/>
  <c r="W295" i="6"/>
  <c r="W184" i="6"/>
  <c r="W147" i="6"/>
  <c r="W782" i="6"/>
  <c r="W460" i="6"/>
  <c r="W226" i="6"/>
  <c r="W279" i="6"/>
  <c r="W741" i="6"/>
  <c r="W26" i="6"/>
  <c r="W550" i="6"/>
  <c r="W764" i="6"/>
  <c r="W748" i="6"/>
  <c r="W664" i="6"/>
  <c r="W627" i="6"/>
  <c r="W366" i="6"/>
  <c r="W837" i="6"/>
  <c r="W586" i="6"/>
  <c r="W702" i="6"/>
  <c r="W727" i="6"/>
  <c r="W477" i="6"/>
  <c r="W773" i="6"/>
  <c r="W434" i="6"/>
  <c r="W904" i="6"/>
  <c r="W693" i="6"/>
  <c r="W580" i="6"/>
  <c r="W655" i="6"/>
  <c r="W749" i="6"/>
  <c r="W819" i="6"/>
  <c r="W162" i="6"/>
  <c r="W71" i="6"/>
  <c r="W288" i="6"/>
  <c r="W218" i="6"/>
  <c r="W7" i="6"/>
  <c r="W233" i="6"/>
  <c r="W610" i="6"/>
  <c r="W715" i="6"/>
  <c r="W701" i="6"/>
  <c r="W278" i="6"/>
  <c r="W271" i="6"/>
  <c r="W43" i="6"/>
  <c r="W138" i="6"/>
  <c r="W411" i="6"/>
  <c r="W437" i="6"/>
  <c r="W947" i="6"/>
  <c r="W163" i="6"/>
  <c r="W134" i="6"/>
  <c r="W176" i="6"/>
  <c r="W12" i="6"/>
  <c r="W223" i="6"/>
  <c r="W401" i="6"/>
  <c r="W673" i="6"/>
  <c r="W243" i="6"/>
  <c r="W32" i="6"/>
  <c r="W120" i="6"/>
  <c r="W230" i="6"/>
  <c r="W281" i="6"/>
  <c r="W6" i="6"/>
  <c r="W490" i="6"/>
  <c r="W959" i="6"/>
  <c r="W473" i="6"/>
  <c r="W287" i="6"/>
  <c r="W177" i="6"/>
  <c r="W161" i="6"/>
  <c r="W150" i="6"/>
  <c r="W337" i="6"/>
  <c r="W943" i="6"/>
  <c r="W251" i="6"/>
  <c r="W15" i="6"/>
  <c r="W640" i="6"/>
  <c r="W168" i="6"/>
  <c r="W629" i="6"/>
  <c r="W911" i="6"/>
  <c r="W713" i="6"/>
  <c r="W388" i="6"/>
  <c r="W923" i="6"/>
  <c r="W696" i="6"/>
  <c r="W389" i="6"/>
  <c r="W321" i="6"/>
  <c r="W681" i="6"/>
  <c r="W890" i="6"/>
  <c r="W864" i="6"/>
  <c r="W514" i="6"/>
  <c r="W650" i="6"/>
  <c r="W412" i="6"/>
  <c r="W913" i="6"/>
  <c r="W334" i="6"/>
  <c r="W705" i="6"/>
  <c r="W344" i="6"/>
  <c r="W264" i="6"/>
  <c r="W211" i="6"/>
  <c r="W44" i="6"/>
  <c r="W83" i="6"/>
  <c r="W151" i="6"/>
  <c r="W181" i="6"/>
  <c r="W719" i="6"/>
  <c r="W400" i="6"/>
  <c r="W924" i="6"/>
  <c r="W102" i="6"/>
  <c r="W262" i="6"/>
  <c r="W242" i="6"/>
  <c r="W257" i="6"/>
  <c r="W355" i="6"/>
  <c r="W356" i="6"/>
  <c r="W209" i="6"/>
  <c r="W30" i="6"/>
  <c r="W96" i="6"/>
  <c r="W179" i="6"/>
  <c r="W117" i="6"/>
  <c r="W51" i="6"/>
  <c r="W615" i="6"/>
  <c r="W734" i="6"/>
  <c r="W27" i="6"/>
  <c r="W140" i="6"/>
  <c r="W191" i="6"/>
  <c r="W174" i="6"/>
  <c r="W141" i="6"/>
  <c r="W5" i="6"/>
  <c r="W570" i="6"/>
  <c r="W455" i="6"/>
  <c r="W112" i="6"/>
  <c r="W250" i="6"/>
  <c r="W92" i="6"/>
  <c r="W219" i="6"/>
  <c r="W106" i="6"/>
  <c r="W814" i="6"/>
  <c r="W756" i="6"/>
  <c r="W275" i="6"/>
  <c r="W237" i="6"/>
  <c r="W97" i="6"/>
  <c r="W60" i="6"/>
  <c r="W953" i="6"/>
  <c r="W692" i="6"/>
  <c r="W690" i="6"/>
  <c r="W1001" i="6"/>
  <c r="W708" i="6"/>
  <c r="W916" i="6"/>
  <c r="W499" i="6"/>
  <c r="W440" i="6"/>
  <c r="W314" i="6"/>
  <c r="W516" i="6"/>
  <c r="W339" i="6"/>
  <c r="W583" i="6"/>
  <c r="W592" i="6"/>
  <c r="W453" i="6"/>
  <c r="W359" i="6"/>
  <c r="W608" i="6"/>
  <c r="W781" i="6"/>
  <c r="W497" i="6"/>
  <c r="W376" i="6"/>
  <c r="W578" i="6"/>
  <c r="W31" i="6"/>
  <c r="W149" i="6"/>
  <c r="W22" i="6"/>
  <c r="W194" i="6"/>
  <c r="W595" i="6"/>
  <c r="W902" i="6"/>
  <c r="W329" i="6"/>
  <c r="W780" i="6"/>
  <c r="W17" i="6"/>
  <c r="W222" i="6"/>
  <c r="W72" i="6"/>
  <c r="W286" i="6"/>
  <c r="W665" i="6"/>
  <c r="W638" i="6"/>
  <c r="W167" i="6"/>
  <c r="W215" i="6"/>
  <c r="W46" i="6"/>
  <c r="W126" i="6"/>
  <c r="W64" i="6"/>
  <c r="W76" i="6"/>
  <c r="W505" i="6"/>
  <c r="W444" i="6"/>
  <c r="W217" i="6"/>
  <c r="W285" i="6"/>
  <c r="W158" i="6"/>
  <c r="W249" i="6"/>
  <c r="W284" i="6"/>
  <c r="W527" i="6"/>
  <c r="W901" i="6"/>
  <c r="W124" i="6"/>
  <c r="W128" i="6"/>
  <c r="W216" i="6"/>
  <c r="W35" i="6"/>
  <c r="W193" i="6"/>
  <c r="W253" i="6"/>
  <c r="W421" i="6"/>
  <c r="W733" i="6"/>
  <c r="W195" i="6"/>
  <c r="W45" i="6"/>
  <c r="W721" i="6"/>
  <c r="W3" i="6"/>
  <c r="W324" i="6"/>
  <c r="W730" i="6"/>
  <c r="W686" i="6"/>
  <c r="W862" i="6"/>
  <c r="W432" i="6"/>
  <c r="W982" i="6"/>
  <c r="W647" i="6"/>
  <c r="W929" i="6"/>
  <c r="W894" i="6"/>
  <c r="W844" i="6"/>
  <c r="W945" i="6"/>
  <c r="W519" i="6"/>
  <c r="W368" i="6"/>
  <c r="W633" i="6"/>
  <c r="W341" i="6"/>
  <c r="W441" i="6"/>
  <c r="W512" i="6"/>
  <c r="W948" i="6"/>
  <c r="W544" i="6"/>
  <c r="W475" i="6"/>
  <c r="W966" i="6"/>
  <c r="W980" i="6"/>
  <c r="W408" i="6"/>
  <c r="W736" i="6"/>
  <c r="W674" i="6"/>
  <c r="W703" i="6"/>
  <c r="W743" i="6"/>
  <c r="ES59" i="6"/>
  <c r="K21" i="8" s="1"/>
  <c r="AY10" i="6"/>
  <c r="AX2" i="6"/>
  <c r="AX6" i="6"/>
  <c r="AX7" i="6"/>
  <c r="AX5" i="6"/>
  <c r="AX3" i="6"/>
  <c r="AX4" i="6"/>
  <c r="AY41" i="6"/>
  <c r="AZ15" i="6" a="1"/>
  <c r="AZ15" i="6" s="1"/>
  <c r="AZ13" i="6" a="1"/>
  <c r="AZ13" i="6" s="1"/>
  <c r="AZ17" i="6" a="1"/>
  <c r="AZ17" i="6" s="1"/>
  <c r="AZ14" i="6" a="1"/>
  <c r="AZ14" i="6" s="1"/>
  <c r="AZ12" i="6" a="1"/>
  <c r="AZ12" i="6" s="1"/>
  <c r="AZ16" i="6" a="1"/>
  <c r="AZ16" i="6" s="1"/>
  <c r="R16" i="8" l="1"/>
  <c r="AX9" i="6" a="1"/>
  <c r="AX9" i="6" s="1"/>
  <c r="AY45" i="6"/>
  <c r="AY49" i="6"/>
  <c r="AY47" i="6"/>
  <c r="AY50" i="6"/>
  <c r="AY48" i="6"/>
  <c r="AY46" i="6"/>
  <c r="AZ10" i="6"/>
  <c r="AZ4" i="6" s="1"/>
  <c r="AY3" i="6"/>
  <c r="AY4" i="6"/>
  <c r="AY2" i="6"/>
  <c r="AY7" i="6"/>
  <c r="AY5" i="6"/>
  <c r="AY6" i="6"/>
  <c r="AZ41" i="6"/>
  <c r="AZ47" i="6" s="1"/>
  <c r="BA13" i="6" a="1"/>
  <c r="BA13" i="6" s="1"/>
  <c r="BA17" i="6" a="1"/>
  <c r="BA17" i="6" s="1"/>
  <c r="BA12" i="6" a="1"/>
  <c r="BA12" i="6" s="1"/>
  <c r="BA16" i="6" a="1"/>
  <c r="BA16" i="6" s="1"/>
  <c r="BA15" i="6" a="1"/>
  <c r="BA15" i="6" s="1"/>
  <c r="BA14" i="6" a="1"/>
  <c r="BA14" i="6" s="1"/>
  <c r="AY9" i="6" l="1" a="1"/>
  <c r="AY9" i="6" s="1"/>
  <c r="AY56" i="6" a="1"/>
  <c r="AY56" i="6" s="1"/>
  <c r="AY55" i="6" a="1"/>
  <c r="AY55" i="6" s="1"/>
  <c r="AY54" i="6" a="1"/>
  <c r="AY54" i="6" s="1"/>
  <c r="AY53" i="6" a="1"/>
  <c r="AY53" i="6" s="1"/>
  <c r="AY57" i="6" a="1"/>
  <c r="AY57" i="6" s="1"/>
  <c r="AY52" i="6" a="1"/>
  <c r="AY52" i="6" s="1"/>
  <c r="AZ45" i="6"/>
  <c r="AZ50" i="6"/>
  <c r="AZ2" i="6"/>
  <c r="AZ3" i="6"/>
  <c r="AZ5" i="6"/>
  <c r="AZ49" i="6"/>
  <c r="AZ6" i="6"/>
  <c r="AZ7" i="6"/>
  <c r="BA10" i="6"/>
  <c r="AZ48" i="6"/>
  <c r="AZ46" i="6"/>
  <c r="BA41" i="6"/>
  <c r="BA46" i="6" s="1"/>
  <c r="BB12" i="6" a="1"/>
  <c r="BB12" i="6" s="1"/>
  <c r="BB16" i="6" a="1"/>
  <c r="BB16" i="6" s="1"/>
  <c r="BB14" i="6" a="1"/>
  <c r="BB14" i="6" s="1"/>
  <c r="BB13" i="6" a="1"/>
  <c r="BB13" i="6" s="1"/>
  <c r="BB15" i="6" a="1"/>
  <c r="BB15" i="6" s="1"/>
  <c r="BB17" i="6" a="1"/>
  <c r="BB17" i="6" s="1"/>
  <c r="AZ9" i="6" l="1" a="1"/>
  <c r="AZ9" i="6" s="1"/>
  <c r="AZ52" i="6" a="1"/>
  <c r="AZ52" i="6" s="1"/>
  <c r="AZ55" i="6" a="1"/>
  <c r="AZ55" i="6" s="1"/>
  <c r="AZ56" i="6" a="1"/>
  <c r="AZ56" i="6" s="1"/>
  <c r="AZ54" i="6" a="1"/>
  <c r="AZ54" i="6" s="1"/>
  <c r="AZ53" i="6" a="1"/>
  <c r="AZ53" i="6" s="1"/>
  <c r="AZ57" i="6" a="1"/>
  <c r="AZ57" i="6" s="1"/>
  <c r="AY59" i="6"/>
  <c r="BA50" i="6"/>
  <c r="BA47" i="6"/>
  <c r="BA48" i="6"/>
  <c r="BA45" i="6"/>
  <c r="BA49" i="6"/>
  <c r="BA4" i="6"/>
  <c r="BA5" i="6"/>
  <c r="BA7" i="6"/>
  <c r="BA3" i="6"/>
  <c r="BA2" i="6"/>
  <c r="BA6" i="6"/>
  <c r="BB10" i="6"/>
  <c r="BB41" i="6"/>
  <c r="BB50" i="6" s="1"/>
  <c r="BC12" i="6" a="1"/>
  <c r="BC12" i="6" s="1"/>
  <c r="BC16" i="6" a="1"/>
  <c r="BC16" i="6" s="1"/>
  <c r="BC13" i="6" a="1"/>
  <c r="BC13" i="6" s="1"/>
  <c r="BC15" i="6" a="1"/>
  <c r="BC15" i="6" s="1"/>
  <c r="BC14" i="6" a="1"/>
  <c r="BC14" i="6" s="1"/>
  <c r="BC17" i="6" a="1"/>
  <c r="BC17" i="6" s="1"/>
  <c r="BA9" i="6" l="1" a="1"/>
  <c r="BA9" i="6" s="1"/>
  <c r="BA52" i="6" a="1"/>
  <c r="BA52" i="6" s="1"/>
  <c r="BA56" i="6" a="1"/>
  <c r="BA56" i="6" s="1"/>
  <c r="BA54" i="6" a="1"/>
  <c r="BA54" i="6" s="1"/>
  <c r="BA55" i="6" a="1"/>
  <c r="BA55" i="6" s="1"/>
  <c r="BA57" i="6" a="1"/>
  <c r="BA57" i="6" s="1"/>
  <c r="BA53" i="6" a="1"/>
  <c r="BA53" i="6" s="1"/>
  <c r="BB45" i="6"/>
  <c r="BB49" i="6"/>
  <c r="BB47" i="6"/>
  <c r="BC10" i="6"/>
  <c r="BB5" i="6"/>
  <c r="BB7" i="6"/>
  <c r="BB3" i="6"/>
  <c r="BB4" i="6"/>
  <c r="BB2" i="6"/>
  <c r="BB6" i="6"/>
  <c r="BB46" i="6"/>
  <c r="BC41" i="6"/>
  <c r="BC45" i="6" s="1"/>
  <c r="BB48" i="6"/>
  <c r="BD16" i="6" a="1"/>
  <c r="BD16" i="6" s="1"/>
  <c r="BD13" i="6" a="1"/>
  <c r="BD13" i="6" s="1"/>
  <c r="BD14" i="6" a="1"/>
  <c r="BD14" i="6" s="1"/>
  <c r="BD17" i="6" a="1"/>
  <c r="BD17" i="6" s="1"/>
  <c r="BD15" i="6" a="1"/>
  <c r="BD15" i="6" s="1"/>
  <c r="BD12" i="6" a="1"/>
  <c r="BD12" i="6" s="1"/>
  <c r="BB9" i="6" l="1" a="1"/>
  <c r="BB9" i="6" s="1"/>
  <c r="BB52" i="6" a="1"/>
  <c r="BB52" i="6" s="1"/>
  <c r="BB56" i="6" a="1"/>
  <c r="BB56" i="6" s="1"/>
  <c r="BB55" i="6" a="1"/>
  <c r="BB55" i="6" s="1"/>
  <c r="BB53" i="6" a="1"/>
  <c r="BB53" i="6" s="1"/>
  <c r="BB54" i="6" a="1"/>
  <c r="BB54" i="6" s="1"/>
  <c r="BB57" i="6" a="1"/>
  <c r="BB57" i="6" s="1"/>
  <c r="BA59" i="6"/>
  <c r="BC47" i="6"/>
  <c r="BC50" i="6"/>
  <c r="BC49" i="6"/>
  <c r="BC46" i="6"/>
  <c r="BC48" i="6"/>
  <c r="BC7" i="6"/>
  <c r="BC3" i="6"/>
  <c r="BC4" i="6"/>
  <c r="BC5" i="6"/>
  <c r="BC2" i="6"/>
  <c r="BC6" i="6"/>
  <c r="BD10" i="6"/>
  <c r="BD41" i="6"/>
  <c r="BD45" i="6" s="1"/>
  <c r="BE17" i="6" a="1"/>
  <c r="BE17" i="6" s="1"/>
  <c r="BE15" i="6" a="1"/>
  <c r="BE15" i="6" s="1"/>
  <c r="BE14" i="6" a="1"/>
  <c r="BE14" i="6" s="1"/>
  <c r="BE12" i="6" a="1"/>
  <c r="BE12" i="6" s="1"/>
  <c r="BE16" i="6" a="1"/>
  <c r="BE16" i="6" s="1"/>
  <c r="BE13" i="6" a="1"/>
  <c r="BE13" i="6" s="1"/>
  <c r="BC9" i="6" l="1" a="1"/>
  <c r="BC9" i="6" s="1"/>
  <c r="BC55" i="6" a="1"/>
  <c r="BC55" i="6" s="1"/>
  <c r="BC56" i="6" a="1"/>
  <c r="BC56" i="6" s="1"/>
  <c r="BC52" i="6" a="1"/>
  <c r="BC52" i="6" s="1"/>
  <c r="BC53" i="6" a="1"/>
  <c r="BC53" i="6" s="1"/>
  <c r="BC57" i="6" a="1"/>
  <c r="BC57" i="6" s="1"/>
  <c r="BC54" i="6" a="1"/>
  <c r="BC54" i="6" s="1"/>
  <c r="BB59" i="6"/>
  <c r="BE41" i="6"/>
  <c r="BE47" i="6" s="1"/>
  <c r="BD5" i="6"/>
  <c r="BD2" i="6"/>
  <c r="BD6" i="6"/>
  <c r="BD3" i="6"/>
  <c r="BD4" i="6"/>
  <c r="BD7" i="6"/>
  <c r="BE10" i="6"/>
  <c r="BD48" i="6"/>
  <c r="BD47" i="6"/>
  <c r="BD50" i="6"/>
  <c r="BD49" i="6"/>
  <c r="BD46" i="6"/>
  <c r="BF17" i="6" a="1"/>
  <c r="BF17" i="6" s="1"/>
  <c r="BF12" i="6" a="1"/>
  <c r="BF12" i="6" s="1"/>
  <c r="BF14" i="6" a="1"/>
  <c r="BF14" i="6" s="1"/>
  <c r="BF15" i="6" a="1"/>
  <c r="BF15" i="6" s="1"/>
  <c r="BF16" i="6" a="1"/>
  <c r="BF16" i="6" s="1"/>
  <c r="BF13" i="6" a="1"/>
  <c r="BF13" i="6" s="1"/>
  <c r="BD9" i="6" l="1" a="1"/>
  <c r="BD9" i="6" s="1"/>
  <c r="BD57" i="6" a="1"/>
  <c r="BD57" i="6" s="1"/>
  <c r="BD55" i="6" a="1"/>
  <c r="BD55" i="6" s="1"/>
  <c r="BD56" i="6" a="1"/>
  <c r="BD56" i="6" s="1"/>
  <c r="BD53" i="6" a="1"/>
  <c r="BD53" i="6" s="1"/>
  <c r="BD52" i="6" a="1"/>
  <c r="BD52" i="6" s="1"/>
  <c r="BD54" i="6" a="1"/>
  <c r="BD54" i="6" s="1"/>
  <c r="BC59" i="6"/>
  <c r="BE49" i="6"/>
  <c r="BE50" i="6"/>
  <c r="BE46" i="6"/>
  <c r="BE48" i="6"/>
  <c r="BE45" i="6"/>
  <c r="BE7" i="6"/>
  <c r="BE5" i="6"/>
  <c r="BE2" i="6"/>
  <c r="BE6" i="6"/>
  <c r="BE4" i="6"/>
  <c r="BE3" i="6"/>
  <c r="BF10" i="6"/>
  <c r="BF41" i="6"/>
  <c r="BF48" i="6" s="1"/>
  <c r="BG15" i="6" a="1"/>
  <c r="BG15" i="6" s="1"/>
  <c r="BG17" i="6" a="1"/>
  <c r="BG17" i="6" s="1"/>
  <c r="BG12" i="6" a="1"/>
  <c r="BG12" i="6" s="1"/>
  <c r="BG16" i="6" a="1"/>
  <c r="BG16" i="6" s="1"/>
  <c r="BG13" i="6" a="1"/>
  <c r="BG13" i="6" s="1"/>
  <c r="BG14" i="6" a="1"/>
  <c r="BG14" i="6" s="1"/>
  <c r="BE9" i="6" l="1" a="1"/>
  <c r="BE9" i="6" s="1"/>
  <c r="BE55" i="6" a="1"/>
  <c r="BE55" i="6" s="1"/>
  <c r="BE52" i="6" a="1"/>
  <c r="BE52" i="6" s="1"/>
  <c r="BE56" i="6" a="1"/>
  <c r="BE56" i="6" s="1"/>
  <c r="BE57" i="6" a="1"/>
  <c r="BE57" i="6" s="1"/>
  <c r="BE53" i="6" a="1"/>
  <c r="BE53" i="6" s="1"/>
  <c r="BE54" i="6" a="1"/>
  <c r="BE54" i="6" s="1"/>
  <c r="BF45" i="6"/>
  <c r="BF50" i="6"/>
  <c r="BF49" i="6"/>
  <c r="BF46" i="6"/>
  <c r="BF47" i="6"/>
  <c r="BF6" i="6"/>
  <c r="BF7" i="6"/>
  <c r="BF2" i="6"/>
  <c r="BF5" i="6"/>
  <c r="BF3" i="6"/>
  <c r="BF4" i="6"/>
  <c r="BG10" i="6"/>
  <c r="BD59" i="6"/>
  <c r="BG41" i="6"/>
  <c r="BG50" i="6" s="1"/>
  <c r="BH12" i="6" a="1"/>
  <c r="BH12" i="6" s="1"/>
  <c r="BH16" i="6" a="1"/>
  <c r="BH16" i="6" s="1"/>
  <c r="BH13" i="6" a="1"/>
  <c r="BH13" i="6" s="1"/>
  <c r="BH14" i="6" a="1"/>
  <c r="BH14" i="6" s="1"/>
  <c r="BH17" i="6" a="1"/>
  <c r="BH17" i="6" s="1"/>
  <c r="BH15" i="6" a="1"/>
  <c r="BH15" i="6" s="1"/>
  <c r="BF9" i="6" l="1" a="1"/>
  <c r="BF9" i="6" s="1"/>
  <c r="BF52" i="6" a="1"/>
  <c r="BF52" i="6" s="1"/>
  <c r="BF54" i="6" a="1"/>
  <c r="BF54" i="6" s="1"/>
  <c r="BF56" i="6" a="1"/>
  <c r="BF56" i="6" s="1"/>
  <c r="BF55" i="6" a="1"/>
  <c r="BF55" i="6" s="1"/>
  <c r="BF53" i="6" a="1"/>
  <c r="BF53" i="6" s="1"/>
  <c r="BF57" i="6" a="1"/>
  <c r="BF57" i="6" s="1"/>
  <c r="BE59" i="6"/>
  <c r="BH10" i="6"/>
  <c r="BG4" i="6"/>
  <c r="BG3" i="6"/>
  <c r="BG5" i="6"/>
  <c r="BG2" i="6"/>
  <c r="BG7" i="6"/>
  <c r="BG6" i="6"/>
  <c r="BG45" i="6"/>
  <c r="BG49" i="6"/>
  <c r="BG47" i="6"/>
  <c r="BG46" i="6"/>
  <c r="BG48" i="6"/>
  <c r="BH41" i="6"/>
  <c r="BH50" i="6" s="1"/>
  <c r="BI17" i="6" a="1"/>
  <c r="BI17" i="6" s="1"/>
  <c r="BI16" i="6" a="1"/>
  <c r="BI16" i="6" s="1"/>
  <c r="BI13" i="6" a="1"/>
  <c r="BI13" i="6" s="1"/>
  <c r="BI15" i="6" a="1"/>
  <c r="BI15" i="6" s="1"/>
  <c r="BI12" i="6" a="1"/>
  <c r="BI12" i="6" s="1"/>
  <c r="BI14" i="6" a="1"/>
  <c r="BI14" i="6" s="1"/>
  <c r="BG9" i="6" l="1" a="1"/>
  <c r="BG9" i="6" s="1"/>
  <c r="BG52" i="6" a="1"/>
  <c r="BG52" i="6" s="1"/>
  <c r="BG56" i="6" a="1"/>
  <c r="BG56" i="6" s="1"/>
  <c r="BG55" i="6" a="1"/>
  <c r="BG55" i="6" s="1"/>
  <c r="BG54" i="6" a="1"/>
  <c r="BG54" i="6" s="1"/>
  <c r="BG57" i="6" a="1"/>
  <c r="BG57" i="6" s="1"/>
  <c r="BG53" i="6" a="1"/>
  <c r="BG53" i="6" s="1"/>
  <c r="BF59" i="6"/>
  <c r="BI10" i="6"/>
  <c r="BI5" i="6" s="1"/>
  <c r="BH3" i="6"/>
  <c r="BH2" i="6"/>
  <c r="BH5" i="6"/>
  <c r="BH7" i="6"/>
  <c r="BH6" i="6"/>
  <c r="BH4" i="6"/>
  <c r="BH47" i="6"/>
  <c r="BH45" i="6"/>
  <c r="BH46" i="6"/>
  <c r="BH49" i="6"/>
  <c r="BH48" i="6"/>
  <c r="BI41" i="6"/>
  <c r="BI49" i="6" s="1"/>
  <c r="BJ13" i="6" a="1"/>
  <c r="BJ13" i="6" s="1"/>
  <c r="BJ17" i="6" a="1"/>
  <c r="BJ17" i="6" s="1"/>
  <c r="BJ12" i="6" a="1"/>
  <c r="BJ12" i="6" s="1"/>
  <c r="BJ16" i="6" a="1"/>
  <c r="BJ16" i="6" s="1"/>
  <c r="BJ15" i="6" a="1"/>
  <c r="BJ15" i="6" s="1"/>
  <c r="BJ14" i="6" a="1"/>
  <c r="BJ14" i="6" s="1"/>
  <c r="BH9" i="6" l="1" a="1"/>
  <c r="BH9" i="6" s="1"/>
  <c r="BH52" i="6" a="1"/>
  <c r="BH52" i="6" s="1"/>
  <c r="BH55" i="6" a="1"/>
  <c r="BH55" i="6" s="1"/>
  <c r="BH56" i="6" a="1"/>
  <c r="BH56" i="6" s="1"/>
  <c r="BH54" i="6" a="1"/>
  <c r="BH54" i="6" s="1"/>
  <c r="BH53" i="6" a="1"/>
  <c r="BH53" i="6" s="1"/>
  <c r="BH57" i="6" a="1"/>
  <c r="BH57" i="6" s="1"/>
  <c r="BI45" i="6"/>
  <c r="BI4" i="6"/>
  <c r="BI6" i="6"/>
  <c r="BI3" i="6"/>
  <c r="BI48" i="6"/>
  <c r="BI7" i="6"/>
  <c r="BI50" i="6"/>
  <c r="BJ10" i="6"/>
  <c r="BJ2" i="6" s="1"/>
  <c r="BI2" i="6"/>
  <c r="BI46" i="6"/>
  <c r="BI47" i="6"/>
  <c r="BG59" i="6"/>
  <c r="BJ41" i="6"/>
  <c r="BJ45" i="6" s="1"/>
  <c r="BK17" i="6" a="1"/>
  <c r="BK17" i="6" s="1"/>
  <c r="BK12" i="6" a="1"/>
  <c r="BK12" i="6" s="1"/>
  <c r="BK16" i="6" a="1"/>
  <c r="BK16" i="6" s="1"/>
  <c r="BK15" i="6" a="1"/>
  <c r="BK15" i="6" s="1"/>
  <c r="BK13" i="6" a="1"/>
  <c r="BK13" i="6" s="1"/>
  <c r="BK14" i="6" a="1"/>
  <c r="BK14" i="6" s="1"/>
  <c r="BI9" i="6" l="1" a="1"/>
  <c r="BI9" i="6" s="1"/>
  <c r="BI55" i="6" a="1"/>
  <c r="BI55" i="6" s="1"/>
  <c r="BI52" i="6" a="1"/>
  <c r="BI52" i="6" s="1"/>
  <c r="BI54" i="6" a="1"/>
  <c r="BI54" i="6" s="1"/>
  <c r="BI56" i="6" a="1"/>
  <c r="BI56" i="6" s="1"/>
  <c r="BI57" i="6" a="1"/>
  <c r="BI57" i="6" s="1"/>
  <c r="BI53" i="6" a="1"/>
  <c r="BI53" i="6" s="1"/>
  <c r="BJ3" i="6"/>
  <c r="BJ7" i="6"/>
  <c r="BJ5" i="6"/>
  <c r="BJ48" i="6"/>
  <c r="BJ4" i="6"/>
  <c r="BJ49" i="6"/>
  <c r="BJ6" i="6"/>
  <c r="BJ47" i="6"/>
  <c r="BH59" i="6"/>
  <c r="BK10" i="6"/>
  <c r="BK41" i="6"/>
  <c r="BK45" i="6" s="1"/>
  <c r="BJ46" i="6"/>
  <c r="BJ50" i="6"/>
  <c r="BL13" i="6" a="1"/>
  <c r="BL13" i="6" s="1"/>
  <c r="BL12" i="6" a="1"/>
  <c r="BL12" i="6" s="1"/>
  <c r="BL16" i="6" a="1"/>
  <c r="BL16" i="6" s="1"/>
  <c r="BL14" i="6" a="1"/>
  <c r="BL14" i="6" s="1"/>
  <c r="BL15" i="6" a="1"/>
  <c r="BL15" i="6" s="1"/>
  <c r="BL17" i="6" a="1"/>
  <c r="BL17" i="6" s="1"/>
  <c r="BJ9" i="6" l="1" a="1"/>
  <c r="BJ9" i="6" s="1"/>
  <c r="BJ55" i="6" a="1"/>
  <c r="BJ55" i="6" s="1"/>
  <c r="BJ56" i="6" a="1"/>
  <c r="BJ56" i="6" s="1"/>
  <c r="BJ52" i="6" a="1"/>
  <c r="BJ52" i="6" s="1"/>
  <c r="BJ53" i="6" a="1"/>
  <c r="BJ53" i="6" s="1"/>
  <c r="BJ54" i="6" a="1"/>
  <c r="BJ54" i="6" s="1"/>
  <c r="BJ57" i="6" a="1"/>
  <c r="BJ57" i="6" s="1"/>
  <c r="BI59" i="6"/>
  <c r="BK49" i="6"/>
  <c r="BK47" i="6"/>
  <c r="BK48" i="6"/>
  <c r="BK50" i="6"/>
  <c r="BL41" i="6"/>
  <c r="BL49" i="6" s="1"/>
  <c r="BK7" i="6"/>
  <c r="BK6" i="6"/>
  <c r="BK3" i="6"/>
  <c r="BK5" i="6"/>
  <c r="BK4" i="6"/>
  <c r="BK2" i="6"/>
  <c r="BK46" i="6"/>
  <c r="BL10" i="6"/>
  <c r="BM16" i="6" a="1"/>
  <c r="BM16" i="6" s="1"/>
  <c r="BM15" i="6" a="1"/>
  <c r="BM15" i="6" s="1"/>
  <c r="BM17" i="6" a="1"/>
  <c r="BM17" i="6" s="1"/>
  <c r="BM14" i="6" a="1"/>
  <c r="BM14" i="6" s="1"/>
  <c r="BM13" i="6" a="1"/>
  <c r="BM13" i="6" s="1"/>
  <c r="BM12" i="6" a="1"/>
  <c r="BM12" i="6" s="1"/>
  <c r="BK9" i="6" l="1" a="1"/>
  <c r="BK9" i="6" s="1"/>
  <c r="BK52" i="6" a="1"/>
  <c r="BK52" i="6" s="1"/>
  <c r="BK53" i="6" a="1"/>
  <c r="BK53" i="6" s="1"/>
  <c r="BK57" i="6" a="1"/>
  <c r="BK57" i="6" s="1"/>
  <c r="BK54" i="6" a="1"/>
  <c r="BK54" i="6" s="1"/>
  <c r="BK56" i="6" a="1"/>
  <c r="BK56" i="6" s="1"/>
  <c r="BK55" i="6" a="1"/>
  <c r="BK55" i="6" s="1"/>
  <c r="BL46" i="6"/>
  <c r="BL45" i="6"/>
  <c r="BL47" i="6"/>
  <c r="BL50" i="6"/>
  <c r="BL48" i="6"/>
  <c r="BM10" i="6"/>
  <c r="BM7" i="6" s="1"/>
  <c r="BL4" i="6"/>
  <c r="BL3" i="6"/>
  <c r="BL5" i="6"/>
  <c r="BL7" i="6"/>
  <c r="BL2" i="6"/>
  <c r="BL6" i="6"/>
  <c r="BJ59" i="6"/>
  <c r="BM41" i="6"/>
  <c r="BM48" i="6" s="1"/>
  <c r="BN15" i="6" a="1"/>
  <c r="BN15" i="6" s="1"/>
  <c r="BN14" i="6" a="1"/>
  <c r="BN14" i="6" s="1"/>
  <c r="BN13" i="6" a="1"/>
  <c r="BN13" i="6" s="1"/>
  <c r="BN17" i="6" a="1"/>
  <c r="BN17" i="6" s="1"/>
  <c r="BN12" i="6" a="1"/>
  <c r="BN12" i="6" s="1"/>
  <c r="BN16" i="6" a="1"/>
  <c r="BN16" i="6" s="1"/>
  <c r="BL9" i="6" l="1" a="1"/>
  <c r="BL9" i="6" s="1"/>
  <c r="BL52" i="6" a="1"/>
  <c r="BL52" i="6" s="1"/>
  <c r="BL55" i="6" a="1"/>
  <c r="BL55" i="6" s="1"/>
  <c r="BL56" i="6" a="1"/>
  <c r="BL56" i="6" s="1"/>
  <c r="BL54" i="6" a="1"/>
  <c r="BL54" i="6" s="1"/>
  <c r="BL57" i="6" a="1"/>
  <c r="BL57" i="6" s="1"/>
  <c r="BL53" i="6" a="1"/>
  <c r="BL53" i="6" s="1"/>
  <c r="BM6" i="6"/>
  <c r="BK59" i="6"/>
  <c r="BM5" i="6"/>
  <c r="BM45" i="6"/>
  <c r="BM50" i="6"/>
  <c r="BM46" i="6"/>
  <c r="BM49" i="6"/>
  <c r="BM47" i="6"/>
  <c r="BM2" i="6"/>
  <c r="BN10" i="6"/>
  <c r="BN3" i="6" s="1"/>
  <c r="BM3" i="6"/>
  <c r="BM4" i="6"/>
  <c r="BN41" i="6"/>
  <c r="BN47" i="6" s="1"/>
  <c r="BO15" i="6" a="1"/>
  <c r="BO15" i="6" s="1"/>
  <c r="BO14" i="6" a="1"/>
  <c r="BO14" i="6" s="1"/>
  <c r="BO12" i="6" a="1"/>
  <c r="BO12" i="6" s="1"/>
  <c r="BO16" i="6" a="1"/>
  <c r="BO16" i="6" s="1"/>
  <c r="BO13" i="6" a="1"/>
  <c r="BO13" i="6" s="1"/>
  <c r="BO17" i="6" a="1"/>
  <c r="BO17" i="6" s="1"/>
  <c r="V2" i="6" l="1"/>
  <c r="V616" i="6"/>
  <c r="V541" i="6"/>
  <c r="V959" i="6"/>
  <c r="V437" i="6"/>
  <c r="V893" i="6"/>
  <c r="V455" i="6"/>
  <c r="V736" i="6"/>
  <c r="V405" i="6"/>
  <c r="V430" i="6"/>
  <c r="V379" i="6"/>
  <c r="V750" i="6"/>
  <c r="V910" i="6"/>
  <c r="V931" i="6"/>
  <c r="V520" i="6"/>
  <c r="V776" i="6"/>
  <c r="V974" i="6"/>
  <c r="V982" i="6"/>
  <c r="V305" i="6"/>
  <c r="V634" i="6"/>
  <c r="V927" i="6"/>
  <c r="V406" i="6"/>
  <c r="V708" i="6"/>
  <c r="V763" i="6"/>
  <c r="V766" i="6"/>
  <c r="V443" i="6"/>
  <c r="V451" i="6"/>
  <c r="V897" i="6"/>
  <c r="V669" i="6"/>
  <c r="V671" i="6"/>
  <c r="V322" i="6"/>
  <c r="V539" i="6"/>
  <c r="V975" i="6"/>
  <c r="V653" i="6"/>
  <c r="V694" i="6"/>
  <c r="V937" i="6"/>
  <c r="V396" i="6"/>
  <c r="V678" i="6"/>
  <c r="V493" i="6"/>
  <c r="V781" i="6"/>
  <c r="V725" i="6"/>
  <c r="V586" i="6"/>
  <c r="V827" i="6"/>
  <c r="V636" i="6"/>
  <c r="V918" i="6"/>
  <c r="V501" i="6"/>
  <c r="V929" i="6"/>
  <c r="V664" i="6"/>
  <c r="V843" i="6"/>
  <c r="V334" i="6"/>
  <c r="V605" i="6"/>
  <c r="V508" i="6"/>
  <c r="V473" i="6"/>
  <c r="V648" i="6"/>
  <c r="V643" i="6"/>
  <c r="V744" i="6"/>
  <c r="V431" i="6"/>
  <c r="V448" i="6"/>
  <c r="V960" i="6"/>
  <c r="V482" i="6"/>
  <c r="V907" i="6"/>
  <c r="V333" i="6"/>
  <c r="V886" i="6"/>
  <c r="V533" i="6"/>
  <c r="V483" i="6"/>
  <c r="V865" i="6"/>
  <c r="V532" i="6"/>
  <c r="V519" i="6"/>
  <c r="V948" i="6"/>
  <c r="V478" i="6"/>
  <c r="V365" i="6"/>
  <c r="V558" i="6"/>
  <c r="V731" i="6"/>
  <c r="V569" i="6"/>
  <c r="V571" i="6"/>
  <c r="V825" i="6"/>
  <c r="V596" i="6"/>
  <c r="V984" i="6"/>
  <c r="V323" i="6"/>
  <c r="V716" i="6"/>
  <c r="V639" i="6"/>
  <c r="V661" i="6"/>
  <c r="V550" i="6"/>
  <c r="V401" i="6"/>
  <c r="V784" i="6"/>
  <c r="V300" i="6"/>
  <c r="V723" i="6"/>
  <c r="V458" i="6"/>
  <c r="V956" i="6"/>
  <c r="V720" i="6"/>
  <c r="V991" i="6"/>
  <c r="V630" i="6"/>
  <c r="V816" i="6"/>
  <c r="V380" i="6"/>
  <c r="V603" i="6"/>
  <c r="V562" i="6"/>
  <c r="V996" i="6"/>
  <c r="V572" i="6"/>
  <c r="V598" i="6"/>
  <c r="V914" i="6"/>
  <c r="V680" i="6"/>
  <c r="V319" i="6"/>
  <c r="V815" i="6"/>
  <c r="V538" i="6"/>
  <c r="V874" i="6"/>
  <c r="V318" i="6"/>
  <c r="V845" i="6"/>
  <c r="V656" i="6"/>
  <c r="V309" i="6"/>
  <c r="V456" i="6"/>
  <c r="V797" i="6"/>
  <c r="V985" i="6"/>
  <c r="V674" i="6"/>
  <c r="V793" i="6"/>
  <c r="V557" i="6"/>
  <c r="V849" i="6"/>
  <c r="V384" i="6"/>
  <c r="V364" i="6"/>
  <c r="V851" i="6"/>
  <c r="V440" i="6"/>
  <c r="V343" i="6"/>
  <c r="V476" i="6"/>
  <c r="V629" i="6"/>
  <c r="V327" i="6"/>
  <c r="V823" i="6"/>
  <c r="V628" i="6"/>
  <c r="V624" i="6"/>
  <c r="V761" i="6"/>
  <c r="V492" i="6"/>
  <c r="V933" i="6"/>
  <c r="V646" i="6"/>
  <c r="V410" i="6"/>
  <c r="V868" i="6"/>
  <c r="V756" i="6"/>
  <c r="V608" i="6"/>
  <c r="V810" i="6"/>
  <c r="V356" i="6"/>
  <c r="V881" i="6"/>
  <c r="V600" i="6"/>
  <c r="V424" i="6"/>
  <c r="V877" i="6"/>
  <c r="V496" i="6"/>
  <c r="V987" i="6"/>
  <c r="V880" i="6"/>
  <c r="V609" i="6"/>
  <c r="V403" i="6"/>
  <c r="V316" i="6"/>
  <c r="V802" i="6"/>
  <c r="V686" i="6"/>
  <c r="V461" i="6"/>
  <c r="V890" i="6"/>
  <c r="V513" i="6"/>
  <c r="V320" i="6"/>
  <c r="V659" i="6"/>
  <c r="V420" i="6"/>
  <c r="V732" i="6"/>
  <c r="V516" i="6"/>
  <c r="V399" i="6"/>
  <c r="V777" i="6"/>
  <c r="V999" i="6"/>
  <c r="V826" i="6"/>
  <c r="V745" i="6"/>
  <c r="V940" i="6"/>
  <c r="V712" i="6"/>
  <c r="V772" i="6"/>
  <c r="V665" i="6"/>
  <c r="V564" i="6"/>
  <c r="V913" i="6"/>
  <c r="V632" i="6"/>
  <c r="V594" i="6"/>
  <c r="V753" i="6"/>
  <c r="V638" i="6"/>
  <c r="V314" i="6"/>
  <c r="V1000" i="6"/>
  <c r="V685" i="6"/>
  <c r="V471" i="6"/>
  <c r="V402" i="6"/>
  <c r="V912" i="6"/>
  <c r="V597" i="6"/>
  <c r="V967" i="6"/>
  <c r="V730" i="6"/>
  <c r="V551" i="6"/>
  <c r="V371" i="6"/>
  <c r="V835" i="6"/>
  <c r="V767" i="6"/>
  <c r="V729" i="6"/>
  <c r="V963" i="6"/>
  <c r="V689" i="6"/>
  <c r="V700" i="6"/>
  <c r="V658" i="6"/>
  <c r="V618" i="6"/>
  <c r="V311" i="6"/>
  <c r="V391" i="6"/>
  <c r="V591" i="6"/>
  <c r="V367" i="6"/>
  <c r="V978" i="6"/>
  <c r="V791" i="6"/>
  <c r="V675" i="6"/>
  <c r="V615" i="6"/>
  <c r="V326" i="6"/>
  <c r="V527" i="6"/>
  <c r="V706" i="6"/>
  <c r="V345" i="6"/>
  <c r="V895" i="6"/>
  <c r="V561" i="6"/>
  <c r="V949" i="6"/>
  <c r="V354" i="6"/>
  <c r="V352" i="6"/>
  <c r="V705" i="6"/>
  <c r="V417" i="6"/>
  <c r="V509" i="6"/>
  <c r="V820" i="6"/>
  <c r="V697" i="6"/>
  <c r="V768" i="6"/>
  <c r="V806" i="6"/>
  <c r="V883" i="6"/>
  <c r="V487" i="6"/>
  <c r="V524" i="6"/>
  <c r="V419" i="6"/>
  <c r="V805" i="6"/>
  <c r="V499" i="6"/>
  <c r="V435" i="6"/>
  <c r="V917" i="6"/>
  <c r="V577" i="6"/>
  <c r="V302" i="6"/>
  <c r="V903" i="6"/>
  <c r="V672" i="6"/>
  <c r="V595" i="6"/>
  <c r="V749" i="6"/>
  <c r="V494" i="6"/>
  <c r="V981" i="6"/>
  <c r="V502" i="6"/>
  <c r="V407" i="6"/>
  <c r="V920" i="6"/>
  <c r="V892" i="6"/>
  <c r="V660" i="6"/>
  <c r="V968" i="6"/>
  <c r="V563" i="6"/>
  <c r="V930" i="6"/>
  <c r="V751" i="6"/>
  <c r="V457" i="6"/>
  <c r="V792" i="6"/>
  <c r="V614" i="6"/>
  <c r="V408" i="6"/>
  <c r="V938" i="6"/>
  <c r="V677" i="6"/>
  <c r="V523" i="6"/>
  <c r="V307" i="6"/>
  <c r="V863" i="6"/>
  <c r="V666" i="6"/>
  <c r="V485" i="6"/>
  <c r="V936" i="6"/>
  <c r="V552" i="6"/>
  <c r="V328" i="6"/>
  <c r="V696" i="6"/>
  <c r="V537" i="6"/>
  <c r="V785" i="6"/>
  <c r="V567" i="6"/>
  <c r="V433" i="6"/>
  <c r="V926" i="6"/>
  <c r="V350" i="6"/>
  <c r="V924" i="6"/>
  <c r="V795" i="6"/>
  <c r="V342" i="6"/>
  <c r="V739" i="6"/>
  <c r="V900" i="6"/>
  <c r="V687" i="6"/>
  <c r="V642" i="6"/>
  <c r="V977" i="6"/>
  <c r="V844" i="6"/>
  <c r="V623" i="6"/>
  <c r="V741" i="6"/>
  <c r="V782" i="6"/>
  <c r="V377" i="6"/>
  <c r="V355" i="6"/>
  <c r="V734" i="6"/>
  <c r="V464" i="6"/>
  <c r="V462" i="6"/>
  <c r="V778" i="6"/>
  <c r="V549" i="6"/>
  <c r="V321" i="6"/>
  <c r="V796" i="6"/>
  <c r="V692" i="6"/>
  <c r="V347" i="6"/>
  <c r="V873" i="6"/>
  <c r="V663" i="6"/>
  <c r="V779" i="6"/>
  <c r="V467" i="6"/>
  <c r="V909" i="6"/>
  <c r="V746" i="6"/>
  <c r="V754" i="6"/>
  <c r="V306" i="6"/>
  <c r="V698" i="6"/>
  <c r="V441" i="6"/>
  <c r="V581" i="6"/>
  <c r="V507" i="6"/>
  <c r="V954" i="6"/>
  <c r="V1001" i="6"/>
  <c r="V576" i="6"/>
  <c r="V934" i="6"/>
  <c r="V848" i="6"/>
  <c r="V684" i="6"/>
  <c r="V582" i="6"/>
  <c r="V353" i="6"/>
  <c r="V862" i="6"/>
  <c r="V637" i="6"/>
  <c r="V383" i="6"/>
  <c r="V387" i="6"/>
  <c r="V388" i="6"/>
  <c r="V804" i="6"/>
  <c r="V652" i="6"/>
  <c r="V517" i="6"/>
  <c r="V447" i="6"/>
  <c r="V973" i="6"/>
  <c r="V808" i="6"/>
  <c r="V928" i="6"/>
  <c r="V724" i="6"/>
  <c r="V650" i="6"/>
  <c r="V575" i="6"/>
  <c r="V426" i="6"/>
  <c r="V889" i="6"/>
  <c r="V644" i="6"/>
  <c r="V635" i="6"/>
  <c r="V986" i="6"/>
  <c r="V683" i="6"/>
  <c r="V373" i="6"/>
  <c r="V875" i="6"/>
  <c r="V822" i="6"/>
  <c r="V972" i="6"/>
  <c r="V850" i="6"/>
  <c r="V512" i="6"/>
  <c r="V511" i="6"/>
  <c r="V888" i="6"/>
  <c r="V470" i="6"/>
  <c r="V503" i="6"/>
  <c r="V817" i="6"/>
  <c r="V759" i="6"/>
  <c r="V330" i="6"/>
  <c r="V641" i="6"/>
  <c r="V340" i="6"/>
  <c r="V812" i="6"/>
  <c r="V477" i="6"/>
  <c r="V966" i="6"/>
  <c r="V606" i="6"/>
  <c r="V465" i="6"/>
  <c r="V362" i="6"/>
  <c r="V811" i="6"/>
  <c r="V554" i="6"/>
  <c r="V393" i="6"/>
  <c r="V915" i="6"/>
  <c r="V760" i="6"/>
  <c r="V530" i="6"/>
  <c r="V313" i="6"/>
  <c r="V715" i="6"/>
  <c r="V412" i="6"/>
  <c r="V783" i="6"/>
  <c r="V613" i="6"/>
  <c r="V857" i="6"/>
  <c r="V584" i="6"/>
  <c r="V498" i="6"/>
  <c r="V535" i="6"/>
  <c r="V500" i="6"/>
  <c r="V878" i="6"/>
  <c r="V733" i="6"/>
  <c r="V381" i="6"/>
  <c r="V799" i="6"/>
  <c r="V833" i="6"/>
  <c r="V838" i="6"/>
  <c r="V579" i="6"/>
  <c r="V995" i="6"/>
  <c r="V896" i="6"/>
  <c r="V640" i="6"/>
  <c r="V864" i="6"/>
  <c r="V728" i="6"/>
  <c r="V395" i="6"/>
  <c r="V370" i="6"/>
  <c r="V819" i="6"/>
  <c r="V547" i="6"/>
  <c r="V481" i="6"/>
  <c r="V839" i="6"/>
  <c r="V651" i="6"/>
  <c r="V398" i="6"/>
  <c r="V871" i="6"/>
  <c r="V738" i="6"/>
  <c r="V423" i="6"/>
  <c r="V922" i="6"/>
  <c r="V809" i="6"/>
  <c r="V800" i="6"/>
  <c r="V543" i="6"/>
  <c r="V976" i="6"/>
  <c r="V807" i="6"/>
  <c r="V468" i="6"/>
  <c r="V312" i="6"/>
  <c r="V548" i="6"/>
  <c r="V718" i="6"/>
  <c r="V952" i="6"/>
  <c r="V713" i="6"/>
  <c r="V301" i="6"/>
  <c r="V657" i="6"/>
  <c r="V385" i="6"/>
  <c r="V506" i="6"/>
  <c r="V382" i="6"/>
  <c r="V722" i="6"/>
  <c r="V479" i="6"/>
  <c r="V654" i="6"/>
  <c r="V415" i="6"/>
  <c r="V529" i="6"/>
  <c r="V945" i="6"/>
  <c r="V450" i="6"/>
  <c r="V979" i="6"/>
  <c r="V647" i="6"/>
  <c r="V497" i="6"/>
  <c r="V556" i="6"/>
  <c r="V484" i="6"/>
  <c r="V925" i="6"/>
  <c r="V769" i="6"/>
  <c r="V626" i="6"/>
  <c r="V908" i="6"/>
  <c r="V495" i="6"/>
  <c r="V861" i="6"/>
  <c r="V962" i="6"/>
  <c r="V992" i="6"/>
  <c r="V921" i="6"/>
  <c r="V592" i="6"/>
  <c r="V436" i="6"/>
  <c r="V990" i="6"/>
  <c r="V726" i="6"/>
  <c r="V832" i="6"/>
  <c r="V349" i="6"/>
  <c r="V747" i="6"/>
  <c r="V429" i="6"/>
  <c r="V368" i="6"/>
  <c r="V872" i="6"/>
  <c r="V604" i="6"/>
  <c r="V902" i="6"/>
  <c r="V540" i="6"/>
  <c r="V627" i="6"/>
  <c r="V837" i="6"/>
  <c r="V489" i="6"/>
  <c r="V619" i="6"/>
  <c r="V958" i="6"/>
  <c r="V831" i="6"/>
  <c r="V587" i="6"/>
  <c r="V709" i="6"/>
  <c r="V331" i="6"/>
  <c r="V870" i="6"/>
  <c r="V510" i="6"/>
  <c r="V378" i="6"/>
  <c r="V774" i="6"/>
  <c r="V452" i="6"/>
  <c r="V414" i="6"/>
  <c r="V898" i="6"/>
  <c r="V568" i="6"/>
  <c r="V411" i="6"/>
  <c r="V943" i="6"/>
  <c r="V853" i="6"/>
  <c r="V518" i="6"/>
  <c r="V338" i="6"/>
  <c r="V676" i="6"/>
  <c r="V460" i="6"/>
  <c r="V717" i="6"/>
  <c r="V566" i="6"/>
  <c r="V944" i="6"/>
  <c r="V735" i="6"/>
  <c r="V505" i="6"/>
  <c r="V580" i="6"/>
  <c r="V714" i="6"/>
  <c r="V942" i="6"/>
  <c r="V856" i="6"/>
  <c r="V425" i="6"/>
  <c r="V764" i="6"/>
  <c r="V969" i="6"/>
  <c r="V885" i="6"/>
  <c r="V662" i="6"/>
  <c r="V386" i="6"/>
  <c r="V946" i="6"/>
  <c r="V852" i="6"/>
  <c r="V842" i="6"/>
  <c r="V821" i="6"/>
  <c r="V515" i="6"/>
  <c r="V422" i="6"/>
  <c r="V906" i="6"/>
  <c r="V625" i="6"/>
  <c r="V474" i="6"/>
  <c r="V919" i="6"/>
  <c r="V688" i="6"/>
  <c r="V514" i="6"/>
  <c r="V814" i="6"/>
  <c r="V801" i="6"/>
  <c r="V555" i="6"/>
  <c r="V475" i="6"/>
  <c r="V957" i="6"/>
  <c r="V840" i="6"/>
  <c r="V588" i="6"/>
  <c r="V337" i="6"/>
  <c r="V887" i="6"/>
  <c r="V612" i="6"/>
  <c r="V439" i="6"/>
  <c r="V947" i="6"/>
  <c r="V762" i="6"/>
  <c r="V369" i="6"/>
  <c r="V788" i="6"/>
  <c r="V828" i="6"/>
  <c r="V432" i="6"/>
  <c r="V351" i="6"/>
  <c r="V803" i="6"/>
  <c r="V824" i="6"/>
  <c r="V526" i="6"/>
  <c r="V617" i="6"/>
  <c r="V964" i="6"/>
  <c r="V559" i="6"/>
  <c r="V469" i="6"/>
  <c r="V357" i="6"/>
  <c r="V585" i="6"/>
  <c r="V536" i="6"/>
  <c r="V578" i="6"/>
  <c r="V486" i="6"/>
  <c r="V993" i="6"/>
  <c r="V757" i="6"/>
  <c r="V534" i="6"/>
  <c r="V346" i="6"/>
  <c r="V565" i="6"/>
  <c r="V884" i="6"/>
  <c r="V372" i="6"/>
  <c r="V344" i="6"/>
  <c r="V428" i="6"/>
  <c r="V743" i="6"/>
  <c r="V649" i="6"/>
  <c r="V335" i="6"/>
  <c r="V770" i="6"/>
  <c r="V336" i="6"/>
  <c r="V397" i="6"/>
  <c r="V869" i="6"/>
  <c r="V480" i="6"/>
  <c r="V404" i="6"/>
  <c r="V882" i="6"/>
  <c r="V941" i="6"/>
  <c r="V951" i="6"/>
  <c r="V573" i="6"/>
  <c r="V710" i="6"/>
  <c r="V997" i="6"/>
  <c r="V490" i="6"/>
  <c r="V702" i="6"/>
  <c r="V339" i="6"/>
  <c r="V911" i="6"/>
  <c r="V418" i="6"/>
  <c r="V758" i="6"/>
  <c r="V392" i="6"/>
  <c r="V994" i="6"/>
  <c r="V593" i="6"/>
  <c r="V670" i="6"/>
  <c r="V859" i="6"/>
  <c r="V570" i="6"/>
  <c r="V413" i="6"/>
  <c r="V935" i="6"/>
  <c r="V794" i="6"/>
  <c r="V434" i="6"/>
  <c r="V442" i="6"/>
  <c r="V876" i="6"/>
  <c r="V601" i="6"/>
  <c r="V390" i="6"/>
  <c r="V727" i="6"/>
  <c r="V491" i="6"/>
  <c r="V740" i="6"/>
  <c r="V667" i="6"/>
  <c r="V324" i="6"/>
  <c r="V748" i="6"/>
  <c r="V544" i="6"/>
  <c r="V673" i="6"/>
  <c r="V737" i="6"/>
  <c r="V965" i="6"/>
  <c r="V834" i="6"/>
  <c r="V545" i="6"/>
  <c r="V867" i="6"/>
  <c r="V955" i="6"/>
  <c r="V989" i="6"/>
  <c r="V645" i="6"/>
  <c r="V446" i="6"/>
  <c r="V394" i="6"/>
  <c r="V904" i="6"/>
  <c r="V894" i="6"/>
  <c r="V905" i="6"/>
  <c r="V786" i="6"/>
  <c r="V421" i="6"/>
  <c r="V363" i="6"/>
  <c r="V693" i="6"/>
  <c r="V602" i="6"/>
  <c r="V891" i="6"/>
  <c r="V775" i="6"/>
  <c r="V521" i="6"/>
  <c r="V303" i="6"/>
  <c r="V879" i="6"/>
  <c r="V633" i="6"/>
  <c r="V528" i="6"/>
  <c r="V389" i="6"/>
  <c r="V818" i="6"/>
  <c r="V681" i="6"/>
  <c r="V359" i="6"/>
  <c r="V846" i="6"/>
  <c r="V755" i="6"/>
  <c r="V765" i="6"/>
  <c r="V409" i="6"/>
  <c r="V553" i="6"/>
  <c r="V719" i="6"/>
  <c r="V780" i="6"/>
  <c r="V583" i="6"/>
  <c r="V531" i="6"/>
  <c r="V771" i="6"/>
  <c r="V376" i="6"/>
  <c r="V953" i="6"/>
  <c r="V829" i="6"/>
  <c r="V899" i="6"/>
  <c r="V860" i="6"/>
  <c r="V971" i="6"/>
  <c r="V679" i="6"/>
  <c r="V590" i="6"/>
  <c r="V416" i="6"/>
  <c r="V691" i="6"/>
  <c r="V542" i="6"/>
  <c r="V836" i="6"/>
  <c r="V504" i="6"/>
  <c r="V980" i="6"/>
  <c r="V858" i="6"/>
  <c r="V721" i="6"/>
  <c r="V607" i="6"/>
  <c r="V611" i="6"/>
  <c r="V983" i="6"/>
  <c r="V427" i="6"/>
  <c r="V304" i="6"/>
  <c r="V332" i="6"/>
  <c r="V773" i="6"/>
  <c r="V574" i="6"/>
  <c r="V310" i="6"/>
  <c r="V866" i="6"/>
  <c r="V472" i="6"/>
  <c r="V375" i="6"/>
  <c r="V961" i="6"/>
  <c r="V622" i="6"/>
  <c r="V444" i="6"/>
  <c r="V361" i="6"/>
  <c r="V374" i="6"/>
  <c r="V360" i="6"/>
  <c r="V620" i="6"/>
  <c r="V655" i="6"/>
  <c r="V752" i="6"/>
  <c r="V610" i="6"/>
  <c r="V682" i="6"/>
  <c r="V400" i="6"/>
  <c r="V988" i="6"/>
  <c r="V546" i="6"/>
  <c r="V711" i="6"/>
  <c r="V449" i="6"/>
  <c r="V348" i="6"/>
  <c r="V699" i="6"/>
  <c r="V798" i="6"/>
  <c r="V813" i="6"/>
  <c r="V599" i="6"/>
  <c r="V466" i="6"/>
  <c r="V308" i="6"/>
  <c r="V855" i="6"/>
  <c r="V459" i="6"/>
  <c r="V488" i="6"/>
  <c r="V789" i="6"/>
  <c r="V707" i="6"/>
  <c r="V445" i="6"/>
  <c r="V703" i="6"/>
  <c r="V525" i="6"/>
  <c r="V841" i="6"/>
  <c r="V704" i="6"/>
  <c r="V315" i="6"/>
  <c r="V923" i="6"/>
  <c r="V668" i="6"/>
  <c r="V854" i="6"/>
  <c r="V787" i="6"/>
  <c r="V358" i="6"/>
  <c r="V932" i="6"/>
  <c r="V621" i="6"/>
  <c r="V690" i="6"/>
  <c r="V325" i="6"/>
  <c r="V317" i="6"/>
  <c r="V790" i="6"/>
  <c r="V522" i="6"/>
  <c r="V454" i="6"/>
  <c r="V366" i="6"/>
  <c r="V950" i="6"/>
  <c r="V998" i="6"/>
  <c r="V847" i="6"/>
  <c r="V463" i="6"/>
  <c r="V341" i="6"/>
  <c r="V742" i="6"/>
  <c r="V631" i="6"/>
  <c r="V970" i="6"/>
  <c r="V695" i="6"/>
  <c r="V560" i="6"/>
  <c r="V329" i="6"/>
  <c r="V830" i="6"/>
  <c r="V701" i="6"/>
  <c r="V589" i="6"/>
  <c r="V453" i="6"/>
  <c r="V916" i="6"/>
  <c r="V901" i="6"/>
  <c r="V438" i="6"/>
  <c r="V939" i="6"/>
  <c r="V100" i="6"/>
  <c r="V12" i="6"/>
  <c r="V255" i="6"/>
  <c r="V106" i="6"/>
  <c r="V229" i="6"/>
  <c r="V169" i="6"/>
  <c r="V13" i="6"/>
  <c r="V96" i="6"/>
  <c r="V177" i="6"/>
  <c r="V250" i="6"/>
  <c r="V66" i="6"/>
  <c r="V82" i="6"/>
  <c r="V26" i="6"/>
  <c r="V129" i="6"/>
  <c r="V294" i="6"/>
  <c r="V174" i="6"/>
  <c r="V211" i="6"/>
  <c r="V190" i="6"/>
  <c r="V73" i="6"/>
  <c r="V182" i="6"/>
  <c r="V273" i="6"/>
  <c r="V6" i="6"/>
  <c r="V195" i="6"/>
  <c r="V39" i="6"/>
  <c r="V148" i="6"/>
  <c r="V88" i="6"/>
  <c r="V188" i="6"/>
  <c r="V291" i="6"/>
  <c r="V115" i="6"/>
  <c r="V23" i="6"/>
  <c r="V27" i="6"/>
  <c r="V204" i="6"/>
  <c r="V48" i="6"/>
  <c r="V270" i="6"/>
  <c r="V186" i="6"/>
  <c r="V89" i="6"/>
  <c r="V52" i="6"/>
  <c r="V18" i="6"/>
  <c r="V295" i="6"/>
  <c r="V58" i="6"/>
  <c r="V292" i="6"/>
  <c r="V10" i="6"/>
  <c r="V189" i="6"/>
  <c r="V33" i="6"/>
  <c r="V133" i="6"/>
  <c r="V226" i="6"/>
  <c r="V136" i="6"/>
  <c r="V260" i="6"/>
  <c r="V293" i="6"/>
  <c r="V109" i="6"/>
  <c r="V17" i="6"/>
  <c r="V21" i="6"/>
  <c r="V214" i="6"/>
  <c r="V231" i="6"/>
  <c r="V102" i="6"/>
  <c r="V181" i="6"/>
  <c r="V93" i="6"/>
  <c r="V222" i="6"/>
  <c r="V235" i="6"/>
  <c r="V175" i="6"/>
  <c r="V19" i="6"/>
  <c r="V192" i="6"/>
  <c r="V196" i="6"/>
  <c r="V108" i="6"/>
  <c r="V208" i="6"/>
  <c r="V198" i="6"/>
  <c r="V22" i="6"/>
  <c r="V135" i="6"/>
  <c r="V259" i="6"/>
  <c r="V184" i="6"/>
  <c r="V28" i="6"/>
  <c r="V159" i="6"/>
  <c r="V282" i="6"/>
  <c r="V232" i="6"/>
  <c r="V249" i="6"/>
  <c r="V123" i="6"/>
  <c r="V205" i="6"/>
  <c r="V15" i="6"/>
  <c r="V225" i="6"/>
  <c r="V35" i="6"/>
  <c r="V113" i="6"/>
  <c r="V124" i="6"/>
  <c r="V69" i="6"/>
  <c r="V144" i="6"/>
  <c r="V117" i="6"/>
  <c r="V32" i="6"/>
  <c r="V9" i="6"/>
  <c r="V90" i="6"/>
  <c r="V29" i="6"/>
  <c r="V36" i="6"/>
  <c r="V54" i="6"/>
  <c r="V31" i="6"/>
  <c r="V94" i="6"/>
  <c r="V57" i="6"/>
  <c r="V215" i="6"/>
  <c r="V298" i="6"/>
  <c r="V171" i="6"/>
  <c r="V168" i="6"/>
  <c r="V219" i="6"/>
  <c r="V266" i="6"/>
  <c r="V111" i="6"/>
  <c r="V256" i="6"/>
  <c r="V131" i="6"/>
  <c r="V209" i="6"/>
  <c r="V220" i="6"/>
  <c r="V165" i="6"/>
  <c r="V240" i="6"/>
  <c r="V274" i="6"/>
  <c r="V119" i="6"/>
  <c r="V50" i="6"/>
  <c r="V75" i="6"/>
  <c r="V98" i="6"/>
  <c r="V132" i="6"/>
  <c r="V246" i="6"/>
  <c r="V24" i="6"/>
  <c r="V286" i="6"/>
  <c r="V44" i="6"/>
  <c r="V62" i="6"/>
  <c r="V191" i="6"/>
  <c r="V279" i="6"/>
  <c r="V265" i="6"/>
  <c r="V70" i="6"/>
  <c r="V130" i="6"/>
  <c r="V207" i="6"/>
  <c r="V178" i="6"/>
  <c r="V227" i="6"/>
  <c r="V296" i="6"/>
  <c r="V51" i="6"/>
  <c r="V281" i="6"/>
  <c r="V71" i="6"/>
  <c r="V244" i="6"/>
  <c r="V224" i="6"/>
  <c r="V201" i="6"/>
  <c r="V180" i="6"/>
  <c r="V221" i="6"/>
  <c r="V228" i="6"/>
  <c r="V45" i="6"/>
  <c r="V120" i="6"/>
  <c r="V65" i="6"/>
  <c r="V140" i="6"/>
  <c r="V254" i="6"/>
  <c r="V185" i="6"/>
  <c r="V166" i="6"/>
  <c r="V234" i="6"/>
  <c r="V213" i="6"/>
  <c r="V128" i="6"/>
  <c r="V105" i="6"/>
  <c r="V84" i="6"/>
  <c r="V125" i="6"/>
  <c r="V146" i="6"/>
  <c r="V147" i="6"/>
  <c r="V42" i="6"/>
  <c r="V167" i="6"/>
  <c r="V154" i="6"/>
  <c r="V55" i="6"/>
  <c r="V202" i="6"/>
  <c r="V11" i="6"/>
  <c r="V252" i="6"/>
  <c r="V59" i="6"/>
  <c r="V141" i="6"/>
  <c r="V216" i="6"/>
  <c r="V161" i="6"/>
  <c r="V236" i="6"/>
  <c r="V49" i="6"/>
  <c r="V60" i="6"/>
  <c r="V5" i="6"/>
  <c r="V80" i="6"/>
  <c r="V53" i="6"/>
  <c r="V142" i="6"/>
  <c r="V238" i="6"/>
  <c r="V121" i="6"/>
  <c r="V278" i="6"/>
  <c r="V25" i="6"/>
  <c r="V243" i="6"/>
  <c r="V290" i="6"/>
  <c r="V271" i="6"/>
  <c r="V127" i="6"/>
  <c r="V151" i="6"/>
  <c r="V122" i="6"/>
  <c r="V107" i="6"/>
  <c r="V170" i="6"/>
  <c r="V262" i="6"/>
  <c r="V8" i="6"/>
  <c r="V46" i="6"/>
  <c r="V63" i="6"/>
  <c r="V86" i="6"/>
  <c r="V145" i="6"/>
  <c r="V156" i="6"/>
  <c r="V101" i="6"/>
  <c r="V176" i="6"/>
  <c r="V149" i="6"/>
  <c r="V64" i="6"/>
  <c r="V41" i="6"/>
  <c r="V20" i="6"/>
  <c r="V61" i="6"/>
  <c r="V68" i="6"/>
  <c r="V118" i="6"/>
  <c r="V14" i="6"/>
  <c r="V158" i="6"/>
  <c r="V162" i="6"/>
  <c r="V247" i="6"/>
  <c r="V72" i="6"/>
  <c r="V203" i="6"/>
  <c r="V95" i="6"/>
  <c r="V251" i="6"/>
  <c r="V268" i="6"/>
  <c r="V143" i="6"/>
  <c r="V288" i="6"/>
  <c r="V163" i="6"/>
  <c r="V241" i="6"/>
  <c r="V275" i="6"/>
  <c r="V197" i="6"/>
  <c r="V7" i="6"/>
  <c r="V245" i="6"/>
  <c r="V160" i="6"/>
  <c r="V137" i="6"/>
  <c r="V116" i="6"/>
  <c r="V157" i="6"/>
  <c r="V155" i="6"/>
  <c r="V237" i="6"/>
  <c r="V47" i="6"/>
  <c r="V261" i="6"/>
  <c r="V67" i="6"/>
  <c r="V126" i="6"/>
  <c r="V206" i="6"/>
  <c r="V38" i="6"/>
  <c r="V153" i="6"/>
  <c r="V134" i="6"/>
  <c r="V210" i="6"/>
  <c r="V239" i="6"/>
  <c r="V258" i="6"/>
  <c r="V263" i="6"/>
  <c r="V272" i="6"/>
  <c r="V83" i="6"/>
  <c r="V138" i="6"/>
  <c r="V103" i="6"/>
  <c r="V276" i="6"/>
  <c r="V283" i="6"/>
  <c r="V233" i="6"/>
  <c r="V212" i="6"/>
  <c r="V253" i="6"/>
  <c r="V287" i="6"/>
  <c r="V77" i="6"/>
  <c r="V152" i="6"/>
  <c r="V97" i="6"/>
  <c r="V172" i="6"/>
  <c r="V277" i="6"/>
  <c r="V280" i="6"/>
  <c r="V230" i="6"/>
  <c r="V16" i="6"/>
  <c r="V285" i="6"/>
  <c r="V200" i="6"/>
  <c r="V110" i="6"/>
  <c r="V223" i="6"/>
  <c r="V150" i="6"/>
  <c r="V164" i="6"/>
  <c r="V269" i="6"/>
  <c r="V56" i="6"/>
  <c r="V297" i="6"/>
  <c r="V76" i="6"/>
  <c r="V87" i="6"/>
  <c r="V264" i="6"/>
  <c r="V43" i="6"/>
  <c r="V284" i="6"/>
  <c r="V91" i="6"/>
  <c r="V173" i="6"/>
  <c r="V267" i="6"/>
  <c r="V193" i="6"/>
  <c r="V3" i="6"/>
  <c r="V81" i="6"/>
  <c r="V92" i="6"/>
  <c r="V37" i="6"/>
  <c r="V112" i="6"/>
  <c r="V85" i="6"/>
  <c r="V248" i="6"/>
  <c r="V257" i="6"/>
  <c r="V217" i="6"/>
  <c r="V289" i="6"/>
  <c r="V4" i="6"/>
  <c r="V299" i="6"/>
  <c r="V104" i="6"/>
  <c r="V30" i="6"/>
  <c r="V78" i="6"/>
  <c r="V183" i="6"/>
  <c r="V194" i="6"/>
  <c r="V139" i="6"/>
  <c r="V242" i="6"/>
  <c r="V187" i="6"/>
  <c r="V34" i="6"/>
  <c r="V79" i="6"/>
  <c r="V74" i="6"/>
  <c r="V99" i="6"/>
  <c r="V218" i="6"/>
  <c r="V179" i="6"/>
  <c r="V114" i="6"/>
  <c r="V199" i="6"/>
  <c r="V40" i="6"/>
  <c r="BM9" i="6" a="1"/>
  <c r="BM9" i="6" s="1"/>
  <c r="BM56" i="6" a="1"/>
  <c r="BM56" i="6" s="1"/>
  <c r="BM55" i="6" a="1"/>
  <c r="BM55" i="6" s="1"/>
  <c r="BM52" i="6" a="1"/>
  <c r="BM52" i="6" s="1"/>
  <c r="BM54" i="6" a="1"/>
  <c r="BM54" i="6" s="1"/>
  <c r="BM53" i="6" a="1"/>
  <c r="BM53" i="6" s="1"/>
  <c r="BM57" i="6" a="1"/>
  <c r="BM57" i="6" s="1"/>
  <c r="BL59" i="6"/>
  <c r="BN46" i="6"/>
  <c r="BN49" i="6"/>
  <c r="BN45" i="6"/>
  <c r="BN48" i="6"/>
  <c r="BN50" i="6"/>
  <c r="BN2" i="6"/>
  <c r="BN4" i="6"/>
  <c r="BN7" i="6"/>
  <c r="BN5" i="6"/>
  <c r="BN6" i="6"/>
  <c r="BO10" i="6"/>
  <c r="BO41" i="6"/>
  <c r="BO49" i="6" s="1"/>
  <c r="BP14" i="6" a="1"/>
  <c r="BP14" i="6" s="1"/>
  <c r="BP12" i="6" a="1"/>
  <c r="BP12" i="6" s="1"/>
  <c r="BP16" i="6" a="1"/>
  <c r="BP16" i="6" s="1"/>
  <c r="BP13" i="6" a="1"/>
  <c r="BP13" i="6" s="1"/>
  <c r="BP15" i="6" a="1"/>
  <c r="BP15" i="6" s="1"/>
  <c r="BP17" i="6" a="1"/>
  <c r="BP17" i="6" s="1"/>
  <c r="R15" i="8" l="1"/>
  <c r="N15" i="8"/>
  <c r="BN9" i="6" a="1"/>
  <c r="BN9" i="6" s="1"/>
  <c r="BN52" i="6" a="1"/>
  <c r="BN52" i="6" s="1"/>
  <c r="BN56" i="6" a="1"/>
  <c r="BN56" i="6" s="1"/>
  <c r="BN55" i="6" a="1"/>
  <c r="BN55" i="6" s="1"/>
  <c r="BN53" i="6" a="1"/>
  <c r="BN53" i="6" s="1"/>
  <c r="BN57" i="6" a="1"/>
  <c r="BN57" i="6" s="1"/>
  <c r="BN54" i="6" a="1"/>
  <c r="BN54" i="6" s="1"/>
  <c r="BM59" i="6"/>
  <c r="BO50" i="6"/>
  <c r="BO48" i="6"/>
  <c r="BO46" i="6"/>
  <c r="BO47" i="6"/>
  <c r="BP10" i="6"/>
  <c r="BO4" i="6"/>
  <c r="BO7" i="6"/>
  <c r="BO6" i="6"/>
  <c r="BO2" i="6"/>
  <c r="BO5" i="6"/>
  <c r="BO3" i="6"/>
  <c r="BO45" i="6"/>
  <c r="BP41" i="6"/>
  <c r="BP49" i="6" s="1"/>
  <c r="BQ12" i="6" a="1"/>
  <c r="BQ12" i="6" s="1"/>
  <c r="BQ14" i="6" a="1"/>
  <c r="BQ14" i="6" s="1"/>
  <c r="BQ15" i="6" a="1"/>
  <c r="BQ15" i="6" s="1"/>
  <c r="BQ13" i="6" a="1"/>
  <c r="BQ13" i="6" s="1"/>
  <c r="BQ17" i="6" a="1"/>
  <c r="BQ17" i="6" s="1"/>
  <c r="BQ16" i="6" a="1"/>
  <c r="BQ16" i="6" s="1"/>
  <c r="BO9" i="6" l="1" a="1"/>
  <c r="BO9" i="6" s="1"/>
  <c r="BO56" i="6" a="1"/>
  <c r="BO56" i="6" s="1"/>
  <c r="BO52" i="6" a="1"/>
  <c r="BO52" i="6" s="1"/>
  <c r="BO53" i="6" a="1"/>
  <c r="BO53" i="6" s="1"/>
  <c r="BO57" i="6" a="1"/>
  <c r="BO57" i="6" s="1"/>
  <c r="BO54" i="6" a="1"/>
  <c r="BO54" i="6" s="1"/>
  <c r="BO55" i="6" a="1"/>
  <c r="BO55" i="6" s="1"/>
  <c r="BN59" i="6"/>
  <c r="BQ10" i="6"/>
  <c r="BP7" i="6"/>
  <c r="BP6" i="6"/>
  <c r="BP2" i="6"/>
  <c r="BP4" i="6"/>
  <c r="BP3" i="6"/>
  <c r="BP5" i="6"/>
  <c r="BP47" i="6"/>
  <c r="BP45" i="6"/>
  <c r="BP50" i="6"/>
  <c r="BP46" i="6"/>
  <c r="BQ41" i="6"/>
  <c r="BQ48" i="6" s="1"/>
  <c r="BP48" i="6"/>
  <c r="BR13" i="6" a="1"/>
  <c r="BR13" i="6" s="1"/>
  <c r="BR17" i="6" a="1"/>
  <c r="BR17" i="6" s="1"/>
  <c r="BR12" i="6" a="1"/>
  <c r="BR12" i="6" s="1"/>
  <c r="BR16" i="6" a="1"/>
  <c r="BR16" i="6" s="1"/>
  <c r="BR15" i="6" a="1"/>
  <c r="BR15" i="6" s="1"/>
  <c r="BR14" i="6" a="1"/>
  <c r="BR14" i="6" s="1"/>
  <c r="BP9" i="6" l="1" a="1"/>
  <c r="BP9" i="6" s="1"/>
  <c r="BP52" i="6" a="1"/>
  <c r="BP52" i="6" s="1"/>
  <c r="BP55" i="6" a="1"/>
  <c r="BP55" i="6" s="1"/>
  <c r="BP56" i="6" a="1"/>
  <c r="BP56" i="6" s="1"/>
  <c r="BP54" i="6" a="1"/>
  <c r="BP54" i="6" s="1"/>
  <c r="BP57" i="6" a="1"/>
  <c r="BP57" i="6" s="1"/>
  <c r="BP53" i="6" a="1"/>
  <c r="BP53" i="6" s="1"/>
  <c r="BO59" i="6"/>
  <c r="BR10" i="6"/>
  <c r="BQ4" i="6"/>
  <c r="BQ7" i="6"/>
  <c r="BQ3" i="6"/>
  <c r="BQ6" i="6"/>
  <c r="BQ2" i="6"/>
  <c r="BQ5" i="6"/>
  <c r="BR41" i="6"/>
  <c r="BR49" i="6" s="1"/>
  <c r="BQ46" i="6"/>
  <c r="BQ49" i="6"/>
  <c r="BQ50" i="6"/>
  <c r="BQ47" i="6"/>
  <c r="BQ45" i="6"/>
  <c r="BS15" i="6" a="1"/>
  <c r="BS15" i="6" s="1"/>
  <c r="BS13" i="6" a="1"/>
  <c r="BS13" i="6" s="1"/>
  <c r="BS12" i="6" a="1"/>
  <c r="BS12" i="6" s="1"/>
  <c r="BS16" i="6" a="1"/>
  <c r="BS16" i="6" s="1"/>
  <c r="BS14" i="6" a="1"/>
  <c r="BS14" i="6" s="1"/>
  <c r="BS17" i="6" a="1"/>
  <c r="BS17" i="6" s="1"/>
  <c r="BQ9" i="6" l="1" a="1"/>
  <c r="BQ9" i="6" s="1"/>
  <c r="BQ56" i="6" a="1"/>
  <c r="BQ56" i="6" s="1"/>
  <c r="BQ55" i="6" a="1"/>
  <c r="BQ55" i="6" s="1"/>
  <c r="BQ54" i="6" a="1"/>
  <c r="BQ54" i="6" s="1"/>
  <c r="BQ52" i="6" a="1"/>
  <c r="BQ52" i="6" s="1"/>
  <c r="BQ53" i="6" a="1"/>
  <c r="BQ53" i="6" s="1"/>
  <c r="BQ57" i="6" a="1"/>
  <c r="BQ57" i="6" s="1"/>
  <c r="BR46" i="6"/>
  <c r="BR50" i="6"/>
  <c r="BR48" i="6"/>
  <c r="BR47" i="6"/>
  <c r="BR3" i="6"/>
  <c r="BR4" i="6"/>
  <c r="BR7" i="6"/>
  <c r="BR5" i="6"/>
  <c r="BR6" i="6"/>
  <c r="BR2" i="6"/>
  <c r="BR45" i="6"/>
  <c r="BS10" i="6"/>
  <c r="BP59" i="6"/>
  <c r="BS41" i="6"/>
  <c r="BS47" i="6" s="1"/>
  <c r="BT14" i="6" a="1"/>
  <c r="BT14" i="6" s="1"/>
  <c r="BT12" i="6" a="1"/>
  <c r="BT12" i="6" s="1"/>
  <c r="BT15" i="6" a="1"/>
  <c r="BT15" i="6" s="1"/>
  <c r="BT16" i="6" a="1"/>
  <c r="BT16" i="6" s="1"/>
  <c r="BT13" i="6" a="1"/>
  <c r="BT13" i="6" s="1"/>
  <c r="BT17" i="6" a="1"/>
  <c r="BT17" i="6" s="1"/>
  <c r="BR9" i="6" l="1" a="1"/>
  <c r="BR9" i="6" s="1"/>
  <c r="BR52" i="6" a="1"/>
  <c r="BR52" i="6" s="1"/>
  <c r="BR54" i="6" a="1"/>
  <c r="BR54" i="6" s="1"/>
  <c r="BR56" i="6" a="1"/>
  <c r="BR56" i="6" s="1"/>
  <c r="BR55" i="6" a="1"/>
  <c r="BR55" i="6" s="1"/>
  <c r="BR57" i="6" a="1"/>
  <c r="BR57" i="6" s="1"/>
  <c r="BR53" i="6" a="1"/>
  <c r="BR53" i="6" s="1"/>
  <c r="BS48" i="6"/>
  <c r="BT10" i="6"/>
  <c r="BT3" i="6" s="1"/>
  <c r="BS2" i="6"/>
  <c r="BS5" i="6"/>
  <c r="BS3" i="6"/>
  <c r="BS4" i="6"/>
  <c r="BS6" i="6"/>
  <c r="BS7" i="6"/>
  <c r="BQ59" i="6"/>
  <c r="BS50" i="6"/>
  <c r="BS45" i="6"/>
  <c r="BS46" i="6"/>
  <c r="BS49" i="6"/>
  <c r="BT41" i="6"/>
  <c r="BT48" i="6" s="1"/>
  <c r="BU12" i="6" a="1"/>
  <c r="BU12" i="6" s="1"/>
  <c r="BU15" i="6" a="1"/>
  <c r="BU15" i="6" s="1"/>
  <c r="BU14" i="6" a="1"/>
  <c r="BU14" i="6" s="1"/>
  <c r="BU13" i="6" a="1"/>
  <c r="BU13" i="6" s="1"/>
  <c r="BU17" i="6" a="1"/>
  <c r="BU17" i="6" s="1"/>
  <c r="BU16" i="6" a="1"/>
  <c r="BU16" i="6" s="1"/>
  <c r="BS9" i="6" l="1" a="1"/>
  <c r="BS9" i="6" s="1"/>
  <c r="BS55" i="6" a="1"/>
  <c r="BS55" i="6" s="1"/>
  <c r="BS52" i="6" a="1"/>
  <c r="BS52" i="6" s="1"/>
  <c r="BS56" i="6" a="1"/>
  <c r="BS56" i="6" s="1"/>
  <c r="BS53" i="6" a="1"/>
  <c r="BS53" i="6" s="1"/>
  <c r="BS57" i="6" a="1"/>
  <c r="BS57" i="6" s="1"/>
  <c r="BS54" i="6" a="1"/>
  <c r="BS54" i="6" s="1"/>
  <c r="BR59" i="6"/>
  <c r="BT6" i="6"/>
  <c r="BT2" i="6"/>
  <c r="BT7" i="6"/>
  <c r="BT5" i="6"/>
  <c r="BT4" i="6"/>
  <c r="BU10" i="6"/>
  <c r="BT45" i="6"/>
  <c r="BT47" i="6"/>
  <c r="BT49" i="6"/>
  <c r="BU41" i="6"/>
  <c r="BU49" i="6" s="1"/>
  <c r="BT50" i="6"/>
  <c r="BT46" i="6"/>
  <c r="BV13" i="6" a="1"/>
  <c r="BV13" i="6" s="1"/>
  <c r="BV14" i="6" a="1"/>
  <c r="BV14" i="6" s="1"/>
  <c r="BV17" i="6" a="1"/>
  <c r="BV17" i="6" s="1"/>
  <c r="BV12" i="6" a="1"/>
  <c r="BV12" i="6" s="1"/>
  <c r="BV16" i="6" a="1"/>
  <c r="BV16" i="6" s="1"/>
  <c r="BV15" i="6" a="1"/>
  <c r="BV15" i="6" s="1"/>
  <c r="BT9" i="6" l="1" a="1"/>
  <c r="BT9" i="6" s="1"/>
  <c r="BT52" i="6" a="1"/>
  <c r="BT52" i="6" s="1"/>
  <c r="BT55" i="6" a="1"/>
  <c r="BT55" i="6" s="1"/>
  <c r="BT56" i="6" a="1"/>
  <c r="BT56" i="6" s="1"/>
  <c r="BT54" i="6" a="1"/>
  <c r="BT54" i="6" s="1"/>
  <c r="BT57" i="6" a="1"/>
  <c r="BT57" i="6" s="1"/>
  <c r="BT53" i="6" a="1"/>
  <c r="BT53" i="6" s="1"/>
  <c r="BS59" i="6"/>
  <c r="BU45" i="6"/>
  <c r="BU46" i="6"/>
  <c r="BU48" i="6"/>
  <c r="BV10" i="6"/>
  <c r="BU7" i="6"/>
  <c r="BU6" i="6"/>
  <c r="BU4" i="6"/>
  <c r="BU2" i="6"/>
  <c r="BU3" i="6"/>
  <c r="BU5" i="6"/>
  <c r="BU47" i="6"/>
  <c r="BU50" i="6"/>
  <c r="BV41" i="6"/>
  <c r="BV49" i="6" s="1"/>
  <c r="BW17" i="6" a="1"/>
  <c r="BW17" i="6" s="1"/>
  <c r="BW13" i="6" a="1"/>
  <c r="BW13" i="6" s="1"/>
  <c r="BW14" i="6" a="1"/>
  <c r="BW14" i="6" s="1"/>
  <c r="BW12" i="6" a="1"/>
  <c r="BW12" i="6" s="1"/>
  <c r="BW16" i="6" a="1"/>
  <c r="BW16" i="6" s="1"/>
  <c r="BW15" i="6" a="1"/>
  <c r="BW15" i="6" s="1"/>
  <c r="BU9" i="6" l="1" a="1"/>
  <c r="BU9" i="6" s="1"/>
  <c r="BU56" i="6" a="1"/>
  <c r="BU56" i="6" s="1"/>
  <c r="BU55" i="6" a="1"/>
  <c r="BU55" i="6" s="1"/>
  <c r="BU52" i="6" a="1"/>
  <c r="BU52" i="6" s="1"/>
  <c r="BU53" i="6" a="1"/>
  <c r="BU53" i="6" s="1"/>
  <c r="BU54" i="6" a="1"/>
  <c r="BU54" i="6" s="1"/>
  <c r="BU57" i="6" a="1"/>
  <c r="BU57" i="6" s="1"/>
  <c r="BV50" i="6"/>
  <c r="BV46" i="6"/>
  <c r="BV48" i="6"/>
  <c r="BV45" i="6"/>
  <c r="BT59" i="6"/>
  <c r="BW10" i="6"/>
  <c r="BW41" i="6"/>
  <c r="BW50" i="6" s="1"/>
  <c r="BV7" i="6"/>
  <c r="BV5" i="6"/>
  <c r="BV3" i="6"/>
  <c r="BV2" i="6"/>
  <c r="BV4" i="6"/>
  <c r="BV6" i="6"/>
  <c r="BV47" i="6"/>
  <c r="BX17" i="6" a="1"/>
  <c r="BX17" i="6" s="1"/>
  <c r="BX12" i="6" a="1"/>
  <c r="BX12" i="6" s="1"/>
  <c r="BX16" i="6" a="1"/>
  <c r="BX16" i="6" s="1"/>
  <c r="BX15" i="6" a="1"/>
  <c r="BX15" i="6" s="1"/>
  <c r="BX13" i="6" a="1"/>
  <c r="BX13" i="6" s="1"/>
  <c r="BX14" i="6" a="1"/>
  <c r="BX14" i="6" s="1"/>
  <c r="BV9" i="6" l="1" a="1"/>
  <c r="BV9" i="6" s="1"/>
  <c r="BV52" i="6" a="1"/>
  <c r="BV52" i="6" s="1"/>
  <c r="BV56" i="6" a="1"/>
  <c r="BV56" i="6" s="1"/>
  <c r="BV55" i="6" a="1"/>
  <c r="BV55" i="6" s="1"/>
  <c r="BV54" i="6" a="1"/>
  <c r="BV54" i="6" s="1"/>
  <c r="BV57" i="6" a="1"/>
  <c r="BV57" i="6" s="1"/>
  <c r="BV53" i="6" a="1"/>
  <c r="BV53" i="6" s="1"/>
  <c r="BU59" i="6"/>
  <c r="BW46" i="6"/>
  <c r="BW47" i="6"/>
  <c r="BW45" i="6"/>
  <c r="BW49" i="6"/>
  <c r="BW48" i="6"/>
  <c r="BX10" i="6"/>
  <c r="BX6" i="6" s="1"/>
  <c r="BW3" i="6"/>
  <c r="BW2" i="6"/>
  <c r="BW4" i="6"/>
  <c r="BW5" i="6"/>
  <c r="BW6" i="6"/>
  <c r="BW7" i="6"/>
  <c r="BX41" i="6"/>
  <c r="BX45" i="6" s="1"/>
  <c r="BY12" i="6" a="1"/>
  <c r="BY12" i="6" s="1"/>
  <c r="BY14" i="6" a="1"/>
  <c r="BY14" i="6" s="1"/>
  <c r="BY15" i="6" a="1"/>
  <c r="BY15" i="6" s="1"/>
  <c r="BY16" i="6" a="1"/>
  <c r="BY16" i="6" s="1"/>
  <c r="BY13" i="6" a="1"/>
  <c r="BY13" i="6" s="1"/>
  <c r="BY17" i="6" a="1"/>
  <c r="BY17" i="6" s="1"/>
  <c r="BW9" i="6" l="1" a="1"/>
  <c r="BW9" i="6" s="1"/>
  <c r="BW52" i="6" a="1"/>
  <c r="BW52" i="6" s="1"/>
  <c r="BW55" i="6" a="1"/>
  <c r="BW55" i="6" s="1"/>
  <c r="BW56" i="6" a="1"/>
  <c r="BW56" i="6" s="1"/>
  <c r="BW54" i="6" a="1"/>
  <c r="BW54" i="6" s="1"/>
  <c r="BW53" i="6" a="1"/>
  <c r="BW53" i="6" s="1"/>
  <c r="BW57" i="6" a="1"/>
  <c r="BW57" i="6" s="1"/>
  <c r="BV59" i="6"/>
  <c r="BX48" i="6"/>
  <c r="BY41" i="6"/>
  <c r="BY48" i="6" s="1"/>
  <c r="BX7" i="6"/>
  <c r="BX2" i="6"/>
  <c r="BX4" i="6"/>
  <c r="BY10" i="6"/>
  <c r="BY6" i="6" s="1"/>
  <c r="BX5" i="6"/>
  <c r="BX3" i="6"/>
  <c r="BX47" i="6"/>
  <c r="BX50" i="6"/>
  <c r="BX49" i="6"/>
  <c r="BX46" i="6"/>
  <c r="BZ16" i="6" a="1"/>
  <c r="BZ16" i="6" s="1"/>
  <c r="BZ13" i="6" a="1"/>
  <c r="BZ13" i="6" s="1"/>
  <c r="BZ15" i="6" a="1"/>
  <c r="BZ15" i="6" s="1"/>
  <c r="BZ17" i="6" a="1"/>
  <c r="BZ17" i="6" s="1"/>
  <c r="BZ12" i="6" a="1"/>
  <c r="BZ12" i="6" s="1"/>
  <c r="BZ14" i="6" a="1"/>
  <c r="BZ14" i="6" s="1"/>
  <c r="BX9" i="6" l="1" a="1"/>
  <c r="BX9" i="6" s="1"/>
  <c r="BX52" i="6" a="1"/>
  <c r="BX52" i="6" s="1"/>
  <c r="BX53" i="6" a="1"/>
  <c r="BX53" i="6" s="1"/>
  <c r="BX57" i="6" a="1"/>
  <c r="BX57" i="6" s="1"/>
  <c r="BX56" i="6" a="1"/>
  <c r="BX56" i="6" s="1"/>
  <c r="BX54" i="6" a="1"/>
  <c r="BX54" i="6" s="1"/>
  <c r="BX55" i="6" a="1"/>
  <c r="BX55" i="6" s="1"/>
  <c r="BY50" i="6"/>
  <c r="BW59" i="6"/>
  <c r="BY45" i="6"/>
  <c r="BY47" i="6"/>
  <c r="BY49" i="6"/>
  <c r="BY46" i="6"/>
  <c r="BY5" i="6"/>
  <c r="BY3" i="6"/>
  <c r="BY4" i="6"/>
  <c r="BY7" i="6"/>
  <c r="BY2" i="6"/>
  <c r="BZ10" i="6"/>
  <c r="BZ41" i="6"/>
  <c r="BZ50" i="6" s="1"/>
  <c r="CA15" i="6" a="1"/>
  <c r="CA15" i="6" s="1"/>
  <c r="CA13" i="6" a="1"/>
  <c r="CA13" i="6" s="1"/>
  <c r="CA17" i="6" a="1"/>
  <c r="CA17" i="6" s="1"/>
  <c r="CA14" i="6" a="1"/>
  <c r="CA14" i="6" s="1"/>
  <c r="CA12" i="6" a="1"/>
  <c r="CA12" i="6" s="1"/>
  <c r="CA16" i="6" a="1"/>
  <c r="CA16" i="6" s="1"/>
  <c r="BY9" i="6" l="1" a="1"/>
  <c r="BY9" i="6" s="1"/>
  <c r="BY56" i="6" a="1"/>
  <c r="BY56" i="6" s="1"/>
  <c r="BY54" i="6" a="1"/>
  <c r="BY54" i="6" s="1"/>
  <c r="BY55" i="6" a="1"/>
  <c r="BY55" i="6" s="1"/>
  <c r="BY52" i="6" a="1"/>
  <c r="BY52" i="6" s="1"/>
  <c r="BY53" i="6" a="1"/>
  <c r="BY53" i="6" s="1"/>
  <c r="BY57" i="6" a="1"/>
  <c r="BY57" i="6" s="1"/>
  <c r="BX59" i="6"/>
  <c r="BZ6" i="6"/>
  <c r="BZ5" i="6"/>
  <c r="BZ3" i="6"/>
  <c r="BZ7" i="6"/>
  <c r="BZ2" i="6"/>
  <c r="BZ4" i="6"/>
  <c r="CA10" i="6"/>
  <c r="BZ47" i="6"/>
  <c r="BZ48" i="6"/>
  <c r="BZ49" i="6"/>
  <c r="BZ45" i="6"/>
  <c r="CA41" i="6"/>
  <c r="CA50" i="6" s="1"/>
  <c r="BZ46" i="6"/>
  <c r="CB15" i="6" a="1"/>
  <c r="CB15" i="6" s="1"/>
  <c r="CB17" i="6" a="1"/>
  <c r="CB17" i="6" s="1"/>
  <c r="CB12" i="6" a="1"/>
  <c r="CB12" i="6" s="1"/>
  <c r="CB14" i="6" a="1"/>
  <c r="CB14" i="6" s="1"/>
  <c r="CB16" i="6" a="1"/>
  <c r="CB16" i="6" s="1"/>
  <c r="CB13" i="6" a="1"/>
  <c r="CB13" i="6" s="1"/>
  <c r="BZ9" i="6" l="1" a="1"/>
  <c r="BZ9" i="6" s="1"/>
  <c r="BZ52" i="6" a="1"/>
  <c r="BZ52" i="6" s="1"/>
  <c r="BZ56" i="6" a="1"/>
  <c r="BZ56" i="6" s="1"/>
  <c r="BZ55" i="6" a="1"/>
  <c r="BZ55" i="6" s="1"/>
  <c r="BZ53" i="6" a="1"/>
  <c r="BZ53" i="6" s="1"/>
  <c r="BZ54" i="6" a="1"/>
  <c r="BZ54" i="6" s="1"/>
  <c r="BZ57" i="6" a="1"/>
  <c r="BZ57" i="6" s="1"/>
  <c r="BY59" i="6"/>
  <c r="CB10" i="6"/>
  <c r="CA5" i="6"/>
  <c r="CA3" i="6"/>
  <c r="CA2" i="6"/>
  <c r="CA6" i="6"/>
  <c r="CA7" i="6"/>
  <c r="CA4" i="6"/>
  <c r="CA49" i="6"/>
  <c r="CA48" i="6"/>
  <c r="CA46" i="6"/>
  <c r="CA45" i="6"/>
  <c r="CB41" i="6"/>
  <c r="CB47" i="6" s="1"/>
  <c r="CA47" i="6"/>
  <c r="CC15" i="6" a="1"/>
  <c r="CC15" i="6" s="1"/>
  <c r="CC14" i="6" a="1"/>
  <c r="CC14" i="6" s="1"/>
  <c r="CC16" i="6" a="1"/>
  <c r="CC16" i="6" s="1"/>
  <c r="CC12" i="6" a="1"/>
  <c r="CC12" i="6" s="1"/>
  <c r="CC13" i="6" a="1"/>
  <c r="CC13" i="6" s="1"/>
  <c r="CC17" i="6" a="1"/>
  <c r="CC17" i="6" s="1"/>
  <c r="CA9" i="6" l="1" a="1"/>
  <c r="CA9" i="6" s="1"/>
  <c r="CA55" i="6" a="1"/>
  <c r="CA55" i="6" s="1"/>
  <c r="CA52" i="6" a="1"/>
  <c r="CA52" i="6" s="1"/>
  <c r="CA56" i="6" a="1"/>
  <c r="CA56" i="6" s="1"/>
  <c r="CA53" i="6" a="1"/>
  <c r="CA53" i="6" s="1"/>
  <c r="CA54" i="6" a="1"/>
  <c r="CA54" i="6" s="1"/>
  <c r="CA57" i="6" a="1"/>
  <c r="CA57" i="6" s="1"/>
  <c r="CB50" i="6"/>
  <c r="CB45" i="6"/>
  <c r="CB46" i="6"/>
  <c r="CB48" i="6"/>
  <c r="CB49" i="6"/>
  <c r="CB3" i="6"/>
  <c r="CB2" i="6"/>
  <c r="CB5" i="6"/>
  <c r="CB6" i="6"/>
  <c r="CB4" i="6"/>
  <c r="CB7" i="6"/>
  <c r="CC10" i="6"/>
  <c r="BZ59" i="6"/>
  <c r="CC41" i="6"/>
  <c r="CC48" i="6" s="1"/>
  <c r="CD16" i="6" a="1"/>
  <c r="CD16" i="6" s="1"/>
  <c r="CD14" i="6" a="1"/>
  <c r="CD14" i="6" s="1"/>
  <c r="CD15" i="6" a="1"/>
  <c r="CD15" i="6" s="1"/>
  <c r="CD13" i="6" a="1"/>
  <c r="CD13" i="6" s="1"/>
  <c r="CD17" i="6" a="1"/>
  <c r="CD17" i="6" s="1"/>
  <c r="CD12" i="6" a="1"/>
  <c r="CD12" i="6" s="1"/>
  <c r="CB9" i="6" l="1" a="1"/>
  <c r="CB9" i="6" s="1"/>
  <c r="CB52" i="6" a="1"/>
  <c r="CB52" i="6" s="1"/>
  <c r="CB54" i="6" a="1"/>
  <c r="CB54" i="6" s="1"/>
  <c r="CB55" i="6" a="1"/>
  <c r="CB55" i="6" s="1"/>
  <c r="CB56" i="6" a="1"/>
  <c r="CB56" i="6" s="1"/>
  <c r="CB53" i="6" a="1"/>
  <c r="CB53" i="6" s="1"/>
  <c r="CB57" i="6" a="1"/>
  <c r="CB57" i="6" s="1"/>
  <c r="CD10" i="6"/>
  <c r="CD3" i="6" s="1"/>
  <c r="CC2" i="6"/>
  <c r="CC4" i="6"/>
  <c r="CC3" i="6"/>
  <c r="CC6" i="6"/>
  <c r="CC5" i="6"/>
  <c r="CC7" i="6"/>
  <c r="CA59" i="6"/>
  <c r="CC50" i="6"/>
  <c r="CC47" i="6"/>
  <c r="CC46" i="6"/>
  <c r="CC45" i="6"/>
  <c r="CD41" i="6"/>
  <c r="CD50" i="6" s="1"/>
  <c r="CC49" i="6"/>
  <c r="CE12" i="6" a="1"/>
  <c r="CE12" i="6" s="1"/>
  <c r="CE16" i="6" a="1"/>
  <c r="CE16" i="6" s="1"/>
  <c r="CE13" i="6" a="1"/>
  <c r="CE13" i="6" s="1"/>
  <c r="CE17" i="6" a="1"/>
  <c r="CE17" i="6" s="1"/>
  <c r="CE14" i="6" a="1"/>
  <c r="CE14" i="6" s="1"/>
  <c r="CE15" i="6" a="1"/>
  <c r="CE15" i="6" s="1"/>
  <c r="CC9" i="6" l="1" a="1"/>
  <c r="CC9" i="6" s="1"/>
  <c r="CC54" i="6" a="1"/>
  <c r="CC54" i="6" s="1"/>
  <c r="CC56" i="6" a="1"/>
  <c r="CC56" i="6" s="1"/>
  <c r="CC55" i="6" a="1"/>
  <c r="CC55" i="6" s="1"/>
  <c r="CC52" i="6" a="1"/>
  <c r="CC52" i="6" s="1"/>
  <c r="CC57" i="6" a="1"/>
  <c r="CC57" i="6" s="1"/>
  <c r="CC53" i="6" a="1"/>
  <c r="CC53" i="6" s="1"/>
  <c r="CB59" i="6"/>
  <c r="CD6" i="6"/>
  <c r="CD2" i="6"/>
  <c r="CD7" i="6"/>
  <c r="CD46" i="6"/>
  <c r="CD4" i="6"/>
  <c r="CD5" i="6"/>
  <c r="CE10" i="6"/>
  <c r="CD47" i="6"/>
  <c r="CD48" i="6"/>
  <c r="CD45" i="6"/>
  <c r="CD49" i="6"/>
  <c r="CE41" i="6"/>
  <c r="CE48" i="6" s="1"/>
  <c r="CF17" i="6" a="1"/>
  <c r="CF17" i="6" s="1"/>
  <c r="CF15" i="6" a="1"/>
  <c r="CF15" i="6" s="1"/>
  <c r="CF12" i="6" a="1"/>
  <c r="CF12" i="6" s="1"/>
  <c r="CF13" i="6" a="1"/>
  <c r="CF13" i="6" s="1"/>
  <c r="CF16" i="6" a="1"/>
  <c r="CF16" i="6" s="1"/>
  <c r="CF14" i="6" a="1"/>
  <c r="CF14" i="6" s="1"/>
  <c r="CD9" i="6" l="1" a="1"/>
  <c r="CD9" i="6" s="1"/>
  <c r="CD52" i="6" a="1"/>
  <c r="CD52" i="6" s="1"/>
  <c r="CD56" i="6" a="1"/>
  <c r="CD56" i="6" s="1"/>
  <c r="CD55" i="6" a="1"/>
  <c r="CD55" i="6" s="1"/>
  <c r="CD54" i="6" a="1"/>
  <c r="CD54" i="6" s="1"/>
  <c r="CD57" i="6" a="1"/>
  <c r="CD57" i="6" s="1"/>
  <c r="CD53" i="6" a="1"/>
  <c r="CD53" i="6" s="1"/>
  <c r="CC59" i="6"/>
  <c r="CF10" i="6"/>
  <c r="CE6" i="6"/>
  <c r="CE7" i="6"/>
  <c r="CE2" i="6"/>
  <c r="CE3" i="6"/>
  <c r="CE4" i="6"/>
  <c r="CE5" i="6"/>
  <c r="CF41" i="6"/>
  <c r="CF46" i="6" s="1"/>
  <c r="CE45" i="6"/>
  <c r="CE47" i="6"/>
  <c r="CE49" i="6"/>
  <c r="CE46" i="6"/>
  <c r="CE50" i="6"/>
  <c r="CG16" i="6" a="1"/>
  <c r="CG16" i="6" s="1"/>
  <c r="CG17" i="6" a="1"/>
  <c r="CG17" i="6" s="1"/>
  <c r="CG15" i="6" a="1"/>
  <c r="CG15" i="6" s="1"/>
  <c r="CG14" i="6" a="1"/>
  <c r="CG14" i="6" s="1"/>
  <c r="CG12" i="6" a="1"/>
  <c r="CG12" i="6" s="1"/>
  <c r="CG13" i="6" a="1"/>
  <c r="CG13" i="6" s="1"/>
  <c r="CE9" i="6" l="1" a="1"/>
  <c r="CE9" i="6" s="1"/>
  <c r="CE55" i="6" a="1"/>
  <c r="CE55" i="6" s="1"/>
  <c r="CE56" i="6" a="1"/>
  <c r="CE56" i="6" s="1"/>
  <c r="CE52" i="6" a="1"/>
  <c r="CE52" i="6" s="1"/>
  <c r="CE53" i="6" a="1"/>
  <c r="CE53" i="6" s="1"/>
  <c r="CE54" i="6" a="1"/>
  <c r="CE54" i="6" s="1"/>
  <c r="CE57" i="6" a="1"/>
  <c r="CE57" i="6" s="1"/>
  <c r="CD59" i="6"/>
  <c r="CF45" i="6"/>
  <c r="CF47" i="6"/>
  <c r="CF49" i="6"/>
  <c r="CG10" i="6"/>
  <c r="CG4" i="6" s="1"/>
  <c r="CF50" i="6"/>
  <c r="CF48" i="6"/>
  <c r="CF4" i="6"/>
  <c r="CF2" i="6"/>
  <c r="CF5" i="6"/>
  <c r="CF6" i="6"/>
  <c r="CF3" i="6"/>
  <c r="CF7" i="6"/>
  <c r="CG41" i="6"/>
  <c r="CG47" i="6" s="1"/>
  <c r="CH12" i="6" a="1"/>
  <c r="CH12" i="6" s="1"/>
  <c r="CH15" i="6" a="1"/>
  <c r="CH15" i="6" s="1"/>
  <c r="CH16" i="6" a="1"/>
  <c r="CH16" i="6" s="1"/>
  <c r="CH14" i="6" a="1"/>
  <c r="CH14" i="6" s="1"/>
  <c r="CH13" i="6" a="1"/>
  <c r="CH13" i="6" s="1"/>
  <c r="CH17" i="6" a="1"/>
  <c r="CH17" i="6" s="1"/>
  <c r="CF9" i="6" l="1" a="1"/>
  <c r="CF9" i="6" s="1"/>
  <c r="CF52" i="6" a="1"/>
  <c r="CF52" i="6" s="1"/>
  <c r="CF55" i="6" a="1"/>
  <c r="CF55" i="6" s="1"/>
  <c r="CF56" i="6" a="1"/>
  <c r="CF56" i="6" s="1"/>
  <c r="CF54" i="6" a="1"/>
  <c r="CF54" i="6" s="1"/>
  <c r="CF53" i="6" a="1"/>
  <c r="CF53" i="6" s="1"/>
  <c r="CF57" i="6" a="1"/>
  <c r="CF57" i="6" s="1"/>
  <c r="CG45" i="6"/>
  <c r="CG48" i="6"/>
  <c r="CG46" i="6"/>
  <c r="CG49" i="6"/>
  <c r="CG50" i="6"/>
  <c r="CG5" i="6"/>
  <c r="CG2" i="6"/>
  <c r="CG6" i="6"/>
  <c r="CG3" i="6"/>
  <c r="CG7" i="6"/>
  <c r="CH10" i="6"/>
  <c r="CE59" i="6"/>
  <c r="CH41" i="6"/>
  <c r="CH45" i="6" s="1"/>
  <c r="CI15" i="6" a="1"/>
  <c r="CI15" i="6" s="1"/>
  <c r="CI12" i="6" a="1"/>
  <c r="CI12" i="6" s="1"/>
  <c r="CI16" i="6" a="1"/>
  <c r="CI16" i="6" s="1"/>
  <c r="CI14" i="6" a="1"/>
  <c r="CI14" i="6" s="1"/>
  <c r="CI13" i="6" a="1"/>
  <c r="CI13" i="6" s="1"/>
  <c r="CI17" i="6" a="1"/>
  <c r="CI17" i="6" s="1"/>
  <c r="CG9" i="6" l="1" a="1"/>
  <c r="CG9" i="6" s="1"/>
  <c r="CG52" i="6" a="1"/>
  <c r="CG52" i="6" s="1"/>
  <c r="CG56" i="6" a="1"/>
  <c r="CG56" i="6" s="1"/>
  <c r="CG55" i="6" a="1"/>
  <c r="CG55" i="6" s="1"/>
  <c r="CG54" i="6" a="1"/>
  <c r="CG54" i="6" s="1"/>
  <c r="CG57" i="6" a="1"/>
  <c r="CG57" i="6" s="1"/>
  <c r="CG53" i="6" a="1"/>
  <c r="CG53" i="6" s="1"/>
  <c r="CH49" i="6"/>
  <c r="CH48" i="6"/>
  <c r="CF59" i="6"/>
  <c r="CH47" i="6"/>
  <c r="CH46" i="6"/>
  <c r="CI10" i="6"/>
  <c r="CI5" i="6" s="1"/>
  <c r="CI41" i="6"/>
  <c r="CI50" i="6" s="1"/>
  <c r="CH50" i="6"/>
  <c r="CH5" i="6"/>
  <c r="CH2" i="6"/>
  <c r="CH6" i="6"/>
  <c r="CH7" i="6"/>
  <c r="CH3" i="6"/>
  <c r="CH4" i="6"/>
  <c r="CJ16" i="6" a="1"/>
  <c r="CJ16" i="6" s="1"/>
  <c r="CJ15" i="6" a="1"/>
  <c r="CJ15" i="6" s="1"/>
  <c r="CJ17" i="6" a="1"/>
  <c r="CJ17" i="6" s="1"/>
  <c r="CJ13" i="6" a="1"/>
  <c r="CJ13" i="6" s="1"/>
  <c r="CJ14" i="6" a="1"/>
  <c r="CJ14" i="6" s="1"/>
  <c r="CJ12" i="6" a="1"/>
  <c r="CJ12" i="6" s="1"/>
  <c r="CH9" i="6" l="1" a="1"/>
  <c r="CH9" i="6" s="1"/>
  <c r="CH54" i="6" a="1"/>
  <c r="CH54" i="6" s="1"/>
  <c r="CH56" i="6" a="1"/>
  <c r="CH56" i="6" s="1"/>
  <c r="CH57" i="6" a="1"/>
  <c r="CH57" i="6" s="1"/>
  <c r="CH52" i="6" a="1"/>
  <c r="CH52" i="6" s="1"/>
  <c r="CH53" i="6" a="1"/>
  <c r="CH53" i="6" s="1"/>
  <c r="CH55" i="6" a="1"/>
  <c r="CH55" i="6" s="1"/>
  <c r="CG59" i="6"/>
  <c r="CI47" i="6"/>
  <c r="CI49" i="6"/>
  <c r="CI48" i="6"/>
  <c r="CI45" i="6"/>
  <c r="CI46" i="6"/>
  <c r="CI6" i="6"/>
  <c r="CI7" i="6"/>
  <c r="CI4" i="6"/>
  <c r="CI2" i="6"/>
  <c r="CI3" i="6"/>
  <c r="CJ10" i="6"/>
  <c r="CJ41" i="6"/>
  <c r="CJ50" i="6" s="1"/>
  <c r="CK16" i="6" a="1"/>
  <c r="CK16" i="6" s="1"/>
  <c r="CK15" i="6" a="1"/>
  <c r="CK15" i="6" s="1"/>
  <c r="CK14" i="6" a="1"/>
  <c r="CK14" i="6" s="1"/>
  <c r="CK17" i="6" a="1"/>
  <c r="CK17" i="6" s="1"/>
  <c r="CK13" i="6" a="1"/>
  <c r="CK13" i="6" s="1"/>
  <c r="CK12" i="6" a="1"/>
  <c r="CK12" i="6" s="1"/>
  <c r="CI9" i="6" l="1" a="1"/>
  <c r="CI9" i="6" s="1"/>
  <c r="CI52" i="6" a="1"/>
  <c r="CI52" i="6" s="1"/>
  <c r="CI55" i="6" a="1"/>
  <c r="CI55" i="6" s="1"/>
  <c r="CI56" i="6" a="1"/>
  <c r="CI56" i="6" s="1"/>
  <c r="CI54" i="6" a="1"/>
  <c r="CI54" i="6" s="1"/>
  <c r="CI57" i="6" a="1"/>
  <c r="CI57" i="6" s="1"/>
  <c r="CI53" i="6" a="1"/>
  <c r="CI53" i="6" s="1"/>
  <c r="CH59" i="6"/>
  <c r="CK41" i="6"/>
  <c r="CK50" i="6" s="1"/>
  <c r="CJ45" i="6"/>
  <c r="CJ46" i="6"/>
  <c r="CJ49" i="6"/>
  <c r="CJ48" i="6"/>
  <c r="CK10" i="6"/>
  <c r="CK4" i="6" s="1"/>
  <c r="CJ3" i="6"/>
  <c r="CJ2" i="6"/>
  <c r="CJ5" i="6"/>
  <c r="CJ6" i="6"/>
  <c r="CJ4" i="6"/>
  <c r="CJ7" i="6"/>
  <c r="CJ47" i="6"/>
  <c r="CL17" i="6" a="1"/>
  <c r="CL17" i="6" s="1"/>
  <c r="CL12" i="6" a="1"/>
  <c r="CL12" i="6" s="1"/>
  <c r="CL16" i="6" a="1"/>
  <c r="CL16" i="6" s="1"/>
  <c r="CL14" i="6" a="1"/>
  <c r="CL14" i="6" s="1"/>
  <c r="CL15" i="6" a="1"/>
  <c r="CL15" i="6" s="1"/>
  <c r="CL13" i="6" a="1"/>
  <c r="CL13" i="6" s="1"/>
  <c r="CJ9" i="6" l="1" a="1"/>
  <c r="CJ9" i="6" s="1"/>
  <c r="CJ56" i="6" a="1"/>
  <c r="CJ56" i="6" s="1"/>
  <c r="CJ52" i="6" a="1"/>
  <c r="CJ52" i="6" s="1"/>
  <c r="CJ55" i="6" a="1"/>
  <c r="CJ55" i="6" s="1"/>
  <c r="CJ54" i="6" a="1"/>
  <c r="CJ54" i="6" s="1"/>
  <c r="CJ53" i="6" a="1"/>
  <c r="CJ53" i="6" s="1"/>
  <c r="CJ57" i="6" a="1"/>
  <c r="CJ57" i="6" s="1"/>
  <c r="CI59" i="6"/>
  <c r="CK45" i="6"/>
  <c r="CK48" i="6"/>
  <c r="CK46" i="6"/>
  <c r="CK47" i="6"/>
  <c r="CK49" i="6"/>
  <c r="CK3" i="6"/>
  <c r="CK6" i="6"/>
  <c r="CK5" i="6"/>
  <c r="CK7" i="6"/>
  <c r="CK2" i="6"/>
  <c r="CL10" i="6"/>
  <c r="CL41" i="6"/>
  <c r="CL46" i="6" s="1"/>
  <c r="CM13" i="6" a="1"/>
  <c r="CM13" i="6" s="1"/>
  <c r="CM12" i="6" a="1"/>
  <c r="CM12" i="6" s="1"/>
  <c r="CM16" i="6" a="1"/>
  <c r="CM16" i="6" s="1"/>
  <c r="CM17" i="6" a="1"/>
  <c r="CM17" i="6" s="1"/>
  <c r="CM14" i="6" a="1"/>
  <c r="CM14" i="6" s="1"/>
  <c r="CM15" i="6" a="1"/>
  <c r="CM15" i="6" s="1"/>
  <c r="CK9" i="6" l="1" a="1"/>
  <c r="CK9" i="6" s="1"/>
  <c r="CK55" i="6" a="1"/>
  <c r="CK55" i="6" s="1"/>
  <c r="CK52" i="6" a="1"/>
  <c r="CK52" i="6" s="1"/>
  <c r="CK56" i="6" a="1"/>
  <c r="CK56" i="6" s="1"/>
  <c r="CK53" i="6" a="1"/>
  <c r="CK53" i="6" s="1"/>
  <c r="CK57" i="6" a="1"/>
  <c r="CK57" i="6" s="1"/>
  <c r="CK54" i="6" a="1"/>
  <c r="CK54" i="6" s="1"/>
  <c r="CL49" i="6"/>
  <c r="CL48" i="6"/>
  <c r="CL50" i="6"/>
  <c r="CL47" i="6"/>
  <c r="CL45" i="6"/>
  <c r="CM41" i="6"/>
  <c r="CM49" i="6" s="1"/>
  <c r="CJ59" i="6"/>
  <c r="CM10" i="6"/>
  <c r="CM4" i="6" s="1"/>
  <c r="CL4" i="6"/>
  <c r="CL3" i="6"/>
  <c r="CL2" i="6"/>
  <c r="CL7" i="6"/>
  <c r="CL5" i="6"/>
  <c r="CL6" i="6"/>
  <c r="CN12" i="6" a="1"/>
  <c r="CN12" i="6" s="1"/>
  <c r="CN16" i="6" a="1"/>
  <c r="CN16" i="6" s="1"/>
  <c r="CN15" i="6" a="1"/>
  <c r="CN15" i="6" s="1"/>
  <c r="CN17" i="6" a="1"/>
  <c r="CN17" i="6" s="1"/>
  <c r="CN13" i="6" a="1"/>
  <c r="CN13" i="6" s="1"/>
  <c r="CN14" i="6" a="1"/>
  <c r="CN14" i="6" s="1"/>
  <c r="CL9" i="6" l="1" a="1"/>
  <c r="CL9" i="6" s="1"/>
  <c r="CL52" i="6" a="1"/>
  <c r="CL52" i="6" s="1"/>
  <c r="CL56" i="6" a="1"/>
  <c r="CL56" i="6" s="1"/>
  <c r="CL55" i="6" a="1"/>
  <c r="CL55" i="6" s="1"/>
  <c r="CL54" i="6" a="1"/>
  <c r="CL54" i="6" s="1"/>
  <c r="CL53" i="6" a="1"/>
  <c r="CL53" i="6" s="1"/>
  <c r="CL57" i="6" a="1"/>
  <c r="CL57" i="6" s="1"/>
  <c r="CK59" i="6"/>
  <c r="CM50" i="6"/>
  <c r="CM46" i="6"/>
  <c r="CM45" i="6"/>
  <c r="CM48" i="6"/>
  <c r="CM47" i="6"/>
  <c r="CM3" i="6"/>
  <c r="CM2" i="6"/>
  <c r="CM6" i="6"/>
  <c r="CM7" i="6"/>
  <c r="CM5" i="6"/>
  <c r="CN10" i="6"/>
  <c r="CN41" i="6"/>
  <c r="CN45" i="6" s="1"/>
  <c r="CO13" i="6" a="1"/>
  <c r="CO13" i="6" s="1"/>
  <c r="CO15" i="6" a="1"/>
  <c r="CO15" i="6" s="1"/>
  <c r="CO17" i="6" a="1"/>
  <c r="CO17" i="6" s="1"/>
  <c r="CO14" i="6" a="1"/>
  <c r="CO14" i="6" s="1"/>
  <c r="CO12" i="6" a="1"/>
  <c r="CO12" i="6" s="1"/>
  <c r="CO16" i="6" a="1"/>
  <c r="CO16" i="6" s="1"/>
  <c r="CM9" i="6" l="1" a="1"/>
  <c r="CM9" i="6" s="1"/>
  <c r="CM52" i="6" a="1"/>
  <c r="CM52" i="6" s="1"/>
  <c r="CM56" i="6" a="1"/>
  <c r="CM56" i="6" s="1"/>
  <c r="CM55" i="6" a="1"/>
  <c r="CM55" i="6" s="1"/>
  <c r="CM57" i="6" a="1"/>
  <c r="CM57" i="6" s="1"/>
  <c r="CM53" i="6" a="1"/>
  <c r="CM53" i="6" s="1"/>
  <c r="CM54" i="6" a="1"/>
  <c r="CM54" i="6" s="1"/>
  <c r="CL59" i="6"/>
  <c r="CN46" i="6"/>
  <c r="CN50" i="6"/>
  <c r="CN49" i="6"/>
  <c r="CO41" i="6"/>
  <c r="CO45" i="6" s="1"/>
  <c r="CO10" i="6"/>
  <c r="CN2" i="6"/>
  <c r="CN3" i="6"/>
  <c r="CN4" i="6"/>
  <c r="CN7" i="6"/>
  <c r="CN6" i="6"/>
  <c r="CN5" i="6"/>
  <c r="CN47" i="6"/>
  <c r="CN48" i="6"/>
  <c r="CP12" i="6" a="1"/>
  <c r="CP12" i="6" s="1"/>
  <c r="CP15" i="6" a="1"/>
  <c r="CP15" i="6" s="1"/>
  <c r="CP14" i="6" a="1"/>
  <c r="CP14" i="6" s="1"/>
  <c r="CP16" i="6" a="1"/>
  <c r="CP16" i="6" s="1"/>
  <c r="CP13" i="6" a="1"/>
  <c r="CP13" i="6" s="1"/>
  <c r="CP17" i="6" a="1"/>
  <c r="CP17" i="6" s="1"/>
  <c r="CN9" i="6" l="1" a="1"/>
  <c r="CN9" i="6" s="1"/>
  <c r="CN55" i="6" a="1"/>
  <c r="CN55" i="6" s="1"/>
  <c r="CN54" i="6" a="1"/>
  <c r="CN54" i="6" s="1"/>
  <c r="CN53" i="6" a="1"/>
  <c r="CN53" i="6" s="1"/>
  <c r="CN57" i="6" a="1"/>
  <c r="CN57" i="6" s="1"/>
  <c r="CN52" i="6" a="1"/>
  <c r="CN52" i="6" s="1"/>
  <c r="CN56" i="6" a="1"/>
  <c r="CN56" i="6" s="1"/>
  <c r="CM59" i="6"/>
  <c r="CO48" i="6"/>
  <c r="CO46" i="6"/>
  <c r="CO49" i="6"/>
  <c r="CO50" i="6"/>
  <c r="CO47" i="6"/>
  <c r="CP10" i="6"/>
  <c r="CP5" i="6" s="1"/>
  <c r="CO4" i="6"/>
  <c r="CO3" i="6"/>
  <c r="CO6" i="6"/>
  <c r="CO2" i="6"/>
  <c r="CO7" i="6"/>
  <c r="CO5" i="6"/>
  <c r="CP41" i="6"/>
  <c r="CP50" i="6" s="1"/>
  <c r="CQ14" i="6" a="1"/>
  <c r="CQ14" i="6" s="1"/>
  <c r="CQ17" i="6" a="1"/>
  <c r="CQ17" i="6" s="1"/>
  <c r="CQ12" i="6" a="1"/>
  <c r="CQ12" i="6" s="1"/>
  <c r="CQ16" i="6" a="1"/>
  <c r="CQ16" i="6" s="1"/>
  <c r="CQ15" i="6" a="1"/>
  <c r="CQ15" i="6" s="1"/>
  <c r="CQ13" i="6" a="1"/>
  <c r="CQ13" i="6" s="1"/>
  <c r="CO9" i="6" l="1" a="1"/>
  <c r="CO9" i="6" s="1"/>
  <c r="CO56" i="6" a="1"/>
  <c r="CO56" i="6" s="1"/>
  <c r="CO54" i="6" a="1"/>
  <c r="CO54" i="6" s="1"/>
  <c r="CO52" i="6" a="1"/>
  <c r="CO52" i="6" s="1"/>
  <c r="CO55" i="6" a="1"/>
  <c r="CO55" i="6" s="1"/>
  <c r="CO57" i="6" a="1"/>
  <c r="CO57" i="6" s="1"/>
  <c r="CO53" i="6" a="1"/>
  <c r="CO53" i="6" s="1"/>
  <c r="CP7" i="6"/>
  <c r="CP3" i="6"/>
  <c r="CP2" i="6"/>
  <c r="CP4" i="6"/>
  <c r="CN59" i="6"/>
  <c r="CP6" i="6"/>
  <c r="CP47" i="6"/>
  <c r="CQ10" i="6"/>
  <c r="CP45" i="6"/>
  <c r="CP48" i="6"/>
  <c r="CP46" i="6"/>
  <c r="CP49" i="6"/>
  <c r="CQ41" i="6"/>
  <c r="CQ45" i="6" s="1"/>
  <c r="CR12" i="6" a="1"/>
  <c r="CR12" i="6" s="1"/>
  <c r="CR15" i="6" a="1"/>
  <c r="CR15" i="6" s="1"/>
  <c r="CR16" i="6" a="1"/>
  <c r="CR16" i="6" s="1"/>
  <c r="CR13" i="6" a="1"/>
  <c r="CR13" i="6" s="1"/>
  <c r="CR17" i="6" a="1"/>
  <c r="CR17" i="6" s="1"/>
  <c r="CR14" i="6" a="1"/>
  <c r="CR14" i="6" s="1"/>
  <c r="CP9" i="6" l="1" a="1"/>
  <c r="CP9" i="6" s="1"/>
  <c r="CP52" i="6" a="1"/>
  <c r="CP52" i="6" s="1"/>
  <c r="CP56" i="6" a="1"/>
  <c r="CP56" i="6" s="1"/>
  <c r="CP55" i="6" a="1"/>
  <c r="CP55" i="6" s="1"/>
  <c r="CP57" i="6" a="1"/>
  <c r="CP57" i="6" s="1"/>
  <c r="CP54" i="6" a="1"/>
  <c r="CP54" i="6" s="1"/>
  <c r="CP53" i="6" a="1"/>
  <c r="CP53" i="6" s="1"/>
  <c r="CO59" i="6"/>
  <c r="CQ46" i="6"/>
  <c r="CQ48" i="6"/>
  <c r="CQ49" i="6"/>
  <c r="CR41" i="6"/>
  <c r="CR50" i="6" s="1"/>
  <c r="CR10" i="6"/>
  <c r="CR2" i="6" s="1"/>
  <c r="CQ3" i="6"/>
  <c r="CQ4" i="6"/>
  <c r="CQ5" i="6"/>
  <c r="CQ2" i="6"/>
  <c r="CQ7" i="6"/>
  <c r="CQ6" i="6"/>
  <c r="CQ50" i="6"/>
  <c r="CQ47" i="6"/>
  <c r="CS14" i="6" a="1"/>
  <c r="CS14" i="6" s="1"/>
  <c r="CS13" i="6" a="1"/>
  <c r="CS13" i="6" s="1"/>
  <c r="CS16" i="6" a="1"/>
  <c r="CS16" i="6" s="1"/>
  <c r="CS17" i="6" a="1"/>
  <c r="CS17" i="6" s="1"/>
  <c r="CS15" i="6" a="1"/>
  <c r="CS15" i="6" s="1"/>
  <c r="CS12" i="6" a="1"/>
  <c r="CS12" i="6" s="1"/>
  <c r="CQ9" i="6" l="1" a="1"/>
  <c r="CQ9" i="6" s="1"/>
  <c r="CQ52" i="6" a="1"/>
  <c r="CQ52" i="6" s="1"/>
  <c r="CQ54" i="6" a="1"/>
  <c r="CQ54" i="6" s="1"/>
  <c r="CQ55" i="6" a="1"/>
  <c r="CQ55" i="6" s="1"/>
  <c r="CQ53" i="6" a="1"/>
  <c r="CQ53" i="6" s="1"/>
  <c r="CQ57" i="6" a="1"/>
  <c r="CQ57" i="6" s="1"/>
  <c r="CQ56" i="6" a="1"/>
  <c r="CQ56" i="6" s="1"/>
  <c r="CR48" i="6"/>
  <c r="CR45" i="6"/>
  <c r="CR46" i="6"/>
  <c r="CR47" i="6"/>
  <c r="CR49" i="6"/>
  <c r="CR5" i="6"/>
  <c r="CP59" i="6"/>
  <c r="CR6" i="6"/>
  <c r="CR4" i="6"/>
  <c r="CR3" i="6"/>
  <c r="CR7" i="6"/>
  <c r="CS10" i="6"/>
  <c r="CS4" i="6" s="1"/>
  <c r="CS41" i="6"/>
  <c r="CS50" i="6" s="1"/>
  <c r="CT12" i="6" a="1"/>
  <c r="CT12" i="6" s="1"/>
  <c r="CT15" i="6" a="1"/>
  <c r="CT15" i="6" s="1"/>
  <c r="CT14" i="6" a="1"/>
  <c r="CT14" i="6" s="1"/>
  <c r="CT16" i="6" a="1"/>
  <c r="CT16" i="6" s="1"/>
  <c r="CT17" i="6" a="1"/>
  <c r="CT17" i="6" s="1"/>
  <c r="CT13" i="6" a="1"/>
  <c r="CT13" i="6" s="1"/>
  <c r="CR9" i="6" l="1" a="1"/>
  <c r="CR9" i="6" s="1"/>
  <c r="CR55" i="6" a="1"/>
  <c r="CR55" i="6" s="1"/>
  <c r="CR56" i="6" a="1"/>
  <c r="CR56" i="6" s="1"/>
  <c r="CR52" i="6" a="1"/>
  <c r="CR52" i="6" s="1"/>
  <c r="CR54" i="6" a="1"/>
  <c r="CR54" i="6" s="1"/>
  <c r="CR57" i="6" a="1"/>
  <c r="CR57" i="6" s="1"/>
  <c r="CR53" i="6" a="1"/>
  <c r="CR53" i="6" s="1"/>
  <c r="CQ59" i="6"/>
  <c r="CS46" i="6"/>
  <c r="CS49" i="6"/>
  <c r="CS45" i="6"/>
  <c r="CS6" i="6"/>
  <c r="CS7" i="6"/>
  <c r="CS48" i="6"/>
  <c r="CS47" i="6"/>
  <c r="CS5" i="6"/>
  <c r="CS3" i="6"/>
  <c r="CS2" i="6"/>
  <c r="CT10" i="6"/>
  <c r="CT41" i="6"/>
  <c r="CT45" i="6" s="1"/>
  <c r="CU13" i="6" a="1"/>
  <c r="CU13" i="6" s="1"/>
  <c r="CU12" i="6" a="1"/>
  <c r="CU12" i="6" s="1"/>
  <c r="CU16" i="6" a="1"/>
  <c r="CU16" i="6" s="1"/>
  <c r="CU15" i="6" a="1"/>
  <c r="CU15" i="6" s="1"/>
  <c r="CU14" i="6" a="1"/>
  <c r="CU14" i="6" s="1"/>
  <c r="CU17" i="6" a="1"/>
  <c r="CU17" i="6" s="1"/>
  <c r="CS9" i="6" l="1" a="1"/>
  <c r="CS9" i="6" s="1"/>
  <c r="CS56" i="6" a="1"/>
  <c r="CS56" i="6" s="1"/>
  <c r="CS55" i="6" a="1"/>
  <c r="CS55" i="6" s="1"/>
  <c r="CS52" i="6" a="1"/>
  <c r="CS52" i="6" s="1"/>
  <c r="CS54" i="6" a="1"/>
  <c r="CS54" i="6" s="1"/>
  <c r="CS57" i="6" a="1"/>
  <c r="CS57" i="6" s="1"/>
  <c r="CS53" i="6" a="1"/>
  <c r="CS53" i="6" s="1"/>
  <c r="CR59" i="6"/>
  <c r="CU10" i="6"/>
  <c r="CT2" i="6"/>
  <c r="CT5" i="6"/>
  <c r="CT3" i="6"/>
  <c r="CT7" i="6"/>
  <c r="CT4" i="6"/>
  <c r="CT6" i="6"/>
  <c r="CU41" i="6"/>
  <c r="CU48" i="6" s="1"/>
  <c r="CT46" i="6"/>
  <c r="CT50" i="6"/>
  <c r="CT49" i="6"/>
  <c r="CT47" i="6"/>
  <c r="CT48" i="6"/>
  <c r="CV13" i="6" a="1"/>
  <c r="CV13" i="6" s="1"/>
  <c r="CV12" i="6" a="1"/>
  <c r="CV12" i="6" s="1"/>
  <c r="CV15" i="6" a="1"/>
  <c r="CV15" i="6" s="1"/>
  <c r="CV16" i="6" a="1"/>
  <c r="CV16" i="6" s="1"/>
  <c r="CV14" i="6" a="1"/>
  <c r="CV14" i="6" s="1"/>
  <c r="CV17" i="6" a="1"/>
  <c r="CV17" i="6" s="1"/>
  <c r="CT9" i="6" l="1" a="1"/>
  <c r="CT9" i="6" s="1"/>
  <c r="CT56" i="6" a="1"/>
  <c r="CT56" i="6" s="1"/>
  <c r="CT53" i="6" a="1"/>
  <c r="CT53" i="6" s="1"/>
  <c r="CT54" i="6" a="1"/>
  <c r="CT54" i="6" s="1"/>
  <c r="CT57" i="6" a="1"/>
  <c r="CT57" i="6" s="1"/>
  <c r="CT52" i="6" a="1"/>
  <c r="CT52" i="6" s="1"/>
  <c r="CT55" i="6" a="1"/>
  <c r="CT55" i="6" s="1"/>
  <c r="CS59" i="6"/>
  <c r="CU46" i="6"/>
  <c r="CU45" i="6"/>
  <c r="CU49" i="6"/>
  <c r="CV10" i="6"/>
  <c r="CU47" i="6"/>
  <c r="CU50" i="6"/>
  <c r="CU4" i="6"/>
  <c r="CU3" i="6"/>
  <c r="CU6" i="6"/>
  <c r="CU7" i="6"/>
  <c r="CU5" i="6"/>
  <c r="CU2" i="6"/>
  <c r="CV41" i="6"/>
  <c r="CV48" i="6" s="1"/>
  <c r="CW12" i="6" a="1"/>
  <c r="CW12" i="6" s="1"/>
  <c r="CW15" i="6" a="1"/>
  <c r="CW15" i="6" s="1"/>
  <c r="CW13" i="6" a="1"/>
  <c r="CW13" i="6" s="1"/>
  <c r="CW16" i="6" a="1"/>
  <c r="CW16" i="6" s="1"/>
  <c r="CW17" i="6" a="1"/>
  <c r="CW17" i="6" s="1"/>
  <c r="CW14" i="6" a="1"/>
  <c r="CW14" i="6" s="1"/>
  <c r="CU9" i="6" l="1" a="1"/>
  <c r="CU9" i="6" s="1"/>
  <c r="CU52" i="6" a="1"/>
  <c r="CU52" i="6" s="1"/>
  <c r="CU56" i="6" a="1"/>
  <c r="CU56" i="6" s="1"/>
  <c r="CU54" i="6" a="1"/>
  <c r="CU54" i="6" s="1"/>
  <c r="CU55" i="6" a="1"/>
  <c r="CU55" i="6" s="1"/>
  <c r="CU57" i="6" a="1"/>
  <c r="CU57" i="6" s="1"/>
  <c r="CU53" i="6" a="1"/>
  <c r="CU53" i="6" s="1"/>
  <c r="CV47" i="6"/>
  <c r="CV3" i="6"/>
  <c r="CV6" i="6"/>
  <c r="CV7" i="6"/>
  <c r="CV4" i="6"/>
  <c r="CV2" i="6"/>
  <c r="CV5" i="6"/>
  <c r="CW10" i="6"/>
  <c r="CV50" i="6"/>
  <c r="CT59" i="6"/>
  <c r="CV45" i="6"/>
  <c r="CV46" i="6"/>
  <c r="CV49" i="6"/>
  <c r="CW41" i="6"/>
  <c r="CW46" i="6" s="1"/>
  <c r="CX15" i="6" a="1"/>
  <c r="CX15" i="6" s="1"/>
  <c r="CX14" i="6" a="1"/>
  <c r="CX14" i="6" s="1"/>
  <c r="CX17" i="6" a="1"/>
  <c r="CX17" i="6" s="1"/>
  <c r="CX12" i="6" a="1"/>
  <c r="CX12" i="6" s="1"/>
  <c r="CX13" i="6" a="1"/>
  <c r="CX13" i="6" s="1"/>
  <c r="CX16" i="6" a="1"/>
  <c r="CX16" i="6" s="1"/>
  <c r="CV9" i="6" l="1" a="1"/>
  <c r="CV9" i="6" s="1"/>
  <c r="CV54" i="6" a="1"/>
  <c r="CV54" i="6" s="1"/>
  <c r="CV55" i="6" a="1"/>
  <c r="CV55" i="6" s="1"/>
  <c r="CV52" i="6" a="1"/>
  <c r="CV52" i="6" s="1"/>
  <c r="CV56" i="6" a="1"/>
  <c r="CV56" i="6" s="1"/>
  <c r="CV53" i="6" a="1"/>
  <c r="CV53" i="6" s="1"/>
  <c r="CV57" i="6" a="1"/>
  <c r="CV57" i="6" s="1"/>
  <c r="CU59" i="6"/>
  <c r="CW48" i="6"/>
  <c r="CW47" i="6"/>
  <c r="CX10" i="6"/>
  <c r="CX5" i="6" s="1"/>
  <c r="CW3" i="6"/>
  <c r="CW5" i="6"/>
  <c r="CW4" i="6"/>
  <c r="CW6" i="6"/>
  <c r="CW7" i="6"/>
  <c r="CW2" i="6"/>
  <c r="CW49" i="6"/>
  <c r="CW45" i="6"/>
  <c r="CW50" i="6"/>
  <c r="CX41" i="6"/>
  <c r="CX50" i="6" s="1"/>
  <c r="CY13" i="6" a="1"/>
  <c r="CY13" i="6" s="1"/>
  <c r="CY14" i="6" a="1"/>
  <c r="CY14" i="6" s="1"/>
  <c r="CY12" i="6" a="1"/>
  <c r="CY12" i="6" s="1"/>
  <c r="CY16" i="6" a="1"/>
  <c r="CY16" i="6" s="1"/>
  <c r="CY17" i="6" a="1"/>
  <c r="CY17" i="6" s="1"/>
  <c r="CY15" i="6" a="1"/>
  <c r="CY15" i="6" s="1"/>
  <c r="CW9" i="6" l="1" a="1"/>
  <c r="CW9" i="6" s="1"/>
  <c r="CW56" i="6" a="1"/>
  <c r="CW56" i="6" s="1"/>
  <c r="CW55" i="6" a="1"/>
  <c r="CW55" i="6" s="1"/>
  <c r="CW52" i="6" a="1"/>
  <c r="CW52" i="6" s="1"/>
  <c r="CW54" i="6" a="1"/>
  <c r="CW54" i="6" s="1"/>
  <c r="CW53" i="6" a="1"/>
  <c r="CW53" i="6" s="1"/>
  <c r="CW57" i="6" a="1"/>
  <c r="CW57" i="6" s="1"/>
  <c r="CX4" i="6"/>
  <c r="CV59" i="6"/>
  <c r="CX3" i="6"/>
  <c r="CX2" i="6"/>
  <c r="CX6" i="6"/>
  <c r="CX49" i="6"/>
  <c r="CX7" i="6"/>
  <c r="CY10" i="6"/>
  <c r="CX45" i="6"/>
  <c r="CX48" i="6"/>
  <c r="CX47" i="6"/>
  <c r="CX46" i="6"/>
  <c r="CY41" i="6"/>
  <c r="CY46" i="6" s="1"/>
  <c r="CZ12" i="6" a="1"/>
  <c r="CZ12" i="6" s="1"/>
  <c r="CZ13" i="6" a="1"/>
  <c r="CZ13" i="6" s="1"/>
  <c r="CZ16" i="6" a="1"/>
  <c r="CZ16" i="6" s="1"/>
  <c r="CZ14" i="6" a="1"/>
  <c r="CZ14" i="6" s="1"/>
  <c r="CZ15" i="6" a="1"/>
  <c r="CZ15" i="6" s="1"/>
  <c r="CZ17" i="6" a="1"/>
  <c r="CZ17" i="6" s="1"/>
  <c r="CX9" i="6" l="1" a="1"/>
  <c r="CX9" i="6" s="1"/>
  <c r="CX56" i="6" a="1"/>
  <c r="CX56" i="6" s="1"/>
  <c r="CX55" i="6" a="1"/>
  <c r="CX55" i="6" s="1"/>
  <c r="CX52" i="6" a="1"/>
  <c r="CX52" i="6" s="1"/>
  <c r="CX54" i="6" a="1"/>
  <c r="CX54" i="6" s="1"/>
  <c r="CX57" i="6" a="1"/>
  <c r="CX57" i="6" s="1"/>
  <c r="CX53" i="6" a="1"/>
  <c r="CX53" i="6" s="1"/>
  <c r="CW59" i="6"/>
  <c r="CZ41" i="6"/>
  <c r="CZ49" i="6" s="1"/>
  <c r="CZ10" i="6"/>
  <c r="CZ7" i="6" s="1"/>
  <c r="CY50" i="6"/>
  <c r="CY47" i="6"/>
  <c r="CY48" i="6"/>
  <c r="CY45" i="6"/>
  <c r="CY3" i="6"/>
  <c r="CY5" i="6"/>
  <c r="CY7" i="6"/>
  <c r="CY2" i="6"/>
  <c r="CY4" i="6"/>
  <c r="CY6" i="6"/>
  <c r="CY49" i="6"/>
  <c r="DA14" i="6" a="1"/>
  <c r="DA14" i="6" s="1"/>
  <c r="DA12" i="6" a="1"/>
  <c r="DA12" i="6" s="1"/>
  <c r="DA16" i="6" a="1"/>
  <c r="DA16" i="6" s="1"/>
  <c r="DA13" i="6" a="1"/>
  <c r="DA13" i="6" s="1"/>
  <c r="DA15" i="6" a="1"/>
  <c r="DA15" i="6" s="1"/>
  <c r="DA17" i="6" a="1"/>
  <c r="DA17" i="6" s="1"/>
  <c r="CY9" i="6" l="1" a="1"/>
  <c r="CY9" i="6" s="1"/>
  <c r="CY55" i="6" a="1"/>
  <c r="CY55" i="6" s="1"/>
  <c r="CY52" i="6" a="1"/>
  <c r="CY52" i="6" s="1"/>
  <c r="CY56" i="6" a="1"/>
  <c r="CY56" i="6" s="1"/>
  <c r="CY53" i="6" a="1"/>
  <c r="CY53" i="6" s="1"/>
  <c r="CY54" i="6" a="1"/>
  <c r="CY54" i="6" s="1"/>
  <c r="CY57" i="6" a="1"/>
  <c r="CY57" i="6" s="1"/>
  <c r="CZ46" i="6"/>
  <c r="CZ50" i="6"/>
  <c r="CZ48" i="6"/>
  <c r="CZ47" i="6"/>
  <c r="CZ45" i="6"/>
  <c r="CZ4" i="6"/>
  <c r="CZ6" i="6"/>
  <c r="CZ5" i="6"/>
  <c r="CZ2" i="6"/>
  <c r="CZ3" i="6"/>
  <c r="CX59" i="6"/>
  <c r="DA10" i="6"/>
  <c r="DA41" i="6"/>
  <c r="DA46" i="6" s="1"/>
  <c r="DB17" i="6" a="1"/>
  <c r="DB17" i="6" s="1"/>
  <c r="DB15" i="6" a="1"/>
  <c r="DB15" i="6" s="1"/>
  <c r="DB13" i="6" a="1"/>
  <c r="DB13" i="6" s="1"/>
  <c r="DB12" i="6" a="1"/>
  <c r="DB12" i="6" s="1"/>
  <c r="DB14" i="6" a="1"/>
  <c r="DB14" i="6" s="1"/>
  <c r="DB16" i="6" a="1"/>
  <c r="DB16" i="6" s="1"/>
  <c r="CZ9" i="6" l="1" a="1"/>
  <c r="CZ9" i="6" s="1"/>
  <c r="CZ55" i="6" a="1"/>
  <c r="CZ55" i="6" s="1"/>
  <c r="CZ56" i="6" a="1"/>
  <c r="CZ56" i="6" s="1"/>
  <c r="CZ52" i="6" a="1"/>
  <c r="CZ52" i="6" s="1"/>
  <c r="CZ53" i="6" a="1"/>
  <c r="CZ53" i="6" s="1"/>
  <c r="CZ57" i="6" a="1"/>
  <c r="CZ57" i="6" s="1"/>
  <c r="CZ54" i="6" a="1"/>
  <c r="CZ54" i="6" s="1"/>
  <c r="DA49" i="6"/>
  <c r="DA48" i="6"/>
  <c r="DA45" i="6"/>
  <c r="DA47" i="6"/>
  <c r="DA50" i="6"/>
  <c r="DB10" i="6"/>
  <c r="DB2" i="6" s="1"/>
  <c r="DA7" i="6"/>
  <c r="DA5" i="6"/>
  <c r="DA6" i="6"/>
  <c r="DA4" i="6"/>
  <c r="DA2" i="6"/>
  <c r="DA3" i="6"/>
  <c r="CY59" i="6"/>
  <c r="DB41" i="6"/>
  <c r="DB49" i="6" s="1"/>
  <c r="DC17" i="6" a="1"/>
  <c r="DC17" i="6" s="1"/>
  <c r="DC15" i="6" a="1"/>
  <c r="DC15" i="6" s="1"/>
  <c r="DC12" i="6" a="1"/>
  <c r="DC12" i="6" s="1"/>
  <c r="DC16" i="6" a="1"/>
  <c r="DC16" i="6" s="1"/>
  <c r="DC13" i="6" a="1"/>
  <c r="DC13" i="6" s="1"/>
  <c r="DC14" i="6" a="1"/>
  <c r="DC14" i="6" s="1"/>
  <c r="DA9" i="6" l="1" a="1"/>
  <c r="DA9" i="6" s="1"/>
  <c r="DA56" i="6" a="1"/>
  <c r="DA56" i="6" s="1"/>
  <c r="DA55" i="6" a="1"/>
  <c r="DA55" i="6" s="1"/>
  <c r="DA52" i="6" a="1"/>
  <c r="DA52" i="6" s="1"/>
  <c r="DA54" i="6" a="1"/>
  <c r="DA54" i="6" s="1"/>
  <c r="DA53" i="6" a="1"/>
  <c r="DA53" i="6" s="1"/>
  <c r="DA57" i="6" a="1"/>
  <c r="DA57" i="6" s="1"/>
  <c r="CZ59" i="6"/>
  <c r="DB45" i="6"/>
  <c r="DB48" i="6"/>
  <c r="DB50" i="6"/>
  <c r="DB46" i="6"/>
  <c r="DB6" i="6"/>
  <c r="DB4" i="6"/>
  <c r="DB5" i="6"/>
  <c r="DB3" i="6"/>
  <c r="DB7" i="6"/>
  <c r="DB47" i="6"/>
  <c r="DC10" i="6"/>
  <c r="DC41" i="6"/>
  <c r="DC46" i="6" s="1"/>
  <c r="DD17" i="6" a="1"/>
  <c r="DD17" i="6" s="1"/>
  <c r="DD15" i="6" a="1"/>
  <c r="DD15" i="6" s="1"/>
  <c r="DD13" i="6" a="1"/>
  <c r="DD13" i="6" s="1"/>
  <c r="DD14" i="6" a="1"/>
  <c r="DD14" i="6" s="1"/>
  <c r="DD12" i="6" a="1"/>
  <c r="DD12" i="6" s="1"/>
  <c r="DD16" i="6" a="1"/>
  <c r="DD16" i="6" s="1"/>
  <c r="DB9" i="6" l="1" a="1"/>
  <c r="DB9" i="6" s="1"/>
  <c r="DB56" i="6" a="1"/>
  <c r="DB56" i="6" s="1"/>
  <c r="DB55" i="6" a="1"/>
  <c r="DB55" i="6" s="1"/>
  <c r="DB52" i="6" a="1"/>
  <c r="DB52" i="6" s="1"/>
  <c r="DB54" i="6" a="1"/>
  <c r="DB54" i="6" s="1"/>
  <c r="DB53" i="6" a="1"/>
  <c r="DB53" i="6" s="1"/>
  <c r="DB57" i="6" a="1"/>
  <c r="DB57" i="6" s="1"/>
  <c r="DA59" i="6"/>
  <c r="DC48" i="6"/>
  <c r="DC50" i="6"/>
  <c r="DC45" i="6"/>
  <c r="DC49" i="6"/>
  <c r="DC2" i="6"/>
  <c r="DC3" i="6"/>
  <c r="DC4" i="6"/>
  <c r="DC7" i="6"/>
  <c r="DC6" i="6"/>
  <c r="DC5" i="6"/>
  <c r="DD41" i="6"/>
  <c r="DD50" i="6" s="1"/>
  <c r="DD10" i="6"/>
  <c r="DC47" i="6"/>
  <c r="DE15" i="6" a="1"/>
  <c r="DE15" i="6" s="1"/>
  <c r="DE13" i="6" a="1"/>
  <c r="DE13" i="6" s="1"/>
  <c r="DE12" i="6" a="1"/>
  <c r="DE12" i="6" s="1"/>
  <c r="DE17" i="6" a="1"/>
  <c r="DE17" i="6" s="1"/>
  <c r="DE16" i="6" a="1"/>
  <c r="DE16" i="6" s="1"/>
  <c r="DE14" i="6" a="1"/>
  <c r="DE14" i="6" s="1"/>
  <c r="DC9" i="6" l="1" a="1"/>
  <c r="DC9" i="6" s="1"/>
  <c r="DC56" i="6" a="1"/>
  <c r="DC56" i="6" s="1"/>
  <c r="DC54" i="6" a="1"/>
  <c r="DC54" i="6" s="1"/>
  <c r="DC52" i="6" a="1"/>
  <c r="DC52" i="6" s="1"/>
  <c r="DC55" i="6" a="1"/>
  <c r="DC55" i="6" s="1"/>
  <c r="DC53" i="6" a="1"/>
  <c r="DC53" i="6" s="1"/>
  <c r="DC57" i="6" a="1"/>
  <c r="DC57" i="6" s="1"/>
  <c r="DB59" i="6"/>
  <c r="DD49" i="6"/>
  <c r="DD47" i="6"/>
  <c r="DD46" i="6"/>
  <c r="DD48" i="6"/>
  <c r="DD45" i="6"/>
  <c r="DE10" i="6"/>
  <c r="DE3" i="6" s="1"/>
  <c r="DD3" i="6"/>
  <c r="DD4" i="6"/>
  <c r="DD6" i="6"/>
  <c r="DD7" i="6"/>
  <c r="DD5" i="6"/>
  <c r="DD2" i="6"/>
  <c r="DE41" i="6"/>
  <c r="DE49" i="6" s="1"/>
  <c r="DF16" i="6" a="1"/>
  <c r="DF16" i="6" s="1"/>
  <c r="DF15" i="6" a="1"/>
  <c r="DF15" i="6" s="1"/>
  <c r="DF14" i="6" a="1"/>
  <c r="DF14" i="6" s="1"/>
  <c r="DF13" i="6" a="1"/>
  <c r="DF13" i="6" s="1"/>
  <c r="DF12" i="6" a="1"/>
  <c r="DF12" i="6" s="1"/>
  <c r="DF17" i="6" a="1"/>
  <c r="DF17" i="6" s="1"/>
  <c r="DD9" i="6" l="1" a="1"/>
  <c r="DD9" i="6" s="1"/>
  <c r="DD54" i="6" a="1"/>
  <c r="DD54" i="6" s="1"/>
  <c r="DD52" i="6" a="1"/>
  <c r="DD52" i="6" s="1"/>
  <c r="DD55" i="6" a="1"/>
  <c r="DD55" i="6" s="1"/>
  <c r="DD56" i="6" a="1"/>
  <c r="DD56" i="6" s="1"/>
  <c r="DD53" i="6" a="1"/>
  <c r="DD53" i="6" s="1"/>
  <c r="DD57" i="6" a="1"/>
  <c r="DD57" i="6" s="1"/>
  <c r="DC59" i="6"/>
  <c r="DE5" i="6"/>
  <c r="DE7" i="6"/>
  <c r="DE6" i="6"/>
  <c r="DE2" i="6"/>
  <c r="DE4" i="6"/>
  <c r="DF10" i="6"/>
  <c r="DF41" i="6"/>
  <c r="DF45" i="6" s="1"/>
  <c r="DE50" i="6"/>
  <c r="DE47" i="6"/>
  <c r="DE45" i="6"/>
  <c r="DE46" i="6"/>
  <c r="DE48" i="6"/>
  <c r="DG14" i="6" a="1"/>
  <c r="DG14" i="6" s="1"/>
  <c r="DG17" i="6" a="1"/>
  <c r="DG17" i="6" s="1"/>
  <c r="DG15" i="6" a="1"/>
  <c r="DG15" i="6" s="1"/>
  <c r="DG12" i="6" a="1"/>
  <c r="DG12" i="6" s="1"/>
  <c r="DG16" i="6" a="1"/>
  <c r="DG16" i="6" s="1"/>
  <c r="DG13" i="6" a="1"/>
  <c r="DG13" i="6" s="1"/>
  <c r="DE9" i="6" l="1" a="1"/>
  <c r="DE9" i="6" s="1"/>
  <c r="DE56" i="6" a="1"/>
  <c r="DE56" i="6" s="1"/>
  <c r="DE55" i="6" a="1"/>
  <c r="DE55" i="6" s="1"/>
  <c r="DE52" i="6" a="1"/>
  <c r="DE52" i="6" s="1"/>
  <c r="DE53" i="6" a="1"/>
  <c r="DE53" i="6" s="1"/>
  <c r="DE54" i="6" a="1"/>
  <c r="DE54" i="6" s="1"/>
  <c r="DE57" i="6" a="1"/>
  <c r="DE57" i="6" s="1"/>
  <c r="DD59" i="6"/>
  <c r="DF48" i="6"/>
  <c r="DF47" i="6"/>
  <c r="DG10" i="6"/>
  <c r="DG5" i="6" s="1"/>
  <c r="DF49" i="6"/>
  <c r="DF46" i="6"/>
  <c r="DF50" i="6"/>
  <c r="DF3" i="6"/>
  <c r="DF6" i="6"/>
  <c r="DF4" i="6"/>
  <c r="DF5" i="6"/>
  <c r="DF7" i="6"/>
  <c r="DF2" i="6"/>
  <c r="DG41" i="6"/>
  <c r="DG49" i="6" s="1"/>
  <c r="DH14" i="6" a="1"/>
  <c r="DH14" i="6" s="1"/>
  <c r="DH17" i="6" a="1"/>
  <c r="DH17" i="6" s="1"/>
  <c r="DH13" i="6" a="1"/>
  <c r="DH13" i="6" s="1"/>
  <c r="DH12" i="6" a="1"/>
  <c r="DH12" i="6" s="1"/>
  <c r="DH16" i="6" a="1"/>
  <c r="DH16" i="6" s="1"/>
  <c r="DH15" i="6" a="1"/>
  <c r="DH15" i="6" s="1"/>
  <c r="DF9" i="6" l="1" a="1"/>
  <c r="DF9" i="6" s="1"/>
  <c r="DF52" i="6" a="1"/>
  <c r="DF52" i="6" s="1"/>
  <c r="DF54" i="6" a="1"/>
  <c r="DF54" i="6" s="1"/>
  <c r="DF57" i="6" a="1"/>
  <c r="DF57" i="6" s="1"/>
  <c r="DF53" i="6" a="1"/>
  <c r="DF53" i="6" s="1"/>
  <c r="DF55" i="6" a="1"/>
  <c r="DF55" i="6" s="1"/>
  <c r="DF56" i="6" a="1"/>
  <c r="DF56" i="6" s="1"/>
  <c r="DG50" i="6"/>
  <c r="DG2" i="6"/>
  <c r="DG48" i="6"/>
  <c r="DG4" i="6"/>
  <c r="DG6" i="6"/>
  <c r="DE59" i="6"/>
  <c r="DG7" i="6"/>
  <c r="DG3" i="6"/>
  <c r="DH10" i="6"/>
  <c r="DH7" i="6" s="1"/>
  <c r="DH41" i="6"/>
  <c r="DH46" i="6" s="1"/>
  <c r="DG47" i="6"/>
  <c r="DG46" i="6"/>
  <c r="DG45" i="6"/>
  <c r="DI12" i="6" a="1"/>
  <c r="DI12" i="6" s="1"/>
  <c r="DI17" i="6" a="1"/>
  <c r="DI17" i="6" s="1"/>
  <c r="DI16" i="6" a="1"/>
  <c r="DI16" i="6" s="1"/>
  <c r="DI15" i="6" a="1"/>
  <c r="DI15" i="6" s="1"/>
  <c r="DI14" i="6" a="1"/>
  <c r="DI14" i="6" s="1"/>
  <c r="DI13" i="6" a="1"/>
  <c r="DI13" i="6" s="1"/>
  <c r="DG9" i="6" l="1" a="1"/>
  <c r="DG9" i="6" s="1"/>
  <c r="DG52" i="6" a="1"/>
  <c r="DG52" i="6" s="1"/>
  <c r="DG56" i="6" a="1"/>
  <c r="DG56" i="6" s="1"/>
  <c r="DG54" i="6" a="1"/>
  <c r="DG54" i="6" s="1"/>
  <c r="DG53" i="6" a="1"/>
  <c r="DG53" i="6" s="1"/>
  <c r="DG57" i="6" a="1"/>
  <c r="DG57" i="6" s="1"/>
  <c r="DG55" i="6" a="1"/>
  <c r="DG55" i="6" s="1"/>
  <c r="DF59" i="6"/>
  <c r="DH48" i="6"/>
  <c r="DH47" i="6"/>
  <c r="DH3" i="6"/>
  <c r="DH6" i="6"/>
  <c r="DH2" i="6"/>
  <c r="DH50" i="6"/>
  <c r="DH5" i="6"/>
  <c r="DH4" i="6"/>
  <c r="DH45" i="6"/>
  <c r="DI10" i="6"/>
  <c r="DH49" i="6"/>
  <c r="DI41" i="6"/>
  <c r="DI45" i="6" s="1"/>
  <c r="DJ14" i="6" a="1"/>
  <c r="DJ14" i="6" s="1"/>
  <c r="DJ17" i="6" a="1"/>
  <c r="DJ17" i="6" s="1"/>
  <c r="DJ16" i="6" a="1"/>
  <c r="DJ16" i="6" s="1"/>
  <c r="DJ15" i="6" a="1"/>
  <c r="DJ15" i="6" s="1"/>
  <c r="DJ13" i="6" a="1"/>
  <c r="DJ13" i="6" s="1"/>
  <c r="DJ12" i="6" a="1"/>
  <c r="DJ12" i="6" s="1"/>
  <c r="DH9" i="6" l="1" a="1"/>
  <c r="DH9" i="6" s="1"/>
  <c r="DH52" i="6" a="1"/>
  <c r="DH52" i="6" s="1"/>
  <c r="DH55" i="6" a="1"/>
  <c r="DH55" i="6" s="1"/>
  <c r="DH56" i="6" a="1"/>
  <c r="DH56" i="6" s="1"/>
  <c r="DH54" i="6" a="1"/>
  <c r="DH54" i="6" s="1"/>
  <c r="DH53" i="6" a="1"/>
  <c r="DH53" i="6" s="1"/>
  <c r="DH57" i="6" a="1"/>
  <c r="DH57" i="6" s="1"/>
  <c r="DI47" i="6"/>
  <c r="DI46" i="6"/>
  <c r="DI50" i="6"/>
  <c r="DG59" i="6"/>
  <c r="DI49" i="6"/>
  <c r="DI48" i="6"/>
  <c r="DJ10" i="6"/>
  <c r="DI4" i="6"/>
  <c r="DI6" i="6"/>
  <c r="DI3" i="6"/>
  <c r="DI7" i="6"/>
  <c r="DI2" i="6"/>
  <c r="DI5" i="6"/>
  <c r="DJ41" i="6"/>
  <c r="DJ50" i="6" s="1"/>
  <c r="DK12" i="6" a="1"/>
  <c r="DK12" i="6" s="1"/>
  <c r="DK16" i="6" a="1"/>
  <c r="DK16" i="6" s="1"/>
  <c r="DK14" i="6" a="1"/>
  <c r="DK14" i="6" s="1"/>
  <c r="DK15" i="6" a="1"/>
  <c r="DK15" i="6" s="1"/>
  <c r="DK13" i="6" a="1"/>
  <c r="DK13" i="6" s="1"/>
  <c r="DK17" i="6" a="1"/>
  <c r="DK17" i="6" s="1"/>
  <c r="DI9" i="6" l="1" a="1"/>
  <c r="DI9" i="6" s="1"/>
  <c r="DI54" i="6" a="1"/>
  <c r="DI54" i="6" s="1"/>
  <c r="DI52" i="6" a="1"/>
  <c r="DI52" i="6" s="1"/>
  <c r="DI56" i="6" a="1"/>
  <c r="DI56" i="6" s="1"/>
  <c r="DI53" i="6" a="1"/>
  <c r="DI53" i="6" s="1"/>
  <c r="DI57" i="6" a="1"/>
  <c r="DI57" i="6" s="1"/>
  <c r="DI55" i="6" a="1"/>
  <c r="DI55" i="6" s="1"/>
  <c r="DH59" i="6"/>
  <c r="DJ49" i="6"/>
  <c r="DJ45" i="6"/>
  <c r="DK41" i="6"/>
  <c r="DK49" i="6" s="1"/>
  <c r="DJ47" i="6"/>
  <c r="DK10" i="6"/>
  <c r="DJ48" i="6"/>
  <c r="DJ4" i="6"/>
  <c r="DJ3" i="6"/>
  <c r="DJ2" i="6"/>
  <c r="DJ7" i="6"/>
  <c r="DJ5" i="6"/>
  <c r="DJ6" i="6"/>
  <c r="DJ46" i="6"/>
  <c r="DL15" i="6" a="1"/>
  <c r="DL15" i="6" s="1"/>
  <c r="DL13" i="6" a="1"/>
  <c r="DL13" i="6" s="1"/>
  <c r="DL17" i="6" a="1"/>
  <c r="DL17" i="6" s="1"/>
  <c r="DL14" i="6" a="1"/>
  <c r="DL14" i="6" s="1"/>
  <c r="DL12" i="6" a="1"/>
  <c r="DL12" i="6" s="1"/>
  <c r="DL16" i="6" a="1"/>
  <c r="DL16" i="6" s="1"/>
  <c r="DJ9" i="6" l="1" a="1"/>
  <c r="DJ9" i="6" s="1"/>
  <c r="DJ52" i="6" a="1"/>
  <c r="DJ52" i="6" s="1"/>
  <c r="DJ56" i="6" a="1"/>
  <c r="DJ56" i="6" s="1"/>
  <c r="DJ55" i="6" a="1"/>
  <c r="DJ55" i="6" s="1"/>
  <c r="DJ53" i="6" a="1"/>
  <c r="DJ53" i="6" s="1"/>
  <c r="DJ54" i="6" a="1"/>
  <c r="DJ54" i="6" s="1"/>
  <c r="DJ57" i="6" a="1"/>
  <c r="DJ57" i="6" s="1"/>
  <c r="DI59" i="6"/>
  <c r="DK46" i="6"/>
  <c r="DK47" i="6"/>
  <c r="DK48" i="6"/>
  <c r="DK45" i="6"/>
  <c r="DK50" i="6"/>
  <c r="DK6" i="6"/>
  <c r="DK3" i="6"/>
  <c r="DK7" i="6"/>
  <c r="DK4" i="6"/>
  <c r="DK2" i="6"/>
  <c r="DK5" i="6"/>
  <c r="DL10" i="6"/>
  <c r="DL41" i="6"/>
  <c r="DL48" i="6" s="1"/>
  <c r="DM13" i="6" a="1"/>
  <c r="DM13" i="6" s="1"/>
  <c r="DM16" i="6" a="1"/>
  <c r="DM16" i="6" s="1"/>
  <c r="DM12" i="6" a="1"/>
  <c r="DM12" i="6" s="1"/>
  <c r="DM17" i="6" a="1"/>
  <c r="DM17" i="6" s="1"/>
  <c r="DM15" i="6" a="1"/>
  <c r="DM15" i="6" s="1"/>
  <c r="DM14" i="6" a="1"/>
  <c r="DM14" i="6" s="1"/>
  <c r="DK9" i="6" l="1" a="1"/>
  <c r="DK9" i="6" s="1"/>
  <c r="DK55" i="6" a="1"/>
  <c r="DK55" i="6" s="1"/>
  <c r="DK54" i="6" a="1"/>
  <c r="DK54" i="6" s="1"/>
  <c r="DK56" i="6" a="1"/>
  <c r="DK56" i="6" s="1"/>
  <c r="DK52" i="6" a="1"/>
  <c r="DK52" i="6" s="1"/>
  <c r="DK53" i="6" a="1"/>
  <c r="DK53" i="6" s="1"/>
  <c r="DK57" i="6" a="1"/>
  <c r="DK57" i="6" s="1"/>
  <c r="DJ59" i="6"/>
  <c r="DM10" i="6"/>
  <c r="DL7" i="6"/>
  <c r="DL5" i="6"/>
  <c r="DL2" i="6"/>
  <c r="DL4" i="6"/>
  <c r="DL3" i="6"/>
  <c r="DL6" i="6"/>
  <c r="DL45" i="6"/>
  <c r="DL50" i="6"/>
  <c r="DL47" i="6"/>
  <c r="DL49" i="6"/>
  <c r="DM41" i="6"/>
  <c r="DM46" i="6" s="1"/>
  <c r="DL46" i="6"/>
  <c r="DN12" i="6" a="1"/>
  <c r="DN12" i="6" s="1"/>
  <c r="DN16" i="6" a="1"/>
  <c r="DN16" i="6" s="1"/>
  <c r="DN14" i="6" a="1"/>
  <c r="DN14" i="6" s="1"/>
  <c r="DN13" i="6" a="1"/>
  <c r="DN13" i="6" s="1"/>
  <c r="DN17" i="6" a="1"/>
  <c r="DN17" i="6" s="1"/>
  <c r="DN15" i="6" a="1"/>
  <c r="DN15" i="6" s="1"/>
  <c r="DL9" i="6" l="1" a="1"/>
  <c r="DL9" i="6" s="1"/>
  <c r="DL54" i="6" a="1"/>
  <c r="DL54" i="6" s="1"/>
  <c r="DL52" i="6" a="1"/>
  <c r="DL52" i="6" s="1"/>
  <c r="DL55" i="6" a="1"/>
  <c r="DL55" i="6" s="1"/>
  <c r="DL56" i="6" a="1"/>
  <c r="DL56" i="6" s="1"/>
  <c r="DL53" i="6" a="1"/>
  <c r="DL53" i="6" s="1"/>
  <c r="DL57" i="6" a="1"/>
  <c r="DL57" i="6" s="1"/>
  <c r="DK59" i="6"/>
  <c r="DN10" i="6"/>
  <c r="DM5" i="6"/>
  <c r="DM6" i="6"/>
  <c r="DM2" i="6"/>
  <c r="DM7" i="6"/>
  <c r="DM4" i="6"/>
  <c r="DM3" i="6"/>
  <c r="DM49" i="6"/>
  <c r="DM48" i="6"/>
  <c r="DM45" i="6"/>
  <c r="DM47" i="6"/>
  <c r="DN41" i="6"/>
  <c r="DN49" i="6" s="1"/>
  <c r="DM50" i="6"/>
  <c r="DO17" i="6" a="1"/>
  <c r="DO17" i="6" s="1"/>
  <c r="DO12" i="6" a="1"/>
  <c r="DO12" i="6" s="1"/>
  <c r="DO16" i="6" a="1"/>
  <c r="DO16" i="6" s="1"/>
  <c r="DO15" i="6" a="1"/>
  <c r="DO15" i="6" s="1"/>
  <c r="DO14" i="6" a="1"/>
  <c r="DO14" i="6" s="1"/>
  <c r="DO13" i="6" a="1"/>
  <c r="DO13" i="6" s="1"/>
  <c r="DM9" i="6" l="1" a="1"/>
  <c r="DM9" i="6" s="1"/>
  <c r="DM52" i="6" a="1"/>
  <c r="DM52" i="6" s="1"/>
  <c r="DM55" i="6" a="1"/>
  <c r="DM55" i="6" s="1"/>
  <c r="DM56" i="6" a="1"/>
  <c r="DM56" i="6" s="1"/>
  <c r="DM57" i="6" a="1"/>
  <c r="DM57" i="6" s="1"/>
  <c r="DM54" i="6" a="1"/>
  <c r="DM54" i="6" s="1"/>
  <c r="DM53" i="6" a="1"/>
  <c r="DM53" i="6" s="1"/>
  <c r="DO10" i="6"/>
  <c r="DO7" i="6" s="1"/>
  <c r="DN6" i="6"/>
  <c r="DN7" i="6"/>
  <c r="DN4" i="6"/>
  <c r="DN2" i="6"/>
  <c r="DN5" i="6"/>
  <c r="DN3" i="6"/>
  <c r="DL59" i="6"/>
  <c r="DN47" i="6"/>
  <c r="DN46" i="6"/>
  <c r="DN45" i="6"/>
  <c r="DN50" i="6"/>
  <c r="DN48" i="6"/>
  <c r="DO41" i="6"/>
  <c r="DO45" i="6" s="1"/>
  <c r="DP16" i="6" a="1"/>
  <c r="DP16" i="6" s="1"/>
  <c r="DP13" i="6" a="1"/>
  <c r="DP13" i="6" s="1"/>
  <c r="DP14" i="6" a="1"/>
  <c r="DP14" i="6" s="1"/>
  <c r="DP17" i="6" a="1"/>
  <c r="DP17" i="6" s="1"/>
  <c r="DP15" i="6" a="1"/>
  <c r="DP15" i="6" s="1"/>
  <c r="DP12" i="6" a="1"/>
  <c r="DP12" i="6" s="1"/>
  <c r="DN9" i="6" l="1" a="1"/>
  <c r="DN9" i="6" s="1"/>
  <c r="DN55" i="6" a="1"/>
  <c r="DN55" i="6" s="1"/>
  <c r="DN52" i="6" a="1"/>
  <c r="DN52" i="6" s="1"/>
  <c r="DN56" i="6" a="1"/>
  <c r="DN56" i="6" s="1"/>
  <c r="DN54" i="6" a="1"/>
  <c r="DN54" i="6" s="1"/>
  <c r="DN53" i="6" a="1"/>
  <c r="DN53" i="6" s="1"/>
  <c r="DN57" i="6" a="1"/>
  <c r="DN57" i="6" s="1"/>
  <c r="DO5" i="6"/>
  <c r="DO6" i="6"/>
  <c r="DO4" i="6"/>
  <c r="DO3" i="6"/>
  <c r="DO2" i="6"/>
  <c r="DM59" i="6"/>
  <c r="DP10" i="6"/>
  <c r="DP41" i="6"/>
  <c r="DP45" i="6" s="1"/>
  <c r="DO50" i="6"/>
  <c r="DO48" i="6"/>
  <c r="DO46" i="6"/>
  <c r="DO47" i="6"/>
  <c r="DO49" i="6"/>
  <c r="DQ17" i="6" a="1"/>
  <c r="DQ17" i="6" s="1"/>
  <c r="DQ16" i="6" a="1"/>
  <c r="DQ16" i="6" s="1"/>
  <c r="DQ15" i="6" a="1"/>
  <c r="DQ15" i="6" s="1"/>
  <c r="DQ14" i="6" a="1"/>
  <c r="DQ14" i="6" s="1"/>
  <c r="DQ12" i="6" a="1"/>
  <c r="DQ12" i="6" s="1"/>
  <c r="DQ13" i="6" a="1"/>
  <c r="DQ13" i="6" s="1"/>
  <c r="DO9" i="6" l="1" a="1"/>
  <c r="DO9" i="6" s="1"/>
  <c r="DO52" i="6" a="1"/>
  <c r="DO52" i="6" s="1"/>
  <c r="DO53" i="6" a="1"/>
  <c r="DO53" i="6" s="1"/>
  <c r="DO55" i="6" a="1"/>
  <c r="DO55" i="6" s="1"/>
  <c r="DO57" i="6" a="1"/>
  <c r="DO57" i="6" s="1"/>
  <c r="DO54" i="6" a="1"/>
  <c r="DO54" i="6" s="1"/>
  <c r="DO56" i="6" a="1"/>
  <c r="DO56" i="6" s="1"/>
  <c r="DQ10" i="6"/>
  <c r="DQ4" i="6" s="1"/>
  <c r="DN59" i="6"/>
  <c r="DP3" i="6"/>
  <c r="DP5" i="6"/>
  <c r="DP6" i="6"/>
  <c r="DP2" i="6"/>
  <c r="DP4" i="6"/>
  <c r="DP7" i="6"/>
  <c r="DP47" i="6"/>
  <c r="DP50" i="6"/>
  <c r="DP46" i="6"/>
  <c r="DP49" i="6"/>
  <c r="DP48" i="6"/>
  <c r="DQ41" i="6"/>
  <c r="DQ49" i="6" s="1"/>
  <c r="DR12" i="6" a="1"/>
  <c r="DR12" i="6" s="1"/>
  <c r="DR15" i="6" a="1"/>
  <c r="DR15" i="6" s="1"/>
  <c r="DR14" i="6" a="1"/>
  <c r="DR14" i="6" s="1"/>
  <c r="DR16" i="6" a="1"/>
  <c r="DR16" i="6" s="1"/>
  <c r="DR13" i="6" a="1"/>
  <c r="DR13" i="6" s="1"/>
  <c r="DR17" i="6" a="1"/>
  <c r="DR17" i="6" s="1"/>
  <c r="DP9" i="6" l="1" a="1"/>
  <c r="DP9" i="6" s="1"/>
  <c r="DP57" i="6" a="1"/>
  <c r="DP57" i="6" s="1"/>
  <c r="DP56" i="6" a="1"/>
  <c r="DP56" i="6" s="1"/>
  <c r="DP53" i="6" a="1"/>
  <c r="DP53" i="6" s="1"/>
  <c r="DP54" i="6" a="1"/>
  <c r="DP54" i="6" s="1"/>
  <c r="DP52" i="6" a="1"/>
  <c r="DP52" i="6" s="1"/>
  <c r="DP55" i="6" a="1"/>
  <c r="DP55" i="6" s="1"/>
  <c r="DQ2" i="6"/>
  <c r="DQ7" i="6"/>
  <c r="DQ5" i="6"/>
  <c r="DQ6" i="6"/>
  <c r="DQ3" i="6"/>
  <c r="DR10" i="6"/>
  <c r="DO59" i="6"/>
  <c r="DQ47" i="6"/>
  <c r="DQ50" i="6"/>
  <c r="DQ48" i="6"/>
  <c r="DQ45" i="6"/>
  <c r="DR41" i="6"/>
  <c r="DR47" i="6" s="1"/>
  <c r="DQ46" i="6"/>
  <c r="DS17" i="6" a="1"/>
  <c r="DS17" i="6" s="1"/>
  <c r="DS12" i="6" a="1"/>
  <c r="DS12" i="6" s="1"/>
  <c r="DS16" i="6" a="1"/>
  <c r="DS16" i="6" s="1"/>
  <c r="DS15" i="6" a="1"/>
  <c r="DS15" i="6" s="1"/>
  <c r="DS13" i="6" a="1"/>
  <c r="DS13" i="6" s="1"/>
  <c r="DS14" i="6" a="1"/>
  <c r="DS14" i="6" s="1"/>
  <c r="DQ9" i="6" l="1" a="1"/>
  <c r="DQ9" i="6" s="1"/>
  <c r="DQ52" i="6" a="1"/>
  <c r="DQ52" i="6" s="1"/>
  <c r="DQ56" i="6" a="1"/>
  <c r="DQ56" i="6" s="1"/>
  <c r="DQ55" i="6" a="1"/>
  <c r="DQ55" i="6" s="1"/>
  <c r="DQ57" i="6" a="1"/>
  <c r="DQ57" i="6" s="1"/>
  <c r="DQ54" i="6" a="1"/>
  <c r="DQ54" i="6" s="1"/>
  <c r="DQ53" i="6" a="1"/>
  <c r="DQ53" i="6" s="1"/>
  <c r="DS10" i="6"/>
  <c r="DS3" i="6" s="1"/>
  <c r="DP59" i="6"/>
  <c r="DR5" i="6"/>
  <c r="DR7" i="6"/>
  <c r="DR2" i="6"/>
  <c r="DR3" i="6"/>
  <c r="DR6" i="6"/>
  <c r="DR4" i="6"/>
  <c r="DR48" i="6"/>
  <c r="DR49" i="6"/>
  <c r="DR50" i="6"/>
  <c r="DR45" i="6"/>
  <c r="DR46" i="6"/>
  <c r="DS41" i="6"/>
  <c r="DS45" i="6" s="1"/>
  <c r="DT12" i="6" a="1"/>
  <c r="DT12" i="6" s="1"/>
  <c r="DT16" i="6" a="1"/>
  <c r="DT16" i="6" s="1"/>
  <c r="DT13" i="6" a="1"/>
  <c r="DT13" i="6" s="1"/>
  <c r="DT14" i="6" a="1"/>
  <c r="DT14" i="6" s="1"/>
  <c r="DT17" i="6" a="1"/>
  <c r="DT17" i="6" s="1"/>
  <c r="DT15" i="6" a="1"/>
  <c r="DT15" i="6" s="1"/>
  <c r="DR9" i="6" l="1" a="1"/>
  <c r="DR9" i="6" s="1"/>
  <c r="DR52" i="6" a="1"/>
  <c r="DR52" i="6" s="1"/>
  <c r="DR55" i="6" a="1"/>
  <c r="DR55" i="6" s="1"/>
  <c r="DR56" i="6" a="1"/>
  <c r="DR56" i="6" s="1"/>
  <c r="DR53" i="6" a="1"/>
  <c r="DR53" i="6" s="1"/>
  <c r="DR54" i="6" a="1"/>
  <c r="DR54" i="6" s="1"/>
  <c r="DR57" i="6" a="1"/>
  <c r="DR57" i="6" s="1"/>
  <c r="DS4" i="6"/>
  <c r="DS6" i="6"/>
  <c r="DS2" i="6"/>
  <c r="DS5" i="6"/>
  <c r="DS7" i="6"/>
  <c r="DT10" i="6"/>
  <c r="DS46" i="6"/>
  <c r="DS49" i="6"/>
  <c r="DS48" i="6"/>
  <c r="DS50" i="6"/>
  <c r="DS47" i="6"/>
  <c r="DQ59" i="6"/>
  <c r="DT41" i="6"/>
  <c r="DT45" i="6" s="1"/>
  <c r="DU16" i="6" a="1"/>
  <c r="DU16" i="6" s="1"/>
  <c r="DU13" i="6" a="1"/>
  <c r="DU13" i="6" s="1"/>
  <c r="DU14" i="6" a="1"/>
  <c r="DU14" i="6" s="1"/>
  <c r="DU17" i="6" a="1"/>
  <c r="DU17" i="6" s="1"/>
  <c r="DU15" i="6" a="1"/>
  <c r="DU15" i="6" s="1"/>
  <c r="DU12" i="6" a="1"/>
  <c r="DU12" i="6" s="1"/>
  <c r="DS9" i="6" l="1" a="1"/>
  <c r="DS9" i="6" s="1"/>
  <c r="DS54" i="6" a="1"/>
  <c r="DS54" i="6" s="1"/>
  <c r="DS53" i="6" a="1"/>
  <c r="DS53" i="6" s="1"/>
  <c r="DS57" i="6" a="1"/>
  <c r="DS57" i="6" s="1"/>
  <c r="DS56" i="6" a="1"/>
  <c r="DS56" i="6" s="1"/>
  <c r="DS55" i="6" a="1"/>
  <c r="DS55" i="6" s="1"/>
  <c r="DS52" i="6" a="1"/>
  <c r="DS52" i="6" s="1"/>
  <c r="DR59" i="6"/>
  <c r="DT2" i="6"/>
  <c r="DT6" i="6"/>
  <c r="DT3" i="6"/>
  <c r="DT4" i="6"/>
  <c r="DT7" i="6"/>
  <c r="DT5" i="6"/>
  <c r="DU10" i="6"/>
  <c r="DU41" i="6"/>
  <c r="DU45" i="6" s="1"/>
  <c r="DT47" i="6"/>
  <c r="DT48" i="6"/>
  <c r="DT50" i="6"/>
  <c r="DT49" i="6"/>
  <c r="DT46" i="6"/>
  <c r="DV13" i="6" a="1"/>
  <c r="DV13" i="6" s="1"/>
  <c r="DV12" i="6" a="1"/>
  <c r="DV12" i="6" s="1"/>
  <c r="DV15" i="6" a="1"/>
  <c r="DV15" i="6" s="1"/>
  <c r="DV16" i="6" a="1"/>
  <c r="DV16" i="6" s="1"/>
  <c r="DV17" i="6" a="1"/>
  <c r="DV17" i="6" s="1"/>
  <c r="DV14" i="6" a="1"/>
  <c r="DV14" i="6" s="1"/>
  <c r="DT9" i="6" l="1" a="1"/>
  <c r="DT9" i="6" s="1"/>
  <c r="DT56" i="6" a="1"/>
  <c r="DT56" i="6" s="1"/>
  <c r="DT52" i="6" a="1"/>
  <c r="DT52" i="6" s="1"/>
  <c r="DT54" i="6" a="1"/>
  <c r="DT54" i="6" s="1"/>
  <c r="DT55" i="6" a="1"/>
  <c r="DT55" i="6" s="1"/>
  <c r="DT57" i="6" a="1"/>
  <c r="DT57" i="6" s="1"/>
  <c r="DT53" i="6" a="1"/>
  <c r="DT53" i="6" s="1"/>
  <c r="DU50" i="6"/>
  <c r="DU48" i="6"/>
  <c r="DU49" i="6"/>
  <c r="DS59" i="6"/>
  <c r="DU46" i="6"/>
  <c r="DU2" i="6"/>
  <c r="DU7" i="6"/>
  <c r="DU3" i="6"/>
  <c r="DU4" i="6"/>
  <c r="DU5" i="6"/>
  <c r="DU6" i="6"/>
  <c r="DV10" i="6"/>
  <c r="DU47" i="6"/>
  <c r="DV41" i="6"/>
  <c r="DV49" i="6" s="1"/>
  <c r="DW12" i="6" a="1"/>
  <c r="DW12" i="6" s="1"/>
  <c r="DW16" i="6" a="1"/>
  <c r="DW16" i="6" s="1"/>
  <c r="DW13" i="6" a="1"/>
  <c r="DW13" i="6" s="1"/>
  <c r="DW17" i="6" a="1"/>
  <c r="DW17" i="6" s="1"/>
  <c r="DW15" i="6" a="1"/>
  <c r="DW15" i="6" s="1"/>
  <c r="DW14" i="6" a="1"/>
  <c r="DW14" i="6" s="1"/>
  <c r="DU9" i="6" l="1" a="1"/>
  <c r="DU9" i="6" s="1"/>
  <c r="DU52" i="6" a="1"/>
  <c r="DU52" i="6" s="1"/>
  <c r="DU53" i="6" a="1"/>
  <c r="DU53" i="6" s="1"/>
  <c r="DU57" i="6" a="1"/>
  <c r="DU57" i="6" s="1"/>
  <c r="DU56" i="6" a="1"/>
  <c r="DU56" i="6" s="1"/>
  <c r="DU55" i="6" a="1"/>
  <c r="DU55" i="6" s="1"/>
  <c r="DU54" i="6" a="1"/>
  <c r="DU54" i="6" s="1"/>
  <c r="DV48" i="6"/>
  <c r="DV46" i="6"/>
  <c r="DV47" i="6"/>
  <c r="DV45" i="6"/>
  <c r="DV5" i="6"/>
  <c r="DV2" i="6"/>
  <c r="DV3" i="6"/>
  <c r="DV7" i="6"/>
  <c r="DV4" i="6"/>
  <c r="DV6" i="6"/>
  <c r="DW10" i="6"/>
  <c r="DV50" i="6"/>
  <c r="DT59" i="6"/>
  <c r="DW41" i="6"/>
  <c r="DW45" i="6" s="1"/>
  <c r="DX13" i="6" a="1"/>
  <c r="DX13" i="6" s="1"/>
  <c r="DX12" i="6" a="1"/>
  <c r="DX12" i="6" s="1"/>
  <c r="DX16" i="6" a="1"/>
  <c r="DX16" i="6" s="1"/>
  <c r="DX14" i="6" a="1"/>
  <c r="DX14" i="6" s="1"/>
  <c r="DX17" i="6" a="1"/>
  <c r="DX17" i="6" s="1"/>
  <c r="DX15" i="6" a="1"/>
  <c r="DX15" i="6" s="1"/>
  <c r="DV9" i="6" l="1" a="1"/>
  <c r="DV9" i="6" s="1"/>
  <c r="DV52" i="6" a="1"/>
  <c r="DV52" i="6" s="1"/>
  <c r="DV56" i="6" a="1"/>
  <c r="DV56" i="6" s="1"/>
  <c r="DV55" i="6" a="1"/>
  <c r="DV55" i="6" s="1"/>
  <c r="DV57" i="6" a="1"/>
  <c r="DV57" i="6" s="1"/>
  <c r="DV54" i="6" a="1"/>
  <c r="DV54" i="6" s="1"/>
  <c r="DV53" i="6" a="1"/>
  <c r="DV53" i="6" s="1"/>
  <c r="DU59" i="6"/>
  <c r="DW49" i="6"/>
  <c r="DW50" i="6"/>
  <c r="DW46" i="6"/>
  <c r="DW48" i="6"/>
  <c r="DW47" i="6"/>
  <c r="DX41" i="6"/>
  <c r="DX46" i="6" s="1"/>
  <c r="DX10" i="6"/>
  <c r="DX5" i="6" s="1"/>
  <c r="DW2" i="6"/>
  <c r="DW3" i="6"/>
  <c r="DW7" i="6"/>
  <c r="DW6" i="6"/>
  <c r="DW5" i="6"/>
  <c r="DW4" i="6"/>
  <c r="DY16" i="6" a="1"/>
  <c r="DY16" i="6" s="1"/>
  <c r="DY14" i="6" a="1"/>
  <c r="DY14" i="6" s="1"/>
  <c r="DY15" i="6" a="1"/>
  <c r="DY15" i="6" s="1"/>
  <c r="DY13" i="6" a="1"/>
  <c r="DY13" i="6" s="1"/>
  <c r="DY12" i="6" a="1"/>
  <c r="DY12" i="6" s="1"/>
  <c r="DY17" i="6" a="1"/>
  <c r="DY17" i="6" s="1"/>
  <c r="DW9" i="6" l="1" a="1"/>
  <c r="DW9" i="6" s="1"/>
  <c r="DW56" i="6" a="1"/>
  <c r="DW56" i="6" s="1"/>
  <c r="DW54" i="6" a="1"/>
  <c r="DW54" i="6" s="1"/>
  <c r="DW53" i="6" a="1"/>
  <c r="DW53" i="6" s="1"/>
  <c r="DW57" i="6" a="1"/>
  <c r="DW57" i="6" s="1"/>
  <c r="DW55" i="6" a="1"/>
  <c r="DW55" i="6" s="1"/>
  <c r="DW52" i="6" a="1"/>
  <c r="DW52" i="6" s="1"/>
  <c r="DX4" i="6"/>
  <c r="DX7" i="6"/>
  <c r="DX50" i="6"/>
  <c r="DX48" i="6"/>
  <c r="DX49" i="6"/>
  <c r="DX45" i="6"/>
  <c r="DX47" i="6"/>
  <c r="DV59" i="6"/>
  <c r="DX2" i="6"/>
  <c r="DX3" i="6"/>
  <c r="DX6" i="6"/>
  <c r="DY10" i="6"/>
  <c r="DY41" i="6"/>
  <c r="DY48" i="6" s="1"/>
  <c r="DZ14" i="6" a="1"/>
  <c r="DZ14" i="6" s="1"/>
  <c r="DZ13" i="6" a="1"/>
  <c r="DZ13" i="6" s="1"/>
  <c r="DZ17" i="6" a="1"/>
  <c r="DZ17" i="6" s="1"/>
  <c r="DZ12" i="6" a="1"/>
  <c r="DZ12" i="6" s="1"/>
  <c r="DZ15" i="6" a="1"/>
  <c r="DZ15" i="6" s="1"/>
  <c r="DZ16" i="6" a="1"/>
  <c r="DZ16" i="6" s="1"/>
  <c r="DX9" i="6" l="1" a="1"/>
  <c r="DX9" i="6" s="1"/>
  <c r="DX56" i="6" a="1"/>
  <c r="DX56" i="6" s="1"/>
  <c r="DX52" i="6" a="1"/>
  <c r="DX52" i="6" s="1"/>
  <c r="DX55" i="6" a="1"/>
  <c r="DX55" i="6" s="1"/>
  <c r="DX57" i="6" a="1"/>
  <c r="DX57" i="6" s="1"/>
  <c r="DX53" i="6" a="1"/>
  <c r="DX53" i="6" s="1"/>
  <c r="DX54" i="6" a="1"/>
  <c r="DX54" i="6" s="1"/>
  <c r="DW59" i="6"/>
  <c r="DZ41" i="6"/>
  <c r="DZ45" i="6" s="1"/>
  <c r="DY6" i="6"/>
  <c r="DY3" i="6"/>
  <c r="DY7" i="6"/>
  <c r="DY5" i="6"/>
  <c r="DY4" i="6"/>
  <c r="DY2" i="6"/>
  <c r="DZ10" i="6"/>
  <c r="DY47" i="6"/>
  <c r="DY49" i="6"/>
  <c r="DY46" i="6"/>
  <c r="DY50" i="6"/>
  <c r="DY45" i="6"/>
  <c r="EA15" i="6" a="1"/>
  <c r="EA15" i="6" s="1"/>
  <c r="EA12" i="6" a="1"/>
  <c r="EA12" i="6" s="1"/>
  <c r="EA16" i="6" a="1"/>
  <c r="EA16" i="6" s="1"/>
  <c r="EA13" i="6" a="1"/>
  <c r="EA13" i="6" s="1"/>
  <c r="EA17" i="6" a="1"/>
  <c r="EA17" i="6" s="1"/>
  <c r="EA14" i="6" a="1"/>
  <c r="EA14" i="6" s="1"/>
  <c r="DY9" i="6" l="1" a="1"/>
  <c r="DY9" i="6" s="1"/>
  <c r="DY56" i="6" a="1"/>
  <c r="DY56" i="6" s="1"/>
  <c r="DY52" i="6" a="1"/>
  <c r="DY52" i="6" s="1"/>
  <c r="DY54" i="6" a="1"/>
  <c r="DY54" i="6" s="1"/>
  <c r="DY55" i="6" a="1"/>
  <c r="DY55" i="6" s="1"/>
  <c r="DY53" i="6" a="1"/>
  <c r="DY53" i="6" s="1"/>
  <c r="DY57" i="6" a="1"/>
  <c r="DY57" i="6" s="1"/>
  <c r="DZ50" i="6"/>
  <c r="DZ49" i="6"/>
  <c r="DX59" i="6"/>
  <c r="DZ46" i="6"/>
  <c r="DZ47" i="6"/>
  <c r="DZ48" i="6"/>
  <c r="DZ2" i="6"/>
  <c r="DZ3" i="6"/>
  <c r="DZ4" i="6"/>
  <c r="DZ7" i="6"/>
  <c r="DZ6" i="6"/>
  <c r="DZ5" i="6"/>
  <c r="EA10" i="6"/>
  <c r="EA41" i="6"/>
  <c r="EA48" i="6" s="1"/>
  <c r="EB15" i="6" a="1"/>
  <c r="EB15" i="6" s="1"/>
  <c r="EB14" i="6" a="1"/>
  <c r="EB14" i="6" s="1"/>
  <c r="EB12" i="6" a="1"/>
  <c r="EB12" i="6" s="1"/>
  <c r="EB16" i="6" a="1"/>
  <c r="EB16" i="6" s="1"/>
  <c r="EB17" i="6" a="1"/>
  <c r="EB17" i="6" s="1"/>
  <c r="EB13" i="6" a="1"/>
  <c r="EB13" i="6" s="1"/>
  <c r="DZ9" i="6" l="1" a="1"/>
  <c r="DZ9" i="6" s="1"/>
  <c r="DZ56" i="6" a="1"/>
  <c r="DZ56" i="6" s="1"/>
  <c r="DZ57" i="6" a="1"/>
  <c r="DZ57" i="6" s="1"/>
  <c r="DZ53" i="6" a="1"/>
  <c r="DZ53" i="6" s="1"/>
  <c r="DZ54" i="6" a="1"/>
  <c r="DZ54" i="6" s="1"/>
  <c r="DZ52" i="6" a="1"/>
  <c r="DZ52" i="6" s="1"/>
  <c r="DZ55" i="6" a="1"/>
  <c r="DZ55" i="6" s="1"/>
  <c r="EA46" i="6"/>
  <c r="EA50" i="6"/>
  <c r="EA47" i="6"/>
  <c r="EA45" i="6"/>
  <c r="EA49" i="6"/>
  <c r="EA4" i="6"/>
  <c r="EA6" i="6"/>
  <c r="EA3" i="6"/>
  <c r="EA2" i="6"/>
  <c r="EA7" i="6"/>
  <c r="EA5" i="6"/>
  <c r="EB10" i="6"/>
  <c r="DY59" i="6"/>
  <c r="EB41" i="6"/>
  <c r="EB49" i="6" s="1"/>
  <c r="EC12" i="6" a="1"/>
  <c r="EC12" i="6" s="1"/>
  <c r="EC17" i="6" a="1"/>
  <c r="EC17" i="6" s="1"/>
  <c r="EC14" i="6" a="1"/>
  <c r="EC14" i="6" s="1"/>
  <c r="EC16" i="6" a="1"/>
  <c r="EC16" i="6" s="1"/>
  <c r="EC13" i="6" a="1"/>
  <c r="EC13" i="6" s="1"/>
  <c r="EC15" i="6" a="1"/>
  <c r="EC15" i="6" s="1"/>
  <c r="EA9" i="6" l="1" a="1"/>
  <c r="EA9" i="6" s="1"/>
  <c r="EA52" i="6" a="1"/>
  <c r="EA52" i="6" s="1"/>
  <c r="EA56" i="6" a="1"/>
  <c r="EA56" i="6" s="1"/>
  <c r="EA55" i="6" a="1"/>
  <c r="EA55" i="6" s="1"/>
  <c r="EA54" i="6" a="1"/>
  <c r="EA54" i="6" s="1"/>
  <c r="EA53" i="6" a="1"/>
  <c r="EA53" i="6" s="1"/>
  <c r="EA57" i="6" a="1"/>
  <c r="EA57" i="6" s="1"/>
  <c r="DZ59" i="6"/>
  <c r="EC41" i="6"/>
  <c r="EC50" i="6" s="1"/>
  <c r="EC10" i="6"/>
  <c r="EB2" i="6"/>
  <c r="EB3" i="6"/>
  <c r="EB5" i="6"/>
  <c r="EB7" i="6"/>
  <c r="EB6" i="6"/>
  <c r="EB4" i="6"/>
  <c r="EB45" i="6"/>
  <c r="EB50" i="6"/>
  <c r="EB48" i="6"/>
  <c r="EB46" i="6"/>
  <c r="EB47" i="6"/>
  <c r="ED13" i="6" a="1"/>
  <c r="ED13" i="6" s="1"/>
  <c r="ED12" i="6" a="1"/>
  <c r="ED12" i="6" s="1"/>
  <c r="ED15" i="6" a="1"/>
  <c r="ED15" i="6" s="1"/>
  <c r="ED17" i="6" a="1"/>
  <c r="ED17" i="6" s="1"/>
  <c r="ED16" i="6" a="1"/>
  <c r="ED16" i="6" s="1"/>
  <c r="ED14" i="6" a="1"/>
  <c r="ED14" i="6" s="1"/>
  <c r="EB9" i="6" l="1" a="1"/>
  <c r="EB9" i="6" s="1"/>
  <c r="EB56" i="6" a="1"/>
  <c r="EB56" i="6" s="1"/>
  <c r="EB55" i="6" a="1"/>
  <c r="EB55" i="6" s="1"/>
  <c r="EB52" i="6" a="1"/>
  <c r="EB52" i="6" s="1"/>
  <c r="EB57" i="6" a="1"/>
  <c r="EB57" i="6" s="1"/>
  <c r="EB53" i="6" a="1"/>
  <c r="EB53" i="6" s="1"/>
  <c r="EB54" i="6" a="1"/>
  <c r="EB54" i="6" s="1"/>
  <c r="EA59" i="6"/>
  <c r="EC46" i="6"/>
  <c r="EC47" i="6"/>
  <c r="EC48" i="6"/>
  <c r="EC49" i="6"/>
  <c r="EC45" i="6"/>
  <c r="EC7" i="6"/>
  <c r="EC2" i="6"/>
  <c r="EC5" i="6"/>
  <c r="EC6" i="6"/>
  <c r="EC3" i="6"/>
  <c r="EC4" i="6"/>
  <c r="ED10" i="6"/>
  <c r="ED41" i="6"/>
  <c r="ED47" i="6" s="1"/>
  <c r="EE17" i="6" a="1"/>
  <c r="EE17" i="6" s="1"/>
  <c r="EE13" i="6" a="1"/>
  <c r="EE13" i="6" s="1"/>
  <c r="EE12" i="6" a="1"/>
  <c r="EE12" i="6" s="1"/>
  <c r="EE16" i="6" a="1"/>
  <c r="EE16" i="6" s="1"/>
  <c r="EE14" i="6" a="1"/>
  <c r="EE14" i="6" s="1"/>
  <c r="EE15" i="6" a="1"/>
  <c r="EE15" i="6" s="1"/>
  <c r="EC9" i="6" l="1" a="1"/>
  <c r="EC9" i="6" s="1"/>
  <c r="EC56" i="6" a="1"/>
  <c r="EC56" i="6" s="1"/>
  <c r="EC52" i="6" a="1"/>
  <c r="EC52" i="6" s="1"/>
  <c r="EC55" i="6" a="1"/>
  <c r="EC55" i="6" s="1"/>
  <c r="EC54" i="6" a="1"/>
  <c r="EC54" i="6" s="1"/>
  <c r="EC53" i="6" a="1"/>
  <c r="EC53" i="6" s="1"/>
  <c r="EC57" i="6" a="1"/>
  <c r="EC57" i="6" s="1"/>
  <c r="ED48" i="6"/>
  <c r="ED50" i="6"/>
  <c r="ED49" i="6"/>
  <c r="ED45" i="6"/>
  <c r="ED46" i="6"/>
  <c r="EB59" i="6"/>
  <c r="ED3" i="6"/>
  <c r="ED7" i="6"/>
  <c r="ED6" i="6"/>
  <c r="ED5" i="6"/>
  <c r="ED4" i="6"/>
  <c r="ED2" i="6"/>
  <c r="EE10" i="6"/>
  <c r="EE41" i="6"/>
  <c r="EE50" i="6" s="1"/>
  <c r="EF15" i="6" a="1"/>
  <c r="EF15" i="6" s="1"/>
  <c r="EF14" i="6" a="1"/>
  <c r="EF14" i="6" s="1"/>
  <c r="EF12" i="6" a="1"/>
  <c r="EF12" i="6" s="1"/>
  <c r="EF16" i="6" a="1"/>
  <c r="EF16" i="6" s="1"/>
  <c r="EF13" i="6" a="1"/>
  <c r="EF13" i="6" s="1"/>
  <c r="EF17" i="6" a="1"/>
  <c r="EF17" i="6" s="1"/>
  <c r="ED9" i="6" l="1" a="1"/>
  <c r="ED9" i="6" s="1"/>
  <c r="ED56" i="6" a="1"/>
  <c r="ED56" i="6" s="1"/>
  <c r="ED55" i="6" a="1"/>
  <c r="ED55" i="6" s="1"/>
  <c r="ED52" i="6" a="1"/>
  <c r="ED52" i="6" s="1"/>
  <c r="ED54" i="6" a="1"/>
  <c r="ED54" i="6" s="1"/>
  <c r="ED57" i="6" a="1"/>
  <c r="ED57" i="6" s="1"/>
  <c r="ED53" i="6" a="1"/>
  <c r="ED53" i="6" s="1"/>
  <c r="EC59" i="6"/>
  <c r="EE6" i="6"/>
  <c r="EE2" i="6"/>
  <c r="EE7" i="6"/>
  <c r="EE4" i="6"/>
  <c r="EE3" i="6"/>
  <c r="EE5" i="6"/>
  <c r="EF10" i="6"/>
  <c r="EE47" i="6"/>
  <c r="EE49" i="6"/>
  <c r="EE48" i="6"/>
  <c r="EE46" i="6"/>
  <c r="EE45" i="6"/>
  <c r="EF41" i="6"/>
  <c r="EF45" i="6" s="1"/>
  <c r="EG15" i="6" a="1"/>
  <c r="EG15" i="6" s="1"/>
  <c r="EG12" i="6" a="1"/>
  <c r="EG12" i="6" s="1"/>
  <c r="EG17" i="6" a="1"/>
  <c r="EG17" i="6" s="1"/>
  <c r="EG14" i="6" a="1"/>
  <c r="EG14" i="6" s="1"/>
  <c r="EG16" i="6" a="1"/>
  <c r="EG16" i="6" s="1"/>
  <c r="EG13" i="6" a="1"/>
  <c r="EG13" i="6" s="1"/>
  <c r="EE9" i="6" l="1" a="1"/>
  <c r="EE9" i="6" s="1"/>
  <c r="EE52" i="6" a="1"/>
  <c r="EE52" i="6" s="1"/>
  <c r="EE56" i="6" a="1"/>
  <c r="EE56" i="6" s="1"/>
  <c r="EE55" i="6" a="1"/>
  <c r="EE55" i="6" s="1"/>
  <c r="EE54" i="6" a="1"/>
  <c r="EE54" i="6" s="1"/>
  <c r="EE53" i="6" a="1"/>
  <c r="EE53" i="6" s="1"/>
  <c r="EE57" i="6" a="1"/>
  <c r="EE57" i="6" s="1"/>
  <c r="ED59" i="6"/>
  <c r="EG10" i="6"/>
  <c r="EG3" i="6" s="1"/>
  <c r="EF49" i="6"/>
  <c r="EF47" i="6"/>
  <c r="EF48" i="6"/>
  <c r="EF3" i="6"/>
  <c r="EF4" i="6"/>
  <c r="EF7" i="6"/>
  <c r="EF5" i="6"/>
  <c r="EF2" i="6"/>
  <c r="EF6" i="6"/>
  <c r="EF50" i="6"/>
  <c r="EF46" i="6"/>
  <c r="EG41" i="6"/>
  <c r="EG49" i="6" s="1"/>
  <c r="EH17" i="6" a="1"/>
  <c r="EH17" i="6" s="1"/>
  <c r="EH12" i="6" a="1"/>
  <c r="EH12" i="6" s="1"/>
  <c r="EH15" i="6" a="1"/>
  <c r="EH15" i="6" s="1"/>
  <c r="EH16" i="6" a="1"/>
  <c r="EH16" i="6" s="1"/>
  <c r="EH14" i="6" a="1"/>
  <c r="EH14" i="6" s="1"/>
  <c r="EH13" i="6" a="1"/>
  <c r="EH13" i="6" s="1"/>
  <c r="EF9" i="6" l="1" a="1"/>
  <c r="EF9" i="6" s="1"/>
  <c r="EF55" i="6" a="1"/>
  <c r="EF55" i="6" s="1"/>
  <c r="EF53" i="6" a="1"/>
  <c r="EF53" i="6" s="1"/>
  <c r="EF57" i="6" a="1"/>
  <c r="EF57" i="6" s="1"/>
  <c r="EF52" i="6" a="1"/>
  <c r="EF52" i="6" s="1"/>
  <c r="EF54" i="6" a="1"/>
  <c r="EF54" i="6" s="1"/>
  <c r="EF56" i="6" a="1"/>
  <c r="EF56" i="6" s="1"/>
  <c r="EG6" i="6"/>
  <c r="EG5" i="6"/>
  <c r="EG4" i="6"/>
  <c r="EE59" i="6"/>
  <c r="EG47" i="6"/>
  <c r="EG2" i="6"/>
  <c r="EG48" i="6"/>
  <c r="EG50" i="6"/>
  <c r="EG7" i="6"/>
  <c r="EH41" i="6"/>
  <c r="EH50" i="6" s="1"/>
  <c r="EH10" i="6"/>
  <c r="EG45" i="6"/>
  <c r="EG46" i="6"/>
  <c r="EI13" i="6" a="1"/>
  <c r="EI13" i="6" s="1"/>
  <c r="EI15" i="6" a="1"/>
  <c r="EI15" i="6" s="1"/>
  <c r="EI14" i="6" a="1"/>
  <c r="EI14" i="6" s="1"/>
  <c r="EI17" i="6" a="1"/>
  <c r="EI17" i="6" s="1"/>
  <c r="EI12" i="6" a="1"/>
  <c r="EI12" i="6" s="1"/>
  <c r="EI16" i="6" a="1"/>
  <c r="EI16" i="6" s="1"/>
  <c r="EG9" i="6" l="1" a="1"/>
  <c r="EG9" i="6" s="1"/>
  <c r="EG56" i="6" a="1"/>
  <c r="EG56" i="6" s="1"/>
  <c r="EG55" i="6" a="1"/>
  <c r="EG55" i="6" s="1"/>
  <c r="EG52" i="6" a="1"/>
  <c r="EG52" i="6" s="1"/>
  <c r="EG53" i="6" a="1"/>
  <c r="EG53" i="6" s="1"/>
  <c r="EG57" i="6" a="1"/>
  <c r="EG57" i="6" s="1"/>
  <c r="EG54" i="6" a="1"/>
  <c r="EG54" i="6" s="1"/>
  <c r="EH45" i="6"/>
  <c r="EH46" i="6"/>
  <c r="EH49" i="6"/>
  <c r="EH47" i="6"/>
  <c r="EH48" i="6"/>
  <c r="EI41" i="6"/>
  <c r="EI49" i="6" s="1"/>
  <c r="EF59" i="6"/>
  <c r="EH3" i="6"/>
  <c r="EH7" i="6"/>
  <c r="EH2" i="6"/>
  <c r="EH5" i="6"/>
  <c r="EH4" i="6"/>
  <c r="EH6" i="6"/>
  <c r="EI10" i="6"/>
  <c r="EJ15" i="6" a="1"/>
  <c r="EJ15" i="6" s="1"/>
  <c r="EJ16" i="6" a="1"/>
  <c r="EJ16" i="6" s="1"/>
  <c r="EJ13" i="6" a="1"/>
  <c r="EJ13" i="6" s="1"/>
  <c r="EJ17" i="6" a="1"/>
  <c r="EJ17" i="6" s="1"/>
  <c r="EJ12" i="6" a="1"/>
  <c r="EJ12" i="6" s="1"/>
  <c r="EJ14" i="6" a="1"/>
  <c r="EJ14" i="6" s="1"/>
  <c r="EH9" i="6" l="1" a="1"/>
  <c r="EH9" i="6" s="1"/>
  <c r="N16" i="8"/>
  <c r="EH56" i="6" a="1"/>
  <c r="EH56" i="6" s="1"/>
  <c r="EH52" i="6" a="1"/>
  <c r="EH52" i="6" s="1"/>
  <c r="EH55" i="6" a="1"/>
  <c r="EH55" i="6" s="1"/>
  <c r="EH54" i="6" a="1"/>
  <c r="EH54" i="6" s="1"/>
  <c r="EH57" i="6" a="1"/>
  <c r="EH57" i="6" s="1"/>
  <c r="EH53" i="6" a="1"/>
  <c r="EH53" i="6" s="1"/>
  <c r="EI48" i="6"/>
  <c r="EI50" i="6"/>
  <c r="EI45" i="6"/>
  <c r="EI47" i="6"/>
  <c r="EI46" i="6"/>
  <c r="EG59" i="6"/>
  <c r="EI7" i="6"/>
  <c r="EI3" i="6"/>
  <c r="EI5" i="6"/>
  <c r="EI4" i="6"/>
  <c r="EI2" i="6"/>
  <c r="EI6" i="6"/>
  <c r="EJ10" i="6"/>
  <c r="EJ41" i="6"/>
  <c r="EJ50" i="6" s="1"/>
  <c r="EI9" i="6" l="1" a="1"/>
  <c r="EI9" i="6" s="1"/>
  <c r="EI56" i="6" a="1"/>
  <c r="EI56" i="6" s="1"/>
  <c r="EI52" i="6" a="1"/>
  <c r="EI52" i="6" s="1"/>
  <c r="EI53" i="6" a="1"/>
  <c r="EI53" i="6" s="1"/>
  <c r="EI55" i="6" a="1"/>
  <c r="EI55" i="6" s="1"/>
  <c r="EI57" i="6" a="1"/>
  <c r="EI57" i="6" s="1"/>
  <c r="EI54" i="6" a="1"/>
  <c r="EI54" i="6" s="1"/>
  <c r="EH59" i="6"/>
  <c r="EJ45" i="6"/>
  <c r="EJ4" i="6"/>
  <c r="EJ3" i="6"/>
  <c r="EJ6" i="6"/>
  <c r="EJ5" i="6"/>
  <c r="EJ7" i="6"/>
  <c r="EJ2" i="6"/>
  <c r="EJ46" i="6"/>
  <c r="EJ47" i="6"/>
  <c r="EJ48" i="6"/>
  <c r="EJ49" i="6"/>
  <c r="AZ59" i="6"/>
  <c r="EJ9" i="6" l="1" a="1"/>
  <c r="EJ9" i="6" s="1"/>
  <c r="EJ55" i="6" a="1"/>
  <c r="EJ55" i="6" s="1"/>
  <c r="EJ52" i="6" a="1"/>
  <c r="EJ52" i="6" s="1"/>
  <c r="EJ56" i="6" a="1"/>
  <c r="EJ56" i="6" s="1"/>
  <c r="EJ54" i="6" a="1"/>
  <c r="EJ54" i="6" s="1"/>
  <c r="EJ57" i="6" a="1"/>
  <c r="EJ57" i="6" s="1"/>
  <c r="EJ53" i="6" a="1"/>
  <c r="EJ53" i="6" s="1"/>
  <c r="EI59" i="6"/>
  <c r="EJ59" i="6" l="1"/>
  <c r="N17" i="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<sst xmlns="http://schemas.openxmlformats.org/spreadsheetml/2006/main" count="374" uniqueCount="283">
  <si>
    <t>Y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</si>
  <si>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</si>
  <si>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</si>
  <si>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</si>
  <si>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</si>
  <si>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</si>
  <si>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</si>
  <si>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</si>
  <si>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</si>
  <si>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</si>
  <si>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</si>
  <si>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</si>
  <si>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</si>
  <si>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</si>
  <si>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</si>
  <si>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</si>
  <si>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</si>
  <si>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</si>
  <si>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</si>
  <si>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</si>
  <si>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</si>
  <si>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</si>
  <si>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</si>
  <si>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</si>
  <si>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</si>
  <si>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</si>
  <si>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</si>
  <si>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</si>
  <si>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</si>
  <si>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</si>
  <si>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</si>
  <si>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</si>
  <si>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</si>
  <si>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</si>
  <si>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</si>
  <si>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</si>
  <si>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</si>
  <si>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</si>
  <si>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</si>
  <si>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</si>
  <si>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</si>
  <si>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</si>
  <si>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</si>
  <si>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</si>
  <si>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</si>
  <si>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</si>
  <si>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</si>
  <si>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</si>
  <si>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</si>
  <si>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</si>
  <si>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</si>
  <si>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</si>
  <si>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</si>
  <si>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</si>
  <si>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</si>
  <si>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</si>
  <si>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</si>
  <si>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</si>
  <si>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</si>
  <si>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</si>
  <si>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</si>
  <si>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</si>
  <si>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</si>
  <si>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</si>
  <si>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</si>
  <si>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</si>
  <si>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</si>
  <si>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</si>
  <si>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</si>
  <si>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</si>
  <si>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</si>
  <si>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</si>
  <si>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</si>
  <si>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</si>
  <si>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</si>
  <si>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</si>
  <si>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</si>
  <si>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</si>
  <si>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</si>
  <si>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</si>
  <si>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</si>
  <si>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</si>
  <si>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</si>
  <si>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</si>
  <si>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</si>
  <si>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</si>
  <si>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</si>
  <si>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</si>
  <si>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</si>
  <si>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</si>
  <si>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</si>
  <si>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</si>
  <si>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</si>
  <si>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Noise</t>
  </si>
  <si>
    <t>https://math.stackexchange.com/questions/2554808/finding-approximation-of-largest-eigenvalue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</si>
  <si>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</si>
  <si>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</si>
  <si>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</si>
  <si>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</si>
  <si>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</si>
  <si>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</si>
  <si>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1</t>
    </r>
  </si>
  <si>
    <r>
      <t>Z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</si>
  <si>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</si>
  <si>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</si>
  <si>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</si>
  <si>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</si>
  <si>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Eigenvalue</t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</si>
  <si>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1</t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</si>
  <si>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</si>
  <si>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</si>
  <si>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</si>
  <si>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</si>
  <si>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</si>
  <si>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t>Correl</t>
  </si>
  <si>
    <r>
      <t>Z</t>
    </r>
    <r>
      <rPr>
        <vertAlign val="subscript"/>
        <sz val="1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</si>
  <si>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</si>
  <si>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t>Z</t>
    </r>
    <r>
      <rPr>
        <vertAlign val="subscript"/>
        <sz val="1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</si>
  <si>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Y</t>
    </r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</si>
  <si>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</si>
  <si>
    <t>L</t>
  </si>
  <si>
    <t>Weights</t>
  </si>
  <si>
    <t>Cov</t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</si>
  <si>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0</t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</si>
  <si>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</si>
  <si>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</si>
  <si>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</si>
  <si>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</si>
  <si>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</si>
  <si>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</si>
  <si>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</si>
  <si>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</si>
  <si>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</si>
  <si>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</si>
  <si>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</si>
  <si>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</si>
  <si>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</si>
  <si>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</si>
  <si>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</si>
  <si>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</si>
  <si>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</si>
  <si>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</si>
  <si>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</si>
  <si>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</si>
  <si>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</si>
  <si>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</si>
  <si>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</si>
  <si>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</si>
  <si>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</si>
  <si>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</si>
  <si>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</si>
  <si>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</si>
  <si>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29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</si>
  <si>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</si>
  <si>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</si>
  <si>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</si>
  <si>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</si>
  <si>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</si>
  <si>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</si>
  <si>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</si>
  <si>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</si>
  <si>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</si>
  <si>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39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</si>
  <si>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</si>
  <si>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</si>
  <si>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</si>
  <si>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</si>
  <si>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</si>
  <si>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</si>
  <si>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</si>
  <si>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</si>
  <si>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</si>
  <si>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49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</si>
  <si>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</si>
  <si>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</si>
  <si>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</si>
  <si>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</si>
  <si>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</si>
  <si>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</si>
  <si>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</si>
  <si>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</si>
  <si>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</si>
  <si>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59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</si>
  <si>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</si>
  <si>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</si>
  <si>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</si>
  <si>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</si>
  <si>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</si>
  <si>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</si>
  <si>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</si>
  <si>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</si>
  <si>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</si>
  <si>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69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</si>
  <si>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</si>
  <si>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</si>
  <si>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</si>
  <si>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</si>
  <si>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</si>
  <si>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</si>
  <si>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</si>
  <si>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</si>
  <si>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</si>
  <si>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79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</si>
  <si>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</si>
  <si>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81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</si>
  <si>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</si>
  <si>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</si>
  <si>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</si>
  <si>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</si>
  <si>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</si>
  <si>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</si>
  <si>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</si>
  <si>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89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</si>
  <si>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</si>
  <si>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91</t>
    </r>
    <r>
      <rPr>
        <sz val="11"/>
        <color theme="1"/>
        <rFont val="Calibri"/>
        <family val="2"/>
        <scheme val="minor"/>
      </rPr>
      <t/>
    </r>
  </si>
  <si>
    <t>g</t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</si>
  <si>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</si>
  <si>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</si>
  <si>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</si>
  <si>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</si>
  <si>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</si>
  <si>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</si>
  <si>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</si>
  <si>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</si>
  <si>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</si>
  <si>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92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</si>
  <si>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93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</si>
  <si>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94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</si>
  <si>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95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</si>
  <si>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96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</si>
  <si>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97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</si>
  <si>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98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</si>
  <si>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99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</si>
  <si>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perscript"/>
        <sz val="11"/>
        <color theme="1"/>
        <rFont val="Symbol"/>
        <family val="1"/>
        <charset val="2"/>
      </rPr>
      <t>*</t>
    </r>
    <r>
      <rPr>
        <vertAlign val="subscript"/>
        <sz val="11"/>
        <color theme="1"/>
        <rFont val="Calibri"/>
        <family val="2"/>
        <scheme val="minor"/>
      </rPr>
      <t>100</t>
    </r>
    <r>
      <rPr>
        <sz val="11"/>
        <color theme="1"/>
        <rFont val="Calibri"/>
        <family val="2"/>
        <scheme val="minor"/>
      </rPr>
      <t/>
    </r>
  </si>
  <si>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/>
    </r>
  </si>
  <si>
    <t>Feature selection</t>
  </si>
  <si>
    <t>b</t>
  </si>
  <si>
    <t>c</t>
  </si>
  <si>
    <t>n</t>
  </si>
  <si>
    <t>Source:</t>
  </si>
  <si>
    <t>www.MLTechniques.com</t>
  </si>
  <si>
    <t>White Noise</t>
  </si>
  <si>
    <t>Mean noise</t>
  </si>
  <si>
    <t>Exact Y</t>
  </si>
  <si>
    <t>Observed Y</t>
  </si>
  <si>
    <t>Stdev</t>
  </si>
  <si>
    <t>Mean</t>
  </si>
  <si>
    <t>w</t>
  </si>
  <si>
    <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</si>
  <si>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 xml:space="preserve">b = </t>
    </r>
    <r>
      <rPr>
        <sz val="11"/>
        <color theme="1"/>
        <rFont val="Symbol"/>
        <family val="1"/>
        <charset val="2"/>
      </rPr>
      <t>w</t>
    </r>
    <r>
      <rPr>
        <sz val="11"/>
        <color theme="1"/>
        <rFont val="Calibri"/>
        <family val="2"/>
        <scheme val="minor"/>
      </rPr>
      <t>c</t>
    </r>
  </si>
  <si>
    <r>
      <t>Y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</si>
  <si>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Xc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</si>
  <si>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b</t>
    </r>
  </si>
  <si>
    <r>
      <t>Y</t>
    </r>
    <r>
      <rPr>
        <vertAlign val="subscript"/>
        <sz val="11"/>
        <color rgb="FFFF0000"/>
        <rFont val="Calibri"/>
        <family val="2"/>
        <scheme val="minor"/>
      </rPr>
      <t>b</t>
    </r>
  </si>
  <si>
    <r>
      <t xml:space="preserve">a </t>
    </r>
    <r>
      <rPr>
        <sz val="11"/>
        <color theme="1"/>
        <rFont val="Calibri"/>
        <family val="2"/>
      </rPr>
      <t xml:space="preserve">(= true </t>
    </r>
    <r>
      <rPr>
        <sz val="11"/>
        <color theme="1"/>
        <rFont val="Symbol"/>
        <family val="1"/>
        <charset val="2"/>
      </rPr>
      <t>b</t>
    </r>
    <r>
      <rPr>
        <sz val="11"/>
        <color theme="1"/>
        <rFont val="Calibri"/>
        <family val="2"/>
      </rPr>
      <t>)</t>
    </r>
  </si>
  <si>
    <t>R-squared</t>
  </si>
  <si>
    <t>Base model</t>
  </si>
  <si>
    <t>Error P</t>
  </si>
  <si>
    <t>Error Q</t>
  </si>
  <si>
    <t>Error R</t>
  </si>
  <si>
    <t>Error S</t>
  </si>
  <si>
    <r>
      <t>Mean Y</t>
    </r>
    <r>
      <rPr>
        <vertAlign val="subscript"/>
        <sz val="11"/>
        <color theme="1"/>
        <rFont val="Calibri"/>
        <family val="2"/>
        <scheme val="minor"/>
      </rPr>
      <t>b</t>
    </r>
  </si>
  <si>
    <t>Base Error</t>
  </si>
  <si>
    <r>
      <t xml:space="preserve">(if not zero, start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b)</t>
    </r>
  </si>
  <si>
    <t>Linest</t>
  </si>
  <si>
    <t>Excel</t>
  </si>
  <si>
    <r>
      <t>Y</t>
    </r>
    <r>
      <rPr>
        <vertAlign val="subscript"/>
        <sz val="11"/>
        <color rgb="FFFF0000"/>
        <rFont val="Calibri"/>
        <family val="2"/>
        <scheme val="minor"/>
      </rPr>
      <t>Excel</t>
    </r>
  </si>
  <si>
    <t>Excel Error</t>
  </si>
  <si>
    <r>
      <t xml:space="preserve">Feature selection only works with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= 0</t>
    </r>
  </si>
  <si>
    <r>
      <t>b</t>
    </r>
    <r>
      <rPr>
        <vertAlign val="subscript"/>
        <sz val="11"/>
        <color theme="1"/>
        <rFont val="Symbol"/>
        <family val="1"/>
        <charset val="2"/>
      </rPr>
      <t>15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</si>
  <si>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15</t>
    </r>
  </si>
  <si>
    <t>Y[k = 15]</t>
  </si>
  <si>
    <r>
      <t>b</t>
    </r>
    <r>
      <rPr>
        <vertAlign val="subscript"/>
        <sz val="11"/>
        <color theme="1"/>
        <rFont val="Symbol"/>
        <family val="1"/>
        <charset val="2"/>
      </rPr>
      <t>100</t>
    </r>
  </si>
  <si>
    <r>
      <t>Predicted Y</t>
    </r>
    <r>
      <rPr>
        <vertAlign val="subscript"/>
        <sz val="11"/>
        <color theme="1"/>
        <rFont val="Calibri"/>
        <family val="2"/>
        <scheme val="minor"/>
      </rPr>
      <t>100</t>
    </r>
  </si>
  <si>
    <t>Y[k = 100]</t>
  </si>
  <si>
    <r>
      <t>Regression coefficients (</t>
    </r>
    <r>
      <rPr>
        <sz val="11"/>
        <color theme="1"/>
        <rFont val="Symbol"/>
        <family val="1"/>
        <charset val="2"/>
      </rPr>
      <t>a</t>
    </r>
    <r>
      <rPr>
        <sz val="11"/>
        <color theme="1"/>
        <rFont val="Calibri"/>
        <family val="2"/>
        <scheme val="minor"/>
      </rPr>
      <t xml:space="preserve"> = exact, </t>
    </r>
    <r>
      <rPr>
        <sz val="11"/>
        <color theme="1"/>
        <rFont val="Symbol"/>
        <family val="1"/>
        <charset val="2"/>
      </rPr>
      <t>b</t>
    </r>
    <r>
      <rPr>
        <vertAlign val="subscript"/>
        <sz val="11"/>
        <color theme="1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 = estimate after k iterations)</t>
    </r>
  </si>
  <si>
    <r>
      <t>Y</t>
    </r>
    <r>
      <rPr>
        <vertAlign val="subscript"/>
        <sz val="11"/>
        <color theme="1"/>
        <rFont val="Calibri"/>
        <family val="2"/>
        <scheme val="minor"/>
      </rPr>
      <t>Excel</t>
    </r>
  </si>
  <si>
    <t>Mean Excel</t>
  </si>
  <si>
    <t>Score</t>
  </si>
  <si>
    <t>Cross-validation</t>
  </si>
  <si>
    <t>RMSE</t>
  </si>
  <si>
    <t>Test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</si>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</sst>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vertAlign val="subscript"/>
      <sz val="11"/>
      <color theme="1"/>
      <name val="Calibri"/>
      <family val="2"/>
      <scheme val="minor"/>
    </font>
    <font>
      <sz val="11"/>
      <color theme="1"/>
      <name val="Calibri"/>
      <family val="1"/>
      <charset val="2"/>
      <scheme val="minor"/>
    </font>
    <font>
      <sz val="8"/>
      <name val="Calibri"/>
      <family val="2"/>
      <scheme val="minor"/>
    </font>
    <font>
      <vertAlign val="subscript"/>
      <sz val="11"/>
      <color theme="1"/>
      <name val="Symbol"/>
      <family val="1"/>
      <charset val="2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vertAlign val="superscript"/>
      <sz val="11"/>
      <color theme="1"/>
      <name val="Symbol"/>
      <family val="1"/>
      <charset val="2"/>
    </font>
    <font>
      <u/>
      <sz val="11"/>
      <color theme="10"/>
      <name val="Calibri"/>
      <family val="2"/>
      <scheme val="minor"/>
    </font>
    <font>
      <vertAlign val="subscript"/>
      <sz val="11"/>
      <color rgb="FFFF0000"/>
      <name val="Calibri"/>
      <family val="2"/>
      <scheme val="minor"/>
    </font>
    <font>
      <sz val="11"/>
      <color rgb="FFFF0000"/>
      <name val="Calibri"/>
      <family val="1"/>
      <charset val="2"/>
      <scheme val="minor"/>
    </font>
    <font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97">
    <xf numFmtId="0" fontId="0" fillId="0" borderId="0" xfId="0"/>
    <xf numFmtId="0" fontId="0" fillId="2" borderId="0" xfId="0" applyFill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64" fontId="0" fillId="5" borderId="0" xfId="0" applyNumberFormat="1" applyFill="1"/>
    <xf numFmtId="2" fontId="0" fillId="3" borderId="0" xfId="0" applyNumberForma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0" borderId="0" xfId="0" applyFill="1" applyAlignment="1">
      <alignment horizontal="center"/>
    </xf>
    <xf numFmtId="2" fontId="0" fillId="0" borderId="0" xfId="0" applyNumberFormat="1" applyFill="1"/>
    <xf numFmtId="164" fontId="1" fillId="0" borderId="0" xfId="0" applyNumberFormat="1" applyFont="1"/>
    <xf numFmtId="164" fontId="0" fillId="2" borderId="0" xfId="0" applyNumberFormat="1" applyFill="1" applyAlignment="1">
      <alignment horizontal="center"/>
    </xf>
    <xf numFmtId="164" fontId="4" fillId="2" borderId="0" xfId="0" applyNumberFormat="1" applyFont="1" applyFill="1" applyAlignment="1">
      <alignment horizontal="center"/>
    </xf>
    <xf numFmtId="0" fontId="1" fillId="0" borderId="0" xfId="0" applyFont="1"/>
    <xf numFmtId="0" fontId="3" fillId="0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0" fillId="2" borderId="0" xfId="0" applyFont="1" applyFill="1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0" fillId="8" borderId="0" xfId="0" applyFill="1"/>
    <xf numFmtId="164" fontId="0" fillId="0" borderId="0" xfId="0" applyNumberFormat="1" applyFont="1"/>
    <xf numFmtId="164" fontId="8" fillId="0" borderId="0" xfId="0" applyNumberFormat="1" applyFont="1"/>
    <xf numFmtId="2" fontId="0" fillId="5" borderId="0" xfId="0" applyNumberForma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164" fontId="8" fillId="2" borderId="0" xfId="0" applyNumberFormat="1" applyFont="1" applyFill="1" applyAlignment="1">
      <alignment horizontal="center"/>
    </xf>
    <xf numFmtId="164" fontId="0" fillId="2" borderId="0" xfId="0" applyNumberFormat="1" applyFont="1" applyFill="1" applyAlignment="1">
      <alignment horizontal="left"/>
    </xf>
    <xf numFmtId="1" fontId="0" fillId="0" borderId="0" xfId="0" applyNumberFormat="1" applyFill="1" applyAlignment="1">
      <alignment horizontal="center"/>
    </xf>
    <xf numFmtId="164" fontId="8" fillId="0" borderId="0" xfId="0" applyNumberFormat="1" applyFont="1" applyFill="1"/>
    <xf numFmtId="164" fontId="0" fillId="0" borderId="0" xfId="0" applyNumberFormat="1" applyFont="1" applyFill="1"/>
    <xf numFmtId="1" fontId="0" fillId="0" borderId="0" xfId="0" applyNumberFormat="1" applyFill="1"/>
    <xf numFmtId="1" fontId="0" fillId="0" borderId="0" xfId="0" applyNumberFormat="1"/>
    <xf numFmtId="1" fontId="0" fillId="4" borderId="0" xfId="0" applyNumberFormat="1" applyFill="1"/>
    <xf numFmtId="2" fontId="3" fillId="0" borderId="0" xfId="0" applyNumberFormat="1" applyFont="1" applyFill="1" applyAlignment="1">
      <alignment horizontal="center"/>
    </xf>
    <xf numFmtId="164" fontId="8" fillId="5" borderId="0" xfId="0" applyNumberFormat="1" applyFont="1" applyFill="1"/>
    <xf numFmtId="1" fontId="0" fillId="5" borderId="0" xfId="0" applyNumberFormat="1" applyFill="1" applyAlignment="1">
      <alignment horizontal="center"/>
    </xf>
    <xf numFmtId="164" fontId="11" fillId="0" borderId="0" xfId="1" applyNumberFormat="1" applyFill="1"/>
    <xf numFmtId="2" fontId="3" fillId="2" borderId="0" xfId="0" applyNumberFormat="1" applyFont="1" applyFill="1" applyAlignment="1">
      <alignment horizontal="center"/>
    </xf>
    <xf numFmtId="164" fontId="1" fillId="7" borderId="0" xfId="0" applyNumberFormat="1" applyFont="1" applyFill="1" applyAlignment="1">
      <alignment horizontal="center"/>
    </xf>
    <xf numFmtId="2" fontId="0" fillId="2" borderId="0" xfId="0" applyNumberFormat="1" applyFill="1"/>
    <xf numFmtId="164" fontId="0" fillId="2" borderId="0" xfId="0" applyNumberFormat="1" applyFill="1"/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left"/>
    </xf>
    <xf numFmtId="164" fontId="1" fillId="6" borderId="0" xfId="0" applyNumberFormat="1" applyFont="1" applyFill="1" applyAlignment="1">
      <alignment horizontal="center"/>
    </xf>
    <xf numFmtId="164" fontId="1" fillId="0" borderId="0" xfId="0" applyNumberFormat="1" applyFont="1" applyFill="1"/>
    <xf numFmtId="164" fontId="0" fillId="6" borderId="0" xfId="0" applyNumberFormat="1" applyFont="1" applyFill="1"/>
    <xf numFmtId="0" fontId="0" fillId="0" borderId="0" xfId="0" applyFont="1" applyFill="1" applyAlignment="1">
      <alignment horizontal="center"/>
    </xf>
    <xf numFmtId="2" fontId="0" fillId="0" borderId="0" xfId="0" applyNumberFormat="1" applyFill="1" applyAlignment="1">
      <alignment horizontal="center"/>
    </xf>
    <xf numFmtId="164" fontId="0" fillId="4" borderId="0" xfId="0" applyNumberFormat="1" applyFill="1"/>
    <xf numFmtId="164" fontId="0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64" fontId="1" fillId="8" borderId="0" xfId="0" applyNumberFormat="1" applyFont="1" applyFill="1" applyAlignment="1">
      <alignment horizontal="center"/>
    </xf>
    <xf numFmtId="164" fontId="3" fillId="2" borderId="0" xfId="0" applyNumberFormat="1" applyFont="1" applyFill="1" applyAlignment="1">
      <alignment horizontal="left"/>
    </xf>
    <xf numFmtId="164" fontId="0" fillId="8" borderId="0" xfId="0" applyNumberFormat="1" applyFill="1"/>
    <xf numFmtId="2" fontId="3" fillId="8" borderId="0" xfId="0" applyNumberFormat="1" applyFont="1" applyFill="1" applyAlignment="1">
      <alignment horizontal="left"/>
    </xf>
    <xf numFmtId="0" fontId="0" fillId="8" borderId="0" xfId="0" applyFill="1" applyAlignment="1">
      <alignment horizontal="left"/>
    </xf>
    <xf numFmtId="0" fontId="5" fillId="7" borderId="0" xfId="0" applyFont="1" applyFill="1" applyAlignment="1">
      <alignment horizontal="left"/>
    </xf>
    <xf numFmtId="164" fontId="0" fillId="3" borderId="0" xfId="0" applyNumberFormat="1" applyFill="1"/>
    <xf numFmtId="0" fontId="0" fillId="3" borderId="0" xfId="0" applyFill="1"/>
    <xf numFmtId="2" fontId="0" fillId="8" borderId="0" xfId="0" applyNumberFormat="1" applyFill="1"/>
    <xf numFmtId="0" fontId="5" fillId="0" borderId="0" xfId="0" applyFont="1" applyFill="1" applyAlignment="1">
      <alignment horizontal="center"/>
    </xf>
    <xf numFmtId="164" fontId="0" fillId="0" borderId="0" xfId="0" applyNumberFormat="1" applyFill="1" applyAlignment="1">
      <alignment horizontal="left"/>
    </xf>
    <xf numFmtId="0" fontId="0" fillId="0" borderId="0" xfId="0" applyBorder="1"/>
    <xf numFmtId="164" fontId="0" fillId="2" borderId="5" xfId="0" applyNumberFormat="1" applyFont="1" applyFill="1" applyBorder="1" applyAlignment="1">
      <alignment horizontal="left"/>
    </xf>
    <xf numFmtId="164" fontId="5" fillId="6" borderId="0" xfId="0" applyNumberFormat="1" applyFont="1" applyFill="1" applyBorder="1" applyAlignment="1">
      <alignment horizontal="center"/>
    </xf>
    <xf numFmtId="164" fontId="13" fillId="6" borderId="0" xfId="0" applyNumberFormat="1" applyFont="1" applyFill="1" applyBorder="1" applyAlignment="1">
      <alignment horizontal="center"/>
    </xf>
    <xf numFmtId="2" fontId="0" fillId="6" borderId="0" xfId="0" applyNumberFormat="1" applyFill="1" applyBorder="1" applyAlignment="1"/>
    <xf numFmtId="164" fontId="0" fillId="6" borderId="0" xfId="0" applyNumberFormat="1" applyFill="1" applyBorder="1"/>
    <xf numFmtId="9" fontId="0" fillId="6" borderId="6" xfId="0" applyNumberFormat="1" applyFill="1" applyBorder="1"/>
    <xf numFmtId="0" fontId="0" fillId="2" borderId="5" xfId="0" applyFill="1" applyBorder="1" applyAlignment="1">
      <alignment horizontal="left"/>
    </xf>
    <xf numFmtId="164" fontId="0" fillId="6" borderId="0" xfId="0" applyNumberFormat="1" applyFill="1" applyBorder="1" applyAlignment="1">
      <alignment horizontal="center"/>
    </xf>
    <xf numFmtId="164" fontId="1" fillId="6" borderId="0" xfId="0" applyNumberFormat="1" applyFont="1" applyFill="1" applyBorder="1" applyAlignment="1">
      <alignment horizontal="center"/>
    </xf>
    <xf numFmtId="0" fontId="0" fillId="2" borderId="7" xfId="0" applyFill="1" applyBorder="1" applyAlignment="1">
      <alignment horizontal="left"/>
    </xf>
    <xf numFmtId="164" fontId="0" fillId="6" borderId="8" xfId="0" applyNumberFormat="1" applyFill="1" applyBorder="1" applyAlignment="1">
      <alignment horizontal="center"/>
    </xf>
    <xf numFmtId="164" fontId="1" fillId="6" borderId="8" xfId="0" applyNumberFormat="1" applyFont="1" applyFill="1" applyBorder="1" applyAlignment="1">
      <alignment horizontal="center"/>
    </xf>
    <xf numFmtId="0" fontId="0" fillId="0" borderId="8" xfId="0" applyBorder="1"/>
    <xf numFmtId="164" fontId="5" fillId="6" borderId="8" xfId="0" applyNumberFormat="1" applyFont="1" applyFill="1" applyBorder="1" applyAlignment="1">
      <alignment horizontal="center"/>
    </xf>
    <xf numFmtId="2" fontId="0" fillId="6" borderId="8" xfId="0" applyNumberFormat="1" applyFill="1" applyBorder="1" applyAlignment="1"/>
    <xf numFmtId="164" fontId="0" fillId="6" borderId="8" xfId="0" applyNumberFormat="1" applyFill="1" applyBorder="1"/>
    <xf numFmtId="9" fontId="0" fillId="6" borderId="9" xfId="0" applyNumberFormat="1" applyFill="1" applyBorder="1"/>
    <xf numFmtId="164" fontId="0" fillId="9" borderId="5" xfId="0" applyNumberFormat="1" applyFill="1" applyBorder="1" applyAlignment="1">
      <alignment horizontal="center"/>
    </xf>
    <xf numFmtId="0" fontId="0" fillId="9" borderId="0" xfId="0" applyFont="1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164" fontId="0" fillId="9" borderId="6" xfId="0" applyNumberFormat="1" applyFont="1" applyFill="1" applyBorder="1"/>
    <xf numFmtId="0" fontId="1" fillId="0" borderId="0" xfId="0" applyFont="1" applyFill="1"/>
    <xf numFmtId="165" fontId="0" fillId="0" borderId="0" xfId="0" applyNumberFormat="1"/>
    <xf numFmtId="0" fontId="0" fillId="2" borderId="0" xfId="0" applyFill="1" applyAlignment="1"/>
    <xf numFmtId="0" fontId="0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164" fontId="0" fillId="4" borderId="2" xfId="0" applyNumberFormat="1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Convergence</a:t>
            </a:r>
            <a:r>
              <a:rPr lang="en-US" sz="1000" baseline="0"/>
              <a:t> of the 6 regression coefficients</a:t>
            </a:r>
            <a:endParaRPr lang="en-US" sz="1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Test!$AX$20:$ES$20</c:f>
              <c:numCache>
                <c:formatCode>0.0000</c:formatCode>
                <c:ptCount val="100"/>
                <c:pt idx="0">
                  <c:v>-1.407564625815565</c:v>
                </c:pt>
                <c:pt idx="1">
                  <c:v>-1.2022186429250674</c:v>
                </c:pt>
                <c:pt idx="2">
                  <c:v>-1.305109693646461</c:v>
                </c:pt>
                <c:pt idx="3">
                  <c:v>-1.296523780348261</c:v>
                </c:pt>
                <c:pt idx="4">
                  <c:v>-1.3044129191205549</c:v>
                </c:pt>
                <c:pt idx="5">
                  <c:v>-1.3038633440871217</c:v>
                </c:pt>
                <c:pt idx="6">
                  <c:v>-1.3043921349109899</c:v>
                </c:pt>
                <c:pt idx="7">
                  <c:v>-1.3046239272920546</c:v>
                </c:pt>
                <c:pt idx="8">
                  <c:v>-1.3052235585580096</c:v>
                </c:pt>
                <c:pt idx="9">
                  <c:v>-1.3060516784104801</c:v>
                </c:pt>
                <c:pt idx="10">
                  <c:v>-1.3070917782606821</c:v>
                </c:pt>
                <c:pt idx="11">
                  <c:v>-1.3082814584631088</c:v>
                </c:pt>
                <c:pt idx="12">
                  <c:v>-1.3095787019077392</c:v>
                </c:pt>
                <c:pt idx="13">
                  <c:v>-1.3109495983538302</c:v>
                </c:pt>
                <c:pt idx="14">
                  <c:v>-1.312370368331605</c:v>
                </c:pt>
                <c:pt idx="15">
                  <c:v>-1.313824213509468</c:v>
                </c:pt>
                <c:pt idx="16">
                  <c:v>-1.3152995772348699</c:v>
                </c:pt>
                <c:pt idx="17">
                  <c:v>-1.3167885428012751</c:v>
                </c:pt>
                <c:pt idx="18">
                  <c:v>-1.3182857247587687</c:v>
                </c:pt>
                <c:pt idx="19">
                  <c:v>-1.3197874695776783</c:v>
                </c:pt>
                <c:pt idx="20">
                  <c:v>-1.3212913047731838</c:v>
                </c:pt>
                <c:pt idx="21">
                  <c:v>-1.3227955596465144</c:v>
                </c:pt>
                <c:pt idx="22">
                  <c:v>-1.3242991068192032</c:v>
                </c:pt>
                <c:pt idx="23">
                  <c:v>-1.3258011865403407</c:v>
                </c:pt>
                <c:pt idx="24">
                  <c:v>-1.3273012876112229</c:v>
                </c:pt>
                <c:pt idx="25">
                  <c:v>-1.3287990667871021</c:v>
                </c:pt>
                <c:pt idx="26">
                  <c:v>-1.3302942942776042</c:v>
                </c:pt>
                <c:pt idx="27">
                  <c:v>-1.3317868169149107</c:v>
                </c:pt>
                <c:pt idx="28">
                  <c:v>-1.3332765332713197</c:v>
                </c:pt>
                <c:pt idx="29">
                  <c:v>-1.334763376853106</c:v>
                </c:pt>
                <c:pt idx="30">
                  <c:v>-1.3362473047508803</c:v>
                </c:pt>
                <c:pt idx="31">
                  <c:v>-1.3377282899755321</c:v>
                </c:pt>
                <c:pt idx="32">
                  <c:v>-1.339206316283204</c:v>
                </c:pt>
                <c:pt idx="33">
                  <c:v>-1.3406813746810711</c:v>
                </c:pt>
                <c:pt idx="34">
                  <c:v>-1.3421534610680561</c:v>
                </c:pt>
                <c:pt idx="35">
                  <c:v>-1.3436225746418822</c:v>
                </c:pt>
                <c:pt idx="36">
                  <c:v>-1.3450887168235444</c:v>
                </c:pt>
                <c:pt idx="37">
                  <c:v>-1.3465518905311473</c:v>
                </c:pt>
                <c:pt idx="38">
                  <c:v>-1.3480120996896225</c:v>
                </c:pt>
                <c:pt idx="39">
                  <c:v>-1.3494693488997107</c:v>
                </c:pt>
                <c:pt idx="40">
                  <c:v>-1.3509236432144738</c:v>
                </c:pt>
                <c:pt idx="41">
                  <c:v>-1.3523749879884102</c:v>
                </c:pt>
                <c:pt idx="42">
                  <c:v>-1.3538233887755891</c:v>
                </c:pt>
                <c:pt idx="43">
                  <c:v>-1.3552688512608828</c:v>
                </c:pt>
                <c:pt idx="44">
                  <c:v>-1.356711381213541</c:v>
                </c:pt>
                <c:pt idx="45">
                  <c:v>-1.3581509844558577</c:v>
                </c:pt>
                <c:pt idx="46">
                  <c:v>-1.3595876668420208</c:v>
                </c:pt>
                <c:pt idx="47">
                  <c:v>-1.3610214342438425</c:v>
                </c:pt>
                <c:pt idx="48">
                  <c:v>-1.3624522925411287</c:v>
                </c:pt>
                <c:pt idx="49">
                  <c:v>-1.3638802476151897</c:v>
                </c:pt>
                <c:pt idx="50">
                  <c:v>-1.3653053053444628</c:v>
                </c:pt>
                <c:pt idx="51">
                  <c:v>-1.3667274716015669</c:v>
                </c:pt>
                <c:pt idx="52">
                  <c:v>-1.3681467522513207</c:v>
                </c:pt>
                <c:pt idx="53">
                  <c:v>-1.3695631531494126</c:v>
                </c:pt>
                <c:pt idx="54">
                  <c:v>-1.3709766801415109</c:v>
                </c:pt>
                <c:pt idx="55">
                  <c:v>-1.3723873390626706</c:v>
                </c:pt>
                <c:pt idx="56">
                  <c:v>-1.373795135736942</c:v>
                </c:pt>
                <c:pt idx="57">
                  <c:v>-1.3752000759771104</c:v>
                </c:pt>
                <c:pt idx="58">
                  <c:v>-1.3766021655845335</c:v>
                </c:pt>
                <c:pt idx="59">
                  <c:v>-1.3780014103490366</c:v>
                </c:pt>
                <c:pt idx="60">
                  <c:v>-1.3793978160488471</c:v>
                </c:pt>
                <c:pt idx="61">
                  <c:v>-1.3807913884505634</c:v>
                </c:pt>
                <c:pt idx="62">
                  <c:v>-1.3821821333091386</c:v>
                </c:pt>
                <c:pt idx="63">
                  <c:v>-1.3835700563678759</c:v>
                </c:pt>
                <c:pt idx="64">
                  <c:v>-1.3849551633584367</c:v>
                </c:pt>
                <c:pt idx="65">
                  <c:v>-1.3863374600008513</c:v>
                </c:pt>
                <c:pt idx="66">
                  <c:v>-1.3877169520035337</c:v>
                </c:pt>
                <c:pt idx="67">
                  <c:v>-1.3890936450633011</c:v>
                </c:pt>
                <c:pt idx="68">
                  <c:v>-1.3904675448653931</c:v>
                </c:pt>
                <c:pt idx="69">
                  <c:v>-1.3918386570834926</c:v>
                </c:pt>
                <c:pt idx="70">
                  <c:v>-1.3932069873797477</c:v>
                </c:pt>
                <c:pt idx="71">
                  <c:v>-1.3945725414047947</c:v>
                </c:pt>
                <c:pt idx="72">
                  <c:v>-1.3959353247977797</c:v>
                </c:pt>
                <c:pt idx="73">
                  <c:v>-1.3972953431863828</c:v>
                </c:pt>
                <c:pt idx="74">
                  <c:v>-1.3986526021868395</c:v>
                </c:pt>
                <c:pt idx="75">
                  <c:v>-1.4000071074039651</c:v>
                </c:pt>
                <c:pt idx="76">
                  <c:v>-1.401358864431177</c:v>
                </c:pt>
                <c:pt idx="77">
                  <c:v>-1.402707878850519</c:v>
                </c:pt>
                <c:pt idx="78">
                  <c:v>-1.4040541562326816</c:v>
                </c:pt>
                <c:pt idx="79">
                  <c:v>-1.4053977021370287</c:v>
                </c:pt>
                <c:pt idx="80">
                  <c:v>-1.4067385221116184</c:v>
                </c:pt>
                <c:pt idx="81">
                  <c:v>-1.4080766216932263</c:v>
                </c:pt>
                <c:pt idx="82">
                  <c:v>-1.4094120064073685</c:v>
                </c:pt>
                <c:pt idx="83">
                  <c:v>-1.4107446817683249</c:v>
                </c:pt>
                <c:pt idx="84">
                  <c:v>-1.4120746532791619</c:v>
                </c:pt>
                <c:pt idx="85">
                  <c:v>-1.413401926431755</c:v>
                </c:pt>
                <c:pt idx="86">
                  <c:v>-1.4147265067068113</c:v>
                </c:pt>
                <c:pt idx="87">
                  <c:v>-1.4160483995738939</c:v>
                </c:pt>
                <c:pt idx="88">
                  <c:v>-1.4173676104914426</c:v>
                </c:pt>
                <c:pt idx="89">
                  <c:v>-1.4186841449067962</c:v>
                </c:pt>
                <c:pt idx="90">
                  <c:v>-1.4199980082562185</c:v>
                </c:pt>
                <c:pt idx="91">
                  <c:v>-1.4213092059649166</c:v>
                </c:pt>
                <c:pt idx="92">
                  <c:v>-1.4226177434470668</c:v>
                </c:pt>
                <c:pt idx="93">
                  <c:v>-1.4239236261058339</c:v>
                </c:pt>
                <c:pt idx="94">
                  <c:v>-1.4252268593333974</c:v>
                </c:pt>
                <c:pt idx="95">
                  <c:v>-1.4265274485109707</c:v>
                </c:pt>
                <c:pt idx="96">
                  <c:v>-1.4278253990088243</c:v>
                </c:pt>
                <c:pt idx="97">
                  <c:v>-1.4291207161863091</c:v>
                </c:pt>
                <c:pt idx="98">
                  <c:v>-1.4304134053918771</c:v>
                </c:pt>
                <c:pt idx="99">
                  <c:v>-1.4317034719631052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2-49B3-A750-6FF6A0B35A0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Test!$AX$21:$ES$21</c:f>
              <c:numCache>
                <c:formatCode>0.0000</c:formatCode>
                <c:ptCount val="100"/>
                <c:pt idx="0">
                  <c:v>0.7167695766679304</c:v>
                </c:pt>
                <c:pt idx="1">
                  <c:v>0.43869138762874871</c:v>
                </c:pt>
                <c:pt idx="2">
                  <c:v>0.49856695652432581</c:v>
                </c:pt>
                <c:pt idx="3">
                  <c:v>0.48776463047884799</c:v>
                </c:pt>
                <c:pt idx="4">
                  <c:v>0.49958852736547521</c:v>
                </c:pt>
                <c:pt idx="5">
                  <c:v>0.50537587562084718</c:v>
                </c:pt>
                <c:pt idx="6">
                  <c:v>0.51127492030949351</c:v>
                </c:pt>
                <c:pt idx="7">
                  <c:v>0.51561454189092748</c:v>
                </c:pt>
                <c:pt idx="8">
                  <c:v>0.51909019061453998</c:v>
                </c:pt>
                <c:pt idx="9">
                  <c:v>0.52183519776958509</c:v>
                </c:pt>
                <c:pt idx="10">
                  <c:v>0.52408298912006801</c:v>
                </c:pt>
                <c:pt idx="11">
                  <c:v>0.52597792551538247</c:v>
                </c:pt>
                <c:pt idx="12">
                  <c:v>0.5276308909071713</c:v>
                </c:pt>
                <c:pt idx="13">
                  <c:v>0.52911748936249425</c:v>
                </c:pt>
                <c:pt idx="14">
                  <c:v>0.5304903430502792</c:v>
                </c:pt>
                <c:pt idx="15">
                  <c:v>0.53178531764202119</c:v>
                </c:pt>
                <c:pt idx="16">
                  <c:v>0.53302685530756655</c:v>
                </c:pt>
                <c:pt idx="17">
                  <c:v>0.53423153303057913</c:v>
                </c:pt>
                <c:pt idx="18">
                  <c:v>0.53541058080792681</c:v>
                </c:pt>
                <c:pt idx="19">
                  <c:v>0.53657159602518278</c:v>
                </c:pt>
                <c:pt idx="20">
                  <c:v>0.53771971580772082</c:v>
                </c:pt>
                <c:pt idx="21">
                  <c:v>0.5388584125036241</c:v>
                </c:pt>
                <c:pt idx="22">
                  <c:v>0.53999003302306214</c:v>
                </c:pt>
                <c:pt idx="23">
                  <c:v>0.54111616377853666</c:v>
                </c:pt>
                <c:pt idx="24">
                  <c:v>0.54223787745557095</c:v>
                </c:pt>
                <c:pt idx="25">
                  <c:v>0.543355899772203</c:v>
                </c:pt>
                <c:pt idx="26">
                  <c:v>0.54447072213479231</c:v>
                </c:pt>
                <c:pt idx="27">
                  <c:v>0.54558267772656488</c:v>
                </c:pt>
                <c:pt idx="28">
                  <c:v>0.54669199289183923</c:v>
                </c:pt>
                <c:pt idx="29">
                  <c:v>0.54779882183398998</c:v>
                </c:pt>
                <c:pt idx="30">
                  <c:v>0.54890327004458983</c:v>
                </c:pt>
                <c:pt idx="31">
                  <c:v>0.55000541012298598</c:v>
                </c:pt>
                <c:pt idx="32">
                  <c:v>0.55110529245762063</c:v>
                </c:pt>
                <c:pt idx="33">
                  <c:v>0.55220295243793094</c:v>
                </c:pt>
                <c:pt idx="34">
                  <c:v>0.55329841532370294</c:v>
                </c:pt>
                <c:pt idx="35">
                  <c:v>0.55439169953276346</c:v>
                </c:pt>
                <c:pt idx="36">
                  <c:v>0.55548281886076034</c:v>
                </c:pt>
                <c:pt idx="37">
                  <c:v>0.55657178397990936</c:v>
                </c:pt>
                <c:pt idx="38">
                  <c:v>0.557658603450917</c:v>
                </c:pt>
                <c:pt idx="39">
                  <c:v>0.55874328440620979</c:v>
                </c:pt>
                <c:pt idx="40">
                  <c:v>0.55982583301123823</c:v>
                </c:pt>
                <c:pt idx="41">
                  <c:v>0.56090625477594291</c:v>
                </c:pt>
                <c:pt idx="42">
                  <c:v>0.56198455476505371</c:v>
                </c:pt>
                <c:pt idx="43">
                  <c:v>0.56306073774008281</c:v>
                </c:pt>
                <c:pt idx="44">
                  <c:v>0.56413480825519979</c:v>
                </c:pt>
                <c:pt idx="45">
                  <c:v>0.56520677072197023</c:v>
                </c:pt>
                <c:pt idx="46">
                  <c:v>0.56627662945306856</c:v>
                </c:pt>
                <c:pt idx="47">
                  <c:v>0.56734438869179959</c:v>
                </c:pt>
                <c:pt idx="48">
                  <c:v>0.56841005263203237</c:v>
                </c:pt>
                <c:pt idx="49">
                  <c:v>0.56947362543166813</c:v>
                </c:pt>
                <c:pt idx="50">
                  <c:v>0.5705351112217345</c:v>
                </c:pt>
                <c:pt idx="51">
                  <c:v>0.57159451411253359</c:v>
                </c:pt>
                <c:pt idx="52">
                  <c:v>0.57265183819779653</c:v>
                </c:pt>
                <c:pt idx="53">
                  <c:v>0.57370708755749455</c:v>
                </c:pt>
                <c:pt idx="54">
                  <c:v>0.5747602662597403</c:v>
                </c:pt>
                <c:pt idx="55">
                  <c:v>0.57581137836207896</c:v>
                </c:pt>
                <c:pt idx="56">
                  <c:v>0.57686042791236247</c:v>
                </c:pt>
                <c:pt idx="57">
                  <c:v>0.57790741894934716</c:v>
                </c:pt>
                <c:pt idx="58">
                  <c:v>0.57895235550309931</c:v>
                </c:pt>
                <c:pt idx="59">
                  <c:v>0.57999524159527738</c:v>
                </c:pt>
                <c:pt idx="60">
                  <c:v>0.58103608123932438</c:v>
                </c:pt>
                <c:pt idx="61">
                  <c:v>0.58207487844060446</c:v>
                </c:pt>
                <c:pt idx="62">
                  <c:v>0.58311163719649994</c:v>
                </c:pt>
                <c:pt idx="63">
                  <c:v>0.5841463614964808</c:v>
                </c:pt>
                <c:pt idx="64">
                  <c:v>0.58517905532215764</c:v>
                </c:pt>
                <c:pt idx="65">
                  <c:v>0.58620972264732152</c:v>
                </c:pt>
                <c:pt idx="66">
                  <c:v>0.58723836743797586</c:v>
                </c:pt>
                <c:pt idx="67">
                  <c:v>0.58826499365236351</c:v>
                </c:pt>
                <c:pt idx="68">
                  <c:v>0.58928960524098872</c:v>
                </c:pt>
                <c:pt idx="69">
                  <c:v>0.59031220614663837</c:v>
                </c:pt>
                <c:pt idx="70">
                  <c:v>0.59133280030439939</c:v>
                </c:pt>
                <c:pt idx="71">
                  <c:v>0.59235139164167694</c:v>
                </c:pt>
                <c:pt idx="72">
                  <c:v>0.59336798407821034</c:v>
                </c:pt>
                <c:pt idx="73">
                  <c:v>0.59438258152608958</c:v>
                </c:pt>
                <c:pt idx="74">
                  <c:v>0.59539518788977053</c:v>
                </c:pt>
                <c:pt idx="75">
                  <c:v>0.59640580706609014</c:v>
                </c:pt>
                <c:pt idx="76">
                  <c:v>0.59741444294428225</c:v>
                </c:pt>
                <c:pt idx="77">
                  <c:v>0.59842109940599186</c:v>
                </c:pt>
                <c:pt idx="78">
                  <c:v>0.59942578032529037</c:v>
                </c:pt>
                <c:pt idx="79">
                  <c:v>0.60042848956869055</c:v>
                </c:pt>
                <c:pt idx="80">
                  <c:v>0.60142923099516099</c:v>
                </c:pt>
                <c:pt idx="81">
                  <c:v>0.60242800845614086</c:v>
                </c:pt>
                <c:pt idx="82">
                  <c:v>0.60342482579555512</c:v>
                </c:pt>
                <c:pt idx="83">
                  <c:v>0.60441968684982827</c:v>
                </c:pt>
                <c:pt idx="84">
                  <c:v>0.60541259544789927</c:v>
                </c:pt>
                <c:pt idx="85">
                  <c:v>0.60640355541123647</c:v>
                </c:pt>
                <c:pt idx="86">
                  <c:v>0.60739257055385221</c:v>
                </c:pt>
                <c:pt idx="87">
                  <c:v>0.6083796446823162</c:v>
                </c:pt>
                <c:pt idx="88">
                  <c:v>0.60936478159577101</c:v>
                </c:pt>
                <c:pt idx="89">
                  <c:v>0.6103479850859469</c:v>
                </c:pt>
                <c:pt idx="90">
                  <c:v>0.61132925893717516</c:v>
                </c:pt>
                <c:pt idx="91">
                  <c:v>0.61230860692640265</c:v>
                </c:pt>
                <c:pt idx="92">
                  <c:v>0.61328603282320682</c:v>
                </c:pt>
                <c:pt idx="93">
                  <c:v>0.61426154038980973</c:v>
                </c:pt>
                <c:pt idx="94">
                  <c:v>0.61523513338109215</c:v>
                </c:pt>
                <c:pt idx="95">
                  <c:v>0.61620681554460832</c:v>
                </c:pt>
                <c:pt idx="96">
                  <c:v>0.61717659062059904</c:v>
                </c:pt>
                <c:pt idx="97">
                  <c:v>0.61814446234200715</c:v>
                </c:pt>
                <c:pt idx="98">
                  <c:v>0.61911043443449176</c:v>
                </c:pt>
                <c:pt idx="99">
                  <c:v>0.62007451061644114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2-49B3-A750-6FF6A0B35A05}"/>
            </c:ext>
          </c:extLst>
        </c:ser>
        <c:ser>
          <c:idx val="2"/>
          <c:order val="2"/>
          <c:spPr>
            <a:ln w="95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Test!$AX$22:$ES$22</c:f>
              <c:numCache>
                <c:formatCode>0.0000</c:formatCode>
                <c:ptCount val="100"/>
                <c:pt idx="0">
                  <c:v>-0.65947974941968734</c:v>
                </c:pt>
                <c:pt idx="1">
                  <c:v>-0.44908073137807958</c:v>
                </c:pt>
                <c:pt idx="2">
                  <c:v>-0.51586872614804968</c:v>
                </c:pt>
                <c:pt idx="3">
                  <c:v>-0.50087620362342611</c:v>
                </c:pt>
                <c:pt idx="4">
                  <c:v>-0.50395525121403839</c:v>
                </c:pt>
                <c:pt idx="5">
                  <c:v>-0.5012205160728388</c:v>
                </c:pt>
                <c:pt idx="6">
                  <c:v>-0.49961603907106955</c:v>
                </c:pt>
                <c:pt idx="7">
                  <c:v>-0.49763933460656229</c:v>
                </c:pt>
                <c:pt idx="8">
                  <c:v>-0.49577673984091164</c:v>
                </c:pt>
                <c:pt idx="9">
                  <c:v>-0.49392804368156051</c:v>
                </c:pt>
                <c:pt idx="10">
                  <c:v>-0.49211897794529502</c:v>
                </c:pt>
                <c:pt idx="11">
                  <c:v>-0.49033554585230088</c:v>
                </c:pt>
                <c:pt idx="12">
                  <c:v>-0.48857334548119047</c:v>
                </c:pt>
                <c:pt idx="13">
                  <c:v>-0.48682681733270872</c:v>
                </c:pt>
                <c:pt idx="14">
                  <c:v>-0.48509233459072876</c:v>
                </c:pt>
                <c:pt idx="15">
                  <c:v>-0.48336718665627076</c:v>
                </c:pt>
                <c:pt idx="16">
                  <c:v>-0.48164951306534087</c:v>
                </c:pt>
                <c:pt idx="17">
                  <c:v>-0.47993802269128194</c:v>
                </c:pt>
                <c:pt idx="18">
                  <c:v>-0.47823183318088414</c:v>
                </c:pt>
                <c:pt idx="19">
                  <c:v>-0.47653034162214436</c:v>
                </c:pt>
                <c:pt idx="20">
                  <c:v>-0.47483313698104634</c:v>
                </c:pt>
                <c:pt idx="21">
                  <c:v>-0.47313993867168669</c:v>
                </c:pt>
                <c:pt idx="22">
                  <c:v>-0.47145055467997754</c:v>
                </c:pt>
                <c:pt idx="23">
                  <c:v>-0.46976485297436898</c:v>
                </c:pt>
                <c:pt idx="24">
                  <c:v>-0.46808274210853251</c:v>
                </c:pt>
                <c:pt idx="25">
                  <c:v>-0.46640415807523417</c:v>
                </c:pt>
                <c:pt idx="26">
                  <c:v>-0.46472905541210641</c:v>
                </c:pt>
                <c:pt idx="27">
                  <c:v>-0.46305740118815075</c:v>
                </c:pt>
                <c:pt idx="28">
                  <c:v>-0.46138917094023302</c:v>
                </c:pt>
                <c:pt idx="29">
                  <c:v>-0.45972434592805511</c:v>
                </c:pt>
                <c:pt idx="30">
                  <c:v>-0.4580629112801794</c:v>
                </c:pt>
                <c:pt idx="31">
                  <c:v>-0.45640485474200931</c:v>
                </c:pt>
                <c:pt idx="32">
                  <c:v>-0.45475016583034444</c:v>
                </c:pt>
                <c:pt idx="33">
                  <c:v>-0.45309883526250261</c:v>
                </c:pt>
                <c:pt idx="34">
                  <c:v>-0.45145085457085066</c:v>
                </c:pt>
                <c:pt idx="35">
                  <c:v>-0.44980621584253067</c:v>
                </c:pt>
                <c:pt idx="36">
                  <c:v>-0.44816491154371529</c:v>
                </c:pt>
                <c:pt idx="37">
                  <c:v>-0.44652693440093871</c:v>
                </c:pt>
                <c:pt idx="38">
                  <c:v>-0.44489227732096726</c:v>
                </c:pt>
                <c:pt idx="39">
                  <c:v>-0.44326093333668626</c:v>
                </c:pt>
                <c:pt idx="40">
                  <c:v>-0.44163289557055707</c:v>
                </c:pt>
                <c:pt idx="41">
                  <c:v>-0.4400081572099338</c:v>
                </c:pt>
                <c:pt idx="42">
                  <c:v>-0.43838671149038955</c:v>
                </c:pt>
                <c:pt idx="43">
                  <c:v>-0.43676855168444995</c:v>
                </c:pt>
                <c:pt idx="44">
                  <c:v>-0.4351536710939764</c:v>
                </c:pt>
                <c:pt idx="45">
                  <c:v>-0.43354206304501541</c:v>
                </c:pt>
                <c:pt idx="46">
                  <c:v>-0.43193372088431181</c:v>
                </c:pt>
                <c:pt idx="47">
                  <c:v>-0.43032863797694643</c:v>
                </c:pt>
                <c:pt idx="48">
                  <c:v>-0.42872680770473015</c:v>
                </c:pt>
                <c:pt idx="49">
                  <c:v>-0.42712822346511325</c:v>
                </c:pt>
                <c:pt idx="50">
                  <c:v>-0.42553287867043865</c:v>
                </c:pt>
                <c:pt idx="51">
                  <c:v>-0.42394076674742942</c:v>
                </c:pt>
                <c:pt idx="52">
                  <c:v>-0.42235188113683375</c:v>
                </c:pt>
                <c:pt idx="53">
                  <c:v>-0.42076621529317704</c:v>
                </c:pt>
                <c:pt idx="54">
                  <c:v>-0.41918376268458513</c:v>
                </c:pt>
                <c:pt idx="55">
                  <c:v>-0.41760451679265609</c:v>
                </c:pt>
                <c:pt idx="56">
                  <c:v>-0.41602847111236563</c:v>
                </c:pt>
                <c:pt idx="57">
                  <c:v>-0.41445561915199414</c:v>
                </c:pt>
                <c:pt idx="58">
                  <c:v>-0.41288595443306886</c:v>
                </c:pt>
                <c:pt idx="59">
                  <c:v>-0.41131947049031536</c:v>
                </c:pt>
                <c:pt idx="60">
                  <c:v>-0.40975616087161804</c:v>
                </c:pt>
                <c:pt idx="61">
                  <c:v>-0.40819601913798265</c:v>
                </c:pt>
                <c:pt idx="62">
                  <c:v>-0.40663903886350394</c:v>
                </c:pt>
                <c:pt idx="63">
                  <c:v>-0.4050852136353339</c:v>
                </c:pt>
                <c:pt idx="64">
                  <c:v>-0.40353453705365339</c:v>
                </c:pt>
                <c:pt idx="65">
                  <c:v>-0.40198700273164301</c:v>
                </c:pt>
                <c:pt idx="66">
                  <c:v>-0.40044260429545531</c:v>
                </c:pt>
                <c:pt idx="67">
                  <c:v>-0.39890133538418759</c:v>
                </c:pt>
                <c:pt idx="68">
                  <c:v>-0.39736318964985529</c:v>
                </c:pt>
                <c:pt idx="69">
                  <c:v>-0.39582816075736482</c:v>
                </c:pt>
                <c:pt idx="70">
                  <c:v>-0.39429624238448735</c:v>
                </c:pt>
                <c:pt idx="71">
                  <c:v>-0.39276742822183286</c:v>
                </c:pt>
                <c:pt idx="72">
                  <c:v>-0.39124171197282298</c:v>
                </c:pt>
                <c:pt idx="73">
                  <c:v>-0.38971908735366556</c:v>
                </c:pt>
                <c:pt idx="74">
                  <c:v>-0.38819954809332846</c:v>
                </c:pt>
                <c:pt idx="75">
                  <c:v>-0.38668308793351325</c:v>
                </c:pt>
                <c:pt idx="76">
                  <c:v>-0.38516970062863021</c:v>
                </c:pt>
                <c:pt idx="77">
                  <c:v>-0.38365937994577148</c:v>
                </c:pt>
                <c:pt idx="78">
                  <c:v>-0.38215211966468587</c:v>
                </c:pt>
                <c:pt idx="79">
                  <c:v>-0.38064791357775229</c:v>
                </c:pt>
                <c:pt idx="80">
                  <c:v>-0.37914675548995513</c:v>
                </c:pt>
                <c:pt idx="81">
                  <c:v>-0.37764863921885827</c:v>
                </c:pt>
                <c:pt idx="82">
                  <c:v>-0.37615355859457922</c:v>
                </c:pt>
                <c:pt idx="83">
                  <c:v>-0.37466150745976401</c:v>
                </c:pt>
                <c:pt idx="84">
                  <c:v>-0.37317247966956102</c:v>
                </c:pt>
                <c:pt idx="85">
                  <c:v>-0.37168646909159642</c:v>
                </c:pt>
                <c:pt idx="86">
                  <c:v>-0.37020346960594863</c:v>
                </c:pt>
                <c:pt idx="87">
                  <c:v>-0.36872347510512227</c:v>
                </c:pt>
                <c:pt idx="88">
                  <c:v>-0.36724647949402345</c:v>
                </c:pt>
                <c:pt idx="89">
                  <c:v>-0.36577247668993507</c:v>
                </c:pt>
                <c:pt idx="90">
                  <c:v>-0.36430146062249069</c:v>
                </c:pt>
                <c:pt idx="91">
                  <c:v>-0.36283342523364981</c:v>
                </c:pt>
                <c:pt idx="92">
                  <c:v>-0.36136836447767318</c:v>
                </c:pt>
                <c:pt idx="93">
                  <c:v>-0.3599062723210974</c:v>
                </c:pt>
                <c:pt idx="94">
                  <c:v>-0.35844714274270961</c:v>
                </c:pt>
                <c:pt idx="95">
                  <c:v>-0.3569909697335234</c:v>
                </c:pt>
                <c:pt idx="96">
                  <c:v>-0.35553774729675403</c:v>
                </c:pt>
                <c:pt idx="97">
                  <c:v>-0.35408746944779179</c:v>
                </c:pt>
                <c:pt idx="98">
                  <c:v>-0.35264013021418039</c:v>
                </c:pt>
                <c:pt idx="99">
                  <c:v>-0.35119572363558871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2-49B3-A750-6FF6A0B35A05}"/>
            </c:ext>
          </c:extLst>
        </c:ser>
        <c:ser>
          <c:idx val="3"/>
          <c:order val="3"/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Test!$AX$23:$ES$23</c:f>
              <c:numCache>
                <c:formatCode>0.0000</c:formatCode>
                <c:ptCount val="100"/>
                <c:pt idx="0">
                  <c:v>-0.7316609658407971</c:v>
                </c:pt>
                <c:pt idx="1">
                  <c:v>-0.2429130439469096</c:v>
                </c:pt>
                <c:pt idx="2">
                  <c:v>-0.20735358326144504</c:v>
                </c:pt>
                <c:pt idx="3">
                  <c:v>-0.14384341891677521</c:v>
                </c:pt>
                <c:pt idx="4">
                  <c:v>-0.1260285903416084</c:v>
                </c:pt>
                <c:pt idx="5">
                  <c:v>-0.11390959379741206</c:v>
                </c:pt>
                <c:pt idx="6">
                  <c:v>-0.10854632867091984</c:v>
                </c:pt>
                <c:pt idx="7">
                  <c:v>-0.10548661623673217</c:v>
                </c:pt>
                <c:pt idx="8">
                  <c:v>-0.10393179463222801</c:v>
                </c:pt>
                <c:pt idx="9">
                  <c:v>-0.10313960821107704</c:v>
                </c:pt>
                <c:pt idx="10">
                  <c:v>-0.10281551380578724</c:v>
                </c:pt>
                <c:pt idx="11">
                  <c:v>-0.10277209599837633</c:v>
                </c:pt>
                <c:pt idx="12">
                  <c:v>-0.10290709143192323</c:v>
                </c:pt>
                <c:pt idx="13">
                  <c:v>-0.10315663154504806</c:v>
                </c:pt>
                <c:pt idx="14">
                  <c:v>-0.10348106747947694</c:v>
                </c:pt>
                <c:pt idx="15">
                  <c:v>-0.1038547546479649</c:v>
                </c:pt>
                <c:pt idx="16">
                  <c:v>-0.10426093841806483</c:v>
                </c:pt>
                <c:pt idx="17">
                  <c:v>-0.10468852000881523</c:v>
                </c:pt>
                <c:pt idx="18">
                  <c:v>-0.10513010184046567</c:v>
                </c:pt>
                <c:pt idx="19">
                  <c:v>-0.10558072866071999</c:v>
                </c:pt>
                <c:pt idx="20">
                  <c:v>-0.10603707228777359</c:v>
                </c:pt>
                <c:pt idx="21">
                  <c:v>-0.10649689339651924</c:v>
                </c:pt>
                <c:pt idx="22">
                  <c:v>-0.10695868387721974</c:v>
                </c:pt>
                <c:pt idx="23">
                  <c:v>-0.10742142762326701</c:v>
                </c:pt>
                <c:pt idx="24">
                  <c:v>-0.1078844400107295</c:v>
                </c:pt>
                <c:pt idx="25">
                  <c:v>-0.10834725992445338</c:v>
                </c:pt>
                <c:pt idx="26">
                  <c:v>-0.10880957702994087</c:v>
                </c:pt>
                <c:pt idx="27">
                  <c:v>-0.10927118274124326</c:v>
                </c:pt>
                <c:pt idx="28">
                  <c:v>-0.10973193714620999</c:v>
                </c:pt>
                <c:pt idx="29">
                  <c:v>-0.11019174668803144</c:v>
                </c:pt>
                <c:pt idx="30">
                  <c:v>-0.11065054910177308</c:v>
                </c:pt>
                <c:pt idx="31">
                  <c:v>-0.11110830324617393</c:v>
                </c:pt>
                <c:pt idx="32">
                  <c:v>-0.1115649822392939</c:v>
                </c:pt>
                <c:pt idx="33">
                  <c:v>-0.11202056882428624</c:v>
                </c:pt>
                <c:pt idx="34">
                  <c:v>-0.11247505224065768</c:v>
                </c:pt>
                <c:pt idx="35">
                  <c:v>-0.11292842611190312</c:v>
                </c:pt>
                <c:pt idx="36">
                  <c:v>-0.11338068701932458</c:v>
                </c:pt>
                <c:pt idx="37">
                  <c:v>-0.11383183353912729</c:v>
                </c:pt>
                <c:pt idx="38">
                  <c:v>-0.11428186559230447</c:v>
                </c:pt>
                <c:pt idx="39">
                  <c:v>-0.1147307840057028</c:v>
                </c:pt>
                <c:pt idx="40">
                  <c:v>-0.11517859021567034</c:v>
                </c:pt>
                <c:pt idx="41">
                  <c:v>-0.11562528606797362</c:v>
                </c:pt>
                <c:pt idx="42">
                  <c:v>-0.11607087368271207</c:v>
                </c:pt>
                <c:pt idx="43">
                  <c:v>-0.1165153553631163</c:v>
                </c:pt>
                <c:pt idx="44">
                  <c:v>-0.11695873353397568</c:v>
                </c:pt>
                <c:pt idx="45">
                  <c:v>-0.11740101070007236</c:v>
                </c:pt>
                <c:pt idx="46">
                  <c:v>-0.11784218941812108</c:v>
                </c:pt>
                <c:pt idx="47">
                  <c:v>-0.11828227227782873</c:v>
                </c:pt>
                <c:pt idx="48">
                  <c:v>-0.11872126188911125</c:v>
                </c:pt>
                <c:pt idx="49">
                  <c:v>-0.11915916087346756</c:v>
                </c:pt>
                <c:pt idx="50">
                  <c:v>-0.11959597185816029</c:v>
                </c:pt>
                <c:pt idx="51">
                  <c:v>-0.12003169747229236</c:v>
                </c:pt>
                <c:pt idx="52">
                  <c:v>-0.12046634034416137</c:v>
                </c:pt>
                <c:pt idx="53">
                  <c:v>-0.12089990309947918</c:v>
                </c:pt>
                <c:pt idx="54">
                  <c:v>-0.12133238836017568</c:v>
                </c:pt>
                <c:pt idx="55">
                  <c:v>-0.12176379874359367</c:v>
                </c:pt>
                <c:pt idx="56">
                  <c:v>-0.1221941368619508</c:v>
                </c:pt>
                <c:pt idx="57">
                  <c:v>-0.12262340532198246</c:v>
                </c:pt>
                <c:pt idx="58">
                  <c:v>-0.12305160672470405</c:v>
                </c:pt>
                <c:pt idx="59">
                  <c:v>-0.1234787436652558</c:v>
                </c:pt>
                <c:pt idx="60">
                  <c:v>-0.12390481873280179</c:v>
                </c:pt>
                <c:pt idx="61">
                  <c:v>-0.12432983451046886</c:v>
                </c:pt>
                <c:pt idx="62">
                  <c:v>-0.12475379357530736</c:v>
                </c:pt>
                <c:pt idx="63">
                  <c:v>-0.12517669849827051</c:v>
                </c:pt>
                <c:pt idx="64">
                  <c:v>-0.12559855184420632</c:v>
                </c:pt>
                <c:pt idx="65">
                  <c:v>-0.12601935617185445</c:v>
                </c:pt>
                <c:pt idx="66">
                  <c:v>-0.12643911403385111</c:v>
                </c:pt>
                <c:pt idx="67">
                  <c:v>-0.12685782797673606</c:v>
                </c:pt>
                <c:pt idx="68">
                  <c:v>-0.12727550054096082</c:v>
                </c:pt>
                <c:pt idx="69">
                  <c:v>-0.12769213426090154</c:v>
                </c:pt>
                <c:pt idx="70">
                  <c:v>-0.12810773166486999</c:v>
                </c:pt>
                <c:pt idx="71">
                  <c:v>-0.12852229527512682</c:v>
                </c:pt>
                <c:pt idx="72">
                  <c:v>-0.12893582760789402</c:v>
                </c:pt>
                <c:pt idx="73">
                  <c:v>-0.12934833117337041</c:v>
                </c:pt>
                <c:pt idx="74">
                  <c:v>-0.12975980847574298</c:v>
                </c:pt>
                <c:pt idx="75">
                  <c:v>-0.13017026201320281</c:v>
                </c:pt>
                <c:pt idx="76">
                  <c:v>-0.13057969427795801</c:v>
                </c:pt>
                <c:pt idx="77">
                  <c:v>-0.13098810775624803</c:v>
                </c:pt>
                <c:pt idx="78">
                  <c:v>-0.13139550492835728</c:v>
                </c:pt>
                <c:pt idx="79">
                  <c:v>-0.13180188826862993</c:v>
                </c:pt>
                <c:pt idx="80">
                  <c:v>-0.13220726024548324</c:v>
                </c:pt>
                <c:pt idx="81">
                  <c:v>-0.13261162332142151</c:v>
                </c:pt>
                <c:pt idx="82">
                  <c:v>-0.13301497995305112</c:v>
                </c:pt>
                <c:pt idx="83">
                  <c:v>-0.13341733259109267</c:v>
                </c:pt>
                <c:pt idx="84">
                  <c:v>-0.13381868368039662</c:v>
                </c:pt>
                <c:pt idx="85">
                  <c:v>-0.13421903565995641</c:v>
                </c:pt>
                <c:pt idx="86">
                  <c:v>-0.13461839096292172</c:v>
                </c:pt>
                <c:pt idx="87">
                  <c:v>-0.13501675201661356</c:v>
                </c:pt>
                <c:pt idx="88">
                  <c:v>-0.13541412124253682</c:v>
                </c:pt>
                <c:pt idx="89">
                  <c:v>-0.13581050105639503</c:v>
                </c:pt>
                <c:pt idx="90">
                  <c:v>-0.13620589386810378</c:v>
                </c:pt>
                <c:pt idx="91">
                  <c:v>-0.13660030208180396</c:v>
                </c:pt>
                <c:pt idx="92">
                  <c:v>-0.13699372809587584</c:v>
                </c:pt>
                <c:pt idx="93">
                  <c:v>-0.13738617430295297</c:v>
                </c:pt>
                <c:pt idx="94">
                  <c:v>-0.1377776430899349</c:v>
                </c:pt>
                <c:pt idx="95">
                  <c:v>-0.13816813683800155</c:v>
                </c:pt>
                <c:pt idx="96">
                  <c:v>-0.13855765792262653</c:v>
                </c:pt>
                <c:pt idx="97">
                  <c:v>-0.1389462087135902</c:v>
                </c:pt>
                <c:pt idx="98">
                  <c:v>-0.13933379157499426</c:v>
                </c:pt>
                <c:pt idx="99">
                  <c:v>-0.13972040886527393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A2-49B3-A750-6FF6A0B35A05}"/>
            </c:ext>
          </c:extLst>
        </c:ser>
        <c:ser>
          <c:idx val="4"/>
          <c:order val="4"/>
          <c:spPr>
            <a:ln w="95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Test!$AX$24:$ES$24</c:f>
              <c:numCache>
                <c:formatCode>0.0000</c:formatCode>
                <c:ptCount val="100"/>
                <c:pt idx="0">
                  <c:v>1.080370273961526</c:v>
                </c:pt>
                <c:pt idx="1">
                  <c:v>1.0639652747936041</c:v>
                </c:pt>
                <c:pt idx="2">
                  <c:v>1.1419331149823919</c:v>
                </c:pt>
                <c:pt idx="3">
                  <c:v>1.1606455299571032</c:v>
                </c:pt>
                <c:pt idx="4">
                  <c:v>1.1761916023971462</c:v>
                </c:pt>
                <c:pt idx="5">
                  <c:v>1.1832710206066903</c:v>
                </c:pt>
                <c:pt idx="6">
                  <c:v>1.1875741212655606</c:v>
                </c:pt>
                <c:pt idx="7">
                  <c:v>1.1897939092381826</c:v>
                </c:pt>
                <c:pt idx="8">
                  <c:v>1.1908927065396313</c:v>
                </c:pt>
                <c:pt idx="9">
                  <c:v>1.1912587198756335</c:v>
                </c:pt>
                <c:pt idx="10">
                  <c:v>1.1911653219035327</c:v>
                </c:pt>
                <c:pt idx="11">
                  <c:v>1.1907705342751882</c:v>
                </c:pt>
                <c:pt idx="12">
                  <c:v>1.1901779678394935</c:v>
                </c:pt>
                <c:pt idx="13">
                  <c:v>1.1894541966917267</c:v>
                </c:pt>
                <c:pt idx="14">
                  <c:v>1.188643286812378</c:v>
                </c:pt>
                <c:pt idx="15">
                  <c:v>1.1877744795574827</c:v>
                </c:pt>
                <c:pt idx="16">
                  <c:v>1.186867338470792</c:v>
                </c:pt>
                <c:pt idx="17">
                  <c:v>1.1859349869847293</c:v>
                </c:pt>
                <c:pt idx="18">
                  <c:v>1.1849862515432272</c:v>
                </c:pt>
                <c:pt idx="19">
                  <c:v>1.1840270758849425</c:v>
                </c:pt>
                <c:pt idx="20">
                  <c:v>1.1830614659782497</c:v>
                </c:pt>
                <c:pt idx="21">
                  <c:v>1.1820921228561503</c:v>
                </c:pt>
                <c:pt idx="22">
                  <c:v>1.1811208679737875</c:v>
                </c:pt>
                <c:pt idx="23">
                  <c:v>1.180148929528305</c:v>
                </c:pt>
                <c:pt idx="24">
                  <c:v>1.179177135425588</c:v>
                </c:pt>
                <c:pt idx="25">
                  <c:v>1.1782060434153796</c:v>
                </c:pt>
                <c:pt idx="26">
                  <c:v>1.1772360288927839</c:v>
                </c:pt>
                <c:pt idx="27">
                  <c:v>1.1762673441530671</c:v>
                </c:pt>
                <c:pt idx="28">
                  <c:v>1.1753001583878935</c:v>
                </c:pt>
                <c:pt idx="29">
                  <c:v>1.1743345846850763</c:v>
                </c:pt>
                <c:pt idx="30">
                  <c:v>1.1733706982561447</c:v>
                </c:pt>
                <c:pt idx="31">
                  <c:v>1.1724085487422957</c:v>
                </c:pt>
                <c:pt idx="32">
                  <c:v>1.1714481685227032</c:v>
                </c:pt>
                <c:pt idx="33">
                  <c:v>1.1704895783239222</c:v>
                </c:pt>
                <c:pt idx="34">
                  <c:v>1.169532791007148</c:v>
                </c:pt>
                <c:pt idx="35">
                  <c:v>1.1685778141252439</c:v>
                </c:pt>
                <c:pt idx="36">
                  <c:v>1.1676246516491666</c:v>
                </c:pt>
                <c:pt idx="37">
                  <c:v>1.1666733051335949</c:v>
                </c:pt>
                <c:pt idx="38">
                  <c:v>1.1657237745039239</c:v>
                </c:pt>
                <c:pt idx="39">
                  <c:v>1.164776058587621</c:v>
                </c:pt>
                <c:pt idx="40">
                  <c:v>1.1638301554729789</c:v>
                </c:pt>
                <c:pt idx="41">
                  <c:v>1.1628860627513293</c:v>
                </c:pt>
                <c:pt idx="42">
                  <c:v>1.1619437776805801</c:v>
                </c:pt>
                <c:pt idx="43">
                  <c:v>1.1610032972956226</c:v>
                </c:pt>
                <c:pt idx="44">
                  <c:v>1.1600646184828749</c:v>
                </c:pt>
                <c:pt idx="45">
                  <c:v>1.1591277380306073</c:v>
                </c:pt>
                <c:pt idx="46">
                  <c:v>1.1581926526629149</c:v>
                </c:pt>
                <c:pt idx="47">
                  <c:v>1.1572593590626534</c:v>
                </c:pt>
                <c:pt idx="48">
                  <c:v>1.1563278538869193</c:v>
                </c:pt>
                <c:pt idx="49">
                  <c:v>1.1553981337774988</c:v>
                </c:pt>
                <c:pt idx="50">
                  <c:v>1.1544701953679184</c:v>
                </c:pt>
                <c:pt idx="51">
                  <c:v>1.1535440352882009</c:v>
                </c:pt>
                <c:pt idx="52">
                  <c:v>1.1526196501680739</c:v>
                </c:pt>
                <c:pt idx="53">
                  <c:v>1.1516970366391301</c:v>
                </c:pt>
                <c:pt idx="54">
                  <c:v>1.1507761913362848</c:v>
                </c:pt>
                <c:pt idx="55">
                  <c:v>1.1498571108987543</c:v>
                </c:pt>
                <c:pt idx="56">
                  <c:v>1.1489397919707125</c:v>
                </c:pt>
                <c:pt idx="57">
                  <c:v>1.148024231201731</c:v>
                </c:pt>
                <c:pt idx="58">
                  <c:v>1.147110425247073</c:v>
                </c:pt>
                <c:pt idx="59">
                  <c:v>1.1461983707678873</c:v>
                </c:pt>
                <c:pt idx="60">
                  <c:v>1.1452880644313339</c:v>
                </c:pt>
                <c:pt idx="61">
                  <c:v>1.1443795029106687</c:v>
                </c:pt>
                <c:pt idx="62">
                  <c:v>1.1434726828852932</c:v>
                </c:pt>
                <c:pt idx="63">
                  <c:v>1.1425676010407859</c:v>
                </c:pt>
                <c:pt idx="64">
                  <c:v>1.1416642540689206</c:v>
                </c:pt>
                <c:pt idx="65">
                  <c:v>1.1407626386676726</c:v>
                </c:pt>
                <c:pt idx="66">
                  <c:v>1.1398627515412214</c:v>
                </c:pt>
                <c:pt idx="67">
                  <c:v>1.1389645893999478</c:v>
                </c:pt>
                <c:pt idx="68">
                  <c:v>1.1380681489604274</c:v>
                </c:pt>
                <c:pt idx="69">
                  <c:v>1.1371734269454246</c:v>
                </c:pt>
                <c:pt idx="70">
                  <c:v>1.1362804200838821</c:v>
                </c:pt>
                <c:pt idx="71">
                  <c:v>1.1353891251109129</c:v>
                </c:pt>
                <c:pt idx="72">
                  <c:v>1.1344995387677885</c:v>
                </c:pt>
                <c:pt idx="73">
                  <c:v>1.1336116578019289</c:v>
                </c:pt>
                <c:pt idx="74">
                  <c:v>1.1327254789668919</c:v>
                </c:pt>
                <c:pt idx="75">
                  <c:v>1.1318409990223615</c:v>
                </c:pt>
                <c:pt idx="76">
                  <c:v>1.1309582147341375</c:v>
                </c:pt>
                <c:pt idx="77">
                  <c:v>1.1300771228741233</c:v>
                </c:pt>
                <c:pt idx="78">
                  <c:v>1.1291977202203152</c:v>
                </c:pt>
                <c:pt idx="79">
                  <c:v>1.1283200035567909</c:v>
                </c:pt>
                <c:pt idx="80">
                  <c:v>1.1274439696736986</c:v>
                </c:pt>
                <c:pt idx="81">
                  <c:v>1.1265696153672449</c:v>
                </c:pt>
                <c:pt idx="82">
                  <c:v>1.1256969374396846</c:v>
                </c:pt>
                <c:pt idx="83">
                  <c:v>1.124825932699308</c:v>
                </c:pt>
                <c:pt idx="84">
                  <c:v>1.1239565979604311</c:v>
                </c:pt>
                <c:pt idx="85">
                  <c:v>1.1230889300433833</c:v>
                </c:pt>
                <c:pt idx="86">
                  <c:v>1.1222229257744969</c:v>
                </c:pt>
                <c:pt idx="87">
                  <c:v>1.1213585819860952</c:v>
                </c:pt>
                <c:pt idx="88">
                  <c:v>1.1204958955164819</c:v>
                </c:pt>
                <c:pt idx="89">
                  <c:v>1.1196348632099296</c:v>
                </c:pt>
                <c:pt idx="90">
                  <c:v>1.1187754819166686</c:v>
                </c:pt>
                <c:pt idx="91">
                  <c:v>1.1179177484928771</c:v>
                </c:pt>
                <c:pt idx="92">
                  <c:v>1.1170616598006666</c:v>
                </c:pt>
                <c:pt idx="93">
                  <c:v>1.1162072127080755</c:v>
                </c:pt>
                <c:pt idx="94">
                  <c:v>1.1153544040890542</c:v>
                </c:pt>
                <c:pt idx="95">
                  <c:v>1.1145032308234557</c:v>
                </c:pt>
                <c:pt idx="96">
                  <c:v>1.1136536897970251</c:v>
                </c:pt>
                <c:pt idx="97">
                  <c:v>1.1128057779013873</c:v>
                </c:pt>
                <c:pt idx="98">
                  <c:v>1.1119594920340363</c:v>
                </c:pt>
                <c:pt idx="99">
                  <c:v>1.1111148290983255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A2-49B3-A750-6FF6A0B35A05}"/>
            </c:ext>
          </c:extLst>
        </c:ser>
        <c:ser>
          <c:idx val="5"/>
          <c:order val="5"/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Test!$AX$25:$ES$25</c:f>
              <c:numCache>
                <c:formatCode>0.0000</c:formatCode>
                <c:ptCount val="100"/>
                <c:pt idx="0">
                  <c:v>0.54113794887321753</c:v>
                </c:pt>
                <c:pt idx="1">
                  <c:v>0.38812680349401185</c:v>
                </c:pt>
                <c:pt idx="2">
                  <c:v>0.38502603609008956</c:v>
                </c:pt>
                <c:pt idx="3">
                  <c:v>0.36485808598998459</c:v>
                </c:pt>
                <c:pt idx="4">
                  <c:v>0.35798772292313563</c:v>
                </c:pt>
                <c:pt idx="5">
                  <c:v>0.3519985149146484</c:v>
                </c:pt>
                <c:pt idx="6">
                  <c:v>0.34796439358806153</c:v>
                </c:pt>
                <c:pt idx="7">
                  <c:v>0.344593912870089</c:v>
                </c:pt>
                <c:pt idx="8">
                  <c:v>0.34171379720594719</c:v>
                </c:pt>
                <c:pt idx="9">
                  <c:v>0.33910148868543932</c:v>
                </c:pt>
                <c:pt idx="10">
                  <c:v>0.33666542203442751</c:v>
                </c:pt>
                <c:pt idx="11">
                  <c:v>0.33434183007197626</c:v>
                </c:pt>
                <c:pt idx="12">
                  <c:v>0.3320937106131937</c:v>
                </c:pt>
                <c:pt idx="13">
                  <c:v>0.32989684804118635</c:v>
                </c:pt>
                <c:pt idx="14">
                  <c:v>0.32773567122269853</c:v>
                </c:pt>
                <c:pt idx="15">
                  <c:v>0.325599874003214</c:v>
                </c:pt>
                <c:pt idx="16">
                  <c:v>0.32348261362005282</c:v>
                </c:pt>
                <c:pt idx="17">
                  <c:v>0.32137930888257804</c:v>
                </c:pt>
                <c:pt idx="18">
                  <c:v>0.31928688319559795</c:v>
                </c:pt>
                <c:pt idx="19">
                  <c:v>0.31720326387409004</c:v>
                </c:pt>
                <c:pt idx="20">
                  <c:v>0.31512705168903032</c:v>
                </c:pt>
                <c:pt idx="21">
                  <c:v>0.31305730011322808</c:v>
                </c:pt>
                <c:pt idx="22">
                  <c:v>0.3109933674804165</c:v>
                </c:pt>
                <c:pt idx="23">
                  <c:v>0.30893481761849084</c:v>
                </c:pt>
                <c:pt idx="24">
                  <c:v>0.30688135296373931</c:v>
                </c:pt>
                <c:pt idx="25">
                  <c:v>0.30483276948337279</c:v>
                </c:pt>
                <c:pt idx="26">
                  <c:v>0.30278892627581944</c:v>
                </c:pt>
                <c:pt idx="27">
                  <c:v>0.30074972506027065</c:v>
                </c:pt>
                <c:pt idx="28">
                  <c:v>0.29871509633476023</c:v>
                </c:pt>
                <c:pt idx="29">
                  <c:v>0.29668499003304361</c:v>
                </c:pt>
                <c:pt idx="30">
                  <c:v>0.29465936921744529</c:v>
                </c:pt>
                <c:pt idx="31">
                  <c:v>0.29263820582087929</c:v>
                </c:pt>
                <c:pt idx="32">
                  <c:v>0.29062147777214953</c:v>
                </c:pt>
                <c:pt idx="33">
                  <c:v>0.28860916705509487</c:v>
                </c:pt>
                <c:pt idx="34">
                  <c:v>0.28660125839819228</c:v>
                </c:pt>
                <c:pt idx="35">
                  <c:v>0.28459773838981162</c:v>
                </c:pt>
                <c:pt idx="36">
                  <c:v>0.28259859488084926</c:v>
                </c:pt>
                <c:pt idx="37">
                  <c:v>0.28060381658138955</c:v>
                </c:pt>
                <c:pt idx="38">
                  <c:v>0.27861339278836761</c:v>
                </c:pt>
                <c:pt idx="39">
                  <c:v>0.2766273132016801</c:v>
                </c:pt>
                <c:pt idx="40">
                  <c:v>0.27464556780001304</c:v>
                </c:pt>
                <c:pt idx="41">
                  <c:v>0.27266814675698958</c:v>
                </c:pt>
                <c:pt idx="42">
                  <c:v>0.27069504038454073</c:v>
                </c:pt>
                <c:pt idx="43">
                  <c:v>0.26872623909465576</c:v>
                </c:pt>
                <c:pt idx="44">
                  <c:v>0.26676173337354259</c:v>
                </c:pt>
                <c:pt idx="45">
                  <c:v>0.26480151376416738</c:v>
                </c:pt>
                <c:pt idx="46">
                  <c:v>0.26284557085445037</c:v>
                </c:pt>
                <c:pt idx="47">
                  <c:v>0.26089389526928186</c:v>
                </c:pt>
                <c:pt idx="48">
                  <c:v>0.25894647766511769</c:v>
                </c:pt>
                <c:pt idx="49">
                  <c:v>0.25700330872631516</c:v>
                </c:pt>
                <c:pt idx="50">
                  <c:v>0.25506437916264435</c:v>
                </c:pt>
                <c:pt idx="51">
                  <c:v>0.25312967970759459</c:v>
                </c:pt>
                <c:pt idx="52">
                  <c:v>0.25119920111721561</c:v>
                </c:pt>
                <c:pt idx="53">
                  <c:v>0.24927293416932139</c:v>
                </c:pt>
                <c:pt idx="54">
                  <c:v>0.24735086966293818</c:v>
                </c:pt>
                <c:pt idx="55">
                  <c:v>0.24543299841791755</c:v>
                </c:pt>
                <c:pt idx="56">
                  <c:v>0.24351931127466053</c:v>
                </c:pt>
                <c:pt idx="57">
                  <c:v>0.24160979909391778</c:v>
                </c:pt>
                <c:pt idx="58">
                  <c:v>0.23970445275664021</c:v>
                </c:pt>
                <c:pt idx="59">
                  <c:v>0.23780326316386424</c:v>
                </c:pt>
                <c:pt idx="60">
                  <c:v>0.23590622123661886</c:v>
                </c:pt>
                <c:pt idx="61">
                  <c:v>0.23401331791585145</c:v>
                </c:pt>
                <c:pt idx="62">
                  <c:v>0.23212454416236106</c:v>
                </c:pt>
                <c:pt idx="63">
                  <c:v>0.23023989095674047</c:v>
                </c:pt>
                <c:pt idx="64">
                  <c:v>0.22835934929932367</c:v>
                </c:pt>
                <c:pt idx="65">
                  <c:v>0.22648291021013478</c:v>
                </c:pt>
                <c:pt idx="66">
                  <c:v>0.22461056472884156</c:v>
                </c:pt>
                <c:pt idx="67">
                  <c:v>0.22274230391470884</c:v>
                </c:pt>
                <c:pt idx="68">
                  <c:v>0.22087811884655317</c:v>
                </c:pt>
                <c:pt idx="69">
                  <c:v>0.2190180006226996</c:v>
                </c:pt>
                <c:pt idx="70">
                  <c:v>0.21716194036093728</c:v>
                </c:pt>
                <c:pt idx="71">
                  <c:v>0.21530992919847647</c:v>
                </c:pt>
                <c:pt idx="72">
                  <c:v>0.2134619582919054</c:v>
                </c:pt>
                <c:pt idx="73">
                  <c:v>0.21161801881714815</c:v>
                </c:pt>
                <c:pt idx="74">
                  <c:v>0.20977810196942148</c:v>
                </c:pt>
                <c:pt idx="75">
                  <c:v>0.20794219896319288</c:v>
                </c:pt>
                <c:pt idx="76">
                  <c:v>0.20611030103213812</c:v>
                </c:pt>
                <c:pt idx="77">
                  <c:v>0.20428239942909943</c:v>
                </c:pt>
                <c:pt idx="78">
                  <c:v>0.20245848542604317</c:v>
                </c:pt>
                <c:pt idx="79">
                  <c:v>0.20063855031401812</c:v>
                </c:pt>
                <c:pt idx="80">
                  <c:v>0.19882258540311382</c:v>
                </c:pt>
                <c:pt idx="81">
                  <c:v>0.19701058202241861</c:v>
                </c:pt>
                <c:pt idx="82">
                  <c:v>0.19520253151997857</c:v>
                </c:pt>
                <c:pt idx="83">
                  <c:v>0.19339842526275508</c:v>
                </c:pt>
                <c:pt idx="84">
                  <c:v>0.19159825463658442</c:v>
                </c:pt>
                <c:pt idx="85">
                  <c:v>0.18980201104613581</c:v>
                </c:pt>
                <c:pt idx="86">
                  <c:v>0.18800968591487066</c:v>
                </c:pt>
                <c:pt idx="87">
                  <c:v>0.18622127068500105</c:v>
                </c:pt>
                <c:pt idx="88">
                  <c:v>0.18443675681744898</c:v>
                </c:pt>
                <c:pt idx="89">
                  <c:v>0.18265613579180484</c:v>
                </c:pt>
                <c:pt idx="90">
                  <c:v>0.1808793991062877</c:v>
                </c:pt>
                <c:pt idx="91">
                  <c:v>0.1791065382777034</c:v>
                </c:pt>
                <c:pt idx="92">
                  <c:v>0.17733754484140429</c:v>
                </c:pt>
                <c:pt idx="93">
                  <c:v>0.17557241035124893</c:v>
                </c:pt>
                <c:pt idx="94">
                  <c:v>0.1738111263795612</c:v>
                </c:pt>
                <c:pt idx="95">
                  <c:v>0.17205368451709002</c:v>
                </c:pt>
                <c:pt idx="96">
                  <c:v>0.17030007637296896</c:v>
                </c:pt>
                <c:pt idx="97">
                  <c:v>0.16855029357467621</c:v>
                </c:pt>
                <c:pt idx="98">
                  <c:v>0.16680432776799436</c:v>
                </c:pt>
                <c:pt idx="99">
                  <c:v>0.16506217061697026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2-49B3-A750-6FF6A0B3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818752"/>
        <c:axId val="613822080"/>
      </c:lineChart>
      <c:catAx>
        <c:axId val="613818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  <a:r>
                  <a:rPr lang="en-US" baseline="0"/>
                  <a:t> number (horizontal axis)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22080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61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8752"/>
        <c:crosses val="autoZero"/>
        <c:crossBetween val="between"/>
      </c:valAx>
      <c:spPr>
        <a:noFill/>
        <a:ln w="0">
          <a:solidFill>
            <a:schemeClr val="bg1">
              <a:lumMod val="85000"/>
            </a:schemeClr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Error (vert. axis) vs observed Y (horiz.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Training</a:t>
            </a:r>
            <a:r>
              <a:rPr lang="en-US" sz="1000" baseline="0"/>
              <a:t> set, based on </a:t>
            </a:r>
            <a:r>
              <a:rPr lang="en-US" sz="1000" baseline="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Test!$V$1</c:f>
              <c:strCache>
                <c:ptCount val="1"/>
                <c:pt idx="0">
                  <c:v>Error 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15.259036809425538</c:v>
                </c:pt>
                <c:pt idx="1">
                  <c:v>-30.565069531721551</c:v>
                </c:pt>
                <c:pt idx="2">
                  <c:v>2.749418867218731</c:v>
                </c:pt>
                <c:pt idx="3">
                  <c:v>8.7675494977717108</c:v>
                </c:pt>
                <c:pt idx="4">
                  <c:v>5.4833574379835586</c:v>
                </c:pt>
                <c:pt idx="5">
                  <c:v>48.659752430554022</c:v>
                </c:pt>
                <c:pt idx="6">
                  <c:v>-2.8789029115549796</c:v>
                </c:pt>
                <c:pt idx="7">
                  <c:v>11.229715508826796</c:v>
                </c:pt>
                <c:pt idx="8">
                  <c:v>-33.091872107076064</c:v>
                </c:pt>
                <c:pt idx="9">
                  <c:v>-15.847094582061599</c:v>
                </c:pt>
                <c:pt idx="10">
                  <c:v>-38.387375389071991</c:v>
                </c:pt>
                <c:pt idx="11">
                  <c:v>-14.460663654568066</c:v>
                </c:pt>
                <c:pt idx="12">
                  <c:v>-19.550712533742207</c:v>
                </c:pt>
                <c:pt idx="13">
                  <c:v>-2.993661282064664</c:v>
                </c:pt>
                <c:pt idx="14">
                  <c:v>1.3450627283739252</c:v>
                </c:pt>
                <c:pt idx="15">
                  <c:v>25.597682524799946</c:v>
                </c:pt>
                <c:pt idx="16">
                  <c:v>37.564784732674937</c:v>
                </c:pt>
                <c:pt idx="17">
                  <c:v>12.85315075354022</c:v>
                </c:pt>
                <c:pt idx="18">
                  <c:v>-12.941057631615534</c:v>
                </c:pt>
                <c:pt idx="19">
                  <c:v>7.877498638102999</c:v>
                </c:pt>
                <c:pt idx="20">
                  <c:v>-12.342777921800547</c:v>
                </c:pt>
                <c:pt idx="21">
                  <c:v>19.604605261733496</c:v>
                </c:pt>
                <c:pt idx="22">
                  <c:v>-32.56284169705404</c:v>
                </c:pt>
                <c:pt idx="23">
                  <c:v>37.998079359896543</c:v>
                </c:pt>
                <c:pt idx="24">
                  <c:v>12.998807867233694</c:v>
                </c:pt>
                <c:pt idx="25">
                  <c:v>-28.781671565433548</c:v>
                </c:pt>
                <c:pt idx="26">
                  <c:v>11.652325471961387</c:v>
                </c:pt>
                <c:pt idx="27">
                  <c:v>9.2843213845738735</c:v>
                </c:pt>
                <c:pt idx="28">
                  <c:v>26.010909749121581</c:v>
                </c:pt>
                <c:pt idx="29">
                  <c:v>8.2800567723538769</c:v>
                </c:pt>
                <c:pt idx="30">
                  <c:v>-2.7264082942586754E-2</c:v>
                </c:pt>
                <c:pt idx="31">
                  <c:v>-10.752757477821968</c:v>
                </c:pt>
                <c:pt idx="32">
                  <c:v>1.4825347658236254</c:v>
                </c:pt>
                <c:pt idx="33">
                  <c:v>17.558109807209711</c:v>
                </c:pt>
                <c:pt idx="34">
                  <c:v>3.4608811278252229</c:v>
                </c:pt>
                <c:pt idx="35">
                  <c:v>9.6986271779423667</c:v>
                </c:pt>
                <c:pt idx="36">
                  <c:v>18.861984263724409</c:v>
                </c:pt>
                <c:pt idx="37">
                  <c:v>5.9090512791953653</c:v>
                </c:pt>
                <c:pt idx="38">
                  <c:v>-5.8778170759992223</c:v>
                </c:pt>
                <c:pt idx="39">
                  <c:v>15.43213056261121</c:v>
                </c:pt>
                <c:pt idx="40">
                  <c:v>21.713451755011668</c:v>
                </c:pt>
                <c:pt idx="41">
                  <c:v>-9.8061062109473873</c:v>
                </c:pt>
                <c:pt idx="42">
                  <c:v>12.002074692568966</c:v>
                </c:pt>
                <c:pt idx="43">
                  <c:v>31.469164732424346</c:v>
                </c:pt>
                <c:pt idx="44">
                  <c:v>-21.068497994339644</c:v>
                </c:pt>
                <c:pt idx="45">
                  <c:v>5.0444212685752738</c:v>
                </c:pt>
                <c:pt idx="46">
                  <c:v>-28.031750436964394</c:v>
                </c:pt>
                <c:pt idx="47">
                  <c:v>15.261490154064912</c:v>
                </c:pt>
                <c:pt idx="48">
                  <c:v>-8.3025711000142834</c:v>
                </c:pt>
                <c:pt idx="49">
                  <c:v>9.2591123944726235</c:v>
                </c:pt>
                <c:pt idx="50">
                  <c:v>8.0445763841200133</c:v>
                </c:pt>
                <c:pt idx="51">
                  <c:v>4.8829831104123418</c:v>
                </c:pt>
                <c:pt idx="52">
                  <c:v>-11.844408081818647</c:v>
                </c:pt>
                <c:pt idx="53">
                  <c:v>7.5326784045986717</c:v>
                </c:pt>
                <c:pt idx="54">
                  <c:v>-24.268225556974272</c:v>
                </c:pt>
                <c:pt idx="55">
                  <c:v>8.5060831417625309</c:v>
                </c:pt>
                <c:pt idx="56">
                  <c:v>-15.820835797192265</c:v>
                </c:pt>
                <c:pt idx="57">
                  <c:v>-3.894169034520127</c:v>
                </c:pt>
                <c:pt idx="58">
                  <c:v>-19.18601603849541</c:v>
                </c:pt>
                <c:pt idx="59">
                  <c:v>-10.009211974431585</c:v>
                </c:pt>
                <c:pt idx="60">
                  <c:v>2.9892284975078933</c:v>
                </c:pt>
                <c:pt idx="61">
                  <c:v>31.053223862772676</c:v>
                </c:pt>
                <c:pt idx="62">
                  <c:v>14.345584943623894</c:v>
                </c:pt>
                <c:pt idx="63">
                  <c:v>-2.9344161119414434</c:v>
                </c:pt>
                <c:pt idx="64">
                  <c:v>-2.0341052935811588</c:v>
                </c:pt>
                <c:pt idx="65">
                  <c:v>3.462976755223389</c:v>
                </c:pt>
                <c:pt idx="66">
                  <c:v>-14.739170355485932</c:v>
                </c:pt>
                <c:pt idx="67">
                  <c:v>7.4348571381927382</c:v>
                </c:pt>
                <c:pt idx="68">
                  <c:v>0.60181863398212165</c:v>
                </c:pt>
                <c:pt idx="69">
                  <c:v>4.0459930790060437</c:v>
                </c:pt>
                <c:pt idx="70">
                  <c:v>-3.2104369513371429</c:v>
                </c:pt>
                <c:pt idx="71">
                  <c:v>0.90715516541326768</c:v>
                </c:pt>
                <c:pt idx="72">
                  <c:v>15.376157520112011</c:v>
                </c:pt>
                <c:pt idx="73">
                  <c:v>-21.080613826028245</c:v>
                </c:pt>
                <c:pt idx="74">
                  <c:v>22.608332607700721</c:v>
                </c:pt>
                <c:pt idx="75">
                  <c:v>38.040481202696007</c:v>
                </c:pt>
                <c:pt idx="76">
                  <c:v>10.892942058957932</c:v>
                </c:pt>
                <c:pt idx="77">
                  <c:v>2.1568996160390554</c:v>
                </c:pt>
                <c:pt idx="78">
                  <c:v>-39.975453628027836</c:v>
                </c:pt>
                <c:pt idx="79">
                  <c:v>8.7516019639682714</c:v>
                </c:pt>
                <c:pt idx="80">
                  <c:v>-8.7507005651303036</c:v>
                </c:pt>
                <c:pt idx="81">
                  <c:v>9.5811895972939443</c:v>
                </c:pt>
                <c:pt idx="82">
                  <c:v>-1.343832872924116</c:v>
                </c:pt>
                <c:pt idx="83">
                  <c:v>-11.883857673188238</c:v>
                </c:pt>
                <c:pt idx="84">
                  <c:v>-1.2314787243540142</c:v>
                </c:pt>
                <c:pt idx="85">
                  <c:v>3.3102808904496097</c:v>
                </c:pt>
                <c:pt idx="86">
                  <c:v>-2.3215643941037545</c:v>
                </c:pt>
                <c:pt idx="87">
                  <c:v>-8.8512931477920596</c:v>
                </c:pt>
                <c:pt idx="88">
                  <c:v>19.635451111390349</c:v>
                </c:pt>
                <c:pt idx="89">
                  <c:v>-11.294679961078421</c:v>
                </c:pt>
                <c:pt idx="90">
                  <c:v>37.387291123015544</c:v>
                </c:pt>
                <c:pt idx="91">
                  <c:v>6.1384750383524516</c:v>
                </c:pt>
                <c:pt idx="92">
                  <c:v>-58.985118716957793</c:v>
                </c:pt>
                <c:pt idx="93">
                  <c:v>-3.3402165547838258</c:v>
                </c:pt>
                <c:pt idx="94">
                  <c:v>-19.47141749365284</c:v>
                </c:pt>
                <c:pt idx="95">
                  <c:v>8.9025973082694758</c:v>
                </c:pt>
                <c:pt idx="96">
                  <c:v>-3.5979451517358361</c:v>
                </c:pt>
                <c:pt idx="97">
                  <c:v>-7.5868007104191673</c:v>
                </c:pt>
                <c:pt idx="98">
                  <c:v>-4.6581778648631165</c:v>
                </c:pt>
                <c:pt idx="99">
                  <c:v>31.60347585941409</c:v>
                </c:pt>
                <c:pt idx="100">
                  <c:v>-14.640544377875543</c:v>
                </c:pt>
                <c:pt idx="101">
                  <c:v>31.091538974418977</c:v>
                </c:pt>
                <c:pt idx="102">
                  <c:v>-2.8260632452137937</c:v>
                </c:pt>
                <c:pt idx="103">
                  <c:v>22.345478161240429</c:v>
                </c:pt>
                <c:pt idx="104">
                  <c:v>-9.0649288025473744</c:v>
                </c:pt>
                <c:pt idx="105">
                  <c:v>3.6947048515386363</c:v>
                </c:pt>
                <c:pt idx="106">
                  <c:v>-1.9703554243975576</c:v>
                </c:pt>
                <c:pt idx="107">
                  <c:v>-24.397229141768261</c:v>
                </c:pt>
                <c:pt idx="108">
                  <c:v>-1.5307487324917046E-2</c:v>
                </c:pt>
                <c:pt idx="109">
                  <c:v>17.276100599435939</c:v>
                </c:pt>
                <c:pt idx="110">
                  <c:v>11.660682012200759</c:v>
                </c:pt>
                <c:pt idx="111">
                  <c:v>18.047382536841887</c:v>
                </c:pt>
                <c:pt idx="112">
                  <c:v>-9.4009967106963064</c:v>
                </c:pt>
                <c:pt idx="113">
                  <c:v>-10.929839605868438</c:v>
                </c:pt>
                <c:pt idx="114">
                  <c:v>-18.655833248508916</c:v>
                </c:pt>
                <c:pt idx="115">
                  <c:v>-44.211909076107744</c:v>
                </c:pt>
                <c:pt idx="116">
                  <c:v>9.8878817628237403</c:v>
                </c:pt>
                <c:pt idx="117">
                  <c:v>16.585623112676444</c:v>
                </c:pt>
                <c:pt idx="118">
                  <c:v>13.528855170712939</c:v>
                </c:pt>
                <c:pt idx="119">
                  <c:v>3.1971759198889504</c:v>
                </c:pt>
                <c:pt idx="120">
                  <c:v>35.367722506869519</c:v>
                </c:pt>
                <c:pt idx="121">
                  <c:v>-0.43069217594112352</c:v>
                </c:pt>
                <c:pt idx="122">
                  <c:v>-4.6945109738919513</c:v>
                </c:pt>
                <c:pt idx="123">
                  <c:v>32.949911737628447</c:v>
                </c:pt>
                <c:pt idx="124">
                  <c:v>-9.8422617635510932</c:v>
                </c:pt>
                <c:pt idx="125">
                  <c:v>14.889625329957518</c:v>
                </c:pt>
                <c:pt idx="126">
                  <c:v>-8.4417261398749019</c:v>
                </c:pt>
                <c:pt idx="127">
                  <c:v>7.7573472062510351</c:v>
                </c:pt>
                <c:pt idx="128">
                  <c:v>-28.933819947154994</c:v>
                </c:pt>
                <c:pt idx="129">
                  <c:v>30.190822022204895</c:v>
                </c:pt>
                <c:pt idx="130">
                  <c:v>30.975240520095351</c:v>
                </c:pt>
                <c:pt idx="131">
                  <c:v>-2.784218070412281</c:v>
                </c:pt>
                <c:pt idx="132">
                  <c:v>23.210322612550186</c:v>
                </c:pt>
                <c:pt idx="133">
                  <c:v>8.300606319376735</c:v>
                </c:pt>
                <c:pt idx="134">
                  <c:v>-4.858831081671493</c:v>
                </c:pt>
                <c:pt idx="135">
                  <c:v>-5.4875769827850931</c:v>
                </c:pt>
                <c:pt idx="136">
                  <c:v>-17.932023506293397</c:v>
                </c:pt>
                <c:pt idx="137">
                  <c:v>4.3637731045539825</c:v>
                </c:pt>
                <c:pt idx="138">
                  <c:v>29.690807450821268</c:v>
                </c:pt>
                <c:pt idx="139">
                  <c:v>20.443439510905748</c:v>
                </c:pt>
                <c:pt idx="140">
                  <c:v>-11.308726311979164</c:v>
                </c:pt>
                <c:pt idx="141">
                  <c:v>-39.668932061418886</c:v>
                </c:pt>
                <c:pt idx="142">
                  <c:v>-7.9307135701542091</c:v>
                </c:pt>
                <c:pt idx="143">
                  <c:v>40.979073724178818</c:v>
                </c:pt>
                <c:pt idx="144">
                  <c:v>-14.359302378839498</c:v>
                </c:pt>
                <c:pt idx="145">
                  <c:v>54.345592673496867</c:v>
                </c:pt>
                <c:pt idx="146">
                  <c:v>-30.431836683540336</c:v>
                </c:pt>
                <c:pt idx="147">
                  <c:v>22.867793575343732</c:v>
                </c:pt>
                <c:pt idx="148">
                  <c:v>13.621356253391898</c:v>
                </c:pt>
                <c:pt idx="149">
                  <c:v>18.249416894798902</c:v>
                </c:pt>
                <c:pt idx="150">
                  <c:v>-7.601242421013696</c:v>
                </c:pt>
                <c:pt idx="151">
                  <c:v>-23.04665941975562</c:v>
                </c:pt>
                <c:pt idx="152">
                  <c:v>-10.90278970649527</c:v>
                </c:pt>
                <c:pt idx="153">
                  <c:v>1.6033752168986792</c:v>
                </c:pt>
                <c:pt idx="154">
                  <c:v>-6.4459126601168624</c:v>
                </c:pt>
                <c:pt idx="155">
                  <c:v>5.3433503463467282</c:v>
                </c:pt>
                <c:pt idx="156">
                  <c:v>-1.2945332882944411</c:v>
                </c:pt>
                <c:pt idx="157">
                  <c:v>27.858260872699336</c:v>
                </c:pt>
                <c:pt idx="158">
                  <c:v>28.925949880414809</c:v>
                </c:pt>
                <c:pt idx="159">
                  <c:v>10.112367991102493</c:v>
                </c:pt>
                <c:pt idx="160">
                  <c:v>22.488330185275821</c:v>
                </c:pt>
                <c:pt idx="161">
                  <c:v>-55.238931213053071</c:v>
                </c:pt>
                <c:pt idx="162">
                  <c:v>-2.4090941362031533</c:v>
                </c:pt>
                <c:pt idx="163">
                  <c:v>-9.4933015162947729</c:v>
                </c:pt>
                <c:pt idx="164">
                  <c:v>5.1080580724813291</c:v>
                </c:pt>
                <c:pt idx="165">
                  <c:v>18.552099430863425</c:v>
                </c:pt>
                <c:pt idx="166">
                  <c:v>-2.0550516830556642</c:v>
                </c:pt>
                <c:pt idx="167">
                  <c:v>7.0273825336124647</c:v>
                </c:pt>
                <c:pt idx="168">
                  <c:v>70.25811426228934</c:v>
                </c:pt>
                <c:pt idx="169">
                  <c:v>11.571174244521872</c:v>
                </c:pt>
                <c:pt idx="170">
                  <c:v>-19.61456484997575</c:v>
                </c:pt>
                <c:pt idx="171">
                  <c:v>-19.901823027205303</c:v>
                </c:pt>
                <c:pt idx="172">
                  <c:v>-21.059883030725736</c:v>
                </c:pt>
                <c:pt idx="173">
                  <c:v>-13.78866773350129</c:v>
                </c:pt>
                <c:pt idx="174">
                  <c:v>-28.935825284883883</c:v>
                </c:pt>
                <c:pt idx="175">
                  <c:v>4.1249142155393912</c:v>
                </c:pt>
                <c:pt idx="176">
                  <c:v>1.9775817183538038</c:v>
                </c:pt>
                <c:pt idx="177">
                  <c:v>-27.195497442053686</c:v>
                </c:pt>
                <c:pt idx="178">
                  <c:v>30.561089645456629</c:v>
                </c:pt>
                <c:pt idx="179">
                  <c:v>4.4479685991418254</c:v>
                </c:pt>
                <c:pt idx="180">
                  <c:v>24.896465107279099</c:v>
                </c:pt>
                <c:pt idx="181">
                  <c:v>-16.89075900378544</c:v>
                </c:pt>
                <c:pt idx="182">
                  <c:v>0.32237663545515005</c:v>
                </c:pt>
                <c:pt idx="183">
                  <c:v>-4.9320114692278514</c:v>
                </c:pt>
                <c:pt idx="184">
                  <c:v>0.26545244212776531</c:v>
                </c:pt>
                <c:pt idx="185">
                  <c:v>-5.0227962777789532</c:v>
                </c:pt>
                <c:pt idx="186">
                  <c:v>15.945764193093474</c:v>
                </c:pt>
                <c:pt idx="187">
                  <c:v>4.5621348921366174</c:v>
                </c:pt>
                <c:pt idx="188">
                  <c:v>1.4423934653455972</c:v>
                </c:pt>
                <c:pt idx="189">
                  <c:v>-3.9643175989402759</c:v>
                </c:pt>
                <c:pt idx="190">
                  <c:v>-8.7108590056321358</c:v>
                </c:pt>
                <c:pt idx="191">
                  <c:v>-17.488605335134256</c:v>
                </c:pt>
                <c:pt idx="192">
                  <c:v>-5.5767295516893798</c:v>
                </c:pt>
                <c:pt idx="193">
                  <c:v>-41.539520416785741</c:v>
                </c:pt>
                <c:pt idx="194">
                  <c:v>-16.620916284752976</c:v>
                </c:pt>
                <c:pt idx="195">
                  <c:v>18.103088426972896</c:v>
                </c:pt>
                <c:pt idx="196">
                  <c:v>-20.52574951483145</c:v>
                </c:pt>
                <c:pt idx="197">
                  <c:v>5.7799082408607951</c:v>
                </c:pt>
                <c:pt idx="198">
                  <c:v>-31.660845701544613</c:v>
                </c:pt>
                <c:pt idx="199">
                  <c:v>8.6165352689686685</c:v>
                </c:pt>
                <c:pt idx="200">
                  <c:v>-15.661968916798298</c:v>
                </c:pt>
                <c:pt idx="201">
                  <c:v>18.096940787282804</c:v>
                </c:pt>
                <c:pt idx="202">
                  <c:v>-11.189056097678746</c:v>
                </c:pt>
                <c:pt idx="203">
                  <c:v>8.7991525324497459</c:v>
                </c:pt>
                <c:pt idx="204">
                  <c:v>-17.85268741462518</c:v>
                </c:pt>
                <c:pt idx="205">
                  <c:v>2.0413412737634049</c:v>
                </c:pt>
                <c:pt idx="206">
                  <c:v>48.767664080327393</c:v>
                </c:pt>
                <c:pt idx="207">
                  <c:v>-17.114528116793871</c:v>
                </c:pt>
                <c:pt idx="208">
                  <c:v>37.11370157831783</c:v>
                </c:pt>
                <c:pt idx="209">
                  <c:v>24.02196621105448</c:v>
                </c:pt>
                <c:pt idx="210">
                  <c:v>-50.624737066891946</c:v>
                </c:pt>
                <c:pt idx="211">
                  <c:v>22.980569893517426</c:v>
                </c:pt>
                <c:pt idx="212">
                  <c:v>1.6007618654003335</c:v>
                </c:pt>
                <c:pt idx="213">
                  <c:v>13.785790177740232</c:v>
                </c:pt>
                <c:pt idx="214">
                  <c:v>-4.4874801707169398</c:v>
                </c:pt>
                <c:pt idx="215">
                  <c:v>25.772961488934747</c:v>
                </c:pt>
                <c:pt idx="216">
                  <c:v>9.210961840568169</c:v>
                </c:pt>
                <c:pt idx="217">
                  <c:v>7.3325752896582133</c:v>
                </c:pt>
                <c:pt idx="218">
                  <c:v>12.668175197037705</c:v>
                </c:pt>
                <c:pt idx="219">
                  <c:v>9.5492145290461465</c:v>
                </c:pt>
                <c:pt idx="220">
                  <c:v>-14.315836124022503</c:v>
                </c:pt>
                <c:pt idx="221">
                  <c:v>-39.312093563489213</c:v>
                </c:pt>
                <c:pt idx="222">
                  <c:v>6.0001879160368148</c:v>
                </c:pt>
                <c:pt idx="223">
                  <c:v>-9.6442435291353661</c:v>
                </c:pt>
                <c:pt idx="224">
                  <c:v>-2.1118456122532083</c:v>
                </c:pt>
                <c:pt idx="225">
                  <c:v>7.513132032000815</c:v>
                </c:pt>
                <c:pt idx="226">
                  <c:v>-20.799018580090177</c:v>
                </c:pt>
                <c:pt idx="227">
                  <c:v>-12.423283862051818</c:v>
                </c:pt>
                <c:pt idx="228">
                  <c:v>27.825533934986169</c:v>
                </c:pt>
                <c:pt idx="229">
                  <c:v>26.396849116567431</c:v>
                </c:pt>
                <c:pt idx="230">
                  <c:v>3.9725287685038899</c:v>
                </c:pt>
                <c:pt idx="231">
                  <c:v>1.4001863234203817</c:v>
                </c:pt>
                <c:pt idx="232">
                  <c:v>-28.107183934493996</c:v>
                </c:pt>
                <c:pt idx="233">
                  <c:v>-16.209089497604303</c:v>
                </c:pt>
                <c:pt idx="234">
                  <c:v>15.418683226730632</c:v>
                </c:pt>
                <c:pt idx="235">
                  <c:v>7.5934961091624462</c:v>
                </c:pt>
                <c:pt idx="236">
                  <c:v>-10.298495153649963</c:v>
                </c:pt>
                <c:pt idx="237">
                  <c:v>-5.8993430223193322</c:v>
                </c:pt>
                <c:pt idx="238">
                  <c:v>-23.407952393576196</c:v>
                </c:pt>
                <c:pt idx="239">
                  <c:v>-16.181927819180761</c:v>
                </c:pt>
                <c:pt idx="240">
                  <c:v>0.51506829657206987</c:v>
                </c:pt>
                <c:pt idx="241">
                  <c:v>-21.386410026921624</c:v>
                </c:pt>
                <c:pt idx="242">
                  <c:v>-3.3013377701111888</c:v>
                </c:pt>
                <c:pt idx="243">
                  <c:v>-4.0381651201908841</c:v>
                </c:pt>
                <c:pt idx="244">
                  <c:v>26.1583797582981</c:v>
                </c:pt>
                <c:pt idx="245">
                  <c:v>-19.864795138550235</c:v>
                </c:pt>
                <c:pt idx="246">
                  <c:v>-1.4057670075555402</c:v>
                </c:pt>
                <c:pt idx="247">
                  <c:v>-18.611953766902403</c:v>
                </c:pt>
                <c:pt idx="248">
                  <c:v>-12.669278026564456</c:v>
                </c:pt>
                <c:pt idx="249">
                  <c:v>-1.8516778502082918</c:v>
                </c:pt>
                <c:pt idx="250">
                  <c:v>-27.592798344017716</c:v>
                </c:pt>
                <c:pt idx="251">
                  <c:v>12.728964842869821</c:v>
                </c:pt>
                <c:pt idx="252">
                  <c:v>23.885569345210641</c:v>
                </c:pt>
                <c:pt idx="253">
                  <c:v>29.096177350106689</c:v>
                </c:pt>
                <c:pt idx="254">
                  <c:v>8.1369290635163658</c:v>
                </c:pt>
                <c:pt idx="255">
                  <c:v>6.3448057931324486</c:v>
                </c:pt>
                <c:pt idx="256">
                  <c:v>-10.501814235440436</c:v>
                </c:pt>
                <c:pt idx="257">
                  <c:v>3.1835464463344709</c:v>
                </c:pt>
                <c:pt idx="258">
                  <c:v>4.8171783138952309</c:v>
                </c:pt>
                <c:pt idx="259">
                  <c:v>14.022747692253965</c:v>
                </c:pt>
                <c:pt idx="260">
                  <c:v>35.06870230145168</c:v>
                </c:pt>
                <c:pt idx="261">
                  <c:v>-32.820987680769491</c:v>
                </c:pt>
                <c:pt idx="262">
                  <c:v>-26.115403915804233</c:v>
                </c:pt>
                <c:pt idx="263">
                  <c:v>-28.746727292369165</c:v>
                </c:pt>
                <c:pt idx="264">
                  <c:v>0.7192027119253197</c:v>
                </c:pt>
                <c:pt idx="265">
                  <c:v>-7.8642967572017053</c:v>
                </c:pt>
                <c:pt idx="266">
                  <c:v>10.610822658438114</c:v>
                </c:pt>
                <c:pt idx="267">
                  <c:v>22.179530601421789</c:v>
                </c:pt>
                <c:pt idx="268">
                  <c:v>28.513703288662914</c:v>
                </c:pt>
                <c:pt idx="269">
                  <c:v>-0.75307641276800652</c:v>
                </c:pt>
                <c:pt idx="270">
                  <c:v>11.333830334160531</c:v>
                </c:pt>
                <c:pt idx="271">
                  <c:v>14.611959277088882</c:v>
                </c:pt>
                <c:pt idx="272">
                  <c:v>9.1048178376786861</c:v>
                </c:pt>
                <c:pt idx="273">
                  <c:v>10.363334010446339</c:v>
                </c:pt>
                <c:pt idx="274">
                  <c:v>16.352290733046885</c:v>
                </c:pt>
                <c:pt idx="275">
                  <c:v>23.330659863498173</c:v>
                </c:pt>
                <c:pt idx="276">
                  <c:v>-50.593568481643693</c:v>
                </c:pt>
                <c:pt idx="277">
                  <c:v>10.670198736943872</c:v>
                </c:pt>
                <c:pt idx="278">
                  <c:v>-1.3108821976385805</c:v>
                </c:pt>
                <c:pt idx="279">
                  <c:v>-35.218831011387977</c:v>
                </c:pt>
                <c:pt idx="280">
                  <c:v>-5.3940276026621712</c:v>
                </c:pt>
                <c:pt idx="281">
                  <c:v>20.407941409330618</c:v>
                </c:pt>
                <c:pt idx="282">
                  <c:v>12.180623354393418</c:v>
                </c:pt>
                <c:pt idx="283">
                  <c:v>21.103138031142976</c:v>
                </c:pt>
                <c:pt idx="284">
                  <c:v>20.131396372849455</c:v>
                </c:pt>
                <c:pt idx="285">
                  <c:v>-25.060109156665394</c:v>
                </c:pt>
                <c:pt idx="286">
                  <c:v>13.650854851773573</c:v>
                </c:pt>
                <c:pt idx="287">
                  <c:v>-5.4312825924941324</c:v>
                </c:pt>
                <c:pt idx="288">
                  <c:v>9.9638524522683003</c:v>
                </c:pt>
                <c:pt idx="289">
                  <c:v>19.972331706013364</c:v>
                </c:pt>
                <c:pt idx="290">
                  <c:v>7.1019235783325616</c:v>
                </c:pt>
                <c:pt idx="291">
                  <c:v>-0.65004903073738873</c:v>
                </c:pt>
                <c:pt idx="292">
                  <c:v>23.762919262763468</c:v>
                </c:pt>
                <c:pt idx="293">
                  <c:v>2.5048680654287665</c:v>
                </c:pt>
                <c:pt idx="294">
                  <c:v>6.2456734634853843</c:v>
                </c:pt>
                <c:pt idx="295">
                  <c:v>8.9856064554466091</c:v>
                </c:pt>
                <c:pt idx="296">
                  <c:v>24.796063277462995</c:v>
                </c:pt>
                <c:pt idx="297">
                  <c:v>5.8853332399416569</c:v>
                </c:pt>
                <c:pt idx="298">
                  <c:v>21.187632706466992</c:v>
                </c:pt>
                <c:pt idx="299">
                  <c:v>-5.4603095307006884</c:v>
                </c:pt>
                <c:pt idx="300">
                  <c:v>6.4788484107441455</c:v>
                </c:pt>
                <c:pt idx="301">
                  <c:v>5.3333363539720251</c:v>
                </c:pt>
                <c:pt idx="302">
                  <c:v>8.7647380827025039</c:v>
                </c:pt>
                <c:pt idx="303">
                  <c:v>29.376901760985788</c:v>
                </c:pt>
                <c:pt idx="304">
                  <c:v>23.350825038799083</c:v>
                </c:pt>
                <c:pt idx="305">
                  <c:v>35.921759456620705</c:v>
                </c:pt>
                <c:pt idx="306">
                  <c:v>16.159756533431775</c:v>
                </c:pt>
                <c:pt idx="307">
                  <c:v>28.474388589820567</c:v>
                </c:pt>
                <c:pt idx="308">
                  <c:v>15.362397166711499</c:v>
                </c:pt>
                <c:pt idx="309">
                  <c:v>-1.4750517958095442</c:v>
                </c:pt>
                <c:pt idx="310">
                  <c:v>40.622655261041253</c:v>
                </c:pt>
                <c:pt idx="311">
                  <c:v>5.5621423800405179</c:v>
                </c:pt>
                <c:pt idx="312">
                  <c:v>4.9351461693342342</c:v>
                </c:pt>
                <c:pt idx="313">
                  <c:v>-27.977475003128404</c:v>
                </c:pt>
                <c:pt idx="314">
                  <c:v>4.2372353634033058</c:v>
                </c:pt>
                <c:pt idx="315">
                  <c:v>2.7555006967054756</c:v>
                </c:pt>
                <c:pt idx="316">
                  <c:v>22.689782182382057</c:v>
                </c:pt>
                <c:pt idx="317">
                  <c:v>-7.3499847292811324</c:v>
                </c:pt>
                <c:pt idx="318">
                  <c:v>0.39383364495145479</c:v>
                </c:pt>
                <c:pt idx="319">
                  <c:v>11.464225170536428</c:v>
                </c:pt>
                <c:pt idx="320">
                  <c:v>-15.978772563316387</c:v>
                </c:pt>
                <c:pt idx="321">
                  <c:v>-10.43395342909151</c:v>
                </c:pt>
                <c:pt idx="322">
                  <c:v>-12.614551762138266</c:v>
                </c:pt>
                <c:pt idx="323">
                  <c:v>-1.9468471288841638</c:v>
                </c:pt>
                <c:pt idx="324">
                  <c:v>-26.990192167988571</c:v>
                </c:pt>
                <c:pt idx="325">
                  <c:v>-12.808743877255253</c:v>
                </c:pt>
                <c:pt idx="326">
                  <c:v>2.263114969324926</c:v>
                </c:pt>
                <c:pt idx="327">
                  <c:v>16.936367659646479</c:v>
                </c:pt>
                <c:pt idx="328">
                  <c:v>-16.143307159374146</c:v>
                </c:pt>
                <c:pt idx="329">
                  <c:v>-14.376571453981789</c:v>
                </c:pt>
                <c:pt idx="330">
                  <c:v>-6.7784291324614871</c:v>
                </c:pt>
                <c:pt idx="331">
                  <c:v>-18.26669178098949</c:v>
                </c:pt>
                <c:pt idx="332">
                  <c:v>-30.476421859111394</c:v>
                </c:pt>
                <c:pt idx="333">
                  <c:v>-15.325506323172849</c:v>
                </c:pt>
                <c:pt idx="334">
                  <c:v>16.711263813420587</c:v>
                </c:pt>
                <c:pt idx="335">
                  <c:v>-21.980787003724799</c:v>
                </c:pt>
                <c:pt idx="336">
                  <c:v>8.4605699624528938</c:v>
                </c:pt>
                <c:pt idx="337">
                  <c:v>-22.96138645639515</c:v>
                </c:pt>
                <c:pt idx="338">
                  <c:v>8.5095072955523392</c:v>
                </c:pt>
                <c:pt idx="339">
                  <c:v>3.6286930685278698</c:v>
                </c:pt>
                <c:pt idx="340">
                  <c:v>-13.355588035998908</c:v>
                </c:pt>
                <c:pt idx="341">
                  <c:v>-3.5055609757802095</c:v>
                </c:pt>
                <c:pt idx="342">
                  <c:v>-3.8040650682772688</c:v>
                </c:pt>
                <c:pt idx="343">
                  <c:v>-2.2503470319811107</c:v>
                </c:pt>
                <c:pt idx="344">
                  <c:v>3.3875698061799575</c:v>
                </c:pt>
                <c:pt idx="345">
                  <c:v>4.299271829983244</c:v>
                </c:pt>
                <c:pt idx="346">
                  <c:v>-11.910289695399793</c:v>
                </c:pt>
                <c:pt idx="347">
                  <c:v>-27.436739119280752</c:v>
                </c:pt>
                <c:pt idx="348">
                  <c:v>2.4207631114567878</c:v>
                </c:pt>
                <c:pt idx="349">
                  <c:v>20.299386337249764</c:v>
                </c:pt>
                <c:pt idx="350">
                  <c:v>1.503184355346626</c:v>
                </c:pt>
                <c:pt idx="351">
                  <c:v>-22.013635503734822</c:v>
                </c:pt>
                <c:pt idx="352">
                  <c:v>-3.9710728329012608</c:v>
                </c:pt>
                <c:pt idx="353">
                  <c:v>-19.271442820090243</c:v>
                </c:pt>
                <c:pt idx="354">
                  <c:v>7.3697894480279675</c:v>
                </c:pt>
                <c:pt idx="355">
                  <c:v>-5.4897978277106434</c:v>
                </c:pt>
                <c:pt idx="356">
                  <c:v>-5.5474393286855346</c:v>
                </c:pt>
                <c:pt idx="357">
                  <c:v>2.0466607397949961</c:v>
                </c:pt>
                <c:pt idx="358">
                  <c:v>10.231462636697657</c:v>
                </c:pt>
                <c:pt idx="359">
                  <c:v>-9.0891753328015099</c:v>
                </c:pt>
                <c:pt idx="360">
                  <c:v>-16.366789230551966</c:v>
                </c:pt>
                <c:pt idx="361">
                  <c:v>16.9474006337608</c:v>
                </c:pt>
                <c:pt idx="362">
                  <c:v>12.877001057172205</c:v>
                </c:pt>
                <c:pt idx="363">
                  <c:v>7.8360370290652259</c:v>
                </c:pt>
                <c:pt idx="364">
                  <c:v>9.0697706262394746</c:v>
                </c:pt>
                <c:pt idx="365">
                  <c:v>-5.2489048492903496</c:v>
                </c:pt>
                <c:pt idx="366">
                  <c:v>-0.73637177004605192</c:v>
                </c:pt>
                <c:pt idx="367">
                  <c:v>1.0760881558909592</c:v>
                </c:pt>
                <c:pt idx="368">
                  <c:v>-15.533684623429632</c:v>
                </c:pt>
                <c:pt idx="369">
                  <c:v>11.428546058016661</c:v>
                </c:pt>
                <c:pt idx="370">
                  <c:v>-6.0196074364426533</c:v>
                </c:pt>
                <c:pt idx="371">
                  <c:v>-2.3921642421334139</c:v>
                </c:pt>
                <c:pt idx="372">
                  <c:v>30.132465021810603</c:v>
                </c:pt>
                <c:pt idx="373">
                  <c:v>-9.5800622035814413</c:v>
                </c:pt>
                <c:pt idx="374">
                  <c:v>27.17175417442154</c:v>
                </c:pt>
                <c:pt idx="375">
                  <c:v>-14.029486221354407</c:v>
                </c:pt>
                <c:pt idx="376">
                  <c:v>-9.4477499134088241</c:v>
                </c:pt>
                <c:pt idx="377">
                  <c:v>-16.018921543771235</c:v>
                </c:pt>
                <c:pt idx="378">
                  <c:v>6.165119585505904</c:v>
                </c:pt>
                <c:pt idx="379">
                  <c:v>-15.123890475255362</c:v>
                </c:pt>
                <c:pt idx="380">
                  <c:v>32.702693453508815</c:v>
                </c:pt>
                <c:pt idx="381">
                  <c:v>1.1828990624043652</c:v>
                </c:pt>
                <c:pt idx="382">
                  <c:v>-16.050494649195194</c:v>
                </c:pt>
                <c:pt idx="383">
                  <c:v>26.886715978103204</c:v>
                </c:pt>
                <c:pt idx="384">
                  <c:v>-18.214792208336068</c:v>
                </c:pt>
                <c:pt idx="385">
                  <c:v>5.1835185183239885</c:v>
                </c:pt>
                <c:pt idx="386">
                  <c:v>5.8414070250378494</c:v>
                </c:pt>
                <c:pt idx="387">
                  <c:v>5.9266879773650043</c:v>
                </c:pt>
                <c:pt idx="388">
                  <c:v>-22.733467334752714</c:v>
                </c:pt>
                <c:pt idx="389">
                  <c:v>13.052937638320921</c:v>
                </c:pt>
                <c:pt idx="390">
                  <c:v>-17.932181952755528</c:v>
                </c:pt>
                <c:pt idx="391">
                  <c:v>16.861789565785983</c:v>
                </c:pt>
                <c:pt idx="392">
                  <c:v>12.277496738937646</c:v>
                </c:pt>
                <c:pt idx="393">
                  <c:v>-16.58054898188978</c:v>
                </c:pt>
                <c:pt idx="394">
                  <c:v>-8.4490083233549527</c:v>
                </c:pt>
                <c:pt idx="395">
                  <c:v>-27.475656123486687</c:v>
                </c:pt>
                <c:pt idx="396">
                  <c:v>24.559017929252043</c:v>
                </c:pt>
                <c:pt idx="397">
                  <c:v>10.240246492887492</c:v>
                </c:pt>
                <c:pt idx="398">
                  <c:v>52.176964715933579</c:v>
                </c:pt>
                <c:pt idx="399">
                  <c:v>3.4051470059437143</c:v>
                </c:pt>
                <c:pt idx="400">
                  <c:v>35.337644440798314</c:v>
                </c:pt>
                <c:pt idx="401">
                  <c:v>-2.2093473131872328</c:v>
                </c:pt>
                <c:pt idx="402">
                  <c:v>-16.677071778989419</c:v>
                </c:pt>
                <c:pt idx="403">
                  <c:v>44.005563074263527</c:v>
                </c:pt>
                <c:pt idx="404">
                  <c:v>-3.2597718787071308</c:v>
                </c:pt>
                <c:pt idx="405">
                  <c:v>-7.8041136297459355</c:v>
                </c:pt>
                <c:pt idx="406">
                  <c:v>6.7545942221958661</c:v>
                </c:pt>
                <c:pt idx="407">
                  <c:v>-1.5122477488541386</c:v>
                </c:pt>
                <c:pt idx="408">
                  <c:v>-32.259994486573696</c:v>
                </c:pt>
                <c:pt idx="409">
                  <c:v>20.318406151544565</c:v>
                </c:pt>
                <c:pt idx="410">
                  <c:v>-22.841882062658197</c:v>
                </c:pt>
                <c:pt idx="411">
                  <c:v>-21.36287409770274</c:v>
                </c:pt>
                <c:pt idx="412">
                  <c:v>5.3302052224839418</c:v>
                </c:pt>
                <c:pt idx="413">
                  <c:v>-13.063191908005763</c:v>
                </c:pt>
                <c:pt idx="414">
                  <c:v>4.7719362912222856</c:v>
                </c:pt>
                <c:pt idx="415">
                  <c:v>-36.348582885506936</c:v>
                </c:pt>
                <c:pt idx="416">
                  <c:v>17.443590863008154</c:v>
                </c:pt>
                <c:pt idx="417">
                  <c:v>13.379330048628978</c:v>
                </c:pt>
                <c:pt idx="418">
                  <c:v>29.720254854254591</c:v>
                </c:pt>
                <c:pt idx="419">
                  <c:v>9.5459953667706881</c:v>
                </c:pt>
                <c:pt idx="420">
                  <c:v>-11.715222752167113</c:v>
                </c:pt>
                <c:pt idx="421">
                  <c:v>-14.194286257629324</c:v>
                </c:pt>
                <c:pt idx="422">
                  <c:v>17.578402866790743</c:v>
                </c:pt>
                <c:pt idx="423">
                  <c:v>4.5384149616170344</c:v>
                </c:pt>
                <c:pt idx="424">
                  <c:v>-20.195518276881774</c:v>
                </c:pt>
                <c:pt idx="425">
                  <c:v>2.1068939655703804</c:v>
                </c:pt>
                <c:pt idx="426">
                  <c:v>19.553836000939228</c:v>
                </c:pt>
                <c:pt idx="427">
                  <c:v>-23.645083112299172</c:v>
                </c:pt>
                <c:pt idx="428">
                  <c:v>-11.551275142494504</c:v>
                </c:pt>
                <c:pt idx="429">
                  <c:v>-14.473107617164411</c:v>
                </c:pt>
                <c:pt idx="430">
                  <c:v>5.216868926697094</c:v>
                </c:pt>
                <c:pt idx="431">
                  <c:v>16.518925535891885</c:v>
                </c:pt>
                <c:pt idx="432">
                  <c:v>-5.1739949973844643</c:v>
                </c:pt>
                <c:pt idx="433">
                  <c:v>0.62015133598224992</c:v>
                </c:pt>
                <c:pt idx="434">
                  <c:v>-2.8084915441170675</c:v>
                </c:pt>
                <c:pt idx="435">
                  <c:v>-0.3920653520923052</c:v>
                </c:pt>
                <c:pt idx="436">
                  <c:v>17.532390014889469</c:v>
                </c:pt>
                <c:pt idx="437">
                  <c:v>11.909017211047509</c:v>
                </c:pt>
                <c:pt idx="438">
                  <c:v>25.888349498728985</c:v>
                </c:pt>
                <c:pt idx="439">
                  <c:v>18.060555699611886</c:v>
                </c:pt>
                <c:pt idx="440">
                  <c:v>-13.671229106155531</c:v>
                </c:pt>
                <c:pt idx="441">
                  <c:v>-3.148499842648949</c:v>
                </c:pt>
                <c:pt idx="442">
                  <c:v>-0.65494744048538678</c:v>
                </c:pt>
                <c:pt idx="443">
                  <c:v>33.781741714059237</c:v>
                </c:pt>
                <c:pt idx="444">
                  <c:v>-28.323997662738655</c:v>
                </c:pt>
                <c:pt idx="445">
                  <c:v>-46.768738788643084</c:v>
                </c:pt>
                <c:pt idx="446">
                  <c:v>30.642574239467695</c:v>
                </c:pt>
                <c:pt idx="447">
                  <c:v>6.5983687218552927</c:v>
                </c:pt>
                <c:pt idx="448">
                  <c:v>-1.1289063879677972</c:v>
                </c:pt>
                <c:pt idx="449">
                  <c:v>3.8219468516530273</c:v>
                </c:pt>
                <c:pt idx="450">
                  <c:v>-6.4927696256903271</c:v>
                </c:pt>
                <c:pt idx="451">
                  <c:v>18.226559106153829</c:v>
                </c:pt>
                <c:pt idx="452">
                  <c:v>0.85464946773341666</c:v>
                </c:pt>
                <c:pt idx="453">
                  <c:v>25.521708087710046</c:v>
                </c:pt>
                <c:pt idx="454">
                  <c:v>-20.547382585292628</c:v>
                </c:pt>
                <c:pt idx="455">
                  <c:v>0.96740087988727153</c:v>
                </c:pt>
                <c:pt idx="456">
                  <c:v>-15.306228620512279</c:v>
                </c:pt>
                <c:pt idx="457">
                  <c:v>35.652905823577917</c:v>
                </c:pt>
                <c:pt idx="458">
                  <c:v>15.91443740555105</c:v>
                </c:pt>
                <c:pt idx="459">
                  <c:v>-12.758347972989551</c:v>
                </c:pt>
                <c:pt idx="460">
                  <c:v>-6.4754624397314391</c:v>
                </c:pt>
                <c:pt idx="461">
                  <c:v>17.179318147055419</c:v>
                </c:pt>
                <c:pt idx="462">
                  <c:v>-19.4846186486938</c:v>
                </c:pt>
                <c:pt idx="463">
                  <c:v>-4.2445420885687213</c:v>
                </c:pt>
                <c:pt idx="464">
                  <c:v>4.6391773546030866</c:v>
                </c:pt>
                <c:pt idx="465">
                  <c:v>-35.171295559790515</c:v>
                </c:pt>
                <c:pt idx="466">
                  <c:v>-12.138121494774769</c:v>
                </c:pt>
                <c:pt idx="467">
                  <c:v>17.931230818054811</c:v>
                </c:pt>
                <c:pt idx="468">
                  <c:v>-49.408476276943055</c:v>
                </c:pt>
                <c:pt idx="469">
                  <c:v>-19.253556541369896</c:v>
                </c:pt>
                <c:pt idx="470">
                  <c:v>10.651335676283358</c:v>
                </c:pt>
                <c:pt idx="471">
                  <c:v>8.8088798880696935</c:v>
                </c:pt>
                <c:pt idx="472">
                  <c:v>-1.0212648089200047</c:v>
                </c:pt>
                <c:pt idx="473">
                  <c:v>-6.9428749231636431</c:v>
                </c:pt>
                <c:pt idx="474">
                  <c:v>-1.2665423022126969</c:v>
                </c:pt>
                <c:pt idx="475">
                  <c:v>-40.721397729823984</c:v>
                </c:pt>
                <c:pt idx="476">
                  <c:v>-1.8109587062327641</c:v>
                </c:pt>
                <c:pt idx="477">
                  <c:v>24.503145765574871</c:v>
                </c:pt>
                <c:pt idx="478">
                  <c:v>-13.527956147373049</c:v>
                </c:pt>
                <c:pt idx="479">
                  <c:v>0.28821286247300826</c:v>
                </c:pt>
                <c:pt idx="480">
                  <c:v>2.2940978365921709</c:v>
                </c:pt>
                <c:pt idx="481">
                  <c:v>22.783972601732067</c:v>
                </c:pt>
                <c:pt idx="482">
                  <c:v>-4.946319144052568</c:v>
                </c:pt>
                <c:pt idx="483">
                  <c:v>-13.106758009588718</c:v>
                </c:pt>
                <c:pt idx="484">
                  <c:v>-13.57365744868785</c:v>
                </c:pt>
                <c:pt idx="485">
                  <c:v>14.192798184107245</c:v>
                </c:pt>
                <c:pt idx="486">
                  <c:v>-1.667914013483548</c:v>
                </c:pt>
                <c:pt idx="487">
                  <c:v>-11.265364950303379</c:v>
                </c:pt>
                <c:pt idx="488">
                  <c:v>-11.75598848777067</c:v>
                </c:pt>
                <c:pt idx="489">
                  <c:v>20.021881007078285</c:v>
                </c:pt>
                <c:pt idx="490">
                  <c:v>-5.5815308583617398</c:v>
                </c:pt>
                <c:pt idx="491">
                  <c:v>2.5817181963386613</c:v>
                </c:pt>
                <c:pt idx="492">
                  <c:v>-38.659232706132492</c:v>
                </c:pt>
                <c:pt idx="493">
                  <c:v>-23.775865289778721</c:v>
                </c:pt>
                <c:pt idx="494">
                  <c:v>1.007775257173372</c:v>
                </c:pt>
                <c:pt idx="495">
                  <c:v>31.30131573963023</c:v>
                </c:pt>
                <c:pt idx="496">
                  <c:v>17.736693828696822</c:v>
                </c:pt>
                <c:pt idx="497">
                  <c:v>4.1254732891666652</c:v>
                </c:pt>
                <c:pt idx="498">
                  <c:v>0.71133318265101364</c:v>
                </c:pt>
                <c:pt idx="499">
                  <c:v>-12.34147749250284</c:v>
                </c:pt>
                <c:pt idx="500">
                  <c:v>-34.78189719646565</c:v>
                </c:pt>
                <c:pt idx="501">
                  <c:v>-7.5715802827431151</c:v>
                </c:pt>
                <c:pt idx="502">
                  <c:v>0.5626030538990201</c:v>
                </c:pt>
                <c:pt idx="503">
                  <c:v>-2.1039774079571192</c:v>
                </c:pt>
                <c:pt idx="504">
                  <c:v>-29.447696019814824</c:v>
                </c:pt>
                <c:pt idx="505">
                  <c:v>12.574178422802493</c:v>
                </c:pt>
                <c:pt idx="506">
                  <c:v>27.319101199018096</c:v>
                </c:pt>
                <c:pt idx="507">
                  <c:v>7.1593670388083375</c:v>
                </c:pt>
                <c:pt idx="508">
                  <c:v>7.9897234285357239</c:v>
                </c:pt>
                <c:pt idx="509">
                  <c:v>-27.906204900989909</c:v>
                </c:pt>
                <c:pt idx="510">
                  <c:v>-1.4908649622429344</c:v>
                </c:pt>
                <c:pt idx="511">
                  <c:v>8.0736781752207563</c:v>
                </c:pt>
                <c:pt idx="512">
                  <c:v>9.7601562416096765</c:v>
                </c:pt>
                <c:pt idx="513">
                  <c:v>-42.047680986183188</c:v>
                </c:pt>
                <c:pt idx="514">
                  <c:v>-10.35538186375382</c:v>
                </c:pt>
                <c:pt idx="515">
                  <c:v>8.9837092487923975</c:v>
                </c:pt>
                <c:pt idx="516">
                  <c:v>20.281154907967185</c:v>
                </c:pt>
                <c:pt idx="517">
                  <c:v>6.0079955660123225</c:v>
                </c:pt>
                <c:pt idx="518">
                  <c:v>13.669246244762146</c:v>
                </c:pt>
                <c:pt idx="519">
                  <c:v>-18.076200802452718</c:v>
                </c:pt>
                <c:pt idx="520">
                  <c:v>8.5610132270109069</c:v>
                </c:pt>
                <c:pt idx="521">
                  <c:v>-17.551303380138101</c:v>
                </c:pt>
                <c:pt idx="522">
                  <c:v>-11.669117507819756</c:v>
                </c:pt>
                <c:pt idx="523">
                  <c:v>-6.3952626844667773</c:v>
                </c:pt>
                <c:pt idx="524">
                  <c:v>15.474875821816994</c:v>
                </c:pt>
                <c:pt idx="525">
                  <c:v>15.004900332727871</c:v>
                </c:pt>
                <c:pt idx="526">
                  <c:v>-35.064554296004616</c:v>
                </c:pt>
                <c:pt idx="527">
                  <c:v>6.1504877901676895</c:v>
                </c:pt>
                <c:pt idx="528">
                  <c:v>-15.969318449123273</c:v>
                </c:pt>
                <c:pt idx="529">
                  <c:v>31.979749595125888</c:v>
                </c:pt>
                <c:pt idx="530">
                  <c:v>0.30522915296061637</c:v>
                </c:pt>
                <c:pt idx="531">
                  <c:v>-16.069814276147216</c:v>
                </c:pt>
                <c:pt idx="532">
                  <c:v>7.1571975327154247</c:v>
                </c:pt>
                <c:pt idx="533">
                  <c:v>38.87438381641573</c:v>
                </c:pt>
                <c:pt idx="534">
                  <c:v>11.273740476392094</c:v>
                </c:pt>
                <c:pt idx="535">
                  <c:v>-14.238276734100822</c:v>
                </c:pt>
                <c:pt idx="536">
                  <c:v>9.8119751086255018</c:v>
                </c:pt>
                <c:pt idx="537">
                  <c:v>20.842236978611513</c:v>
                </c:pt>
                <c:pt idx="538">
                  <c:v>-11.321912288896863</c:v>
                </c:pt>
                <c:pt idx="539">
                  <c:v>-5.2211949795706616</c:v>
                </c:pt>
                <c:pt idx="540">
                  <c:v>-4.3775698412272686</c:v>
                </c:pt>
                <c:pt idx="541">
                  <c:v>-1.8222005512653991</c:v>
                </c:pt>
                <c:pt idx="542">
                  <c:v>15.459950818801323</c:v>
                </c:pt>
                <c:pt idx="543">
                  <c:v>6.4003836124611606</c:v>
                </c:pt>
                <c:pt idx="544">
                  <c:v>-17.650596560846676</c:v>
                </c:pt>
                <c:pt idx="545">
                  <c:v>6.5699637110253297</c:v>
                </c:pt>
                <c:pt idx="546">
                  <c:v>9.0631535717916627</c:v>
                </c:pt>
                <c:pt idx="547">
                  <c:v>5.5501216563081401</c:v>
                </c:pt>
                <c:pt idx="548">
                  <c:v>-22.854625089875924</c:v>
                </c:pt>
                <c:pt idx="549">
                  <c:v>-12.636629767321562</c:v>
                </c:pt>
                <c:pt idx="550">
                  <c:v>11.757250878045056</c:v>
                </c:pt>
                <c:pt idx="551">
                  <c:v>4.4564602234128303</c:v>
                </c:pt>
                <c:pt idx="552">
                  <c:v>-23.514065218782189</c:v>
                </c:pt>
                <c:pt idx="553">
                  <c:v>16.725512688337798</c:v>
                </c:pt>
                <c:pt idx="554">
                  <c:v>3.0158522962372447</c:v>
                </c:pt>
                <c:pt idx="555">
                  <c:v>-23.807175514939431</c:v>
                </c:pt>
                <c:pt idx="556">
                  <c:v>35.585673648428639</c:v>
                </c:pt>
                <c:pt idx="557">
                  <c:v>44.922942388754052</c:v>
                </c:pt>
                <c:pt idx="558">
                  <c:v>-14.057842670622195</c:v>
                </c:pt>
                <c:pt idx="559">
                  <c:v>-18.91528168102403</c:v>
                </c:pt>
                <c:pt idx="560">
                  <c:v>3.9260421144586513</c:v>
                </c:pt>
                <c:pt idx="561">
                  <c:v>8.1313491196104479</c:v>
                </c:pt>
                <c:pt idx="562">
                  <c:v>-16.369207463104903</c:v>
                </c:pt>
                <c:pt idx="563">
                  <c:v>9.7576718021848254</c:v>
                </c:pt>
                <c:pt idx="564">
                  <c:v>3.3052641428352443</c:v>
                </c:pt>
                <c:pt idx="565">
                  <c:v>3.5692672406400039</c:v>
                </c:pt>
                <c:pt idx="566">
                  <c:v>-2.4137463373437158</c:v>
                </c:pt>
                <c:pt idx="567">
                  <c:v>17.595244443030275</c:v>
                </c:pt>
                <c:pt idx="568">
                  <c:v>-2.7945680096301242</c:v>
                </c:pt>
                <c:pt idx="569">
                  <c:v>-17.214836095590545</c:v>
                </c:pt>
                <c:pt idx="570">
                  <c:v>3.0291823039765666</c:v>
                </c:pt>
                <c:pt idx="571">
                  <c:v>13.086888536192443</c:v>
                </c:pt>
                <c:pt idx="572">
                  <c:v>1.0487506748883471</c:v>
                </c:pt>
                <c:pt idx="573">
                  <c:v>-8.1345916888622991</c:v>
                </c:pt>
                <c:pt idx="574">
                  <c:v>-3.691284599969197</c:v>
                </c:pt>
                <c:pt idx="575">
                  <c:v>11.782568562588114</c:v>
                </c:pt>
                <c:pt idx="576">
                  <c:v>-0.33208477048661234</c:v>
                </c:pt>
                <c:pt idx="577">
                  <c:v>7.23029513892034</c:v>
                </c:pt>
                <c:pt idx="578">
                  <c:v>12.482530709541628</c:v>
                </c:pt>
                <c:pt idx="579">
                  <c:v>-29.849694122839391</c:v>
                </c:pt>
                <c:pt idx="580">
                  <c:v>-15.398294773649161</c:v>
                </c:pt>
                <c:pt idx="581">
                  <c:v>-9.799080301141295</c:v>
                </c:pt>
                <c:pt idx="582">
                  <c:v>9.8152811702849707</c:v>
                </c:pt>
                <c:pt idx="583">
                  <c:v>19.728214788144463</c:v>
                </c:pt>
                <c:pt idx="584">
                  <c:v>-15.549340317766944</c:v>
                </c:pt>
                <c:pt idx="585">
                  <c:v>-0.18152736570912964</c:v>
                </c:pt>
                <c:pt idx="586">
                  <c:v>43.595055478549412</c:v>
                </c:pt>
                <c:pt idx="587">
                  <c:v>15.607778986276559</c:v>
                </c:pt>
                <c:pt idx="588">
                  <c:v>-10.86896523925085</c:v>
                </c:pt>
                <c:pt idx="589">
                  <c:v>-19.015317149841181</c:v>
                </c:pt>
                <c:pt idx="590">
                  <c:v>13.913242547538633</c:v>
                </c:pt>
                <c:pt idx="591">
                  <c:v>17.753534698464804</c:v>
                </c:pt>
                <c:pt idx="592">
                  <c:v>-15.904825729241082</c:v>
                </c:pt>
                <c:pt idx="593">
                  <c:v>-13.545248454866336</c:v>
                </c:pt>
                <c:pt idx="594">
                  <c:v>17.232360396751531</c:v>
                </c:pt>
                <c:pt idx="595">
                  <c:v>24.641372318338288</c:v>
                </c:pt>
                <c:pt idx="596">
                  <c:v>-22.830320253987459</c:v>
                </c:pt>
                <c:pt idx="597">
                  <c:v>10.085753076668677</c:v>
                </c:pt>
                <c:pt idx="598">
                  <c:v>-27.288612677131066</c:v>
                </c:pt>
                <c:pt idx="599">
                  <c:v>24.108975650579701</c:v>
                </c:pt>
                <c:pt idx="600">
                  <c:v>-8.3541249015591763</c:v>
                </c:pt>
                <c:pt idx="601">
                  <c:v>2.9791571848689777</c:v>
                </c:pt>
                <c:pt idx="602">
                  <c:v>-10.963139511817413</c:v>
                </c:pt>
                <c:pt idx="603">
                  <c:v>37.803466388801063</c:v>
                </c:pt>
                <c:pt idx="604">
                  <c:v>38.685529078936405</c:v>
                </c:pt>
                <c:pt idx="605">
                  <c:v>-9.1940736666715974</c:v>
                </c:pt>
                <c:pt idx="606">
                  <c:v>19.886519152290568</c:v>
                </c:pt>
                <c:pt idx="607">
                  <c:v>-5.1769417608187389</c:v>
                </c:pt>
                <c:pt idx="608">
                  <c:v>-24.647294061929948</c:v>
                </c:pt>
                <c:pt idx="609">
                  <c:v>-8.3697508270544798</c:v>
                </c:pt>
                <c:pt idx="610">
                  <c:v>-3.9871753703570332</c:v>
                </c:pt>
                <c:pt idx="611">
                  <c:v>23.440545103822497</c:v>
                </c:pt>
                <c:pt idx="612">
                  <c:v>-6.3272326339094604</c:v>
                </c:pt>
                <c:pt idx="613">
                  <c:v>8.0863620257712228</c:v>
                </c:pt>
                <c:pt idx="614">
                  <c:v>-9.7629671850186845</c:v>
                </c:pt>
                <c:pt idx="615">
                  <c:v>39.073055733822528</c:v>
                </c:pt>
                <c:pt idx="616">
                  <c:v>-1.3935298695664646</c:v>
                </c:pt>
                <c:pt idx="617">
                  <c:v>-15.211484877769262</c:v>
                </c:pt>
                <c:pt idx="618">
                  <c:v>6.6718317095312649</c:v>
                </c:pt>
                <c:pt idx="619">
                  <c:v>16.306220553723897</c:v>
                </c:pt>
                <c:pt idx="620">
                  <c:v>4.2614980732659511</c:v>
                </c:pt>
                <c:pt idx="621">
                  <c:v>-12.345923361390838</c:v>
                </c:pt>
                <c:pt idx="622">
                  <c:v>-29.367227478260816</c:v>
                </c:pt>
                <c:pt idx="623">
                  <c:v>-12.692794084536372</c:v>
                </c:pt>
                <c:pt idx="624">
                  <c:v>-13.048916809044972</c:v>
                </c:pt>
                <c:pt idx="625">
                  <c:v>17.596420924518696</c:v>
                </c:pt>
                <c:pt idx="626">
                  <c:v>-4.672718854865523</c:v>
                </c:pt>
                <c:pt idx="627">
                  <c:v>2.2528345549782101</c:v>
                </c:pt>
                <c:pt idx="628">
                  <c:v>-16.330076939701662</c:v>
                </c:pt>
                <c:pt idx="629">
                  <c:v>13.989564985920985</c:v>
                </c:pt>
                <c:pt idx="630">
                  <c:v>-8.6498315651288387</c:v>
                </c:pt>
                <c:pt idx="631">
                  <c:v>-30.460026440241954</c:v>
                </c:pt>
                <c:pt idx="632">
                  <c:v>-1.6775411774022864E-2</c:v>
                </c:pt>
                <c:pt idx="633">
                  <c:v>-9.0528517940943551</c:v>
                </c:pt>
                <c:pt idx="634">
                  <c:v>7.0792212360880686</c:v>
                </c:pt>
                <c:pt idx="635">
                  <c:v>2.8795184261618814</c:v>
                </c:pt>
                <c:pt idx="636">
                  <c:v>2.7951025849984816</c:v>
                </c:pt>
                <c:pt idx="637">
                  <c:v>1.2488554746150449</c:v>
                </c:pt>
                <c:pt idx="638">
                  <c:v>21.819099169486975</c:v>
                </c:pt>
                <c:pt idx="639">
                  <c:v>1.0916342985315941</c:v>
                </c:pt>
                <c:pt idx="640">
                  <c:v>-8.9096083648222191E-2</c:v>
                </c:pt>
                <c:pt idx="641">
                  <c:v>-23.547995165533941</c:v>
                </c:pt>
                <c:pt idx="642">
                  <c:v>2.5534230426393245E-2</c:v>
                </c:pt>
                <c:pt idx="643">
                  <c:v>24.982290463199263</c:v>
                </c:pt>
                <c:pt idx="644">
                  <c:v>-22.688767508427965</c:v>
                </c:pt>
                <c:pt idx="645">
                  <c:v>-31.68252835151937</c:v>
                </c:pt>
                <c:pt idx="646">
                  <c:v>-18.000563262527706</c:v>
                </c:pt>
                <c:pt idx="647">
                  <c:v>0.71659507385738808</c:v>
                </c:pt>
                <c:pt idx="648">
                  <c:v>24.690677036185079</c:v>
                </c:pt>
                <c:pt idx="649">
                  <c:v>-1.5349916302335034</c:v>
                </c:pt>
                <c:pt idx="650">
                  <c:v>22.176249709415856</c:v>
                </c:pt>
                <c:pt idx="651">
                  <c:v>-8.0191418850613072</c:v>
                </c:pt>
                <c:pt idx="652">
                  <c:v>19.567207583618895</c:v>
                </c:pt>
                <c:pt idx="653">
                  <c:v>10.702659520168318</c:v>
                </c:pt>
                <c:pt idx="654">
                  <c:v>16.544428626898902</c:v>
                </c:pt>
                <c:pt idx="655">
                  <c:v>-27.557062398540655</c:v>
                </c:pt>
                <c:pt idx="656">
                  <c:v>25.090495263027474</c:v>
                </c:pt>
                <c:pt idx="657">
                  <c:v>27.191339800359991</c:v>
                </c:pt>
                <c:pt idx="658">
                  <c:v>13.137029099779065</c:v>
                </c:pt>
                <c:pt idx="659">
                  <c:v>8.9217231228764167</c:v>
                </c:pt>
                <c:pt idx="660">
                  <c:v>3.6461728997187133</c:v>
                </c:pt>
                <c:pt idx="661">
                  <c:v>-8.159371912197745</c:v>
                </c:pt>
                <c:pt idx="662">
                  <c:v>-9.0602438191930297</c:v>
                </c:pt>
                <c:pt idx="663">
                  <c:v>-26.258397314313711</c:v>
                </c:pt>
                <c:pt idx="664">
                  <c:v>-1.3196928632665481</c:v>
                </c:pt>
                <c:pt idx="665">
                  <c:v>-33.467441580481797</c:v>
                </c:pt>
                <c:pt idx="666">
                  <c:v>22.550284531973823</c:v>
                </c:pt>
                <c:pt idx="667">
                  <c:v>-17.990743094101056</c:v>
                </c:pt>
                <c:pt idx="668">
                  <c:v>1.6709858583695518</c:v>
                </c:pt>
                <c:pt idx="669">
                  <c:v>3.0819933194543783</c:v>
                </c:pt>
                <c:pt idx="670">
                  <c:v>-3.868169059180202</c:v>
                </c:pt>
                <c:pt idx="671">
                  <c:v>-3.6263811080617154</c:v>
                </c:pt>
                <c:pt idx="672">
                  <c:v>12.725256011045788</c:v>
                </c:pt>
                <c:pt idx="673">
                  <c:v>18.190749339574808</c:v>
                </c:pt>
                <c:pt idx="674">
                  <c:v>-1.7699678650679385</c:v>
                </c:pt>
                <c:pt idx="675">
                  <c:v>-28.255555130292485</c:v>
                </c:pt>
                <c:pt idx="676">
                  <c:v>-1.7602624648491152</c:v>
                </c:pt>
                <c:pt idx="677">
                  <c:v>19.368444108833735</c:v>
                </c:pt>
                <c:pt idx="678">
                  <c:v>4.3941678695980695</c:v>
                </c:pt>
                <c:pt idx="679">
                  <c:v>-17.568280821701308</c:v>
                </c:pt>
                <c:pt idx="680">
                  <c:v>8.1882387203255611</c:v>
                </c:pt>
                <c:pt idx="681">
                  <c:v>-1.8637978642566608</c:v>
                </c:pt>
                <c:pt idx="682">
                  <c:v>18.28802859011666</c:v>
                </c:pt>
                <c:pt idx="683">
                  <c:v>3.5815131643611755</c:v>
                </c:pt>
                <c:pt idx="684">
                  <c:v>-2.108054334907</c:v>
                </c:pt>
                <c:pt idx="685">
                  <c:v>31.418501389166391</c:v>
                </c:pt>
                <c:pt idx="686">
                  <c:v>-3.9897807575675888</c:v>
                </c:pt>
                <c:pt idx="687">
                  <c:v>-2.9553655634622658</c:v>
                </c:pt>
                <c:pt idx="688">
                  <c:v>-25.4334202628581</c:v>
                </c:pt>
                <c:pt idx="689">
                  <c:v>-18.956024722313302</c:v>
                </c:pt>
                <c:pt idx="690">
                  <c:v>1.9891634945050107</c:v>
                </c:pt>
                <c:pt idx="691">
                  <c:v>-8.7310911936656108</c:v>
                </c:pt>
                <c:pt idx="692">
                  <c:v>-1.7648900592698302</c:v>
                </c:pt>
                <c:pt idx="693">
                  <c:v>17.548436749108703</c:v>
                </c:pt>
                <c:pt idx="694">
                  <c:v>16.194756658203264</c:v>
                </c:pt>
                <c:pt idx="695">
                  <c:v>-24.449712437837448</c:v>
                </c:pt>
                <c:pt idx="696">
                  <c:v>4.9936214943782495</c:v>
                </c:pt>
                <c:pt idx="697">
                  <c:v>-8.5737577461721219</c:v>
                </c:pt>
                <c:pt idx="698">
                  <c:v>-7.1365661725003182</c:v>
                </c:pt>
                <c:pt idx="699">
                  <c:v>0.62276361626100929</c:v>
                </c:pt>
                <c:pt idx="700">
                  <c:v>-0.15274153874606888</c:v>
                </c:pt>
                <c:pt idx="701">
                  <c:v>5.5401164135703347</c:v>
                </c:pt>
                <c:pt idx="702">
                  <c:v>-5.5988846355917827</c:v>
                </c:pt>
                <c:pt idx="703">
                  <c:v>28.696883123083076</c:v>
                </c:pt>
                <c:pt idx="704">
                  <c:v>-21.586465262058233</c:v>
                </c:pt>
                <c:pt idx="705">
                  <c:v>-6.6133727477136395</c:v>
                </c:pt>
                <c:pt idx="706">
                  <c:v>-27.321902898247913</c:v>
                </c:pt>
                <c:pt idx="707">
                  <c:v>35.629014550299921</c:v>
                </c:pt>
                <c:pt idx="708">
                  <c:v>4.8307819133493961</c:v>
                </c:pt>
                <c:pt idx="709">
                  <c:v>-4.9701390334057294E-2</c:v>
                </c:pt>
                <c:pt idx="710">
                  <c:v>-7.7777505606602624</c:v>
                </c:pt>
                <c:pt idx="711">
                  <c:v>10.849121193790646</c:v>
                </c:pt>
                <c:pt idx="712">
                  <c:v>2.8636236874382659</c:v>
                </c:pt>
                <c:pt idx="713">
                  <c:v>-12.68552080855566</c:v>
                </c:pt>
                <c:pt idx="714">
                  <c:v>6.0133065988058512</c:v>
                </c:pt>
                <c:pt idx="715">
                  <c:v>-1.2313282275979009</c:v>
                </c:pt>
                <c:pt idx="716">
                  <c:v>-34.34623778358484</c:v>
                </c:pt>
                <c:pt idx="717">
                  <c:v>-19.412516800278127</c:v>
                </c:pt>
                <c:pt idx="718">
                  <c:v>4.222921852540642</c:v>
                </c:pt>
                <c:pt idx="719">
                  <c:v>-14.068332704779641</c:v>
                </c:pt>
                <c:pt idx="720">
                  <c:v>-26.34542003007321</c:v>
                </c:pt>
                <c:pt idx="721">
                  <c:v>1.8870659369420641</c:v>
                </c:pt>
                <c:pt idx="722">
                  <c:v>0.36626221763632039</c:v>
                </c:pt>
                <c:pt idx="723">
                  <c:v>-4.9361633331667729</c:v>
                </c:pt>
                <c:pt idx="724">
                  <c:v>-30.935352214301147</c:v>
                </c:pt>
                <c:pt idx="725">
                  <c:v>-15.034566889385953</c:v>
                </c:pt>
                <c:pt idx="726">
                  <c:v>-21.339508837858364</c:v>
                </c:pt>
                <c:pt idx="727">
                  <c:v>16.785406520644308</c:v>
                </c:pt>
                <c:pt idx="728">
                  <c:v>-21.170896350576257</c:v>
                </c:pt>
                <c:pt idx="729">
                  <c:v>18.119654321574629</c:v>
                </c:pt>
                <c:pt idx="730">
                  <c:v>12.164425915578084</c:v>
                </c:pt>
                <c:pt idx="731">
                  <c:v>-19.305395129534556</c:v>
                </c:pt>
                <c:pt idx="732">
                  <c:v>22.060212735384017</c:v>
                </c:pt>
                <c:pt idx="733">
                  <c:v>19.898342182292584</c:v>
                </c:pt>
                <c:pt idx="734">
                  <c:v>30.667934641333829</c:v>
                </c:pt>
                <c:pt idx="735">
                  <c:v>-7.996326471464279</c:v>
                </c:pt>
                <c:pt idx="736">
                  <c:v>-15.126915873753232</c:v>
                </c:pt>
                <c:pt idx="737">
                  <c:v>-10.545054305396572</c:v>
                </c:pt>
                <c:pt idx="738">
                  <c:v>-13.102663964499779</c:v>
                </c:pt>
                <c:pt idx="739">
                  <c:v>3.4262916108939425</c:v>
                </c:pt>
                <c:pt idx="740">
                  <c:v>-22.925343767463254</c:v>
                </c:pt>
                <c:pt idx="741">
                  <c:v>-39.769905880917534</c:v>
                </c:pt>
                <c:pt idx="742">
                  <c:v>17.283940792437882</c:v>
                </c:pt>
                <c:pt idx="743">
                  <c:v>-13.908853547411931</c:v>
                </c:pt>
                <c:pt idx="744">
                  <c:v>7.5646604081782911</c:v>
                </c:pt>
                <c:pt idx="745">
                  <c:v>-45.907666872699025</c:v>
                </c:pt>
                <c:pt idx="746">
                  <c:v>5.6141543274984134</c:v>
                </c:pt>
                <c:pt idx="747">
                  <c:v>11.225331697691292</c:v>
                </c:pt>
                <c:pt idx="748">
                  <c:v>0.81725733597320449</c:v>
                </c:pt>
                <c:pt idx="749">
                  <c:v>4.3013452023081227</c:v>
                </c:pt>
                <c:pt idx="750">
                  <c:v>-9.9851466379492564</c:v>
                </c:pt>
                <c:pt idx="751">
                  <c:v>-12.81460499815125</c:v>
                </c:pt>
                <c:pt idx="752">
                  <c:v>-3.0643772776168334</c:v>
                </c:pt>
                <c:pt idx="753">
                  <c:v>3.1707725804424705</c:v>
                </c:pt>
                <c:pt idx="754">
                  <c:v>0.82574395693879765</c:v>
                </c:pt>
                <c:pt idx="755">
                  <c:v>30.007553134822849</c:v>
                </c:pt>
                <c:pt idx="756">
                  <c:v>-15.353835458309858</c:v>
                </c:pt>
                <c:pt idx="757">
                  <c:v>-11.390753753303311</c:v>
                </c:pt>
                <c:pt idx="758">
                  <c:v>-26.289687959525168</c:v>
                </c:pt>
                <c:pt idx="759">
                  <c:v>6.9016713630105748</c:v>
                </c:pt>
                <c:pt idx="760">
                  <c:v>49.505156272943523</c:v>
                </c:pt>
                <c:pt idx="761">
                  <c:v>6.3406133248321019</c:v>
                </c:pt>
                <c:pt idx="762">
                  <c:v>-29.144415299097947</c:v>
                </c:pt>
                <c:pt idx="763">
                  <c:v>8.7689325926086035</c:v>
                </c:pt>
                <c:pt idx="764">
                  <c:v>-17.137660811525372</c:v>
                </c:pt>
                <c:pt idx="765">
                  <c:v>19.750630804642189</c:v>
                </c:pt>
                <c:pt idx="766">
                  <c:v>-15.620563702689189</c:v>
                </c:pt>
                <c:pt idx="767">
                  <c:v>-1.3180453912954073</c:v>
                </c:pt>
                <c:pt idx="768">
                  <c:v>-1.3399301358279212</c:v>
                </c:pt>
                <c:pt idx="769">
                  <c:v>3.4579566192443969</c:v>
                </c:pt>
                <c:pt idx="770">
                  <c:v>5.5422970470831245</c:v>
                </c:pt>
                <c:pt idx="771">
                  <c:v>23.259308054812074</c:v>
                </c:pt>
                <c:pt idx="772">
                  <c:v>-14.731268344241712</c:v>
                </c:pt>
                <c:pt idx="773">
                  <c:v>-8.6177094883412124</c:v>
                </c:pt>
                <c:pt idx="774">
                  <c:v>-38.528248472928567</c:v>
                </c:pt>
                <c:pt idx="775">
                  <c:v>5.6688678075664436</c:v>
                </c:pt>
                <c:pt idx="776">
                  <c:v>2.5273819236715083</c:v>
                </c:pt>
                <c:pt idx="777">
                  <c:v>13.766904968164384</c:v>
                </c:pt>
                <c:pt idx="778">
                  <c:v>-17.163052786495918</c:v>
                </c:pt>
                <c:pt idx="779">
                  <c:v>-11.592314565977501</c:v>
                </c:pt>
                <c:pt idx="780">
                  <c:v>3.2918935196762931</c:v>
                </c:pt>
                <c:pt idx="781">
                  <c:v>-16.330962286437511</c:v>
                </c:pt>
                <c:pt idx="782">
                  <c:v>28.122290869175007</c:v>
                </c:pt>
                <c:pt idx="783">
                  <c:v>14.833737433430805</c:v>
                </c:pt>
                <c:pt idx="784">
                  <c:v>-12.441924743103588</c:v>
                </c:pt>
                <c:pt idx="785">
                  <c:v>-39.332256786254447</c:v>
                </c:pt>
                <c:pt idx="786">
                  <c:v>6.2586736117362722</c:v>
                </c:pt>
                <c:pt idx="787">
                  <c:v>-14.843005606547317</c:v>
                </c:pt>
                <c:pt idx="788">
                  <c:v>-2.0860190704410337</c:v>
                </c:pt>
                <c:pt idx="789">
                  <c:v>-14.879956854490434</c:v>
                </c:pt>
                <c:pt idx="790">
                  <c:v>-12.522030054749472</c:v>
                </c:pt>
                <c:pt idx="791">
                  <c:v>6.6329874999517742</c:v>
                </c:pt>
                <c:pt idx="792">
                  <c:v>-21.562946744719149</c:v>
                </c:pt>
                <c:pt idx="793">
                  <c:v>-20.765204936096506</c:v>
                </c:pt>
                <c:pt idx="794">
                  <c:v>-18.187833820117834</c:v>
                </c:pt>
                <c:pt idx="795">
                  <c:v>-28.25216561630371</c:v>
                </c:pt>
                <c:pt idx="796">
                  <c:v>28.711314980197645</c:v>
                </c:pt>
                <c:pt idx="797">
                  <c:v>-5.0392262761048219</c:v>
                </c:pt>
                <c:pt idx="798">
                  <c:v>3.7334098232734743</c:v>
                </c:pt>
                <c:pt idx="799">
                  <c:v>-34.104067637564654</c:v>
                </c:pt>
                <c:pt idx="800">
                  <c:v>-17.497297466270307</c:v>
                </c:pt>
                <c:pt idx="801">
                  <c:v>9.3035275423025858</c:v>
                </c:pt>
                <c:pt idx="802">
                  <c:v>17.274305979684137</c:v>
                </c:pt>
                <c:pt idx="803">
                  <c:v>16.331768001219785</c:v>
                </c:pt>
                <c:pt idx="804">
                  <c:v>0.57153396537664225</c:v>
                </c:pt>
                <c:pt idx="805">
                  <c:v>2.043099216647537</c:v>
                </c:pt>
                <c:pt idx="806">
                  <c:v>-23.428906292459416</c:v>
                </c:pt>
                <c:pt idx="807">
                  <c:v>-2.7467643174239833</c:v>
                </c:pt>
                <c:pt idx="808">
                  <c:v>0.89866836632367431</c:v>
                </c:pt>
                <c:pt idx="809">
                  <c:v>-21.115186203871644</c:v>
                </c:pt>
                <c:pt idx="810">
                  <c:v>43.011950182714813</c:v>
                </c:pt>
                <c:pt idx="811">
                  <c:v>13.584702407280343</c:v>
                </c:pt>
                <c:pt idx="812">
                  <c:v>-6.837197354411737</c:v>
                </c:pt>
                <c:pt idx="813">
                  <c:v>6.5814419722584248</c:v>
                </c:pt>
                <c:pt idx="814">
                  <c:v>-12.038040418263808</c:v>
                </c:pt>
                <c:pt idx="815">
                  <c:v>5.9910527836341512</c:v>
                </c:pt>
                <c:pt idx="816">
                  <c:v>17.130669755350233</c:v>
                </c:pt>
                <c:pt idx="817">
                  <c:v>-10.462095776803251</c:v>
                </c:pt>
                <c:pt idx="818">
                  <c:v>-5.9998254001864</c:v>
                </c:pt>
                <c:pt idx="819">
                  <c:v>-20.187520493225119</c:v>
                </c:pt>
                <c:pt idx="820">
                  <c:v>-31.737617343162029</c:v>
                </c:pt>
                <c:pt idx="821">
                  <c:v>0.46547196770101262</c:v>
                </c:pt>
                <c:pt idx="822">
                  <c:v>15.856660969268708</c:v>
                </c:pt>
                <c:pt idx="823">
                  <c:v>18.497433728373483</c:v>
                </c:pt>
                <c:pt idx="824">
                  <c:v>32.346278813617666</c:v>
                </c:pt>
                <c:pt idx="825">
                  <c:v>-15.413241639940878</c:v>
                </c:pt>
                <c:pt idx="826">
                  <c:v>6.3743450457601707</c:v>
                </c:pt>
                <c:pt idx="827">
                  <c:v>-4.1285834935084029</c:v>
                </c:pt>
                <c:pt idx="828">
                  <c:v>-6.367461594431246</c:v>
                </c:pt>
                <c:pt idx="829">
                  <c:v>-1.1503747762302563E-2</c:v>
                </c:pt>
                <c:pt idx="830">
                  <c:v>0.86897317075973923</c:v>
                </c:pt>
                <c:pt idx="831">
                  <c:v>9.6843424852113795</c:v>
                </c:pt>
                <c:pt idx="832">
                  <c:v>16.970105640341039</c:v>
                </c:pt>
                <c:pt idx="833">
                  <c:v>24.678716431798385</c:v>
                </c:pt>
                <c:pt idx="834">
                  <c:v>26.88054720461432</c:v>
                </c:pt>
                <c:pt idx="835">
                  <c:v>3.2131907492063254</c:v>
                </c:pt>
                <c:pt idx="836">
                  <c:v>-15.59887623207919</c:v>
                </c:pt>
                <c:pt idx="837">
                  <c:v>-27.407669213023151</c:v>
                </c:pt>
                <c:pt idx="838">
                  <c:v>3.9782744593210602</c:v>
                </c:pt>
                <c:pt idx="839">
                  <c:v>-8.6542958609807741</c:v>
                </c:pt>
                <c:pt idx="840">
                  <c:v>-13.929692482771403</c:v>
                </c:pt>
                <c:pt idx="841">
                  <c:v>-6.0859472250867315</c:v>
                </c:pt>
                <c:pt idx="842">
                  <c:v>2.1170422401476152</c:v>
                </c:pt>
                <c:pt idx="843">
                  <c:v>-10.726568518315023</c:v>
                </c:pt>
                <c:pt idx="844">
                  <c:v>-6.2345701320735021</c:v>
                </c:pt>
                <c:pt idx="845">
                  <c:v>4.6460787493135456</c:v>
                </c:pt>
                <c:pt idx="846">
                  <c:v>12.645884189809809</c:v>
                </c:pt>
                <c:pt idx="847">
                  <c:v>6.6915978377527354</c:v>
                </c:pt>
                <c:pt idx="848">
                  <c:v>-1.5774560967125093</c:v>
                </c:pt>
                <c:pt idx="849">
                  <c:v>-2.8662069632565235</c:v>
                </c:pt>
                <c:pt idx="850">
                  <c:v>6.0361379258999897</c:v>
                </c:pt>
                <c:pt idx="851">
                  <c:v>23.363655523081782</c:v>
                </c:pt>
                <c:pt idx="852">
                  <c:v>-10.001676743797232</c:v>
                </c:pt>
                <c:pt idx="853">
                  <c:v>29.959393905356542</c:v>
                </c:pt>
                <c:pt idx="854">
                  <c:v>-4.229164218282377</c:v>
                </c:pt>
                <c:pt idx="855">
                  <c:v>-4.0485874515078972</c:v>
                </c:pt>
                <c:pt idx="856">
                  <c:v>-33.350538580680848</c:v>
                </c:pt>
                <c:pt idx="857">
                  <c:v>-39.084001710701287</c:v>
                </c:pt>
                <c:pt idx="858">
                  <c:v>4.3258870789383854</c:v>
                </c:pt>
                <c:pt idx="859">
                  <c:v>-18.560011971903251</c:v>
                </c:pt>
                <c:pt idx="860">
                  <c:v>2.1006638251459022</c:v>
                </c:pt>
                <c:pt idx="861">
                  <c:v>11.863300217546378</c:v>
                </c:pt>
                <c:pt idx="862">
                  <c:v>18.655498542477503</c:v>
                </c:pt>
                <c:pt idx="863">
                  <c:v>28.376851022429705</c:v>
                </c:pt>
                <c:pt idx="864">
                  <c:v>5.4083664909294988</c:v>
                </c:pt>
                <c:pt idx="865">
                  <c:v>14.421069095760526</c:v>
                </c:pt>
                <c:pt idx="866">
                  <c:v>9.8742918652950333</c:v>
                </c:pt>
                <c:pt idx="867">
                  <c:v>-3.7610592272535235</c:v>
                </c:pt>
                <c:pt idx="868">
                  <c:v>-22.184130167709437</c:v>
                </c:pt>
                <c:pt idx="869">
                  <c:v>37.645574805481502</c:v>
                </c:pt>
                <c:pt idx="870">
                  <c:v>16.5567645874577</c:v>
                </c:pt>
                <c:pt idx="871">
                  <c:v>12.117008171519585</c:v>
                </c:pt>
                <c:pt idx="872">
                  <c:v>-40.334312089416017</c:v>
                </c:pt>
                <c:pt idx="873">
                  <c:v>32.811494587203299</c:v>
                </c:pt>
                <c:pt idx="874">
                  <c:v>-7.0664812469473404</c:v>
                </c:pt>
                <c:pt idx="875">
                  <c:v>-12.807510511116604</c:v>
                </c:pt>
                <c:pt idx="876">
                  <c:v>10.269449086686404</c:v>
                </c:pt>
                <c:pt idx="877">
                  <c:v>25.531810335593484</c:v>
                </c:pt>
                <c:pt idx="878">
                  <c:v>-18.781899258100371</c:v>
                </c:pt>
                <c:pt idx="879">
                  <c:v>38.397665020692564</c:v>
                </c:pt>
                <c:pt idx="880">
                  <c:v>17.955040677625597</c:v>
                </c:pt>
                <c:pt idx="881">
                  <c:v>1.635133746666136</c:v>
                </c:pt>
                <c:pt idx="882">
                  <c:v>-12.758718871984684</c:v>
                </c:pt>
                <c:pt idx="883">
                  <c:v>-40.7838326582512</c:v>
                </c:pt>
                <c:pt idx="884">
                  <c:v>-28.58756006785687</c:v>
                </c:pt>
                <c:pt idx="885">
                  <c:v>-47.581660994415479</c:v>
                </c:pt>
                <c:pt idx="886">
                  <c:v>-12.695901769822587</c:v>
                </c:pt>
                <c:pt idx="887">
                  <c:v>6.4301311223247142</c:v>
                </c:pt>
                <c:pt idx="888">
                  <c:v>-19.012497716292536</c:v>
                </c:pt>
                <c:pt idx="889">
                  <c:v>-9.5911119769000504</c:v>
                </c:pt>
                <c:pt idx="890">
                  <c:v>-2.2324860844330416</c:v>
                </c:pt>
                <c:pt idx="891">
                  <c:v>9.6126854302012461</c:v>
                </c:pt>
                <c:pt idx="892">
                  <c:v>13.225244491744576</c:v>
                </c:pt>
                <c:pt idx="893">
                  <c:v>-12.03227136850048</c:v>
                </c:pt>
                <c:pt idx="894">
                  <c:v>-7.6685815663072416</c:v>
                </c:pt>
                <c:pt idx="895">
                  <c:v>-10.47614159530632</c:v>
                </c:pt>
                <c:pt idx="896">
                  <c:v>15.417943195066554</c:v>
                </c:pt>
                <c:pt idx="897">
                  <c:v>6.7711349845457178</c:v>
                </c:pt>
                <c:pt idx="898">
                  <c:v>-8.4465672168003074</c:v>
                </c:pt>
                <c:pt idx="899">
                  <c:v>11.20403884006754</c:v>
                </c:pt>
                <c:pt idx="900">
                  <c:v>-36.076947520016361</c:v>
                </c:pt>
                <c:pt idx="901">
                  <c:v>-28.788526627853074</c:v>
                </c:pt>
                <c:pt idx="902">
                  <c:v>-32.372758663266175</c:v>
                </c:pt>
                <c:pt idx="903">
                  <c:v>19.13178331043585</c:v>
                </c:pt>
                <c:pt idx="904">
                  <c:v>20.45592561023194</c:v>
                </c:pt>
                <c:pt idx="905">
                  <c:v>-10.385831935730234</c:v>
                </c:pt>
                <c:pt idx="906">
                  <c:v>11.111025200380006</c:v>
                </c:pt>
                <c:pt idx="907">
                  <c:v>3.4599792701286542</c:v>
                </c:pt>
                <c:pt idx="908">
                  <c:v>12.060661033099738</c:v>
                </c:pt>
                <c:pt idx="909">
                  <c:v>-4.3214808336677866</c:v>
                </c:pt>
                <c:pt idx="910">
                  <c:v>-8.5528856091198726</c:v>
                </c:pt>
                <c:pt idx="911">
                  <c:v>28.01887489101502</c:v>
                </c:pt>
                <c:pt idx="912">
                  <c:v>-0.4093669140454983</c:v>
                </c:pt>
                <c:pt idx="913">
                  <c:v>-22.212617494219437</c:v>
                </c:pt>
                <c:pt idx="914">
                  <c:v>7.3987470067226289</c:v>
                </c:pt>
                <c:pt idx="915">
                  <c:v>-1.3267353005540392</c:v>
                </c:pt>
                <c:pt idx="916">
                  <c:v>29.43893773539191</c:v>
                </c:pt>
                <c:pt idx="917">
                  <c:v>11.506119623579551</c:v>
                </c:pt>
                <c:pt idx="918">
                  <c:v>20.293343053110849</c:v>
                </c:pt>
                <c:pt idx="919">
                  <c:v>52.721797148401251</c:v>
                </c:pt>
                <c:pt idx="920">
                  <c:v>-3.5667094866419973</c:v>
                </c:pt>
                <c:pt idx="921">
                  <c:v>30.474178111458141</c:v>
                </c:pt>
                <c:pt idx="922">
                  <c:v>2.521165411853739</c:v>
                </c:pt>
                <c:pt idx="923">
                  <c:v>-3.6387676026803621</c:v>
                </c:pt>
                <c:pt idx="924">
                  <c:v>18.364349709825468</c:v>
                </c:pt>
                <c:pt idx="925">
                  <c:v>21.264314829990326</c:v>
                </c:pt>
                <c:pt idx="926">
                  <c:v>-9.6617711568727067</c:v>
                </c:pt>
                <c:pt idx="927">
                  <c:v>14.087454323222509</c:v>
                </c:pt>
                <c:pt idx="928">
                  <c:v>3.783955091666841</c:v>
                </c:pt>
                <c:pt idx="929">
                  <c:v>-7.6849980286265414</c:v>
                </c:pt>
                <c:pt idx="930">
                  <c:v>-33.548256117567306</c:v>
                </c:pt>
                <c:pt idx="931">
                  <c:v>-12.830476983892668</c:v>
                </c:pt>
                <c:pt idx="932">
                  <c:v>-16.123406392078572</c:v>
                </c:pt>
                <c:pt idx="933">
                  <c:v>5.1078211794763719</c:v>
                </c:pt>
                <c:pt idx="934">
                  <c:v>-22.490411811065872</c:v>
                </c:pt>
                <c:pt idx="935">
                  <c:v>-5.5405679332240503</c:v>
                </c:pt>
                <c:pt idx="936">
                  <c:v>22.22886253326168</c:v>
                </c:pt>
                <c:pt idx="937">
                  <c:v>0.47311633597221814</c:v>
                </c:pt>
                <c:pt idx="938">
                  <c:v>-10.273564312260103</c:v>
                </c:pt>
                <c:pt idx="939">
                  <c:v>23.318746241846871</c:v>
                </c:pt>
                <c:pt idx="940">
                  <c:v>-27.250530608697254</c:v>
                </c:pt>
                <c:pt idx="941">
                  <c:v>6.0980818214639374</c:v>
                </c:pt>
                <c:pt idx="942">
                  <c:v>-15.693695535764235</c:v>
                </c:pt>
                <c:pt idx="943">
                  <c:v>5.3835483483744682</c:v>
                </c:pt>
                <c:pt idx="944">
                  <c:v>-23.41274769310747</c:v>
                </c:pt>
                <c:pt idx="945">
                  <c:v>7.1997369153534319</c:v>
                </c:pt>
                <c:pt idx="946">
                  <c:v>16.202709736511157</c:v>
                </c:pt>
                <c:pt idx="947">
                  <c:v>-18.497979769206168</c:v>
                </c:pt>
                <c:pt idx="948">
                  <c:v>-53.53505508545895</c:v>
                </c:pt>
                <c:pt idx="949">
                  <c:v>-14.199630265074887</c:v>
                </c:pt>
                <c:pt idx="950">
                  <c:v>-3.0483843457646191</c:v>
                </c:pt>
                <c:pt idx="951">
                  <c:v>22.706120096692082</c:v>
                </c:pt>
                <c:pt idx="952">
                  <c:v>-35.357920723074379</c:v>
                </c:pt>
                <c:pt idx="953">
                  <c:v>14.92054434718219</c:v>
                </c:pt>
                <c:pt idx="954">
                  <c:v>14.368753549301083</c:v>
                </c:pt>
                <c:pt idx="955">
                  <c:v>-12.615569298517929</c:v>
                </c:pt>
                <c:pt idx="956">
                  <c:v>36.469647561701805</c:v>
                </c:pt>
                <c:pt idx="957">
                  <c:v>-5.056205957306215</c:v>
                </c:pt>
                <c:pt idx="958">
                  <c:v>-11.92368901887164</c:v>
                </c:pt>
                <c:pt idx="959">
                  <c:v>-21.225788061400984</c:v>
                </c:pt>
                <c:pt idx="960">
                  <c:v>13.091062121888168</c:v>
                </c:pt>
                <c:pt idx="961">
                  <c:v>5.6461809332197497</c:v>
                </c:pt>
                <c:pt idx="962">
                  <c:v>-17.110163586445925</c:v>
                </c:pt>
                <c:pt idx="963">
                  <c:v>-0.53267172300106547</c:v>
                </c:pt>
                <c:pt idx="964">
                  <c:v>6.5323068291887143</c:v>
                </c:pt>
                <c:pt idx="965">
                  <c:v>14.172902640816218</c:v>
                </c:pt>
                <c:pt idx="966">
                  <c:v>18.635720396588493</c:v>
                </c:pt>
                <c:pt idx="967">
                  <c:v>-0.12623832194782558</c:v>
                </c:pt>
                <c:pt idx="968">
                  <c:v>21.764965413579752</c:v>
                </c:pt>
                <c:pt idx="969">
                  <c:v>-8.1142742925662592</c:v>
                </c:pt>
                <c:pt idx="970">
                  <c:v>2.2277727042944888</c:v>
                </c:pt>
                <c:pt idx="971">
                  <c:v>-29.792710085551583</c:v>
                </c:pt>
                <c:pt idx="972">
                  <c:v>-23.591615477196118</c:v>
                </c:pt>
                <c:pt idx="973">
                  <c:v>23.084343270228977</c:v>
                </c:pt>
                <c:pt idx="974">
                  <c:v>-28.3653943904391</c:v>
                </c:pt>
                <c:pt idx="975">
                  <c:v>-8.6638963308881252</c:v>
                </c:pt>
                <c:pt idx="976">
                  <c:v>-24.040197597794176</c:v>
                </c:pt>
                <c:pt idx="977">
                  <c:v>8.2171939896817712</c:v>
                </c:pt>
                <c:pt idx="978">
                  <c:v>-25.064114695872622</c:v>
                </c:pt>
                <c:pt idx="979">
                  <c:v>-3.0368107199211831</c:v>
                </c:pt>
                <c:pt idx="980">
                  <c:v>-5.3244425491162559</c:v>
                </c:pt>
                <c:pt idx="981">
                  <c:v>16.783357208578913</c:v>
                </c:pt>
                <c:pt idx="982">
                  <c:v>34.482677982189635</c:v>
                </c:pt>
                <c:pt idx="983">
                  <c:v>6.9349988381933727</c:v>
                </c:pt>
                <c:pt idx="984">
                  <c:v>9.0231366403797963</c:v>
                </c:pt>
                <c:pt idx="985">
                  <c:v>19.320496519120216</c:v>
                </c:pt>
                <c:pt idx="986">
                  <c:v>-4.3330369478338122</c:v>
                </c:pt>
                <c:pt idx="987">
                  <c:v>25.7182268161637</c:v>
                </c:pt>
                <c:pt idx="988">
                  <c:v>-13.001966266532492</c:v>
                </c:pt>
                <c:pt idx="989">
                  <c:v>7.3078842467810494</c:v>
                </c:pt>
                <c:pt idx="990">
                  <c:v>-29.232619108813335</c:v>
                </c:pt>
                <c:pt idx="991">
                  <c:v>13.42932755814051</c:v>
                </c:pt>
                <c:pt idx="992">
                  <c:v>15.940008221920481</c:v>
                </c:pt>
                <c:pt idx="993">
                  <c:v>-6.2639491708650628</c:v>
                </c:pt>
                <c:pt idx="994">
                  <c:v>5.7877236736901754</c:v>
                </c:pt>
                <c:pt idx="995">
                  <c:v>18.653548771022706</c:v>
                </c:pt>
                <c:pt idx="996">
                  <c:v>18.921247943931686</c:v>
                </c:pt>
                <c:pt idx="997">
                  <c:v>-5.1023881958610993</c:v>
                </c:pt>
                <c:pt idx="998">
                  <c:v>26.456497954411887</c:v>
                </c:pt>
                <c:pt idx="999">
                  <c:v>7.0228878982568208</c:v>
                </c:pt>
              </c:numCache>
            </c:numRef>
          </c:xVal>
          <c:yVal>
            <c:numRef>
              <c:f>Test!$V$2:$V$1001</c:f>
              <c:numCache>
                <c:formatCode>0.0000</c:formatCode>
                <c:ptCount val="1000"/>
                <c:pt idx="0">
                  <c:v>-2.2903605852408475</c:v>
                </c:pt>
                <c:pt idx="1">
                  <c:v>3.274526708640618</c:v>
                </c:pt>
                <c:pt idx="2">
                  <c:v>13.208478011797981</c:v>
                </c:pt>
                <c:pt idx="3">
                  <c:v>10.547759555610659</c:v>
                </c:pt>
                <c:pt idx="4">
                  <c:v>4.0629055401604752</c:v>
                </c:pt>
                <c:pt idx="5">
                  <c:v>1.3260621803000134</c:v>
                </c:pt>
                <c:pt idx="6">
                  <c:v>1.5723351575644515</c:v>
                </c:pt>
                <c:pt idx="7">
                  <c:v>3.0339033933845752</c:v>
                </c:pt>
                <c:pt idx="8">
                  <c:v>-2.2248357870502886</c:v>
                </c:pt>
                <c:pt idx="9">
                  <c:v>-3.507094315291388</c:v>
                </c:pt>
                <c:pt idx="10">
                  <c:v>9.6409521065100847</c:v>
                </c:pt>
                <c:pt idx="11">
                  <c:v>1.2557507964387433</c:v>
                </c:pt>
                <c:pt idx="12">
                  <c:v>1.6627341240425544</c:v>
                </c:pt>
                <c:pt idx="13">
                  <c:v>-2.1190364989958508</c:v>
                </c:pt>
                <c:pt idx="14">
                  <c:v>4.9601974181372892</c:v>
                </c:pt>
                <c:pt idx="15">
                  <c:v>8.6768255396207365</c:v>
                </c:pt>
                <c:pt idx="16">
                  <c:v>3.6809386643814079</c:v>
                </c:pt>
                <c:pt idx="17">
                  <c:v>-3.4722526128843647</c:v>
                </c:pt>
                <c:pt idx="18">
                  <c:v>-3.8670423462844639</c:v>
                </c:pt>
                <c:pt idx="19">
                  <c:v>-0.53918732871624364</c:v>
                </c:pt>
                <c:pt idx="20">
                  <c:v>-6.8776041612261274</c:v>
                </c:pt>
                <c:pt idx="21">
                  <c:v>-5.9553446741899201</c:v>
                </c:pt>
                <c:pt idx="22">
                  <c:v>-1.484976519624297</c:v>
                </c:pt>
                <c:pt idx="23">
                  <c:v>5.5894538214667264</c:v>
                </c:pt>
                <c:pt idx="24">
                  <c:v>4.6130921614730429</c:v>
                </c:pt>
                <c:pt idx="25">
                  <c:v>1.3319067450997721</c:v>
                </c:pt>
                <c:pt idx="26">
                  <c:v>3.0766882346740978</c:v>
                </c:pt>
                <c:pt idx="27">
                  <c:v>-4.5340579202729501</c:v>
                </c:pt>
                <c:pt idx="28">
                  <c:v>2.5596637636783228</c:v>
                </c:pt>
                <c:pt idx="29">
                  <c:v>-2.2605151130349466</c:v>
                </c:pt>
                <c:pt idx="30">
                  <c:v>-12.206802783191936</c:v>
                </c:pt>
                <c:pt idx="31">
                  <c:v>7.4723451996691477</c:v>
                </c:pt>
                <c:pt idx="32">
                  <c:v>1.4269394112759888</c:v>
                </c:pt>
                <c:pt idx="33">
                  <c:v>15.491544762472287</c:v>
                </c:pt>
                <c:pt idx="34">
                  <c:v>5.6852125894733527</c:v>
                </c:pt>
                <c:pt idx="35">
                  <c:v>8.8552690162454084</c:v>
                </c:pt>
                <c:pt idx="36">
                  <c:v>6.2391962189738184</c:v>
                </c:pt>
                <c:pt idx="37">
                  <c:v>19.102216735349387</c:v>
                </c:pt>
                <c:pt idx="38">
                  <c:v>3.2426337075391816</c:v>
                </c:pt>
                <c:pt idx="39">
                  <c:v>5.4898648110245816</c:v>
                </c:pt>
                <c:pt idx="40">
                  <c:v>17.354181398347635</c:v>
                </c:pt>
                <c:pt idx="41">
                  <c:v>2.4031930315302592</c:v>
                </c:pt>
                <c:pt idx="42">
                  <c:v>5.0700571564814449</c:v>
                </c:pt>
                <c:pt idx="43">
                  <c:v>4.9652681389437312</c:v>
                </c:pt>
                <c:pt idx="44">
                  <c:v>-5.8465536954646815</c:v>
                </c:pt>
                <c:pt idx="45">
                  <c:v>-2.581024653221716</c:v>
                </c:pt>
                <c:pt idx="46">
                  <c:v>3.9769041581105853</c:v>
                </c:pt>
                <c:pt idx="47">
                  <c:v>2.818554123766301</c:v>
                </c:pt>
                <c:pt idx="48">
                  <c:v>-8.191519944544476</c:v>
                </c:pt>
                <c:pt idx="49">
                  <c:v>1.9676866387752749</c:v>
                </c:pt>
                <c:pt idx="50">
                  <c:v>0.14305449294357331</c:v>
                </c:pt>
                <c:pt idx="51">
                  <c:v>7.4497610800847767</c:v>
                </c:pt>
                <c:pt idx="52">
                  <c:v>-12.490409577222236</c:v>
                </c:pt>
                <c:pt idx="53">
                  <c:v>0.57901795252445876</c:v>
                </c:pt>
                <c:pt idx="54">
                  <c:v>-5.4814139392094141</c:v>
                </c:pt>
                <c:pt idx="55">
                  <c:v>2.1849054681026479</c:v>
                </c:pt>
                <c:pt idx="56">
                  <c:v>-16.055112444405964</c:v>
                </c:pt>
                <c:pt idx="57">
                  <c:v>-5.0848798594033688</c:v>
                </c:pt>
                <c:pt idx="58">
                  <c:v>5.8144698604935137</c:v>
                </c:pt>
                <c:pt idx="59">
                  <c:v>0.42166670753101343</c:v>
                </c:pt>
                <c:pt idx="60">
                  <c:v>-9.8950238343834034</c:v>
                </c:pt>
                <c:pt idx="61">
                  <c:v>2.7949457725156144</c:v>
                </c:pt>
                <c:pt idx="62">
                  <c:v>0.66932508591569828</c:v>
                </c:pt>
                <c:pt idx="63">
                  <c:v>-9.9197046367514989</c:v>
                </c:pt>
                <c:pt idx="64">
                  <c:v>5.5075966377447481</c:v>
                </c:pt>
                <c:pt idx="65">
                  <c:v>2.8077325873575325</c:v>
                </c:pt>
                <c:pt idx="66">
                  <c:v>8.1569986566074064</c:v>
                </c:pt>
                <c:pt idx="67">
                  <c:v>2.7381342497087164</c:v>
                </c:pt>
                <c:pt idx="68">
                  <c:v>4.3813494452072614</c:v>
                </c:pt>
                <c:pt idx="69">
                  <c:v>-4.1049581129446402</c:v>
                </c:pt>
                <c:pt idx="70">
                  <c:v>8.908637283431883</c:v>
                </c:pt>
                <c:pt idx="71">
                  <c:v>0.67372449985480942</c:v>
                </c:pt>
                <c:pt idx="72">
                  <c:v>4.5282930638102759</c:v>
                </c:pt>
                <c:pt idx="73">
                  <c:v>1.6031132735549036</c:v>
                </c:pt>
                <c:pt idx="74">
                  <c:v>4.7907611126811815</c:v>
                </c:pt>
                <c:pt idx="75">
                  <c:v>6.3684614185061434</c:v>
                </c:pt>
                <c:pt idx="76">
                  <c:v>-1.5441197916654605</c:v>
                </c:pt>
                <c:pt idx="77">
                  <c:v>-7.5259981530978557</c:v>
                </c:pt>
                <c:pt idx="78">
                  <c:v>3.5732761318288055</c:v>
                </c:pt>
                <c:pt idx="79">
                  <c:v>-4.2616143130497068</c:v>
                </c:pt>
                <c:pt idx="80">
                  <c:v>-0.33297919639155893</c:v>
                </c:pt>
                <c:pt idx="81">
                  <c:v>-2.3175860164483648</c:v>
                </c:pt>
                <c:pt idx="82">
                  <c:v>11.309910458255795</c:v>
                </c:pt>
                <c:pt idx="83">
                  <c:v>-0.48857623928481786</c:v>
                </c:pt>
                <c:pt idx="84">
                  <c:v>-6.6184870902643365</c:v>
                </c:pt>
                <c:pt idx="85">
                  <c:v>-12.785929643554484</c:v>
                </c:pt>
                <c:pt idx="86">
                  <c:v>-6.1660022234038756</c:v>
                </c:pt>
                <c:pt idx="87">
                  <c:v>-1.1071842543658308</c:v>
                </c:pt>
                <c:pt idx="88">
                  <c:v>-0.58541753773479144</c:v>
                </c:pt>
                <c:pt idx="89">
                  <c:v>-17.282211784792359</c:v>
                </c:pt>
                <c:pt idx="90">
                  <c:v>9.8231269522907887</c:v>
                </c:pt>
                <c:pt idx="91">
                  <c:v>2.1656103896217442</c:v>
                </c:pt>
                <c:pt idx="92">
                  <c:v>1.1010312406919667</c:v>
                </c:pt>
                <c:pt idx="93">
                  <c:v>-0.74571537826051015</c:v>
                </c:pt>
                <c:pt idx="94">
                  <c:v>-5.7081612412252269</c:v>
                </c:pt>
                <c:pt idx="95">
                  <c:v>3.1440605704982811</c:v>
                </c:pt>
                <c:pt idx="96">
                  <c:v>0.10676000324908852</c:v>
                </c:pt>
                <c:pt idx="97">
                  <c:v>-6.4401147267648415</c:v>
                </c:pt>
                <c:pt idx="98">
                  <c:v>6.41224593885606</c:v>
                </c:pt>
                <c:pt idx="99">
                  <c:v>-2.1348593529237903</c:v>
                </c:pt>
                <c:pt idx="100">
                  <c:v>-3.1296873094768429</c:v>
                </c:pt>
                <c:pt idx="101">
                  <c:v>4.0544045700398748</c:v>
                </c:pt>
                <c:pt idx="102">
                  <c:v>-6.7686718802964201</c:v>
                </c:pt>
                <c:pt idx="103">
                  <c:v>-10.799015243438866</c:v>
                </c:pt>
                <c:pt idx="104">
                  <c:v>-2.2071817238091027</c:v>
                </c:pt>
                <c:pt idx="105">
                  <c:v>-2.892824325612994</c:v>
                </c:pt>
                <c:pt idx="106">
                  <c:v>-5.2745219530039442</c:v>
                </c:pt>
                <c:pt idx="107">
                  <c:v>-0.88020377360613367</c:v>
                </c:pt>
                <c:pt idx="108">
                  <c:v>-0.57182463735160682</c:v>
                </c:pt>
                <c:pt idx="109">
                  <c:v>9.0663572762246041</c:v>
                </c:pt>
                <c:pt idx="110">
                  <c:v>4.5929399851123627</c:v>
                </c:pt>
                <c:pt idx="111">
                  <c:v>1.5392899126363204</c:v>
                </c:pt>
                <c:pt idx="112">
                  <c:v>0.45796796259268469</c:v>
                </c:pt>
                <c:pt idx="113">
                  <c:v>-10.722497201180481</c:v>
                </c:pt>
                <c:pt idx="114">
                  <c:v>-8.9213609231351807</c:v>
                </c:pt>
                <c:pt idx="115">
                  <c:v>-9.250777832670849</c:v>
                </c:pt>
                <c:pt idx="116">
                  <c:v>-4.2760469812930477</c:v>
                </c:pt>
                <c:pt idx="117">
                  <c:v>5.0443838678998496</c:v>
                </c:pt>
                <c:pt idx="118">
                  <c:v>-2.1842647014558878</c:v>
                </c:pt>
                <c:pt idx="119">
                  <c:v>9.8067039014985706</c:v>
                </c:pt>
                <c:pt idx="120">
                  <c:v>7.9518135506188905</c:v>
                </c:pt>
                <c:pt idx="121">
                  <c:v>-11.132177500644758</c:v>
                </c:pt>
                <c:pt idx="122">
                  <c:v>1.4185618766896688</c:v>
                </c:pt>
                <c:pt idx="123">
                  <c:v>33.708457952581988</c:v>
                </c:pt>
                <c:pt idx="124">
                  <c:v>-2.7806831650133121</c:v>
                </c:pt>
                <c:pt idx="125">
                  <c:v>2.2128731958110848</c:v>
                </c:pt>
                <c:pt idx="126">
                  <c:v>-0.37273453897229558</c:v>
                </c:pt>
                <c:pt idx="127">
                  <c:v>-2.3297553883038287</c:v>
                </c:pt>
                <c:pt idx="128">
                  <c:v>-5.9688055578765571</c:v>
                </c:pt>
                <c:pt idx="129">
                  <c:v>9.4895895100689458</c:v>
                </c:pt>
                <c:pt idx="130">
                  <c:v>1.6254898012928543</c:v>
                </c:pt>
                <c:pt idx="131">
                  <c:v>-5.7349574976462545</c:v>
                </c:pt>
                <c:pt idx="132">
                  <c:v>2.1000416544156053</c:v>
                </c:pt>
                <c:pt idx="133">
                  <c:v>-1.2194343169026851</c:v>
                </c:pt>
                <c:pt idx="134">
                  <c:v>2.3230748902746239</c:v>
                </c:pt>
                <c:pt idx="135">
                  <c:v>-4.9044798123879589</c:v>
                </c:pt>
                <c:pt idx="136">
                  <c:v>-9.1193900704996871</c:v>
                </c:pt>
                <c:pt idx="137">
                  <c:v>8.4561217780355058</c:v>
                </c:pt>
                <c:pt idx="138">
                  <c:v>10.339307905179293</c:v>
                </c:pt>
                <c:pt idx="139">
                  <c:v>2.3581438435790218</c:v>
                </c:pt>
                <c:pt idx="140">
                  <c:v>-11.649996245082523</c:v>
                </c:pt>
                <c:pt idx="141">
                  <c:v>-15.796080245195579</c:v>
                </c:pt>
                <c:pt idx="142">
                  <c:v>4.8599569516576597</c:v>
                </c:pt>
                <c:pt idx="143">
                  <c:v>4.5820704379421144</c:v>
                </c:pt>
                <c:pt idx="144">
                  <c:v>-1.4233349422924206</c:v>
                </c:pt>
                <c:pt idx="145">
                  <c:v>6.0369138664407416</c:v>
                </c:pt>
                <c:pt idx="146">
                  <c:v>-1.3912278129710174</c:v>
                </c:pt>
                <c:pt idx="147">
                  <c:v>7.8949497586014719</c:v>
                </c:pt>
                <c:pt idx="148">
                  <c:v>-1.9754644708405831</c:v>
                </c:pt>
                <c:pt idx="149">
                  <c:v>-6.022718295349506</c:v>
                </c:pt>
                <c:pt idx="150">
                  <c:v>-9.52430845752205</c:v>
                </c:pt>
                <c:pt idx="151">
                  <c:v>-10.499646419465925</c:v>
                </c:pt>
                <c:pt idx="152">
                  <c:v>-4.8814952384997436</c:v>
                </c:pt>
                <c:pt idx="153">
                  <c:v>-3.2494118361648052</c:v>
                </c:pt>
                <c:pt idx="154">
                  <c:v>0.88962895721589152</c:v>
                </c:pt>
                <c:pt idx="155">
                  <c:v>2.5690254326355739</c:v>
                </c:pt>
                <c:pt idx="156">
                  <c:v>-4.3356399148316385</c:v>
                </c:pt>
                <c:pt idx="157">
                  <c:v>-3.9893050191898567</c:v>
                </c:pt>
                <c:pt idx="158">
                  <c:v>1.9737103050535936</c:v>
                </c:pt>
                <c:pt idx="159">
                  <c:v>6.4374246482353605</c:v>
                </c:pt>
                <c:pt idx="160">
                  <c:v>7.4084172688935901</c:v>
                </c:pt>
                <c:pt idx="161">
                  <c:v>-15.783694405196755</c:v>
                </c:pt>
                <c:pt idx="162">
                  <c:v>-9.2735920970635828</c:v>
                </c:pt>
                <c:pt idx="163">
                  <c:v>6.9855081956709331</c:v>
                </c:pt>
                <c:pt idx="164">
                  <c:v>-3.8377303771557951</c:v>
                </c:pt>
                <c:pt idx="165">
                  <c:v>-4.0060460722625244</c:v>
                </c:pt>
                <c:pt idx="166">
                  <c:v>-2.2970678650155536</c:v>
                </c:pt>
                <c:pt idx="167">
                  <c:v>4.2675963071514289</c:v>
                </c:pt>
                <c:pt idx="168">
                  <c:v>12.362801397457083</c:v>
                </c:pt>
                <c:pt idx="169">
                  <c:v>-7.7980087559046662</c:v>
                </c:pt>
                <c:pt idx="170">
                  <c:v>-2.1017856055549622</c:v>
                </c:pt>
                <c:pt idx="171">
                  <c:v>9.64209558738985</c:v>
                </c:pt>
                <c:pt idx="172">
                  <c:v>-10.048082107205806</c:v>
                </c:pt>
                <c:pt idx="173">
                  <c:v>-15.172413907191288</c:v>
                </c:pt>
                <c:pt idx="174">
                  <c:v>-5.1618446888193645</c:v>
                </c:pt>
                <c:pt idx="175">
                  <c:v>3.4136081894327237</c:v>
                </c:pt>
                <c:pt idx="176">
                  <c:v>10.037464237431838</c:v>
                </c:pt>
                <c:pt idx="177">
                  <c:v>-8.581436717690373</c:v>
                </c:pt>
                <c:pt idx="178">
                  <c:v>6.7236719641322047</c:v>
                </c:pt>
                <c:pt idx="179">
                  <c:v>1.4745109670618644</c:v>
                </c:pt>
                <c:pt idx="180">
                  <c:v>11.912760901271062</c:v>
                </c:pt>
                <c:pt idx="181">
                  <c:v>-4.4047541873147402</c:v>
                </c:pt>
                <c:pt idx="182">
                  <c:v>16.336643051346641</c:v>
                </c:pt>
                <c:pt idx="183">
                  <c:v>5.4654003260784778</c:v>
                </c:pt>
                <c:pt idx="184">
                  <c:v>-9.1137040706552028</c:v>
                </c:pt>
                <c:pt idx="185">
                  <c:v>-7.052119455669823</c:v>
                </c:pt>
                <c:pt idx="186">
                  <c:v>3.9941054584171027</c:v>
                </c:pt>
                <c:pt idx="187">
                  <c:v>-10.039272998152091</c:v>
                </c:pt>
                <c:pt idx="188">
                  <c:v>2.7150172004569839</c:v>
                </c:pt>
                <c:pt idx="189">
                  <c:v>3.0998103351467834</c:v>
                </c:pt>
                <c:pt idx="190">
                  <c:v>10.149254061154357</c:v>
                </c:pt>
                <c:pt idx="191">
                  <c:v>1.7297066744577698</c:v>
                </c:pt>
                <c:pt idx="192">
                  <c:v>6.0958494834067389</c:v>
                </c:pt>
                <c:pt idx="193">
                  <c:v>-28.699269367131365</c:v>
                </c:pt>
                <c:pt idx="194">
                  <c:v>-5.8785894703806854</c:v>
                </c:pt>
                <c:pt idx="195">
                  <c:v>10.236806516778048</c:v>
                </c:pt>
                <c:pt idx="196">
                  <c:v>3.7117683087455156</c:v>
                </c:pt>
                <c:pt idx="197">
                  <c:v>4.7157807291984888</c:v>
                </c:pt>
                <c:pt idx="198">
                  <c:v>-6.0262607369999124</c:v>
                </c:pt>
                <c:pt idx="199">
                  <c:v>-6.0141735907509055</c:v>
                </c:pt>
                <c:pt idx="200">
                  <c:v>-8.1814251194312604</c:v>
                </c:pt>
                <c:pt idx="201">
                  <c:v>0.3853320794572177</c:v>
                </c:pt>
                <c:pt idx="202">
                  <c:v>-6.3905153556187839</c:v>
                </c:pt>
                <c:pt idx="203">
                  <c:v>-0.331222443454676</c:v>
                </c:pt>
                <c:pt idx="204">
                  <c:v>-7.4201558691391192</c:v>
                </c:pt>
                <c:pt idx="205">
                  <c:v>-5.5211340611908959</c:v>
                </c:pt>
                <c:pt idx="206">
                  <c:v>6.4036239479933315</c:v>
                </c:pt>
                <c:pt idx="207">
                  <c:v>2.2757486975351249</c:v>
                </c:pt>
                <c:pt idx="208">
                  <c:v>-8.8364474095089776</c:v>
                </c:pt>
                <c:pt idx="209">
                  <c:v>-2.3295873976443033</c:v>
                </c:pt>
                <c:pt idx="210">
                  <c:v>-10.745859444741875</c:v>
                </c:pt>
                <c:pt idx="211">
                  <c:v>10.287846022775735</c:v>
                </c:pt>
                <c:pt idx="212">
                  <c:v>-3.2782577053189441</c:v>
                </c:pt>
                <c:pt idx="213">
                  <c:v>4.938279950662368</c:v>
                </c:pt>
                <c:pt idx="214">
                  <c:v>-1.4327205480779255</c:v>
                </c:pt>
                <c:pt idx="215">
                  <c:v>-1.1276497131973748</c:v>
                </c:pt>
                <c:pt idx="216">
                  <c:v>3.6034192217720982</c:v>
                </c:pt>
                <c:pt idx="217">
                  <c:v>2.2050661386590118</c:v>
                </c:pt>
                <c:pt idx="218">
                  <c:v>-2.2982093051087951</c:v>
                </c:pt>
                <c:pt idx="219">
                  <c:v>5.1193910477998257</c:v>
                </c:pt>
                <c:pt idx="220">
                  <c:v>-2.7281271624245367</c:v>
                </c:pt>
                <c:pt idx="221">
                  <c:v>-15.149771022445343</c:v>
                </c:pt>
                <c:pt idx="222">
                  <c:v>-6.5329088816150147</c:v>
                </c:pt>
                <c:pt idx="223">
                  <c:v>1.6013705064646739</c:v>
                </c:pt>
                <c:pt idx="224">
                  <c:v>4.6676369519841963</c:v>
                </c:pt>
                <c:pt idx="225">
                  <c:v>-8.3598525379215545</c:v>
                </c:pt>
                <c:pt idx="226">
                  <c:v>4.292871104677932</c:v>
                </c:pt>
                <c:pt idx="227">
                  <c:v>-6.8383998475096117</c:v>
                </c:pt>
                <c:pt idx="228">
                  <c:v>-5.3428829440788306</c:v>
                </c:pt>
                <c:pt idx="229">
                  <c:v>-15.251563271726106</c:v>
                </c:pt>
                <c:pt idx="230">
                  <c:v>6.4623743198472887</c:v>
                </c:pt>
                <c:pt idx="231">
                  <c:v>-6.1438751388471875</c:v>
                </c:pt>
                <c:pt idx="232">
                  <c:v>-9.1695648578756206</c:v>
                </c:pt>
                <c:pt idx="233">
                  <c:v>1.561518245643768</c:v>
                </c:pt>
                <c:pt idx="234">
                  <c:v>-2.7109088670970429</c:v>
                </c:pt>
                <c:pt idx="235">
                  <c:v>6.5939178015187068</c:v>
                </c:pt>
                <c:pt idx="236">
                  <c:v>3.3283909573566888</c:v>
                </c:pt>
                <c:pt idx="237">
                  <c:v>2.7427771740193698</c:v>
                </c:pt>
                <c:pt idx="238">
                  <c:v>-15.134350695837121</c:v>
                </c:pt>
                <c:pt idx="239">
                  <c:v>-7.5326300220174165</c:v>
                </c:pt>
                <c:pt idx="240">
                  <c:v>0.23764894864511976</c:v>
                </c:pt>
                <c:pt idx="241">
                  <c:v>-0.45310831832497911</c:v>
                </c:pt>
                <c:pt idx="242">
                  <c:v>-1.8577058042101697</c:v>
                </c:pt>
                <c:pt idx="243">
                  <c:v>-2.4857979434656037</c:v>
                </c:pt>
                <c:pt idx="244">
                  <c:v>12.261425354411568</c:v>
                </c:pt>
                <c:pt idx="245">
                  <c:v>1.1168999020608936</c:v>
                </c:pt>
                <c:pt idx="246">
                  <c:v>0.42857069232140743</c:v>
                </c:pt>
                <c:pt idx="247">
                  <c:v>-15.453103003437921</c:v>
                </c:pt>
                <c:pt idx="248">
                  <c:v>-3.4469178394398554</c:v>
                </c:pt>
                <c:pt idx="249">
                  <c:v>-13.573265568900393</c:v>
                </c:pt>
                <c:pt idx="250">
                  <c:v>-3.3008162016564029</c:v>
                </c:pt>
                <c:pt idx="251">
                  <c:v>-11.607021902559346</c:v>
                </c:pt>
                <c:pt idx="252">
                  <c:v>2.1011431249323493</c:v>
                </c:pt>
                <c:pt idx="253">
                  <c:v>0.2655190573800148</c:v>
                </c:pt>
                <c:pt idx="254">
                  <c:v>0.28814469358809625</c:v>
                </c:pt>
                <c:pt idx="255">
                  <c:v>-6.4340764790965244</c:v>
                </c:pt>
                <c:pt idx="256">
                  <c:v>3.3841093657843277</c:v>
                </c:pt>
                <c:pt idx="257">
                  <c:v>-0.46097500302229655</c:v>
                </c:pt>
                <c:pt idx="258">
                  <c:v>5.3303731322210863</c:v>
                </c:pt>
                <c:pt idx="259">
                  <c:v>-9.2289140619988643</c:v>
                </c:pt>
                <c:pt idx="260">
                  <c:v>16.175082950524104</c:v>
                </c:pt>
                <c:pt idx="261">
                  <c:v>-1.3004007259625432</c:v>
                </c:pt>
                <c:pt idx="262">
                  <c:v>-8.8273879047422241</c:v>
                </c:pt>
                <c:pt idx="263">
                  <c:v>-10.515177504287848</c:v>
                </c:pt>
                <c:pt idx="264">
                  <c:v>-1.8272951080924558</c:v>
                </c:pt>
                <c:pt idx="265">
                  <c:v>-8.0562604464037513E-2</c:v>
                </c:pt>
                <c:pt idx="266">
                  <c:v>6.5231941976588166</c:v>
                </c:pt>
                <c:pt idx="267">
                  <c:v>5.3423075339043038</c:v>
                </c:pt>
                <c:pt idx="268">
                  <c:v>12.695841948410411</c:v>
                </c:pt>
                <c:pt idx="269">
                  <c:v>-1.5523014984585743</c:v>
                </c:pt>
                <c:pt idx="270">
                  <c:v>6.177687725219247</c:v>
                </c:pt>
                <c:pt idx="271">
                  <c:v>-3.6585785354436915</c:v>
                </c:pt>
                <c:pt idx="272">
                  <c:v>-1.8885982043766205</c:v>
                </c:pt>
                <c:pt idx="273">
                  <c:v>3.2827552204098218</c:v>
                </c:pt>
                <c:pt idx="274">
                  <c:v>-5.0429563891456297</c:v>
                </c:pt>
                <c:pt idx="275">
                  <c:v>15.178565405380724</c:v>
                </c:pt>
                <c:pt idx="276">
                  <c:v>-16.905487673632472</c:v>
                </c:pt>
                <c:pt idx="277">
                  <c:v>1.085067803237969</c:v>
                </c:pt>
                <c:pt idx="278">
                  <c:v>5.4695318252086214</c:v>
                </c:pt>
                <c:pt idx="279">
                  <c:v>-0.94946198726503894</c:v>
                </c:pt>
                <c:pt idx="280">
                  <c:v>-1.7384835598390187</c:v>
                </c:pt>
                <c:pt idx="281">
                  <c:v>9.4191557722143457</c:v>
                </c:pt>
                <c:pt idx="282">
                  <c:v>8.5092223635255753</c:v>
                </c:pt>
                <c:pt idx="283">
                  <c:v>14.942142966577762</c:v>
                </c:pt>
                <c:pt idx="284">
                  <c:v>3.9745546041397404</c:v>
                </c:pt>
                <c:pt idx="285">
                  <c:v>-7.4077495545983894</c:v>
                </c:pt>
                <c:pt idx="286">
                  <c:v>2.0429869728042025</c:v>
                </c:pt>
                <c:pt idx="287">
                  <c:v>-5.9039427428438644</c:v>
                </c:pt>
                <c:pt idx="288">
                  <c:v>-0.9020667506352833</c:v>
                </c:pt>
                <c:pt idx="289">
                  <c:v>7.6085203632615759</c:v>
                </c:pt>
                <c:pt idx="290">
                  <c:v>2.0466204787742219</c:v>
                </c:pt>
                <c:pt idx="291">
                  <c:v>3.9575579135347843</c:v>
                </c:pt>
                <c:pt idx="292">
                  <c:v>-10.619841185865184</c:v>
                </c:pt>
                <c:pt idx="293">
                  <c:v>3.2519003301371256</c:v>
                </c:pt>
                <c:pt idx="294">
                  <c:v>11.025320780190802</c:v>
                </c:pt>
                <c:pt idx="295">
                  <c:v>1.6713131978019815</c:v>
                </c:pt>
                <c:pt idx="296">
                  <c:v>4.9549264021484269</c:v>
                </c:pt>
                <c:pt idx="297">
                  <c:v>9.9871209315136156E-2</c:v>
                </c:pt>
                <c:pt idx="298">
                  <c:v>1.9669272718426285</c:v>
                </c:pt>
                <c:pt idx="299">
                  <c:v>-7.8955526509517533</c:v>
                </c:pt>
                <c:pt idx="300">
                  <c:v>-2.2530381708988259</c:v>
                </c:pt>
                <c:pt idx="301">
                  <c:v>0.43200507286212275</c:v>
                </c:pt>
                <c:pt idx="302">
                  <c:v>20.085155185140842</c:v>
                </c:pt>
                <c:pt idx="303">
                  <c:v>9.8954403580547421</c:v>
                </c:pt>
                <c:pt idx="304">
                  <c:v>0.96847104186479882</c:v>
                </c:pt>
                <c:pt idx="305">
                  <c:v>0.15485238516347266</c:v>
                </c:pt>
                <c:pt idx="306">
                  <c:v>-0.67958467006223344</c:v>
                </c:pt>
                <c:pt idx="307">
                  <c:v>8.2394230116517484</c:v>
                </c:pt>
                <c:pt idx="308">
                  <c:v>5.3828258382156715</c:v>
                </c:pt>
                <c:pt idx="309">
                  <c:v>-5.3633204254639644</c:v>
                </c:pt>
                <c:pt idx="310">
                  <c:v>5.4396095196452734</c:v>
                </c:pt>
                <c:pt idx="311">
                  <c:v>9.2379981596191261</c:v>
                </c:pt>
                <c:pt idx="312">
                  <c:v>-0.16758883959571147</c:v>
                </c:pt>
                <c:pt idx="313">
                  <c:v>-2.1621953418289834</c:v>
                </c:pt>
                <c:pt idx="314">
                  <c:v>-5.3676882541720392</c:v>
                </c:pt>
                <c:pt idx="315">
                  <c:v>-2.9605806718222394</c:v>
                </c:pt>
                <c:pt idx="316">
                  <c:v>2.4813107361537625</c:v>
                </c:pt>
                <c:pt idx="317">
                  <c:v>-1.9669224192009507</c:v>
                </c:pt>
                <c:pt idx="318">
                  <c:v>8.6442810761134989</c:v>
                </c:pt>
                <c:pt idx="319">
                  <c:v>0.16380879058761799</c:v>
                </c:pt>
                <c:pt idx="320">
                  <c:v>5.6952950748556717</c:v>
                </c:pt>
                <c:pt idx="321">
                  <c:v>-15.268005525704606</c:v>
                </c:pt>
                <c:pt idx="322">
                  <c:v>16.616810360574497</c:v>
                </c:pt>
                <c:pt idx="323">
                  <c:v>-16.294878283464058</c:v>
                </c:pt>
                <c:pt idx="324">
                  <c:v>-4.1576289814890153</c:v>
                </c:pt>
                <c:pt idx="325">
                  <c:v>2.8284114310288988</c:v>
                </c:pt>
                <c:pt idx="326">
                  <c:v>0.16683064083824783</c:v>
                </c:pt>
                <c:pt idx="327">
                  <c:v>2.8724516364906503</c:v>
                </c:pt>
                <c:pt idx="328">
                  <c:v>-11.195738204103035</c:v>
                </c:pt>
                <c:pt idx="329">
                  <c:v>-0.31080892977680108</c:v>
                </c:pt>
                <c:pt idx="330">
                  <c:v>-1.6108809583675816</c:v>
                </c:pt>
                <c:pt idx="331">
                  <c:v>-3.5873376706622793</c:v>
                </c:pt>
                <c:pt idx="332">
                  <c:v>4.7272733913083833</c:v>
                </c:pt>
                <c:pt idx="333">
                  <c:v>-1.7001358511043936</c:v>
                </c:pt>
                <c:pt idx="334">
                  <c:v>-0.90968275350262573</c:v>
                </c:pt>
                <c:pt idx="335">
                  <c:v>-16.930583857976099</c:v>
                </c:pt>
                <c:pt idx="336">
                  <c:v>-1.3494540625588787</c:v>
                </c:pt>
                <c:pt idx="337">
                  <c:v>-7.3332919230991873</c:v>
                </c:pt>
                <c:pt idx="338">
                  <c:v>-8.4486640019296715</c:v>
                </c:pt>
                <c:pt idx="339">
                  <c:v>-11.8003643394677</c:v>
                </c:pt>
                <c:pt idx="340">
                  <c:v>7.8165011928188957</c:v>
                </c:pt>
                <c:pt idx="341">
                  <c:v>-15.263413693872055</c:v>
                </c:pt>
                <c:pt idx="342">
                  <c:v>2.1226339910973007</c:v>
                </c:pt>
                <c:pt idx="343">
                  <c:v>9.6559960409720222</c:v>
                </c:pt>
                <c:pt idx="344">
                  <c:v>-6.1984145083763096</c:v>
                </c:pt>
                <c:pt idx="345">
                  <c:v>-6.5626992876692007</c:v>
                </c:pt>
                <c:pt idx="346">
                  <c:v>1.7829861688358211</c:v>
                </c:pt>
                <c:pt idx="347">
                  <c:v>-3.0685431602593951</c:v>
                </c:pt>
                <c:pt idx="348">
                  <c:v>7.2818096839647906</c:v>
                </c:pt>
                <c:pt idx="349">
                  <c:v>11.383800213385692</c:v>
                </c:pt>
                <c:pt idx="350">
                  <c:v>13.982001115715551</c:v>
                </c:pt>
                <c:pt idx="351">
                  <c:v>-2.2581911411677105</c:v>
                </c:pt>
                <c:pt idx="352">
                  <c:v>-6.8634592296462857</c:v>
                </c:pt>
                <c:pt idx="353">
                  <c:v>-3.9407724557773651</c:v>
                </c:pt>
                <c:pt idx="354">
                  <c:v>10.506135874762851</c:v>
                </c:pt>
                <c:pt idx="355">
                  <c:v>1.283065594484718</c:v>
                </c:pt>
                <c:pt idx="356">
                  <c:v>12.325774889358897</c:v>
                </c:pt>
                <c:pt idx="357">
                  <c:v>-1.9416785684430224</c:v>
                </c:pt>
                <c:pt idx="358">
                  <c:v>3.0676451878421354</c:v>
                </c:pt>
                <c:pt idx="359">
                  <c:v>1.9185763523578458</c:v>
                </c:pt>
                <c:pt idx="360">
                  <c:v>2.4620295248435689</c:v>
                </c:pt>
                <c:pt idx="361">
                  <c:v>8.9503173592474976</c:v>
                </c:pt>
                <c:pt idx="362">
                  <c:v>8.7214220785647836</c:v>
                </c:pt>
                <c:pt idx="363">
                  <c:v>13.336025356875341</c:v>
                </c:pt>
                <c:pt idx="364">
                  <c:v>3.4836552965975258</c:v>
                </c:pt>
                <c:pt idx="365">
                  <c:v>3.4984533875204153</c:v>
                </c:pt>
                <c:pt idx="366">
                  <c:v>11.297258077540189</c:v>
                </c:pt>
                <c:pt idx="367">
                  <c:v>-4.7775709850971833</c:v>
                </c:pt>
                <c:pt idx="368">
                  <c:v>-8.081754084930342</c:v>
                </c:pt>
                <c:pt idx="369">
                  <c:v>0.84996530795988612</c:v>
                </c:pt>
                <c:pt idx="370">
                  <c:v>5.4751171764201541</c:v>
                </c:pt>
                <c:pt idx="371">
                  <c:v>-6.5387872121187813</c:v>
                </c:pt>
                <c:pt idx="372">
                  <c:v>3.7555344714633492</c:v>
                </c:pt>
                <c:pt idx="373">
                  <c:v>-7.2937090488244802</c:v>
                </c:pt>
                <c:pt idx="374">
                  <c:v>-3.6132855128046373</c:v>
                </c:pt>
                <c:pt idx="375">
                  <c:v>3.715292528144797</c:v>
                </c:pt>
                <c:pt idx="376">
                  <c:v>-3.8847973973964978</c:v>
                </c:pt>
                <c:pt idx="377">
                  <c:v>5.0170235338405327</c:v>
                </c:pt>
                <c:pt idx="378">
                  <c:v>7.3292389726078051</c:v>
                </c:pt>
                <c:pt idx="379">
                  <c:v>0.18199241266212063</c:v>
                </c:pt>
                <c:pt idx="380">
                  <c:v>15.535341882480946</c:v>
                </c:pt>
                <c:pt idx="381">
                  <c:v>7.3032464461946613</c:v>
                </c:pt>
                <c:pt idx="382">
                  <c:v>-15.594992762670147</c:v>
                </c:pt>
                <c:pt idx="383">
                  <c:v>12.624425418454807</c:v>
                </c:pt>
                <c:pt idx="384">
                  <c:v>-3.9027189865311946</c:v>
                </c:pt>
                <c:pt idx="385">
                  <c:v>8.0351948984300865</c:v>
                </c:pt>
                <c:pt idx="386">
                  <c:v>0.47636231973835486</c:v>
                </c:pt>
                <c:pt idx="387">
                  <c:v>-9.9146813400443019</c:v>
                </c:pt>
                <c:pt idx="388">
                  <c:v>4.754187252948018</c:v>
                </c:pt>
                <c:pt idx="389">
                  <c:v>3.4666104548084693</c:v>
                </c:pt>
                <c:pt idx="390">
                  <c:v>4.3144629209822831</c:v>
                </c:pt>
                <c:pt idx="391">
                  <c:v>-0.41059223026244851</c:v>
                </c:pt>
                <c:pt idx="392">
                  <c:v>6.5181279428695822</c:v>
                </c:pt>
                <c:pt idx="393">
                  <c:v>2.7741981239823978</c:v>
                </c:pt>
                <c:pt idx="394">
                  <c:v>11.81488230447852</c:v>
                </c:pt>
                <c:pt idx="395">
                  <c:v>-9.8183156908905502</c:v>
                </c:pt>
                <c:pt idx="396">
                  <c:v>-0.24364287270191909</c:v>
                </c:pt>
                <c:pt idx="397">
                  <c:v>1.7668114836080502</c:v>
                </c:pt>
                <c:pt idx="398">
                  <c:v>4.4783071346625718</c:v>
                </c:pt>
                <c:pt idx="399">
                  <c:v>5.9310484343414291</c:v>
                </c:pt>
                <c:pt idx="400">
                  <c:v>5.4647370864959512</c:v>
                </c:pt>
                <c:pt idx="401">
                  <c:v>-4.8672112750371923</c:v>
                </c:pt>
                <c:pt idx="402">
                  <c:v>-3.0679150248167808</c:v>
                </c:pt>
                <c:pt idx="403">
                  <c:v>-0.28081973008565342</c:v>
                </c:pt>
                <c:pt idx="404">
                  <c:v>-5.0627180966135636</c:v>
                </c:pt>
                <c:pt idx="405">
                  <c:v>-4.1537309219976191</c:v>
                </c:pt>
                <c:pt idx="406">
                  <c:v>2.3784026959430644</c:v>
                </c:pt>
                <c:pt idx="407">
                  <c:v>4.9066546540349858</c:v>
                </c:pt>
                <c:pt idx="408">
                  <c:v>-3.0740221020191001</c:v>
                </c:pt>
                <c:pt idx="409">
                  <c:v>5.4767379832203869</c:v>
                </c:pt>
                <c:pt idx="410">
                  <c:v>-1.2081777701665146</c:v>
                </c:pt>
                <c:pt idx="411">
                  <c:v>-1.3728368851362234</c:v>
                </c:pt>
                <c:pt idx="412">
                  <c:v>5.2399626924860678</c:v>
                </c:pt>
                <c:pt idx="413">
                  <c:v>1.5211558559455653</c:v>
                </c:pt>
                <c:pt idx="414">
                  <c:v>-7.3422440002319789E-3</c:v>
                </c:pt>
                <c:pt idx="415">
                  <c:v>-4.2764579578441086</c:v>
                </c:pt>
                <c:pt idx="416">
                  <c:v>4.0800078971739921</c:v>
                </c:pt>
                <c:pt idx="417">
                  <c:v>5.0105214554059678</c:v>
                </c:pt>
                <c:pt idx="418">
                  <c:v>17.391986217728128</c:v>
                </c:pt>
                <c:pt idx="419">
                  <c:v>-3.1657787778332693</c:v>
                </c:pt>
                <c:pt idx="420">
                  <c:v>-1.5924339034953476</c:v>
                </c:pt>
                <c:pt idx="421">
                  <c:v>-3.172969650060498</c:v>
                </c:pt>
                <c:pt idx="422">
                  <c:v>7.8563255929836657</c:v>
                </c:pt>
                <c:pt idx="423">
                  <c:v>5.0072576502951893</c:v>
                </c:pt>
                <c:pt idx="424">
                  <c:v>-7.4996085594090793</c:v>
                </c:pt>
                <c:pt idx="425">
                  <c:v>5.3989044413863745</c:v>
                </c:pt>
                <c:pt idx="426">
                  <c:v>6.6696885394451542</c:v>
                </c:pt>
                <c:pt idx="427">
                  <c:v>2.4915735987605103E-2</c:v>
                </c:pt>
                <c:pt idx="428">
                  <c:v>-6.7670109608940914</c:v>
                </c:pt>
                <c:pt idx="429">
                  <c:v>-0.54578300301360727</c:v>
                </c:pt>
                <c:pt idx="430">
                  <c:v>-4.6425016669639856</c:v>
                </c:pt>
                <c:pt idx="431">
                  <c:v>4.176205579504412</c:v>
                </c:pt>
                <c:pt idx="432">
                  <c:v>-6.6557604575447051</c:v>
                </c:pt>
                <c:pt idx="433">
                  <c:v>14.087320304502985</c:v>
                </c:pt>
                <c:pt idx="434">
                  <c:v>3.0929551680562857</c:v>
                </c:pt>
                <c:pt idx="435">
                  <c:v>-3.1215265673047159</c:v>
                </c:pt>
                <c:pt idx="436">
                  <c:v>7.6659134394763413</c:v>
                </c:pt>
                <c:pt idx="437">
                  <c:v>-2.5737060525433559</c:v>
                </c:pt>
                <c:pt idx="438">
                  <c:v>11.422593533743497</c:v>
                </c:pt>
                <c:pt idx="439">
                  <c:v>7.6815487836429206</c:v>
                </c:pt>
                <c:pt idx="440">
                  <c:v>-8.9339075582205396</c:v>
                </c:pt>
                <c:pt idx="441">
                  <c:v>-0.85009230652849643</c:v>
                </c:pt>
                <c:pt idx="442">
                  <c:v>-2.7584756951740705</c:v>
                </c:pt>
                <c:pt idx="443">
                  <c:v>1.1788483045610363</c:v>
                </c:pt>
                <c:pt idx="444">
                  <c:v>-7.5003003882837938</c:v>
                </c:pt>
                <c:pt idx="445">
                  <c:v>-2.1128101847236422</c:v>
                </c:pt>
                <c:pt idx="446">
                  <c:v>-1.597489836727096</c:v>
                </c:pt>
                <c:pt idx="447">
                  <c:v>-0.34531006055476787</c:v>
                </c:pt>
                <c:pt idx="448">
                  <c:v>3.0644126825743356</c:v>
                </c:pt>
                <c:pt idx="449">
                  <c:v>3.2623542515459465</c:v>
                </c:pt>
                <c:pt idx="450">
                  <c:v>-2.9198617385581547</c:v>
                </c:pt>
                <c:pt idx="451">
                  <c:v>-0.27422450367702922</c:v>
                </c:pt>
                <c:pt idx="452">
                  <c:v>-0.67563703871716374</c:v>
                </c:pt>
                <c:pt idx="453">
                  <c:v>7.8386085651499187</c:v>
                </c:pt>
                <c:pt idx="454">
                  <c:v>-5.1402602896546412</c:v>
                </c:pt>
                <c:pt idx="455">
                  <c:v>0.36762330726731163</c:v>
                </c:pt>
                <c:pt idx="456">
                  <c:v>-1.9421895703422667</c:v>
                </c:pt>
                <c:pt idx="457">
                  <c:v>8.2641307009370379</c:v>
                </c:pt>
                <c:pt idx="458">
                  <c:v>6.2758811874763492</c:v>
                </c:pt>
                <c:pt idx="459">
                  <c:v>0.27519206168503274</c:v>
                </c:pt>
                <c:pt idx="460">
                  <c:v>3.7546938447984424</c:v>
                </c:pt>
                <c:pt idx="461">
                  <c:v>11.716956567206751</c:v>
                </c:pt>
                <c:pt idx="462">
                  <c:v>-0.90496468632549565</c:v>
                </c:pt>
                <c:pt idx="463">
                  <c:v>9.6051930883749499</c:v>
                </c:pt>
                <c:pt idx="464">
                  <c:v>6.4538805140230098</c:v>
                </c:pt>
                <c:pt idx="465">
                  <c:v>1.6782339695048307</c:v>
                </c:pt>
                <c:pt idx="466">
                  <c:v>-6.1240193376636221</c:v>
                </c:pt>
                <c:pt idx="467">
                  <c:v>13.887346161576122</c:v>
                </c:pt>
                <c:pt idx="468">
                  <c:v>-14.77017203715333</c:v>
                </c:pt>
                <c:pt idx="469">
                  <c:v>-0.34194113911149771</c:v>
                </c:pt>
                <c:pt idx="470">
                  <c:v>-6.5151094422930438</c:v>
                </c:pt>
                <c:pt idx="471">
                  <c:v>10.125222252984889</c:v>
                </c:pt>
                <c:pt idx="472">
                  <c:v>0.31806958719912481</c:v>
                </c:pt>
                <c:pt idx="473">
                  <c:v>4.377266153196377</c:v>
                </c:pt>
                <c:pt idx="474">
                  <c:v>0.5363048012162861</c:v>
                </c:pt>
                <c:pt idx="475">
                  <c:v>-6.9206823571144298</c:v>
                </c:pt>
                <c:pt idx="476">
                  <c:v>1.8255562715389089</c:v>
                </c:pt>
                <c:pt idx="477">
                  <c:v>9.0846716230428388</c:v>
                </c:pt>
                <c:pt idx="478">
                  <c:v>-12.350781493923334</c:v>
                </c:pt>
                <c:pt idx="479">
                  <c:v>-3.6797454087920962</c:v>
                </c:pt>
                <c:pt idx="480">
                  <c:v>-0.74027670789594513</c:v>
                </c:pt>
                <c:pt idx="481">
                  <c:v>1.100757194689411</c:v>
                </c:pt>
                <c:pt idx="482">
                  <c:v>-2.8982629654322589</c:v>
                </c:pt>
                <c:pt idx="483">
                  <c:v>0.3884084708825597</c:v>
                </c:pt>
                <c:pt idx="484">
                  <c:v>-5.2519672449145212</c:v>
                </c:pt>
                <c:pt idx="485">
                  <c:v>17.887130791697004</c:v>
                </c:pt>
                <c:pt idx="486">
                  <c:v>-1.5646807198598121</c:v>
                </c:pt>
                <c:pt idx="487">
                  <c:v>-3.0425935806714968</c:v>
                </c:pt>
                <c:pt idx="488">
                  <c:v>-1.6026296932427346</c:v>
                </c:pt>
                <c:pt idx="489">
                  <c:v>5.1378862373838778</c:v>
                </c:pt>
                <c:pt idx="490">
                  <c:v>-2.9291192593088033</c:v>
                </c:pt>
                <c:pt idx="491">
                  <c:v>-9.4220792219608249</c:v>
                </c:pt>
                <c:pt idx="492">
                  <c:v>-9.1972268255048739</c:v>
                </c:pt>
                <c:pt idx="493">
                  <c:v>-1.3611420332196644</c:v>
                </c:pt>
                <c:pt idx="494">
                  <c:v>0.98037225797696304</c:v>
                </c:pt>
                <c:pt idx="495">
                  <c:v>5.2094989484170924</c:v>
                </c:pt>
                <c:pt idx="496">
                  <c:v>2.0074909584463825</c:v>
                </c:pt>
                <c:pt idx="497">
                  <c:v>-1.5799813911345737</c:v>
                </c:pt>
                <c:pt idx="498">
                  <c:v>2.2393122530913394</c:v>
                </c:pt>
                <c:pt idx="499">
                  <c:v>2.4263501155476117</c:v>
                </c:pt>
                <c:pt idx="500">
                  <c:v>8.9951460843596323</c:v>
                </c:pt>
                <c:pt idx="501">
                  <c:v>-7.5425068212088382</c:v>
                </c:pt>
                <c:pt idx="502">
                  <c:v>-3.0791442165860374</c:v>
                </c:pt>
                <c:pt idx="503">
                  <c:v>-15.82164944353616</c:v>
                </c:pt>
                <c:pt idx="504">
                  <c:v>-2.8506988324914388</c:v>
                </c:pt>
                <c:pt idx="505">
                  <c:v>3.246645410222353</c:v>
                </c:pt>
                <c:pt idx="506">
                  <c:v>-9.0228806137204742E-3</c:v>
                </c:pt>
                <c:pt idx="507">
                  <c:v>6.2558969954487278</c:v>
                </c:pt>
                <c:pt idx="508">
                  <c:v>5.9042914726828872</c:v>
                </c:pt>
                <c:pt idx="509">
                  <c:v>1.3949394637673684</c:v>
                </c:pt>
                <c:pt idx="510">
                  <c:v>-15.740086006305766</c:v>
                </c:pt>
                <c:pt idx="511">
                  <c:v>-2.5833378028486482</c:v>
                </c:pt>
                <c:pt idx="512">
                  <c:v>-2.2240949050894283</c:v>
                </c:pt>
                <c:pt idx="513">
                  <c:v>1.3423189673182776</c:v>
                </c:pt>
                <c:pt idx="514">
                  <c:v>-7.5323965256465382</c:v>
                </c:pt>
                <c:pt idx="515">
                  <c:v>11.179628913761581</c:v>
                </c:pt>
                <c:pt idx="516">
                  <c:v>-9.855033129020871</c:v>
                </c:pt>
                <c:pt idx="517">
                  <c:v>1.5333816875978021</c:v>
                </c:pt>
                <c:pt idx="518">
                  <c:v>-3.6352502922144758</c:v>
                </c:pt>
                <c:pt idx="519">
                  <c:v>4.9042983667601838</c:v>
                </c:pt>
                <c:pt idx="520">
                  <c:v>5.3370135212874352</c:v>
                </c:pt>
                <c:pt idx="521">
                  <c:v>-4.7242605838159708</c:v>
                </c:pt>
                <c:pt idx="522">
                  <c:v>-11.483050276919776</c:v>
                </c:pt>
                <c:pt idx="523">
                  <c:v>-4.1836662373885396</c:v>
                </c:pt>
                <c:pt idx="524">
                  <c:v>2.383257604723056</c:v>
                </c:pt>
                <c:pt idx="525">
                  <c:v>4.1808649440200654</c:v>
                </c:pt>
                <c:pt idx="526">
                  <c:v>1.4167969426381717</c:v>
                </c:pt>
                <c:pt idx="527">
                  <c:v>-7.6826110760076389</c:v>
                </c:pt>
                <c:pt idx="528">
                  <c:v>4.5555049977253805</c:v>
                </c:pt>
                <c:pt idx="529">
                  <c:v>5.4364692541684612</c:v>
                </c:pt>
                <c:pt idx="530">
                  <c:v>3.7635907747275188</c:v>
                </c:pt>
                <c:pt idx="531">
                  <c:v>0.16608427692623806</c:v>
                </c:pt>
                <c:pt idx="532">
                  <c:v>-5.1006733147057366</c:v>
                </c:pt>
                <c:pt idx="533">
                  <c:v>5.1049262194340272</c:v>
                </c:pt>
                <c:pt idx="534">
                  <c:v>-3.4979337149173393</c:v>
                </c:pt>
                <c:pt idx="535">
                  <c:v>1.682443084362065</c:v>
                </c:pt>
                <c:pt idx="536">
                  <c:v>-5.6155204260674498</c:v>
                </c:pt>
                <c:pt idx="537">
                  <c:v>8.0892879301079539</c:v>
                </c:pt>
                <c:pt idx="538">
                  <c:v>-2.8886605251020665</c:v>
                </c:pt>
                <c:pt idx="539">
                  <c:v>16.241692595530505</c:v>
                </c:pt>
                <c:pt idx="540">
                  <c:v>-0.93597662691509731</c:v>
                </c:pt>
                <c:pt idx="541">
                  <c:v>0.89229182255358142</c:v>
                </c:pt>
                <c:pt idx="542">
                  <c:v>6.9410261036541758</c:v>
                </c:pt>
                <c:pt idx="543">
                  <c:v>-8.7595689684531752</c:v>
                </c:pt>
                <c:pt idx="544">
                  <c:v>-3.085660428726932</c:v>
                </c:pt>
                <c:pt idx="545">
                  <c:v>11.554837427527097</c:v>
                </c:pt>
                <c:pt idx="546">
                  <c:v>5.6156965724602479</c:v>
                </c:pt>
                <c:pt idx="547">
                  <c:v>1.5386685439907337</c:v>
                </c:pt>
                <c:pt idx="548">
                  <c:v>-6.2386806971013868</c:v>
                </c:pt>
                <c:pt idx="549">
                  <c:v>8.1895501532465715</c:v>
                </c:pt>
                <c:pt idx="550">
                  <c:v>5.3794686041961297</c:v>
                </c:pt>
                <c:pt idx="551">
                  <c:v>11.458519147479567</c:v>
                </c:pt>
                <c:pt idx="552">
                  <c:v>3.5245853213246647</c:v>
                </c:pt>
                <c:pt idx="553">
                  <c:v>2.0125055617546366</c:v>
                </c:pt>
                <c:pt idx="554">
                  <c:v>1.3651169212491112</c:v>
                </c:pt>
                <c:pt idx="555">
                  <c:v>-3.7887302554178426</c:v>
                </c:pt>
                <c:pt idx="556">
                  <c:v>14.671395959915163</c:v>
                </c:pt>
                <c:pt idx="557">
                  <c:v>-6.8937466495331421</c:v>
                </c:pt>
                <c:pt idx="558">
                  <c:v>-10.211925257987929</c:v>
                </c:pt>
                <c:pt idx="559">
                  <c:v>-13.571025913058101</c:v>
                </c:pt>
                <c:pt idx="560">
                  <c:v>-7.6092189272995903</c:v>
                </c:pt>
                <c:pt idx="561">
                  <c:v>6.2243999981853833</c:v>
                </c:pt>
                <c:pt idx="562">
                  <c:v>-1.0923275950062816E-2</c:v>
                </c:pt>
                <c:pt idx="563">
                  <c:v>4.8361564977631311</c:v>
                </c:pt>
                <c:pt idx="564">
                  <c:v>2.022097042676974</c:v>
                </c:pt>
                <c:pt idx="565">
                  <c:v>1.7274463594628142</c:v>
                </c:pt>
                <c:pt idx="566">
                  <c:v>-4.0130163843930857</c:v>
                </c:pt>
                <c:pt idx="567">
                  <c:v>-3.6463181085625962E-2</c:v>
                </c:pt>
                <c:pt idx="568">
                  <c:v>-4.2883393070086644</c:v>
                </c:pt>
                <c:pt idx="569">
                  <c:v>1.910052069904264</c:v>
                </c:pt>
                <c:pt idx="570">
                  <c:v>4.9249878793288868</c:v>
                </c:pt>
                <c:pt idx="571">
                  <c:v>3.669928222545181</c:v>
                </c:pt>
                <c:pt idx="572">
                  <c:v>-4.4431183684889639</c:v>
                </c:pt>
                <c:pt idx="573">
                  <c:v>-8.490641731796293</c:v>
                </c:pt>
                <c:pt idx="574">
                  <c:v>2.1006841543424914</c:v>
                </c:pt>
                <c:pt idx="575">
                  <c:v>-4.1637263329358234</c:v>
                </c:pt>
                <c:pt idx="576">
                  <c:v>2.1124666538552197</c:v>
                </c:pt>
                <c:pt idx="577">
                  <c:v>-1.7600751725471753</c:v>
                </c:pt>
                <c:pt idx="578">
                  <c:v>13.704760614599785</c:v>
                </c:pt>
                <c:pt idx="579">
                  <c:v>-6.7057389806954255</c:v>
                </c:pt>
                <c:pt idx="580">
                  <c:v>-0.30540113195334051</c:v>
                </c:pt>
                <c:pt idx="581">
                  <c:v>1.023051301399768</c:v>
                </c:pt>
                <c:pt idx="582">
                  <c:v>5.1831022868140524</c:v>
                </c:pt>
                <c:pt idx="583">
                  <c:v>8.5017266162266445</c:v>
                </c:pt>
                <c:pt idx="584">
                  <c:v>-3.6164906103058012</c:v>
                </c:pt>
                <c:pt idx="585">
                  <c:v>-1.6384511586187558</c:v>
                </c:pt>
                <c:pt idx="586">
                  <c:v>-1.2259248972977801</c:v>
                </c:pt>
                <c:pt idx="587">
                  <c:v>-2.862111639724306</c:v>
                </c:pt>
                <c:pt idx="588">
                  <c:v>3.3029671895320405</c:v>
                </c:pt>
                <c:pt idx="589">
                  <c:v>-1.0574855269617629</c:v>
                </c:pt>
                <c:pt idx="590">
                  <c:v>1.2617906334265534</c:v>
                </c:pt>
                <c:pt idx="591">
                  <c:v>-3.7033615236669029</c:v>
                </c:pt>
                <c:pt idx="592">
                  <c:v>5.5011026321816487</c:v>
                </c:pt>
                <c:pt idx="593">
                  <c:v>-9.0733239246201887</c:v>
                </c:pt>
                <c:pt idx="594">
                  <c:v>6.7904320795278164</c:v>
                </c:pt>
                <c:pt idx="595">
                  <c:v>1.3155580765611532</c:v>
                </c:pt>
                <c:pt idx="596">
                  <c:v>4.400390283556213</c:v>
                </c:pt>
                <c:pt idx="597">
                  <c:v>4.8882503153783947</c:v>
                </c:pt>
                <c:pt idx="598">
                  <c:v>5.5481801435539033</c:v>
                </c:pt>
                <c:pt idx="599">
                  <c:v>0.18997885282620786</c:v>
                </c:pt>
                <c:pt idx="600">
                  <c:v>-7.9277896703809203</c:v>
                </c:pt>
                <c:pt idx="601">
                  <c:v>11.50805463715373</c:v>
                </c:pt>
                <c:pt idx="602">
                  <c:v>-4.5723426172360675</c:v>
                </c:pt>
                <c:pt idx="603">
                  <c:v>34.86827852606276</c:v>
                </c:pt>
                <c:pt idx="604">
                  <c:v>2.6942682318098008</c:v>
                </c:pt>
                <c:pt idx="605">
                  <c:v>6.965617019826583</c:v>
                </c:pt>
                <c:pt idx="606">
                  <c:v>-2.6086023918615062</c:v>
                </c:pt>
                <c:pt idx="607">
                  <c:v>9.0721791090866546</c:v>
                </c:pt>
                <c:pt idx="608">
                  <c:v>-3.2978119682714819</c:v>
                </c:pt>
                <c:pt idx="609">
                  <c:v>-4.7636278226487896</c:v>
                </c:pt>
                <c:pt idx="610">
                  <c:v>-1.1362701761430536</c:v>
                </c:pt>
                <c:pt idx="611">
                  <c:v>7.5803267202124651</c:v>
                </c:pt>
                <c:pt idx="612">
                  <c:v>-4.9427001635007777</c:v>
                </c:pt>
                <c:pt idx="613">
                  <c:v>-0.54394649144846241</c:v>
                </c:pt>
                <c:pt idx="614">
                  <c:v>-4.494968700944014</c:v>
                </c:pt>
                <c:pt idx="615">
                  <c:v>-10.672935675591752</c:v>
                </c:pt>
                <c:pt idx="616">
                  <c:v>2.922296350109796</c:v>
                </c:pt>
                <c:pt idx="617">
                  <c:v>-0.49357297548129608</c:v>
                </c:pt>
                <c:pt idx="618">
                  <c:v>-17.830895258583322</c:v>
                </c:pt>
                <c:pt idx="619">
                  <c:v>2.4561457020847506</c:v>
                </c:pt>
                <c:pt idx="620">
                  <c:v>23.278426830224923</c:v>
                </c:pt>
                <c:pt idx="621">
                  <c:v>-5.1114831838048058</c:v>
                </c:pt>
                <c:pt idx="622">
                  <c:v>-8.2689816971507106</c:v>
                </c:pt>
                <c:pt idx="623">
                  <c:v>-9.9447608761618635</c:v>
                </c:pt>
                <c:pt idx="624">
                  <c:v>-4.8614081190586216</c:v>
                </c:pt>
                <c:pt idx="625">
                  <c:v>3.3017118276283952E-2</c:v>
                </c:pt>
                <c:pt idx="626">
                  <c:v>-4.8205427912616852</c:v>
                </c:pt>
                <c:pt idx="627">
                  <c:v>-5.5801650634385007</c:v>
                </c:pt>
                <c:pt idx="628">
                  <c:v>-0.46965256802952382</c:v>
                </c:pt>
                <c:pt idx="629">
                  <c:v>3.9710524518730868</c:v>
                </c:pt>
                <c:pt idx="630">
                  <c:v>15.181150604483193</c:v>
                </c:pt>
                <c:pt idx="631">
                  <c:v>0.8285724692997718</c:v>
                </c:pt>
                <c:pt idx="632">
                  <c:v>-7.0612825005374384</c:v>
                </c:pt>
                <c:pt idx="633">
                  <c:v>-1.7421546511760724</c:v>
                </c:pt>
                <c:pt idx="634">
                  <c:v>5.2669748084128667</c:v>
                </c:pt>
                <c:pt idx="635">
                  <c:v>4.69495972228634</c:v>
                </c:pt>
                <c:pt idx="636">
                  <c:v>0.57457546473374199</c:v>
                </c:pt>
                <c:pt idx="637">
                  <c:v>10.062435141474037</c:v>
                </c:pt>
                <c:pt idx="638">
                  <c:v>-2.9347778349336018</c:v>
                </c:pt>
                <c:pt idx="639">
                  <c:v>-8.2325943733615965</c:v>
                </c:pt>
                <c:pt idx="640">
                  <c:v>-5.1419328398307842</c:v>
                </c:pt>
                <c:pt idx="641">
                  <c:v>-6.7830721856835758</c:v>
                </c:pt>
                <c:pt idx="642">
                  <c:v>2.4406559879894658</c:v>
                </c:pt>
                <c:pt idx="643">
                  <c:v>13.470650600306021</c:v>
                </c:pt>
                <c:pt idx="644">
                  <c:v>-6.2180580543817037</c:v>
                </c:pt>
                <c:pt idx="645">
                  <c:v>2.8172357107926338</c:v>
                </c:pt>
                <c:pt idx="646">
                  <c:v>-1.3607148391796926</c:v>
                </c:pt>
                <c:pt idx="647">
                  <c:v>-4.6005273505248176</c:v>
                </c:pt>
                <c:pt idx="648">
                  <c:v>-4.2077538864689892</c:v>
                </c:pt>
                <c:pt idx="649">
                  <c:v>-4.4200869787292891</c:v>
                </c:pt>
                <c:pt idx="650">
                  <c:v>-11.621123949589936</c:v>
                </c:pt>
                <c:pt idx="651">
                  <c:v>4.5722923831059266</c:v>
                </c:pt>
                <c:pt idx="652">
                  <c:v>-1.1260056063013764</c:v>
                </c:pt>
                <c:pt idx="653">
                  <c:v>6.5421419491029393</c:v>
                </c:pt>
                <c:pt idx="654">
                  <c:v>-0.95874854495008677</c:v>
                </c:pt>
                <c:pt idx="655">
                  <c:v>-3.3866039477963312</c:v>
                </c:pt>
                <c:pt idx="656">
                  <c:v>-4.6813284814663412</c:v>
                </c:pt>
                <c:pt idx="657">
                  <c:v>-0.30449861971714753</c:v>
                </c:pt>
                <c:pt idx="658">
                  <c:v>-9.7635646886842</c:v>
                </c:pt>
                <c:pt idx="659">
                  <c:v>4.9460179561732271</c:v>
                </c:pt>
                <c:pt idx="660">
                  <c:v>-0.62447312948479494</c:v>
                </c:pt>
                <c:pt idx="661">
                  <c:v>19.927643317222735</c:v>
                </c:pt>
                <c:pt idx="662">
                  <c:v>-4.5215486804789702</c:v>
                </c:pt>
                <c:pt idx="663">
                  <c:v>2.8264664535120652</c:v>
                </c:pt>
                <c:pt idx="664">
                  <c:v>-3.2322704528486668</c:v>
                </c:pt>
                <c:pt idx="665">
                  <c:v>6.2675560018596954</c:v>
                </c:pt>
                <c:pt idx="666">
                  <c:v>15.98960634134728</c:v>
                </c:pt>
                <c:pt idx="667">
                  <c:v>-5.7666171126208052</c:v>
                </c:pt>
                <c:pt idx="668">
                  <c:v>1.9040704536319661</c:v>
                </c:pt>
                <c:pt idx="669">
                  <c:v>5.6143107408498096</c:v>
                </c:pt>
                <c:pt idx="670">
                  <c:v>-2.2656484514830617</c:v>
                </c:pt>
                <c:pt idx="671">
                  <c:v>-5.0399346503519187</c:v>
                </c:pt>
                <c:pt idx="672">
                  <c:v>9.3312846999965995</c:v>
                </c:pt>
                <c:pt idx="673">
                  <c:v>-5.2989979962712397</c:v>
                </c:pt>
                <c:pt idx="674">
                  <c:v>14.164721184149576</c:v>
                </c:pt>
                <c:pt idx="675">
                  <c:v>-7.3479264075444952</c:v>
                </c:pt>
                <c:pt idx="676">
                  <c:v>-4.8933780510226184</c:v>
                </c:pt>
                <c:pt idx="677">
                  <c:v>6.1946880453364326</c:v>
                </c:pt>
                <c:pt idx="678">
                  <c:v>-0.40962105915206148</c:v>
                </c:pt>
                <c:pt idx="679">
                  <c:v>-15.84123996710159</c:v>
                </c:pt>
                <c:pt idx="680">
                  <c:v>-4.818965742160211</c:v>
                </c:pt>
                <c:pt idx="681">
                  <c:v>12.05815474887236</c:v>
                </c:pt>
                <c:pt idx="682">
                  <c:v>4.4684072741662302</c:v>
                </c:pt>
                <c:pt idx="683">
                  <c:v>3.9603027589131052</c:v>
                </c:pt>
                <c:pt idx="684">
                  <c:v>0.20645911877128986</c:v>
                </c:pt>
                <c:pt idx="685">
                  <c:v>-2.4636687542116071</c:v>
                </c:pt>
                <c:pt idx="686">
                  <c:v>-1.4295366925815336</c:v>
                </c:pt>
                <c:pt idx="687">
                  <c:v>2.8178729264696791</c:v>
                </c:pt>
                <c:pt idx="688">
                  <c:v>2.3086404489053294</c:v>
                </c:pt>
                <c:pt idx="689">
                  <c:v>7.0630640739742887</c:v>
                </c:pt>
                <c:pt idx="690">
                  <c:v>-0.97523094611994265</c:v>
                </c:pt>
                <c:pt idx="691">
                  <c:v>-10.541977008721625</c:v>
                </c:pt>
                <c:pt idx="692">
                  <c:v>-9.7524026828736972</c:v>
                </c:pt>
                <c:pt idx="693">
                  <c:v>3.2819136492431138</c:v>
                </c:pt>
                <c:pt idx="694">
                  <c:v>1.3684802308485597</c:v>
                </c:pt>
                <c:pt idx="695">
                  <c:v>-13.815837363761908</c:v>
                </c:pt>
                <c:pt idx="696">
                  <c:v>0.88658266953731069</c:v>
                </c:pt>
                <c:pt idx="697">
                  <c:v>-10.246447154810582</c:v>
                </c:pt>
                <c:pt idx="698">
                  <c:v>0.95903657054235403</c:v>
                </c:pt>
                <c:pt idx="699">
                  <c:v>-4.0063073610024684</c:v>
                </c:pt>
                <c:pt idx="700">
                  <c:v>-2.2288524369671356</c:v>
                </c:pt>
                <c:pt idx="701">
                  <c:v>2.2280141011259764</c:v>
                </c:pt>
                <c:pt idx="702">
                  <c:v>-11.227014445734977</c:v>
                </c:pt>
                <c:pt idx="703">
                  <c:v>8.1631236972242078</c:v>
                </c:pt>
                <c:pt idx="704">
                  <c:v>4.3113038592453883</c:v>
                </c:pt>
                <c:pt idx="705">
                  <c:v>-10.835606675429322</c:v>
                </c:pt>
                <c:pt idx="706">
                  <c:v>-4.2021230045614644</c:v>
                </c:pt>
                <c:pt idx="707">
                  <c:v>11.285719669796389</c:v>
                </c:pt>
                <c:pt idx="708">
                  <c:v>3.3589737016744947</c:v>
                </c:pt>
                <c:pt idx="709">
                  <c:v>-7.9492259399011633</c:v>
                </c:pt>
                <c:pt idx="710">
                  <c:v>-9.9780821058765579</c:v>
                </c:pt>
                <c:pt idx="711">
                  <c:v>-2.6325121550704988</c:v>
                </c:pt>
                <c:pt idx="712">
                  <c:v>6.3411419902796613</c:v>
                </c:pt>
                <c:pt idx="713">
                  <c:v>-1.5313608663060236</c:v>
                </c:pt>
                <c:pt idx="714">
                  <c:v>12.090521753152416</c:v>
                </c:pt>
                <c:pt idx="715">
                  <c:v>-12.631140890165947</c:v>
                </c:pt>
                <c:pt idx="716">
                  <c:v>1.7103677602615122</c:v>
                </c:pt>
                <c:pt idx="717">
                  <c:v>-8.7356916035144305</c:v>
                </c:pt>
                <c:pt idx="718">
                  <c:v>-1.214268567212005</c:v>
                </c:pt>
                <c:pt idx="719">
                  <c:v>-1.318736788523788</c:v>
                </c:pt>
                <c:pt idx="720">
                  <c:v>0.31081195517117877</c:v>
                </c:pt>
                <c:pt idx="721">
                  <c:v>-3.8628868678949742</c:v>
                </c:pt>
                <c:pt idx="722">
                  <c:v>11.67871332743926</c:v>
                </c:pt>
                <c:pt idx="723">
                  <c:v>-1.948940519275252</c:v>
                </c:pt>
                <c:pt idx="724">
                  <c:v>-8.0128236822260597</c:v>
                </c:pt>
                <c:pt idx="725">
                  <c:v>4.084745788337937</c:v>
                </c:pt>
                <c:pt idx="726">
                  <c:v>-4.5684580810745139</c:v>
                </c:pt>
                <c:pt idx="727">
                  <c:v>-5.7168495601455334</c:v>
                </c:pt>
                <c:pt idx="728">
                  <c:v>-17.438745975048317</c:v>
                </c:pt>
                <c:pt idx="729">
                  <c:v>8.7675502644228622</c:v>
                </c:pt>
                <c:pt idx="730">
                  <c:v>-1.4703828907901819</c:v>
                </c:pt>
                <c:pt idx="731">
                  <c:v>-15.06988851506585</c:v>
                </c:pt>
                <c:pt idx="732">
                  <c:v>1.9352539570630682</c:v>
                </c:pt>
                <c:pt idx="733">
                  <c:v>7.4761303310954794</c:v>
                </c:pt>
                <c:pt idx="734">
                  <c:v>-1.4557433097112735</c:v>
                </c:pt>
                <c:pt idx="735">
                  <c:v>3.7304200668179543</c:v>
                </c:pt>
                <c:pt idx="736">
                  <c:v>0.70995838981150072</c:v>
                </c:pt>
                <c:pt idx="737">
                  <c:v>-4.3141754777558043</c:v>
                </c:pt>
                <c:pt idx="738">
                  <c:v>6.5400514257622469</c:v>
                </c:pt>
                <c:pt idx="739">
                  <c:v>10.149479009618895</c:v>
                </c:pt>
                <c:pt idx="740">
                  <c:v>-7.3450086950569009</c:v>
                </c:pt>
                <c:pt idx="741">
                  <c:v>-5.0288750846800525</c:v>
                </c:pt>
                <c:pt idx="742">
                  <c:v>-0.79448199290499133</c:v>
                </c:pt>
                <c:pt idx="743">
                  <c:v>-7.5439982469255433</c:v>
                </c:pt>
                <c:pt idx="744">
                  <c:v>-6.6643266454160557</c:v>
                </c:pt>
                <c:pt idx="745">
                  <c:v>3.9770833482796064</c:v>
                </c:pt>
                <c:pt idx="746">
                  <c:v>-11.722928865030598</c:v>
                </c:pt>
                <c:pt idx="747">
                  <c:v>9.5275028312342656</c:v>
                </c:pt>
                <c:pt idx="748">
                  <c:v>-8.2128215090074121</c:v>
                </c:pt>
                <c:pt idx="749">
                  <c:v>-2.2321304776362378</c:v>
                </c:pt>
                <c:pt idx="750">
                  <c:v>2.30954037828187</c:v>
                </c:pt>
                <c:pt idx="751">
                  <c:v>-3.6960495477605306</c:v>
                </c:pt>
                <c:pt idx="752">
                  <c:v>-5.9245777221670473</c:v>
                </c:pt>
                <c:pt idx="753">
                  <c:v>-1.277863694095684</c:v>
                </c:pt>
                <c:pt idx="754">
                  <c:v>11.750375678296825</c:v>
                </c:pt>
                <c:pt idx="755">
                  <c:v>1.1723247249090214</c:v>
                </c:pt>
                <c:pt idx="756">
                  <c:v>-3.1348670436608916</c:v>
                </c:pt>
                <c:pt idx="757">
                  <c:v>-8.0692778314688596</c:v>
                </c:pt>
                <c:pt idx="758">
                  <c:v>-0.62632566736914086</c:v>
                </c:pt>
                <c:pt idx="759">
                  <c:v>9.27453315202402</c:v>
                </c:pt>
                <c:pt idx="760">
                  <c:v>15.806537254887495</c:v>
                </c:pt>
                <c:pt idx="761">
                  <c:v>-7.0882245561068107</c:v>
                </c:pt>
                <c:pt idx="762">
                  <c:v>-1.5684970260694051</c:v>
                </c:pt>
                <c:pt idx="763">
                  <c:v>1.1799029690420788</c:v>
                </c:pt>
                <c:pt idx="764">
                  <c:v>-1.9470696341039844</c:v>
                </c:pt>
                <c:pt idx="765">
                  <c:v>-0.31910602001258681</c:v>
                </c:pt>
                <c:pt idx="766">
                  <c:v>-3.175356479747073</c:v>
                </c:pt>
                <c:pt idx="767">
                  <c:v>-7.8856667516749361</c:v>
                </c:pt>
                <c:pt idx="768">
                  <c:v>-0.47617544943414136</c:v>
                </c:pt>
                <c:pt idx="769">
                  <c:v>3.0883086761138152</c:v>
                </c:pt>
                <c:pt idx="770">
                  <c:v>1.0924150497090768</c:v>
                </c:pt>
                <c:pt idx="771">
                  <c:v>9.8843396512128017</c:v>
                </c:pt>
                <c:pt idx="772">
                  <c:v>-10.743559565998869</c:v>
                </c:pt>
                <c:pt idx="773">
                  <c:v>5.4539771453810832</c:v>
                </c:pt>
                <c:pt idx="774">
                  <c:v>-5.4205403091139246</c:v>
                </c:pt>
                <c:pt idx="775">
                  <c:v>6.8062855172709682</c:v>
                </c:pt>
                <c:pt idx="776">
                  <c:v>6.7444822475673947</c:v>
                </c:pt>
                <c:pt idx="777">
                  <c:v>3.7691354584229408</c:v>
                </c:pt>
                <c:pt idx="778">
                  <c:v>1.0109424731129835</c:v>
                </c:pt>
                <c:pt idx="779">
                  <c:v>-0.50330337021739702</c:v>
                </c:pt>
                <c:pt idx="780">
                  <c:v>-9.5641334337993662</c:v>
                </c:pt>
                <c:pt idx="781">
                  <c:v>5.5236736517123468</c:v>
                </c:pt>
                <c:pt idx="782">
                  <c:v>5.0482600009462892</c:v>
                </c:pt>
                <c:pt idx="783">
                  <c:v>3.3701326154891333</c:v>
                </c:pt>
                <c:pt idx="784">
                  <c:v>1.6627881540403955</c:v>
                </c:pt>
                <c:pt idx="785">
                  <c:v>-31.180583512026573</c:v>
                </c:pt>
                <c:pt idx="786">
                  <c:v>-1.9632584104211226</c:v>
                </c:pt>
                <c:pt idx="787">
                  <c:v>-6.2085730897922016</c:v>
                </c:pt>
                <c:pt idx="788">
                  <c:v>2.4185468177137892</c:v>
                </c:pt>
                <c:pt idx="789">
                  <c:v>2.9020991277247603</c:v>
                </c:pt>
                <c:pt idx="790">
                  <c:v>-3.1870821048489546</c:v>
                </c:pt>
                <c:pt idx="791">
                  <c:v>-2.6728305210149177</c:v>
                </c:pt>
                <c:pt idx="792">
                  <c:v>-3.155947887568324</c:v>
                </c:pt>
                <c:pt idx="793">
                  <c:v>-10.448458174204839</c:v>
                </c:pt>
                <c:pt idx="794">
                  <c:v>-2.3532212791215965</c:v>
                </c:pt>
                <c:pt idx="795">
                  <c:v>5.2604353009097586</c:v>
                </c:pt>
                <c:pt idx="796">
                  <c:v>27.676691429850777</c:v>
                </c:pt>
                <c:pt idx="797">
                  <c:v>-8.1257997458421265</c:v>
                </c:pt>
                <c:pt idx="798">
                  <c:v>6.8888026867782166</c:v>
                </c:pt>
                <c:pt idx="799">
                  <c:v>3.1570848646130401</c:v>
                </c:pt>
                <c:pt idx="800">
                  <c:v>-0.18587611919086555</c:v>
                </c:pt>
                <c:pt idx="801">
                  <c:v>2.3983602719262169</c:v>
                </c:pt>
                <c:pt idx="802">
                  <c:v>9.2241931640235535</c:v>
                </c:pt>
                <c:pt idx="803">
                  <c:v>13.147453404588925</c:v>
                </c:pt>
                <c:pt idx="804">
                  <c:v>3.9630367988723241</c:v>
                </c:pt>
                <c:pt idx="805">
                  <c:v>0.30664314898619294</c:v>
                </c:pt>
                <c:pt idx="806">
                  <c:v>2.2609145172090628</c:v>
                </c:pt>
                <c:pt idx="807">
                  <c:v>-0.63032109123791713</c:v>
                </c:pt>
                <c:pt idx="808">
                  <c:v>-3.1690729046045165</c:v>
                </c:pt>
                <c:pt idx="809">
                  <c:v>-2.6653699898571084</c:v>
                </c:pt>
                <c:pt idx="810">
                  <c:v>-4.8358097368077537</c:v>
                </c:pt>
                <c:pt idx="811">
                  <c:v>10.934212760021463</c:v>
                </c:pt>
                <c:pt idx="812">
                  <c:v>1.5488211868592483</c:v>
                </c:pt>
                <c:pt idx="813">
                  <c:v>-0.2962352881777548</c:v>
                </c:pt>
                <c:pt idx="814">
                  <c:v>-4.5425664223748541</c:v>
                </c:pt>
                <c:pt idx="815">
                  <c:v>3.9974604029656065</c:v>
                </c:pt>
                <c:pt idx="816">
                  <c:v>1.1412031675950232</c:v>
                </c:pt>
                <c:pt idx="817">
                  <c:v>2.2302545892276218</c:v>
                </c:pt>
                <c:pt idx="818">
                  <c:v>0.81806552165574509</c:v>
                </c:pt>
                <c:pt idx="819">
                  <c:v>4.7815223757640766</c:v>
                </c:pt>
                <c:pt idx="820">
                  <c:v>-1.619561689451622</c:v>
                </c:pt>
                <c:pt idx="821">
                  <c:v>8.0291907023143274</c:v>
                </c:pt>
                <c:pt idx="822">
                  <c:v>10.343149233778153</c:v>
                </c:pt>
                <c:pt idx="823">
                  <c:v>3.8900087371108416</c:v>
                </c:pt>
                <c:pt idx="824">
                  <c:v>10.29468058072365</c:v>
                </c:pt>
                <c:pt idx="825">
                  <c:v>-11.992544474200406</c:v>
                </c:pt>
                <c:pt idx="826">
                  <c:v>-1.9722236489841816</c:v>
                </c:pt>
                <c:pt idx="827">
                  <c:v>-5.9459222875955753</c:v>
                </c:pt>
                <c:pt idx="828">
                  <c:v>-7.5045223982279943</c:v>
                </c:pt>
                <c:pt idx="829">
                  <c:v>-5.0311644746020505</c:v>
                </c:pt>
                <c:pt idx="830">
                  <c:v>-3.1297429214393415</c:v>
                </c:pt>
                <c:pt idx="831">
                  <c:v>-5.9298108108693732</c:v>
                </c:pt>
                <c:pt idx="832">
                  <c:v>-2.8888157930359775</c:v>
                </c:pt>
                <c:pt idx="833">
                  <c:v>7.6208649790421674</c:v>
                </c:pt>
                <c:pt idx="834">
                  <c:v>-6.8545634328602993</c:v>
                </c:pt>
                <c:pt idx="835">
                  <c:v>1.3959495202824286</c:v>
                </c:pt>
                <c:pt idx="836">
                  <c:v>-1.3264745505023736</c:v>
                </c:pt>
                <c:pt idx="837">
                  <c:v>4.1324008124957778</c:v>
                </c:pt>
                <c:pt idx="838">
                  <c:v>1.5613140484183901</c:v>
                </c:pt>
                <c:pt idx="839">
                  <c:v>-13.448009308992242</c:v>
                </c:pt>
                <c:pt idx="840">
                  <c:v>-5.3232533741519941</c:v>
                </c:pt>
                <c:pt idx="841">
                  <c:v>-0.22801524627784886</c:v>
                </c:pt>
                <c:pt idx="842">
                  <c:v>-10.52899602042328</c:v>
                </c:pt>
                <c:pt idx="843">
                  <c:v>-9.6571018773954513</c:v>
                </c:pt>
                <c:pt idx="844">
                  <c:v>0.15839378623080602</c:v>
                </c:pt>
                <c:pt idx="845">
                  <c:v>-2.3874872496815494</c:v>
                </c:pt>
                <c:pt idx="846">
                  <c:v>-9.1624237621350026</c:v>
                </c:pt>
                <c:pt idx="847">
                  <c:v>7.6209235184093576</c:v>
                </c:pt>
                <c:pt idx="848">
                  <c:v>-1.3128876792148207</c:v>
                </c:pt>
                <c:pt idx="849">
                  <c:v>-13.931470369879561</c:v>
                </c:pt>
                <c:pt idx="850">
                  <c:v>10.521369040901856</c:v>
                </c:pt>
                <c:pt idx="851">
                  <c:v>-1.1180877675553447</c:v>
                </c:pt>
                <c:pt idx="852">
                  <c:v>-1.7735868544813016E-2</c:v>
                </c:pt>
                <c:pt idx="853">
                  <c:v>3.9404201463575568</c:v>
                </c:pt>
                <c:pt idx="854">
                  <c:v>1.4362546196914776</c:v>
                </c:pt>
                <c:pt idx="855">
                  <c:v>-2.4252128000676585</c:v>
                </c:pt>
                <c:pt idx="856">
                  <c:v>-10.417501477636229</c:v>
                </c:pt>
                <c:pt idx="857">
                  <c:v>-7.7834275632116778</c:v>
                </c:pt>
                <c:pt idx="858">
                  <c:v>-0.61073160484395306</c:v>
                </c:pt>
                <c:pt idx="859">
                  <c:v>-7.2144961383645807</c:v>
                </c:pt>
                <c:pt idx="860">
                  <c:v>-1.2132788835841364</c:v>
                </c:pt>
                <c:pt idx="861">
                  <c:v>-3.8035423543610438</c:v>
                </c:pt>
                <c:pt idx="862">
                  <c:v>5.9402327321221016</c:v>
                </c:pt>
                <c:pt idx="863">
                  <c:v>11.085472909714149</c:v>
                </c:pt>
                <c:pt idx="864">
                  <c:v>6.4033201354256173</c:v>
                </c:pt>
                <c:pt idx="865">
                  <c:v>14.364204046407291</c:v>
                </c:pt>
                <c:pt idx="866">
                  <c:v>-11.027651367247371</c:v>
                </c:pt>
                <c:pt idx="867">
                  <c:v>1.4084973238941054</c:v>
                </c:pt>
                <c:pt idx="868">
                  <c:v>-3.3879501094911149</c:v>
                </c:pt>
                <c:pt idx="869">
                  <c:v>15.486687902599467</c:v>
                </c:pt>
                <c:pt idx="870">
                  <c:v>11.421386456803932</c:v>
                </c:pt>
                <c:pt idx="871">
                  <c:v>-3.8094506038538558</c:v>
                </c:pt>
                <c:pt idx="872">
                  <c:v>-17.280738291904019</c:v>
                </c:pt>
                <c:pt idx="873">
                  <c:v>7.3256085963815494</c:v>
                </c:pt>
                <c:pt idx="874">
                  <c:v>3.6929484297230495</c:v>
                </c:pt>
                <c:pt idx="875">
                  <c:v>6.001523393423291</c:v>
                </c:pt>
                <c:pt idx="876">
                  <c:v>5.4377564056092469</c:v>
                </c:pt>
                <c:pt idx="877">
                  <c:v>-6.617317118604376</c:v>
                </c:pt>
                <c:pt idx="878">
                  <c:v>-1.4323648678859229</c:v>
                </c:pt>
                <c:pt idx="879">
                  <c:v>10.164405233934598</c:v>
                </c:pt>
                <c:pt idx="880">
                  <c:v>-6.5664153457779193</c:v>
                </c:pt>
                <c:pt idx="881">
                  <c:v>0.90517523862755922</c:v>
                </c:pt>
                <c:pt idx="882">
                  <c:v>-10.018325672453036</c:v>
                </c:pt>
                <c:pt idx="883">
                  <c:v>-6.2493095694617793</c:v>
                </c:pt>
                <c:pt idx="884">
                  <c:v>6.261806224860436</c:v>
                </c:pt>
                <c:pt idx="885">
                  <c:v>-13.10279722919266</c:v>
                </c:pt>
                <c:pt idx="886">
                  <c:v>-2.4326137380757089</c:v>
                </c:pt>
                <c:pt idx="887">
                  <c:v>6.7766404129308411</c:v>
                </c:pt>
                <c:pt idx="888">
                  <c:v>-6.1567814055923815</c:v>
                </c:pt>
                <c:pt idx="889">
                  <c:v>-6.8611283386582933</c:v>
                </c:pt>
                <c:pt idx="890">
                  <c:v>-19.674199311421603</c:v>
                </c:pt>
                <c:pt idx="891">
                  <c:v>-1.7174886565687206</c:v>
                </c:pt>
                <c:pt idx="892">
                  <c:v>2.6330719536374456</c:v>
                </c:pt>
                <c:pt idx="893">
                  <c:v>-11.58971320908991</c:v>
                </c:pt>
                <c:pt idx="894">
                  <c:v>-13.002668256111537</c:v>
                </c:pt>
                <c:pt idx="895">
                  <c:v>6.1200196805501932</c:v>
                </c:pt>
                <c:pt idx="896">
                  <c:v>1.5579202999343966</c:v>
                </c:pt>
                <c:pt idx="897">
                  <c:v>-1.3876917163478311</c:v>
                </c:pt>
                <c:pt idx="898">
                  <c:v>-10.22343892167212</c:v>
                </c:pt>
                <c:pt idx="899">
                  <c:v>0.85006049803472195</c:v>
                </c:pt>
                <c:pt idx="900">
                  <c:v>-1.5718281447754947</c:v>
                </c:pt>
                <c:pt idx="901">
                  <c:v>-9.410703203226074</c:v>
                </c:pt>
                <c:pt idx="902">
                  <c:v>-4.6645960062145946</c:v>
                </c:pt>
                <c:pt idx="903">
                  <c:v>6.0417285921797834</c:v>
                </c:pt>
                <c:pt idx="904">
                  <c:v>-10.331817374342588</c:v>
                </c:pt>
                <c:pt idx="905">
                  <c:v>5.4486144462950641</c:v>
                </c:pt>
                <c:pt idx="906">
                  <c:v>3.7493536256793991</c:v>
                </c:pt>
                <c:pt idx="907">
                  <c:v>2.7014558421740795</c:v>
                </c:pt>
                <c:pt idx="908">
                  <c:v>-0.27263685075146782</c:v>
                </c:pt>
                <c:pt idx="909">
                  <c:v>-5.9648385137301076</c:v>
                </c:pt>
                <c:pt idx="910">
                  <c:v>-1.8274353426755896</c:v>
                </c:pt>
                <c:pt idx="911">
                  <c:v>-1.3522545441405747</c:v>
                </c:pt>
                <c:pt idx="912">
                  <c:v>4.4925091106182906</c:v>
                </c:pt>
                <c:pt idx="913">
                  <c:v>-7.151100423001024</c:v>
                </c:pt>
                <c:pt idx="914">
                  <c:v>-4.9979752738407788</c:v>
                </c:pt>
                <c:pt idx="915">
                  <c:v>1.0623120002555222</c:v>
                </c:pt>
                <c:pt idx="916">
                  <c:v>20.325655706019624</c:v>
                </c:pt>
                <c:pt idx="917">
                  <c:v>9.4434108466078772</c:v>
                </c:pt>
                <c:pt idx="918">
                  <c:v>4.8510989047998425</c:v>
                </c:pt>
                <c:pt idx="919">
                  <c:v>2.8392328641718834</c:v>
                </c:pt>
                <c:pt idx="920">
                  <c:v>-18.087225145172535</c:v>
                </c:pt>
                <c:pt idx="921">
                  <c:v>10.538330409873474</c:v>
                </c:pt>
                <c:pt idx="922">
                  <c:v>0.45386754620066494</c:v>
                </c:pt>
                <c:pt idx="923">
                  <c:v>-3.0384033963987664</c:v>
                </c:pt>
                <c:pt idx="924">
                  <c:v>-3.0583292004280729</c:v>
                </c:pt>
                <c:pt idx="925">
                  <c:v>3.3110626705075674</c:v>
                </c:pt>
                <c:pt idx="926">
                  <c:v>-0.69328132584845115</c:v>
                </c:pt>
                <c:pt idx="927">
                  <c:v>0.63229541842860648</c:v>
                </c:pt>
                <c:pt idx="928">
                  <c:v>-6.4388995821984745</c:v>
                </c:pt>
                <c:pt idx="929">
                  <c:v>4.5713185599935571</c:v>
                </c:pt>
                <c:pt idx="930">
                  <c:v>-15.064896696236627</c:v>
                </c:pt>
                <c:pt idx="931">
                  <c:v>11.413587430895562</c:v>
                </c:pt>
                <c:pt idx="932">
                  <c:v>-7.2580306658323046</c:v>
                </c:pt>
                <c:pt idx="933">
                  <c:v>6.978006921666486</c:v>
                </c:pt>
                <c:pt idx="934">
                  <c:v>-4.5210248502439292</c:v>
                </c:pt>
                <c:pt idx="935">
                  <c:v>-5.296244825759846</c:v>
                </c:pt>
                <c:pt idx="936">
                  <c:v>2.554030697272637</c:v>
                </c:pt>
                <c:pt idx="937">
                  <c:v>10.27861338572991</c:v>
                </c:pt>
                <c:pt idx="938">
                  <c:v>-4.1556521216277931</c:v>
                </c:pt>
                <c:pt idx="939">
                  <c:v>-1.3957879774278332</c:v>
                </c:pt>
                <c:pt idx="940">
                  <c:v>-1.979834322971886</c:v>
                </c:pt>
                <c:pt idx="941">
                  <c:v>-2.9359222239228213</c:v>
                </c:pt>
                <c:pt idx="942">
                  <c:v>-1.7226249593141691</c:v>
                </c:pt>
                <c:pt idx="943">
                  <c:v>0.21210869064576876</c:v>
                </c:pt>
                <c:pt idx="944">
                  <c:v>-4.5304830238533356</c:v>
                </c:pt>
                <c:pt idx="945">
                  <c:v>4.1029496553976479</c:v>
                </c:pt>
                <c:pt idx="946">
                  <c:v>8.9781523326101986</c:v>
                </c:pt>
                <c:pt idx="947">
                  <c:v>-7.9128514637812017</c:v>
                </c:pt>
                <c:pt idx="948">
                  <c:v>-9.4743373435039118</c:v>
                </c:pt>
                <c:pt idx="949">
                  <c:v>-13.370562395644129</c:v>
                </c:pt>
                <c:pt idx="950">
                  <c:v>-10.922641964814899</c:v>
                </c:pt>
                <c:pt idx="951">
                  <c:v>2.5985625409105957</c:v>
                </c:pt>
                <c:pt idx="952">
                  <c:v>-3.8320892858594178</c:v>
                </c:pt>
                <c:pt idx="953">
                  <c:v>4.1384406470209498</c:v>
                </c:pt>
                <c:pt idx="954">
                  <c:v>4.5856728374180378</c:v>
                </c:pt>
                <c:pt idx="955">
                  <c:v>8.3175636620414686</c:v>
                </c:pt>
                <c:pt idx="956">
                  <c:v>8.2973216856928467</c:v>
                </c:pt>
                <c:pt idx="957">
                  <c:v>4.9062524278029311</c:v>
                </c:pt>
                <c:pt idx="958">
                  <c:v>-1.5873440104364978</c:v>
                </c:pt>
                <c:pt idx="959">
                  <c:v>0.41726611042026462</c:v>
                </c:pt>
                <c:pt idx="960">
                  <c:v>11.791651432529937</c:v>
                </c:pt>
                <c:pt idx="961">
                  <c:v>-6.556173805696961</c:v>
                </c:pt>
                <c:pt idx="962">
                  <c:v>-4.5359261910841724</c:v>
                </c:pt>
                <c:pt idx="963">
                  <c:v>-0.39938610730728208</c:v>
                </c:pt>
                <c:pt idx="964">
                  <c:v>1.5389801618718213</c:v>
                </c:pt>
                <c:pt idx="965">
                  <c:v>-6.4799873537543071</c:v>
                </c:pt>
                <c:pt idx="966">
                  <c:v>2.0810925513526932</c:v>
                </c:pt>
                <c:pt idx="967">
                  <c:v>3.699032300807477</c:v>
                </c:pt>
                <c:pt idx="968">
                  <c:v>-5.6669974192127093</c:v>
                </c:pt>
                <c:pt idx="969">
                  <c:v>-1.8918943765612317</c:v>
                </c:pt>
                <c:pt idx="970">
                  <c:v>0.42250232413330435</c:v>
                </c:pt>
                <c:pt idx="971">
                  <c:v>-16.484347442060894</c:v>
                </c:pt>
                <c:pt idx="972">
                  <c:v>8.181381844790085</c:v>
                </c:pt>
                <c:pt idx="973">
                  <c:v>0.2407775749147838</c:v>
                </c:pt>
                <c:pt idx="974">
                  <c:v>-6.9129423687005094</c:v>
                </c:pt>
                <c:pt idx="975">
                  <c:v>5.1146531097307495</c:v>
                </c:pt>
                <c:pt idx="976">
                  <c:v>0.29289636743452618</c:v>
                </c:pt>
                <c:pt idx="977">
                  <c:v>2.8443271758068498</c:v>
                </c:pt>
                <c:pt idx="978">
                  <c:v>2.1882455086998718</c:v>
                </c:pt>
                <c:pt idx="979">
                  <c:v>-10.06661825176211</c:v>
                </c:pt>
                <c:pt idx="980">
                  <c:v>-1.0810015310240697</c:v>
                </c:pt>
                <c:pt idx="981">
                  <c:v>-6.6023771422269846</c:v>
                </c:pt>
                <c:pt idx="982">
                  <c:v>-7.1679879489435478</c:v>
                </c:pt>
                <c:pt idx="983">
                  <c:v>2.4819847239447981</c:v>
                </c:pt>
                <c:pt idx="984">
                  <c:v>-3.4715741626761289</c:v>
                </c:pt>
                <c:pt idx="985">
                  <c:v>9.6477244256564543</c:v>
                </c:pt>
                <c:pt idx="986">
                  <c:v>-7.850534865834998</c:v>
                </c:pt>
                <c:pt idx="987">
                  <c:v>-0.68428976582702106</c:v>
                </c:pt>
                <c:pt idx="988">
                  <c:v>0.50609749016353867</c:v>
                </c:pt>
                <c:pt idx="989">
                  <c:v>-0.87997243170823847</c:v>
                </c:pt>
                <c:pt idx="990">
                  <c:v>-5.504850397838112</c:v>
                </c:pt>
                <c:pt idx="991">
                  <c:v>7.8310066252984907</c:v>
                </c:pt>
                <c:pt idx="992">
                  <c:v>3.3737267102149193</c:v>
                </c:pt>
                <c:pt idx="993">
                  <c:v>6.9583713876835951</c:v>
                </c:pt>
                <c:pt idx="994">
                  <c:v>-10.602684063878284</c:v>
                </c:pt>
                <c:pt idx="995">
                  <c:v>-2.6809896144203833</c:v>
                </c:pt>
                <c:pt idx="996">
                  <c:v>2.9635059602922595</c:v>
                </c:pt>
                <c:pt idx="997">
                  <c:v>6.0738456730514194</c:v>
                </c:pt>
                <c:pt idx="998">
                  <c:v>5.5444042405436527</c:v>
                </c:pt>
                <c:pt idx="999">
                  <c:v>-7.8525024538402093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0C-43D8-95F1-F5CFC4CB1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0154384"/>
        <c:axId val="570151888"/>
      </c:scatterChart>
      <c:valAx>
        <c:axId val="57015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1888"/>
        <c:crosses val="autoZero"/>
        <c:crossBetween val="midCat"/>
      </c:valAx>
      <c:valAx>
        <c:axId val="57015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Validation set, based on </a:t>
            </a:r>
            <a:r>
              <a:rPr lang="en-US" sz="100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layout>
        <c:manualLayout>
          <c:xMode val="edge"/>
          <c:yMode val="edge"/>
          <c:x val="0.14162348877374784"/>
          <c:y val="2.721088435374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Control!$P$1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60614472413746212"/>
                  <c:y val="-0.1777060010355848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Control!$I$2:$I$1001</c:f>
              <c:numCache>
                <c:formatCode>0.0000</c:formatCode>
                <c:ptCount val="1000"/>
                <c:pt idx="0">
                  <c:v>2.249367080960134</c:v>
                </c:pt>
                <c:pt idx="1">
                  <c:v>-4.1373458892118844</c:v>
                </c:pt>
                <c:pt idx="2">
                  <c:v>20.589795539061942</c:v>
                </c:pt>
                <c:pt idx="3">
                  <c:v>-7.9563510891987841</c:v>
                </c:pt>
                <c:pt idx="4">
                  <c:v>1.8531930670208254</c:v>
                </c:pt>
                <c:pt idx="5">
                  <c:v>13.873159807494723</c:v>
                </c:pt>
                <c:pt idx="6">
                  <c:v>3.2810099319819503</c:v>
                </c:pt>
                <c:pt idx="7">
                  <c:v>21.48512406782632</c:v>
                </c:pt>
                <c:pt idx="8">
                  <c:v>-15.333935449052571</c:v>
                </c:pt>
                <c:pt idx="9">
                  <c:v>1.8786711422677183</c:v>
                </c:pt>
                <c:pt idx="10">
                  <c:v>-0.99155119303882755</c:v>
                </c:pt>
                <c:pt idx="11">
                  <c:v>-8.3755641182672971</c:v>
                </c:pt>
                <c:pt idx="12">
                  <c:v>27.164306511347807</c:v>
                </c:pt>
                <c:pt idx="13">
                  <c:v>2.2175724067134395</c:v>
                </c:pt>
                <c:pt idx="14">
                  <c:v>12.66800065506086</c:v>
                </c:pt>
                <c:pt idx="15">
                  <c:v>25.595507638131416</c:v>
                </c:pt>
                <c:pt idx="16">
                  <c:v>17.789473444100814</c:v>
                </c:pt>
                <c:pt idx="17">
                  <c:v>-2.4844468972513578</c:v>
                </c:pt>
                <c:pt idx="18">
                  <c:v>4.7938080522155531</c:v>
                </c:pt>
                <c:pt idx="19">
                  <c:v>-23.582278893218607</c:v>
                </c:pt>
                <c:pt idx="20">
                  <c:v>-43.251242751093237</c:v>
                </c:pt>
                <c:pt idx="21">
                  <c:v>-15.678591831551062</c:v>
                </c:pt>
                <c:pt idx="22">
                  <c:v>-31.852209743427089</c:v>
                </c:pt>
                <c:pt idx="23">
                  <c:v>-32.782523500145857</c:v>
                </c:pt>
                <c:pt idx="24">
                  <c:v>-3.1950963281810432</c:v>
                </c:pt>
                <c:pt idx="25">
                  <c:v>-33.42090622111418</c:v>
                </c:pt>
                <c:pt idx="26">
                  <c:v>22.047392476074826</c:v>
                </c:pt>
                <c:pt idx="27">
                  <c:v>-25.633879703071116</c:v>
                </c:pt>
                <c:pt idx="28">
                  <c:v>-16.546678093008467</c:v>
                </c:pt>
                <c:pt idx="29">
                  <c:v>9.9342324526853343</c:v>
                </c:pt>
                <c:pt idx="30">
                  <c:v>0.12578209897860759</c:v>
                </c:pt>
                <c:pt idx="31">
                  <c:v>9.6056462593964298</c:v>
                </c:pt>
                <c:pt idx="32">
                  <c:v>-10.215307991159028</c:v>
                </c:pt>
                <c:pt idx="33">
                  <c:v>5.5288717128928413</c:v>
                </c:pt>
                <c:pt idx="34">
                  <c:v>-15.962662868300052</c:v>
                </c:pt>
                <c:pt idx="35">
                  <c:v>15.253306690747744</c:v>
                </c:pt>
                <c:pt idx="36">
                  <c:v>-13.913058311446584</c:v>
                </c:pt>
                <c:pt idx="37">
                  <c:v>-9.575759036624385</c:v>
                </c:pt>
                <c:pt idx="38">
                  <c:v>-25.05226548575672</c:v>
                </c:pt>
                <c:pt idx="39">
                  <c:v>-33.880036769387161</c:v>
                </c:pt>
                <c:pt idx="40">
                  <c:v>24.254738939671338</c:v>
                </c:pt>
                <c:pt idx="41">
                  <c:v>15.913947643687489</c:v>
                </c:pt>
                <c:pt idx="42">
                  <c:v>13.948579558262253</c:v>
                </c:pt>
                <c:pt idx="43">
                  <c:v>23.769278078453635</c:v>
                </c:pt>
                <c:pt idx="44">
                  <c:v>23.989759351493397</c:v>
                </c:pt>
                <c:pt idx="45">
                  <c:v>-32.874825070239538</c:v>
                </c:pt>
                <c:pt idx="46">
                  <c:v>-5.0182673313045338</c:v>
                </c:pt>
                <c:pt idx="47">
                  <c:v>-9.4324572368058401</c:v>
                </c:pt>
                <c:pt idx="48">
                  <c:v>0.85423040170155318</c:v>
                </c:pt>
                <c:pt idx="49">
                  <c:v>-4.7929895073388025</c:v>
                </c:pt>
                <c:pt idx="50">
                  <c:v>4.6490947450414275</c:v>
                </c:pt>
                <c:pt idx="51">
                  <c:v>9.6895289073694659</c:v>
                </c:pt>
                <c:pt idx="52">
                  <c:v>-16.344987938228051</c:v>
                </c:pt>
                <c:pt idx="53">
                  <c:v>0.98479714771931359</c:v>
                </c:pt>
                <c:pt idx="54">
                  <c:v>31.782457517835731</c:v>
                </c:pt>
                <c:pt idx="55">
                  <c:v>17.745117703219602</c:v>
                </c:pt>
                <c:pt idx="56">
                  <c:v>-13.881132526789175</c:v>
                </c:pt>
                <c:pt idx="57">
                  <c:v>-11.0821946070658</c:v>
                </c:pt>
                <c:pt idx="58">
                  <c:v>2.9605585222066164</c:v>
                </c:pt>
                <c:pt idx="59">
                  <c:v>5.6756900071994956</c:v>
                </c:pt>
                <c:pt idx="60">
                  <c:v>-25.550771435961316</c:v>
                </c:pt>
                <c:pt idx="61">
                  <c:v>-57.115934423357075</c:v>
                </c:pt>
                <c:pt idx="62">
                  <c:v>-2.4695586153679376</c:v>
                </c:pt>
                <c:pt idx="63">
                  <c:v>-0.46645649639821507</c:v>
                </c:pt>
                <c:pt idx="64">
                  <c:v>-5.5373861677919241</c:v>
                </c:pt>
                <c:pt idx="65">
                  <c:v>-18.21455149514312</c:v>
                </c:pt>
                <c:pt idx="66">
                  <c:v>-24.54066073220222</c:v>
                </c:pt>
                <c:pt idx="67">
                  <c:v>-23.063143902337234</c:v>
                </c:pt>
                <c:pt idx="68">
                  <c:v>-16.284922372230678</c:v>
                </c:pt>
                <c:pt idx="69">
                  <c:v>-10.724785683897601</c:v>
                </c:pt>
                <c:pt idx="70">
                  <c:v>-2.3738071685789417</c:v>
                </c:pt>
                <c:pt idx="71">
                  <c:v>-7.718846974205281</c:v>
                </c:pt>
                <c:pt idx="72">
                  <c:v>-17.203467727623497</c:v>
                </c:pt>
                <c:pt idx="73">
                  <c:v>17.766977727205131</c:v>
                </c:pt>
                <c:pt idx="74">
                  <c:v>3.3253260074569413E-2</c:v>
                </c:pt>
                <c:pt idx="75">
                  <c:v>5.0234454774235591</c:v>
                </c:pt>
                <c:pt idx="76">
                  <c:v>-12.635325011550027</c:v>
                </c:pt>
                <c:pt idx="77">
                  <c:v>-21.869125820434991</c:v>
                </c:pt>
                <c:pt idx="78">
                  <c:v>5.6515524223209761</c:v>
                </c:pt>
                <c:pt idx="79">
                  <c:v>14.667642962483738</c:v>
                </c:pt>
                <c:pt idx="80">
                  <c:v>-14.120075461108604</c:v>
                </c:pt>
                <c:pt idx="81">
                  <c:v>-3.6163694071042274</c:v>
                </c:pt>
                <c:pt idx="82">
                  <c:v>-5.0418604975646346</c:v>
                </c:pt>
                <c:pt idx="83">
                  <c:v>-4.1600256128888446</c:v>
                </c:pt>
                <c:pt idx="84">
                  <c:v>-18.936622840750697</c:v>
                </c:pt>
                <c:pt idx="85">
                  <c:v>-16.534786367905536</c:v>
                </c:pt>
                <c:pt idx="86">
                  <c:v>7.8880213326593367</c:v>
                </c:pt>
                <c:pt idx="87">
                  <c:v>6.8021382045514187</c:v>
                </c:pt>
                <c:pt idx="88">
                  <c:v>-2.290987229807711</c:v>
                </c:pt>
                <c:pt idx="89">
                  <c:v>-25.626681793514571</c:v>
                </c:pt>
                <c:pt idx="90">
                  <c:v>-47.49193263806486</c:v>
                </c:pt>
                <c:pt idx="91">
                  <c:v>22.614062072048412</c:v>
                </c:pt>
                <c:pt idx="92">
                  <c:v>1.3424510440963076</c:v>
                </c:pt>
                <c:pt idx="93">
                  <c:v>1.6229105386503546</c:v>
                </c:pt>
                <c:pt idx="94">
                  <c:v>8.3039965019521063</c:v>
                </c:pt>
                <c:pt idx="95">
                  <c:v>-2.3214990916969871</c:v>
                </c:pt>
                <c:pt idx="96">
                  <c:v>-26.837159128501753</c:v>
                </c:pt>
                <c:pt idx="97">
                  <c:v>-15.052314008920099</c:v>
                </c:pt>
                <c:pt idx="98">
                  <c:v>-4.0821976662385726</c:v>
                </c:pt>
                <c:pt idx="99">
                  <c:v>-16.90484566502537</c:v>
                </c:pt>
                <c:pt idx="100">
                  <c:v>24.193802604628914</c:v>
                </c:pt>
                <c:pt idx="101">
                  <c:v>9.6563071458085368</c:v>
                </c:pt>
                <c:pt idx="102">
                  <c:v>-11.731947690223972</c:v>
                </c:pt>
                <c:pt idx="103">
                  <c:v>5.2631486018378668</c:v>
                </c:pt>
                <c:pt idx="104">
                  <c:v>-19.264000046745942</c:v>
                </c:pt>
                <c:pt idx="105">
                  <c:v>26.096436972811691</c:v>
                </c:pt>
                <c:pt idx="106">
                  <c:v>18.722635457669977</c:v>
                </c:pt>
                <c:pt idx="107">
                  <c:v>26.334564904632405</c:v>
                </c:pt>
                <c:pt idx="108">
                  <c:v>10.97436485245254</c:v>
                </c:pt>
                <c:pt idx="109">
                  <c:v>-15.899711976134506</c:v>
                </c:pt>
                <c:pt idx="110">
                  <c:v>-22.917834006242796</c:v>
                </c:pt>
                <c:pt idx="111">
                  <c:v>-8.6183716159353114</c:v>
                </c:pt>
                <c:pt idx="112">
                  <c:v>-12.05020597749577</c:v>
                </c:pt>
                <c:pt idx="113">
                  <c:v>11.833193957542488</c:v>
                </c:pt>
                <c:pt idx="114">
                  <c:v>2.6391292010192613</c:v>
                </c:pt>
                <c:pt idx="115">
                  <c:v>6.5590852088249969</c:v>
                </c:pt>
                <c:pt idx="116">
                  <c:v>-25.386614316640152</c:v>
                </c:pt>
                <c:pt idx="117">
                  <c:v>11.435528800553938</c:v>
                </c:pt>
                <c:pt idx="118">
                  <c:v>11.383540511998962</c:v>
                </c:pt>
                <c:pt idx="119">
                  <c:v>8.602975492566113</c:v>
                </c:pt>
                <c:pt idx="120">
                  <c:v>12.315414749149433</c:v>
                </c:pt>
                <c:pt idx="121">
                  <c:v>-25.33465898996424</c:v>
                </c:pt>
                <c:pt idx="122">
                  <c:v>-24.377979744774716</c:v>
                </c:pt>
                <c:pt idx="123">
                  <c:v>7.3127926871572893</c:v>
                </c:pt>
                <c:pt idx="124">
                  <c:v>-30.829971190332998</c:v>
                </c:pt>
                <c:pt idx="125">
                  <c:v>-17.537056218476529</c:v>
                </c:pt>
                <c:pt idx="126">
                  <c:v>18.445247497541672</c:v>
                </c:pt>
                <c:pt idx="127">
                  <c:v>31.00936306199608</c:v>
                </c:pt>
                <c:pt idx="128">
                  <c:v>7.4978800258337621</c:v>
                </c:pt>
                <c:pt idx="129">
                  <c:v>-31.270754696875699</c:v>
                </c:pt>
                <c:pt idx="130">
                  <c:v>-10.85924548864042</c:v>
                </c:pt>
                <c:pt idx="131">
                  <c:v>-0.28177687319801947</c:v>
                </c:pt>
                <c:pt idx="132">
                  <c:v>6.6624601230513054</c:v>
                </c:pt>
                <c:pt idx="133">
                  <c:v>30.08187875362475</c:v>
                </c:pt>
                <c:pt idx="134">
                  <c:v>-0.56442893388375004</c:v>
                </c:pt>
                <c:pt idx="135">
                  <c:v>-24.365499013366797</c:v>
                </c:pt>
                <c:pt idx="136">
                  <c:v>17.143571392881015</c:v>
                </c:pt>
                <c:pt idx="137">
                  <c:v>11.71230092238142</c:v>
                </c:pt>
                <c:pt idx="138">
                  <c:v>-39.893340472049857</c:v>
                </c:pt>
                <c:pt idx="139">
                  <c:v>-21.797961983569408</c:v>
                </c:pt>
                <c:pt idx="140">
                  <c:v>9.434297094742476</c:v>
                </c:pt>
                <c:pt idx="141">
                  <c:v>-3.3246444036714262</c:v>
                </c:pt>
                <c:pt idx="142">
                  <c:v>0.46328574678845058</c:v>
                </c:pt>
                <c:pt idx="143">
                  <c:v>13.372898010331001</c:v>
                </c:pt>
                <c:pt idx="144">
                  <c:v>12.649901674124767</c:v>
                </c:pt>
                <c:pt idx="145">
                  <c:v>-5.8344676480647149</c:v>
                </c:pt>
                <c:pt idx="146">
                  <c:v>-12.505435150399311</c:v>
                </c:pt>
                <c:pt idx="147">
                  <c:v>-18.259787462414586</c:v>
                </c:pt>
                <c:pt idx="148">
                  <c:v>1.7722406734544405</c:v>
                </c:pt>
                <c:pt idx="149">
                  <c:v>7.1143360339307611</c:v>
                </c:pt>
                <c:pt idx="150">
                  <c:v>9.0316770417865584</c:v>
                </c:pt>
                <c:pt idx="151">
                  <c:v>-16.981910052628034</c:v>
                </c:pt>
                <c:pt idx="152">
                  <c:v>-3.9287588936014188</c:v>
                </c:pt>
                <c:pt idx="153">
                  <c:v>-9.169851523054934</c:v>
                </c:pt>
                <c:pt idx="154">
                  <c:v>6.6776117182326491</c:v>
                </c:pt>
                <c:pt idx="155">
                  <c:v>-30.307944020490456</c:v>
                </c:pt>
                <c:pt idx="156">
                  <c:v>12.089354730324356</c:v>
                </c:pt>
                <c:pt idx="157">
                  <c:v>-22.980365067739736</c:v>
                </c:pt>
                <c:pt idx="158">
                  <c:v>-6.7426361547172275</c:v>
                </c:pt>
                <c:pt idx="159">
                  <c:v>10.328966048906484</c:v>
                </c:pt>
                <c:pt idx="160">
                  <c:v>19.745512295831738</c:v>
                </c:pt>
                <c:pt idx="161">
                  <c:v>2.6924751086269136</c:v>
                </c:pt>
                <c:pt idx="162">
                  <c:v>-8.1536870373792585</c:v>
                </c:pt>
                <c:pt idx="163">
                  <c:v>-31.331440660315547</c:v>
                </c:pt>
                <c:pt idx="164">
                  <c:v>-5.4014914382598302</c:v>
                </c:pt>
                <c:pt idx="165">
                  <c:v>22.891839662657141</c:v>
                </c:pt>
                <c:pt idx="166">
                  <c:v>-12.500235059712486</c:v>
                </c:pt>
                <c:pt idx="167">
                  <c:v>27.966138850832799</c:v>
                </c:pt>
                <c:pt idx="168">
                  <c:v>5.0908507804150869</c:v>
                </c:pt>
                <c:pt idx="169">
                  <c:v>29.097193880607165</c:v>
                </c:pt>
                <c:pt idx="170">
                  <c:v>0.86588029103900843</c:v>
                </c:pt>
                <c:pt idx="171">
                  <c:v>-25.756769856140522</c:v>
                </c:pt>
                <c:pt idx="172">
                  <c:v>-23.137137231583718</c:v>
                </c:pt>
                <c:pt idx="173">
                  <c:v>-11.378650731714707</c:v>
                </c:pt>
                <c:pt idx="174">
                  <c:v>25.075975939745597</c:v>
                </c:pt>
                <c:pt idx="175">
                  <c:v>-22.322526731988297</c:v>
                </c:pt>
                <c:pt idx="176">
                  <c:v>-12.143887532183951</c:v>
                </c:pt>
                <c:pt idx="177">
                  <c:v>-52.199663808649852</c:v>
                </c:pt>
                <c:pt idx="178">
                  <c:v>43.550737915066172</c:v>
                </c:pt>
                <c:pt idx="179">
                  <c:v>-15.092995193913882</c:v>
                </c:pt>
                <c:pt idx="180">
                  <c:v>-31.720113471018301</c:v>
                </c:pt>
                <c:pt idx="181">
                  <c:v>24.066764873329582</c:v>
                </c:pt>
                <c:pt idx="182">
                  <c:v>-4.9240760929543574</c:v>
                </c:pt>
                <c:pt idx="183">
                  <c:v>-6.4067921315627681</c:v>
                </c:pt>
                <c:pt idx="184">
                  <c:v>13.338999429093738</c:v>
                </c:pt>
                <c:pt idx="185">
                  <c:v>-3.506169472312838</c:v>
                </c:pt>
                <c:pt idx="186">
                  <c:v>-44.294308350930052</c:v>
                </c:pt>
                <c:pt idx="187">
                  <c:v>35.580256132523594</c:v>
                </c:pt>
                <c:pt idx="188">
                  <c:v>-4.050809767558837</c:v>
                </c:pt>
                <c:pt idx="189">
                  <c:v>6.7871265489509565</c:v>
                </c:pt>
                <c:pt idx="190">
                  <c:v>-2.6435588346476311</c:v>
                </c:pt>
                <c:pt idx="191">
                  <c:v>19.140873412262401</c:v>
                </c:pt>
                <c:pt idx="192">
                  <c:v>0.51779185313975207</c:v>
                </c:pt>
                <c:pt idx="193">
                  <c:v>-7.9534367209288162</c:v>
                </c:pt>
                <c:pt idx="194">
                  <c:v>-9.1230208179255747</c:v>
                </c:pt>
                <c:pt idx="195">
                  <c:v>13.363200943751371</c:v>
                </c:pt>
                <c:pt idx="196">
                  <c:v>5.3671500947552495</c:v>
                </c:pt>
                <c:pt idx="197">
                  <c:v>-41.663001435233724</c:v>
                </c:pt>
                <c:pt idx="198">
                  <c:v>-12.021426123756676</c:v>
                </c:pt>
                <c:pt idx="199">
                  <c:v>6.5837288664212386</c:v>
                </c:pt>
                <c:pt idx="200">
                  <c:v>-4.5460431787803302</c:v>
                </c:pt>
                <c:pt idx="201">
                  <c:v>-14.835465696247091</c:v>
                </c:pt>
                <c:pt idx="202">
                  <c:v>-55.512700202748434</c:v>
                </c:pt>
                <c:pt idx="203">
                  <c:v>13.074588483739609</c:v>
                </c:pt>
                <c:pt idx="204">
                  <c:v>14.514361969443632</c:v>
                </c:pt>
                <c:pt idx="205">
                  <c:v>-16.960665946957896</c:v>
                </c:pt>
                <c:pt idx="206">
                  <c:v>-4.1322644331966458</c:v>
                </c:pt>
                <c:pt idx="207">
                  <c:v>14.935910718476174</c:v>
                </c:pt>
                <c:pt idx="208">
                  <c:v>23.19642698554641</c:v>
                </c:pt>
                <c:pt idx="209">
                  <c:v>30.666851228951451</c:v>
                </c:pt>
                <c:pt idx="210">
                  <c:v>1.1929902679225011</c:v>
                </c:pt>
                <c:pt idx="211">
                  <c:v>17.397922963340946</c:v>
                </c:pt>
                <c:pt idx="212">
                  <c:v>2.6059135467490231</c:v>
                </c:pt>
                <c:pt idx="213">
                  <c:v>0.10831778154314098</c:v>
                </c:pt>
                <c:pt idx="214">
                  <c:v>-2.4578267499615958</c:v>
                </c:pt>
                <c:pt idx="215">
                  <c:v>-10.972067547905441</c:v>
                </c:pt>
                <c:pt idx="216">
                  <c:v>-40.630029475515933</c:v>
                </c:pt>
                <c:pt idx="217">
                  <c:v>21.071991228618607</c:v>
                </c:pt>
                <c:pt idx="218">
                  <c:v>-11.355654793172699</c:v>
                </c:pt>
                <c:pt idx="219">
                  <c:v>12.749019853753513</c:v>
                </c:pt>
                <c:pt idx="220">
                  <c:v>-16.58306355671548</c:v>
                </c:pt>
                <c:pt idx="221">
                  <c:v>11.649853282308404</c:v>
                </c:pt>
                <c:pt idx="222">
                  <c:v>4.6303578395933602</c:v>
                </c:pt>
                <c:pt idx="223">
                  <c:v>-18.811556743834981</c:v>
                </c:pt>
                <c:pt idx="224">
                  <c:v>-30.702863257545879</c:v>
                </c:pt>
                <c:pt idx="225">
                  <c:v>-19.295542999454334</c:v>
                </c:pt>
                <c:pt idx="226">
                  <c:v>37.987360997680966</c:v>
                </c:pt>
                <c:pt idx="227">
                  <c:v>10.006220132181575</c:v>
                </c:pt>
                <c:pt idx="228">
                  <c:v>7.050550525144466</c:v>
                </c:pt>
                <c:pt idx="229">
                  <c:v>-3.841605786459573</c:v>
                </c:pt>
                <c:pt idx="230">
                  <c:v>-26.802734180983247</c:v>
                </c:pt>
                <c:pt idx="231">
                  <c:v>-8.3867228453289719</c:v>
                </c:pt>
                <c:pt idx="232">
                  <c:v>4.5651697405468799</c:v>
                </c:pt>
                <c:pt idx="233">
                  <c:v>-11.359342478599476</c:v>
                </c:pt>
                <c:pt idx="234">
                  <c:v>32.276737946239983</c:v>
                </c:pt>
                <c:pt idx="235">
                  <c:v>10.134024838832223</c:v>
                </c:pt>
                <c:pt idx="236">
                  <c:v>2.2214439587065193</c:v>
                </c:pt>
                <c:pt idx="237">
                  <c:v>16.873160477970899</c:v>
                </c:pt>
                <c:pt idx="238">
                  <c:v>23.369093645473281</c:v>
                </c:pt>
                <c:pt idx="239">
                  <c:v>-11.285919529991837</c:v>
                </c:pt>
                <c:pt idx="240">
                  <c:v>6.00319366755887</c:v>
                </c:pt>
                <c:pt idx="241">
                  <c:v>12.985317293659737</c:v>
                </c:pt>
                <c:pt idx="242">
                  <c:v>18.554463127426942</c:v>
                </c:pt>
                <c:pt idx="243">
                  <c:v>1.7828819493502479</c:v>
                </c:pt>
                <c:pt idx="244">
                  <c:v>-9.8921293201046137</c:v>
                </c:pt>
                <c:pt idx="245">
                  <c:v>-19.73928592915027</c:v>
                </c:pt>
                <c:pt idx="246">
                  <c:v>41.931427211517956</c:v>
                </c:pt>
                <c:pt idx="247">
                  <c:v>20.180580990734491</c:v>
                </c:pt>
                <c:pt idx="248">
                  <c:v>0.84196951394374775</c:v>
                </c:pt>
                <c:pt idx="249">
                  <c:v>-18.013031698242486</c:v>
                </c:pt>
                <c:pt idx="250">
                  <c:v>1.3123402111370202</c:v>
                </c:pt>
                <c:pt idx="251">
                  <c:v>-22.41248186568766</c:v>
                </c:pt>
                <c:pt idx="252">
                  <c:v>13.94224677472959</c:v>
                </c:pt>
                <c:pt idx="253">
                  <c:v>-22.960603461229546</c:v>
                </c:pt>
                <c:pt idx="254">
                  <c:v>17.701096725925641</c:v>
                </c:pt>
                <c:pt idx="255">
                  <c:v>9.3937123022266036</c:v>
                </c:pt>
                <c:pt idx="256">
                  <c:v>-35.25348291269821</c:v>
                </c:pt>
                <c:pt idx="257">
                  <c:v>3.5915998605197936</c:v>
                </c:pt>
                <c:pt idx="258">
                  <c:v>-13.369075899339526</c:v>
                </c:pt>
                <c:pt idx="259">
                  <c:v>-11.23377247357026</c:v>
                </c:pt>
                <c:pt idx="260">
                  <c:v>12.568247242708621</c:v>
                </c:pt>
                <c:pt idx="261">
                  <c:v>22.62178234340125</c:v>
                </c:pt>
                <c:pt idx="262">
                  <c:v>32.523468501844178</c:v>
                </c:pt>
                <c:pt idx="263">
                  <c:v>-30.176787023167812</c:v>
                </c:pt>
                <c:pt idx="264">
                  <c:v>-27.612990115007033</c:v>
                </c:pt>
                <c:pt idx="265">
                  <c:v>35.390691098826707</c:v>
                </c:pt>
                <c:pt idx="266">
                  <c:v>-46.685017024421398</c:v>
                </c:pt>
                <c:pt idx="267">
                  <c:v>8.7440998553612985</c:v>
                </c:pt>
                <c:pt idx="268">
                  <c:v>-2.8577185960742035</c:v>
                </c:pt>
                <c:pt idx="269">
                  <c:v>0.98775187573328282</c:v>
                </c:pt>
                <c:pt idx="270">
                  <c:v>-6.3841702885195035</c:v>
                </c:pt>
                <c:pt idx="271">
                  <c:v>11.134339439041087</c:v>
                </c:pt>
                <c:pt idx="272">
                  <c:v>-9.3136028758255911</c:v>
                </c:pt>
                <c:pt idx="273">
                  <c:v>-45.25308714070529</c:v>
                </c:pt>
                <c:pt idx="274">
                  <c:v>17.273642959224912</c:v>
                </c:pt>
                <c:pt idx="275">
                  <c:v>-18.541701748455935</c:v>
                </c:pt>
                <c:pt idx="276">
                  <c:v>-1.6370687137489588</c:v>
                </c:pt>
                <c:pt idx="277">
                  <c:v>22.364983906521395</c:v>
                </c:pt>
                <c:pt idx="278">
                  <c:v>3.0305134806588594</c:v>
                </c:pt>
                <c:pt idx="279">
                  <c:v>22.318955143714511</c:v>
                </c:pt>
                <c:pt idx="280">
                  <c:v>-17.647630383134128</c:v>
                </c:pt>
                <c:pt idx="281">
                  <c:v>-24.368035365675286</c:v>
                </c:pt>
                <c:pt idx="282">
                  <c:v>39.428096619471184</c:v>
                </c:pt>
                <c:pt idx="283">
                  <c:v>13.250412409323134</c:v>
                </c:pt>
                <c:pt idx="284">
                  <c:v>-41.119158920537117</c:v>
                </c:pt>
                <c:pt idx="285">
                  <c:v>-6.8409291364421012</c:v>
                </c:pt>
                <c:pt idx="286">
                  <c:v>26.234153917448548</c:v>
                </c:pt>
                <c:pt idx="287">
                  <c:v>-6.8227417179631544E-3</c:v>
                </c:pt>
                <c:pt idx="288">
                  <c:v>4.1136807001603213</c:v>
                </c:pt>
                <c:pt idx="289">
                  <c:v>5.6529042405697751</c:v>
                </c:pt>
                <c:pt idx="290">
                  <c:v>5.6805017984497139</c:v>
                </c:pt>
                <c:pt idx="291">
                  <c:v>41.794287908226096</c:v>
                </c:pt>
                <c:pt idx="292">
                  <c:v>9.662459261154174</c:v>
                </c:pt>
                <c:pt idx="293">
                  <c:v>-4.0940810583836109</c:v>
                </c:pt>
                <c:pt idx="294">
                  <c:v>34.55682262910134</c:v>
                </c:pt>
                <c:pt idx="295">
                  <c:v>-4.825817756613052</c:v>
                </c:pt>
                <c:pt idx="296">
                  <c:v>13.758720713993936</c:v>
                </c:pt>
                <c:pt idx="297">
                  <c:v>23.942310557054942</c:v>
                </c:pt>
                <c:pt idx="298">
                  <c:v>4.9516688768277159</c:v>
                </c:pt>
                <c:pt idx="299">
                  <c:v>2.329632666126404</c:v>
                </c:pt>
                <c:pt idx="300">
                  <c:v>-2.5550619755137252</c:v>
                </c:pt>
                <c:pt idx="301">
                  <c:v>-14.314408977125566</c:v>
                </c:pt>
                <c:pt idx="302">
                  <c:v>-4.3236968912544764</c:v>
                </c:pt>
                <c:pt idx="303">
                  <c:v>-20.049751807176236</c:v>
                </c:pt>
                <c:pt idx="304">
                  <c:v>34.032909744400222</c:v>
                </c:pt>
                <c:pt idx="305">
                  <c:v>11.776660338970823</c:v>
                </c:pt>
                <c:pt idx="306">
                  <c:v>42.016890516384805</c:v>
                </c:pt>
                <c:pt idx="307">
                  <c:v>5.857089500912867</c:v>
                </c:pt>
                <c:pt idx="308">
                  <c:v>4.1815727286733377</c:v>
                </c:pt>
                <c:pt idx="309">
                  <c:v>-5.4014670848425101</c:v>
                </c:pt>
                <c:pt idx="310">
                  <c:v>-7.1958269569658224</c:v>
                </c:pt>
                <c:pt idx="311">
                  <c:v>14.424362906584745</c:v>
                </c:pt>
                <c:pt idx="312">
                  <c:v>15.356008094166363</c:v>
                </c:pt>
                <c:pt idx="313">
                  <c:v>-1.1928453642991688</c:v>
                </c:pt>
                <c:pt idx="314">
                  <c:v>-15.721084642729529</c:v>
                </c:pt>
                <c:pt idx="315">
                  <c:v>2.0364366511909031</c:v>
                </c:pt>
                <c:pt idx="316">
                  <c:v>31.328891940682084</c:v>
                </c:pt>
                <c:pt idx="317">
                  <c:v>-0.66254616025070057</c:v>
                </c:pt>
                <c:pt idx="318">
                  <c:v>-3.119183277213859</c:v>
                </c:pt>
                <c:pt idx="319">
                  <c:v>16.712838243724924</c:v>
                </c:pt>
                <c:pt idx="320">
                  <c:v>5.5074766328755267</c:v>
                </c:pt>
                <c:pt idx="321">
                  <c:v>-3.5772391621734236</c:v>
                </c:pt>
                <c:pt idx="322">
                  <c:v>27.884242561796082</c:v>
                </c:pt>
                <c:pt idx="323">
                  <c:v>-24.14017246140353</c:v>
                </c:pt>
                <c:pt idx="324">
                  <c:v>30.41426248590701</c:v>
                </c:pt>
                <c:pt idx="325">
                  <c:v>-17.343405333976712</c:v>
                </c:pt>
                <c:pt idx="326">
                  <c:v>11.501477394820833</c:v>
                </c:pt>
                <c:pt idx="327">
                  <c:v>-1.6551124379059452</c:v>
                </c:pt>
                <c:pt idx="328">
                  <c:v>-8.855066170264756</c:v>
                </c:pt>
                <c:pt idx="329">
                  <c:v>5.8298357145723578</c:v>
                </c:pt>
                <c:pt idx="330">
                  <c:v>-22.601997685817821</c:v>
                </c:pt>
                <c:pt idx="331">
                  <c:v>-24.145844182930425</c:v>
                </c:pt>
                <c:pt idx="332">
                  <c:v>5.9213202227976893</c:v>
                </c:pt>
                <c:pt idx="333">
                  <c:v>-23.22549090429175</c:v>
                </c:pt>
                <c:pt idx="334">
                  <c:v>9.8796510094924859</c:v>
                </c:pt>
                <c:pt idx="335">
                  <c:v>-20.561294541596112</c:v>
                </c:pt>
                <c:pt idx="336">
                  <c:v>-30.279508657393421</c:v>
                </c:pt>
                <c:pt idx="337">
                  <c:v>28.247154432975087</c:v>
                </c:pt>
                <c:pt idx="338">
                  <c:v>20.271719600066618</c:v>
                </c:pt>
                <c:pt idx="339">
                  <c:v>-26.868511281331742</c:v>
                </c:pt>
                <c:pt idx="340">
                  <c:v>-9.0292574590334791</c:v>
                </c:pt>
                <c:pt idx="341">
                  <c:v>2.0660740935024444</c:v>
                </c:pt>
                <c:pt idx="342">
                  <c:v>1.8578495723884565</c:v>
                </c:pt>
                <c:pt idx="343">
                  <c:v>16.078817551416314</c:v>
                </c:pt>
                <c:pt idx="344">
                  <c:v>8.7345289983163106</c:v>
                </c:pt>
                <c:pt idx="345">
                  <c:v>-8.8029962037480161</c:v>
                </c:pt>
                <c:pt idx="346">
                  <c:v>-25.999982659506728</c:v>
                </c:pt>
                <c:pt idx="347">
                  <c:v>-16.666542973704473</c:v>
                </c:pt>
                <c:pt idx="348">
                  <c:v>4.695972178186099</c:v>
                </c:pt>
                <c:pt idx="349">
                  <c:v>-0.44447076725040979</c:v>
                </c:pt>
                <c:pt idx="350">
                  <c:v>3.8896375438035689</c:v>
                </c:pt>
                <c:pt idx="351">
                  <c:v>-4.6099950635294178</c:v>
                </c:pt>
                <c:pt idx="352">
                  <c:v>7.8579768972617741</c:v>
                </c:pt>
                <c:pt idx="353">
                  <c:v>-2.804773267568645</c:v>
                </c:pt>
                <c:pt idx="354">
                  <c:v>12.275363790902166</c:v>
                </c:pt>
                <c:pt idx="355">
                  <c:v>-1.403690664100842</c:v>
                </c:pt>
                <c:pt idx="356">
                  <c:v>7.9518244289299229</c:v>
                </c:pt>
                <c:pt idx="357">
                  <c:v>15.05238412322459</c:v>
                </c:pt>
                <c:pt idx="358">
                  <c:v>-4.432275051199956</c:v>
                </c:pt>
                <c:pt idx="359">
                  <c:v>5.244018793656636</c:v>
                </c:pt>
                <c:pt idx="360">
                  <c:v>-9.0455925299376378</c:v>
                </c:pt>
                <c:pt idx="361">
                  <c:v>-47.880627683825779</c:v>
                </c:pt>
                <c:pt idx="362">
                  <c:v>1.149214914170134</c:v>
                </c:pt>
                <c:pt idx="363">
                  <c:v>-25.642897039913059</c:v>
                </c:pt>
                <c:pt idx="364">
                  <c:v>-34.976224240919777</c:v>
                </c:pt>
                <c:pt idx="365">
                  <c:v>4.8140143259991941</c:v>
                </c:pt>
                <c:pt idx="366">
                  <c:v>-24.554014394523914</c:v>
                </c:pt>
                <c:pt idx="367">
                  <c:v>-2.636318637996327</c:v>
                </c:pt>
                <c:pt idx="368">
                  <c:v>-3.0513496261661586</c:v>
                </c:pt>
                <c:pt idx="369">
                  <c:v>-21.143237216866741</c:v>
                </c:pt>
                <c:pt idx="370">
                  <c:v>-21.739173878776064</c:v>
                </c:pt>
                <c:pt idx="371">
                  <c:v>-15.821981339034352</c:v>
                </c:pt>
                <c:pt idx="372">
                  <c:v>-22.982237429529274</c:v>
                </c:pt>
                <c:pt idx="373">
                  <c:v>-26.336471012499565</c:v>
                </c:pt>
                <c:pt idx="374">
                  <c:v>19.24696697737177</c:v>
                </c:pt>
                <c:pt idx="375">
                  <c:v>7.719018540103324</c:v>
                </c:pt>
                <c:pt idx="376">
                  <c:v>-25.619657685457668</c:v>
                </c:pt>
                <c:pt idx="377">
                  <c:v>26.645166842737282</c:v>
                </c:pt>
                <c:pt idx="378">
                  <c:v>4.8009298297669165</c:v>
                </c:pt>
                <c:pt idx="379">
                  <c:v>46.357220029778944</c:v>
                </c:pt>
                <c:pt idx="380">
                  <c:v>19.275752745376451</c:v>
                </c:pt>
                <c:pt idx="381">
                  <c:v>-2.5801783453113689</c:v>
                </c:pt>
                <c:pt idx="382">
                  <c:v>-16.475272366776181</c:v>
                </c:pt>
                <c:pt idx="383">
                  <c:v>22.121660199464365</c:v>
                </c:pt>
                <c:pt idx="384">
                  <c:v>-37.572870049251215</c:v>
                </c:pt>
                <c:pt idx="385">
                  <c:v>12.871265997897897</c:v>
                </c:pt>
                <c:pt idx="386">
                  <c:v>-1.2250280542257421</c:v>
                </c:pt>
                <c:pt idx="387">
                  <c:v>3.6890388416236752</c:v>
                </c:pt>
                <c:pt idx="388">
                  <c:v>30.645682933873076</c:v>
                </c:pt>
                <c:pt idx="389">
                  <c:v>-0.63043252017928086</c:v>
                </c:pt>
                <c:pt idx="390">
                  <c:v>-19.868183816832818</c:v>
                </c:pt>
                <c:pt idx="391">
                  <c:v>-26.345532120411406</c:v>
                </c:pt>
                <c:pt idx="392">
                  <c:v>-0.62726387371650194</c:v>
                </c:pt>
                <c:pt idx="393">
                  <c:v>-9.3245169841035604</c:v>
                </c:pt>
                <c:pt idx="394">
                  <c:v>15.023720340411472</c:v>
                </c:pt>
                <c:pt idx="395">
                  <c:v>-5.5499471806186662</c:v>
                </c:pt>
                <c:pt idx="396">
                  <c:v>-6.5739888366004813</c:v>
                </c:pt>
                <c:pt idx="397">
                  <c:v>-6.252083660384729</c:v>
                </c:pt>
                <c:pt idx="398">
                  <c:v>10.422386878231173</c:v>
                </c:pt>
                <c:pt idx="399">
                  <c:v>-17.200113402940655</c:v>
                </c:pt>
                <c:pt idx="400">
                  <c:v>-7.0477457123707259</c:v>
                </c:pt>
                <c:pt idx="401">
                  <c:v>-23.987308933261065</c:v>
                </c:pt>
                <c:pt idx="402">
                  <c:v>-7.3809747246248083</c:v>
                </c:pt>
                <c:pt idx="403">
                  <c:v>-27.539862213409268</c:v>
                </c:pt>
                <c:pt idx="404">
                  <c:v>-3.539770424617469</c:v>
                </c:pt>
                <c:pt idx="405">
                  <c:v>-16.312168784293686</c:v>
                </c:pt>
                <c:pt idx="406">
                  <c:v>-0.52252794305467098</c:v>
                </c:pt>
                <c:pt idx="407">
                  <c:v>-3.526452083755796</c:v>
                </c:pt>
                <c:pt idx="408">
                  <c:v>3.6448047602379008</c:v>
                </c:pt>
                <c:pt idx="409">
                  <c:v>13.90163123819989</c:v>
                </c:pt>
                <c:pt idx="410">
                  <c:v>3.9341764889343036</c:v>
                </c:pt>
                <c:pt idx="411">
                  <c:v>6.0294368989515208</c:v>
                </c:pt>
                <c:pt idx="412">
                  <c:v>9.2667779285710949</c:v>
                </c:pt>
                <c:pt idx="413">
                  <c:v>-2.4452458589183395</c:v>
                </c:pt>
                <c:pt idx="414">
                  <c:v>-6.7404992817655645</c:v>
                </c:pt>
                <c:pt idx="415">
                  <c:v>-6.0887784760593719</c:v>
                </c:pt>
                <c:pt idx="416">
                  <c:v>17.724706233659148</c:v>
                </c:pt>
                <c:pt idx="417">
                  <c:v>11.529261657665455</c:v>
                </c:pt>
                <c:pt idx="418">
                  <c:v>-10.05646091062308</c:v>
                </c:pt>
                <c:pt idx="419">
                  <c:v>-25.434129213210309</c:v>
                </c:pt>
                <c:pt idx="420">
                  <c:v>-26.483074191774065</c:v>
                </c:pt>
                <c:pt idx="421">
                  <c:v>2.0288608027229333</c:v>
                </c:pt>
                <c:pt idx="422">
                  <c:v>1.081460737616732</c:v>
                </c:pt>
                <c:pt idx="423">
                  <c:v>-9.0981647164415769</c:v>
                </c:pt>
                <c:pt idx="424">
                  <c:v>-0.12969976175063369</c:v>
                </c:pt>
                <c:pt idx="425">
                  <c:v>20.434770101761512</c:v>
                </c:pt>
                <c:pt idx="426">
                  <c:v>16.941665846652977</c:v>
                </c:pt>
                <c:pt idx="427">
                  <c:v>0.71656750998825913</c:v>
                </c:pt>
                <c:pt idx="428">
                  <c:v>5.625565988501922</c:v>
                </c:pt>
                <c:pt idx="429">
                  <c:v>-26.265249555815632</c:v>
                </c:pt>
                <c:pt idx="430">
                  <c:v>10.309576497198499</c:v>
                </c:pt>
                <c:pt idx="431">
                  <c:v>8.5503178905604784</c:v>
                </c:pt>
                <c:pt idx="432">
                  <c:v>21.440889793607472</c:v>
                </c:pt>
                <c:pt idx="433">
                  <c:v>19.376178085348577</c:v>
                </c:pt>
                <c:pt idx="434">
                  <c:v>-7.8999116939711547</c:v>
                </c:pt>
                <c:pt idx="435">
                  <c:v>-38.615461315518054</c:v>
                </c:pt>
                <c:pt idx="436">
                  <c:v>6.1617982812773633</c:v>
                </c:pt>
                <c:pt idx="437">
                  <c:v>-7.489934068352591</c:v>
                </c:pt>
                <c:pt idx="438">
                  <c:v>-38.93165272426365</c:v>
                </c:pt>
                <c:pt idx="439">
                  <c:v>35.82575108906115</c:v>
                </c:pt>
                <c:pt idx="440">
                  <c:v>-10.362811254427761</c:v>
                </c:pt>
                <c:pt idx="441">
                  <c:v>-0.59555456356020553</c:v>
                </c:pt>
                <c:pt idx="442">
                  <c:v>20.994905755339861</c:v>
                </c:pt>
                <c:pt idx="443">
                  <c:v>0.73259395109094938</c:v>
                </c:pt>
                <c:pt idx="444">
                  <c:v>4.4094327015112587</c:v>
                </c:pt>
                <c:pt idx="445">
                  <c:v>3.8031961365586522</c:v>
                </c:pt>
                <c:pt idx="446">
                  <c:v>23.569302601089426</c:v>
                </c:pt>
                <c:pt idx="447">
                  <c:v>20.981033291304161</c:v>
                </c:pt>
                <c:pt idx="448">
                  <c:v>-30.299218596222399</c:v>
                </c:pt>
                <c:pt idx="449">
                  <c:v>-11.25309225948401</c:v>
                </c:pt>
                <c:pt idx="450">
                  <c:v>26.990358920658398</c:v>
                </c:pt>
                <c:pt idx="451">
                  <c:v>-7.8198020954841772</c:v>
                </c:pt>
                <c:pt idx="452">
                  <c:v>9.643531467900015</c:v>
                </c:pt>
                <c:pt idx="453">
                  <c:v>1.5374160700134523</c:v>
                </c:pt>
                <c:pt idx="454">
                  <c:v>27.253927115570402</c:v>
                </c:pt>
                <c:pt idx="455">
                  <c:v>15.657181873204724</c:v>
                </c:pt>
                <c:pt idx="456">
                  <c:v>0.49293169086379418</c:v>
                </c:pt>
                <c:pt idx="457">
                  <c:v>6.4665314676927812</c:v>
                </c:pt>
                <c:pt idx="458">
                  <c:v>19.978538471127223</c:v>
                </c:pt>
                <c:pt idx="459">
                  <c:v>51.83455329341696</c:v>
                </c:pt>
                <c:pt idx="460">
                  <c:v>-29.407664195200212</c:v>
                </c:pt>
                <c:pt idx="461">
                  <c:v>-17.272113812486172</c:v>
                </c:pt>
                <c:pt idx="462">
                  <c:v>-1.3911837084739225</c:v>
                </c:pt>
                <c:pt idx="463">
                  <c:v>-13.081312100114099</c:v>
                </c:pt>
                <c:pt idx="464">
                  <c:v>-13.912866050982888</c:v>
                </c:pt>
                <c:pt idx="465">
                  <c:v>-7.983362428038534</c:v>
                </c:pt>
                <c:pt idx="466">
                  <c:v>17.096756113414202</c:v>
                </c:pt>
                <c:pt idx="467">
                  <c:v>-25.475154517330267</c:v>
                </c:pt>
                <c:pt idx="468">
                  <c:v>-16.392963657893784</c:v>
                </c:pt>
                <c:pt idx="469">
                  <c:v>-4.7432516342264943</c:v>
                </c:pt>
                <c:pt idx="470">
                  <c:v>17.810609510748957</c:v>
                </c:pt>
                <c:pt idx="471">
                  <c:v>-0.36966630328464767</c:v>
                </c:pt>
                <c:pt idx="472">
                  <c:v>8.4815302173545017</c:v>
                </c:pt>
                <c:pt idx="473">
                  <c:v>-8.2572660274540315</c:v>
                </c:pt>
                <c:pt idx="474">
                  <c:v>-27.193087452924591</c:v>
                </c:pt>
                <c:pt idx="475">
                  <c:v>-31.525707201017646</c:v>
                </c:pt>
                <c:pt idx="476">
                  <c:v>3.1120713170409191</c:v>
                </c:pt>
                <c:pt idx="477">
                  <c:v>-6.2187147267923901</c:v>
                </c:pt>
                <c:pt idx="478">
                  <c:v>10.590266563833108</c:v>
                </c:pt>
                <c:pt idx="479">
                  <c:v>-4.8729819983094878</c:v>
                </c:pt>
                <c:pt idx="480">
                  <c:v>-2.2170059115923895</c:v>
                </c:pt>
                <c:pt idx="481">
                  <c:v>-12.44939699810252</c:v>
                </c:pt>
                <c:pt idx="482">
                  <c:v>-16.705796823677453</c:v>
                </c:pt>
                <c:pt idx="483">
                  <c:v>-7.517895783335887</c:v>
                </c:pt>
                <c:pt idx="484">
                  <c:v>20.803500945682178</c:v>
                </c:pt>
                <c:pt idx="485">
                  <c:v>35.335629803104609</c:v>
                </c:pt>
                <c:pt idx="486">
                  <c:v>-9.0538474978607457</c:v>
                </c:pt>
                <c:pt idx="487">
                  <c:v>-68.520139107556204</c:v>
                </c:pt>
                <c:pt idx="488">
                  <c:v>-1.5007975653738139</c:v>
                </c:pt>
                <c:pt idx="489">
                  <c:v>-2.3821210839313687</c:v>
                </c:pt>
                <c:pt idx="490">
                  <c:v>-24.850477140974451</c:v>
                </c:pt>
                <c:pt idx="491">
                  <c:v>-21.345487790770463</c:v>
                </c:pt>
                <c:pt idx="492">
                  <c:v>-9.3421766988843622</c:v>
                </c:pt>
                <c:pt idx="493">
                  <c:v>-10.747957983661955</c:v>
                </c:pt>
                <c:pt idx="494">
                  <c:v>19.071286640733042</c:v>
                </c:pt>
                <c:pt idx="495">
                  <c:v>25.696472387651479</c:v>
                </c:pt>
                <c:pt idx="496">
                  <c:v>-19.173192177151961</c:v>
                </c:pt>
                <c:pt idx="497">
                  <c:v>-10.550178507233912</c:v>
                </c:pt>
                <c:pt idx="498">
                  <c:v>-3.5183883507698104</c:v>
                </c:pt>
                <c:pt idx="499">
                  <c:v>-3.6311731605674638</c:v>
                </c:pt>
                <c:pt idx="500">
                  <c:v>-11.114357784176207</c:v>
                </c:pt>
                <c:pt idx="501">
                  <c:v>-27.52735578757558</c:v>
                </c:pt>
                <c:pt idx="502">
                  <c:v>23.571772928114164</c:v>
                </c:pt>
                <c:pt idx="503">
                  <c:v>16.464411760911378</c:v>
                </c:pt>
                <c:pt idx="504">
                  <c:v>-6.6360918343123156</c:v>
                </c:pt>
                <c:pt idx="505">
                  <c:v>-34.21522203171024</c:v>
                </c:pt>
                <c:pt idx="506">
                  <c:v>-26.575972016800602</c:v>
                </c:pt>
                <c:pt idx="507">
                  <c:v>-8.4243643646561548</c:v>
                </c:pt>
                <c:pt idx="508">
                  <c:v>6.4975473215792636</c:v>
                </c:pt>
                <c:pt idx="509">
                  <c:v>8.3141784279751114</c:v>
                </c:pt>
                <c:pt idx="510">
                  <c:v>9.770461078472028</c:v>
                </c:pt>
                <c:pt idx="511">
                  <c:v>8.4228026858393861</c:v>
                </c:pt>
                <c:pt idx="512">
                  <c:v>-7.2098798848824295</c:v>
                </c:pt>
                <c:pt idx="513">
                  <c:v>-13.355010936758879</c:v>
                </c:pt>
                <c:pt idx="514">
                  <c:v>-9.1853916734004777</c:v>
                </c:pt>
                <c:pt idx="515">
                  <c:v>-4.3191102788128788</c:v>
                </c:pt>
                <c:pt idx="516">
                  <c:v>1.743617138072497</c:v>
                </c:pt>
                <c:pt idx="517">
                  <c:v>5.4255671875680829</c:v>
                </c:pt>
                <c:pt idx="518">
                  <c:v>-13.410670400896169</c:v>
                </c:pt>
                <c:pt idx="519">
                  <c:v>-32.120087071028081</c:v>
                </c:pt>
                <c:pt idx="520">
                  <c:v>17.813045922557475</c:v>
                </c:pt>
                <c:pt idx="521">
                  <c:v>9.8819002556322317</c:v>
                </c:pt>
                <c:pt idx="522">
                  <c:v>14.10160444027243</c:v>
                </c:pt>
                <c:pt idx="523">
                  <c:v>-28.295913340943063</c:v>
                </c:pt>
                <c:pt idx="524">
                  <c:v>-33.778938119460399</c:v>
                </c:pt>
                <c:pt idx="525">
                  <c:v>8.3869990465337327</c:v>
                </c:pt>
                <c:pt idx="526">
                  <c:v>-0.87856697391433336</c:v>
                </c:pt>
                <c:pt idx="527">
                  <c:v>12.67750490406406</c:v>
                </c:pt>
                <c:pt idx="528">
                  <c:v>12.416318355493981</c:v>
                </c:pt>
                <c:pt idx="529">
                  <c:v>38.191369287110142</c:v>
                </c:pt>
                <c:pt idx="530">
                  <c:v>-21.732218044373187</c:v>
                </c:pt>
                <c:pt idx="531">
                  <c:v>12.004989589470419</c:v>
                </c:pt>
                <c:pt idx="532">
                  <c:v>14.013301800519903</c:v>
                </c:pt>
                <c:pt idx="533">
                  <c:v>-8.1602868255276118</c:v>
                </c:pt>
                <c:pt idx="534">
                  <c:v>46.931745629410209</c:v>
                </c:pt>
                <c:pt idx="535">
                  <c:v>10.354732762250054</c:v>
                </c:pt>
                <c:pt idx="536">
                  <c:v>-14.399578118766282</c:v>
                </c:pt>
                <c:pt idx="537">
                  <c:v>33.566573970024493</c:v>
                </c:pt>
                <c:pt idx="538">
                  <c:v>-8.1705900117873203</c:v>
                </c:pt>
                <c:pt idx="539">
                  <c:v>29.080823540211579</c:v>
                </c:pt>
                <c:pt idx="540">
                  <c:v>2.2741488796624476</c:v>
                </c:pt>
                <c:pt idx="541">
                  <c:v>-5.206391375487387</c:v>
                </c:pt>
                <c:pt idx="542">
                  <c:v>-19.573545342001658</c:v>
                </c:pt>
                <c:pt idx="543">
                  <c:v>-3.2644453960352418</c:v>
                </c:pt>
                <c:pt idx="544">
                  <c:v>-15.995610124480816</c:v>
                </c:pt>
                <c:pt idx="545">
                  <c:v>28.039099756080354</c:v>
                </c:pt>
                <c:pt idx="546">
                  <c:v>18.036593190074502</c:v>
                </c:pt>
                <c:pt idx="547">
                  <c:v>19.662827031302704</c:v>
                </c:pt>
                <c:pt idx="548">
                  <c:v>32.724497010702443</c:v>
                </c:pt>
                <c:pt idx="549">
                  <c:v>-22.896130366893491</c:v>
                </c:pt>
                <c:pt idx="550">
                  <c:v>-44.836139584510654</c:v>
                </c:pt>
                <c:pt idx="551">
                  <c:v>25.390898104294237</c:v>
                </c:pt>
                <c:pt idx="552">
                  <c:v>19.665479563345862</c:v>
                </c:pt>
                <c:pt idx="553">
                  <c:v>-25.405825663025318</c:v>
                </c:pt>
                <c:pt idx="554">
                  <c:v>-5.8721528102098661</c:v>
                </c:pt>
                <c:pt idx="555">
                  <c:v>3.5855002486732559</c:v>
                </c:pt>
                <c:pt idx="556">
                  <c:v>-19.549469498793144</c:v>
                </c:pt>
                <c:pt idx="557">
                  <c:v>21.973161767152774</c:v>
                </c:pt>
                <c:pt idx="558">
                  <c:v>45.253585446810838</c:v>
                </c:pt>
                <c:pt idx="559">
                  <c:v>-3.0699760663347559</c:v>
                </c:pt>
                <c:pt idx="560">
                  <c:v>-27.80839651698496</c:v>
                </c:pt>
                <c:pt idx="561">
                  <c:v>-2.2894947063718103</c:v>
                </c:pt>
                <c:pt idx="562">
                  <c:v>-26.77114399202015</c:v>
                </c:pt>
                <c:pt idx="563">
                  <c:v>10.515089876249483</c:v>
                </c:pt>
                <c:pt idx="564">
                  <c:v>19.348172095523765</c:v>
                </c:pt>
                <c:pt idx="565">
                  <c:v>-18.511778801680816</c:v>
                </c:pt>
                <c:pt idx="566">
                  <c:v>1.8055173126398376</c:v>
                </c:pt>
                <c:pt idx="567">
                  <c:v>-17.014194242318371</c:v>
                </c:pt>
                <c:pt idx="568">
                  <c:v>-7.7130388124248466</c:v>
                </c:pt>
                <c:pt idx="569">
                  <c:v>-18.687108524958592</c:v>
                </c:pt>
                <c:pt idx="570">
                  <c:v>14.12995799175698</c:v>
                </c:pt>
                <c:pt idx="571">
                  <c:v>-16.674724963282813</c:v>
                </c:pt>
                <c:pt idx="572">
                  <c:v>21.18988938159967</c:v>
                </c:pt>
                <c:pt idx="573">
                  <c:v>-11.325995092679534</c:v>
                </c:pt>
                <c:pt idx="574">
                  <c:v>10.540926183167919</c:v>
                </c:pt>
                <c:pt idx="575">
                  <c:v>12.224901572708296</c:v>
                </c:pt>
                <c:pt idx="576">
                  <c:v>16.528118695848775</c:v>
                </c:pt>
                <c:pt idx="577">
                  <c:v>-25.25975575260145</c:v>
                </c:pt>
                <c:pt idx="578">
                  <c:v>12.995537824107206</c:v>
                </c:pt>
                <c:pt idx="579">
                  <c:v>4.7742391919810272</c:v>
                </c:pt>
                <c:pt idx="580">
                  <c:v>6.5599897615630596</c:v>
                </c:pt>
                <c:pt idx="581">
                  <c:v>32.78976797597231</c:v>
                </c:pt>
                <c:pt idx="582">
                  <c:v>14.666464333200755</c:v>
                </c:pt>
                <c:pt idx="583">
                  <c:v>-7.8017810777658658</c:v>
                </c:pt>
                <c:pt idx="584">
                  <c:v>-6.6040499112657471</c:v>
                </c:pt>
                <c:pt idx="585">
                  <c:v>2.1067214181210119</c:v>
                </c:pt>
                <c:pt idx="586">
                  <c:v>20.335446662125449</c:v>
                </c:pt>
                <c:pt idx="587">
                  <c:v>-4.0021362691847404</c:v>
                </c:pt>
                <c:pt idx="588">
                  <c:v>29.37006200033219</c:v>
                </c:pt>
                <c:pt idx="589">
                  <c:v>0.8846582249624998</c:v>
                </c:pt>
                <c:pt idx="590">
                  <c:v>-9.185857922950035</c:v>
                </c:pt>
                <c:pt idx="591">
                  <c:v>-6.754156400480305</c:v>
                </c:pt>
                <c:pt idx="592">
                  <c:v>-1.219924031340873</c:v>
                </c:pt>
                <c:pt idx="593">
                  <c:v>21.186918611197012</c:v>
                </c:pt>
                <c:pt idx="594">
                  <c:v>-4.6353980239846475</c:v>
                </c:pt>
                <c:pt idx="595">
                  <c:v>44.509385540114323</c:v>
                </c:pt>
                <c:pt idx="596">
                  <c:v>-4.2569499337278742</c:v>
                </c:pt>
                <c:pt idx="597">
                  <c:v>0.46610942130337829</c:v>
                </c:pt>
                <c:pt idx="598">
                  <c:v>-43.978801763837524</c:v>
                </c:pt>
                <c:pt idx="599">
                  <c:v>1.7761886260738047</c:v>
                </c:pt>
                <c:pt idx="600">
                  <c:v>22.122852431719284</c:v>
                </c:pt>
                <c:pt idx="601">
                  <c:v>0.43069517156030024</c:v>
                </c:pt>
                <c:pt idx="602">
                  <c:v>17.146684499161374</c:v>
                </c:pt>
                <c:pt idx="603">
                  <c:v>-28.811778559906202</c:v>
                </c:pt>
                <c:pt idx="604">
                  <c:v>3.7427843042534259</c:v>
                </c:pt>
                <c:pt idx="605">
                  <c:v>26.776663536934489</c:v>
                </c:pt>
                <c:pt idx="606">
                  <c:v>-16.584137667820375</c:v>
                </c:pt>
                <c:pt idx="607">
                  <c:v>-4.0901315563052849</c:v>
                </c:pt>
                <c:pt idx="608">
                  <c:v>-31.689918982569623</c:v>
                </c:pt>
                <c:pt idx="609">
                  <c:v>-1.0080159621485363</c:v>
                </c:pt>
                <c:pt idx="610">
                  <c:v>-32.261524832366604</c:v>
                </c:pt>
                <c:pt idx="611">
                  <c:v>-11.99514604602285</c:v>
                </c:pt>
                <c:pt idx="612">
                  <c:v>-33.745126114206336</c:v>
                </c:pt>
                <c:pt idx="613">
                  <c:v>-15.572175121080637</c:v>
                </c:pt>
                <c:pt idx="614">
                  <c:v>4.9929502910496391</c:v>
                </c:pt>
                <c:pt idx="615">
                  <c:v>5.2916905944395118</c:v>
                </c:pt>
                <c:pt idx="616">
                  <c:v>-14.023044673035477</c:v>
                </c:pt>
                <c:pt idx="617">
                  <c:v>-1.2842489980733192</c:v>
                </c:pt>
                <c:pt idx="618">
                  <c:v>-15.859725328590761</c:v>
                </c:pt>
                <c:pt idx="619">
                  <c:v>-18.695831579847606</c:v>
                </c:pt>
                <c:pt idx="620">
                  <c:v>-3.5023063619525621</c:v>
                </c:pt>
                <c:pt idx="621">
                  <c:v>-3.1798004997412814</c:v>
                </c:pt>
                <c:pt idx="622">
                  <c:v>-9.619379662695474</c:v>
                </c:pt>
                <c:pt idx="623">
                  <c:v>-9.3686501544588285</c:v>
                </c:pt>
                <c:pt idx="624">
                  <c:v>-4.2827693207137498</c:v>
                </c:pt>
                <c:pt idx="625">
                  <c:v>-0.94941701365843034</c:v>
                </c:pt>
                <c:pt idx="626">
                  <c:v>4.8120164384738633</c:v>
                </c:pt>
                <c:pt idx="627">
                  <c:v>-14.434509481574562</c:v>
                </c:pt>
                <c:pt idx="628">
                  <c:v>32.360325063200648</c:v>
                </c:pt>
                <c:pt idx="629">
                  <c:v>-7.536644604447817</c:v>
                </c:pt>
                <c:pt idx="630">
                  <c:v>-10.128227860278457</c:v>
                </c:pt>
                <c:pt idx="631">
                  <c:v>54.702288265784112</c:v>
                </c:pt>
                <c:pt idx="632">
                  <c:v>-6.1522441512313071</c:v>
                </c:pt>
                <c:pt idx="633">
                  <c:v>-2.198337070110612</c:v>
                </c:pt>
                <c:pt idx="634">
                  <c:v>-21.650876260735387</c:v>
                </c:pt>
                <c:pt idx="635">
                  <c:v>-2.4397661348695316</c:v>
                </c:pt>
                <c:pt idx="636">
                  <c:v>-0.64808813537999743</c:v>
                </c:pt>
                <c:pt idx="637">
                  <c:v>-1.3781572034242897</c:v>
                </c:pt>
                <c:pt idx="638">
                  <c:v>11.997236588843172</c:v>
                </c:pt>
                <c:pt idx="639">
                  <c:v>-2.7667273213292543</c:v>
                </c:pt>
                <c:pt idx="640">
                  <c:v>28.423196254136176</c:v>
                </c:pt>
                <c:pt idx="641">
                  <c:v>-45.591235145980114</c:v>
                </c:pt>
                <c:pt idx="642">
                  <c:v>0.43283121566918759</c:v>
                </c:pt>
                <c:pt idx="643">
                  <c:v>-12.652454311530233</c:v>
                </c:pt>
                <c:pt idx="644">
                  <c:v>-11.866139832642419</c:v>
                </c:pt>
                <c:pt idx="645">
                  <c:v>-2.8003508908458432</c:v>
                </c:pt>
                <c:pt idx="646">
                  <c:v>7.2705841219550305</c:v>
                </c:pt>
                <c:pt idx="647">
                  <c:v>-33.151309787158176</c:v>
                </c:pt>
                <c:pt idx="648">
                  <c:v>3.2662571419902973</c:v>
                </c:pt>
                <c:pt idx="649">
                  <c:v>-47.635415220770078</c:v>
                </c:pt>
                <c:pt idx="650">
                  <c:v>5.7391189803486</c:v>
                </c:pt>
                <c:pt idx="651">
                  <c:v>11.054232554838919</c:v>
                </c:pt>
                <c:pt idx="652">
                  <c:v>4.4791984999478185</c:v>
                </c:pt>
                <c:pt idx="653">
                  <c:v>5.8640488888370541</c:v>
                </c:pt>
                <c:pt idx="654">
                  <c:v>-2.9805934762004265</c:v>
                </c:pt>
                <c:pt idx="655">
                  <c:v>16.497532922727565</c:v>
                </c:pt>
                <c:pt idx="656">
                  <c:v>-15.793390944615602</c:v>
                </c:pt>
                <c:pt idx="657">
                  <c:v>36.329404553469374</c:v>
                </c:pt>
                <c:pt idx="658">
                  <c:v>-32.537191609699605</c:v>
                </c:pt>
                <c:pt idx="659">
                  <c:v>-13.427790861807368</c:v>
                </c:pt>
                <c:pt idx="660">
                  <c:v>-6.8428472649641687</c:v>
                </c:pt>
                <c:pt idx="661">
                  <c:v>-14.810289042088524</c:v>
                </c:pt>
                <c:pt idx="662">
                  <c:v>-29.718093149096603</c:v>
                </c:pt>
                <c:pt idx="663">
                  <c:v>-22.316483993178078</c:v>
                </c:pt>
                <c:pt idx="664">
                  <c:v>-7.9675952534367971</c:v>
                </c:pt>
                <c:pt idx="665">
                  <c:v>-6.4198339415101877</c:v>
                </c:pt>
                <c:pt idx="666">
                  <c:v>-14.539259998227797</c:v>
                </c:pt>
                <c:pt idx="667">
                  <c:v>18.587206809320357</c:v>
                </c:pt>
                <c:pt idx="668">
                  <c:v>-11.860874538043877</c:v>
                </c:pt>
                <c:pt idx="669">
                  <c:v>-4.7967405043196081</c:v>
                </c:pt>
                <c:pt idx="670">
                  <c:v>-7.3437194770278715</c:v>
                </c:pt>
                <c:pt idx="671">
                  <c:v>-7.1672853469539168</c:v>
                </c:pt>
                <c:pt idx="672">
                  <c:v>-25.347346947061645</c:v>
                </c:pt>
                <c:pt idx="673">
                  <c:v>23.077641948893664</c:v>
                </c:pt>
                <c:pt idx="674">
                  <c:v>3.1194770287711524</c:v>
                </c:pt>
                <c:pt idx="675">
                  <c:v>6.3848406862613789</c:v>
                </c:pt>
                <c:pt idx="676">
                  <c:v>-7.5027692224657958</c:v>
                </c:pt>
                <c:pt idx="677">
                  <c:v>16.190127363040336</c:v>
                </c:pt>
                <c:pt idx="678">
                  <c:v>13.669035038503356</c:v>
                </c:pt>
                <c:pt idx="679">
                  <c:v>16.613550332747479</c:v>
                </c:pt>
                <c:pt idx="680">
                  <c:v>19.250866138990094</c:v>
                </c:pt>
                <c:pt idx="681">
                  <c:v>5.5023664751126251</c:v>
                </c:pt>
                <c:pt idx="682">
                  <c:v>-27.008203382941986</c:v>
                </c:pt>
                <c:pt idx="683">
                  <c:v>-36.242281402024304</c:v>
                </c:pt>
                <c:pt idx="684">
                  <c:v>-22.711776912148721</c:v>
                </c:pt>
                <c:pt idx="685">
                  <c:v>-7.2871851381417496</c:v>
                </c:pt>
                <c:pt idx="686">
                  <c:v>-4.1032474344637402</c:v>
                </c:pt>
                <c:pt idx="687">
                  <c:v>-18.118571391000074</c:v>
                </c:pt>
                <c:pt idx="688">
                  <c:v>-14.107111996522901</c:v>
                </c:pt>
                <c:pt idx="689">
                  <c:v>-23.615888834263178</c:v>
                </c:pt>
                <c:pt idx="690">
                  <c:v>4.0965281902271897</c:v>
                </c:pt>
                <c:pt idx="691">
                  <c:v>30.86084291156153</c:v>
                </c:pt>
                <c:pt idx="692">
                  <c:v>32.674033884886235</c:v>
                </c:pt>
                <c:pt idx="693">
                  <c:v>-1.3595759348915175</c:v>
                </c:pt>
                <c:pt idx="694">
                  <c:v>-5.6971556215121844E-2</c:v>
                </c:pt>
                <c:pt idx="695">
                  <c:v>-29.303730028636046</c:v>
                </c:pt>
                <c:pt idx="696">
                  <c:v>-2.4933962850173521</c:v>
                </c:pt>
                <c:pt idx="697">
                  <c:v>26.832407392352916</c:v>
                </c:pt>
                <c:pt idx="698">
                  <c:v>4.4391798457557314</c:v>
                </c:pt>
                <c:pt idx="699">
                  <c:v>29.722233903682472</c:v>
                </c:pt>
                <c:pt idx="700">
                  <c:v>-22.611582152462432</c:v>
                </c:pt>
                <c:pt idx="701">
                  <c:v>41.14534497304173</c:v>
                </c:pt>
                <c:pt idx="702">
                  <c:v>-2.0522875235749454</c:v>
                </c:pt>
                <c:pt idx="703">
                  <c:v>27.676059178026147</c:v>
                </c:pt>
                <c:pt idx="704">
                  <c:v>5.4412019031165233</c:v>
                </c:pt>
                <c:pt idx="705">
                  <c:v>-2.8867494235061333</c:v>
                </c:pt>
                <c:pt idx="706">
                  <c:v>6.7029893070716913</c:v>
                </c:pt>
                <c:pt idx="707">
                  <c:v>3.5011769392998815</c:v>
                </c:pt>
                <c:pt idx="708">
                  <c:v>23.899927592698635</c:v>
                </c:pt>
                <c:pt idx="709">
                  <c:v>-6.5763124057514517</c:v>
                </c:pt>
                <c:pt idx="710">
                  <c:v>26.738212342761436</c:v>
                </c:pt>
                <c:pt idx="711">
                  <c:v>-6.1551102024279212</c:v>
                </c:pt>
                <c:pt idx="712">
                  <c:v>15.13157902315575</c:v>
                </c:pt>
                <c:pt idx="713">
                  <c:v>8.8216132906069671</c:v>
                </c:pt>
                <c:pt idx="714">
                  <c:v>-2.2705771588081065</c:v>
                </c:pt>
                <c:pt idx="715">
                  <c:v>-4.264660289727793</c:v>
                </c:pt>
                <c:pt idx="716">
                  <c:v>6.4062377355031135</c:v>
                </c:pt>
                <c:pt idx="717">
                  <c:v>-0.32596285889603127</c:v>
                </c:pt>
                <c:pt idx="718">
                  <c:v>-19.767310726419332</c:v>
                </c:pt>
                <c:pt idx="719">
                  <c:v>14.285577305934462</c:v>
                </c:pt>
                <c:pt idx="720">
                  <c:v>-12.572919428080869</c:v>
                </c:pt>
                <c:pt idx="721">
                  <c:v>22.292029555830439</c:v>
                </c:pt>
                <c:pt idx="722">
                  <c:v>19.822232732911168</c:v>
                </c:pt>
                <c:pt idx="723">
                  <c:v>-8.6422570515853323</c:v>
                </c:pt>
                <c:pt idx="724">
                  <c:v>-2.5714882801310601</c:v>
                </c:pt>
                <c:pt idx="725">
                  <c:v>-51.326157545794388</c:v>
                </c:pt>
                <c:pt idx="726">
                  <c:v>-30.618369088459122</c:v>
                </c:pt>
                <c:pt idx="727">
                  <c:v>29.803737663477328</c:v>
                </c:pt>
                <c:pt idx="728">
                  <c:v>20.533889512260753</c:v>
                </c:pt>
                <c:pt idx="729">
                  <c:v>6.6895012641977081</c:v>
                </c:pt>
                <c:pt idx="730">
                  <c:v>-10.177835177055684</c:v>
                </c:pt>
                <c:pt idx="731">
                  <c:v>-19.503178235232767</c:v>
                </c:pt>
                <c:pt idx="732">
                  <c:v>-13.932921399215671</c:v>
                </c:pt>
                <c:pt idx="733">
                  <c:v>6.6766832329771848</c:v>
                </c:pt>
                <c:pt idx="734">
                  <c:v>-20.433438075870306</c:v>
                </c:pt>
                <c:pt idx="735">
                  <c:v>8.3809244391432856</c:v>
                </c:pt>
                <c:pt idx="736">
                  <c:v>-8.7780548485918235</c:v>
                </c:pt>
                <c:pt idx="737">
                  <c:v>-7.8510386162168633</c:v>
                </c:pt>
                <c:pt idx="738">
                  <c:v>-0.22504361250489779</c:v>
                </c:pt>
                <c:pt idx="739">
                  <c:v>11.560001028989156</c:v>
                </c:pt>
                <c:pt idx="740">
                  <c:v>33.455552151195278</c:v>
                </c:pt>
                <c:pt idx="741">
                  <c:v>-0.45385031967933998</c:v>
                </c:pt>
                <c:pt idx="742">
                  <c:v>10.673297453003771</c:v>
                </c:pt>
                <c:pt idx="743">
                  <c:v>-13.000151123417007</c:v>
                </c:pt>
                <c:pt idx="744">
                  <c:v>-1.7691426996004846</c:v>
                </c:pt>
                <c:pt idx="745">
                  <c:v>9.2924565644020802</c:v>
                </c:pt>
                <c:pt idx="746">
                  <c:v>-6.0192777149397241</c:v>
                </c:pt>
                <c:pt idx="747">
                  <c:v>16.953370267428141</c:v>
                </c:pt>
                <c:pt idx="748">
                  <c:v>-4.6826062147815879</c:v>
                </c:pt>
                <c:pt idx="749">
                  <c:v>3.1198012245046121</c:v>
                </c:pt>
                <c:pt idx="750">
                  <c:v>-14.434218528570423</c:v>
                </c:pt>
                <c:pt idx="751">
                  <c:v>12.594956166871771</c:v>
                </c:pt>
                <c:pt idx="752">
                  <c:v>8.1194977567625717</c:v>
                </c:pt>
                <c:pt idx="753">
                  <c:v>-7.3208449036040939</c:v>
                </c:pt>
                <c:pt idx="754">
                  <c:v>-1.7793208767512967</c:v>
                </c:pt>
                <c:pt idx="755">
                  <c:v>-13.430749249629717</c:v>
                </c:pt>
                <c:pt idx="756">
                  <c:v>1.3392562741130547</c:v>
                </c:pt>
                <c:pt idx="757">
                  <c:v>-0.78988646706060628</c:v>
                </c:pt>
                <c:pt idx="758">
                  <c:v>5.4679822513469851</c:v>
                </c:pt>
                <c:pt idx="759">
                  <c:v>6.2010329743035291</c:v>
                </c:pt>
                <c:pt idx="760">
                  <c:v>14.450345420401241</c:v>
                </c:pt>
                <c:pt idx="761">
                  <c:v>1.8549760473753956</c:v>
                </c:pt>
                <c:pt idx="762">
                  <c:v>-1.3881742363837688</c:v>
                </c:pt>
                <c:pt idx="763">
                  <c:v>-5.3361843484041946</c:v>
                </c:pt>
                <c:pt idx="764">
                  <c:v>2.6222909192201733</c:v>
                </c:pt>
                <c:pt idx="765">
                  <c:v>-12.86462156601768</c:v>
                </c:pt>
                <c:pt idx="766">
                  <c:v>24.847889481444192</c:v>
                </c:pt>
                <c:pt idx="767">
                  <c:v>-19.550075565882764</c:v>
                </c:pt>
                <c:pt idx="768">
                  <c:v>19.863337401574981</c:v>
                </c:pt>
                <c:pt idx="769">
                  <c:v>4.7133596169279395</c:v>
                </c:pt>
                <c:pt idx="770">
                  <c:v>18.948684914845433</c:v>
                </c:pt>
                <c:pt idx="771">
                  <c:v>-12.7311618531409</c:v>
                </c:pt>
                <c:pt idx="772">
                  <c:v>5.1119177844736496</c:v>
                </c:pt>
                <c:pt idx="773">
                  <c:v>-26.446087504381044</c:v>
                </c:pt>
                <c:pt idx="774">
                  <c:v>6.9641753899868206</c:v>
                </c:pt>
                <c:pt idx="775">
                  <c:v>3.5167193274833242</c:v>
                </c:pt>
                <c:pt idx="776">
                  <c:v>-5.3383885074063206</c:v>
                </c:pt>
                <c:pt idx="777">
                  <c:v>18.245802431685942</c:v>
                </c:pt>
                <c:pt idx="778">
                  <c:v>52.191281318230537</c:v>
                </c:pt>
                <c:pt idx="779">
                  <c:v>-0.705742652247207</c:v>
                </c:pt>
                <c:pt idx="780">
                  <c:v>-9.1987361468351736</c:v>
                </c:pt>
                <c:pt idx="781">
                  <c:v>7.0920076381746018</c:v>
                </c:pt>
                <c:pt idx="782">
                  <c:v>-10.681966079238187</c:v>
                </c:pt>
                <c:pt idx="783">
                  <c:v>-39.175975230993579</c:v>
                </c:pt>
                <c:pt idx="784">
                  <c:v>-5.9135002428575483</c:v>
                </c:pt>
                <c:pt idx="785">
                  <c:v>-21.901804035257271</c:v>
                </c:pt>
                <c:pt idx="786">
                  <c:v>-29.967191927319895</c:v>
                </c:pt>
                <c:pt idx="787">
                  <c:v>-8.2370981211847862</c:v>
                </c:pt>
                <c:pt idx="788">
                  <c:v>-17.071507426917005</c:v>
                </c:pt>
                <c:pt idx="789">
                  <c:v>-1.4618982354886354</c:v>
                </c:pt>
                <c:pt idx="790">
                  <c:v>-14.219324865109371</c:v>
                </c:pt>
                <c:pt idx="791">
                  <c:v>1.0949693994273151</c:v>
                </c:pt>
                <c:pt idx="792">
                  <c:v>21.429598071059473</c:v>
                </c:pt>
                <c:pt idx="793">
                  <c:v>-14.483667717983266</c:v>
                </c:pt>
                <c:pt idx="794">
                  <c:v>-13.950614701091693</c:v>
                </c:pt>
                <c:pt idx="795">
                  <c:v>21.665835097427504</c:v>
                </c:pt>
                <c:pt idx="796">
                  <c:v>4.6287682922976732</c:v>
                </c:pt>
                <c:pt idx="797">
                  <c:v>5.5673328081562001</c:v>
                </c:pt>
                <c:pt idx="798">
                  <c:v>6.1916908759568692</c:v>
                </c:pt>
                <c:pt idx="799">
                  <c:v>-19.348650126054313</c:v>
                </c:pt>
                <c:pt idx="800">
                  <c:v>21.467280824361545</c:v>
                </c:pt>
                <c:pt idx="801">
                  <c:v>12.802866599598843</c:v>
                </c:pt>
                <c:pt idx="802">
                  <c:v>5.4876161341931162</c:v>
                </c:pt>
                <c:pt idx="803">
                  <c:v>1.2840878204578283</c:v>
                </c:pt>
                <c:pt idx="804">
                  <c:v>31.613261802623676</c:v>
                </c:pt>
                <c:pt idx="805">
                  <c:v>-6.2805649567574182</c:v>
                </c:pt>
                <c:pt idx="806">
                  <c:v>-10.198357277335452</c:v>
                </c:pt>
                <c:pt idx="807">
                  <c:v>2.85301289077755</c:v>
                </c:pt>
                <c:pt idx="808">
                  <c:v>-5.9406091870893256</c:v>
                </c:pt>
                <c:pt idx="809">
                  <c:v>-4.6781294556850685</c:v>
                </c:pt>
                <c:pt idx="810">
                  <c:v>-7.2475362750203391</c:v>
                </c:pt>
                <c:pt idx="811">
                  <c:v>19.704124689145853</c:v>
                </c:pt>
                <c:pt idx="812">
                  <c:v>24.694937834592118</c:v>
                </c:pt>
                <c:pt idx="813">
                  <c:v>-25.561809965430001</c:v>
                </c:pt>
                <c:pt idx="814">
                  <c:v>6.5496687034587993</c:v>
                </c:pt>
                <c:pt idx="815">
                  <c:v>14.970439382010751</c:v>
                </c:pt>
                <c:pt idx="816">
                  <c:v>24.473612734133667</c:v>
                </c:pt>
                <c:pt idx="817">
                  <c:v>-17.549817227731914</c:v>
                </c:pt>
                <c:pt idx="818">
                  <c:v>-6.1703443442368817</c:v>
                </c:pt>
                <c:pt idx="819">
                  <c:v>22.448858575915139</c:v>
                </c:pt>
                <c:pt idx="820">
                  <c:v>20.109154362649623</c:v>
                </c:pt>
                <c:pt idx="821">
                  <c:v>9.5575244352052167</c:v>
                </c:pt>
                <c:pt idx="822">
                  <c:v>2.5164385501845157</c:v>
                </c:pt>
                <c:pt idx="823">
                  <c:v>-0.68921842401845979</c:v>
                </c:pt>
                <c:pt idx="824">
                  <c:v>30.749569546631633</c:v>
                </c:pt>
                <c:pt idx="825">
                  <c:v>-28.863699212980233</c:v>
                </c:pt>
                <c:pt idx="826">
                  <c:v>-3.9058013357235608</c:v>
                </c:pt>
                <c:pt idx="827">
                  <c:v>-15.017955984599334</c:v>
                </c:pt>
                <c:pt idx="828">
                  <c:v>28.430315301822525</c:v>
                </c:pt>
                <c:pt idx="829">
                  <c:v>8.223495645818053</c:v>
                </c:pt>
                <c:pt idx="830">
                  <c:v>18.367661851115443</c:v>
                </c:pt>
                <c:pt idx="831">
                  <c:v>2.4141053125977963</c:v>
                </c:pt>
                <c:pt idx="832">
                  <c:v>16.461853926041346</c:v>
                </c:pt>
                <c:pt idx="833">
                  <c:v>2.2339422933848345</c:v>
                </c:pt>
                <c:pt idx="834">
                  <c:v>13.584799224335043</c:v>
                </c:pt>
                <c:pt idx="835">
                  <c:v>-55.946650147630969</c:v>
                </c:pt>
                <c:pt idx="836">
                  <c:v>5.1627437724217282</c:v>
                </c:pt>
                <c:pt idx="837">
                  <c:v>8.2699957500736012</c:v>
                </c:pt>
                <c:pt idx="838">
                  <c:v>30.01992446929842</c:v>
                </c:pt>
                <c:pt idx="839">
                  <c:v>-3.1101234491409184</c:v>
                </c:pt>
                <c:pt idx="840">
                  <c:v>25.254078432711282</c:v>
                </c:pt>
                <c:pt idx="841">
                  <c:v>9.3924404817883804</c:v>
                </c:pt>
                <c:pt idx="842">
                  <c:v>-14.907164593567106</c:v>
                </c:pt>
                <c:pt idx="843">
                  <c:v>26.285837812564729</c:v>
                </c:pt>
                <c:pt idx="844">
                  <c:v>11.340553085698907</c:v>
                </c:pt>
                <c:pt idx="845">
                  <c:v>-13.910835679262453</c:v>
                </c:pt>
                <c:pt idx="846">
                  <c:v>19.742031678297547</c:v>
                </c:pt>
                <c:pt idx="847">
                  <c:v>0.21892422401863842</c:v>
                </c:pt>
                <c:pt idx="848">
                  <c:v>33.613086489975466</c:v>
                </c:pt>
                <c:pt idx="849">
                  <c:v>24.580811332824496</c:v>
                </c:pt>
                <c:pt idx="850">
                  <c:v>18.851620812527671</c:v>
                </c:pt>
                <c:pt idx="851">
                  <c:v>42.574965552392527</c:v>
                </c:pt>
                <c:pt idx="852">
                  <c:v>15.360796736487631</c:v>
                </c:pt>
                <c:pt idx="853">
                  <c:v>-11.173069967033303</c:v>
                </c:pt>
                <c:pt idx="854">
                  <c:v>-21.534424205157844</c:v>
                </c:pt>
                <c:pt idx="855">
                  <c:v>-16.980079006959038</c:v>
                </c:pt>
                <c:pt idx="856">
                  <c:v>13.247574738998518</c:v>
                </c:pt>
                <c:pt idx="857">
                  <c:v>12.518836132591293</c:v>
                </c:pt>
                <c:pt idx="858">
                  <c:v>67.702585862285687</c:v>
                </c:pt>
                <c:pt idx="859">
                  <c:v>18.877718668723546</c:v>
                </c:pt>
                <c:pt idx="860">
                  <c:v>-13.652553873837231</c:v>
                </c:pt>
                <c:pt idx="861">
                  <c:v>0.17125276880442986</c:v>
                </c:pt>
                <c:pt idx="862">
                  <c:v>8.8501743351805722</c:v>
                </c:pt>
                <c:pt idx="863">
                  <c:v>46.038163275514833</c:v>
                </c:pt>
                <c:pt idx="864">
                  <c:v>-11.428701109128969</c:v>
                </c:pt>
                <c:pt idx="865">
                  <c:v>-11.988329109257883</c:v>
                </c:pt>
                <c:pt idx="866">
                  <c:v>3.0583089846700435</c:v>
                </c:pt>
                <c:pt idx="867">
                  <c:v>-2.4596388771412325</c:v>
                </c:pt>
                <c:pt idx="868">
                  <c:v>29.739199273475403</c:v>
                </c:pt>
                <c:pt idx="869">
                  <c:v>13.570146929325476</c:v>
                </c:pt>
                <c:pt idx="870">
                  <c:v>5.3344693821132338</c:v>
                </c:pt>
                <c:pt idx="871">
                  <c:v>8.782676756002191</c:v>
                </c:pt>
                <c:pt idx="872">
                  <c:v>0.95283845503869857</c:v>
                </c:pt>
                <c:pt idx="873">
                  <c:v>14.944094935242168</c:v>
                </c:pt>
                <c:pt idx="874">
                  <c:v>-13.386369361085636</c:v>
                </c:pt>
                <c:pt idx="875">
                  <c:v>-46.711007367046193</c:v>
                </c:pt>
                <c:pt idx="876">
                  <c:v>28.257267630944998</c:v>
                </c:pt>
                <c:pt idx="877">
                  <c:v>10.653071769258379</c:v>
                </c:pt>
                <c:pt idx="878">
                  <c:v>-15.118469100853563</c:v>
                </c:pt>
                <c:pt idx="879">
                  <c:v>-6.6131633714839335</c:v>
                </c:pt>
                <c:pt idx="880">
                  <c:v>-6.0679532907681271</c:v>
                </c:pt>
                <c:pt idx="881">
                  <c:v>46.143549377327389</c:v>
                </c:pt>
                <c:pt idx="882">
                  <c:v>-28.24102096648533</c:v>
                </c:pt>
                <c:pt idx="883">
                  <c:v>-0.40449607796833864</c:v>
                </c:pt>
                <c:pt idx="884">
                  <c:v>1.892083359441926</c:v>
                </c:pt>
                <c:pt idx="885">
                  <c:v>-0.77407967297631242</c:v>
                </c:pt>
                <c:pt idx="886">
                  <c:v>-26.451568418072792</c:v>
                </c:pt>
                <c:pt idx="887">
                  <c:v>25.642475601976493</c:v>
                </c:pt>
                <c:pt idx="888">
                  <c:v>21.141821580083381</c:v>
                </c:pt>
                <c:pt idx="889">
                  <c:v>18.555530231956787</c:v>
                </c:pt>
                <c:pt idx="890">
                  <c:v>7.362633906563274</c:v>
                </c:pt>
                <c:pt idx="891">
                  <c:v>14.85526946389554</c:v>
                </c:pt>
                <c:pt idx="892">
                  <c:v>30.0614149947336</c:v>
                </c:pt>
                <c:pt idx="893">
                  <c:v>18.159115905499903</c:v>
                </c:pt>
                <c:pt idx="894">
                  <c:v>-22.31745134871495</c:v>
                </c:pt>
                <c:pt idx="895">
                  <c:v>31.114120079834066</c:v>
                </c:pt>
                <c:pt idx="896">
                  <c:v>-9.6509841134393479</c:v>
                </c:pt>
                <c:pt idx="897">
                  <c:v>42.4386729383885</c:v>
                </c:pt>
                <c:pt idx="898">
                  <c:v>-24.240556566768262</c:v>
                </c:pt>
                <c:pt idx="899">
                  <c:v>-15.138884634433531</c:v>
                </c:pt>
                <c:pt idx="900">
                  <c:v>-40.952211640928709</c:v>
                </c:pt>
                <c:pt idx="901">
                  <c:v>-4.7254295410510707</c:v>
                </c:pt>
                <c:pt idx="902">
                  <c:v>8.6844360724911578</c:v>
                </c:pt>
                <c:pt idx="903">
                  <c:v>4.9680943546297485</c:v>
                </c:pt>
                <c:pt idx="904">
                  <c:v>-7.4267121854620655</c:v>
                </c:pt>
                <c:pt idx="905">
                  <c:v>5.7050745741079476</c:v>
                </c:pt>
                <c:pt idx="906">
                  <c:v>17.997880315245499</c:v>
                </c:pt>
                <c:pt idx="907">
                  <c:v>-0.59353247228317585</c:v>
                </c:pt>
                <c:pt idx="908">
                  <c:v>-32.143199108255359</c:v>
                </c:pt>
                <c:pt idx="909">
                  <c:v>-27.811552466536288</c:v>
                </c:pt>
                <c:pt idx="910">
                  <c:v>37.69789001795602</c:v>
                </c:pt>
                <c:pt idx="911">
                  <c:v>-14.538609492892137</c:v>
                </c:pt>
                <c:pt idx="912">
                  <c:v>-2.8503809127482267</c:v>
                </c:pt>
                <c:pt idx="913">
                  <c:v>-12.968137828352116</c:v>
                </c:pt>
                <c:pt idx="914">
                  <c:v>29.300078893599117</c:v>
                </c:pt>
                <c:pt idx="915">
                  <c:v>20.338786304405311</c:v>
                </c:pt>
                <c:pt idx="916">
                  <c:v>-30.802703659956268</c:v>
                </c:pt>
                <c:pt idx="917">
                  <c:v>25.245921716311891</c:v>
                </c:pt>
                <c:pt idx="918">
                  <c:v>15.515700913002236</c:v>
                </c:pt>
                <c:pt idx="919">
                  <c:v>-19.511872136721212</c:v>
                </c:pt>
                <c:pt idx="920">
                  <c:v>0.91360463103764999</c:v>
                </c:pt>
                <c:pt idx="921">
                  <c:v>-30.469284263982161</c:v>
                </c:pt>
                <c:pt idx="922">
                  <c:v>26.665569491411723</c:v>
                </c:pt>
                <c:pt idx="923">
                  <c:v>-10.055054601408646</c:v>
                </c:pt>
                <c:pt idx="924">
                  <c:v>-19.294410258259351</c:v>
                </c:pt>
                <c:pt idx="925">
                  <c:v>-2.336995510481485</c:v>
                </c:pt>
                <c:pt idx="926">
                  <c:v>-21.474122532226936</c:v>
                </c:pt>
                <c:pt idx="927">
                  <c:v>-7.9804589583033341</c:v>
                </c:pt>
                <c:pt idx="928">
                  <c:v>-17.885075120847347</c:v>
                </c:pt>
                <c:pt idx="929">
                  <c:v>-14.337397429482577</c:v>
                </c:pt>
                <c:pt idx="930">
                  <c:v>33.014508511589312</c:v>
                </c:pt>
                <c:pt idx="931">
                  <c:v>0.70930663585697928</c:v>
                </c:pt>
                <c:pt idx="932">
                  <c:v>25.650374614756828</c:v>
                </c:pt>
                <c:pt idx="933">
                  <c:v>2.2830071385717225</c:v>
                </c:pt>
                <c:pt idx="934">
                  <c:v>39.856705877290338</c:v>
                </c:pt>
                <c:pt idx="935">
                  <c:v>40.257740257129569</c:v>
                </c:pt>
                <c:pt idx="936">
                  <c:v>18.043277322341002</c:v>
                </c:pt>
                <c:pt idx="937">
                  <c:v>-5.7849654627780724</c:v>
                </c:pt>
                <c:pt idx="938">
                  <c:v>-57.187227936255603</c:v>
                </c:pt>
                <c:pt idx="939">
                  <c:v>14.425069438993551</c:v>
                </c:pt>
                <c:pt idx="940">
                  <c:v>-17.522381140232344</c:v>
                </c:pt>
                <c:pt idx="941">
                  <c:v>14.539285236228007</c:v>
                </c:pt>
                <c:pt idx="942">
                  <c:v>7.8514351024626281</c:v>
                </c:pt>
                <c:pt idx="943">
                  <c:v>0.9973418874002804</c:v>
                </c:pt>
                <c:pt idx="944">
                  <c:v>-10.324976509925644</c:v>
                </c:pt>
                <c:pt idx="945">
                  <c:v>-0.94968718911288175</c:v>
                </c:pt>
                <c:pt idx="946">
                  <c:v>-10.265619511265886</c:v>
                </c:pt>
                <c:pt idx="947">
                  <c:v>-6.0956521945144884</c:v>
                </c:pt>
                <c:pt idx="948">
                  <c:v>22.289415338500216</c:v>
                </c:pt>
                <c:pt idx="949">
                  <c:v>-11.986569913457481</c:v>
                </c:pt>
                <c:pt idx="950">
                  <c:v>19.308678844189785</c:v>
                </c:pt>
                <c:pt idx="951">
                  <c:v>-25.49956461944679</c:v>
                </c:pt>
                <c:pt idx="952">
                  <c:v>5.6120954816207931</c:v>
                </c:pt>
                <c:pt idx="953">
                  <c:v>20.656780627923919</c:v>
                </c:pt>
                <c:pt idx="954">
                  <c:v>0.22457454136740354</c:v>
                </c:pt>
                <c:pt idx="955">
                  <c:v>-1.1207732823132428</c:v>
                </c:pt>
                <c:pt idx="956">
                  <c:v>28.530549261574048</c:v>
                </c:pt>
                <c:pt idx="957">
                  <c:v>-18.833215596633242</c:v>
                </c:pt>
                <c:pt idx="958">
                  <c:v>-17.769018828097234</c:v>
                </c:pt>
                <c:pt idx="959">
                  <c:v>-18.639236637730999</c:v>
                </c:pt>
                <c:pt idx="960">
                  <c:v>32.524605767184589</c:v>
                </c:pt>
                <c:pt idx="961">
                  <c:v>2.7865054170981907</c:v>
                </c:pt>
                <c:pt idx="962">
                  <c:v>-0.35166946457567327</c:v>
                </c:pt>
                <c:pt idx="963">
                  <c:v>21.236480922334213</c:v>
                </c:pt>
                <c:pt idx="964">
                  <c:v>-3.2787650386822982</c:v>
                </c:pt>
                <c:pt idx="965">
                  <c:v>-7.3016204577461679</c:v>
                </c:pt>
                <c:pt idx="966">
                  <c:v>-1.2144699184341601</c:v>
                </c:pt>
                <c:pt idx="967">
                  <c:v>3.6111560721406253</c:v>
                </c:pt>
                <c:pt idx="968">
                  <c:v>17.891492242465628</c:v>
                </c:pt>
                <c:pt idx="969">
                  <c:v>-23.529464463912497</c:v>
                </c:pt>
                <c:pt idx="970">
                  <c:v>38.390889597701261</c:v>
                </c:pt>
                <c:pt idx="971">
                  <c:v>-18.286153896770664</c:v>
                </c:pt>
                <c:pt idx="972">
                  <c:v>37.740685100691231</c:v>
                </c:pt>
                <c:pt idx="973">
                  <c:v>0.94329176236108681</c:v>
                </c:pt>
                <c:pt idx="974">
                  <c:v>24.651797521149668</c:v>
                </c:pt>
                <c:pt idx="975">
                  <c:v>18.992156648373854</c:v>
                </c:pt>
                <c:pt idx="976">
                  <c:v>10.249425496649181</c:v>
                </c:pt>
                <c:pt idx="977">
                  <c:v>-6.7973732846069801</c:v>
                </c:pt>
                <c:pt idx="978">
                  <c:v>-18.575366750263914</c:v>
                </c:pt>
                <c:pt idx="979">
                  <c:v>5.7229203237001292</c:v>
                </c:pt>
                <c:pt idx="980">
                  <c:v>-14.441222567197915</c:v>
                </c:pt>
                <c:pt idx="981">
                  <c:v>27.253546369539141</c:v>
                </c:pt>
                <c:pt idx="982">
                  <c:v>-9.6548523335357164</c:v>
                </c:pt>
                <c:pt idx="983">
                  <c:v>10.762511059672281</c:v>
                </c:pt>
                <c:pt idx="984">
                  <c:v>-1.2681090355928557</c:v>
                </c:pt>
                <c:pt idx="985">
                  <c:v>-5.109337323185267</c:v>
                </c:pt>
                <c:pt idx="986">
                  <c:v>23.434371321794927</c:v>
                </c:pt>
                <c:pt idx="987">
                  <c:v>14.919496834350909</c:v>
                </c:pt>
                <c:pt idx="988">
                  <c:v>9.9597736335307889</c:v>
                </c:pt>
                <c:pt idx="989">
                  <c:v>11.480846346323434</c:v>
                </c:pt>
                <c:pt idx="990">
                  <c:v>-29.152115781753636</c:v>
                </c:pt>
                <c:pt idx="991">
                  <c:v>-27.183498189847022</c:v>
                </c:pt>
                <c:pt idx="992">
                  <c:v>2.145901025406344</c:v>
                </c:pt>
                <c:pt idx="993">
                  <c:v>23.087559925567525</c:v>
                </c:pt>
                <c:pt idx="994">
                  <c:v>37.742637300297488</c:v>
                </c:pt>
                <c:pt idx="995">
                  <c:v>7.3999492454249438</c:v>
                </c:pt>
                <c:pt idx="996">
                  <c:v>26.775988816203121</c:v>
                </c:pt>
                <c:pt idx="997">
                  <c:v>-14.250150704535647</c:v>
                </c:pt>
                <c:pt idx="998">
                  <c:v>5.8487090823561871</c:v>
                </c:pt>
                <c:pt idx="999">
                  <c:v>20.540080195629006</c:v>
                </c:pt>
              </c:numCache>
            </c:numRef>
          </c:xVal>
          <c:yVal>
            <c:numRef>
              <c:f>Control!$P$2:$P$1001</c:f>
              <c:numCache>
                <c:formatCode>0.0000</c:formatCode>
                <c:ptCount val="1000"/>
                <c:pt idx="0">
                  <c:v>5.1873411585575564</c:v>
                </c:pt>
                <c:pt idx="1">
                  <c:v>-1.3628519926315663</c:v>
                </c:pt>
                <c:pt idx="2">
                  <c:v>19.00392103272203</c:v>
                </c:pt>
                <c:pt idx="3">
                  <c:v>-12.610487971275363</c:v>
                </c:pt>
                <c:pt idx="4">
                  <c:v>-7.721993287876967</c:v>
                </c:pt>
                <c:pt idx="5">
                  <c:v>8.6126492187727646</c:v>
                </c:pt>
                <c:pt idx="6">
                  <c:v>-2.3092186694511549</c:v>
                </c:pt>
                <c:pt idx="7">
                  <c:v>-5.88629247350101</c:v>
                </c:pt>
                <c:pt idx="8">
                  <c:v>1.1991701359901321</c:v>
                </c:pt>
                <c:pt idx="9">
                  <c:v>9.7044467376365482</c:v>
                </c:pt>
                <c:pt idx="10">
                  <c:v>-0.17039647240713884</c:v>
                </c:pt>
                <c:pt idx="11">
                  <c:v>-18.721011260354892</c:v>
                </c:pt>
                <c:pt idx="12">
                  <c:v>11.915716057248993</c:v>
                </c:pt>
                <c:pt idx="13">
                  <c:v>-0.78127557833541383</c:v>
                </c:pt>
                <c:pt idx="14">
                  <c:v>11.543149218739904</c:v>
                </c:pt>
                <c:pt idx="15">
                  <c:v>18.319408802941638</c:v>
                </c:pt>
                <c:pt idx="16">
                  <c:v>-1.57745925718931</c:v>
                </c:pt>
                <c:pt idx="17">
                  <c:v>-9.0408631331158809</c:v>
                </c:pt>
                <c:pt idx="18">
                  <c:v>14.547298974857</c:v>
                </c:pt>
                <c:pt idx="19">
                  <c:v>-6.8294432231763622</c:v>
                </c:pt>
                <c:pt idx="20">
                  <c:v>-33.453105260285774</c:v>
                </c:pt>
                <c:pt idx="21">
                  <c:v>-8.0020001309999493</c:v>
                </c:pt>
                <c:pt idx="22">
                  <c:v>-2.7417942657545136</c:v>
                </c:pt>
                <c:pt idx="23">
                  <c:v>-26.4622996705309</c:v>
                </c:pt>
                <c:pt idx="24">
                  <c:v>-7.106989068427132</c:v>
                </c:pt>
                <c:pt idx="25">
                  <c:v>-22.897710361963771</c:v>
                </c:pt>
                <c:pt idx="26">
                  <c:v>16.826479936399188</c:v>
                </c:pt>
                <c:pt idx="27">
                  <c:v>-27.884984173761193</c:v>
                </c:pt>
                <c:pt idx="28">
                  <c:v>-20.819750027029645</c:v>
                </c:pt>
                <c:pt idx="29">
                  <c:v>-13.166010855470589</c:v>
                </c:pt>
                <c:pt idx="30">
                  <c:v>-7.3000745948266506</c:v>
                </c:pt>
                <c:pt idx="31">
                  <c:v>4.6820090573124169</c:v>
                </c:pt>
                <c:pt idx="32">
                  <c:v>0.96014750697634621</c:v>
                </c:pt>
                <c:pt idx="33">
                  <c:v>-2.7647876238447311</c:v>
                </c:pt>
                <c:pt idx="34">
                  <c:v>8.4490865628726493</c:v>
                </c:pt>
                <c:pt idx="35">
                  <c:v>15.860449846588111</c:v>
                </c:pt>
                <c:pt idx="36">
                  <c:v>-13.178310756160169</c:v>
                </c:pt>
                <c:pt idx="37">
                  <c:v>-12.069444060286571</c:v>
                </c:pt>
                <c:pt idx="38">
                  <c:v>-33.910731254604741</c:v>
                </c:pt>
                <c:pt idx="39">
                  <c:v>-26.267132519615441</c:v>
                </c:pt>
                <c:pt idx="40">
                  <c:v>39.948748791941618</c:v>
                </c:pt>
                <c:pt idx="41">
                  <c:v>-0.87322758826688152</c:v>
                </c:pt>
                <c:pt idx="42">
                  <c:v>7.5244763453805055</c:v>
                </c:pt>
                <c:pt idx="43">
                  <c:v>18.499734758036436</c:v>
                </c:pt>
                <c:pt idx="44">
                  <c:v>16.332145946948501</c:v>
                </c:pt>
                <c:pt idx="45">
                  <c:v>-26.034916208031774</c:v>
                </c:pt>
                <c:pt idx="46">
                  <c:v>3.9690916802912617</c:v>
                </c:pt>
                <c:pt idx="47">
                  <c:v>-7.318779782390699</c:v>
                </c:pt>
                <c:pt idx="48">
                  <c:v>14.375531974239058</c:v>
                </c:pt>
                <c:pt idx="49">
                  <c:v>6.5417379189739684</c:v>
                </c:pt>
                <c:pt idx="50">
                  <c:v>-15.618277102250262</c:v>
                </c:pt>
                <c:pt idx="51">
                  <c:v>20.893946070978437</c:v>
                </c:pt>
                <c:pt idx="52">
                  <c:v>0.73185598467007129</c:v>
                </c:pt>
                <c:pt idx="53">
                  <c:v>7.9116628566402376</c:v>
                </c:pt>
                <c:pt idx="54">
                  <c:v>25.860892059617449</c:v>
                </c:pt>
                <c:pt idx="55">
                  <c:v>17.600878795727052</c:v>
                </c:pt>
                <c:pt idx="56">
                  <c:v>-1.1406987370477948</c:v>
                </c:pt>
                <c:pt idx="57">
                  <c:v>-11.748008465318115</c:v>
                </c:pt>
                <c:pt idx="58">
                  <c:v>14.824593105884796</c:v>
                </c:pt>
                <c:pt idx="59">
                  <c:v>3.8054056270204053</c:v>
                </c:pt>
                <c:pt idx="60">
                  <c:v>-26.367327186544603</c:v>
                </c:pt>
                <c:pt idx="61">
                  <c:v>-46.466918365596818</c:v>
                </c:pt>
                <c:pt idx="62">
                  <c:v>-1.454827786293154</c:v>
                </c:pt>
                <c:pt idx="63">
                  <c:v>0.83950763423886066</c:v>
                </c:pt>
                <c:pt idx="64">
                  <c:v>-4.5983021435966762</c:v>
                </c:pt>
                <c:pt idx="65">
                  <c:v>-7.4984500451727349</c:v>
                </c:pt>
                <c:pt idx="66">
                  <c:v>-10.957713995345191</c:v>
                </c:pt>
                <c:pt idx="67">
                  <c:v>-20.923809411296578</c:v>
                </c:pt>
                <c:pt idx="68">
                  <c:v>-10.494685941818553</c:v>
                </c:pt>
                <c:pt idx="69">
                  <c:v>0.98521501087601171</c:v>
                </c:pt>
                <c:pt idx="70">
                  <c:v>-3.5159981715215491</c:v>
                </c:pt>
                <c:pt idx="71">
                  <c:v>-2.1187782145593421</c:v>
                </c:pt>
                <c:pt idx="72">
                  <c:v>-11.597384960755745</c:v>
                </c:pt>
                <c:pt idx="73">
                  <c:v>16.44103242293729</c:v>
                </c:pt>
                <c:pt idx="74">
                  <c:v>1.7832729315289106</c:v>
                </c:pt>
                <c:pt idx="75">
                  <c:v>3.996689880051433</c:v>
                </c:pt>
                <c:pt idx="76">
                  <c:v>-9.1169098072866124</c:v>
                </c:pt>
                <c:pt idx="77">
                  <c:v>-1.7061596227558282</c:v>
                </c:pt>
                <c:pt idx="78">
                  <c:v>9.1080460427883043</c:v>
                </c:pt>
                <c:pt idx="79">
                  <c:v>4.6188742994868841</c:v>
                </c:pt>
                <c:pt idx="80">
                  <c:v>-6.659692265079947</c:v>
                </c:pt>
                <c:pt idx="81">
                  <c:v>-1.6958152171641854</c:v>
                </c:pt>
                <c:pt idx="82">
                  <c:v>-6.3562476844133355</c:v>
                </c:pt>
                <c:pt idx="83">
                  <c:v>-5.5845799522162549</c:v>
                </c:pt>
                <c:pt idx="84">
                  <c:v>-15.785473203251662</c:v>
                </c:pt>
                <c:pt idx="85">
                  <c:v>-11.481779849120731</c:v>
                </c:pt>
                <c:pt idx="86">
                  <c:v>6.3242802186573321</c:v>
                </c:pt>
                <c:pt idx="87">
                  <c:v>-1.5560019263466578</c:v>
                </c:pt>
                <c:pt idx="88">
                  <c:v>0.50658987387589216</c:v>
                </c:pt>
                <c:pt idx="89">
                  <c:v>-5.4969869180600899</c:v>
                </c:pt>
                <c:pt idx="90">
                  <c:v>-42.176966822142482</c:v>
                </c:pt>
                <c:pt idx="91">
                  <c:v>14.130892504156767</c:v>
                </c:pt>
                <c:pt idx="92">
                  <c:v>6.4542353504555985</c:v>
                </c:pt>
                <c:pt idx="93">
                  <c:v>3.8128772638092916</c:v>
                </c:pt>
                <c:pt idx="94">
                  <c:v>4.1815020996073482</c:v>
                </c:pt>
                <c:pt idx="95">
                  <c:v>-6.236687803395208</c:v>
                </c:pt>
                <c:pt idx="96">
                  <c:v>-18.370457016650018</c:v>
                </c:pt>
                <c:pt idx="97">
                  <c:v>-9.674642839182118</c:v>
                </c:pt>
                <c:pt idx="98">
                  <c:v>3.884142644263791</c:v>
                </c:pt>
                <c:pt idx="99">
                  <c:v>-4.3873429661684771</c:v>
                </c:pt>
                <c:pt idx="100">
                  <c:v>19.91186923869488</c:v>
                </c:pt>
                <c:pt idx="101">
                  <c:v>5.8854388579925647</c:v>
                </c:pt>
                <c:pt idx="102">
                  <c:v>-3.6458595428852916</c:v>
                </c:pt>
                <c:pt idx="103">
                  <c:v>7.6224330518779055</c:v>
                </c:pt>
                <c:pt idx="104">
                  <c:v>-4.2088943240450369</c:v>
                </c:pt>
                <c:pt idx="105">
                  <c:v>25.348932599538209</c:v>
                </c:pt>
                <c:pt idx="106">
                  <c:v>-6.5290621301876417</c:v>
                </c:pt>
                <c:pt idx="107">
                  <c:v>9.3427866635352714</c:v>
                </c:pt>
                <c:pt idx="108">
                  <c:v>14.167001042899171</c:v>
                </c:pt>
                <c:pt idx="109">
                  <c:v>-2.8825789982046417</c:v>
                </c:pt>
                <c:pt idx="110">
                  <c:v>-19.022381954576197</c:v>
                </c:pt>
                <c:pt idx="111">
                  <c:v>-4.8474504165711956</c:v>
                </c:pt>
                <c:pt idx="112">
                  <c:v>-6.8683306065758369</c:v>
                </c:pt>
                <c:pt idx="113">
                  <c:v>-3.639499846399096</c:v>
                </c:pt>
                <c:pt idx="114">
                  <c:v>-6.13467090376031</c:v>
                </c:pt>
                <c:pt idx="115">
                  <c:v>9.1081395873471855</c:v>
                </c:pt>
                <c:pt idx="116">
                  <c:v>-26.030496943361378</c:v>
                </c:pt>
                <c:pt idx="117">
                  <c:v>6.2022888552897824</c:v>
                </c:pt>
                <c:pt idx="118">
                  <c:v>21.565119077575325</c:v>
                </c:pt>
                <c:pt idx="119">
                  <c:v>9.0681312142587664</c:v>
                </c:pt>
                <c:pt idx="120">
                  <c:v>6.7081524286358407</c:v>
                </c:pt>
                <c:pt idx="121">
                  <c:v>-20.373572508967097</c:v>
                </c:pt>
                <c:pt idx="122">
                  <c:v>-14.674360386644661</c:v>
                </c:pt>
                <c:pt idx="123">
                  <c:v>4.9611280308969654</c:v>
                </c:pt>
                <c:pt idx="124">
                  <c:v>-35.748819135521025</c:v>
                </c:pt>
                <c:pt idx="125">
                  <c:v>-12.484557879984248</c:v>
                </c:pt>
                <c:pt idx="126">
                  <c:v>-3.8251819761123573</c:v>
                </c:pt>
                <c:pt idx="127">
                  <c:v>24.824980035231938</c:v>
                </c:pt>
                <c:pt idx="128">
                  <c:v>8.8715006639415304</c:v>
                </c:pt>
                <c:pt idx="129">
                  <c:v>-23.79032161982224</c:v>
                </c:pt>
                <c:pt idx="130">
                  <c:v>-18.5874707915554</c:v>
                </c:pt>
                <c:pt idx="131">
                  <c:v>-16.621529495516736</c:v>
                </c:pt>
                <c:pt idx="132">
                  <c:v>8.2251376729022692</c:v>
                </c:pt>
                <c:pt idx="133">
                  <c:v>18.120377090404247</c:v>
                </c:pt>
                <c:pt idx="134">
                  <c:v>-0.19855155364049837</c:v>
                </c:pt>
                <c:pt idx="135">
                  <c:v>-18.430124734864787</c:v>
                </c:pt>
                <c:pt idx="136">
                  <c:v>10.936727766652867</c:v>
                </c:pt>
                <c:pt idx="137">
                  <c:v>3.4542497545958564</c:v>
                </c:pt>
                <c:pt idx="138">
                  <c:v>-34.864975146497891</c:v>
                </c:pt>
                <c:pt idx="139">
                  <c:v>-2.1862134231360879</c:v>
                </c:pt>
                <c:pt idx="140">
                  <c:v>8.7111075028597718</c:v>
                </c:pt>
                <c:pt idx="141">
                  <c:v>-7.5629155315763485</c:v>
                </c:pt>
                <c:pt idx="142">
                  <c:v>-3.815265025472796</c:v>
                </c:pt>
                <c:pt idx="143">
                  <c:v>21.16765060354205</c:v>
                </c:pt>
                <c:pt idx="144">
                  <c:v>11.308885375108806</c:v>
                </c:pt>
                <c:pt idx="145">
                  <c:v>-0.58065819781110217</c:v>
                </c:pt>
                <c:pt idx="146">
                  <c:v>-18.637131780599638</c:v>
                </c:pt>
                <c:pt idx="147">
                  <c:v>-15.488097544483225</c:v>
                </c:pt>
                <c:pt idx="148">
                  <c:v>0.24823458253195618</c:v>
                </c:pt>
                <c:pt idx="149">
                  <c:v>-3.8524980593388984</c:v>
                </c:pt>
                <c:pt idx="150">
                  <c:v>16.537585766413081</c:v>
                </c:pt>
                <c:pt idx="151">
                  <c:v>-15.310412579081994</c:v>
                </c:pt>
                <c:pt idx="152">
                  <c:v>-4.9191151480500475</c:v>
                </c:pt>
                <c:pt idx="153">
                  <c:v>-7.1478525096091028</c:v>
                </c:pt>
                <c:pt idx="154">
                  <c:v>10.151662416981582</c:v>
                </c:pt>
                <c:pt idx="155">
                  <c:v>-27.257609595874001</c:v>
                </c:pt>
                <c:pt idx="156">
                  <c:v>3.7101168247751741</c:v>
                </c:pt>
                <c:pt idx="157">
                  <c:v>-27.043271498378562</c:v>
                </c:pt>
                <c:pt idx="158">
                  <c:v>-10.835272077766163</c:v>
                </c:pt>
                <c:pt idx="159">
                  <c:v>8.914597174049451</c:v>
                </c:pt>
                <c:pt idx="160">
                  <c:v>16.732528464125469</c:v>
                </c:pt>
                <c:pt idx="161">
                  <c:v>5.9952581379975998</c:v>
                </c:pt>
                <c:pt idx="162">
                  <c:v>-11.110953526725252</c:v>
                </c:pt>
                <c:pt idx="163">
                  <c:v>-27.439156199300616</c:v>
                </c:pt>
                <c:pt idx="164">
                  <c:v>-7.8809156452477751</c:v>
                </c:pt>
                <c:pt idx="165">
                  <c:v>25.534406219364477</c:v>
                </c:pt>
                <c:pt idx="166">
                  <c:v>-3.8246767192273361</c:v>
                </c:pt>
                <c:pt idx="167">
                  <c:v>26.015992266406947</c:v>
                </c:pt>
                <c:pt idx="168">
                  <c:v>-2.112846056359408</c:v>
                </c:pt>
                <c:pt idx="169">
                  <c:v>9.6217913147633727</c:v>
                </c:pt>
                <c:pt idx="170">
                  <c:v>1.7160431294939715E-2</c:v>
                </c:pt>
                <c:pt idx="171">
                  <c:v>-31.245333855793874</c:v>
                </c:pt>
                <c:pt idx="172">
                  <c:v>2.3146495779340328</c:v>
                </c:pt>
                <c:pt idx="173">
                  <c:v>-7.8495769402828888</c:v>
                </c:pt>
                <c:pt idx="174">
                  <c:v>30.700667330920627</c:v>
                </c:pt>
                <c:pt idx="175">
                  <c:v>-26.768224758605836</c:v>
                </c:pt>
                <c:pt idx="176">
                  <c:v>-8.3588204160322359</c:v>
                </c:pt>
                <c:pt idx="177">
                  <c:v>-38.7069797887089</c:v>
                </c:pt>
                <c:pt idx="178">
                  <c:v>35.199000425380312</c:v>
                </c:pt>
                <c:pt idx="179">
                  <c:v>-6.3164663653727562</c:v>
                </c:pt>
                <c:pt idx="180">
                  <c:v>-16.300409630846186</c:v>
                </c:pt>
                <c:pt idx="181">
                  <c:v>29.939077104670126</c:v>
                </c:pt>
                <c:pt idx="182">
                  <c:v>-4.6547675694227371</c:v>
                </c:pt>
                <c:pt idx="183">
                  <c:v>3.7505424448936586</c:v>
                </c:pt>
                <c:pt idx="184">
                  <c:v>7.1209461585036333</c:v>
                </c:pt>
                <c:pt idx="185">
                  <c:v>1.5664602071293081</c:v>
                </c:pt>
                <c:pt idx="186">
                  <c:v>-35.547606010777706</c:v>
                </c:pt>
                <c:pt idx="187">
                  <c:v>25.331271288674071</c:v>
                </c:pt>
                <c:pt idx="188">
                  <c:v>10.228757800722674</c:v>
                </c:pt>
                <c:pt idx="189">
                  <c:v>1.8697251640109962</c:v>
                </c:pt>
                <c:pt idx="190">
                  <c:v>0.62535261513059248</c:v>
                </c:pt>
                <c:pt idx="191">
                  <c:v>15.135177038822675</c:v>
                </c:pt>
                <c:pt idx="192">
                  <c:v>3.4503246087924393</c:v>
                </c:pt>
                <c:pt idx="193">
                  <c:v>-8.0214871764945919</c:v>
                </c:pt>
                <c:pt idx="194">
                  <c:v>5.9093078783511093</c:v>
                </c:pt>
                <c:pt idx="195">
                  <c:v>10.846867980297377</c:v>
                </c:pt>
                <c:pt idx="196">
                  <c:v>4.4153637576910016</c:v>
                </c:pt>
                <c:pt idx="197">
                  <c:v>-35.535888305416812</c:v>
                </c:pt>
                <c:pt idx="198">
                  <c:v>-9.7323068099441272</c:v>
                </c:pt>
                <c:pt idx="199">
                  <c:v>7.3391761368897841</c:v>
                </c:pt>
                <c:pt idx="200">
                  <c:v>4.6240422721605556</c:v>
                </c:pt>
                <c:pt idx="201">
                  <c:v>-7.8525678346557957</c:v>
                </c:pt>
                <c:pt idx="202">
                  <c:v>-51.996452557408674</c:v>
                </c:pt>
                <c:pt idx="203">
                  <c:v>10.612713021145883</c:v>
                </c:pt>
                <c:pt idx="204">
                  <c:v>2.8852588878030931</c:v>
                </c:pt>
                <c:pt idx="205">
                  <c:v>-9.8031924725845379</c:v>
                </c:pt>
                <c:pt idx="206">
                  <c:v>-7.8690047568374855</c:v>
                </c:pt>
                <c:pt idx="207">
                  <c:v>-0.60261744358916192</c:v>
                </c:pt>
                <c:pt idx="208">
                  <c:v>17.659659026992308</c:v>
                </c:pt>
                <c:pt idx="209">
                  <c:v>10.97312057439224</c:v>
                </c:pt>
                <c:pt idx="210">
                  <c:v>5.3244334005323308</c:v>
                </c:pt>
                <c:pt idx="211">
                  <c:v>-0.39523857038775156</c:v>
                </c:pt>
                <c:pt idx="212">
                  <c:v>8.272150580867855</c:v>
                </c:pt>
                <c:pt idx="213">
                  <c:v>-1.2792278232325978</c:v>
                </c:pt>
                <c:pt idx="214">
                  <c:v>0.66367344734942535</c:v>
                </c:pt>
                <c:pt idx="215">
                  <c:v>-10.062890268215289</c:v>
                </c:pt>
                <c:pt idx="216">
                  <c:v>-27.850924600846472</c:v>
                </c:pt>
                <c:pt idx="217">
                  <c:v>23.9465172393604</c:v>
                </c:pt>
                <c:pt idx="218">
                  <c:v>-0.17072475696659253</c:v>
                </c:pt>
                <c:pt idx="219">
                  <c:v>12.023477831719898</c:v>
                </c:pt>
                <c:pt idx="220">
                  <c:v>-12.605222014449028</c:v>
                </c:pt>
                <c:pt idx="221">
                  <c:v>10.530668437675608</c:v>
                </c:pt>
                <c:pt idx="222">
                  <c:v>4.947547485192251</c:v>
                </c:pt>
                <c:pt idx="223">
                  <c:v>-15.691008799898029</c:v>
                </c:pt>
                <c:pt idx="224">
                  <c:v>-35.303377601746668</c:v>
                </c:pt>
                <c:pt idx="225">
                  <c:v>-19.79988657157104</c:v>
                </c:pt>
                <c:pt idx="226">
                  <c:v>31.958965951799502</c:v>
                </c:pt>
                <c:pt idx="227">
                  <c:v>16.173196211311705</c:v>
                </c:pt>
                <c:pt idx="228">
                  <c:v>-3.5026187187063829</c:v>
                </c:pt>
                <c:pt idx="229">
                  <c:v>-2.6680265380894794</c:v>
                </c:pt>
                <c:pt idx="230">
                  <c:v>-24.929316394760768</c:v>
                </c:pt>
                <c:pt idx="231">
                  <c:v>-2.5634924247849811</c:v>
                </c:pt>
                <c:pt idx="232">
                  <c:v>3.1740620185372301</c:v>
                </c:pt>
                <c:pt idx="233">
                  <c:v>-14.616406330473483</c:v>
                </c:pt>
                <c:pt idx="234">
                  <c:v>24.802226186315973</c:v>
                </c:pt>
                <c:pt idx="235">
                  <c:v>8.0844976851396755</c:v>
                </c:pt>
                <c:pt idx="236">
                  <c:v>6.4774322133505917</c:v>
                </c:pt>
                <c:pt idx="237">
                  <c:v>11.534524893520668</c:v>
                </c:pt>
                <c:pt idx="238">
                  <c:v>-0.74180948047634454</c:v>
                </c:pt>
                <c:pt idx="239">
                  <c:v>9.0809655250564418</c:v>
                </c:pt>
                <c:pt idx="240">
                  <c:v>4.744515475323074</c:v>
                </c:pt>
                <c:pt idx="241">
                  <c:v>3.810776511352191</c:v>
                </c:pt>
                <c:pt idx="242">
                  <c:v>11.989267620534177</c:v>
                </c:pt>
                <c:pt idx="243">
                  <c:v>-17.465405917236254</c:v>
                </c:pt>
                <c:pt idx="244">
                  <c:v>1.7017409213300994</c:v>
                </c:pt>
                <c:pt idx="245">
                  <c:v>-2.8846410925336268</c:v>
                </c:pt>
                <c:pt idx="246">
                  <c:v>47.220851824875396</c:v>
                </c:pt>
                <c:pt idx="247">
                  <c:v>10.615115241609205</c:v>
                </c:pt>
                <c:pt idx="248">
                  <c:v>6.4097268461509245</c:v>
                </c:pt>
                <c:pt idx="249">
                  <c:v>-23.486788715742527</c:v>
                </c:pt>
                <c:pt idx="250">
                  <c:v>-1.8245334636888701</c:v>
                </c:pt>
                <c:pt idx="251">
                  <c:v>-25.516318622820332</c:v>
                </c:pt>
                <c:pt idx="252">
                  <c:v>14.285713190426268</c:v>
                </c:pt>
                <c:pt idx="253">
                  <c:v>-23.2195886492939</c:v>
                </c:pt>
                <c:pt idx="254">
                  <c:v>14.78940460706686</c:v>
                </c:pt>
                <c:pt idx="255">
                  <c:v>8.0065971535654796</c:v>
                </c:pt>
                <c:pt idx="256">
                  <c:v>-2.8843651975860829</c:v>
                </c:pt>
                <c:pt idx="257">
                  <c:v>-2.0008507349849927</c:v>
                </c:pt>
                <c:pt idx="258">
                  <c:v>-7.0306000620978759</c:v>
                </c:pt>
                <c:pt idx="259">
                  <c:v>-3.9302213484776121</c:v>
                </c:pt>
                <c:pt idx="260">
                  <c:v>3.0381229686018494</c:v>
                </c:pt>
                <c:pt idx="261">
                  <c:v>22.554981855612535</c:v>
                </c:pt>
                <c:pt idx="262">
                  <c:v>13.730564229624116</c:v>
                </c:pt>
                <c:pt idx="263">
                  <c:v>-23.86430111002835</c:v>
                </c:pt>
                <c:pt idx="264">
                  <c:v>-20.312257406117716</c:v>
                </c:pt>
                <c:pt idx="265">
                  <c:v>25.564418618515841</c:v>
                </c:pt>
                <c:pt idx="266">
                  <c:v>-30.687021733051878</c:v>
                </c:pt>
                <c:pt idx="267">
                  <c:v>19.110270776787296</c:v>
                </c:pt>
                <c:pt idx="268">
                  <c:v>-6.9397138397722733</c:v>
                </c:pt>
                <c:pt idx="269">
                  <c:v>-0.26227828445432566</c:v>
                </c:pt>
                <c:pt idx="270">
                  <c:v>-11.20667892638952</c:v>
                </c:pt>
                <c:pt idx="271">
                  <c:v>-9.7871354434686548</c:v>
                </c:pt>
                <c:pt idx="272">
                  <c:v>-16.124303816562719</c:v>
                </c:pt>
                <c:pt idx="273">
                  <c:v>-35.192400637241128</c:v>
                </c:pt>
                <c:pt idx="274">
                  <c:v>0.24443208592280163</c:v>
                </c:pt>
                <c:pt idx="275">
                  <c:v>-9.9685966328324902</c:v>
                </c:pt>
                <c:pt idx="276">
                  <c:v>-2.3348767127521479</c:v>
                </c:pt>
                <c:pt idx="277">
                  <c:v>29.974718941155793</c:v>
                </c:pt>
                <c:pt idx="278">
                  <c:v>9.93984243005686</c:v>
                </c:pt>
                <c:pt idx="279">
                  <c:v>33.584733616893587</c:v>
                </c:pt>
                <c:pt idx="280">
                  <c:v>-17.958829709720835</c:v>
                </c:pt>
                <c:pt idx="281">
                  <c:v>-17.831148993991128</c:v>
                </c:pt>
                <c:pt idx="282">
                  <c:v>38.931137971026558</c:v>
                </c:pt>
                <c:pt idx="283">
                  <c:v>9.033784952300735</c:v>
                </c:pt>
                <c:pt idx="284">
                  <c:v>-28.92677123320388</c:v>
                </c:pt>
                <c:pt idx="285">
                  <c:v>-4.1188493880465433</c:v>
                </c:pt>
                <c:pt idx="286">
                  <c:v>28.239392475766863</c:v>
                </c:pt>
                <c:pt idx="287">
                  <c:v>4.3907448269881719</c:v>
                </c:pt>
                <c:pt idx="288">
                  <c:v>3.6023766780350708</c:v>
                </c:pt>
                <c:pt idx="289">
                  <c:v>8.5002794735508242</c:v>
                </c:pt>
                <c:pt idx="290">
                  <c:v>5.5399474417546521</c:v>
                </c:pt>
                <c:pt idx="291">
                  <c:v>24.650378187354839</c:v>
                </c:pt>
                <c:pt idx="292">
                  <c:v>8.1843226883145341</c:v>
                </c:pt>
                <c:pt idx="293">
                  <c:v>-0.8016221551640883</c:v>
                </c:pt>
                <c:pt idx="294">
                  <c:v>37.240186169560758</c:v>
                </c:pt>
                <c:pt idx="295">
                  <c:v>20.63019532031338</c:v>
                </c:pt>
                <c:pt idx="296">
                  <c:v>3.1066510270619507</c:v>
                </c:pt>
                <c:pt idx="297">
                  <c:v>20.266884795995296</c:v>
                </c:pt>
                <c:pt idx="298">
                  <c:v>-3.4062177606559234</c:v>
                </c:pt>
                <c:pt idx="299">
                  <c:v>14.842658897573019</c:v>
                </c:pt>
                <c:pt idx="300">
                  <c:v>-5.1443487574964752E-4</c:v>
                </c:pt>
                <c:pt idx="301">
                  <c:v>-15.640228323417409</c:v>
                </c:pt>
                <c:pt idx="302">
                  <c:v>-1.3670861691417442</c:v>
                </c:pt>
                <c:pt idx="303">
                  <c:v>-29.100744288521849</c:v>
                </c:pt>
                <c:pt idx="304">
                  <c:v>36.794487148617023</c:v>
                </c:pt>
                <c:pt idx="305">
                  <c:v>0.19105910393711711</c:v>
                </c:pt>
                <c:pt idx="306">
                  <c:v>21.565480084481223</c:v>
                </c:pt>
                <c:pt idx="307">
                  <c:v>17.135400216016787</c:v>
                </c:pt>
                <c:pt idx="308">
                  <c:v>-10.060035991194777</c:v>
                </c:pt>
                <c:pt idx="309">
                  <c:v>8.9019382830107858</c:v>
                </c:pt>
                <c:pt idx="310">
                  <c:v>-4.3025884608229399</c:v>
                </c:pt>
                <c:pt idx="311">
                  <c:v>12.562557862591053</c:v>
                </c:pt>
                <c:pt idx="312">
                  <c:v>15.097067564367924</c:v>
                </c:pt>
                <c:pt idx="313">
                  <c:v>-10.715512109758979</c:v>
                </c:pt>
                <c:pt idx="314">
                  <c:v>-5.2345578011263552</c:v>
                </c:pt>
                <c:pt idx="315">
                  <c:v>3.4527494722769556</c:v>
                </c:pt>
                <c:pt idx="316">
                  <c:v>37.521008508656081</c:v>
                </c:pt>
                <c:pt idx="317">
                  <c:v>-5.0377712688134135</c:v>
                </c:pt>
                <c:pt idx="318">
                  <c:v>-0.56487040361979335</c:v>
                </c:pt>
                <c:pt idx="319">
                  <c:v>12.446439716915233</c:v>
                </c:pt>
                <c:pt idx="320">
                  <c:v>-0.4355437813088201</c:v>
                </c:pt>
                <c:pt idx="321">
                  <c:v>-10.477099998027526</c:v>
                </c:pt>
                <c:pt idx="322">
                  <c:v>32.834720767107974</c:v>
                </c:pt>
                <c:pt idx="323">
                  <c:v>-7.6262140084097396</c:v>
                </c:pt>
                <c:pt idx="324">
                  <c:v>31.430518663587332</c:v>
                </c:pt>
                <c:pt idx="325">
                  <c:v>-13.503116148541578</c:v>
                </c:pt>
                <c:pt idx="326">
                  <c:v>2.8214505949378794</c:v>
                </c:pt>
                <c:pt idx="327">
                  <c:v>-7.0036268139788458</c:v>
                </c:pt>
                <c:pt idx="328">
                  <c:v>-18.586579974723147</c:v>
                </c:pt>
                <c:pt idx="329">
                  <c:v>15.305181850593359</c:v>
                </c:pt>
                <c:pt idx="330">
                  <c:v>-22.220069200937644</c:v>
                </c:pt>
                <c:pt idx="331">
                  <c:v>-29.15263182456372</c:v>
                </c:pt>
                <c:pt idx="332">
                  <c:v>0.40219872863649198</c:v>
                </c:pt>
                <c:pt idx="333">
                  <c:v>-11.424234825463881</c:v>
                </c:pt>
                <c:pt idx="334">
                  <c:v>-10.046686644687185</c:v>
                </c:pt>
                <c:pt idx="335">
                  <c:v>-13.077503546349078</c:v>
                </c:pt>
                <c:pt idx="336">
                  <c:v>-8.0046656403737177</c:v>
                </c:pt>
                <c:pt idx="337">
                  <c:v>26.284748386840199</c:v>
                </c:pt>
                <c:pt idx="338">
                  <c:v>5.5544124047919956</c:v>
                </c:pt>
                <c:pt idx="339">
                  <c:v>-26.715091970055568</c:v>
                </c:pt>
                <c:pt idx="340">
                  <c:v>-7.425187909372263</c:v>
                </c:pt>
                <c:pt idx="341">
                  <c:v>2.3014709488235945</c:v>
                </c:pt>
                <c:pt idx="342">
                  <c:v>-1.5243650508497679</c:v>
                </c:pt>
                <c:pt idx="343">
                  <c:v>5.5524140347124851</c:v>
                </c:pt>
                <c:pt idx="344">
                  <c:v>1.3579468230973708</c:v>
                </c:pt>
                <c:pt idx="345">
                  <c:v>2.9207748800056641</c:v>
                </c:pt>
                <c:pt idx="346">
                  <c:v>-12.454489740683464</c:v>
                </c:pt>
                <c:pt idx="347">
                  <c:v>-20.46905136496396</c:v>
                </c:pt>
                <c:pt idx="348">
                  <c:v>-7.1357691889407979</c:v>
                </c:pt>
                <c:pt idx="349">
                  <c:v>-9.7927430317643651</c:v>
                </c:pt>
                <c:pt idx="350">
                  <c:v>7.4171459153190193</c:v>
                </c:pt>
                <c:pt idx="351">
                  <c:v>-7.3819019322075894</c:v>
                </c:pt>
                <c:pt idx="352">
                  <c:v>1.995969642970874</c:v>
                </c:pt>
                <c:pt idx="353">
                  <c:v>0.92515651225158424</c:v>
                </c:pt>
                <c:pt idx="354">
                  <c:v>8.5211872420912904</c:v>
                </c:pt>
                <c:pt idx="355">
                  <c:v>8.2474858613898849</c:v>
                </c:pt>
                <c:pt idx="356">
                  <c:v>7.7803854570136028</c:v>
                </c:pt>
                <c:pt idx="357">
                  <c:v>7.1334247644289626</c:v>
                </c:pt>
                <c:pt idx="358">
                  <c:v>-9.230797903446927</c:v>
                </c:pt>
                <c:pt idx="359">
                  <c:v>0.91265331061032418</c:v>
                </c:pt>
                <c:pt idx="360">
                  <c:v>-8.2431515463553762</c:v>
                </c:pt>
                <c:pt idx="361">
                  <c:v>-48.449944480054874</c:v>
                </c:pt>
                <c:pt idx="362">
                  <c:v>-6.9008792305891697</c:v>
                </c:pt>
                <c:pt idx="363">
                  <c:v>-18.112552423622233</c:v>
                </c:pt>
                <c:pt idx="364">
                  <c:v>-22.359536015550692</c:v>
                </c:pt>
                <c:pt idx="365">
                  <c:v>0.34441512312628297</c:v>
                </c:pt>
                <c:pt idx="366">
                  <c:v>-29.45860555796623</c:v>
                </c:pt>
                <c:pt idx="367">
                  <c:v>-17.46086690793517</c:v>
                </c:pt>
                <c:pt idx="368">
                  <c:v>-2.3260533974346376</c:v>
                </c:pt>
                <c:pt idx="369">
                  <c:v>-23.237037902538756</c:v>
                </c:pt>
                <c:pt idx="370">
                  <c:v>-17.996108257085087</c:v>
                </c:pt>
                <c:pt idx="371">
                  <c:v>-12.045922372293694</c:v>
                </c:pt>
                <c:pt idx="372">
                  <c:v>1.4275484459142014</c:v>
                </c:pt>
                <c:pt idx="373">
                  <c:v>-18.201531428379251</c:v>
                </c:pt>
                <c:pt idx="374">
                  <c:v>40.473570008326234</c:v>
                </c:pt>
                <c:pt idx="375">
                  <c:v>8.7079836782774933</c:v>
                </c:pt>
                <c:pt idx="376">
                  <c:v>-7.6235358146450274</c:v>
                </c:pt>
                <c:pt idx="377">
                  <c:v>19.982727983040441</c:v>
                </c:pt>
                <c:pt idx="378">
                  <c:v>17.359481913995022</c:v>
                </c:pt>
                <c:pt idx="379">
                  <c:v>19.263474429192279</c:v>
                </c:pt>
                <c:pt idx="380">
                  <c:v>2.817371902047737</c:v>
                </c:pt>
                <c:pt idx="381">
                  <c:v>-8.5552314072451203</c:v>
                </c:pt>
                <c:pt idx="382">
                  <c:v>-19.190980328281604</c:v>
                </c:pt>
                <c:pt idx="383">
                  <c:v>18.925967719949632</c:v>
                </c:pt>
                <c:pt idx="384">
                  <c:v>-36.953420792523985</c:v>
                </c:pt>
                <c:pt idx="385">
                  <c:v>7.3078803636261922</c:v>
                </c:pt>
                <c:pt idx="386">
                  <c:v>-3.7380414451150936</c:v>
                </c:pt>
                <c:pt idx="387">
                  <c:v>4.676782933942139</c:v>
                </c:pt>
                <c:pt idx="388">
                  <c:v>25.717981293389375</c:v>
                </c:pt>
                <c:pt idx="389">
                  <c:v>-3.727090350442579</c:v>
                </c:pt>
                <c:pt idx="390">
                  <c:v>1.2628454533438389</c:v>
                </c:pt>
                <c:pt idx="391">
                  <c:v>-16.714314031546664</c:v>
                </c:pt>
                <c:pt idx="392">
                  <c:v>-5.3669397115046493</c:v>
                </c:pt>
                <c:pt idx="393">
                  <c:v>-0.16218554433267562</c:v>
                </c:pt>
                <c:pt idx="394">
                  <c:v>7.2493325557956423</c:v>
                </c:pt>
                <c:pt idx="395">
                  <c:v>-6.8536824678058768</c:v>
                </c:pt>
                <c:pt idx="396">
                  <c:v>4.809388947455421</c:v>
                </c:pt>
                <c:pt idx="397">
                  <c:v>-9.1587614927680647</c:v>
                </c:pt>
                <c:pt idx="398">
                  <c:v>14.647848843916567</c:v>
                </c:pt>
                <c:pt idx="399">
                  <c:v>-20.293005428841944</c:v>
                </c:pt>
                <c:pt idx="400">
                  <c:v>-10.154513851153187</c:v>
                </c:pt>
                <c:pt idx="401">
                  <c:v>-23.710493821422929</c:v>
                </c:pt>
                <c:pt idx="402">
                  <c:v>2.6074091555830878</c:v>
                </c:pt>
                <c:pt idx="403">
                  <c:v>-34.284767690644749</c:v>
                </c:pt>
                <c:pt idx="404">
                  <c:v>-1.2973551348594063</c:v>
                </c:pt>
                <c:pt idx="405">
                  <c:v>-17.779990695352431</c:v>
                </c:pt>
                <c:pt idx="406">
                  <c:v>11.625242139428755</c:v>
                </c:pt>
                <c:pt idx="407">
                  <c:v>8.9985522179516195</c:v>
                </c:pt>
                <c:pt idx="408">
                  <c:v>4.6261543625231933</c:v>
                </c:pt>
                <c:pt idx="409">
                  <c:v>32.197046600148866</c:v>
                </c:pt>
                <c:pt idx="410">
                  <c:v>14.398492824296799</c:v>
                </c:pt>
                <c:pt idx="411">
                  <c:v>-5.5076962647899572</c:v>
                </c:pt>
                <c:pt idx="412">
                  <c:v>9.483713977039729</c:v>
                </c:pt>
                <c:pt idx="413">
                  <c:v>0.58183046606580169</c:v>
                </c:pt>
                <c:pt idx="414">
                  <c:v>-6.4723060785341353</c:v>
                </c:pt>
                <c:pt idx="415">
                  <c:v>-7.5776563654751916</c:v>
                </c:pt>
                <c:pt idx="416">
                  <c:v>11.075900997579938</c:v>
                </c:pt>
                <c:pt idx="417">
                  <c:v>15.896529049320208</c:v>
                </c:pt>
                <c:pt idx="418">
                  <c:v>-18.728120915026917</c:v>
                </c:pt>
                <c:pt idx="419">
                  <c:v>-0.15294190074747338</c:v>
                </c:pt>
                <c:pt idx="420">
                  <c:v>-6.9231480958939553</c:v>
                </c:pt>
                <c:pt idx="421">
                  <c:v>6.1385688026263372</c:v>
                </c:pt>
                <c:pt idx="422">
                  <c:v>14.648291168868065</c:v>
                </c:pt>
                <c:pt idx="423">
                  <c:v>-11.395730494476693</c:v>
                </c:pt>
                <c:pt idx="424">
                  <c:v>6.0507376080349093</c:v>
                </c:pt>
                <c:pt idx="425">
                  <c:v>16.67504720883873</c:v>
                </c:pt>
                <c:pt idx="426">
                  <c:v>18.889242284924702</c:v>
                </c:pt>
                <c:pt idx="427">
                  <c:v>14.025553139363083</c:v>
                </c:pt>
                <c:pt idx="428">
                  <c:v>14.071256171427191</c:v>
                </c:pt>
                <c:pt idx="429">
                  <c:v>-4.5191749871450488</c:v>
                </c:pt>
                <c:pt idx="430">
                  <c:v>4.3235868200054197</c:v>
                </c:pt>
                <c:pt idx="431">
                  <c:v>1.0482562641633368</c:v>
                </c:pt>
                <c:pt idx="432">
                  <c:v>15.938580374522939</c:v>
                </c:pt>
                <c:pt idx="433">
                  <c:v>11.379020624492258</c:v>
                </c:pt>
                <c:pt idx="434">
                  <c:v>-0.74444808759100745</c:v>
                </c:pt>
                <c:pt idx="435">
                  <c:v>-40.112575642935589</c:v>
                </c:pt>
                <c:pt idx="436">
                  <c:v>-1.7990995463404844</c:v>
                </c:pt>
                <c:pt idx="437">
                  <c:v>-6.3563101755931051</c:v>
                </c:pt>
                <c:pt idx="438">
                  <c:v>-33.170763109666019</c:v>
                </c:pt>
                <c:pt idx="439">
                  <c:v>28.609926726147396</c:v>
                </c:pt>
                <c:pt idx="440">
                  <c:v>-6.0546615635541556</c:v>
                </c:pt>
                <c:pt idx="441">
                  <c:v>3.0455621170935943</c:v>
                </c:pt>
                <c:pt idx="442">
                  <c:v>17.988122414646835</c:v>
                </c:pt>
                <c:pt idx="443">
                  <c:v>0.51522796778895008</c:v>
                </c:pt>
                <c:pt idx="444">
                  <c:v>8.5810806051727955</c:v>
                </c:pt>
                <c:pt idx="445">
                  <c:v>-10.727098636148968</c:v>
                </c:pt>
                <c:pt idx="446">
                  <c:v>17.225137905439926</c:v>
                </c:pt>
                <c:pt idx="447">
                  <c:v>21.099755778587838</c:v>
                </c:pt>
                <c:pt idx="448">
                  <c:v>-16.929822756681592</c:v>
                </c:pt>
                <c:pt idx="449">
                  <c:v>-16.883239749960591</c:v>
                </c:pt>
                <c:pt idx="450">
                  <c:v>9.5914963305230252</c:v>
                </c:pt>
                <c:pt idx="451">
                  <c:v>-3.538952134253504</c:v>
                </c:pt>
                <c:pt idx="452">
                  <c:v>5.6788297334287758</c:v>
                </c:pt>
                <c:pt idx="453">
                  <c:v>0.95812728247226941</c:v>
                </c:pt>
                <c:pt idx="454">
                  <c:v>25.463974060013037</c:v>
                </c:pt>
                <c:pt idx="455">
                  <c:v>3.1308899363781442</c:v>
                </c:pt>
                <c:pt idx="456">
                  <c:v>-1.930055122675951</c:v>
                </c:pt>
                <c:pt idx="457">
                  <c:v>-0.31792394228583576</c:v>
                </c:pt>
                <c:pt idx="458">
                  <c:v>1.1462620220588575</c:v>
                </c:pt>
                <c:pt idx="459">
                  <c:v>36.736213828664575</c:v>
                </c:pt>
                <c:pt idx="460">
                  <c:v>-32.06936742635348</c:v>
                </c:pt>
                <c:pt idx="461">
                  <c:v>-0.16385334134013274</c:v>
                </c:pt>
                <c:pt idx="462">
                  <c:v>-1.5755616584671568</c:v>
                </c:pt>
                <c:pt idx="463">
                  <c:v>-2.3471247775411821</c:v>
                </c:pt>
                <c:pt idx="464">
                  <c:v>-7.7944955187381</c:v>
                </c:pt>
                <c:pt idx="465">
                  <c:v>-5.8261380424917801</c:v>
                </c:pt>
                <c:pt idx="466">
                  <c:v>6.7377840467819592</c:v>
                </c:pt>
                <c:pt idx="467">
                  <c:v>-22.377267625469678</c:v>
                </c:pt>
                <c:pt idx="468">
                  <c:v>-26.471691183844076</c:v>
                </c:pt>
                <c:pt idx="469">
                  <c:v>9.7233060060054868</c:v>
                </c:pt>
                <c:pt idx="470">
                  <c:v>19.219895536164568</c:v>
                </c:pt>
                <c:pt idx="471">
                  <c:v>3.0955387279902511</c:v>
                </c:pt>
                <c:pt idx="472">
                  <c:v>-6.0784278251958757</c:v>
                </c:pt>
                <c:pt idx="473">
                  <c:v>2.5341420242814583</c:v>
                </c:pt>
                <c:pt idx="474">
                  <c:v>-23.109283359375393</c:v>
                </c:pt>
                <c:pt idx="475">
                  <c:v>-17.141480378653487</c:v>
                </c:pt>
                <c:pt idx="476">
                  <c:v>5.7106351899640462</c:v>
                </c:pt>
                <c:pt idx="477">
                  <c:v>-1.7038649558163508</c:v>
                </c:pt>
                <c:pt idx="478">
                  <c:v>8.0959388636679499</c:v>
                </c:pt>
                <c:pt idx="479">
                  <c:v>-16.343102326476345</c:v>
                </c:pt>
                <c:pt idx="480">
                  <c:v>-11.608546066038285</c:v>
                </c:pt>
                <c:pt idx="481">
                  <c:v>0.21894307973214666</c:v>
                </c:pt>
                <c:pt idx="482">
                  <c:v>1.7083469173557355</c:v>
                </c:pt>
                <c:pt idx="483">
                  <c:v>3.3557628769125212</c:v>
                </c:pt>
                <c:pt idx="484">
                  <c:v>24.343639953900436</c:v>
                </c:pt>
                <c:pt idx="485">
                  <c:v>11.984401645511143</c:v>
                </c:pt>
                <c:pt idx="486">
                  <c:v>-4.8443115677754864</c:v>
                </c:pt>
                <c:pt idx="487">
                  <c:v>-64.755884279377739</c:v>
                </c:pt>
                <c:pt idx="488">
                  <c:v>8.012442049538361</c:v>
                </c:pt>
                <c:pt idx="489">
                  <c:v>1.0435257093759818</c:v>
                </c:pt>
                <c:pt idx="490">
                  <c:v>-10.580735270724261</c:v>
                </c:pt>
                <c:pt idx="491">
                  <c:v>-6.5978058526939183</c:v>
                </c:pt>
                <c:pt idx="492">
                  <c:v>-7.606454556408548</c:v>
                </c:pt>
                <c:pt idx="493">
                  <c:v>-6.8052953160716223</c:v>
                </c:pt>
                <c:pt idx="494">
                  <c:v>-6.386069184734068</c:v>
                </c:pt>
                <c:pt idx="495">
                  <c:v>25.889219209064354</c:v>
                </c:pt>
                <c:pt idx="496">
                  <c:v>-0.71955195117145399</c:v>
                </c:pt>
                <c:pt idx="497">
                  <c:v>0.57311430385347129</c:v>
                </c:pt>
                <c:pt idx="498">
                  <c:v>4.9490222107937214</c:v>
                </c:pt>
                <c:pt idx="499">
                  <c:v>-0.44357783319289779</c:v>
                </c:pt>
                <c:pt idx="500">
                  <c:v>-11.620602766391745</c:v>
                </c:pt>
                <c:pt idx="501">
                  <c:v>-25.77872284330369</c:v>
                </c:pt>
                <c:pt idx="502">
                  <c:v>11.140102813277716</c:v>
                </c:pt>
                <c:pt idx="503">
                  <c:v>24.427323333694467</c:v>
                </c:pt>
                <c:pt idx="504">
                  <c:v>-11.71388567121539</c:v>
                </c:pt>
                <c:pt idx="505">
                  <c:v>-17.481704946754814</c:v>
                </c:pt>
                <c:pt idx="506">
                  <c:v>-8.6327278396373526</c:v>
                </c:pt>
                <c:pt idx="507">
                  <c:v>-7.5341277075431856</c:v>
                </c:pt>
                <c:pt idx="508">
                  <c:v>0.87653598445187797</c:v>
                </c:pt>
                <c:pt idx="509">
                  <c:v>6.0949492833966445</c:v>
                </c:pt>
                <c:pt idx="510">
                  <c:v>-0.35729066268261567</c:v>
                </c:pt>
                <c:pt idx="511">
                  <c:v>5.7624177147555038</c:v>
                </c:pt>
                <c:pt idx="512">
                  <c:v>-1.3176753301584965E-2</c:v>
                </c:pt>
                <c:pt idx="513">
                  <c:v>-24.815850883873605</c:v>
                </c:pt>
                <c:pt idx="514">
                  <c:v>-10.483274890457073</c:v>
                </c:pt>
                <c:pt idx="515">
                  <c:v>-1.3087988009992584</c:v>
                </c:pt>
                <c:pt idx="516">
                  <c:v>5.4818635330365328</c:v>
                </c:pt>
                <c:pt idx="517">
                  <c:v>5.8294220637976588</c:v>
                </c:pt>
                <c:pt idx="518">
                  <c:v>-16.222016134911705</c:v>
                </c:pt>
                <c:pt idx="519">
                  <c:v>-15.469230871521853</c:v>
                </c:pt>
                <c:pt idx="520">
                  <c:v>17.054558266950473</c:v>
                </c:pt>
                <c:pt idx="521">
                  <c:v>-0.5485241109975505</c:v>
                </c:pt>
                <c:pt idx="522">
                  <c:v>6.4483417647958641</c:v>
                </c:pt>
                <c:pt idx="523">
                  <c:v>-31.335020015596058</c:v>
                </c:pt>
                <c:pt idx="524">
                  <c:v>-33.849489125778859</c:v>
                </c:pt>
                <c:pt idx="525">
                  <c:v>13.542530931419167</c:v>
                </c:pt>
                <c:pt idx="526">
                  <c:v>2.4119791882935266</c:v>
                </c:pt>
                <c:pt idx="527">
                  <c:v>18.897788178523633</c:v>
                </c:pt>
                <c:pt idx="528">
                  <c:v>1.6441504817161676</c:v>
                </c:pt>
                <c:pt idx="529">
                  <c:v>39.6097707634285</c:v>
                </c:pt>
                <c:pt idx="530">
                  <c:v>-17.736951709506663</c:v>
                </c:pt>
                <c:pt idx="531">
                  <c:v>-5.9310301960939436</c:v>
                </c:pt>
                <c:pt idx="532">
                  <c:v>-6.3432667057522449</c:v>
                </c:pt>
                <c:pt idx="533">
                  <c:v>-9.8322772996629499</c:v>
                </c:pt>
                <c:pt idx="534">
                  <c:v>50.73039628892456</c:v>
                </c:pt>
                <c:pt idx="535">
                  <c:v>22.542797728201439</c:v>
                </c:pt>
                <c:pt idx="536">
                  <c:v>-10.649333091114286</c:v>
                </c:pt>
                <c:pt idx="537">
                  <c:v>21.088591217318843</c:v>
                </c:pt>
                <c:pt idx="538">
                  <c:v>-7.746804592213965</c:v>
                </c:pt>
                <c:pt idx="539">
                  <c:v>9.5825007117852312</c:v>
                </c:pt>
                <c:pt idx="540">
                  <c:v>-0.42770552711939258</c:v>
                </c:pt>
                <c:pt idx="541">
                  <c:v>4.6773039905431943</c:v>
                </c:pt>
                <c:pt idx="542">
                  <c:v>-10.166348179197621</c:v>
                </c:pt>
                <c:pt idx="543">
                  <c:v>-7.5116020189476753</c:v>
                </c:pt>
                <c:pt idx="544">
                  <c:v>-19.818337397526307</c:v>
                </c:pt>
                <c:pt idx="545">
                  <c:v>15.092011981402299</c:v>
                </c:pt>
                <c:pt idx="546">
                  <c:v>27.275401190048385</c:v>
                </c:pt>
                <c:pt idx="547">
                  <c:v>18.832945965291373</c:v>
                </c:pt>
                <c:pt idx="548">
                  <c:v>14.514882154475528</c:v>
                </c:pt>
                <c:pt idx="549">
                  <c:v>-19.533049853393621</c:v>
                </c:pt>
                <c:pt idx="550">
                  <c:v>-40.570482932115631</c:v>
                </c:pt>
                <c:pt idx="551">
                  <c:v>31.981907874723287</c:v>
                </c:pt>
                <c:pt idx="552">
                  <c:v>15.316878105512869</c:v>
                </c:pt>
                <c:pt idx="553">
                  <c:v>-15.125810017085913</c:v>
                </c:pt>
                <c:pt idx="554">
                  <c:v>-7.5483559442719681</c:v>
                </c:pt>
                <c:pt idx="555">
                  <c:v>1.0358175937444045</c:v>
                </c:pt>
                <c:pt idx="556">
                  <c:v>-23.684329038667514</c:v>
                </c:pt>
                <c:pt idx="557">
                  <c:v>8.9922938406680419</c:v>
                </c:pt>
                <c:pt idx="558">
                  <c:v>34.671052315862042</c:v>
                </c:pt>
                <c:pt idx="559">
                  <c:v>-4.9432416365680396</c:v>
                </c:pt>
                <c:pt idx="560">
                  <c:v>-15.286950459932745</c:v>
                </c:pt>
                <c:pt idx="561">
                  <c:v>-11.122183714090699</c:v>
                </c:pt>
                <c:pt idx="562">
                  <c:v>-16.412236451516073</c:v>
                </c:pt>
                <c:pt idx="563">
                  <c:v>7.7428738291076655</c:v>
                </c:pt>
                <c:pt idx="564">
                  <c:v>8.5763630540773832</c:v>
                </c:pt>
                <c:pt idx="565">
                  <c:v>-11.619324458596317</c:v>
                </c:pt>
                <c:pt idx="566">
                  <c:v>6.0626612304316563</c:v>
                </c:pt>
                <c:pt idx="567">
                  <c:v>-14.147708552716374</c:v>
                </c:pt>
                <c:pt idx="568">
                  <c:v>-2.4697402363069449</c:v>
                </c:pt>
                <c:pt idx="569">
                  <c:v>-15.692837300682552</c:v>
                </c:pt>
                <c:pt idx="570">
                  <c:v>17.958274716668953</c:v>
                </c:pt>
                <c:pt idx="571">
                  <c:v>-6.6190215548202609</c:v>
                </c:pt>
                <c:pt idx="572">
                  <c:v>11.768719584063616</c:v>
                </c:pt>
                <c:pt idx="573">
                  <c:v>-3.1325609682820699</c:v>
                </c:pt>
                <c:pt idx="574">
                  <c:v>10.391665761494144</c:v>
                </c:pt>
                <c:pt idx="575">
                  <c:v>10.607944443341255</c:v>
                </c:pt>
                <c:pt idx="576">
                  <c:v>6.2920760010385495</c:v>
                </c:pt>
                <c:pt idx="577">
                  <c:v>-18.804884761308728</c:v>
                </c:pt>
                <c:pt idx="578">
                  <c:v>7.688491137646924</c:v>
                </c:pt>
                <c:pt idx="579">
                  <c:v>10.43068964326838</c:v>
                </c:pt>
                <c:pt idx="580">
                  <c:v>-3.2214300809664462</c:v>
                </c:pt>
                <c:pt idx="581">
                  <c:v>16.448156360994911</c:v>
                </c:pt>
                <c:pt idx="582">
                  <c:v>15.160197382965022</c:v>
                </c:pt>
                <c:pt idx="583">
                  <c:v>-10.818584988340653</c:v>
                </c:pt>
                <c:pt idx="584">
                  <c:v>-7.4912562151447393</c:v>
                </c:pt>
                <c:pt idx="585">
                  <c:v>-7.3712593716175299</c:v>
                </c:pt>
                <c:pt idx="586">
                  <c:v>25.594405603217776</c:v>
                </c:pt>
                <c:pt idx="587">
                  <c:v>-3.3828864257616744</c:v>
                </c:pt>
                <c:pt idx="588">
                  <c:v>28.551469920277079</c:v>
                </c:pt>
                <c:pt idx="589">
                  <c:v>2.7910936090855976</c:v>
                </c:pt>
                <c:pt idx="590">
                  <c:v>-20.987680797134587</c:v>
                </c:pt>
                <c:pt idx="591">
                  <c:v>-3.81248066689693</c:v>
                </c:pt>
                <c:pt idx="592">
                  <c:v>-1.2908144954443999</c:v>
                </c:pt>
                <c:pt idx="593">
                  <c:v>22.790497604462281</c:v>
                </c:pt>
                <c:pt idx="594">
                  <c:v>-13.285115223059892</c:v>
                </c:pt>
                <c:pt idx="595">
                  <c:v>42.569204191491316</c:v>
                </c:pt>
                <c:pt idx="596">
                  <c:v>-6.6067954580574355</c:v>
                </c:pt>
                <c:pt idx="597">
                  <c:v>4.740674938873676</c:v>
                </c:pt>
                <c:pt idx="598">
                  <c:v>-45.591816031293639</c:v>
                </c:pt>
                <c:pt idx="599">
                  <c:v>-4.8900146850760837</c:v>
                </c:pt>
                <c:pt idx="600">
                  <c:v>5.8267012267757421</c:v>
                </c:pt>
                <c:pt idx="601">
                  <c:v>-2.4444521082191319</c:v>
                </c:pt>
                <c:pt idx="602">
                  <c:v>9.3920529788297955</c:v>
                </c:pt>
                <c:pt idx="603">
                  <c:v>-21.915570640574266</c:v>
                </c:pt>
                <c:pt idx="604">
                  <c:v>1.126461108215123</c:v>
                </c:pt>
                <c:pt idx="605">
                  <c:v>30.442550304305499</c:v>
                </c:pt>
                <c:pt idx="606">
                  <c:v>4.7935888689623996</c:v>
                </c:pt>
                <c:pt idx="607">
                  <c:v>-6.5808631578962054</c:v>
                </c:pt>
                <c:pt idx="608">
                  <c:v>-38.167202762587735</c:v>
                </c:pt>
                <c:pt idx="609">
                  <c:v>-0.38149610832398329</c:v>
                </c:pt>
                <c:pt idx="610">
                  <c:v>-40.031863653592133</c:v>
                </c:pt>
                <c:pt idx="611">
                  <c:v>-22.096341189570492</c:v>
                </c:pt>
                <c:pt idx="612">
                  <c:v>-23.717888552252532</c:v>
                </c:pt>
                <c:pt idx="613">
                  <c:v>-11.724974454916868</c:v>
                </c:pt>
                <c:pt idx="614">
                  <c:v>6.448176752020415</c:v>
                </c:pt>
                <c:pt idx="615">
                  <c:v>7.5403739632281033</c:v>
                </c:pt>
                <c:pt idx="616">
                  <c:v>15.614533903614113</c:v>
                </c:pt>
                <c:pt idx="617">
                  <c:v>-3.1742410593735646</c:v>
                </c:pt>
                <c:pt idx="618">
                  <c:v>-8.8718185725924226</c:v>
                </c:pt>
                <c:pt idx="619">
                  <c:v>-19.620160493791371</c:v>
                </c:pt>
                <c:pt idx="620">
                  <c:v>-2.3440023526794929</c:v>
                </c:pt>
                <c:pt idx="621">
                  <c:v>0.30460715607125233</c:v>
                </c:pt>
                <c:pt idx="622">
                  <c:v>-0.7925214831227495</c:v>
                </c:pt>
                <c:pt idx="623">
                  <c:v>-9.759451066072625</c:v>
                </c:pt>
                <c:pt idx="624">
                  <c:v>6.2464906423006479</c:v>
                </c:pt>
                <c:pt idx="625">
                  <c:v>-6.9060096721344717</c:v>
                </c:pt>
                <c:pt idx="626">
                  <c:v>-4.2176688390176356</c:v>
                </c:pt>
                <c:pt idx="627">
                  <c:v>-20.835772480042866</c:v>
                </c:pt>
                <c:pt idx="628">
                  <c:v>36.071619802847721</c:v>
                </c:pt>
                <c:pt idx="629">
                  <c:v>-7.5311659843893768</c:v>
                </c:pt>
                <c:pt idx="630">
                  <c:v>-8.2195554096830286</c:v>
                </c:pt>
                <c:pt idx="631">
                  <c:v>56.567729414468616</c:v>
                </c:pt>
                <c:pt idx="632">
                  <c:v>1.2564958503126071</c:v>
                </c:pt>
                <c:pt idx="633">
                  <c:v>2.7237478205054306</c:v>
                </c:pt>
                <c:pt idx="634">
                  <c:v>-15.899058721089293</c:v>
                </c:pt>
                <c:pt idx="635">
                  <c:v>-1.0405287999756303</c:v>
                </c:pt>
                <c:pt idx="636">
                  <c:v>-3.6639433468325584</c:v>
                </c:pt>
                <c:pt idx="637">
                  <c:v>-5.1975792825569709</c:v>
                </c:pt>
                <c:pt idx="638">
                  <c:v>8.0454504648920668</c:v>
                </c:pt>
                <c:pt idx="639">
                  <c:v>-5.1582427549131262</c:v>
                </c:pt>
                <c:pt idx="640">
                  <c:v>27.016568001072336</c:v>
                </c:pt>
                <c:pt idx="641">
                  <c:v>-30.726041185116166</c:v>
                </c:pt>
                <c:pt idx="642">
                  <c:v>-11.435204516424605</c:v>
                </c:pt>
                <c:pt idx="643">
                  <c:v>-14.82202123775153</c:v>
                </c:pt>
                <c:pt idx="644">
                  <c:v>-13.020287934230334</c:v>
                </c:pt>
                <c:pt idx="645">
                  <c:v>-8.5230200485747574</c:v>
                </c:pt>
                <c:pt idx="646">
                  <c:v>3.0175551988484535</c:v>
                </c:pt>
                <c:pt idx="647">
                  <c:v>-28.7016899112838</c:v>
                </c:pt>
                <c:pt idx="648">
                  <c:v>-4.2670132864846764</c:v>
                </c:pt>
                <c:pt idx="649">
                  <c:v>-36.631415004952459</c:v>
                </c:pt>
                <c:pt idx="650">
                  <c:v>15.968493718732397</c:v>
                </c:pt>
                <c:pt idx="651">
                  <c:v>-0.17865834073658693</c:v>
                </c:pt>
                <c:pt idx="652">
                  <c:v>7.3505586518603137</c:v>
                </c:pt>
                <c:pt idx="653">
                  <c:v>6.8988668646940887</c:v>
                </c:pt>
                <c:pt idx="654">
                  <c:v>-2.5507282768976416</c:v>
                </c:pt>
                <c:pt idx="655">
                  <c:v>19.831159836303243</c:v>
                </c:pt>
                <c:pt idx="656">
                  <c:v>-2.9005744553825603</c:v>
                </c:pt>
                <c:pt idx="657">
                  <c:v>38.055625830021242</c:v>
                </c:pt>
                <c:pt idx="658">
                  <c:v>-35.045333523810456</c:v>
                </c:pt>
                <c:pt idx="659">
                  <c:v>-23.483230581333018</c:v>
                </c:pt>
                <c:pt idx="660">
                  <c:v>-7.0014488150183691</c:v>
                </c:pt>
                <c:pt idx="661">
                  <c:v>-9.7901857953370133</c:v>
                </c:pt>
                <c:pt idx="662">
                  <c:v>-21.622598568818301</c:v>
                </c:pt>
                <c:pt idx="663">
                  <c:v>-17.030434608644242</c:v>
                </c:pt>
                <c:pt idx="664">
                  <c:v>-8.9508721189973208</c:v>
                </c:pt>
                <c:pt idx="665">
                  <c:v>1.4607286977504632</c:v>
                </c:pt>
                <c:pt idx="666">
                  <c:v>-14.844139019884334</c:v>
                </c:pt>
                <c:pt idx="667">
                  <c:v>25.240714412238887</c:v>
                </c:pt>
                <c:pt idx="668">
                  <c:v>-11.12083553044685</c:v>
                </c:pt>
                <c:pt idx="669">
                  <c:v>-6.9379096668509499</c:v>
                </c:pt>
                <c:pt idx="670">
                  <c:v>-5.8166413872684872</c:v>
                </c:pt>
                <c:pt idx="671">
                  <c:v>6.531373661318348</c:v>
                </c:pt>
                <c:pt idx="672">
                  <c:v>-16.423632810253423</c:v>
                </c:pt>
                <c:pt idx="673">
                  <c:v>14.940671673899883</c:v>
                </c:pt>
                <c:pt idx="674">
                  <c:v>10.119371485137338</c:v>
                </c:pt>
                <c:pt idx="675">
                  <c:v>0.43869759570218714</c:v>
                </c:pt>
                <c:pt idx="676">
                  <c:v>-11.427765737941744</c:v>
                </c:pt>
                <c:pt idx="677">
                  <c:v>13.287890853069948</c:v>
                </c:pt>
                <c:pt idx="678">
                  <c:v>18.94587677859483</c:v>
                </c:pt>
                <c:pt idx="679">
                  <c:v>10.162223486884693</c:v>
                </c:pt>
                <c:pt idx="680">
                  <c:v>14.885573867796708</c:v>
                </c:pt>
                <c:pt idx="681">
                  <c:v>9.0267112487172607</c:v>
                </c:pt>
                <c:pt idx="682">
                  <c:v>-13.887503538750751</c:v>
                </c:pt>
                <c:pt idx="683">
                  <c:v>-32.097785968429058</c:v>
                </c:pt>
                <c:pt idx="684">
                  <c:v>-15.348649889431906</c:v>
                </c:pt>
                <c:pt idx="685">
                  <c:v>-3.0850027219580825</c:v>
                </c:pt>
                <c:pt idx="686">
                  <c:v>7.2858230459887565</c:v>
                </c:pt>
                <c:pt idx="687">
                  <c:v>-3.1335536338540355</c:v>
                </c:pt>
                <c:pt idx="688">
                  <c:v>-7.6169872780368584</c:v>
                </c:pt>
                <c:pt idx="689">
                  <c:v>-32.366730317877625</c:v>
                </c:pt>
                <c:pt idx="690">
                  <c:v>18.551215020015913</c:v>
                </c:pt>
                <c:pt idx="691">
                  <c:v>36.592149869777842</c:v>
                </c:pt>
                <c:pt idx="692">
                  <c:v>30.589286503377309</c:v>
                </c:pt>
                <c:pt idx="693">
                  <c:v>5.4894802281066681</c:v>
                </c:pt>
                <c:pt idx="694">
                  <c:v>-4.3983635701471675</c:v>
                </c:pt>
                <c:pt idx="695">
                  <c:v>-14.156241367118671</c:v>
                </c:pt>
                <c:pt idx="696">
                  <c:v>0.57233303367721999</c:v>
                </c:pt>
                <c:pt idx="697">
                  <c:v>5.557900355755157</c:v>
                </c:pt>
                <c:pt idx="698">
                  <c:v>-1.367797990398874</c:v>
                </c:pt>
                <c:pt idx="699">
                  <c:v>4.9827274816081992</c:v>
                </c:pt>
                <c:pt idx="700">
                  <c:v>-19.733182319878399</c:v>
                </c:pt>
                <c:pt idx="701">
                  <c:v>27.749079259566884</c:v>
                </c:pt>
                <c:pt idx="702">
                  <c:v>1.2059620058383245</c:v>
                </c:pt>
                <c:pt idx="703">
                  <c:v>22.489017373970725</c:v>
                </c:pt>
                <c:pt idx="704">
                  <c:v>7.8926703397365632</c:v>
                </c:pt>
                <c:pt idx="705">
                  <c:v>2.4340805423361451</c:v>
                </c:pt>
                <c:pt idx="706">
                  <c:v>21.085674808171873</c:v>
                </c:pt>
                <c:pt idx="707">
                  <c:v>-5.6612476160998337</c:v>
                </c:pt>
                <c:pt idx="708">
                  <c:v>22.733935799770084</c:v>
                </c:pt>
                <c:pt idx="709">
                  <c:v>-0.71054321244304164</c:v>
                </c:pt>
                <c:pt idx="710">
                  <c:v>39.878739786254904</c:v>
                </c:pt>
                <c:pt idx="711">
                  <c:v>-12.209491989372749</c:v>
                </c:pt>
                <c:pt idx="712">
                  <c:v>11.354158753517039</c:v>
                </c:pt>
                <c:pt idx="713">
                  <c:v>10.570521177820185</c:v>
                </c:pt>
                <c:pt idx="714">
                  <c:v>-4.5988943900722248</c:v>
                </c:pt>
                <c:pt idx="715">
                  <c:v>0.54870250966274015</c:v>
                </c:pt>
                <c:pt idx="716">
                  <c:v>8.2889952494349384</c:v>
                </c:pt>
                <c:pt idx="717">
                  <c:v>2.0757690868845029</c:v>
                </c:pt>
                <c:pt idx="718">
                  <c:v>-21.69030875252437</c:v>
                </c:pt>
                <c:pt idx="719">
                  <c:v>-2.3037155638261759</c:v>
                </c:pt>
                <c:pt idx="720">
                  <c:v>-11.967482526957673</c:v>
                </c:pt>
                <c:pt idx="721">
                  <c:v>26.093994829609148</c:v>
                </c:pt>
                <c:pt idx="722">
                  <c:v>33.47497588631218</c:v>
                </c:pt>
                <c:pt idx="723">
                  <c:v>-4.5353609582438326</c:v>
                </c:pt>
                <c:pt idx="724">
                  <c:v>7.0347626268479626</c:v>
                </c:pt>
                <c:pt idx="725">
                  <c:v>-47.771205455271399</c:v>
                </c:pt>
                <c:pt idx="726">
                  <c:v>-27.705896694775927</c:v>
                </c:pt>
                <c:pt idx="727">
                  <c:v>14.764899146466673</c:v>
                </c:pt>
                <c:pt idx="728">
                  <c:v>2.1368262436355114</c:v>
                </c:pt>
                <c:pt idx="729">
                  <c:v>8.1542412718708182</c:v>
                </c:pt>
                <c:pt idx="730">
                  <c:v>-15.946810324635569</c:v>
                </c:pt>
                <c:pt idx="731">
                  <c:v>-16.917621827520588</c:v>
                </c:pt>
                <c:pt idx="732">
                  <c:v>-26.680532434039744</c:v>
                </c:pt>
                <c:pt idx="733">
                  <c:v>3.0404028978790278</c:v>
                </c:pt>
                <c:pt idx="734">
                  <c:v>-28.194606273595671</c:v>
                </c:pt>
                <c:pt idx="735">
                  <c:v>2.8150849796850506</c:v>
                </c:pt>
                <c:pt idx="736">
                  <c:v>-17.666165634890721</c:v>
                </c:pt>
                <c:pt idx="737">
                  <c:v>-0.88986126614940042</c:v>
                </c:pt>
                <c:pt idx="738">
                  <c:v>0.27770049204412861</c:v>
                </c:pt>
                <c:pt idx="739">
                  <c:v>8.2759048664975907</c:v>
                </c:pt>
                <c:pt idx="740">
                  <c:v>33.169334759865528</c:v>
                </c:pt>
                <c:pt idx="741">
                  <c:v>9.1987757452379864</c:v>
                </c:pt>
                <c:pt idx="742">
                  <c:v>-2.8318693575619771</c:v>
                </c:pt>
                <c:pt idx="743">
                  <c:v>-8.6471873892259001</c:v>
                </c:pt>
                <c:pt idx="744">
                  <c:v>3.075514767564917</c:v>
                </c:pt>
                <c:pt idx="745">
                  <c:v>12.192059662347033</c:v>
                </c:pt>
                <c:pt idx="746">
                  <c:v>-13.240056835089542</c:v>
                </c:pt>
                <c:pt idx="747">
                  <c:v>15.103921742470105</c:v>
                </c:pt>
                <c:pt idx="748">
                  <c:v>-4.2134966847368114</c:v>
                </c:pt>
                <c:pt idx="749">
                  <c:v>4.3804004458113432</c:v>
                </c:pt>
                <c:pt idx="750">
                  <c:v>-15.246627106126729</c:v>
                </c:pt>
                <c:pt idx="751">
                  <c:v>3.6722622355778971</c:v>
                </c:pt>
                <c:pt idx="752">
                  <c:v>16.693456945605796</c:v>
                </c:pt>
                <c:pt idx="753">
                  <c:v>12.087193874852796</c:v>
                </c:pt>
                <c:pt idx="754">
                  <c:v>-6.1755386120755622</c:v>
                </c:pt>
                <c:pt idx="755">
                  <c:v>1.7024579336104155</c:v>
                </c:pt>
                <c:pt idx="756">
                  <c:v>-10.376414693548558</c:v>
                </c:pt>
                <c:pt idx="757">
                  <c:v>1.001732207712847</c:v>
                </c:pt>
                <c:pt idx="758">
                  <c:v>8.4430117916799787</c:v>
                </c:pt>
                <c:pt idx="759">
                  <c:v>6.5558052462397711</c:v>
                </c:pt>
                <c:pt idx="760">
                  <c:v>19.885891400857446</c:v>
                </c:pt>
                <c:pt idx="761">
                  <c:v>4.0534534402986528</c:v>
                </c:pt>
                <c:pt idx="762">
                  <c:v>-11.378557368338598</c:v>
                </c:pt>
                <c:pt idx="763">
                  <c:v>-10.929363565775754</c:v>
                </c:pt>
                <c:pt idx="764">
                  <c:v>-1.7160685336397963</c:v>
                </c:pt>
                <c:pt idx="765">
                  <c:v>-1.6808492737544278</c:v>
                </c:pt>
                <c:pt idx="766">
                  <c:v>26.373586394339043</c:v>
                </c:pt>
                <c:pt idx="767">
                  <c:v>-18.710166043633571</c:v>
                </c:pt>
                <c:pt idx="768">
                  <c:v>14.385052056593132</c:v>
                </c:pt>
                <c:pt idx="769">
                  <c:v>9.0786347588877625</c:v>
                </c:pt>
                <c:pt idx="770">
                  <c:v>23.011100627225915</c:v>
                </c:pt>
                <c:pt idx="771">
                  <c:v>-10.163952862339858</c:v>
                </c:pt>
                <c:pt idx="772">
                  <c:v>5.4325351382356226</c:v>
                </c:pt>
                <c:pt idx="773">
                  <c:v>-13.052391399896154</c:v>
                </c:pt>
                <c:pt idx="774">
                  <c:v>8.3960261676828463E-2</c:v>
                </c:pt>
                <c:pt idx="775">
                  <c:v>-9.5102414818333134</c:v>
                </c:pt>
                <c:pt idx="776">
                  <c:v>-4.7285689795905697</c:v>
                </c:pt>
                <c:pt idx="777">
                  <c:v>21.271874074478578</c:v>
                </c:pt>
                <c:pt idx="778">
                  <c:v>41.500834492897376</c:v>
                </c:pt>
                <c:pt idx="779">
                  <c:v>5.5057122746037246E-2</c:v>
                </c:pt>
                <c:pt idx="780">
                  <c:v>-9.5617934421550554</c:v>
                </c:pt>
                <c:pt idx="781">
                  <c:v>3.0582946903986286</c:v>
                </c:pt>
                <c:pt idx="782">
                  <c:v>-11.351570980670372</c:v>
                </c:pt>
                <c:pt idx="783">
                  <c:v>-32.611256786455172</c:v>
                </c:pt>
                <c:pt idx="784">
                  <c:v>-12.819049647244308</c:v>
                </c:pt>
                <c:pt idx="785">
                  <c:v>-12.474630281571969</c:v>
                </c:pt>
                <c:pt idx="786">
                  <c:v>-25.582806884506194</c:v>
                </c:pt>
                <c:pt idx="787">
                  <c:v>7.3165821218817246</c:v>
                </c:pt>
                <c:pt idx="788">
                  <c:v>-13.142548270452101</c:v>
                </c:pt>
                <c:pt idx="789">
                  <c:v>-2.2437106052930136</c:v>
                </c:pt>
                <c:pt idx="790">
                  <c:v>-3.9725053191766162</c:v>
                </c:pt>
                <c:pt idx="791">
                  <c:v>7.5602874112393401</c:v>
                </c:pt>
                <c:pt idx="792">
                  <c:v>29.894524008587695</c:v>
                </c:pt>
                <c:pt idx="793">
                  <c:v>-30.320673467089843</c:v>
                </c:pt>
                <c:pt idx="794">
                  <c:v>-9.3702903477303039</c:v>
                </c:pt>
                <c:pt idx="795">
                  <c:v>28.666543625245318</c:v>
                </c:pt>
                <c:pt idx="796">
                  <c:v>6.7614961411056411</c:v>
                </c:pt>
                <c:pt idx="797">
                  <c:v>-1.3294098897152149</c:v>
                </c:pt>
                <c:pt idx="798">
                  <c:v>8.9029843506248501</c:v>
                </c:pt>
                <c:pt idx="799">
                  <c:v>-18.474340318603709</c:v>
                </c:pt>
                <c:pt idx="800">
                  <c:v>6.1829440122941719</c:v>
                </c:pt>
                <c:pt idx="801">
                  <c:v>9.6279012104529027</c:v>
                </c:pt>
                <c:pt idx="802">
                  <c:v>19.28480070537216</c:v>
                </c:pt>
                <c:pt idx="803">
                  <c:v>1.4347499131332384</c:v>
                </c:pt>
                <c:pt idx="804">
                  <c:v>26.010793182999944</c:v>
                </c:pt>
                <c:pt idx="805">
                  <c:v>-14.898337858638378</c:v>
                </c:pt>
                <c:pt idx="806">
                  <c:v>-3.3229765232168416</c:v>
                </c:pt>
                <c:pt idx="807">
                  <c:v>9.0485362505847533</c:v>
                </c:pt>
                <c:pt idx="808">
                  <c:v>1.6015141895766218</c:v>
                </c:pt>
                <c:pt idx="809">
                  <c:v>-6.6464043326253837</c:v>
                </c:pt>
                <c:pt idx="810">
                  <c:v>-13.098034962472926</c:v>
                </c:pt>
                <c:pt idx="811">
                  <c:v>16.261978482431498</c:v>
                </c:pt>
                <c:pt idx="812">
                  <c:v>9.4654835450729635</c:v>
                </c:pt>
                <c:pt idx="813">
                  <c:v>-9.8938973418320941</c:v>
                </c:pt>
                <c:pt idx="814">
                  <c:v>5.0945551508243909</c:v>
                </c:pt>
                <c:pt idx="815">
                  <c:v>11.949040780932242</c:v>
                </c:pt>
                <c:pt idx="816">
                  <c:v>23.135863669691414</c:v>
                </c:pt>
                <c:pt idx="817">
                  <c:v>-17.220940290087668</c:v>
                </c:pt>
                <c:pt idx="818">
                  <c:v>-8.7640416725723895</c:v>
                </c:pt>
                <c:pt idx="819">
                  <c:v>19.138077002050867</c:v>
                </c:pt>
                <c:pt idx="820">
                  <c:v>18.858029562083125</c:v>
                </c:pt>
                <c:pt idx="821">
                  <c:v>4.0016142383822855</c:v>
                </c:pt>
                <c:pt idx="822">
                  <c:v>-9.5076965394537201</c:v>
                </c:pt>
                <c:pt idx="823">
                  <c:v>-4.5962776675989261</c:v>
                </c:pt>
                <c:pt idx="824">
                  <c:v>2.3611714686359533</c:v>
                </c:pt>
                <c:pt idx="825">
                  <c:v>-31.757149363646313</c:v>
                </c:pt>
                <c:pt idx="826">
                  <c:v>1.8268008044071382</c:v>
                </c:pt>
                <c:pt idx="827">
                  <c:v>-8.1693332985617229</c:v>
                </c:pt>
                <c:pt idx="828">
                  <c:v>32.382082133875457</c:v>
                </c:pt>
                <c:pt idx="829">
                  <c:v>16.92048708916635</c:v>
                </c:pt>
                <c:pt idx="830">
                  <c:v>7.5130503197750258</c:v>
                </c:pt>
                <c:pt idx="831">
                  <c:v>5.4420580085091981</c:v>
                </c:pt>
                <c:pt idx="832">
                  <c:v>7.287017842144988</c:v>
                </c:pt>
                <c:pt idx="833">
                  <c:v>3.5481591177466645</c:v>
                </c:pt>
                <c:pt idx="834">
                  <c:v>4.8187551235265484</c:v>
                </c:pt>
                <c:pt idx="835">
                  <c:v>-47.169446475883959</c:v>
                </c:pt>
                <c:pt idx="836">
                  <c:v>8.8793023485616462</c:v>
                </c:pt>
                <c:pt idx="837">
                  <c:v>6.6225371391377452</c:v>
                </c:pt>
                <c:pt idx="838">
                  <c:v>31.813355653606767</c:v>
                </c:pt>
                <c:pt idx="839">
                  <c:v>-1.9793619599283803</c:v>
                </c:pt>
                <c:pt idx="840">
                  <c:v>22.746399082389892</c:v>
                </c:pt>
                <c:pt idx="841">
                  <c:v>11.900156835874419</c:v>
                </c:pt>
                <c:pt idx="842">
                  <c:v>-17.607274483833514</c:v>
                </c:pt>
                <c:pt idx="843">
                  <c:v>32.44771885433746</c:v>
                </c:pt>
                <c:pt idx="844">
                  <c:v>14.119539029960778</c:v>
                </c:pt>
                <c:pt idx="845">
                  <c:v>-28.502237319176793</c:v>
                </c:pt>
                <c:pt idx="846">
                  <c:v>19.321276963314606</c:v>
                </c:pt>
                <c:pt idx="847">
                  <c:v>-0.30383061437504111</c:v>
                </c:pt>
                <c:pt idx="848">
                  <c:v>3.1327587481686465</c:v>
                </c:pt>
                <c:pt idx="849">
                  <c:v>28.702000638566098</c:v>
                </c:pt>
                <c:pt idx="850">
                  <c:v>-2.1744741886918177</c:v>
                </c:pt>
                <c:pt idx="851">
                  <c:v>29.381864477425228</c:v>
                </c:pt>
                <c:pt idx="852">
                  <c:v>17.665750975894092</c:v>
                </c:pt>
                <c:pt idx="853">
                  <c:v>1.5367878046195491</c:v>
                </c:pt>
                <c:pt idx="854">
                  <c:v>-35.075275387931676</c:v>
                </c:pt>
                <c:pt idx="855">
                  <c:v>-20.61048835532819</c:v>
                </c:pt>
                <c:pt idx="856">
                  <c:v>7.3836987320055281</c:v>
                </c:pt>
                <c:pt idx="857">
                  <c:v>-13.255083877804383</c:v>
                </c:pt>
                <c:pt idx="858">
                  <c:v>57.525497403251649</c:v>
                </c:pt>
                <c:pt idx="859">
                  <c:v>14.030547184007521</c:v>
                </c:pt>
                <c:pt idx="860">
                  <c:v>-23.040112218804172</c:v>
                </c:pt>
                <c:pt idx="861">
                  <c:v>-2.7692692297085233</c:v>
                </c:pt>
                <c:pt idx="862">
                  <c:v>18.668429918045717</c:v>
                </c:pt>
                <c:pt idx="863">
                  <c:v>28.512818695309473</c:v>
                </c:pt>
                <c:pt idx="864">
                  <c:v>-2.0921615476084674</c:v>
                </c:pt>
                <c:pt idx="865">
                  <c:v>-10.782694103988334</c:v>
                </c:pt>
                <c:pt idx="866">
                  <c:v>0.49055009264225313</c:v>
                </c:pt>
                <c:pt idx="867">
                  <c:v>-12.97012818593651</c:v>
                </c:pt>
                <c:pt idx="868">
                  <c:v>22.665755784351258</c:v>
                </c:pt>
                <c:pt idx="869">
                  <c:v>20.393485480542715</c:v>
                </c:pt>
                <c:pt idx="870">
                  <c:v>-7.8449073457350611</c:v>
                </c:pt>
                <c:pt idx="871">
                  <c:v>14.170637158708496</c:v>
                </c:pt>
                <c:pt idx="872">
                  <c:v>0.49149531970999882</c:v>
                </c:pt>
                <c:pt idx="873">
                  <c:v>14.665718431610221</c:v>
                </c:pt>
                <c:pt idx="874">
                  <c:v>8.8870046818357054</c:v>
                </c:pt>
                <c:pt idx="875">
                  <c:v>-30.504026374336203</c:v>
                </c:pt>
                <c:pt idx="876">
                  <c:v>23.275019718019443</c:v>
                </c:pt>
                <c:pt idx="877">
                  <c:v>4.6094176046530588</c:v>
                </c:pt>
                <c:pt idx="878">
                  <c:v>-12.417967207544232</c:v>
                </c:pt>
                <c:pt idx="879">
                  <c:v>-5.2094630820274146</c:v>
                </c:pt>
                <c:pt idx="880">
                  <c:v>-21.076331602587022</c:v>
                </c:pt>
                <c:pt idx="881">
                  <c:v>28.359430291502221</c:v>
                </c:pt>
                <c:pt idx="882">
                  <c:v>-22.505045583021548</c:v>
                </c:pt>
                <c:pt idx="883">
                  <c:v>1.4728991712414352</c:v>
                </c:pt>
                <c:pt idx="884">
                  <c:v>4.4198367412064536</c:v>
                </c:pt>
                <c:pt idx="885">
                  <c:v>-3.1412574807494429</c:v>
                </c:pt>
                <c:pt idx="886">
                  <c:v>-10.135752777433844</c:v>
                </c:pt>
                <c:pt idx="887">
                  <c:v>19.039554175857347</c:v>
                </c:pt>
                <c:pt idx="888">
                  <c:v>16.617204356493467</c:v>
                </c:pt>
                <c:pt idx="889">
                  <c:v>15.678869719625638</c:v>
                </c:pt>
                <c:pt idx="890">
                  <c:v>2.6346323351339289</c:v>
                </c:pt>
                <c:pt idx="891">
                  <c:v>23.584239816035101</c:v>
                </c:pt>
                <c:pt idx="892">
                  <c:v>12.50725667917029</c:v>
                </c:pt>
                <c:pt idx="893">
                  <c:v>12.269376739136312</c:v>
                </c:pt>
                <c:pt idx="894">
                  <c:v>-20.559685176178139</c:v>
                </c:pt>
                <c:pt idx="895">
                  <c:v>22.696169878805758</c:v>
                </c:pt>
                <c:pt idx="896">
                  <c:v>-3.0993014869556021</c:v>
                </c:pt>
                <c:pt idx="897">
                  <c:v>39.346072836550341</c:v>
                </c:pt>
                <c:pt idx="898">
                  <c:v>-16.519609777271508</c:v>
                </c:pt>
                <c:pt idx="899">
                  <c:v>-33.148452542740152</c:v>
                </c:pt>
                <c:pt idx="900">
                  <c:v>-34.817365196774389</c:v>
                </c:pt>
                <c:pt idx="901">
                  <c:v>-8.6211501857075525</c:v>
                </c:pt>
                <c:pt idx="902">
                  <c:v>4.9377340283320406</c:v>
                </c:pt>
                <c:pt idx="903">
                  <c:v>-5.4930085475326127</c:v>
                </c:pt>
                <c:pt idx="904">
                  <c:v>1.0562544745119768</c:v>
                </c:pt>
                <c:pt idx="905">
                  <c:v>5.0659374815045695</c:v>
                </c:pt>
                <c:pt idx="906">
                  <c:v>13.582542132211483</c:v>
                </c:pt>
                <c:pt idx="907">
                  <c:v>-8.8652917492710177</c:v>
                </c:pt>
                <c:pt idx="908">
                  <c:v>-17.018226104573507</c:v>
                </c:pt>
                <c:pt idx="909">
                  <c:v>-27.547195863264037</c:v>
                </c:pt>
                <c:pt idx="910">
                  <c:v>67.409495269684669</c:v>
                </c:pt>
                <c:pt idx="911">
                  <c:v>-24.67995444691859</c:v>
                </c:pt>
                <c:pt idx="912">
                  <c:v>-6.1824345021188609</c:v>
                </c:pt>
                <c:pt idx="913">
                  <c:v>-15.438906575086124</c:v>
                </c:pt>
                <c:pt idx="914">
                  <c:v>7.460271657910436</c:v>
                </c:pt>
                <c:pt idx="915">
                  <c:v>22.559833467789886</c:v>
                </c:pt>
                <c:pt idx="916">
                  <c:v>-33.465149172926154</c:v>
                </c:pt>
                <c:pt idx="917">
                  <c:v>19.72366725747273</c:v>
                </c:pt>
                <c:pt idx="918">
                  <c:v>13.274983521033919</c:v>
                </c:pt>
                <c:pt idx="919">
                  <c:v>-11.520037156751965</c:v>
                </c:pt>
                <c:pt idx="920">
                  <c:v>-3.6293354432639533</c:v>
                </c:pt>
                <c:pt idx="921">
                  <c:v>-17.36564688608367</c:v>
                </c:pt>
                <c:pt idx="922">
                  <c:v>21.769404922269146</c:v>
                </c:pt>
                <c:pt idx="923">
                  <c:v>-9.61897435810695</c:v>
                </c:pt>
                <c:pt idx="924">
                  <c:v>-17.371220741649456</c:v>
                </c:pt>
                <c:pt idx="925">
                  <c:v>-2.6597668972903938</c:v>
                </c:pt>
                <c:pt idx="926">
                  <c:v>-12.065410244060214</c:v>
                </c:pt>
                <c:pt idx="927">
                  <c:v>-5.6021668025761802</c:v>
                </c:pt>
                <c:pt idx="928">
                  <c:v>-23.403244053570365</c:v>
                </c:pt>
                <c:pt idx="929">
                  <c:v>-2.3252968115363006</c:v>
                </c:pt>
                <c:pt idx="930">
                  <c:v>26.845535909169744</c:v>
                </c:pt>
                <c:pt idx="931">
                  <c:v>-17.158364347661845</c:v>
                </c:pt>
                <c:pt idx="932">
                  <c:v>7.0915559085575444</c:v>
                </c:pt>
                <c:pt idx="933">
                  <c:v>3.3162176400179093</c:v>
                </c:pt>
                <c:pt idx="934">
                  <c:v>27.697349771993924</c:v>
                </c:pt>
                <c:pt idx="935">
                  <c:v>36.230013513458978</c:v>
                </c:pt>
                <c:pt idx="936">
                  <c:v>23.277587813003052</c:v>
                </c:pt>
                <c:pt idx="937">
                  <c:v>-1.8467038447107793</c:v>
                </c:pt>
                <c:pt idx="938">
                  <c:v>-52.308803468559965</c:v>
                </c:pt>
                <c:pt idx="939">
                  <c:v>4.6419580107591329</c:v>
                </c:pt>
                <c:pt idx="940">
                  <c:v>-14.510708568490008</c:v>
                </c:pt>
                <c:pt idx="941">
                  <c:v>7.7815154616875226</c:v>
                </c:pt>
                <c:pt idx="942">
                  <c:v>3.1055344847220465</c:v>
                </c:pt>
                <c:pt idx="943">
                  <c:v>-0.76885324529237298</c:v>
                </c:pt>
                <c:pt idx="944">
                  <c:v>-10.933459218573368</c:v>
                </c:pt>
                <c:pt idx="945">
                  <c:v>0.59056639990139914</c:v>
                </c:pt>
                <c:pt idx="946">
                  <c:v>-10.504103624981791</c:v>
                </c:pt>
                <c:pt idx="947">
                  <c:v>-1.5528397552973234</c:v>
                </c:pt>
                <c:pt idx="948">
                  <c:v>7.1236876754423921</c:v>
                </c:pt>
                <c:pt idx="949">
                  <c:v>-21.619144964413085</c:v>
                </c:pt>
                <c:pt idx="950">
                  <c:v>28.070579244815836</c:v>
                </c:pt>
                <c:pt idx="951">
                  <c:v>-31.081312876252642</c:v>
                </c:pt>
                <c:pt idx="952">
                  <c:v>-3.1832212007752783</c:v>
                </c:pt>
                <c:pt idx="953">
                  <c:v>27.267363793277244</c:v>
                </c:pt>
                <c:pt idx="954">
                  <c:v>-0.28479174995824985</c:v>
                </c:pt>
                <c:pt idx="955">
                  <c:v>9.2576493670887299</c:v>
                </c:pt>
                <c:pt idx="956">
                  <c:v>28.883326058024533</c:v>
                </c:pt>
                <c:pt idx="957">
                  <c:v>3.4973663160988679</c:v>
                </c:pt>
                <c:pt idx="958">
                  <c:v>-3.316926894407684</c:v>
                </c:pt>
                <c:pt idx="959">
                  <c:v>-16.890287961254991</c:v>
                </c:pt>
                <c:pt idx="960">
                  <c:v>27.642600590007643</c:v>
                </c:pt>
                <c:pt idx="961">
                  <c:v>-14.488463968985954</c:v>
                </c:pt>
                <c:pt idx="962">
                  <c:v>4.2743620528756558</c:v>
                </c:pt>
                <c:pt idx="963">
                  <c:v>20.547818768160845</c:v>
                </c:pt>
                <c:pt idx="964">
                  <c:v>-2.7188844857129388</c:v>
                </c:pt>
                <c:pt idx="965">
                  <c:v>-25.370484827057894</c:v>
                </c:pt>
                <c:pt idx="966">
                  <c:v>6.8205768489897807</c:v>
                </c:pt>
                <c:pt idx="967">
                  <c:v>1.4143871166957132</c:v>
                </c:pt>
                <c:pt idx="968">
                  <c:v>12.595610719187651</c:v>
                </c:pt>
                <c:pt idx="969">
                  <c:v>-14.00257646216351</c:v>
                </c:pt>
                <c:pt idx="970">
                  <c:v>23.437226088146335</c:v>
                </c:pt>
                <c:pt idx="971">
                  <c:v>-23.488525122425436</c:v>
                </c:pt>
                <c:pt idx="972">
                  <c:v>30.900705861606671</c:v>
                </c:pt>
                <c:pt idx="973">
                  <c:v>1.1182875645621251</c:v>
                </c:pt>
                <c:pt idx="974">
                  <c:v>19.945003108515113</c:v>
                </c:pt>
                <c:pt idx="975">
                  <c:v>22.630840605903867</c:v>
                </c:pt>
                <c:pt idx="976">
                  <c:v>-1.1447970461506891</c:v>
                </c:pt>
                <c:pt idx="977">
                  <c:v>-7.1805001704614364</c:v>
                </c:pt>
                <c:pt idx="978">
                  <c:v>-16.486215793805776</c:v>
                </c:pt>
                <c:pt idx="979">
                  <c:v>6.0907024231994464</c:v>
                </c:pt>
                <c:pt idx="980">
                  <c:v>-10.224975518205106</c:v>
                </c:pt>
                <c:pt idx="981">
                  <c:v>-7.1939316913666866</c:v>
                </c:pt>
                <c:pt idx="982">
                  <c:v>-18.609840816376678</c:v>
                </c:pt>
                <c:pt idx="983">
                  <c:v>16.282202542275428</c:v>
                </c:pt>
                <c:pt idx="984">
                  <c:v>-11.449935580929132</c:v>
                </c:pt>
                <c:pt idx="985">
                  <c:v>-14.471423811107934</c:v>
                </c:pt>
                <c:pt idx="986">
                  <c:v>18.57846521861843</c:v>
                </c:pt>
                <c:pt idx="987">
                  <c:v>7.9011161199199371</c:v>
                </c:pt>
                <c:pt idx="988">
                  <c:v>11.395506945327284</c:v>
                </c:pt>
                <c:pt idx="989">
                  <c:v>-3.6053040010044914</c:v>
                </c:pt>
                <c:pt idx="990">
                  <c:v>-16.613553430291446</c:v>
                </c:pt>
                <c:pt idx="991">
                  <c:v>-42.208204495906635</c:v>
                </c:pt>
                <c:pt idx="992">
                  <c:v>-6.6818398160454038</c:v>
                </c:pt>
                <c:pt idx="993">
                  <c:v>7.6522679191657303</c:v>
                </c:pt>
                <c:pt idx="994">
                  <c:v>43.36530213359903</c:v>
                </c:pt>
                <c:pt idx="995">
                  <c:v>14.311849181051295</c:v>
                </c:pt>
                <c:pt idx="996">
                  <c:v>20.409747486702411</c:v>
                </c:pt>
                <c:pt idx="997">
                  <c:v>-9.455091850162967</c:v>
                </c:pt>
                <c:pt idx="998">
                  <c:v>13.738564846192768</c:v>
                </c:pt>
                <c:pt idx="999">
                  <c:v>18.462048032669976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B-4982-A961-CB3284233A16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15.259036809425538</c:v>
                </c:pt>
                <c:pt idx="1">
                  <c:v>-30.565069531721551</c:v>
                </c:pt>
                <c:pt idx="2">
                  <c:v>2.749418867218731</c:v>
                </c:pt>
                <c:pt idx="3">
                  <c:v>8.7675494977717108</c:v>
                </c:pt>
                <c:pt idx="4">
                  <c:v>5.4833574379835586</c:v>
                </c:pt>
                <c:pt idx="5">
                  <c:v>48.659752430554022</c:v>
                </c:pt>
                <c:pt idx="6">
                  <c:v>-2.8789029115549796</c:v>
                </c:pt>
                <c:pt idx="7">
                  <c:v>11.229715508826796</c:v>
                </c:pt>
                <c:pt idx="8">
                  <c:v>-33.091872107076064</c:v>
                </c:pt>
                <c:pt idx="9">
                  <c:v>-15.847094582061599</c:v>
                </c:pt>
                <c:pt idx="10">
                  <c:v>-38.387375389071991</c:v>
                </c:pt>
                <c:pt idx="11">
                  <c:v>-14.460663654568066</c:v>
                </c:pt>
                <c:pt idx="12">
                  <c:v>-19.550712533742207</c:v>
                </c:pt>
                <c:pt idx="13">
                  <c:v>-2.993661282064664</c:v>
                </c:pt>
                <c:pt idx="14">
                  <c:v>1.3450627283739252</c:v>
                </c:pt>
                <c:pt idx="15">
                  <c:v>25.597682524799946</c:v>
                </c:pt>
                <c:pt idx="16">
                  <c:v>37.564784732674937</c:v>
                </c:pt>
                <c:pt idx="17">
                  <c:v>12.85315075354022</c:v>
                </c:pt>
                <c:pt idx="18">
                  <c:v>-12.941057631615534</c:v>
                </c:pt>
                <c:pt idx="19">
                  <c:v>7.877498638102999</c:v>
                </c:pt>
                <c:pt idx="20">
                  <c:v>-12.342777921800547</c:v>
                </c:pt>
                <c:pt idx="21">
                  <c:v>19.604605261733496</c:v>
                </c:pt>
                <c:pt idx="22">
                  <c:v>-32.56284169705404</c:v>
                </c:pt>
                <c:pt idx="23">
                  <c:v>37.998079359896543</c:v>
                </c:pt>
                <c:pt idx="24">
                  <c:v>12.998807867233694</c:v>
                </c:pt>
                <c:pt idx="25">
                  <c:v>-28.781671565433548</c:v>
                </c:pt>
                <c:pt idx="26">
                  <c:v>11.652325471961387</c:v>
                </c:pt>
                <c:pt idx="27">
                  <c:v>9.2843213845738735</c:v>
                </c:pt>
                <c:pt idx="28">
                  <c:v>26.010909749121581</c:v>
                </c:pt>
                <c:pt idx="29">
                  <c:v>8.2800567723538769</c:v>
                </c:pt>
                <c:pt idx="30">
                  <c:v>-2.7264082942586754E-2</c:v>
                </c:pt>
                <c:pt idx="31">
                  <c:v>-10.752757477821968</c:v>
                </c:pt>
                <c:pt idx="32">
                  <c:v>1.4825347658236254</c:v>
                </c:pt>
                <c:pt idx="33">
                  <c:v>17.558109807209711</c:v>
                </c:pt>
                <c:pt idx="34">
                  <c:v>3.4608811278252229</c:v>
                </c:pt>
                <c:pt idx="35">
                  <c:v>9.6986271779423667</c:v>
                </c:pt>
                <c:pt idx="36">
                  <c:v>18.861984263724409</c:v>
                </c:pt>
                <c:pt idx="37">
                  <c:v>5.9090512791953653</c:v>
                </c:pt>
                <c:pt idx="38">
                  <c:v>-5.8778170759992223</c:v>
                </c:pt>
                <c:pt idx="39">
                  <c:v>15.43213056261121</c:v>
                </c:pt>
                <c:pt idx="40">
                  <c:v>21.713451755011668</c:v>
                </c:pt>
                <c:pt idx="41">
                  <c:v>-9.8061062109473873</c:v>
                </c:pt>
                <c:pt idx="42">
                  <c:v>12.002074692568966</c:v>
                </c:pt>
                <c:pt idx="43">
                  <c:v>31.469164732424346</c:v>
                </c:pt>
                <c:pt idx="44">
                  <c:v>-21.068497994339644</c:v>
                </c:pt>
                <c:pt idx="45">
                  <c:v>5.0444212685752738</c:v>
                </c:pt>
                <c:pt idx="46">
                  <c:v>-28.031750436964394</c:v>
                </c:pt>
                <c:pt idx="47">
                  <c:v>15.261490154064912</c:v>
                </c:pt>
                <c:pt idx="48">
                  <c:v>-8.3025711000142834</c:v>
                </c:pt>
                <c:pt idx="49">
                  <c:v>9.2591123944726235</c:v>
                </c:pt>
                <c:pt idx="50">
                  <c:v>8.0445763841200133</c:v>
                </c:pt>
                <c:pt idx="51">
                  <c:v>4.8829831104123418</c:v>
                </c:pt>
                <c:pt idx="52">
                  <c:v>-11.844408081818647</c:v>
                </c:pt>
                <c:pt idx="53">
                  <c:v>7.5326784045986717</c:v>
                </c:pt>
                <c:pt idx="54">
                  <c:v>-24.268225556974272</c:v>
                </c:pt>
                <c:pt idx="55">
                  <c:v>8.5060831417625309</c:v>
                </c:pt>
                <c:pt idx="56">
                  <c:v>-15.820835797192265</c:v>
                </c:pt>
                <c:pt idx="57">
                  <c:v>-3.894169034520127</c:v>
                </c:pt>
                <c:pt idx="58">
                  <c:v>-19.18601603849541</c:v>
                </c:pt>
                <c:pt idx="59">
                  <c:v>-10.009211974431585</c:v>
                </c:pt>
                <c:pt idx="60">
                  <c:v>2.9892284975078933</c:v>
                </c:pt>
                <c:pt idx="61">
                  <c:v>31.053223862772676</c:v>
                </c:pt>
                <c:pt idx="62">
                  <c:v>14.345584943623894</c:v>
                </c:pt>
                <c:pt idx="63">
                  <c:v>-2.9344161119414434</c:v>
                </c:pt>
                <c:pt idx="64">
                  <c:v>-2.0341052935811588</c:v>
                </c:pt>
                <c:pt idx="65">
                  <c:v>3.462976755223389</c:v>
                </c:pt>
                <c:pt idx="66">
                  <c:v>-14.739170355485932</c:v>
                </c:pt>
                <c:pt idx="67">
                  <c:v>7.4348571381927382</c:v>
                </c:pt>
                <c:pt idx="68">
                  <c:v>0.60181863398212165</c:v>
                </c:pt>
                <c:pt idx="69">
                  <c:v>4.0459930790060437</c:v>
                </c:pt>
                <c:pt idx="70">
                  <c:v>-3.2104369513371429</c:v>
                </c:pt>
                <c:pt idx="71">
                  <c:v>0.90715516541326768</c:v>
                </c:pt>
                <c:pt idx="72">
                  <c:v>15.376157520112011</c:v>
                </c:pt>
                <c:pt idx="73">
                  <c:v>-21.080613826028245</c:v>
                </c:pt>
                <c:pt idx="74">
                  <c:v>22.608332607700721</c:v>
                </c:pt>
                <c:pt idx="75">
                  <c:v>38.040481202696007</c:v>
                </c:pt>
                <c:pt idx="76">
                  <c:v>10.892942058957932</c:v>
                </c:pt>
                <c:pt idx="77">
                  <c:v>2.1568996160390554</c:v>
                </c:pt>
                <c:pt idx="78">
                  <c:v>-39.975453628027836</c:v>
                </c:pt>
                <c:pt idx="79">
                  <c:v>8.7516019639682714</c:v>
                </c:pt>
                <c:pt idx="80">
                  <c:v>-8.7507005651303036</c:v>
                </c:pt>
                <c:pt idx="81">
                  <c:v>9.5811895972939443</c:v>
                </c:pt>
                <c:pt idx="82">
                  <c:v>-1.343832872924116</c:v>
                </c:pt>
                <c:pt idx="83">
                  <c:v>-11.883857673188238</c:v>
                </c:pt>
                <c:pt idx="84">
                  <c:v>-1.2314787243540142</c:v>
                </c:pt>
                <c:pt idx="85">
                  <c:v>3.3102808904496097</c:v>
                </c:pt>
                <c:pt idx="86">
                  <c:v>-2.3215643941037545</c:v>
                </c:pt>
                <c:pt idx="87">
                  <c:v>-8.8512931477920596</c:v>
                </c:pt>
                <c:pt idx="88">
                  <c:v>19.635451111390349</c:v>
                </c:pt>
                <c:pt idx="89">
                  <c:v>-11.294679961078421</c:v>
                </c:pt>
                <c:pt idx="90">
                  <c:v>37.387291123015544</c:v>
                </c:pt>
                <c:pt idx="91">
                  <c:v>6.1384750383524516</c:v>
                </c:pt>
                <c:pt idx="92">
                  <c:v>-58.985118716957793</c:v>
                </c:pt>
                <c:pt idx="93">
                  <c:v>-3.3402165547838258</c:v>
                </c:pt>
                <c:pt idx="94">
                  <c:v>-19.47141749365284</c:v>
                </c:pt>
                <c:pt idx="95">
                  <c:v>8.9025973082694758</c:v>
                </c:pt>
                <c:pt idx="96">
                  <c:v>-3.5979451517358361</c:v>
                </c:pt>
                <c:pt idx="97">
                  <c:v>-7.5868007104191673</c:v>
                </c:pt>
                <c:pt idx="98">
                  <c:v>-4.6581778648631165</c:v>
                </c:pt>
                <c:pt idx="99">
                  <c:v>31.60347585941409</c:v>
                </c:pt>
                <c:pt idx="100">
                  <c:v>-14.640544377875543</c:v>
                </c:pt>
                <c:pt idx="101">
                  <c:v>31.091538974418977</c:v>
                </c:pt>
                <c:pt idx="102">
                  <c:v>-2.8260632452137937</c:v>
                </c:pt>
                <c:pt idx="103">
                  <c:v>22.345478161240429</c:v>
                </c:pt>
                <c:pt idx="104">
                  <c:v>-9.0649288025473744</c:v>
                </c:pt>
                <c:pt idx="105">
                  <c:v>3.6947048515386363</c:v>
                </c:pt>
                <c:pt idx="106">
                  <c:v>-1.9703554243975576</c:v>
                </c:pt>
                <c:pt idx="107">
                  <c:v>-24.397229141768261</c:v>
                </c:pt>
                <c:pt idx="108">
                  <c:v>-1.5307487324917046E-2</c:v>
                </c:pt>
                <c:pt idx="109">
                  <c:v>17.276100599435939</c:v>
                </c:pt>
                <c:pt idx="110">
                  <c:v>11.660682012200759</c:v>
                </c:pt>
                <c:pt idx="111">
                  <c:v>18.047382536841887</c:v>
                </c:pt>
                <c:pt idx="112">
                  <c:v>-9.4009967106963064</c:v>
                </c:pt>
                <c:pt idx="113">
                  <c:v>-10.929839605868438</c:v>
                </c:pt>
                <c:pt idx="114">
                  <c:v>-18.655833248508916</c:v>
                </c:pt>
                <c:pt idx="115">
                  <c:v>-44.211909076107744</c:v>
                </c:pt>
                <c:pt idx="116">
                  <c:v>9.8878817628237403</c:v>
                </c:pt>
                <c:pt idx="117">
                  <c:v>16.585623112676444</c:v>
                </c:pt>
                <c:pt idx="118">
                  <c:v>13.528855170712939</c:v>
                </c:pt>
                <c:pt idx="119">
                  <c:v>3.1971759198889504</c:v>
                </c:pt>
                <c:pt idx="120">
                  <c:v>35.367722506869519</c:v>
                </c:pt>
                <c:pt idx="121">
                  <c:v>-0.43069217594112352</c:v>
                </c:pt>
                <c:pt idx="122">
                  <c:v>-4.6945109738919513</c:v>
                </c:pt>
                <c:pt idx="123">
                  <c:v>32.949911737628447</c:v>
                </c:pt>
                <c:pt idx="124">
                  <c:v>-9.8422617635510932</c:v>
                </c:pt>
                <c:pt idx="125">
                  <c:v>14.889625329957518</c:v>
                </c:pt>
                <c:pt idx="126">
                  <c:v>-8.4417261398749019</c:v>
                </c:pt>
                <c:pt idx="127">
                  <c:v>7.7573472062510351</c:v>
                </c:pt>
                <c:pt idx="128">
                  <c:v>-28.933819947154994</c:v>
                </c:pt>
                <c:pt idx="129">
                  <c:v>30.190822022204895</c:v>
                </c:pt>
                <c:pt idx="130">
                  <c:v>30.975240520095351</c:v>
                </c:pt>
                <c:pt idx="131">
                  <c:v>-2.784218070412281</c:v>
                </c:pt>
                <c:pt idx="132">
                  <c:v>23.210322612550186</c:v>
                </c:pt>
                <c:pt idx="133">
                  <c:v>8.300606319376735</c:v>
                </c:pt>
                <c:pt idx="134">
                  <c:v>-4.858831081671493</c:v>
                </c:pt>
                <c:pt idx="135">
                  <c:v>-5.4875769827850931</c:v>
                </c:pt>
                <c:pt idx="136">
                  <c:v>-17.932023506293397</c:v>
                </c:pt>
                <c:pt idx="137">
                  <c:v>4.3637731045539825</c:v>
                </c:pt>
                <c:pt idx="138">
                  <c:v>29.690807450821268</c:v>
                </c:pt>
                <c:pt idx="139">
                  <c:v>20.443439510905748</c:v>
                </c:pt>
                <c:pt idx="140">
                  <c:v>-11.308726311979164</c:v>
                </c:pt>
                <c:pt idx="141">
                  <c:v>-39.668932061418886</c:v>
                </c:pt>
                <c:pt idx="142">
                  <c:v>-7.9307135701542091</c:v>
                </c:pt>
                <c:pt idx="143">
                  <c:v>40.979073724178818</c:v>
                </c:pt>
                <c:pt idx="144">
                  <c:v>-14.359302378839498</c:v>
                </c:pt>
                <c:pt idx="145">
                  <c:v>54.345592673496867</c:v>
                </c:pt>
                <c:pt idx="146">
                  <c:v>-30.431836683540336</c:v>
                </c:pt>
                <c:pt idx="147">
                  <c:v>22.867793575343732</c:v>
                </c:pt>
                <c:pt idx="148">
                  <c:v>13.621356253391898</c:v>
                </c:pt>
                <c:pt idx="149">
                  <c:v>18.249416894798902</c:v>
                </c:pt>
                <c:pt idx="150">
                  <c:v>-7.601242421013696</c:v>
                </c:pt>
                <c:pt idx="151">
                  <c:v>-23.04665941975562</c:v>
                </c:pt>
                <c:pt idx="152">
                  <c:v>-10.90278970649527</c:v>
                </c:pt>
                <c:pt idx="153">
                  <c:v>1.6033752168986792</c:v>
                </c:pt>
                <c:pt idx="154">
                  <c:v>-6.4459126601168624</c:v>
                </c:pt>
                <c:pt idx="155">
                  <c:v>5.3433503463467282</c:v>
                </c:pt>
                <c:pt idx="156">
                  <c:v>-1.2945332882944411</c:v>
                </c:pt>
                <c:pt idx="157">
                  <c:v>27.858260872699336</c:v>
                </c:pt>
                <c:pt idx="158">
                  <c:v>28.925949880414809</c:v>
                </c:pt>
                <c:pt idx="159">
                  <c:v>10.112367991102493</c:v>
                </c:pt>
                <c:pt idx="160">
                  <c:v>22.488330185275821</c:v>
                </c:pt>
                <c:pt idx="161">
                  <c:v>-55.238931213053071</c:v>
                </c:pt>
                <c:pt idx="162">
                  <c:v>-2.4090941362031533</c:v>
                </c:pt>
                <c:pt idx="163">
                  <c:v>-9.4933015162947729</c:v>
                </c:pt>
                <c:pt idx="164">
                  <c:v>5.1080580724813291</c:v>
                </c:pt>
                <c:pt idx="165">
                  <c:v>18.552099430863425</c:v>
                </c:pt>
                <c:pt idx="166">
                  <c:v>-2.0550516830556642</c:v>
                </c:pt>
                <c:pt idx="167">
                  <c:v>7.0273825336124647</c:v>
                </c:pt>
                <c:pt idx="168">
                  <c:v>70.25811426228934</c:v>
                </c:pt>
                <c:pt idx="169">
                  <c:v>11.571174244521872</c:v>
                </c:pt>
                <c:pt idx="170">
                  <c:v>-19.61456484997575</c:v>
                </c:pt>
                <c:pt idx="171">
                  <c:v>-19.901823027205303</c:v>
                </c:pt>
                <c:pt idx="172">
                  <c:v>-21.059883030725736</c:v>
                </c:pt>
                <c:pt idx="173">
                  <c:v>-13.78866773350129</c:v>
                </c:pt>
                <c:pt idx="174">
                  <c:v>-28.935825284883883</c:v>
                </c:pt>
                <c:pt idx="175">
                  <c:v>4.1249142155393912</c:v>
                </c:pt>
                <c:pt idx="176">
                  <c:v>1.9775817183538038</c:v>
                </c:pt>
                <c:pt idx="177">
                  <c:v>-27.195497442053686</c:v>
                </c:pt>
                <c:pt idx="178">
                  <c:v>30.561089645456629</c:v>
                </c:pt>
                <c:pt idx="179">
                  <c:v>4.4479685991418254</c:v>
                </c:pt>
                <c:pt idx="180">
                  <c:v>24.896465107279099</c:v>
                </c:pt>
                <c:pt idx="181">
                  <c:v>-16.89075900378544</c:v>
                </c:pt>
                <c:pt idx="182">
                  <c:v>0.32237663545515005</c:v>
                </c:pt>
                <c:pt idx="183">
                  <c:v>-4.9320114692278514</c:v>
                </c:pt>
                <c:pt idx="184">
                  <c:v>0.26545244212776531</c:v>
                </c:pt>
                <c:pt idx="185">
                  <c:v>-5.0227962777789532</c:v>
                </c:pt>
                <c:pt idx="186">
                  <c:v>15.945764193093474</c:v>
                </c:pt>
                <c:pt idx="187">
                  <c:v>4.5621348921366174</c:v>
                </c:pt>
                <c:pt idx="188">
                  <c:v>1.4423934653455972</c:v>
                </c:pt>
                <c:pt idx="189">
                  <c:v>-3.9643175989402759</c:v>
                </c:pt>
                <c:pt idx="190">
                  <c:v>-8.7108590056321358</c:v>
                </c:pt>
                <c:pt idx="191">
                  <c:v>-17.488605335134256</c:v>
                </c:pt>
                <c:pt idx="192">
                  <c:v>-5.5767295516893798</c:v>
                </c:pt>
                <c:pt idx="193">
                  <c:v>-41.539520416785741</c:v>
                </c:pt>
                <c:pt idx="194">
                  <c:v>-16.620916284752976</c:v>
                </c:pt>
                <c:pt idx="195">
                  <c:v>18.103088426972896</c:v>
                </c:pt>
                <c:pt idx="196">
                  <c:v>-20.52574951483145</c:v>
                </c:pt>
                <c:pt idx="197">
                  <c:v>5.7799082408607951</c:v>
                </c:pt>
                <c:pt idx="198">
                  <c:v>-31.660845701544613</c:v>
                </c:pt>
                <c:pt idx="199">
                  <c:v>8.6165352689686685</c:v>
                </c:pt>
                <c:pt idx="200">
                  <c:v>-15.661968916798298</c:v>
                </c:pt>
                <c:pt idx="201">
                  <c:v>18.096940787282804</c:v>
                </c:pt>
                <c:pt idx="202">
                  <c:v>-11.189056097678746</c:v>
                </c:pt>
                <c:pt idx="203">
                  <c:v>8.7991525324497459</c:v>
                </c:pt>
                <c:pt idx="204">
                  <c:v>-17.85268741462518</c:v>
                </c:pt>
                <c:pt idx="205">
                  <c:v>2.0413412737634049</c:v>
                </c:pt>
                <c:pt idx="206">
                  <c:v>48.767664080327393</c:v>
                </c:pt>
                <c:pt idx="207">
                  <c:v>-17.114528116793871</c:v>
                </c:pt>
                <c:pt idx="208">
                  <c:v>37.11370157831783</c:v>
                </c:pt>
                <c:pt idx="209">
                  <c:v>24.02196621105448</c:v>
                </c:pt>
                <c:pt idx="210">
                  <c:v>-50.624737066891946</c:v>
                </c:pt>
                <c:pt idx="211">
                  <c:v>22.980569893517426</c:v>
                </c:pt>
                <c:pt idx="212">
                  <c:v>1.6007618654003335</c:v>
                </c:pt>
                <c:pt idx="213">
                  <c:v>13.785790177740232</c:v>
                </c:pt>
                <c:pt idx="214">
                  <c:v>-4.4874801707169398</c:v>
                </c:pt>
                <c:pt idx="215">
                  <c:v>25.772961488934747</c:v>
                </c:pt>
                <c:pt idx="216">
                  <c:v>9.210961840568169</c:v>
                </c:pt>
                <c:pt idx="217">
                  <c:v>7.3325752896582133</c:v>
                </c:pt>
                <c:pt idx="218">
                  <c:v>12.668175197037705</c:v>
                </c:pt>
                <c:pt idx="219">
                  <c:v>9.5492145290461465</c:v>
                </c:pt>
                <c:pt idx="220">
                  <c:v>-14.315836124022503</c:v>
                </c:pt>
                <c:pt idx="221">
                  <c:v>-39.312093563489213</c:v>
                </c:pt>
                <c:pt idx="222">
                  <c:v>6.0001879160368148</c:v>
                </c:pt>
                <c:pt idx="223">
                  <c:v>-9.6442435291353661</c:v>
                </c:pt>
                <c:pt idx="224">
                  <c:v>-2.1118456122532083</c:v>
                </c:pt>
                <c:pt idx="225">
                  <c:v>7.513132032000815</c:v>
                </c:pt>
                <c:pt idx="226">
                  <c:v>-20.799018580090177</c:v>
                </c:pt>
                <c:pt idx="227">
                  <c:v>-12.423283862051818</c:v>
                </c:pt>
                <c:pt idx="228">
                  <c:v>27.825533934986169</c:v>
                </c:pt>
                <c:pt idx="229">
                  <c:v>26.396849116567431</c:v>
                </c:pt>
                <c:pt idx="230">
                  <c:v>3.9725287685038899</c:v>
                </c:pt>
                <c:pt idx="231">
                  <c:v>1.4001863234203817</c:v>
                </c:pt>
                <c:pt idx="232">
                  <c:v>-28.107183934493996</c:v>
                </c:pt>
                <c:pt idx="233">
                  <c:v>-16.209089497604303</c:v>
                </c:pt>
                <c:pt idx="234">
                  <c:v>15.418683226730632</c:v>
                </c:pt>
                <c:pt idx="235">
                  <c:v>7.5934961091624462</c:v>
                </c:pt>
                <c:pt idx="236">
                  <c:v>-10.298495153649963</c:v>
                </c:pt>
                <c:pt idx="237">
                  <c:v>-5.8993430223193322</c:v>
                </c:pt>
                <c:pt idx="238">
                  <c:v>-23.407952393576196</c:v>
                </c:pt>
                <c:pt idx="239">
                  <c:v>-16.181927819180761</c:v>
                </c:pt>
                <c:pt idx="240">
                  <c:v>0.51506829657206987</c:v>
                </c:pt>
                <c:pt idx="241">
                  <c:v>-21.386410026921624</c:v>
                </c:pt>
                <c:pt idx="242">
                  <c:v>-3.3013377701111888</c:v>
                </c:pt>
                <c:pt idx="243">
                  <c:v>-4.0381651201908841</c:v>
                </c:pt>
                <c:pt idx="244">
                  <c:v>26.1583797582981</c:v>
                </c:pt>
                <c:pt idx="245">
                  <c:v>-19.864795138550235</c:v>
                </c:pt>
                <c:pt idx="246">
                  <c:v>-1.4057670075555402</c:v>
                </c:pt>
                <c:pt idx="247">
                  <c:v>-18.611953766902403</c:v>
                </c:pt>
                <c:pt idx="248">
                  <c:v>-12.669278026564456</c:v>
                </c:pt>
                <c:pt idx="249">
                  <c:v>-1.8516778502082918</c:v>
                </c:pt>
                <c:pt idx="250">
                  <c:v>-27.592798344017716</c:v>
                </c:pt>
                <c:pt idx="251">
                  <c:v>12.728964842869821</c:v>
                </c:pt>
                <c:pt idx="252">
                  <c:v>23.885569345210641</c:v>
                </c:pt>
                <c:pt idx="253">
                  <c:v>29.096177350106689</c:v>
                </c:pt>
                <c:pt idx="254">
                  <c:v>8.1369290635163658</c:v>
                </c:pt>
                <c:pt idx="255">
                  <c:v>6.3448057931324486</c:v>
                </c:pt>
                <c:pt idx="256">
                  <c:v>-10.501814235440436</c:v>
                </c:pt>
                <c:pt idx="257">
                  <c:v>3.1835464463344709</c:v>
                </c:pt>
                <c:pt idx="258">
                  <c:v>4.8171783138952309</c:v>
                </c:pt>
                <c:pt idx="259">
                  <c:v>14.022747692253965</c:v>
                </c:pt>
                <c:pt idx="260">
                  <c:v>35.06870230145168</c:v>
                </c:pt>
                <c:pt idx="261">
                  <c:v>-32.820987680769491</c:v>
                </c:pt>
                <c:pt idx="262">
                  <c:v>-26.115403915804233</c:v>
                </c:pt>
                <c:pt idx="263">
                  <c:v>-28.746727292369165</c:v>
                </c:pt>
                <c:pt idx="264">
                  <c:v>0.7192027119253197</c:v>
                </c:pt>
                <c:pt idx="265">
                  <c:v>-7.8642967572017053</c:v>
                </c:pt>
                <c:pt idx="266">
                  <c:v>10.610822658438114</c:v>
                </c:pt>
                <c:pt idx="267">
                  <c:v>22.179530601421789</c:v>
                </c:pt>
                <c:pt idx="268">
                  <c:v>28.513703288662914</c:v>
                </c:pt>
                <c:pt idx="269">
                  <c:v>-0.75307641276800652</c:v>
                </c:pt>
                <c:pt idx="270">
                  <c:v>11.333830334160531</c:v>
                </c:pt>
                <c:pt idx="271">
                  <c:v>14.611959277088882</c:v>
                </c:pt>
                <c:pt idx="272">
                  <c:v>9.1048178376786861</c:v>
                </c:pt>
                <c:pt idx="273">
                  <c:v>10.363334010446339</c:v>
                </c:pt>
                <c:pt idx="274">
                  <c:v>16.352290733046885</c:v>
                </c:pt>
                <c:pt idx="275">
                  <c:v>23.330659863498173</c:v>
                </c:pt>
                <c:pt idx="276">
                  <c:v>-50.593568481643693</c:v>
                </c:pt>
                <c:pt idx="277">
                  <c:v>10.670198736943872</c:v>
                </c:pt>
                <c:pt idx="278">
                  <c:v>-1.3108821976385805</c:v>
                </c:pt>
                <c:pt idx="279">
                  <c:v>-35.218831011387977</c:v>
                </c:pt>
                <c:pt idx="280">
                  <c:v>-5.3940276026621712</c:v>
                </c:pt>
                <c:pt idx="281">
                  <c:v>20.407941409330618</c:v>
                </c:pt>
                <c:pt idx="282">
                  <c:v>12.180623354393418</c:v>
                </c:pt>
                <c:pt idx="283">
                  <c:v>21.103138031142976</c:v>
                </c:pt>
                <c:pt idx="284">
                  <c:v>20.131396372849455</c:v>
                </c:pt>
                <c:pt idx="285">
                  <c:v>-25.060109156665394</c:v>
                </c:pt>
                <c:pt idx="286">
                  <c:v>13.650854851773573</c:v>
                </c:pt>
                <c:pt idx="287">
                  <c:v>-5.4312825924941324</c:v>
                </c:pt>
                <c:pt idx="288">
                  <c:v>9.9638524522683003</c:v>
                </c:pt>
                <c:pt idx="289">
                  <c:v>19.972331706013364</c:v>
                </c:pt>
                <c:pt idx="290">
                  <c:v>7.1019235783325616</c:v>
                </c:pt>
                <c:pt idx="291">
                  <c:v>-0.65004903073738873</c:v>
                </c:pt>
                <c:pt idx="292">
                  <c:v>23.762919262763468</c:v>
                </c:pt>
                <c:pt idx="293">
                  <c:v>2.5048680654287665</c:v>
                </c:pt>
                <c:pt idx="294">
                  <c:v>6.2456734634853843</c:v>
                </c:pt>
                <c:pt idx="295">
                  <c:v>8.9856064554466091</c:v>
                </c:pt>
                <c:pt idx="296">
                  <c:v>24.796063277462995</c:v>
                </c:pt>
                <c:pt idx="297">
                  <c:v>5.8853332399416569</c:v>
                </c:pt>
                <c:pt idx="298">
                  <c:v>21.187632706466992</c:v>
                </c:pt>
                <c:pt idx="299">
                  <c:v>-5.4603095307006884</c:v>
                </c:pt>
                <c:pt idx="300">
                  <c:v>6.4788484107441455</c:v>
                </c:pt>
                <c:pt idx="301">
                  <c:v>5.3333363539720251</c:v>
                </c:pt>
                <c:pt idx="302">
                  <c:v>8.7647380827025039</c:v>
                </c:pt>
                <c:pt idx="303">
                  <c:v>29.376901760985788</c:v>
                </c:pt>
                <c:pt idx="304">
                  <c:v>23.350825038799083</c:v>
                </c:pt>
                <c:pt idx="305">
                  <c:v>35.921759456620705</c:v>
                </c:pt>
                <c:pt idx="306">
                  <c:v>16.159756533431775</c:v>
                </c:pt>
                <c:pt idx="307">
                  <c:v>28.474388589820567</c:v>
                </c:pt>
                <c:pt idx="308">
                  <c:v>15.362397166711499</c:v>
                </c:pt>
                <c:pt idx="309">
                  <c:v>-1.4750517958095442</c:v>
                </c:pt>
                <c:pt idx="310">
                  <c:v>40.622655261041253</c:v>
                </c:pt>
                <c:pt idx="311">
                  <c:v>5.5621423800405179</c:v>
                </c:pt>
                <c:pt idx="312">
                  <c:v>4.9351461693342342</c:v>
                </c:pt>
                <c:pt idx="313">
                  <c:v>-27.977475003128404</c:v>
                </c:pt>
                <c:pt idx="314">
                  <c:v>4.2372353634033058</c:v>
                </c:pt>
                <c:pt idx="315">
                  <c:v>2.7555006967054756</c:v>
                </c:pt>
                <c:pt idx="316">
                  <c:v>22.689782182382057</c:v>
                </c:pt>
                <c:pt idx="317">
                  <c:v>-7.3499847292811324</c:v>
                </c:pt>
                <c:pt idx="318">
                  <c:v>0.39383364495145479</c:v>
                </c:pt>
                <c:pt idx="319">
                  <c:v>11.464225170536428</c:v>
                </c:pt>
                <c:pt idx="320">
                  <c:v>-15.978772563316387</c:v>
                </c:pt>
                <c:pt idx="321">
                  <c:v>-10.43395342909151</c:v>
                </c:pt>
                <c:pt idx="322">
                  <c:v>-12.614551762138266</c:v>
                </c:pt>
                <c:pt idx="323">
                  <c:v>-1.9468471288841638</c:v>
                </c:pt>
                <c:pt idx="324">
                  <c:v>-26.990192167988571</c:v>
                </c:pt>
                <c:pt idx="325">
                  <c:v>-12.808743877255253</c:v>
                </c:pt>
                <c:pt idx="326">
                  <c:v>2.263114969324926</c:v>
                </c:pt>
                <c:pt idx="327">
                  <c:v>16.936367659646479</c:v>
                </c:pt>
                <c:pt idx="328">
                  <c:v>-16.143307159374146</c:v>
                </c:pt>
                <c:pt idx="329">
                  <c:v>-14.376571453981789</c:v>
                </c:pt>
                <c:pt idx="330">
                  <c:v>-6.7784291324614871</c:v>
                </c:pt>
                <c:pt idx="331">
                  <c:v>-18.26669178098949</c:v>
                </c:pt>
                <c:pt idx="332">
                  <c:v>-30.476421859111394</c:v>
                </c:pt>
                <c:pt idx="333">
                  <c:v>-15.325506323172849</c:v>
                </c:pt>
                <c:pt idx="334">
                  <c:v>16.711263813420587</c:v>
                </c:pt>
                <c:pt idx="335">
                  <c:v>-21.980787003724799</c:v>
                </c:pt>
                <c:pt idx="336">
                  <c:v>8.4605699624528938</c:v>
                </c:pt>
                <c:pt idx="337">
                  <c:v>-22.96138645639515</c:v>
                </c:pt>
                <c:pt idx="338">
                  <c:v>8.5095072955523392</c:v>
                </c:pt>
                <c:pt idx="339">
                  <c:v>3.6286930685278698</c:v>
                </c:pt>
                <c:pt idx="340">
                  <c:v>-13.355588035998908</c:v>
                </c:pt>
                <c:pt idx="341">
                  <c:v>-3.5055609757802095</c:v>
                </c:pt>
                <c:pt idx="342">
                  <c:v>-3.8040650682772688</c:v>
                </c:pt>
                <c:pt idx="343">
                  <c:v>-2.2503470319811107</c:v>
                </c:pt>
                <c:pt idx="344">
                  <c:v>3.3875698061799575</c:v>
                </c:pt>
                <c:pt idx="345">
                  <c:v>4.299271829983244</c:v>
                </c:pt>
                <c:pt idx="346">
                  <c:v>-11.910289695399793</c:v>
                </c:pt>
                <c:pt idx="347">
                  <c:v>-27.436739119280752</c:v>
                </c:pt>
                <c:pt idx="348">
                  <c:v>2.4207631114567878</c:v>
                </c:pt>
                <c:pt idx="349">
                  <c:v>20.299386337249764</c:v>
                </c:pt>
                <c:pt idx="350">
                  <c:v>1.503184355346626</c:v>
                </c:pt>
                <c:pt idx="351">
                  <c:v>-22.013635503734822</c:v>
                </c:pt>
                <c:pt idx="352">
                  <c:v>-3.9710728329012608</c:v>
                </c:pt>
                <c:pt idx="353">
                  <c:v>-19.271442820090243</c:v>
                </c:pt>
                <c:pt idx="354">
                  <c:v>7.3697894480279675</c:v>
                </c:pt>
                <c:pt idx="355">
                  <c:v>-5.4897978277106434</c:v>
                </c:pt>
                <c:pt idx="356">
                  <c:v>-5.5474393286855346</c:v>
                </c:pt>
                <c:pt idx="357">
                  <c:v>2.0466607397949961</c:v>
                </c:pt>
                <c:pt idx="358">
                  <c:v>10.231462636697657</c:v>
                </c:pt>
                <c:pt idx="359">
                  <c:v>-9.0891753328015099</c:v>
                </c:pt>
                <c:pt idx="360">
                  <c:v>-16.366789230551966</c:v>
                </c:pt>
                <c:pt idx="361">
                  <c:v>16.9474006337608</c:v>
                </c:pt>
                <c:pt idx="362">
                  <c:v>12.877001057172205</c:v>
                </c:pt>
                <c:pt idx="363">
                  <c:v>7.8360370290652259</c:v>
                </c:pt>
                <c:pt idx="364">
                  <c:v>9.0697706262394746</c:v>
                </c:pt>
                <c:pt idx="365">
                  <c:v>-5.2489048492903496</c:v>
                </c:pt>
                <c:pt idx="366">
                  <c:v>-0.73637177004605192</c:v>
                </c:pt>
                <c:pt idx="367">
                  <c:v>1.0760881558909592</c:v>
                </c:pt>
                <c:pt idx="368">
                  <c:v>-15.533684623429632</c:v>
                </c:pt>
                <c:pt idx="369">
                  <c:v>11.428546058016661</c:v>
                </c:pt>
                <c:pt idx="370">
                  <c:v>-6.0196074364426533</c:v>
                </c:pt>
                <c:pt idx="371">
                  <c:v>-2.3921642421334139</c:v>
                </c:pt>
                <c:pt idx="372">
                  <c:v>30.132465021810603</c:v>
                </c:pt>
                <c:pt idx="373">
                  <c:v>-9.5800622035814413</c:v>
                </c:pt>
                <c:pt idx="374">
                  <c:v>27.17175417442154</c:v>
                </c:pt>
                <c:pt idx="375">
                  <c:v>-14.029486221354407</c:v>
                </c:pt>
                <c:pt idx="376">
                  <c:v>-9.4477499134088241</c:v>
                </c:pt>
                <c:pt idx="377">
                  <c:v>-16.018921543771235</c:v>
                </c:pt>
                <c:pt idx="378">
                  <c:v>6.165119585505904</c:v>
                </c:pt>
                <c:pt idx="379">
                  <c:v>-15.123890475255362</c:v>
                </c:pt>
                <c:pt idx="380">
                  <c:v>32.702693453508815</c:v>
                </c:pt>
                <c:pt idx="381">
                  <c:v>1.1828990624043652</c:v>
                </c:pt>
                <c:pt idx="382">
                  <c:v>-16.050494649195194</c:v>
                </c:pt>
                <c:pt idx="383">
                  <c:v>26.886715978103204</c:v>
                </c:pt>
                <c:pt idx="384">
                  <c:v>-18.214792208336068</c:v>
                </c:pt>
                <c:pt idx="385">
                  <c:v>5.1835185183239885</c:v>
                </c:pt>
                <c:pt idx="386">
                  <c:v>5.8414070250378494</c:v>
                </c:pt>
                <c:pt idx="387">
                  <c:v>5.9266879773650043</c:v>
                </c:pt>
                <c:pt idx="388">
                  <c:v>-22.733467334752714</c:v>
                </c:pt>
                <c:pt idx="389">
                  <c:v>13.052937638320921</c:v>
                </c:pt>
                <c:pt idx="390">
                  <c:v>-17.932181952755528</c:v>
                </c:pt>
                <c:pt idx="391">
                  <c:v>16.861789565785983</c:v>
                </c:pt>
                <c:pt idx="392">
                  <c:v>12.277496738937646</c:v>
                </c:pt>
                <c:pt idx="393">
                  <c:v>-16.58054898188978</c:v>
                </c:pt>
                <c:pt idx="394">
                  <c:v>-8.4490083233549527</c:v>
                </c:pt>
                <c:pt idx="395">
                  <c:v>-27.475656123486687</c:v>
                </c:pt>
                <c:pt idx="396">
                  <c:v>24.559017929252043</c:v>
                </c:pt>
                <c:pt idx="397">
                  <c:v>10.240246492887492</c:v>
                </c:pt>
                <c:pt idx="398">
                  <c:v>52.176964715933579</c:v>
                </c:pt>
                <c:pt idx="399">
                  <c:v>3.4051470059437143</c:v>
                </c:pt>
                <c:pt idx="400">
                  <c:v>35.337644440798314</c:v>
                </c:pt>
                <c:pt idx="401">
                  <c:v>-2.2093473131872328</c:v>
                </c:pt>
                <c:pt idx="402">
                  <c:v>-16.677071778989419</c:v>
                </c:pt>
                <c:pt idx="403">
                  <c:v>44.005563074263527</c:v>
                </c:pt>
                <c:pt idx="404">
                  <c:v>-3.2597718787071308</c:v>
                </c:pt>
                <c:pt idx="405">
                  <c:v>-7.8041136297459355</c:v>
                </c:pt>
                <c:pt idx="406">
                  <c:v>6.7545942221958661</c:v>
                </c:pt>
                <c:pt idx="407">
                  <c:v>-1.5122477488541386</c:v>
                </c:pt>
                <c:pt idx="408">
                  <c:v>-32.259994486573696</c:v>
                </c:pt>
                <c:pt idx="409">
                  <c:v>20.318406151544565</c:v>
                </c:pt>
                <c:pt idx="410">
                  <c:v>-22.841882062658197</c:v>
                </c:pt>
                <c:pt idx="411">
                  <c:v>-21.36287409770274</c:v>
                </c:pt>
                <c:pt idx="412">
                  <c:v>5.3302052224839418</c:v>
                </c:pt>
                <c:pt idx="413">
                  <c:v>-13.063191908005763</c:v>
                </c:pt>
                <c:pt idx="414">
                  <c:v>4.7719362912222856</c:v>
                </c:pt>
                <c:pt idx="415">
                  <c:v>-36.348582885506936</c:v>
                </c:pt>
                <c:pt idx="416">
                  <c:v>17.443590863008154</c:v>
                </c:pt>
                <c:pt idx="417">
                  <c:v>13.379330048628978</c:v>
                </c:pt>
                <c:pt idx="418">
                  <c:v>29.720254854254591</c:v>
                </c:pt>
                <c:pt idx="419">
                  <c:v>9.5459953667706881</c:v>
                </c:pt>
                <c:pt idx="420">
                  <c:v>-11.715222752167113</c:v>
                </c:pt>
                <c:pt idx="421">
                  <c:v>-14.194286257629324</c:v>
                </c:pt>
                <c:pt idx="422">
                  <c:v>17.578402866790743</c:v>
                </c:pt>
                <c:pt idx="423">
                  <c:v>4.5384149616170344</c:v>
                </c:pt>
                <c:pt idx="424">
                  <c:v>-20.195518276881774</c:v>
                </c:pt>
                <c:pt idx="425">
                  <c:v>2.1068939655703804</c:v>
                </c:pt>
                <c:pt idx="426">
                  <c:v>19.553836000939228</c:v>
                </c:pt>
                <c:pt idx="427">
                  <c:v>-23.645083112299172</c:v>
                </c:pt>
                <c:pt idx="428">
                  <c:v>-11.551275142494504</c:v>
                </c:pt>
                <c:pt idx="429">
                  <c:v>-14.473107617164411</c:v>
                </c:pt>
                <c:pt idx="430">
                  <c:v>5.216868926697094</c:v>
                </c:pt>
                <c:pt idx="431">
                  <c:v>16.518925535891885</c:v>
                </c:pt>
                <c:pt idx="432">
                  <c:v>-5.1739949973844643</c:v>
                </c:pt>
                <c:pt idx="433">
                  <c:v>0.62015133598224992</c:v>
                </c:pt>
                <c:pt idx="434">
                  <c:v>-2.8084915441170675</c:v>
                </c:pt>
                <c:pt idx="435">
                  <c:v>-0.3920653520923052</c:v>
                </c:pt>
                <c:pt idx="436">
                  <c:v>17.532390014889469</c:v>
                </c:pt>
                <c:pt idx="437">
                  <c:v>11.909017211047509</c:v>
                </c:pt>
                <c:pt idx="438">
                  <c:v>25.888349498728985</c:v>
                </c:pt>
                <c:pt idx="439">
                  <c:v>18.060555699611886</c:v>
                </c:pt>
                <c:pt idx="440">
                  <c:v>-13.671229106155531</c:v>
                </c:pt>
                <c:pt idx="441">
                  <c:v>-3.148499842648949</c:v>
                </c:pt>
                <c:pt idx="442">
                  <c:v>-0.65494744048538678</c:v>
                </c:pt>
                <c:pt idx="443">
                  <c:v>33.781741714059237</c:v>
                </c:pt>
                <c:pt idx="444">
                  <c:v>-28.323997662738655</c:v>
                </c:pt>
                <c:pt idx="445">
                  <c:v>-46.768738788643084</c:v>
                </c:pt>
                <c:pt idx="446">
                  <c:v>30.642574239467695</c:v>
                </c:pt>
                <c:pt idx="447">
                  <c:v>6.5983687218552927</c:v>
                </c:pt>
                <c:pt idx="448">
                  <c:v>-1.1289063879677972</c:v>
                </c:pt>
                <c:pt idx="449">
                  <c:v>3.8219468516530273</c:v>
                </c:pt>
                <c:pt idx="450">
                  <c:v>-6.4927696256903271</c:v>
                </c:pt>
                <c:pt idx="451">
                  <c:v>18.226559106153829</c:v>
                </c:pt>
                <c:pt idx="452">
                  <c:v>0.85464946773341666</c:v>
                </c:pt>
                <c:pt idx="453">
                  <c:v>25.521708087710046</c:v>
                </c:pt>
                <c:pt idx="454">
                  <c:v>-20.547382585292628</c:v>
                </c:pt>
                <c:pt idx="455">
                  <c:v>0.96740087988727153</c:v>
                </c:pt>
                <c:pt idx="456">
                  <c:v>-15.306228620512279</c:v>
                </c:pt>
                <c:pt idx="457">
                  <c:v>35.652905823577917</c:v>
                </c:pt>
                <c:pt idx="458">
                  <c:v>15.91443740555105</c:v>
                </c:pt>
                <c:pt idx="459">
                  <c:v>-12.758347972989551</c:v>
                </c:pt>
                <c:pt idx="460">
                  <c:v>-6.4754624397314391</c:v>
                </c:pt>
                <c:pt idx="461">
                  <c:v>17.179318147055419</c:v>
                </c:pt>
                <c:pt idx="462">
                  <c:v>-19.4846186486938</c:v>
                </c:pt>
                <c:pt idx="463">
                  <c:v>-4.2445420885687213</c:v>
                </c:pt>
                <c:pt idx="464">
                  <c:v>4.6391773546030866</c:v>
                </c:pt>
                <c:pt idx="465">
                  <c:v>-35.171295559790515</c:v>
                </c:pt>
                <c:pt idx="466">
                  <c:v>-12.138121494774769</c:v>
                </c:pt>
                <c:pt idx="467">
                  <c:v>17.931230818054811</c:v>
                </c:pt>
                <c:pt idx="468">
                  <c:v>-49.408476276943055</c:v>
                </c:pt>
                <c:pt idx="469">
                  <c:v>-19.253556541369896</c:v>
                </c:pt>
                <c:pt idx="470">
                  <c:v>10.651335676283358</c:v>
                </c:pt>
                <c:pt idx="471">
                  <c:v>8.8088798880696935</c:v>
                </c:pt>
                <c:pt idx="472">
                  <c:v>-1.0212648089200047</c:v>
                </c:pt>
                <c:pt idx="473">
                  <c:v>-6.9428749231636431</c:v>
                </c:pt>
                <c:pt idx="474">
                  <c:v>-1.2665423022126969</c:v>
                </c:pt>
                <c:pt idx="475">
                  <c:v>-40.721397729823984</c:v>
                </c:pt>
                <c:pt idx="476">
                  <c:v>-1.8109587062327641</c:v>
                </c:pt>
                <c:pt idx="477">
                  <c:v>24.503145765574871</c:v>
                </c:pt>
                <c:pt idx="478">
                  <c:v>-13.527956147373049</c:v>
                </c:pt>
                <c:pt idx="479">
                  <c:v>0.28821286247300826</c:v>
                </c:pt>
                <c:pt idx="480">
                  <c:v>2.2940978365921709</c:v>
                </c:pt>
                <c:pt idx="481">
                  <c:v>22.783972601732067</c:v>
                </c:pt>
                <c:pt idx="482">
                  <c:v>-4.946319144052568</c:v>
                </c:pt>
                <c:pt idx="483">
                  <c:v>-13.106758009588718</c:v>
                </c:pt>
                <c:pt idx="484">
                  <c:v>-13.57365744868785</c:v>
                </c:pt>
                <c:pt idx="485">
                  <c:v>14.192798184107245</c:v>
                </c:pt>
                <c:pt idx="486">
                  <c:v>-1.667914013483548</c:v>
                </c:pt>
                <c:pt idx="487">
                  <c:v>-11.265364950303379</c:v>
                </c:pt>
                <c:pt idx="488">
                  <c:v>-11.75598848777067</c:v>
                </c:pt>
                <c:pt idx="489">
                  <c:v>20.021881007078285</c:v>
                </c:pt>
                <c:pt idx="490">
                  <c:v>-5.5815308583617398</c:v>
                </c:pt>
                <c:pt idx="491">
                  <c:v>2.5817181963386613</c:v>
                </c:pt>
                <c:pt idx="492">
                  <c:v>-38.659232706132492</c:v>
                </c:pt>
                <c:pt idx="493">
                  <c:v>-23.775865289778721</c:v>
                </c:pt>
                <c:pt idx="494">
                  <c:v>1.007775257173372</c:v>
                </c:pt>
                <c:pt idx="495">
                  <c:v>31.30131573963023</c:v>
                </c:pt>
                <c:pt idx="496">
                  <c:v>17.736693828696822</c:v>
                </c:pt>
                <c:pt idx="497">
                  <c:v>4.1254732891666652</c:v>
                </c:pt>
                <c:pt idx="498">
                  <c:v>0.71133318265101364</c:v>
                </c:pt>
                <c:pt idx="499">
                  <c:v>-12.34147749250284</c:v>
                </c:pt>
                <c:pt idx="500">
                  <c:v>-34.78189719646565</c:v>
                </c:pt>
                <c:pt idx="501">
                  <c:v>-7.5715802827431151</c:v>
                </c:pt>
                <c:pt idx="502">
                  <c:v>0.5626030538990201</c:v>
                </c:pt>
                <c:pt idx="503">
                  <c:v>-2.1039774079571192</c:v>
                </c:pt>
                <c:pt idx="504">
                  <c:v>-29.447696019814824</c:v>
                </c:pt>
                <c:pt idx="505">
                  <c:v>12.574178422802493</c:v>
                </c:pt>
                <c:pt idx="506">
                  <c:v>27.319101199018096</c:v>
                </c:pt>
                <c:pt idx="507">
                  <c:v>7.1593670388083375</c:v>
                </c:pt>
                <c:pt idx="508">
                  <c:v>7.9897234285357239</c:v>
                </c:pt>
                <c:pt idx="509">
                  <c:v>-27.906204900989909</c:v>
                </c:pt>
                <c:pt idx="510">
                  <c:v>-1.4908649622429344</c:v>
                </c:pt>
                <c:pt idx="511">
                  <c:v>8.0736781752207563</c:v>
                </c:pt>
                <c:pt idx="512">
                  <c:v>9.7601562416096765</c:v>
                </c:pt>
                <c:pt idx="513">
                  <c:v>-42.047680986183188</c:v>
                </c:pt>
                <c:pt idx="514">
                  <c:v>-10.35538186375382</c:v>
                </c:pt>
                <c:pt idx="515">
                  <c:v>8.9837092487923975</c:v>
                </c:pt>
                <c:pt idx="516">
                  <c:v>20.281154907967185</c:v>
                </c:pt>
                <c:pt idx="517">
                  <c:v>6.0079955660123225</c:v>
                </c:pt>
                <c:pt idx="518">
                  <c:v>13.669246244762146</c:v>
                </c:pt>
                <c:pt idx="519">
                  <c:v>-18.076200802452718</c:v>
                </c:pt>
                <c:pt idx="520">
                  <c:v>8.5610132270109069</c:v>
                </c:pt>
                <c:pt idx="521">
                  <c:v>-17.551303380138101</c:v>
                </c:pt>
                <c:pt idx="522">
                  <c:v>-11.669117507819756</c:v>
                </c:pt>
                <c:pt idx="523">
                  <c:v>-6.3952626844667773</c:v>
                </c:pt>
                <c:pt idx="524">
                  <c:v>15.474875821816994</c:v>
                </c:pt>
                <c:pt idx="525">
                  <c:v>15.004900332727871</c:v>
                </c:pt>
                <c:pt idx="526">
                  <c:v>-35.064554296004616</c:v>
                </c:pt>
                <c:pt idx="527">
                  <c:v>6.1504877901676895</c:v>
                </c:pt>
                <c:pt idx="528">
                  <c:v>-15.969318449123273</c:v>
                </c:pt>
                <c:pt idx="529">
                  <c:v>31.979749595125888</c:v>
                </c:pt>
                <c:pt idx="530">
                  <c:v>0.30522915296061637</c:v>
                </c:pt>
                <c:pt idx="531">
                  <c:v>-16.069814276147216</c:v>
                </c:pt>
                <c:pt idx="532">
                  <c:v>7.1571975327154247</c:v>
                </c:pt>
                <c:pt idx="533">
                  <c:v>38.87438381641573</c:v>
                </c:pt>
                <c:pt idx="534">
                  <c:v>11.273740476392094</c:v>
                </c:pt>
                <c:pt idx="535">
                  <c:v>-14.238276734100822</c:v>
                </c:pt>
                <c:pt idx="536">
                  <c:v>9.8119751086255018</c:v>
                </c:pt>
                <c:pt idx="537">
                  <c:v>20.842236978611513</c:v>
                </c:pt>
                <c:pt idx="538">
                  <c:v>-11.321912288896863</c:v>
                </c:pt>
                <c:pt idx="539">
                  <c:v>-5.2211949795706616</c:v>
                </c:pt>
                <c:pt idx="540">
                  <c:v>-4.3775698412272686</c:v>
                </c:pt>
                <c:pt idx="541">
                  <c:v>-1.8222005512653991</c:v>
                </c:pt>
                <c:pt idx="542">
                  <c:v>15.459950818801323</c:v>
                </c:pt>
                <c:pt idx="543">
                  <c:v>6.4003836124611606</c:v>
                </c:pt>
                <c:pt idx="544">
                  <c:v>-17.650596560846676</c:v>
                </c:pt>
                <c:pt idx="545">
                  <c:v>6.5699637110253297</c:v>
                </c:pt>
                <c:pt idx="546">
                  <c:v>9.0631535717916627</c:v>
                </c:pt>
                <c:pt idx="547">
                  <c:v>5.5501216563081401</c:v>
                </c:pt>
                <c:pt idx="548">
                  <c:v>-22.854625089875924</c:v>
                </c:pt>
                <c:pt idx="549">
                  <c:v>-12.636629767321562</c:v>
                </c:pt>
                <c:pt idx="550">
                  <c:v>11.757250878045056</c:v>
                </c:pt>
                <c:pt idx="551">
                  <c:v>4.4564602234128303</c:v>
                </c:pt>
                <c:pt idx="552">
                  <c:v>-23.514065218782189</c:v>
                </c:pt>
                <c:pt idx="553">
                  <c:v>16.725512688337798</c:v>
                </c:pt>
                <c:pt idx="554">
                  <c:v>3.0158522962372447</c:v>
                </c:pt>
                <c:pt idx="555">
                  <c:v>-23.807175514939431</c:v>
                </c:pt>
                <c:pt idx="556">
                  <c:v>35.585673648428639</c:v>
                </c:pt>
                <c:pt idx="557">
                  <c:v>44.922942388754052</c:v>
                </c:pt>
                <c:pt idx="558">
                  <c:v>-14.057842670622195</c:v>
                </c:pt>
                <c:pt idx="559">
                  <c:v>-18.91528168102403</c:v>
                </c:pt>
                <c:pt idx="560">
                  <c:v>3.9260421144586513</c:v>
                </c:pt>
                <c:pt idx="561">
                  <c:v>8.1313491196104479</c:v>
                </c:pt>
                <c:pt idx="562">
                  <c:v>-16.369207463104903</c:v>
                </c:pt>
                <c:pt idx="563">
                  <c:v>9.7576718021848254</c:v>
                </c:pt>
                <c:pt idx="564">
                  <c:v>3.3052641428352443</c:v>
                </c:pt>
                <c:pt idx="565">
                  <c:v>3.5692672406400039</c:v>
                </c:pt>
                <c:pt idx="566">
                  <c:v>-2.4137463373437158</c:v>
                </c:pt>
                <c:pt idx="567">
                  <c:v>17.595244443030275</c:v>
                </c:pt>
                <c:pt idx="568">
                  <c:v>-2.7945680096301242</c:v>
                </c:pt>
                <c:pt idx="569">
                  <c:v>-17.214836095590545</c:v>
                </c:pt>
                <c:pt idx="570">
                  <c:v>3.0291823039765666</c:v>
                </c:pt>
                <c:pt idx="571">
                  <c:v>13.086888536192443</c:v>
                </c:pt>
                <c:pt idx="572">
                  <c:v>1.0487506748883471</c:v>
                </c:pt>
                <c:pt idx="573">
                  <c:v>-8.1345916888622991</c:v>
                </c:pt>
                <c:pt idx="574">
                  <c:v>-3.691284599969197</c:v>
                </c:pt>
                <c:pt idx="575">
                  <c:v>11.782568562588114</c:v>
                </c:pt>
                <c:pt idx="576">
                  <c:v>-0.33208477048661234</c:v>
                </c:pt>
                <c:pt idx="577">
                  <c:v>7.23029513892034</c:v>
                </c:pt>
                <c:pt idx="578">
                  <c:v>12.482530709541628</c:v>
                </c:pt>
                <c:pt idx="579">
                  <c:v>-29.849694122839391</c:v>
                </c:pt>
                <c:pt idx="580">
                  <c:v>-15.398294773649161</c:v>
                </c:pt>
                <c:pt idx="581">
                  <c:v>-9.799080301141295</c:v>
                </c:pt>
                <c:pt idx="582">
                  <c:v>9.8152811702849707</c:v>
                </c:pt>
                <c:pt idx="583">
                  <c:v>19.728214788144463</c:v>
                </c:pt>
                <c:pt idx="584">
                  <c:v>-15.549340317766944</c:v>
                </c:pt>
                <c:pt idx="585">
                  <c:v>-0.18152736570912964</c:v>
                </c:pt>
                <c:pt idx="586">
                  <c:v>43.595055478549412</c:v>
                </c:pt>
                <c:pt idx="587">
                  <c:v>15.607778986276559</c:v>
                </c:pt>
                <c:pt idx="588">
                  <c:v>-10.86896523925085</c:v>
                </c:pt>
                <c:pt idx="589">
                  <c:v>-19.015317149841181</c:v>
                </c:pt>
                <c:pt idx="590">
                  <c:v>13.913242547538633</c:v>
                </c:pt>
                <c:pt idx="591">
                  <c:v>17.753534698464804</c:v>
                </c:pt>
                <c:pt idx="592">
                  <c:v>-15.904825729241082</c:v>
                </c:pt>
                <c:pt idx="593">
                  <c:v>-13.545248454866336</c:v>
                </c:pt>
                <c:pt idx="594">
                  <c:v>17.232360396751531</c:v>
                </c:pt>
                <c:pt idx="595">
                  <c:v>24.641372318338288</c:v>
                </c:pt>
                <c:pt idx="596">
                  <c:v>-22.830320253987459</c:v>
                </c:pt>
                <c:pt idx="597">
                  <c:v>10.085753076668677</c:v>
                </c:pt>
                <c:pt idx="598">
                  <c:v>-27.288612677131066</c:v>
                </c:pt>
                <c:pt idx="599">
                  <c:v>24.108975650579701</c:v>
                </c:pt>
                <c:pt idx="600">
                  <c:v>-8.3541249015591763</c:v>
                </c:pt>
                <c:pt idx="601">
                  <c:v>2.9791571848689777</c:v>
                </c:pt>
                <c:pt idx="602">
                  <c:v>-10.963139511817413</c:v>
                </c:pt>
                <c:pt idx="603">
                  <c:v>37.803466388801063</c:v>
                </c:pt>
                <c:pt idx="604">
                  <c:v>38.685529078936405</c:v>
                </c:pt>
                <c:pt idx="605">
                  <c:v>-9.1940736666715974</c:v>
                </c:pt>
                <c:pt idx="606">
                  <c:v>19.886519152290568</c:v>
                </c:pt>
                <c:pt idx="607">
                  <c:v>-5.1769417608187389</c:v>
                </c:pt>
                <c:pt idx="608">
                  <c:v>-24.647294061929948</c:v>
                </c:pt>
                <c:pt idx="609">
                  <c:v>-8.3697508270544798</c:v>
                </c:pt>
                <c:pt idx="610">
                  <c:v>-3.9871753703570332</c:v>
                </c:pt>
                <c:pt idx="611">
                  <c:v>23.440545103822497</c:v>
                </c:pt>
                <c:pt idx="612">
                  <c:v>-6.3272326339094604</c:v>
                </c:pt>
                <c:pt idx="613">
                  <c:v>8.0863620257712228</c:v>
                </c:pt>
                <c:pt idx="614">
                  <c:v>-9.7629671850186845</c:v>
                </c:pt>
                <c:pt idx="615">
                  <c:v>39.073055733822528</c:v>
                </c:pt>
                <c:pt idx="616">
                  <c:v>-1.3935298695664646</c:v>
                </c:pt>
                <c:pt idx="617">
                  <c:v>-15.211484877769262</c:v>
                </c:pt>
                <c:pt idx="618">
                  <c:v>6.6718317095312649</c:v>
                </c:pt>
                <c:pt idx="619">
                  <c:v>16.306220553723897</c:v>
                </c:pt>
                <c:pt idx="620">
                  <c:v>4.2614980732659511</c:v>
                </c:pt>
                <c:pt idx="621">
                  <c:v>-12.345923361390838</c:v>
                </c:pt>
                <c:pt idx="622">
                  <c:v>-29.367227478260816</c:v>
                </c:pt>
                <c:pt idx="623">
                  <c:v>-12.692794084536372</c:v>
                </c:pt>
                <c:pt idx="624">
                  <c:v>-13.048916809044972</c:v>
                </c:pt>
                <c:pt idx="625">
                  <c:v>17.596420924518696</c:v>
                </c:pt>
                <c:pt idx="626">
                  <c:v>-4.672718854865523</c:v>
                </c:pt>
                <c:pt idx="627">
                  <c:v>2.2528345549782101</c:v>
                </c:pt>
                <c:pt idx="628">
                  <c:v>-16.330076939701662</c:v>
                </c:pt>
                <c:pt idx="629">
                  <c:v>13.989564985920985</c:v>
                </c:pt>
                <c:pt idx="630">
                  <c:v>-8.6498315651288387</c:v>
                </c:pt>
                <c:pt idx="631">
                  <c:v>-30.460026440241954</c:v>
                </c:pt>
                <c:pt idx="632">
                  <c:v>-1.6775411774022864E-2</c:v>
                </c:pt>
                <c:pt idx="633">
                  <c:v>-9.0528517940943551</c:v>
                </c:pt>
                <c:pt idx="634">
                  <c:v>7.0792212360880686</c:v>
                </c:pt>
                <c:pt idx="635">
                  <c:v>2.8795184261618814</c:v>
                </c:pt>
                <c:pt idx="636">
                  <c:v>2.7951025849984816</c:v>
                </c:pt>
                <c:pt idx="637">
                  <c:v>1.2488554746150449</c:v>
                </c:pt>
                <c:pt idx="638">
                  <c:v>21.819099169486975</c:v>
                </c:pt>
                <c:pt idx="639">
                  <c:v>1.0916342985315941</c:v>
                </c:pt>
                <c:pt idx="640">
                  <c:v>-8.9096083648222191E-2</c:v>
                </c:pt>
                <c:pt idx="641">
                  <c:v>-23.547995165533941</c:v>
                </c:pt>
                <c:pt idx="642">
                  <c:v>2.5534230426393245E-2</c:v>
                </c:pt>
                <c:pt idx="643">
                  <c:v>24.982290463199263</c:v>
                </c:pt>
                <c:pt idx="644">
                  <c:v>-22.688767508427965</c:v>
                </c:pt>
                <c:pt idx="645">
                  <c:v>-31.68252835151937</c:v>
                </c:pt>
                <c:pt idx="646">
                  <c:v>-18.000563262527706</c:v>
                </c:pt>
                <c:pt idx="647">
                  <c:v>0.71659507385738808</c:v>
                </c:pt>
                <c:pt idx="648">
                  <c:v>24.690677036185079</c:v>
                </c:pt>
                <c:pt idx="649">
                  <c:v>-1.5349916302335034</c:v>
                </c:pt>
                <c:pt idx="650">
                  <c:v>22.176249709415856</c:v>
                </c:pt>
                <c:pt idx="651">
                  <c:v>-8.0191418850613072</c:v>
                </c:pt>
                <c:pt idx="652">
                  <c:v>19.567207583618895</c:v>
                </c:pt>
                <c:pt idx="653">
                  <c:v>10.702659520168318</c:v>
                </c:pt>
                <c:pt idx="654">
                  <c:v>16.544428626898902</c:v>
                </c:pt>
                <c:pt idx="655">
                  <c:v>-27.557062398540655</c:v>
                </c:pt>
                <c:pt idx="656">
                  <c:v>25.090495263027474</c:v>
                </c:pt>
                <c:pt idx="657">
                  <c:v>27.191339800359991</c:v>
                </c:pt>
                <c:pt idx="658">
                  <c:v>13.137029099779065</c:v>
                </c:pt>
                <c:pt idx="659">
                  <c:v>8.9217231228764167</c:v>
                </c:pt>
                <c:pt idx="660">
                  <c:v>3.6461728997187133</c:v>
                </c:pt>
                <c:pt idx="661">
                  <c:v>-8.159371912197745</c:v>
                </c:pt>
                <c:pt idx="662">
                  <c:v>-9.0602438191930297</c:v>
                </c:pt>
                <c:pt idx="663">
                  <c:v>-26.258397314313711</c:v>
                </c:pt>
                <c:pt idx="664">
                  <c:v>-1.3196928632665481</c:v>
                </c:pt>
                <c:pt idx="665">
                  <c:v>-33.467441580481797</c:v>
                </c:pt>
                <c:pt idx="666">
                  <c:v>22.550284531973823</c:v>
                </c:pt>
                <c:pt idx="667">
                  <c:v>-17.990743094101056</c:v>
                </c:pt>
                <c:pt idx="668">
                  <c:v>1.6709858583695518</c:v>
                </c:pt>
                <c:pt idx="669">
                  <c:v>3.0819933194543783</c:v>
                </c:pt>
                <c:pt idx="670">
                  <c:v>-3.868169059180202</c:v>
                </c:pt>
                <c:pt idx="671">
                  <c:v>-3.6263811080617154</c:v>
                </c:pt>
                <c:pt idx="672">
                  <c:v>12.725256011045788</c:v>
                </c:pt>
                <c:pt idx="673">
                  <c:v>18.190749339574808</c:v>
                </c:pt>
                <c:pt idx="674">
                  <c:v>-1.7699678650679385</c:v>
                </c:pt>
                <c:pt idx="675">
                  <c:v>-28.255555130292485</c:v>
                </c:pt>
                <c:pt idx="676">
                  <c:v>-1.7602624648491152</c:v>
                </c:pt>
                <c:pt idx="677">
                  <c:v>19.368444108833735</c:v>
                </c:pt>
                <c:pt idx="678">
                  <c:v>4.3941678695980695</c:v>
                </c:pt>
                <c:pt idx="679">
                  <c:v>-17.568280821701308</c:v>
                </c:pt>
                <c:pt idx="680">
                  <c:v>8.1882387203255611</c:v>
                </c:pt>
                <c:pt idx="681">
                  <c:v>-1.8637978642566608</c:v>
                </c:pt>
                <c:pt idx="682">
                  <c:v>18.28802859011666</c:v>
                </c:pt>
                <c:pt idx="683">
                  <c:v>3.5815131643611755</c:v>
                </c:pt>
                <c:pt idx="684">
                  <c:v>-2.108054334907</c:v>
                </c:pt>
                <c:pt idx="685">
                  <c:v>31.418501389166391</c:v>
                </c:pt>
                <c:pt idx="686">
                  <c:v>-3.9897807575675888</c:v>
                </c:pt>
                <c:pt idx="687">
                  <c:v>-2.9553655634622658</c:v>
                </c:pt>
                <c:pt idx="688">
                  <c:v>-25.4334202628581</c:v>
                </c:pt>
                <c:pt idx="689">
                  <c:v>-18.956024722313302</c:v>
                </c:pt>
                <c:pt idx="690">
                  <c:v>1.9891634945050107</c:v>
                </c:pt>
                <c:pt idx="691">
                  <c:v>-8.7310911936656108</c:v>
                </c:pt>
                <c:pt idx="692">
                  <c:v>-1.7648900592698302</c:v>
                </c:pt>
                <c:pt idx="693">
                  <c:v>17.548436749108703</c:v>
                </c:pt>
                <c:pt idx="694">
                  <c:v>16.194756658203264</c:v>
                </c:pt>
                <c:pt idx="695">
                  <c:v>-24.449712437837448</c:v>
                </c:pt>
                <c:pt idx="696">
                  <c:v>4.9936214943782495</c:v>
                </c:pt>
                <c:pt idx="697">
                  <c:v>-8.5737577461721219</c:v>
                </c:pt>
                <c:pt idx="698">
                  <c:v>-7.1365661725003182</c:v>
                </c:pt>
                <c:pt idx="699">
                  <c:v>0.62276361626100929</c:v>
                </c:pt>
                <c:pt idx="700">
                  <c:v>-0.15274153874606888</c:v>
                </c:pt>
                <c:pt idx="701">
                  <c:v>5.5401164135703347</c:v>
                </c:pt>
                <c:pt idx="702">
                  <c:v>-5.5988846355917827</c:v>
                </c:pt>
                <c:pt idx="703">
                  <c:v>28.696883123083076</c:v>
                </c:pt>
                <c:pt idx="704">
                  <c:v>-21.586465262058233</c:v>
                </c:pt>
                <c:pt idx="705">
                  <c:v>-6.6133727477136395</c:v>
                </c:pt>
                <c:pt idx="706">
                  <c:v>-27.321902898247913</c:v>
                </c:pt>
                <c:pt idx="707">
                  <c:v>35.629014550299921</c:v>
                </c:pt>
                <c:pt idx="708">
                  <c:v>4.8307819133493961</c:v>
                </c:pt>
                <c:pt idx="709">
                  <c:v>-4.9701390334057294E-2</c:v>
                </c:pt>
                <c:pt idx="710">
                  <c:v>-7.7777505606602624</c:v>
                </c:pt>
                <c:pt idx="711">
                  <c:v>10.849121193790646</c:v>
                </c:pt>
                <c:pt idx="712">
                  <c:v>2.8636236874382659</c:v>
                </c:pt>
                <c:pt idx="713">
                  <c:v>-12.68552080855566</c:v>
                </c:pt>
                <c:pt idx="714">
                  <c:v>6.0133065988058512</c:v>
                </c:pt>
                <c:pt idx="715">
                  <c:v>-1.2313282275979009</c:v>
                </c:pt>
                <c:pt idx="716">
                  <c:v>-34.34623778358484</c:v>
                </c:pt>
                <c:pt idx="717">
                  <c:v>-19.412516800278127</c:v>
                </c:pt>
                <c:pt idx="718">
                  <c:v>4.222921852540642</c:v>
                </c:pt>
                <c:pt idx="719">
                  <c:v>-14.068332704779641</c:v>
                </c:pt>
                <c:pt idx="720">
                  <c:v>-26.34542003007321</c:v>
                </c:pt>
                <c:pt idx="721">
                  <c:v>1.8870659369420641</c:v>
                </c:pt>
                <c:pt idx="722">
                  <c:v>0.36626221763632039</c:v>
                </c:pt>
                <c:pt idx="723">
                  <c:v>-4.9361633331667729</c:v>
                </c:pt>
                <c:pt idx="724">
                  <c:v>-30.935352214301147</c:v>
                </c:pt>
                <c:pt idx="725">
                  <c:v>-15.034566889385953</c:v>
                </c:pt>
                <c:pt idx="726">
                  <c:v>-21.339508837858364</c:v>
                </c:pt>
                <c:pt idx="727">
                  <c:v>16.785406520644308</c:v>
                </c:pt>
                <c:pt idx="728">
                  <c:v>-21.170896350576257</c:v>
                </c:pt>
                <c:pt idx="729">
                  <c:v>18.119654321574629</c:v>
                </c:pt>
                <c:pt idx="730">
                  <c:v>12.164425915578084</c:v>
                </c:pt>
                <c:pt idx="731">
                  <c:v>-19.305395129534556</c:v>
                </c:pt>
                <c:pt idx="732">
                  <c:v>22.060212735384017</c:v>
                </c:pt>
                <c:pt idx="733">
                  <c:v>19.898342182292584</c:v>
                </c:pt>
                <c:pt idx="734">
                  <c:v>30.667934641333829</c:v>
                </c:pt>
                <c:pt idx="735">
                  <c:v>-7.996326471464279</c:v>
                </c:pt>
                <c:pt idx="736">
                  <c:v>-15.126915873753232</c:v>
                </c:pt>
                <c:pt idx="737">
                  <c:v>-10.545054305396572</c:v>
                </c:pt>
                <c:pt idx="738">
                  <c:v>-13.102663964499779</c:v>
                </c:pt>
                <c:pt idx="739">
                  <c:v>3.4262916108939425</c:v>
                </c:pt>
                <c:pt idx="740">
                  <c:v>-22.925343767463254</c:v>
                </c:pt>
                <c:pt idx="741">
                  <c:v>-39.769905880917534</c:v>
                </c:pt>
                <c:pt idx="742">
                  <c:v>17.283940792437882</c:v>
                </c:pt>
                <c:pt idx="743">
                  <c:v>-13.908853547411931</c:v>
                </c:pt>
                <c:pt idx="744">
                  <c:v>7.5646604081782911</c:v>
                </c:pt>
                <c:pt idx="745">
                  <c:v>-45.907666872699025</c:v>
                </c:pt>
                <c:pt idx="746">
                  <c:v>5.6141543274984134</c:v>
                </c:pt>
                <c:pt idx="747">
                  <c:v>11.225331697691292</c:v>
                </c:pt>
                <c:pt idx="748">
                  <c:v>0.81725733597320449</c:v>
                </c:pt>
                <c:pt idx="749">
                  <c:v>4.3013452023081227</c:v>
                </c:pt>
                <c:pt idx="750">
                  <c:v>-9.9851466379492564</c:v>
                </c:pt>
                <c:pt idx="751">
                  <c:v>-12.81460499815125</c:v>
                </c:pt>
                <c:pt idx="752">
                  <c:v>-3.0643772776168334</c:v>
                </c:pt>
                <c:pt idx="753">
                  <c:v>3.1707725804424705</c:v>
                </c:pt>
                <c:pt idx="754">
                  <c:v>0.82574395693879765</c:v>
                </c:pt>
                <c:pt idx="755">
                  <c:v>30.007553134822849</c:v>
                </c:pt>
                <c:pt idx="756">
                  <c:v>-15.353835458309858</c:v>
                </c:pt>
                <c:pt idx="757">
                  <c:v>-11.390753753303311</c:v>
                </c:pt>
                <c:pt idx="758">
                  <c:v>-26.289687959525168</c:v>
                </c:pt>
                <c:pt idx="759">
                  <c:v>6.9016713630105748</c:v>
                </c:pt>
                <c:pt idx="760">
                  <c:v>49.505156272943523</c:v>
                </c:pt>
                <c:pt idx="761">
                  <c:v>6.3406133248321019</c:v>
                </c:pt>
                <c:pt idx="762">
                  <c:v>-29.144415299097947</c:v>
                </c:pt>
                <c:pt idx="763">
                  <c:v>8.7689325926086035</c:v>
                </c:pt>
                <c:pt idx="764">
                  <c:v>-17.137660811525372</c:v>
                </c:pt>
                <c:pt idx="765">
                  <c:v>19.750630804642189</c:v>
                </c:pt>
                <c:pt idx="766">
                  <c:v>-15.620563702689189</c:v>
                </c:pt>
                <c:pt idx="767">
                  <c:v>-1.3180453912954073</c:v>
                </c:pt>
                <c:pt idx="768">
                  <c:v>-1.3399301358279212</c:v>
                </c:pt>
                <c:pt idx="769">
                  <c:v>3.4579566192443969</c:v>
                </c:pt>
                <c:pt idx="770">
                  <c:v>5.5422970470831245</c:v>
                </c:pt>
                <c:pt idx="771">
                  <c:v>23.259308054812074</c:v>
                </c:pt>
                <c:pt idx="772">
                  <c:v>-14.731268344241712</c:v>
                </c:pt>
                <c:pt idx="773">
                  <c:v>-8.6177094883412124</c:v>
                </c:pt>
                <c:pt idx="774">
                  <c:v>-38.528248472928567</c:v>
                </c:pt>
                <c:pt idx="775">
                  <c:v>5.6688678075664436</c:v>
                </c:pt>
                <c:pt idx="776">
                  <c:v>2.5273819236715083</c:v>
                </c:pt>
                <c:pt idx="777">
                  <c:v>13.766904968164384</c:v>
                </c:pt>
                <c:pt idx="778">
                  <c:v>-17.163052786495918</c:v>
                </c:pt>
                <c:pt idx="779">
                  <c:v>-11.592314565977501</c:v>
                </c:pt>
                <c:pt idx="780">
                  <c:v>3.2918935196762931</c:v>
                </c:pt>
                <c:pt idx="781">
                  <c:v>-16.330962286437511</c:v>
                </c:pt>
                <c:pt idx="782">
                  <c:v>28.122290869175007</c:v>
                </c:pt>
                <c:pt idx="783">
                  <c:v>14.833737433430805</c:v>
                </c:pt>
                <c:pt idx="784">
                  <c:v>-12.441924743103588</c:v>
                </c:pt>
                <c:pt idx="785">
                  <c:v>-39.332256786254447</c:v>
                </c:pt>
                <c:pt idx="786">
                  <c:v>6.2586736117362722</c:v>
                </c:pt>
                <c:pt idx="787">
                  <c:v>-14.843005606547317</c:v>
                </c:pt>
                <c:pt idx="788">
                  <c:v>-2.0860190704410337</c:v>
                </c:pt>
                <c:pt idx="789">
                  <c:v>-14.879956854490434</c:v>
                </c:pt>
                <c:pt idx="790">
                  <c:v>-12.522030054749472</c:v>
                </c:pt>
                <c:pt idx="791">
                  <c:v>6.6329874999517742</c:v>
                </c:pt>
                <c:pt idx="792">
                  <c:v>-21.562946744719149</c:v>
                </c:pt>
                <c:pt idx="793">
                  <c:v>-20.765204936096506</c:v>
                </c:pt>
                <c:pt idx="794">
                  <c:v>-18.187833820117834</c:v>
                </c:pt>
                <c:pt idx="795">
                  <c:v>-28.25216561630371</c:v>
                </c:pt>
                <c:pt idx="796">
                  <c:v>28.711314980197645</c:v>
                </c:pt>
                <c:pt idx="797">
                  <c:v>-5.0392262761048219</c:v>
                </c:pt>
                <c:pt idx="798">
                  <c:v>3.7334098232734743</c:v>
                </c:pt>
                <c:pt idx="799">
                  <c:v>-34.104067637564654</c:v>
                </c:pt>
                <c:pt idx="800">
                  <c:v>-17.497297466270307</c:v>
                </c:pt>
                <c:pt idx="801">
                  <c:v>9.3035275423025858</c:v>
                </c:pt>
                <c:pt idx="802">
                  <c:v>17.274305979684137</c:v>
                </c:pt>
                <c:pt idx="803">
                  <c:v>16.331768001219785</c:v>
                </c:pt>
                <c:pt idx="804">
                  <c:v>0.57153396537664225</c:v>
                </c:pt>
                <c:pt idx="805">
                  <c:v>2.043099216647537</c:v>
                </c:pt>
                <c:pt idx="806">
                  <c:v>-23.428906292459416</c:v>
                </c:pt>
                <c:pt idx="807">
                  <c:v>-2.7467643174239833</c:v>
                </c:pt>
                <c:pt idx="808">
                  <c:v>0.89866836632367431</c:v>
                </c:pt>
                <c:pt idx="809">
                  <c:v>-21.115186203871644</c:v>
                </c:pt>
                <c:pt idx="810">
                  <c:v>43.011950182714813</c:v>
                </c:pt>
                <c:pt idx="811">
                  <c:v>13.584702407280343</c:v>
                </c:pt>
                <c:pt idx="812">
                  <c:v>-6.837197354411737</c:v>
                </c:pt>
                <c:pt idx="813">
                  <c:v>6.5814419722584248</c:v>
                </c:pt>
                <c:pt idx="814">
                  <c:v>-12.038040418263808</c:v>
                </c:pt>
                <c:pt idx="815">
                  <c:v>5.9910527836341512</c:v>
                </c:pt>
                <c:pt idx="816">
                  <c:v>17.130669755350233</c:v>
                </c:pt>
                <c:pt idx="817">
                  <c:v>-10.462095776803251</c:v>
                </c:pt>
                <c:pt idx="818">
                  <c:v>-5.9998254001864</c:v>
                </c:pt>
                <c:pt idx="819">
                  <c:v>-20.187520493225119</c:v>
                </c:pt>
                <c:pt idx="820">
                  <c:v>-31.737617343162029</c:v>
                </c:pt>
                <c:pt idx="821">
                  <c:v>0.46547196770101262</c:v>
                </c:pt>
                <c:pt idx="822">
                  <c:v>15.856660969268708</c:v>
                </c:pt>
                <c:pt idx="823">
                  <c:v>18.497433728373483</c:v>
                </c:pt>
                <c:pt idx="824">
                  <c:v>32.346278813617666</c:v>
                </c:pt>
                <c:pt idx="825">
                  <c:v>-15.413241639940878</c:v>
                </c:pt>
                <c:pt idx="826">
                  <c:v>6.3743450457601707</c:v>
                </c:pt>
                <c:pt idx="827">
                  <c:v>-4.1285834935084029</c:v>
                </c:pt>
                <c:pt idx="828">
                  <c:v>-6.367461594431246</c:v>
                </c:pt>
                <c:pt idx="829">
                  <c:v>-1.1503747762302563E-2</c:v>
                </c:pt>
                <c:pt idx="830">
                  <c:v>0.86897317075973923</c:v>
                </c:pt>
                <c:pt idx="831">
                  <c:v>9.6843424852113795</c:v>
                </c:pt>
                <c:pt idx="832">
                  <c:v>16.970105640341039</c:v>
                </c:pt>
                <c:pt idx="833">
                  <c:v>24.678716431798385</c:v>
                </c:pt>
                <c:pt idx="834">
                  <c:v>26.88054720461432</c:v>
                </c:pt>
                <c:pt idx="835">
                  <c:v>3.2131907492063254</c:v>
                </c:pt>
                <c:pt idx="836">
                  <c:v>-15.59887623207919</c:v>
                </c:pt>
                <c:pt idx="837">
                  <c:v>-27.407669213023151</c:v>
                </c:pt>
                <c:pt idx="838">
                  <c:v>3.9782744593210602</c:v>
                </c:pt>
                <c:pt idx="839">
                  <c:v>-8.6542958609807741</c:v>
                </c:pt>
                <c:pt idx="840">
                  <c:v>-13.929692482771403</c:v>
                </c:pt>
                <c:pt idx="841">
                  <c:v>-6.0859472250867315</c:v>
                </c:pt>
                <c:pt idx="842">
                  <c:v>2.1170422401476152</c:v>
                </c:pt>
                <c:pt idx="843">
                  <c:v>-10.726568518315023</c:v>
                </c:pt>
                <c:pt idx="844">
                  <c:v>-6.2345701320735021</c:v>
                </c:pt>
                <c:pt idx="845">
                  <c:v>4.6460787493135456</c:v>
                </c:pt>
                <c:pt idx="846">
                  <c:v>12.645884189809809</c:v>
                </c:pt>
                <c:pt idx="847">
                  <c:v>6.6915978377527354</c:v>
                </c:pt>
                <c:pt idx="848">
                  <c:v>-1.5774560967125093</c:v>
                </c:pt>
                <c:pt idx="849">
                  <c:v>-2.8662069632565235</c:v>
                </c:pt>
                <c:pt idx="850">
                  <c:v>6.0361379258999897</c:v>
                </c:pt>
                <c:pt idx="851">
                  <c:v>23.363655523081782</c:v>
                </c:pt>
                <c:pt idx="852">
                  <c:v>-10.001676743797232</c:v>
                </c:pt>
                <c:pt idx="853">
                  <c:v>29.959393905356542</c:v>
                </c:pt>
                <c:pt idx="854">
                  <c:v>-4.229164218282377</c:v>
                </c:pt>
                <c:pt idx="855">
                  <c:v>-4.0485874515078972</c:v>
                </c:pt>
                <c:pt idx="856">
                  <c:v>-33.350538580680848</c:v>
                </c:pt>
                <c:pt idx="857">
                  <c:v>-39.084001710701287</c:v>
                </c:pt>
                <c:pt idx="858">
                  <c:v>4.3258870789383854</c:v>
                </c:pt>
                <c:pt idx="859">
                  <c:v>-18.560011971903251</c:v>
                </c:pt>
                <c:pt idx="860">
                  <c:v>2.1006638251459022</c:v>
                </c:pt>
                <c:pt idx="861">
                  <c:v>11.863300217546378</c:v>
                </c:pt>
                <c:pt idx="862">
                  <c:v>18.655498542477503</c:v>
                </c:pt>
                <c:pt idx="863">
                  <c:v>28.376851022429705</c:v>
                </c:pt>
                <c:pt idx="864">
                  <c:v>5.4083664909294988</c:v>
                </c:pt>
                <c:pt idx="865">
                  <c:v>14.421069095760526</c:v>
                </c:pt>
                <c:pt idx="866">
                  <c:v>9.8742918652950333</c:v>
                </c:pt>
                <c:pt idx="867">
                  <c:v>-3.7610592272535235</c:v>
                </c:pt>
                <c:pt idx="868">
                  <c:v>-22.184130167709437</c:v>
                </c:pt>
                <c:pt idx="869">
                  <c:v>37.645574805481502</c:v>
                </c:pt>
                <c:pt idx="870">
                  <c:v>16.5567645874577</c:v>
                </c:pt>
                <c:pt idx="871">
                  <c:v>12.117008171519585</c:v>
                </c:pt>
                <c:pt idx="872">
                  <c:v>-40.334312089416017</c:v>
                </c:pt>
                <c:pt idx="873">
                  <c:v>32.811494587203299</c:v>
                </c:pt>
                <c:pt idx="874">
                  <c:v>-7.0664812469473404</c:v>
                </c:pt>
                <c:pt idx="875">
                  <c:v>-12.807510511116604</c:v>
                </c:pt>
                <c:pt idx="876">
                  <c:v>10.269449086686404</c:v>
                </c:pt>
                <c:pt idx="877">
                  <c:v>25.531810335593484</c:v>
                </c:pt>
                <c:pt idx="878">
                  <c:v>-18.781899258100371</c:v>
                </c:pt>
                <c:pt idx="879">
                  <c:v>38.397665020692564</c:v>
                </c:pt>
                <c:pt idx="880">
                  <c:v>17.955040677625597</c:v>
                </c:pt>
                <c:pt idx="881">
                  <c:v>1.635133746666136</c:v>
                </c:pt>
                <c:pt idx="882">
                  <c:v>-12.758718871984684</c:v>
                </c:pt>
                <c:pt idx="883">
                  <c:v>-40.7838326582512</c:v>
                </c:pt>
                <c:pt idx="884">
                  <c:v>-28.58756006785687</c:v>
                </c:pt>
                <c:pt idx="885">
                  <c:v>-47.581660994415479</c:v>
                </c:pt>
                <c:pt idx="886">
                  <c:v>-12.695901769822587</c:v>
                </c:pt>
                <c:pt idx="887">
                  <c:v>6.4301311223247142</c:v>
                </c:pt>
                <c:pt idx="888">
                  <c:v>-19.012497716292536</c:v>
                </c:pt>
                <c:pt idx="889">
                  <c:v>-9.5911119769000504</c:v>
                </c:pt>
                <c:pt idx="890">
                  <c:v>-2.2324860844330416</c:v>
                </c:pt>
                <c:pt idx="891">
                  <c:v>9.6126854302012461</c:v>
                </c:pt>
                <c:pt idx="892">
                  <c:v>13.225244491744576</c:v>
                </c:pt>
                <c:pt idx="893">
                  <c:v>-12.03227136850048</c:v>
                </c:pt>
                <c:pt idx="894">
                  <c:v>-7.6685815663072416</c:v>
                </c:pt>
                <c:pt idx="895">
                  <c:v>-10.47614159530632</c:v>
                </c:pt>
                <c:pt idx="896">
                  <c:v>15.417943195066554</c:v>
                </c:pt>
                <c:pt idx="897">
                  <c:v>6.7711349845457178</c:v>
                </c:pt>
                <c:pt idx="898">
                  <c:v>-8.4465672168003074</c:v>
                </c:pt>
                <c:pt idx="899">
                  <c:v>11.20403884006754</c:v>
                </c:pt>
                <c:pt idx="900">
                  <c:v>-36.076947520016361</c:v>
                </c:pt>
                <c:pt idx="901">
                  <c:v>-28.788526627853074</c:v>
                </c:pt>
                <c:pt idx="902">
                  <c:v>-32.372758663266175</c:v>
                </c:pt>
                <c:pt idx="903">
                  <c:v>19.13178331043585</c:v>
                </c:pt>
                <c:pt idx="904">
                  <c:v>20.45592561023194</c:v>
                </c:pt>
                <c:pt idx="905">
                  <c:v>-10.385831935730234</c:v>
                </c:pt>
                <c:pt idx="906">
                  <c:v>11.111025200380006</c:v>
                </c:pt>
                <c:pt idx="907">
                  <c:v>3.4599792701286542</c:v>
                </c:pt>
                <c:pt idx="908">
                  <c:v>12.060661033099738</c:v>
                </c:pt>
                <c:pt idx="909">
                  <c:v>-4.3214808336677866</c:v>
                </c:pt>
                <c:pt idx="910">
                  <c:v>-8.5528856091198726</c:v>
                </c:pt>
                <c:pt idx="911">
                  <c:v>28.01887489101502</c:v>
                </c:pt>
                <c:pt idx="912">
                  <c:v>-0.4093669140454983</c:v>
                </c:pt>
                <c:pt idx="913">
                  <c:v>-22.212617494219437</c:v>
                </c:pt>
                <c:pt idx="914">
                  <c:v>7.3987470067226289</c:v>
                </c:pt>
                <c:pt idx="915">
                  <c:v>-1.3267353005540392</c:v>
                </c:pt>
                <c:pt idx="916">
                  <c:v>29.43893773539191</c:v>
                </c:pt>
                <c:pt idx="917">
                  <c:v>11.506119623579551</c:v>
                </c:pt>
                <c:pt idx="918">
                  <c:v>20.293343053110849</c:v>
                </c:pt>
                <c:pt idx="919">
                  <c:v>52.721797148401251</c:v>
                </c:pt>
                <c:pt idx="920">
                  <c:v>-3.5667094866419973</c:v>
                </c:pt>
                <c:pt idx="921">
                  <c:v>30.474178111458141</c:v>
                </c:pt>
                <c:pt idx="922">
                  <c:v>2.521165411853739</c:v>
                </c:pt>
                <c:pt idx="923">
                  <c:v>-3.6387676026803621</c:v>
                </c:pt>
                <c:pt idx="924">
                  <c:v>18.364349709825468</c:v>
                </c:pt>
                <c:pt idx="925">
                  <c:v>21.264314829990326</c:v>
                </c:pt>
                <c:pt idx="926">
                  <c:v>-9.6617711568727067</c:v>
                </c:pt>
                <c:pt idx="927">
                  <c:v>14.087454323222509</c:v>
                </c:pt>
                <c:pt idx="928">
                  <c:v>3.783955091666841</c:v>
                </c:pt>
                <c:pt idx="929">
                  <c:v>-7.6849980286265414</c:v>
                </c:pt>
                <c:pt idx="930">
                  <c:v>-33.548256117567306</c:v>
                </c:pt>
                <c:pt idx="931">
                  <c:v>-12.830476983892668</c:v>
                </c:pt>
                <c:pt idx="932">
                  <c:v>-16.123406392078572</c:v>
                </c:pt>
                <c:pt idx="933">
                  <c:v>5.1078211794763719</c:v>
                </c:pt>
                <c:pt idx="934">
                  <c:v>-22.490411811065872</c:v>
                </c:pt>
                <c:pt idx="935">
                  <c:v>-5.5405679332240503</c:v>
                </c:pt>
                <c:pt idx="936">
                  <c:v>22.22886253326168</c:v>
                </c:pt>
                <c:pt idx="937">
                  <c:v>0.47311633597221814</c:v>
                </c:pt>
                <c:pt idx="938">
                  <c:v>-10.273564312260103</c:v>
                </c:pt>
                <c:pt idx="939">
                  <c:v>23.318746241846871</c:v>
                </c:pt>
                <c:pt idx="940">
                  <c:v>-27.250530608697254</c:v>
                </c:pt>
                <c:pt idx="941">
                  <c:v>6.0980818214639374</c:v>
                </c:pt>
                <c:pt idx="942">
                  <c:v>-15.693695535764235</c:v>
                </c:pt>
                <c:pt idx="943">
                  <c:v>5.3835483483744682</c:v>
                </c:pt>
                <c:pt idx="944">
                  <c:v>-23.41274769310747</c:v>
                </c:pt>
                <c:pt idx="945">
                  <c:v>7.1997369153534319</c:v>
                </c:pt>
                <c:pt idx="946">
                  <c:v>16.202709736511157</c:v>
                </c:pt>
                <c:pt idx="947">
                  <c:v>-18.497979769206168</c:v>
                </c:pt>
                <c:pt idx="948">
                  <c:v>-53.53505508545895</c:v>
                </c:pt>
                <c:pt idx="949">
                  <c:v>-14.199630265074887</c:v>
                </c:pt>
                <c:pt idx="950">
                  <c:v>-3.0483843457646191</c:v>
                </c:pt>
                <c:pt idx="951">
                  <c:v>22.706120096692082</c:v>
                </c:pt>
                <c:pt idx="952">
                  <c:v>-35.357920723074379</c:v>
                </c:pt>
                <c:pt idx="953">
                  <c:v>14.92054434718219</c:v>
                </c:pt>
                <c:pt idx="954">
                  <c:v>14.368753549301083</c:v>
                </c:pt>
                <c:pt idx="955">
                  <c:v>-12.615569298517929</c:v>
                </c:pt>
                <c:pt idx="956">
                  <c:v>36.469647561701805</c:v>
                </c:pt>
                <c:pt idx="957">
                  <c:v>-5.056205957306215</c:v>
                </c:pt>
                <c:pt idx="958">
                  <c:v>-11.92368901887164</c:v>
                </c:pt>
                <c:pt idx="959">
                  <c:v>-21.225788061400984</c:v>
                </c:pt>
                <c:pt idx="960">
                  <c:v>13.091062121888168</c:v>
                </c:pt>
                <c:pt idx="961">
                  <c:v>5.6461809332197497</c:v>
                </c:pt>
                <c:pt idx="962">
                  <c:v>-17.110163586445925</c:v>
                </c:pt>
                <c:pt idx="963">
                  <c:v>-0.53267172300106547</c:v>
                </c:pt>
                <c:pt idx="964">
                  <c:v>6.5323068291887143</c:v>
                </c:pt>
                <c:pt idx="965">
                  <c:v>14.172902640816218</c:v>
                </c:pt>
                <c:pt idx="966">
                  <c:v>18.635720396588493</c:v>
                </c:pt>
                <c:pt idx="967">
                  <c:v>-0.12623832194782558</c:v>
                </c:pt>
                <c:pt idx="968">
                  <c:v>21.764965413579752</c:v>
                </c:pt>
                <c:pt idx="969">
                  <c:v>-8.1142742925662592</c:v>
                </c:pt>
                <c:pt idx="970">
                  <c:v>2.2277727042944888</c:v>
                </c:pt>
                <c:pt idx="971">
                  <c:v>-29.792710085551583</c:v>
                </c:pt>
                <c:pt idx="972">
                  <c:v>-23.591615477196118</c:v>
                </c:pt>
                <c:pt idx="973">
                  <c:v>23.084343270228977</c:v>
                </c:pt>
                <c:pt idx="974">
                  <c:v>-28.3653943904391</c:v>
                </c:pt>
                <c:pt idx="975">
                  <c:v>-8.6638963308881252</c:v>
                </c:pt>
                <c:pt idx="976">
                  <c:v>-24.040197597794176</c:v>
                </c:pt>
                <c:pt idx="977">
                  <c:v>8.2171939896817712</c:v>
                </c:pt>
                <c:pt idx="978">
                  <c:v>-25.064114695872622</c:v>
                </c:pt>
                <c:pt idx="979">
                  <c:v>-3.0368107199211831</c:v>
                </c:pt>
                <c:pt idx="980">
                  <c:v>-5.3244425491162559</c:v>
                </c:pt>
                <c:pt idx="981">
                  <c:v>16.783357208578913</c:v>
                </c:pt>
                <c:pt idx="982">
                  <c:v>34.482677982189635</c:v>
                </c:pt>
                <c:pt idx="983">
                  <c:v>6.9349988381933727</c:v>
                </c:pt>
                <c:pt idx="984">
                  <c:v>9.0231366403797963</c:v>
                </c:pt>
                <c:pt idx="985">
                  <c:v>19.320496519120216</c:v>
                </c:pt>
                <c:pt idx="986">
                  <c:v>-4.3330369478338122</c:v>
                </c:pt>
                <c:pt idx="987">
                  <c:v>25.7182268161637</c:v>
                </c:pt>
                <c:pt idx="988">
                  <c:v>-13.001966266532492</c:v>
                </c:pt>
                <c:pt idx="989">
                  <c:v>7.3078842467810494</c:v>
                </c:pt>
                <c:pt idx="990">
                  <c:v>-29.232619108813335</c:v>
                </c:pt>
                <c:pt idx="991">
                  <c:v>13.42932755814051</c:v>
                </c:pt>
                <c:pt idx="992">
                  <c:v>15.940008221920481</c:v>
                </c:pt>
                <c:pt idx="993">
                  <c:v>-6.2639491708650628</c:v>
                </c:pt>
                <c:pt idx="994">
                  <c:v>5.7877236736901754</c:v>
                </c:pt>
                <c:pt idx="995">
                  <c:v>18.653548771022706</c:v>
                </c:pt>
                <c:pt idx="996">
                  <c:v>18.921247943931686</c:v>
                </c:pt>
                <c:pt idx="997">
                  <c:v>-5.1023881958610993</c:v>
                </c:pt>
                <c:pt idx="998">
                  <c:v>26.456497954411887</c:v>
                </c:pt>
                <c:pt idx="999">
                  <c:v>7.0228878982568208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18.181001496449579</c:v>
                </c:pt>
                <c:pt idx="1">
                  <c:v>-33.310464495837536</c:v>
                </c:pt>
                <c:pt idx="2">
                  <c:v>-11.019083922747051</c:v>
                </c:pt>
                <c:pt idx="3">
                  <c:v>-3.2238203254073028</c:v>
                </c:pt>
                <c:pt idx="4">
                  <c:v>1.1923002568151748</c:v>
                </c:pt>
                <c:pt idx="5">
                  <c:v>48.026509643565852</c:v>
                </c:pt>
                <c:pt idx="6">
                  <c:v>-4.5037351959109442</c:v>
                </c:pt>
                <c:pt idx="7">
                  <c:v>6.6831700894312576</c:v>
                </c:pt>
                <c:pt idx="8">
                  <c:v>-31.853719419049078</c:v>
                </c:pt>
                <c:pt idx="9">
                  <c:v>-14.519965199931939</c:v>
                </c:pt>
                <c:pt idx="10">
                  <c:v>-46.003317663494684</c:v>
                </c:pt>
                <c:pt idx="11">
                  <c:v>-16.593927966109867</c:v>
                </c:pt>
                <c:pt idx="12">
                  <c:v>-21.320628447401567</c:v>
                </c:pt>
                <c:pt idx="13">
                  <c:v>-2.0878163387211996</c:v>
                </c:pt>
                <c:pt idx="14">
                  <c:v>-3.4137162505979362</c:v>
                </c:pt>
                <c:pt idx="15">
                  <c:v>18.712362349411741</c:v>
                </c:pt>
                <c:pt idx="16">
                  <c:v>33.522688646739361</c:v>
                </c:pt>
                <c:pt idx="17">
                  <c:v>15.9874802587854</c:v>
                </c:pt>
                <c:pt idx="18">
                  <c:v>-8.9366328095636423</c:v>
                </c:pt>
                <c:pt idx="19">
                  <c:v>7.7294967656503157</c:v>
                </c:pt>
                <c:pt idx="20">
                  <c:v>-5.4648787082654549</c:v>
                </c:pt>
                <c:pt idx="21">
                  <c:v>25.867829162950308</c:v>
                </c:pt>
                <c:pt idx="22">
                  <c:v>-30.421125519311463</c:v>
                </c:pt>
                <c:pt idx="23">
                  <c:v>29.834800013326209</c:v>
                </c:pt>
                <c:pt idx="24">
                  <c:v>9.0936067045546007</c:v>
                </c:pt>
                <c:pt idx="25">
                  <c:v>-30.6005684300628</c:v>
                </c:pt>
                <c:pt idx="26">
                  <c:v>8.7996835721100695</c:v>
                </c:pt>
                <c:pt idx="27">
                  <c:v>13.811557446022764</c:v>
                </c:pt>
                <c:pt idx="28">
                  <c:v>23.265562394455628</c:v>
                </c:pt>
                <c:pt idx="29">
                  <c:v>10.849337579862155</c:v>
                </c:pt>
                <c:pt idx="30">
                  <c:v>12.919089106149725</c:v>
                </c:pt>
                <c:pt idx="31">
                  <c:v>-17.76983909214605</c:v>
                </c:pt>
                <c:pt idx="32">
                  <c:v>2.1651594244579817</c:v>
                </c:pt>
                <c:pt idx="33">
                  <c:v>0.97954816640967124</c:v>
                </c:pt>
                <c:pt idx="34">
                  <c:v>-3.0268408925932224</c:v>
                </c:pt>
                <c:pt idx="35">
                  <c:v>1.7464961283386016</c:v>
                </c:pt>
                <c:pt idx="36">
                  <c:v>12.514156496741657</c:v>
                </c:pt>
                <c:pt idx="37">
                  <c:v>-12.196425668820789</c:v>
                </c:pt>
                <c:pt idx="38">
                  <c:v>-8.9769638320282681</c:v>
                </c:pt>
                <c:pt idx="39">
                  <c:v>9.2096750697076288</c:v>
                </c:pt>
                <c:pt idx="40">
                  <c:v>4.863584456626679</c:v>
                </c:pt>
                <c:pt idx="41">
                  <c:v>-12.151367581378297</c:v>
                </c:pt>
                <c:pt idx="42">
                  <c:v>10.246968122108921</c:v>
                </c:pt>
                <c:pt idx="43">
                  <c:v>26.447192996917423</c:v>
                </c:pt>
                <c:pt idx="44">
                  <c:v>-15.641312220922458</c:v>
                </c:pt>
                <c:pt idx="45">
                  <c:v>7.0310553950723751</c:v>
                </c:pt>
                <c:pt idx="46">
                  <c:v>-33.102068469867582</c:v>
                </c:pt>
                <c:pt idx="47">
                  <c:v>13.360000759711554</c:v>
                </c:pt>
                <c:pt idx="48">
                  <c:v>-0.23958491896444301</c:v>
                </c:pt>
                <c:pt idx="49">
                  <c:v>7.3031994746324997</c:v>
                </c:pt>
                <c:pt idx="50">
                  <c:v>6.3367106870160015</c:v>
                </c:pt>
                <c:pt idx="51">
                  <c:v>-3.6852178570200973</c:v>
                </c:pt>
                <c:pt idx="52">
                  <c:v>0.63469697812044146</c:v>
                </c:pt>
                <c:pt idx="53">
                  <c:v>6.2216393684910187</c:v>
                </c:pt>
                <c:pt idx="54">
                  <c:v>-19.685353443405944</c:v>
                </c:pt>
                <c:pt idx="55">
                  <c:v>5.3504818678527961</c:v>
                </c:pt>
                <c:pt idx="56">
                  <c:v>-0.11909009550366889</c:v>
                </c:pt>
                <c:pt idx="57">
                  <c:v>1.5519165897635858</c:v>
                </c:pt>
                <c:pt idx="58">
                  <c:v>-24.8119205314437</c:v>
                </c:pt>
                <c:pt idx="59">
                  <c:v>-9.8963589019769191</c:v>
                </c:pt>
                <c:pt idx="60">
                  <c:v>13.102921460953977</c:v>
                </c:pt>
                <c:pt idx="61">
                  <c:v>28.874753903788587</c:v>
                </c:pt>
                <c:pt idx="62">
                  <c:v>13.082893131758613</c:v>
                </c:pt>
                <c:pt idx="63">
                  <c:v>6.3129079026479538</c:v>
                </c:pt>
                <c:pt idx="64">
                  <c:v>-5.664496763014002</c:v>
                </c:pt>
                <c:pt idx="65">
                  <c:v>-0.72013976154641757</c:v>
                </c:pt>
                <c:pt idx="66">
                  <c:v>-21.082891555088032</c:v>
                </c:pt>
                <c:pt idx="67">
                  <c:v>4.3538534448773838</c:v>
                </c:pt>
                <c:pt idx="68">
                  <c:v>-3.3629432947034852</c:v>
                </c:pt>
                <c:pt idx="69">
                  <c:v>7.0399220612602491</c:v>
                </c:pt>
                <c:pt idx="70">
                  <c:v>-10.966122648834553</c:v>
                </c:pt>
                <c:pt idx="71">
                  <c:v>0.98985268834919982</c:v>
                </c:pt>
                <c:pt idx="72">
                  <c:v>9.8501222333108487</c:v>
                </c:pt>
                <c:pt idx="73">
                  <c:v>-21.59349546252416</c:v>
                </c:pt>
                <c:pt idx="74">
                  <c:v>17.181758815514744</c:v>
                </c:pt>
                <c:pt idx="75">
                  <c:v>31.199295497247654</c:v>
                </c:pt>
                <c:pt idx="76">
                  <c:v>14.652005135207059</c:v>
                </c:pt>
                <c:pt idx="77">
                  <c:v>8.4677065770959636</c:v>
                </c:pt>
                <c:pt idx="78">
                  <c:v>-43.114940918363615</c:v>
                </c:pt>
                <c:pt idx="79">
                  <c:v>12.381768094036012</c:v>
                </c:pt>
                <c:pt idx="80">
                  <c:v>-8.839549041482357</c:v>
                </c:pt>
                <c:pt idx="81">
                  <c:v>12.299266259967938</c:v>
                </c:pt>
                <c:pt idx="82">
                  <c:v>-12.232975773356218</c:v>
                </c:pt>
                <c:pt idx="83">
                  <c:v>-11.246666399586786</c:v>
                </c:pt>
                <c:pt idx="84">
                  <c:v>5.6658969558043459</c:v>
                </c:pt>
                <c:pt idx="85">
                  <c:v>17.547882214445515</c:v>
                </c:pt>
                <c:pt idx="86">
                  <c:v>2.1038779530656591</c:v>
                </c:pt>
                <c:pt idx="87">
                  <c:v>-7.5752906623500449</c:v>
                </c:pt>
                <c:pt idx="88">
                  <c:v>19.61019885991805</c:v>
                </c:pt>
                <c:pt idx="89">
                  <c:v>5.435932820507249</c:v>
                </c:pt>
                <c:pt idx="90">
                  <c:v>26.807437132549467</c:v>
                </c:pt>
                <c:pt idx="91">
                  <c:v>3.8646990189488601</c:v>
                </c:pt>
                <c:pt idx="92">
                  <c:v>-60.118671633956517</c:v>
                </c:pt>
                <c:pt idx="93">
                  <c:v>-2.0315558936779854</c:v>
                </c:pt>
                <c:pt idx="94">
                  <c:v>-13.967046898647805</c:v>
                </c:pt>
                <c:pt idx="95">
                  <c:v>6.7077601747867108</c:v>
                </c:pt>
                <c:pt idx="96">
                  <c:v>-4.9353645287653976</c:v>
                </c:pt>
                <c:pt idx="97">
                  <c:v>-2.1915616188590032</c:v>
                </c:pt>
                <c:pt idx="98">
                  <c:v>-10.151153213567435</c:v>
                </c:pt>
                <c:pt idx="99">
                  <c:v>34.628922670662448</c:v>
                </c:pt>
                <c:pt idx="100">
                  <c:v>-12.555705360416674</c:v>
                </c:pt>
                <c:pt idx="101">
                  <c:v>26.205129279942987</c:v>
                </c:pt>
                <c:pt idx="102">
                  <c:v>4.2421089440642277</c:v>
                </c:pt>
                <c:pt idx="103">
                  <c:v>32.365356882307807</c:v>
                </c:pt>
                <c:pt idx="104">
                  <c:v>-5.5353926795323272</c:v>
                </c:pt>
                <c:pt idx="105">
                  <c:v>6.2117558172820839</c:v>
                </c:pt>
                <c:pt idx="106">
                  <c:v>3.1054293108267625</c:v>
                </c:pt>
                <c:pt idx="107">
                  <c:v>-23.824668037944289</c:v>
                </c:pt>
                <c:pt idx="108">
                  <c:v>1.1732708447581632</c:v>
                </c:pt>
                <c:pt idx="109">
                  <c:v>10.739356601726463</c:v>
                </c:pt>
                <c:pt idx="110">
                  <c:v>6.8172835639783989</c:v>
                </c:pt>
                <c:pt idx="111">
                  <c:v>14.988389231064046</c:v>
                </c:pt>
                <c:pt idx="112">
                  <c:v>-10.071800538019962</c:v>
                </c:pt>
                <c:pt idx="113">
                  <c:v>-1.6040852050535879</c:v>
                </c:pt>
                <c:pt idx="114">
                  <c:v>-9.9046948097224536</c:v>
                </c:pt>
                <c:pt idx="115">
                  <c:v>-35.434139572989068</c:v>
                </c:pt>
                <c:pt idx="116">
                  <c:v>14.821564226808622</c:v>
                </c:pt>
                <c:pt idx="117">
                  <c:v>11.362323067842592</c:v>
                </c:pt>
                <c:pt idx="118">
                  <c:v>14.26578960623492</c:v>
                </c:pt>
                <c:pt idx="119">
                  <c:v>-7.3390796185210494</c:v>
                </c:pt>
                <c:pt idx="120">
                  <c:v>26.926818752399249</c:v>
                </c:pt>
                <c:pt idx="121">
                  <c:v>11.161852657130137</c:v>
                </c:pt>
                <c:pt idx="122">
                  <c:v>-5.1562135669442002</c:v>
                </c:pt>
                <c:pt idx="123">
                  <c:v>-1.9355020038841957</c:v>
                </c:pt>
                <c:pt idx="124">
                  <c:v>-7.7721277072120962</c:v>
                </c:pt>
                <c:pt idx="125">
                  <c:v>12.762313581812345</c:v>
                </c:pt>
                <c:pt idx="126">
                  <c:v>-7.4083617627239917</c:v>
                </c:pt>
                <c:pt idx="127">
                  <c:v>9.7940884406849129</c:v>
                </c:pt>
                <c:pt idx="128">
                  <c:v>-23.275123635234198</c:v>
                </c:pt>
                <c:pt idx="129">
                  <c:v>21.51256129863323</c:v>
                </c:pt>
                <c:pt idx="130">
                  <c:v>29.717196021284707</c:v>
                </c:pt>
                <c:pt idx="131">
                  <c:v>2.9570130788744877</c:v>
                </c:pt>
                <c:pt idx="132">
                  <c:v>21.026494785425271</c:v>
                </c:pt>
                <c:pt idx="133">
                  <c:v>8.4673247512408736</c:v>
                </c:pt>
                <c:pt idx="134">
                  <c:v>-6.8013382191786693</c:v>
                </c:pt>
                <c:pt idx="135">
                  <c:v>-1.9454879525148274</c:v>
                </c:pt>
                <c:pt idx="136">
                  <c:v>-9.1448401463003641</c:v>
                </c:pt>
                <c:pt idx="137">
                  <c:v>-3.3429734669518556</c:v>
                </c:pt>
                <c:pt idx="138">
                  <c:v>18.979942788701486</c:v>
                </c:pt>
                <c:pt idx="139">
                  <c:v>17.452326533925834</c:v>
                </c:pt>
                <c:pt idx="140">
                  <c:v>-0.18905776353155623</c:v>
                </c:pt>
                <c:pt idx="141">
                  <c:v>-25.061241476912851</c:v>
                </c:pt>
                <c:pt idx="142">
                  <c:v>-15.413213942912819</c:v>
                </c:pt>
                <c:pt idx="143">
                  <c:v>35.31573244210044</c:v>
                </c:pt>
                <c:pt idx="144">
                  <c:v>-12.613515845502526</c:v>
                </c:pt>
                <c:pt idx="145">
                  <c:v>47.880675404274442</c:v>
                </c:pt>
                <c:pt idx="146">
                  <c:v>-27.744462453064177</c:v>
                </c:pt>
                <c:pt idx="147">
                  <c:v>14.974694454174895</c:v>
                </c:pt>
                <c:pt idx="148">
                  <c:v>15.48942980624474</c:v>
                </c:pt>
                <c:pt idx="149">
                  <c:v>24.16035868278162</c:v>
                </c:pt>
                <c:pt idx="150">
                  <c:v>1.7856134885365211</c:v>
                </c:pt>
                <c:pt idx="151">
                  <c:v>-13.452167748200187</c:v>
                </c:pt>
                <c:pt idx="152">
                  <c:v>-5.8536828460812069</c:v>
                </c:pt>
                <c:pt idx="153">
                  <c:v>5.7935300469646647</c:v>
                </c:pt>
                <c:pt idx="154">
                  <c:v>-6.7572478845776764</c:v>
                </c:pt>
                <c:pt idx="155">
                  <c:v>2.6313713049329532</c:v>
                </c:pt>
                <c:pt idx="156">
                  <c:v>3.7077460844012995</c:v>
                </c:pt>
                <c:pt idx="157">
                  <c:v>32.107131757598744</c:v>
                </c:pt>
                <c:pt idx="158">
                  <c:v>27.702004871833115</c:v>
                </c:pt>
                <c:pt idx="159">
                  <c:v>2.6874587041343778</c:v>
                </c:pt>
                <c:pt idx="160">
                  <c:v>13.743177420477036</c:v>
                </c:pt>
                <c:pt idx="161">
                  <c:v>-40.969980796762314</c:v>
                </c:pt>
                <c:pt idx="162">
                  <c:v>5.626638806155853</c:v>
                </c:pt>
                <c:pt idx="163">
                  <c:v>-16.236499567033327</c:v>
                </c:pt>
                <c:pt idx="164">
                  <c:v>7.7153982454832928</c:v>
                </c:pt>
                <c:pt idx="165">
                  <c:v>23.465414033502885</c:v>
                </c:pt>
                <c:pt idx="166">
                  <c:v>5.7524915992946735E-2</c:v>
                </c:pt>
                <c:pt idx="167">
                  <c:v>2.608627082419428</c:v>
                </c:pt>
                <c:pt idx="168">
                  <c:v>57.385987363099737</c:v>
                </c:pt>
                <c:pt idx="169">
                  <c:v>19.388986405430867</c:v>
                </c:pt>
                <c:pt idx="170">
                  <c:v>-19.53989819687699</c:v>
                </c:pt>
                <c:pt idx="171">
                  <c:v>-30.111295210121938</c:v>
                </c:pt>
                <c:pt idx="172">
                  <c:v>-10.304429813021477</c:v>
                </c:pt>
                <c:pt idx="173">
                  <c:v>0.70901913408682482</c:v>
                </c:pt>
                <c:pt idx="174">
                  <c:v>-25.191229561975021</c:v>
                </c:pt>
                <c:pt idx="175">
                  <c:v>0.85546360259456078</c:v>
                </c:pt>
                <c:pt idx="176">
                  <c:v>-7.6626337477651898</c:v>
                </c:pt>
                <c:pt idx="177">
                  <c:v>-17.835512975490065</c:v>
                </c:pt>
                <c:pt idx="178">
                  <c:v>25.224013357968467</c:v>
                </c:pt>
                <c:pt idx="179">
                  <c:v>3.489232686045141</c:v>
                </c:pt>
                <c:pt idx="180">
                  <c:v>14.672533669703204</c:v>
                </c:pt>
                <c:pt idx="181">
                  <c:v>-12.374813099902191</c:v>
                </c:pt>
                <c:pt idx="182">
                  <c:v>-16.152048723863473</c:v>
                </c:pt>
                <c:pt idx="183">
                  <c:v>-12.927241595859105</c:v>
                </c:pt>
                <c:pt idx="184">
                  <c:v>8.2444682233600197</c:v>
                </c:pt>
                <c:pt idx="185">
                  <c:v>2.0630560815338841</c:v>
                </c:pt>
                <c:pt idx="186">
                  <c:v>11.413999217066733</c:v>
                </c:pt>
                <c:pt idx="187">
                  <c:v>14.785576427983948</c:v>
                </c:pt>
                <c:pt idx="188">
                  <c:v>-0.61204294129540404</c:v>
                </c:pt>
                <c:pt idx="189">
                  <c:v>-6.3470939674850078</c:v>
                </c:pt>
                <c:pt idx="190">
                  <c:v>-18.214122456684901</c:v>
                </c:pt>
                <c:pt idx="191">
                  <c:v>-17.680663747263377</c:v>
                </c:pt>
                <c:pt idx="192">
                  <c:v>-11.405468738862309</c:v>
                </c:pt>
                <c:pt idx="193">
                  <c:v>-13.6414445574787</c:v>
                </c:pt>
                <c:pt idx="194">
                  <c:v>-10.013794459147906</c:v>
                </c:pt>
                <c:pt idx="195">
                  <c:v>8.5122839841617761</c:v>
                </c:pt>
                <c:pt idx="196">
                  <c:v>-24.950398916320104</c:v>
                </c:pt>
                <c:pt idx="197">
                  <c:v>0.4206014199885546</c:v>
                </c:pt>
                <c:pt idx="198">
                  <c:v>-24.511520119131653</c:v>
                </c:pt>
                <c:pt idx="199">
                  <c:v>14.109503933186636</c:v>
                </c:pt>
                <c:pt idx="200">
                  <c:v>-7.2121692384858687</c:v>
                </c:pt>
                <c:pt idx="201">
                  <c:v>17.715269928356214</c:v>
                </c:pt>
                <c:pt idx="202">
                  <c:v>-6.980165616125551</c:v>
                </c:pt>
                <c:pt idx="203">
                  <c:v>10.730701390333387</c:v>
                </c:pt>
                <c:pt idx="204">
                  <c:v>-10.501476241085278</c:v>
                </c:pt>
                <c:pt idx="205">
                  <c:v>7.9280299196250539</c:v>
                </c:pt>
                <c:pt idx="206">
                  <c:v>43.319288804020587</c:v>
                </c:pt>
                <c:pt idx="207">
                  <c:v>-19.692643191917007</c:v>
                </c:pt>
                <c:pt idx="208">
                  <c:v>45.850033215621899</c:v>
                </c:pt>
                <c:pt idx="209">
                  <c:v>26.154205899199955</c:v>
                </c:pt>
                <c:pt idx="210">
                  <c:v>-38.973865021604503</c:v>
                </c:pt>
                <c:pt idx="211">
                  <c:v>13.308951472993622</c:v>
                </c:pt>
                <c:pt idx="212">
                  <c:v>4.1564022185602667</c:v>
                </c:pt>
                <c:pt idx="213">
                  <c:v>7.8219809449469277</c:v>
                </c:pt>
                <c:pt idx="214">
                  <c:v>-4.3317756965496468</c:v>
                </c:pt>
                <c:pt idx="215">
                  <c:v>25.831622741836952</c:v>
                </c:pt>
                <c:pt idx="216">
                  <c:v>5.6073678648324226</c:v>
                </c:pt>
                <c:pt idx="217">
                  <c:v>3.8340769524149731</c:v>
                </c:pt>
                <c:pt idx="218">
                  <c:v>14.661294766703309</c:v>
                </c:pt>
                <c:pt idx="219">
                  <c:v>5.9414872156007519</c:v>
                </c:pt>
                <c:pt idx="220">
                  <c:v>-11.337951193177918</c:v>
                </c:pt>
                <c:pt idx="221">
                  <c:v>-25.18193297488099</c:v>
                </c:pt>
                <c:pt idx="222">
                  <c:v>11.429976915868263</c:v>
                </c:pt>
                <c:pt idx="223">
                  <c:v>-10.84782036714698</c:v>
                </c:pt>
                <c:pt idx="224">
                  <c:v>-5.5394460632609439</c:v>
                </c:pt>
                <c:pt idx="225">
                  <c:v>17.985915367222212</c:v>
                </c:pt>
                <c:pt idx="226">
                  <c:v>-24.445103879891615</c:v>
                </c:pt>
                <c:pt idx="227">
                  <c:v>-6.4159137331964367</c:v>
                </c:pt>
                <c:pt idx="228">
                  <c:v>33.877080442191314</c:v>
                </c:pt>
                <c:pt idx="229">
                  <c:v>42.709236491655993</c:v>
                </c:pt>
                <c:pt idx="230">
                  <c:v>-3.508851549224405</c:v>
                </c:pt>
                <c:pt idx="231">
                  <c:v>6.7466350341112902</c:v>
                </c:pt>
                <c:pt idx="232">
                  <c:v>-19.827716438992201</c:v>
                </c:pt>
                <c:pt idx="233">
                  <c:v>-17.266073113802896</c:v>
                </c:pt>
                <c:pt idx="234">
                  <c:v>17.588603929434267</c:v>
                </c:pt>
                <c:pt idx="235">
                  <c:v>0.56367565519701124</c:v>
                </c:pt>
                <c:pt idx="236">
                  <c:v>-14.280600824941729</c:v>
                </c:pt>
                <c:pt idx="237">
                  <c:v>-9.4102320711883891</c:v>
                </c:pt>
                <c:pt idx="238">
                  <c:v>-7.2855183784822479</c:v>
                </c:pt>
                <c:pt idx="239">
                  <c:v>-9.2793816791811015</c:v>
                </c:pt>
                <c:pt idx="240">
                  <c:v>-0.8969878545190606</c:v>
                </c:pt>
                <c:pt idx="241">
                  <c:v>-21.393705014004595</c:v>
                </c:pt>
                <c:pt idx="242">
                  <c:v>-2.2761464983687132</c:v>
                </c:pt>
                <c:pt idx="243">
                  <c:v>-1.4150410098241957</c:v>
                </c:pt>
                <c:pt idx="244">
                  <c:v>14.986911189001002</c:v>
                </c:pt>
                <c:pt idx="245">
                  <c:v>-20.402474965505704</c:v>
                </c:pt>
                <c:pt idx="246">
                  <c:v>-3.1873013642927437</c:v>
                </c:pt>
                <c:pt idx="247">
                  <c:v>-3.4450019287240448</c:v>
                </c:pt>
                <c:pt idx="248">
                  <c:v>-8.7224807687870261</c:v>
                </c:pt>
                <c:pt idx="249">
                  <c:v>12.311942784403762</c:v>
                </c:pt>
                <c:pt idx="250">
                  <c:v>-24.578305813274454</c:v>
                </c:pt>
                <c:pt idx="251">
                  <c:v>25.8734932299303</c:v>
                </c:pt>
                <c:pt idx="252">
                  <c:v>23.912685221024649</c:v>
                </c:pt>
                <c:pt idx="253">
                  <c:v>28.089610878451623</c:v>
                </c:pt>
                <c:pt idx="254">
                  <c:v>8.2164218412091472</c:v>
                </c:pt>
                <c:pt idx="255">
                  <c:v>13.344463897046607</c:v>
                </c:pt>
                <c:pt idx="256">
                  <c:v>-13.939111645520594</c:v>
                </c:pt>
                <c:pt idx="257">
                  <c:v>2.6966624010184779</c:v>
                </c:pt>
                <c:pt idx="258">
                  <c:v>4.5243253371468839E-2</c:v>
                </c:pt>
                <c:pt idx="259">
                  <c:v>21.02160798087338</c:v>
                </c:pt>
                <c:pt idx="260">
                  <c:v>18.377807785752559</c:v>
                </c:pt>
                <c:pt idx="261">
                  <c:v>-31.168090147538585</c:v>
                </c:pt>
                <c:pt idx="262">
                  <c:v>-15.85679280945981</c:v>
                </c:pt>
                <c:pt idx="263">
                  <c:v>-19.035430158254336</c:v>
                </c:pt>
                <c:pt idx="264">
                  <c:v>2.3272177559114713</c:v>
                </c:pt>
                <c:pt idx="265">
                  <c:v>-8.0182259574531862</c:v>
                </c:pt>
                <c:pt idx="266">
                  <c:v>4.6344630008512269</c:v>
                </c:pt>
                <c:pt idx="267">
                  <c:v>15.33933212023685</c:v>
                </c:pt>
                <c:pt idx="268">
                  <c:v>15.45783292890377</c:v>
                </c:pt>
                <c:pt idx="269">
                  <c:v>1.1380254699982233</c:v>
                </c:pt>
                <c:pt idx="270">
                  <c:v>5.3774291338176319</c:v>
                </c:pt>
                <c:pt idx="271">
                  <c:v>18.622368875855397</c:v>
                </c:pt>
                <c:pt idx="272">
                  <c:v>9.6670789089817966</c:v>
                </c:pt>
                <c:pt idx="273">
                  <c:v>7.7937957690878363</c:v>
                </c:pt>
                <c:pt idx="274">
                  <c:v>20.9147906453899</c:v>
                </c:pt>
                <c:pt idx="275">
                  <c:v>9.533191592389203</c:v>
                </c:pt>
                <c:pt idx="276">
                  <c:v>-34.213585959801954</c:v>
                </c:pt>
                <c:pt idx="277">
                  <c:v>9.4470218890451179</c:v>
                </c:pt>
                <c:pt idx="278">
                  <c:v>-7.1990355673918627</c:v>
                </c:pt>
                <c:pt idx="279">
                  <c:v>-32.639927480906231</c:v>
                </c:pt>
                <c:pt idx="280">
                  <c:v>-2.7466515521398729</c:v>
                </c:pt>
                <c:pt idx="281">
                  <c:v>10.496508968609668</c:v>
                </c:pt>
                <c:pt idx="282">
                  <c:v>3.6990230036377696</c:v>
                </c:pt>
                <c:pt idx="283">
                  <c:v>5.6612098081985192</c:v>
                </c:pt>
                <c:pt idx="284">
                  <c:v>16.559017205705764</c:v>
                </c:pt>
                <c:pt idx="285">
                  <c:v>-18.963963233918097</c:v>
                </c:pt>
                <c:pt idx="286">
                  <c:v>12.121370947136855</c:v>
                </c:pt>
                <c:pt idx="287">
                  <c:v>0.49179001488185925</c:v>
                </c:pt>
                <c:pt idx="288">
                  <c:v>10.525864494090804</c:v>
                </c:pt>
                <c:pt idx="289">
                  <c:v>12.311329860934457</c:v>
                </c:pt>
                <c:pt idx="290">
                  <c:v>4.9784001074384552</c:v>
                </c:pt>
                <c:pt idx="291">
                  <c:v>-5.9316208450903805</c:v>
                </c:pt>
                <c:pt idx="292">
                  <c:v>33.671249109096522</c:v>
                </c:pt>
                <c:pt idx="293">
                  <c:v>-0.34220393420667028</c:v>
                </c:pt>
                <c:pt idx="294">
                  <c:v>-6.6715544880470103</c:v>
                </c:pt>
                <c:pt idx="295">
                  <c:v>8.0855805115600177</c:v>
                </c:pt>
                <c:pt idx="296">
                  <c:v>20.518744452365524</c:v>
                </c:pt>
                <c:pt idx="297">
                  <c:v>6.7928080597591158</c:v>
                </c:pt>
                <c:pt idx="298">
                  <c:v>19.95772998475535</c:v>
                </c:pt>
                <c:pt idx="299">
                  <c:v>1.3436966860019828</c:v>
                </c:pt>
                <c:pt idx="300">
                  <c:v>9.5480377652214479</c:v>
                </c:pt>
                <c:pt idx="301">
                  <c:v>4.6368031761492015</c:v>
                </c:pt>
                <c:pt idx="302">
                  <c:v>-11.05877378144346</c:v>
                </c:pt>
                <c:pt idx="303">
                  <c:v>21.827917597988492</c:v>
                </c:pt>
                <c:pt idx="304">
                  <c:v>23.804196347693988</c:v>
                </c:pt>
                <c:pt idx="305">
                  <c:v>35.465077338505111</c:v>
                </c:pt>
                <c:pt idx="306">
                  <c:v>16.889224857481146</c:v>
                </c:pt>
                <c:pt idx="307">
                  <c:v>20.204041698690652</c:v>
                </c:pt>
                <c:pt idx="308">
                  <c:v>10.458950394370145</c:v>
                </c:pt>
                <c:pt idx="309">
                  <c:v>4.2937874245704988</c:v>
                </c:pt>
                <c:pt idx="310">
                  <c:v>35.662361771696517</c:v>
                </c:pt>
                <c:pt idx="311">
                  <c:v>-3.2069168664320333</c:v>
                </c:pt>
                <c:pt idx="312">
                  <c:v>5.8850712034759223</c:v>
                </c:pt>
                <c:pt idx="313">
                  <c:v>-25.297174389574586</c:v>
                </c:pt>
                <c:pt idx="314">
                  <c:v>10.638983938551752</c:v>
                </c:pt>
                <c:pt idx="315">
                  <c:v>5.5943044043960564</c:v>
                </c:pt>
                <c:pt idx="316">
                  <c:v>19.895689400581155</c:v>
                </c:pt>
                <c:pt idx="317">
                  <c:v>-4.976130180556174</c:v>
                </c:pt>
                <c:pt idx="318">
                  <c:v>-9.2623358310129404</c:v>
                </c:pt>
                <c:pt idx="319">
                  <c:v>10.8709293288202</c:v>
                </c:pt>
                <c:pt idx="320">
                  <c:v>-20.214648124267153</c:v>
                </c:pt>
                <c:pt idx="321">
                  <c:v>4.4195868234455453</c:v>
                </c:pt>
                <c:pt idx="322">
                  <c:v>-29.280444447616961</c:v>
                </c:pt>
                <c:pt idx="323">
                  <c:v>13.997211913914054</c:v>
                </c:pt>
                <c:pt idx="324">
                  <c:v>-23.171476563775609</c:v>
                </c:pt>
                <c:pt idx="325">
                  <c:v>-18.113787046605509</c:v>
                </c:pt>
                <c:pt idx="326">
                  <c:v>2.4709693705581381</c:v>
                </c:pt>
                <c:pt idx="327">
                  <c:v>14.175365451405574</c:v>
                </c:pt>
                <c:pt idx="328">
                  <c:v>-5.3486455995835627</c:v>
                </c:pt>
                <c:pt idx="329">
                  <c:v>-14.23493584646071</c:v>
                </c:pt>
                <c:pt idx="330">
                  <c:v>-5.8044518671535608</c:v>
                </c:pt>
                <c:pt idx="331">
                  <c:v>-12.174800614138835</c:v>
                </c:pt>
                <c:pt idx="332">
                  <c:v>-37.63830918813872</c:v>
                </c:pt>
                <c:pt idx="333">
                  <c:v>-13.309373536828117</c:v>
                </c:pt>
                <c:pt idx="334">
                  <c:v>17.885853812971682</c:v>
                </c:pt>
                <c:pt idx="335">
                  <c:v>-3.8150370789810388</c:v>
                </c:pt>
                <c:pt idx="336">
                  <c:v>11.167374871732143</c:v>
                </c:pt>
                <c:pt idx="337">
                  <c:v>-16.521845982976828</c:v>
                </c:pt>
                <c:pt idx="338">
                  <c:v>16.850146787616712</c:v>
                </c:pt>
                <c:pt idx="339">
                  <c:v>15.724025639336217</c:v>
                </c:pt>
                <c:pt idx="340">
                  <c:v>-20.760585325956182</c:v>
                </c:pt>
                <c:pt idx="341">
                  <c:v>11.919992685815949</c:v>
                </c:pt>
                <c:pt idx="342">
                  <c:v>-6.5713906999933407</c:v>
                </c:pt>
                <c:pt idx="343">
                  <c:v>-11.77970008820831</c:v>
                </c:pt>
                <c:pt idx="344">
                  <c:v>10.010947114600844</c:v>
                </c:pt>
                <c:pt idx="345">
                  <c:v>10.320722164244643</c:v>
                </c:pt>
                <c:pt idx="346">
                  <c:v>-14.360829268798458</c:v>
                </c:pt>
                <c:pt idx="347">
                  <c:v>-23.516479554422798</c:v>
                </c:pt>
                <c:pt idx="348">
                  <c:v>-5.3209454635178428</c:v>
                </c:pt>
                <c:pt idx="349">
                  <c:v>8.6029744418961513</c:v>
                </c:pt>
                <c:pt idx="350">
                  <c:v>-13.216224652311869</c:v>
                </c:pt>
                <c:pt idx="351">
                  <c:v>-21.126522527284891</c:v>
                </c:pt>
                <c:pt idx="352">
                  <c:v>2.7811940047954304</c:v>
                </c:pt>
                <c:pt idx="353">
                  <c:v>-15.765528027947672</c:v>
                </c:pt>
                <c:pt idx="354">
                  <c:v>-3.9291054199750288</c:v>
                </c:pt>
                <c:pt idx="355">
                  <c:v>-5.7191562303307357</c:v>
                </c:pt>
                <c:pt idx="356">
                  <c:v>-17.593839061783264</c:v>
                </c:pt>
                <c:pt idx="357">
                  <c:v>3.956745067895433</c:v>
                </c:pt>
                <c:pt idx="358">
                  <c:v>7.2490355120975476</c:v>
                </c:pt>
                <c:pt idx="359">
                  <c:v>-10.810130257130108</c:v>
                </c:pt>
                <c:pt idx="360">
                  <c:v>-19.37156646870174</c:v>
                </c:pt>
                <c:pt idx="361">
                  <c:v>7.9479485636120906</c:v>
                </c:pt>
                <c:pt idx="362">
                  <c:v>5.7354887450454601</c:v>
                </c:pt>
                <c:pt idx="363">
                  <c:v>-5.7979478355424021</c:v>
                </c:pt>
                <c:pt idx="364">
                  <c:v>7.57570952508099</c:v>
                </c:pt>
                <c:pt idx="365">
                  <c:v>-7.7687227040077484</c:v>
                </c:pt>
                <c:pt idx="366">
                  <c:v>-12.096145079936999</c:v>
                </c:pt>
                <c:pt idx="367">
                  <c:v>6.1567614662192982</c:v>
                </c:pt>
                <c:pt idx="368">
                  <c:v>-7.8041070980233087</c:v>
                </c:pt>
                <c:pt idx="369">
                  <c:v>11.254773339965684</c:v>
                </c:pt>
                <c:pt idx="370">
                  <c:v>-11.393398049283482</c:v>
                </c:pt>
                <c:pt idx="371">
                  <c:v>4.966921142615802</c:v>
                </c:pt>
                <c:pt idx="372">
                  <c:v>28.812955725753337</c:v>
                </c:pt>
                <c:pt idx="373">
                  <c:v>-4.190705121321181</c:v>
                </c:pt>
                <c:pt idx="374">
                  <c:v>30.936826638968441</c:v>
                </c:pt>
                <c:pt idx="375">
                  <c:v>-19.4614495916239</c:v>
                </c:pt>
                <c:pt idx="376">
                  <c:v>-2.7232634680365422</c:v>
                </c:pt>
                <c:pt idx="377">
                  <c:v>-20.543991924662365</c:v>
                </c:pt>
                <c:pt idx="378">
                  <c:v>-0.91834742367835798</c:v>
                </c:pt>
                <c:pt idx="379">
                  <c:v>-16.949431002800694</c:v>
                </c:pt>
                <c:pt idx="380">
                  <c:v>18.817382301046973</c:v>
                </c:pt>
                <c:pt idx="381">
                  <c:v>-6.9767261515444527</c:v>
                </c:pt>
                <c:pt idx="382">
                  <c:v>-0.35308759770901155</c:v>
                </c:pt>
                <c:pt idx="383">
                  <c:v>13.996650988487971</c:v>
                </c:pt>
                <c:pt idx="384">
                  <c:v>-13.275829315298527</c:v>
                </c:pt>
                <c:pt idx="385">
                  <c:v>-4.2578953281613794</c:v>
                </c:pt>
                <c:pt idx="386">
                  <c:v>7.7003123128124589</c:v>
                </c:pt>
                <c:pt idx="387">
                  <c:v>17.460518796684752</c:v>
                </c:pt>
                <c:pt idx="388">
                  <c:v>-27.072216952400716</c:v>
                </c:pt>
                <c:pt idx="389">
                  <c:v>9.467371819673307</c:v>
                </c:pt>
                <c:pt idx="390">
                  <c:v>-22.237511910058878</c:v>
                </c:pt>
                <c:pt idx="391">
                  <c:v>17.744063246054299</c:v>
                </c:pt>
                <c:pt idx="392">
                  <c:v>5.9527041102220339</c:v>
                </c:pt>
                <c:pt idx="393">
                  <c:v>-20.149790942860612</c:v>
                </c:pt>
                <c:pt idx="394">
                  <c:v>-19.643134119285165</c:v>
                </c:pt>
                <c:pt idx="395">
                  <c:v>-18.329854439193042</c:v>
                </c:pt>
                <c:pt idx="396">
                  <c:v>23.090138544645448</c:v>
                </c:pt>
                <c:pt idx="397">
                  <c:v>7.5254433277812209</c:v>
                </c:pt>
                <c:pt idx="398">
                  <c:v>47.777255023716208</c:v>
                </c:pt>
                <c:pt idx="399">
                  <c:v>-2.760685664052156</c:v>
                </c:pt>
                <c:pt idx="400">
                  <c:v>31.845112345480864</c:v>
                </c:pt>
                <c:pt idx="401">
                  <c:v>1.4456054001987635</c:v>
                </c:pt>
                <c:pt idx="402">
                  <c:v>-12.851532533379171</c:v>
                </c:pt>
                <c:pt idx="403">
                  <c:v>43.845855254694897</c:v>
                </c:pt>
                <c:pt idx="404">
                  <c:v>1.4020572999764536</c:v>
                </c:pt>
                <c:pt idx="405">
                  <c:v>-1.6775497089668212</c:v>
                </c:pt>
                <c:pt idx="406">
                  <c:v>4.6946470933438871</c:v>
                </c:pt>
                <c:pt idx="407">
                  <c:v>-5.4184581455072731</c:v>
                </c:pt>
                <c:pt idx="408">
                  <c:v>-28.970542680949073</c:v>
                </c:pt>
                <c:pt idx="409">
                  <c:v>14.329299852368445</c:v>
                </c:pt>
                <c:pt idx="410">
                  <c:v>-20.302634414940957</c:v>
                </c:pt>
                <c:pt idx="411">
                  <c:v>-21.557618880250828</c:v>
                </c:pt>
                <c:pt idx="412">
                  <c:v>0.16409742300034935</c:v>
                </c:pt>
                <c:pt idx="413">
                  <c:v>-14.392255345816819</c:v>
                </c:pt>
                <c:pt idx="414">
                  <c:v>3.1806738147963713</c:v>
                </c:pt>
                <c:pt idx="415">
                  <c:v>-31.95713768413464</c:v>
                </c:pt>
                <c:pt idx="416">
                  <c:v>12.690160838329167</c:v>
                </c:pt>
                <c:pt idx="417">
                  <c:v>9.4242584336300492</c:v>
                </c:pt>
                <c:pt idx="418">
                  <c:v>13.467957212803167</c:v>
                </c:pt>
                <c:pt idx="419">
                  <c:v>13.182576975210404</c:v>
                </c:pt>
                <c:pt idx="420">
                  <c:v>-9.0292594618584658</c:v>
                </c:pt>
                <c:pt idx="421">
                  <c:v>-10.462168699623168</c:v>
                </c:pt>
                <c:pt idx="422">
                  <c:v>9.0361641768616234</c:v>
                </c:pt>
                <c:pt idx="423">
                  <c:v>-0.65649261595545116</c:v>
                </c:pt>
                <c:pt idx="424">
                  <c:v>-13.107308143748483</c:v>
                </c:pt>
                <c:pt idx="425">
                  <c:v>-2.7134385578681108</c:v>
                </c:pt>
                <c:pt idx="426">
                  <c:v>14.036447607593189</c:v>
                </c:pt>
                <c:pt idx="427">
                  <c:v>-22.660358910531151</c:v>
                </c:pt>
                <c:pt idx="428">
                  <c:v>-5.4044093005638469</c:v>
                </c:pt>
                <c:pt idx="429">
                  <c:v>-12.896736484891045</c:v>
                </c:pt>
                <c:pt idx="430">
                  <c:v>8.9276578233854984</c:v>
                </c:pt>
                <c:pt idx="431">
                  <c:v>11.885174011812728</c:v>
                </c:pt>
                <c:pt idx="432">
                  <c:v>1.790737519437652</c:v>
                </c:pt>
                <c:pt idx="433">
                  <c:v>-14.783990413725652</c:v>
                </c:pt>
                <c:pt idx="434">
                  <c:v>-4.9768414514093475</c:v>
                </c:pt>
                <c:pt idx="435">
                  <c:v>1.743688252377495</c:v>
                </c:pt>
                <c:pt idx="436">
                  <c:v>10.940167434080916</c:v>
                </c:pt>
                <c:pt idx="437">
                  <c:v>17.001816244064262</c:v>
                </c:pt>
                <c:pt idx="438">
                  <c:v>13.755186281390824</c:v>
                </c:pt>
                <c:pt idx="439">
                  <c:v>10.454035532158446</c:v>
                </c:pt>
                <c:pt idx="440">
                  <c:v>-4.1105709203106002</c:v>
                </c:pt>
                <c:pt idx="441">
                  <c:v>-4.0836177697876641</c:v>
                </c:pt>
                <c:pt idx="442">
                  <c:v>2.1404852914427615</c:v>
                </c:pt>
                <c:pt idx="443">
                  <c:v>33.065660035023228</c:v>
                </c:pt>
                <c:pt idx="444">
                  <c:v>-20.384354440719356</c:v>
                </c:pt>
                <c:pt idx="445">
                  <c:v>-44.878018306902852</c:v>
                </c:pt>
                <c:pt idx="446">
                  <c:v>32.556807428139933</c:v>
                </c:pt>
                <c:pt idx="447">
                  <c:v>8.8102861712806249</c:v>
                </c:pt>
                <c:pt idx="448">
                  <c:v>-3.7299970660772122</c:v>
                </c:pt>
                <c:pt idx="449">
                  <c:v>1.4859200708637572</c:v>
                </c:pt>
                <c:pt idx="450">
                  <c:v>-3.9567830720890469</c:v>
                </c:pt>
                <c:pt idx="451">
                  <c:v>18.180180027244415</c:v>
                </c:pt>
                <c:pt idx="452">
                  <c:v>-0.30933061247360172</c:v>
                </c:pt>
                <c:pt idx="453">
                  <c:v>17.171162156462209</c:v>
                </c:pt>
                <c:pt idx="454">
                  <c:v>-15.207988260157425</c:v>
                </c:pt>
                <c:pt idx="455">
                  <c:v>-0.63481023927353508</c:v>
                </c:pt>
                <c:pt idx="456">
                  <c:v>-13.334210661651138</c:v>
                </c:pt>
                <c:pt idx="457">
                  <c:v>29.384768569202478</c:v>
                </c:pt>
                <c:pt idx="458">
                  <c:v>10.260219144990419</c:v>
                </c:pt>
                <c:pt idx="459">
                  <c:v>-12.784142874854854</c:v>
                </c:pt>
                <c:pt idx="460">
                  <c:v>-10.324796139953895</c:v>
                </c:pt>
                <c:pt idx="461">
                  <c:v>6.5676667324274298</c:v>
                </c:pt>
                <c:pt idx="462">
                  <c:v>-18.941865405664078</c:v>
                </c:pt>
                <c:pt idx="463">
                  <c:v>-13.303724667238555</c:v>
                </c:pt>
                <c:pt idx="464">
                  <c:v>-2.889919989879</c:v>
                </c:pt>
                <c:pt idx="465">
                  <c:v>-35.624784673108756</c:v>
                </c:pt>
                <c:pt idx="466">
                  <c:v>-6.1359292430279382</c:v>
                </c:pt>
                <c:pt idx="467">
                  <c:v>3.9707747042349055</c:v>
                </c:pt>
                <c:pt idx="468">
                  <c:v>-33.80774808176708</c:v>
                </c:pt>
                <c:pt idx="469">
                  <c:v>-19.818018204070281</c:v>
                </c:pt>
                <c:pt idx="470">
                  <c:v>18.56692508674303</c:v>
                </c:pt>
                <c:pt idx="471">
                  <c:v>-1.4487574851070555</c:v>
                </c:pt>
                <c:pt idx="472">
                  <c:v>-1.3940860205400631</c:v>
                </c:pt>
                <c:pt idx="473">
                  <c:v>-10.678796926590353</c:v>
                </c:pt>
                <c:pt idx="474">
                  <c:v>-1.9722788908847844</c:v>
                </c:pt>
                <c:pt idx="475">
                  <c:v>-34.937986188564935</c:v>
                </c:pt>
                <c:pt idx="476">
                  <c:v>-4.2677623297271339</c:v>
                </c:pt>
                <c:pt idx="477">
                  <c:v>14.273169286908768</c:v>
                </c:pt>
                <c:pt idx="478">
                  <c:v>-1.2579580098670533</c:v>
                </c:pt>
                <c:pt idx="479">
                  <c:v>4.485999549291134</c:v>
                </c:pt>
                <c:pt idx="480">
                  <c:v>2.3144855894344341</c:v>
                </c:pt>
                <c:pt idx="481">
                  <c:v>21.182622272946226</c:v>
                </c:pt>
                <c:pt idx="482">
                  <c:v>-2.6941614200061967</c:v>
                </c:pt>
                <c:pt idx="483">
                  <c:v>-14.650885944262612</c:v>
                </c:pt>
                <c:pt idx="484">
                  <c:v>-7.5696951648147186</c:v>
                </c:pt>
                <c:pt idx="485">
                  <c:v>-4.5029636174790202</c:v>
                </c:pt>
                <c:pt idx="486">
                  <c:v>-0.34483785729030836</c:v>
                </c:pt>
                <c:pt idx="487">
                  <c:v>-8.6504309029392772</c:v>
                </c:pt>
                <c:pt idx="488">
                  <c:v>-10.028923451068859</c:v>
                </c:pt>
                <c:pt idx="489">
                  <c:v>15.525979236739678</c:v>
                </c:pt>
                <c:pt idx="490">
                  <c:v>-2.3411470450267955</c:v>
                </c:pt>
                <c:pt idx="491">
                  <c:v>12.689894359530955</c:v>
                </c:pt>
                <c:pt idx="492">
                  <c:v>-30.342854970073489</c:v>
                </c:pt>
                <c:pt idx="493">
                  <c:v>-21.558734355457933</c:v>
                </c:pt>
                <c:pt idx="494">
                  <c:v>0.13818061263514569</c:v>
                </c:pt>
                <c:pt idx="495">
                  <c:v>26.467919750848708</c:v>
                </c:pt>
                <c:pt idx="496">
                  <c:v>17.112434400721007</c:v>
                </c:pt>
                <c:pt idx="497">
                  <c:v>4.0989260247132542</c:v>
                </c:pt>
                <c:pt idx="498">
                  <c:v>-2.4821036118838404</c:v>
                </c:pt>
                <c:pt idx="499">
                  <c:v>-13.419013992179512</c:v>
                </c:pt>
                <c:pt idx="500">
                  <c:v>-43.461220706718393</c:v>
                </c:pt>
                <c:pt idx="501">
                  <c:v>0.56921884197066142</c:v>
                </c:pt>
                <c:pt idx="502">
                  <c:v>3.2089858304518017</c:v>
                </c:pt>
                <c:pt idx="503">
                  <c:v>13.899355560356627</c:v>
                </c:pt>
                <c:pt idx="504">
                  <c:v>-25.052887576625299</c:v>
                </c:pt>
                <c:pt idx="505">
                  <c:v>8.795644431246636</c:v>
                </c:pt>
                <c:pt idx="506">
                  <c:v>27.165410186844468</c:v>
                </c:pt>
                <c:pt idx="507">
                  <c:v>0.71140674475323618</c:v>
                </c:pt>
                <c:pt idx="508">
                  <c:v>1.6497127205952982</c:v>
                </c:pt>
                <c:pt idx="509">
                  <c:v>-28.656249597765616</c:v>
                </c:pt>
                <c:pt idx="510">
                  <c:v>14.768992389341637</c:v>
                </c:pt>
                <c:pt idx="511">
                  <c:v>11.450995995099479</c:v>
                </c:pt>
                <c:pt idx="512">
                  <c:v>12.539337005577165</c:v>
                </c:pt>
                <c:pt idx="513">
                  <c:v>-44.006295801526406</c:v>
                </c:pt>
                <c:pt idx="514">
                  <c:v>-2.969035630776923</c:v>
                </c:pt>
                <c:pt idx="515">
                  <c:v>-3.0146530906177151</c:v>
                </c:pt>
                <c:pt idx="516">
                  <c:v>29.663007172332605</c:v>
                </c:pt>
                <c:pt idx="517">
                  <c:v>4.4958360077330095</c:v>
                </c:pt>
                <c:pt idx="518">
                  <c:v>16.950972504504634</c:v>
                </c:pt>
                <c:pt idx="519">
                  <c:v>-22.869599184232499</c:v>
                </c:pt>
                <c:pt idx="520">
                  <c:v>3.8312617669741407</c:v>
                </c:pt>
                <c:pt idx="521">
                  <c:v>-13.985995460753582</c:v>
                </c:pt>
                <c:pt idx="522">
                  <c:v>-3.198013317860287</c:v>
                </c:pt>
                <c:pt idx="523">
                  <c:v>-1.460580683899825</c:v>
                </c:pt>
                <c:pt idx="524">
                  <c:v>12.609852352016137</c:v>
                </c:pt>
                <c:pt idx="525">
                  <c:v>10.063828508970751</c:v>
                </c:pt>
                <c:pt idx="526">
                  <c:v>-36.796741526811303</c:v>
                </c:pt>
                <c:pt idx="527">
                  <c:v>12.842671625312907</c:v>
                </c:pt>
                <c:pt idx="528">
                  <c:v>-20.608218971243311</c:v>
                </c:pt>
                <c:pt idx="529">
                  <c:v>26.570107216821697</c:v>
                </c:pt>
                <c:pt idx="530">
                  <c:v>-3.9666764827918604</c:v>
                </c:pt>
                <c:pt idx="531">
                  <c:v>-16.775504950250959</c:v>
                </c:pt>
                <c:pt idx="532">
                  <c:v>10.970338653354318</c:v>
                </c:pt>
                <c:pt idx="533">
                  <c:v>36.089748761556429</c:v>
                </c:pt>
                <c:pt idx="534">
                  <c:v>15.021152162345489</c:v>
                </c:pt>
                <c:pt idx="535">
                  <c:v>-18.08427929555118</c:v>
                </c:pt>
                <c:pt idx="536">
                  <c:v>14.43179905726762</c:v>
                </c:pt>
                <c:pt idx="537">
                  <c:v>13.07586580576433</c:v>
                </c:pt>
                <c:pt idx="538">
                  <c:v>-9.123809528250673</c:v>
                </c:pt>
                <c:pt idx="539">
                  <c:v>-22.126282976990904</c:v>
                </c:pt>
                <c:pt idx="540">
                  <c:v>-3.0185988622535667</c:v>
                </c:pt>
                <c:pt idx="541">
                  <c:v>-3.3474102472355076</c:v>
                </c:pt>
                <c:pt idx="542">
                  <c:v>8.4013301610973699</c:v>
                </c:pt>
                <c:pt idx="543">
                  <c:v>15.687539883444883</c:v>
                </c:pt>
                <c:pt idx="544">
                  <c:v>-13.112323226426078</c:v>
                </c:pt>
                <c:pt idx="545">
                  <c:v>-3.6410957779303255</c:v>
                </c:pt>
                <c:pt idx="546">
                  <c:v>3.1051939365083321</c:v>
                </c:pt>
                <c:pt idx="547">
                  <c:v>4.9445615301510104</c:v>
                </c:pt>
                <c:pt idx="548">
                  <c:v>-17.944256010843805</c:v>
                </c:pt>
                <c:pt idx="549">
                  <c:v>-19.091642940570711</c:v>
                </c:pt>
                <c:pt idx="550">
                  <c:v>7.3200358719182432</c:v>
                </c:pt>
                <c:pt idx="551">
                  <c:v>-6.7560643568359291</c:v>
                </c:pt>
                <c:pt idx="552">
                  <c:v>-27.078931012816543</c:v>
                </c:pt>
                <c:pt idx="553">
                  <c:v>14.170073918140345</c:v>
                </c:pt>
                <c:pt idx="554">
                  <c:v>1.2431525205642742</c:v>
                </c:pt>
                <c:pt idx="555">
                  <c:v>-19.587152161403687</c:v>
                </c:pt>
                <c:pt idx="556">
                  <c:v>21.21442496893718</c:v>
                </c:pt>
                <c:pt idx="557">
                  <c:v>53.107057888876575</c:v>
                </c:pt>
                <c:pt idx="558">
                  <c:v>-3.8496152799683259</c:v>
                </c:pt>
                <c:pt idx="559">
                  <c:v>-4.0862918890994546</c:v>
                </c:pt>
                <c:pt idx="560">
                  <c:v>10.832787916371466</c:v>
                </c:pt>
                <c:pt idx="561">
                  <c:v>2.1906946059822507</c:v>
                </c:pt>
                <c:pt idx="562">
                  <c:v>-17.819932553135118</c:v>
                </c:pt>
                <c:pt idx="563">
                  <c:v>4.9333442768700673</c:v>
                </c:pt>
                <c:pt idx="564">
                  <c:v>3.1698666664262678</c:v>
                </c:pt>
                <c:pt idx="565">
                  <c:v>3.5228659061046703</c:v>
                </c:pt>
                <c:pt idx="566">
                  <c:v>2.2985322943760775</c:v>
                </c:pt>
                <c:pt idx="567">
                  <c:v>17.59842365989704</c:v>
                </c:pt>
                <c:pt idx="568">
                  <c:v>2.9679107423398898</c:v>
                </c:pt>
                <c:pt idx="569">
                  <c:v>-19.600308139048764</c:v>
                </c:pt>
                <c:pt idx="570">
                  <c:v>-2.601007294666601</c:v>
                </c:pt>
                <c:pt idx="571">
                  <c:v>11.914324221030796</c:v>
                </c:pt>
                <c:pt idx="572">
                  <c:v>5.0771255418954215</c:v>
                </c:pt>
                <c:pt idx="573">
                  <c:v>2.3059187778956769E-2</c:v>
                </c:pt>
                <c:pt idx="574">
                  <c:v>-5.7900819537172996</c:v>
                </c:pt>
                <c:pt idx="575">
                  <c:v>15.991522985384041</c:v>
                </c:pt>
                <c:pt idx="576">
                  <c:v>-2.5578906401721415</c:v>
                </c:pt>
                <c:pt idx="577">
                  <c:v>9.7745170528871803</c:v>
                </c:pt>
                <c:pt idx="578">
                  <c:v>-1.7606311055145962</c:v>
                </c:pt>
                <c:pt idx="579">
                  <c:v>-23.324487827642677</c:v>
                </c:pt>
                <c:pt idx="580">
                  <c:v>-14.948196863556273</c:v>
                </c:pt>
                <c:pt idx="581">
                  <c:v>-12.792813939442254</c:v>
                </c:pt>
                <c:pt idx="582">
                  <c:v>3.6901970309947165</c:v>
                </c:pt>
                <c:pt idx="583">
                  <c:v>10.978115328980042</c:v>
                </c:pt>
                <c:pt idx="584">
                  <c:v>-12.04948969055317</c:v>
                </c:pt>
                <c:pt idx="585">
                  <c:v>3.3768965306381515</c:v>
                </c:pt>
                <c:pt idx="586">
                  <c:v>45.916872158530282</c:v>
                </c:pt>
                <c:pt idx="587">
                  <c:v>17.324687680409362</c:v>
                </c:pt>
                <c:pt idx="588">
                  <c:v>-14.771522220568365</c:v>
                </c:pt>
                <c:pt idx="589">
                  <c:v>-18.4741472875439</c:v>
                </c:pt>
                <c:pt idx="590">
                  <c:v>14.261004819576897</c:v>
                </c:pt>
                <c:pt idx="591">
                  <c:v>21.786150531779001</c:v>
                </c:pt>
                <c:pt idx="592">
                  <c:v>-21.601513520307414</c:v>
                </c:pt>
                <c:pt idx="593">
                  <c:v>-3.1923139895190911</c:v>
                </c:pt>
                <c:pt idx="594">
                  <c:v>10.166136093730682</c:v>
                </c:pt>
                <c:pt idx="595">
                  <c:v>22.759048395803053</c:v>
                </c:pt>
                <c:pt idx="596">
                  <c:v>-27.748374818922557</c:v>
                </c:pt>
                <c:pt idx="597">
                  <c:v>4.3222582036497119</c:v>
                </c:pt>
                <c:pt idx="598">
                  <c:v>-33.3766855013764</c:v>
                </c:pt>
                <c:pt idx="599">
                  <c:v>24.637525926233621</c:v>
                </c:pt>
                <c:pt idx="600">
                  <c:v>0.17693681582190735</c:v>
                </c:pt>
                <c:pt idx="601">
                  <c:v>-8.5952820657404416</c:v>
                </c:pt>
                <c:pt idx="602">
                  <c:v>-5.9638081562564613</c:v>
                </c:pt>
                <c:pt idx="603">
                  <c:v>3.2495188010519058</c:v>
                </c:pt>
                <c:pt idx="604">
                  <c:v>35.746032185878839</c:v>
                </c:pt>
                <c:pt idx="605">
                  <c:v>-15.893657041150046</c:v>
                </c:pt>
                <c:pt idx="606">
                  <c:v>22.595563824731812</c:v>
                </c:pt>
                <c:pt idx="607">
                  <c:v>-13.62294922426552</c:v>
                </c:pt>
                <c:pt idx="608">
                  <c:v>-21.483282071458383</c:v>
                </c:pt>
                <c:pt idx="609">
                  <c:v>-6.7658448611383317</c:v>
                </c:pt>
                <c:pt idx="610">
                  <c:v>-3.1126946461419642</c:v>
                </c:pt>
                <c:pt idx="611">
                  <c:v>16.126714627554204</c:v>
                </c:pt>
                <c:pt idx="612">
                  <c:v>-0.73235987444225792</c:v>
                </c:pt>
                <c:pt idx="613">
                  <c:v>8.9075572310044588</c:v>
                </c:pt>
                <c:pt idx="614">
                  <c:v>-4.8332589504294576</c:v>
                </c:pt>
                <c:pt idx="615">
                  <c:v>48.674368117290427</c:v>
                </c:pt>
                <c:pt idx="616">
                  <c:v>-4.7338777782145769</c:v>
                </c:pt>
                <c:pt idx="617">
                  <c:v>-15.897356862746481</c:v>
                </c:pt>
                <c:pt idx="618">
                  <c:v>24.237823001292572</c:v>
                </c:pt>
                <c:pt idx="619">
                  <c:v>14.390075077083264</c:v>
                </c:pt>
                <c:pt idx="620">
                  <c:v>-19.048491700044867</c:v>
                </c:pt>
                <c:pt idx="621">
                  <c:v>-7.4157244500733794</c:v>
                </c:pt>
                <c:pt idx="622">
                  <c:v>-20.657780902072766</c:v>
                </c:pt>
                <c:pt idx="623">
                  <c:v>-1.4986126099679424</c:v>
                </c:pt>
                <c:pt idx="624">
                  <c:v>-8.5871982504963889</c:v>
                </c:pt>
                <c:pt idx="625">
                  <c:v>20.432968816383696</c:v>
                </c:pt>
                <c:pt idx="626">
                  <c:v>-0.61437274906236006</c:v>
                </c:pt>
                <c:pt idx="627">
                  <c:v>8.1752485972905582</c:v>
                </c:pt>
                <c:pt idx="628">
                  <c:v>-15.532725693111882</c:v>
                </c:pt>
                <c:pt idx="629">
                  <c:v>8.5183250548671587</c:v>
                </c:pt>
                <c:pt idx="630">
                  <c:v>-23.500742948395363</c:v>
                </c:pt>
                <c:pt idx="631">
                  <c:v>-30.235597812174799</c:v>
                </c:pt>
                <c:pt idx="632">
                  <c:v>7.1030822104517402</c:v>
                </c:pt>
                <c:pt idx="633">
                  <c:v>-7.1891807266672956</c:v>
                </c:pt>
                <c:pt idx="634">
                  <c:v>2.2907909192743112</c:v>
                </c:pt>
                <c:pt idx="635">
                  <c:v>-2.0009414525954168</c:v>
                </c:pt>
                <c:pt idx="636">
                  <c:v>2.601554793131708</c:v>
                </c:pt>
                <c:pt idx="637">
                  <c:v>-9.69555433356037</c:v>
                </c:pt>
                <c:pt idx="638">
                  <c:v>24.875157883232227</c:v>
                </c:pt>
                <c:pt idx="639">
                  <c:v>8.7758084112602273</c:v>
                </c:pt>
                <c:pt idx="640">
                  <c:v>4.7825062619220153</c:v>
                </c:pt>
                <c:pt idx="641">
                  <c:v>-15.288890313667812</c:v>
                </c:pt>
                <c:pt idx="642">
                  <c:v>-1.1796654600722398</c:v>
                </c:pt>
                <c:pt idx="643">
                  <c:v>12.131837633789173</c:v>
                </c:pt>
                <c:pt idx="644">
                  <c:v>-17.263081146300575</c:v>
                </c:pt>
                <c:pt idx="645">
                  <c:v>-35.421635805769768</c:v>
                </c:pt>
                <c:pt idx="646">
                  <c:v>-17.825272624404185</c:v>
                </c:pt>
                <c:pt idx="647">
                  <c:v>4.4437103222007739</c:v>
                </c:pt>
                <c:pt idx="648">
                  <c:v>29.222051978668517</c:v>
                </c:pt>
                <c:pt idx="649">
                  <c:v>0.35320577912708639</c:v>
                </c:pt>
                <c:pt idx="650">
                  <c:v>32.443691035689668</c:v>
                </c:pt>
                <c:pt idx="651">
                  <c:v>-11.728956139485236</c:v>
                </c:pt>
                <c:pt idx="652">
                  <c:v>20.180465540741835</c:v>
                </c:pt>
                <c:pt idx="653">
                  <c:v>5.2855129129231573</c:v>
                </c:pt>
                <c:pt idx="654">
                  <c:v>18.093204645769358</c:v>
                </c:pt>
                <c:pt idx="655">
                  <c:v>-23.79112762167312</c:v>
                </c:pt>
                <c:pt idx="656">
                  <c:v>30.402023142033375</c:v>
                </c:pt>
                <c:pt idx="657">
                  <c:v>26.500513842883144</c:v>
                </c:pt>
                <c:pt idx="658">
                  <c:v>21.510296765346215</c:v>
                </c:pt>
                <c:pt idx="659">
                  <c:v>4.9918967598829855</c:v>
                </c:pt>
                <c:pt idx="660">
                  <c:v>6.2714043443144396</c:v>
                </c:pt>
                <c:pt idx="661">
                  <c:v>-27.571882613622712</c:v>
                </c:pt>
                <c:pt idx="662">
                  <c:v>-3.4511089230858731</c:v>
                </c:pt>
                <c:pt idx="663">
                  <c:v>-29.402558037443761</c:v>
                </c:pt>
                <c:pt idx="664">
                  <c:v>1.4637987456043422</c:v>
                </c:pt>
                <c:pt idx="665">
                  <c:v>-39.737370629888794</c:v>
                </c:pt>
                <c:pt idx="666">
                  <c:v>6.1400530672134721</c:v>
                </c:pt>
                <c:pt idx="667">
                  <c:v>-14.460543838460794</c:v>
                </c:pt>
                <c:pt idx="668">
                  <c:v>0.8910083789340959</c:v>
                </c:pt>
                <c:pt idx="669">
                  <c:v>-2.7377270678789607</c:v>
                </c:pt>
                <c:pt idx="670">
                  <c:v>-1.2787007986537291</c:v>
                </c:pt>
                <c:pt idx="671">
                  <c:v>2.4623975981742969</c:v>
                </c:pt>
                <c:pt idx="672">
                  <c:v>3.3352756887427528</c:v>
                </c:pt>
                <c:pt idx="673">
                  <c:v>23.890959624943505</c:v>
                </c:pt>
                <c:pt idx="674">
                  <c:v>-16.191670978859346</c:v>
                </c:pt>
                <c:pt idx="675">
                  <c:v>-20.039921716458977</c:v>
                </c:pt>
                <c:pt idx="676">
                  <c:v>3.7703160234249844</c:v>
                </c:pt>
                <c:pt idx="677">
                  <c:v>14.326484109469972</c:v>
                </c:pt>
                <c:pt idx="678">
                  <c:v>4.6045782069641739</c:v>
                </c:pt>
                <c:pt idx="679">
                  <c:v>1.2934951380443671</c:v>
                </c:pt>
                <c:pt idx="680">
                  <c:v>12.292594248891586</c:v>
                </c:pt>
                <c:pt idx="681">
                  <c:v>-12.530464911093503</c:v>
                </c:pt>
                <c:pt idx="682">
                  <c:v>14.659543688769073</c:v>
                </c:pt>
                <c:pt idx="683">
                  <c:v>0.51239749598597051</c:v>
                </c:pt>
                <c:pt idx="684">
                  <c:v>-3.5171492305698742</c:v>
                </c:pt>
                <c:pt idx="685">
                  <c:v>32.048676912631038</c:v>
                </c:pt>
                <c:pt idx="686">
                  <c:v>-2.2453833572632149</c:v>
                </c:pt>
                <c:pt idx="687">
                  <c:v>-6.3718917576833505</c:v>
                </c:pt>
                <c:pt idx="688">
                  <c:v>-26.10078054915968</c:v>
                </c:pt>
                <c:pt idx="689">
                  <c:v>-26.508146122489428</c:v>
                </c:pt>
                <c:pt idx="690">
                  <c:v>3.7409897064434867</c:v>
                </c:pt>
                <c:pt idx="691">
                  <c:v>2.7077235208696599</c:v>
                </c:pt>
                <c:pt idx="692">
                  <c:v>7.8633780206674819</c:v>
                </c:pt>
                <c:pt idx="693">
                  <c:v>14.124467584459161</c:v>
                </c:pt>
                <c:pt idx="694">
                  <c:v>14.987239804526753</c:v>
                </c:pt>
                <c:pt idx="695">
                  <c:v>-10.340216927576494</c:v>
                </c:pt>
                <c:pt idx="696">
                  <c:v>3.8951748483635393</c:v>
                </c:pt>
                <c:pt idx="697">
                  <c:v>2.7594984300085095</c:v>
                </c:pt>
                <c:pt idx="698">
                  <c:v>-7.9231578319372566</c:v>
                </c:pt>
                <c:pt idx="699">
                  <c:v>5.4054662347950337</c:v>
                </c:pt>
                <c:pt idx="700">
                  <c:v>1.486220355798368</c:v>
                </c:pt>
                <c:pt idx="701">
                  <c:v>2.9788594682671978</c:v>
                </c:pt>
                <c:pt idx="702">
                  <c:v>4.5930875769696717</c:v>
                </c:pt>
                <c:pt idx="703">
                  <c:v>20.9964120202985</c:v>
                </c:pt>
                <c:pt idx="704">
                  <c:v>-26.366375755257813</c:v>
                </c:pt>
                <c:pt idx="705">
                  <c:v>4.2597503182347376</c:v>
                </c:pt>
                <c:pt idx="706">
                  <c:v>-23.355969234254687</c:v>
                </c:pt>
                <c:pt idx="707">
                  <c:v>24.809864353366358</c:v>
                </c:pt>
                <c:pt idx="708">
                  <c:v>2.1134029207571365</c:v>
                </c:pt>
                <c:pt idx="709">
                  <c:v>5.8455029443656281</c:v>
                </c:pt>
                <c:pt idx="710">
                  <c:v>1.8850622795893575</c:v>
                </c:pt>
                <c:pt idx="711">
                  <c:v>13.932969020902101</c:v>
                </c:pt>
                <c:pt idx="712">
                  <c:v>-1.9601896291638292</c:v>
                </c:pt>
                <c:pt idx="713">
                  <c:v>-11.743212173552127</c:v>
                </c:pt>
                <c:pt idx="714">
                  <c:v>-4.83501560690536</c:v>
                </c:pt>
                <c:pt idx="715">
                  <c:v>11.326033873911589</c:v>
                </c:pt>
                <c:pt idx="716">
                  <c:v>-37.470573837496033</c:v>
                </c:pt>
                <c:pt idx="717">
                  <c:v>-11.049578322799844</c:v>
                </c:pt>
                <c:pt idx="718">
                  <c:v>5.5036805932024571</c:v>
                </c:pt>
                <c:pt idx="719">
                  <c:v>-11.885448264603657</c:v>
                </c:pt>
                <c:pt idx="720">
                  <c:v>-26.321734406653327</c:v>
                </c:pt>
                <c:pt idx="721">
                  <c:v>5.5914385940624083</c:v>
                </c:pt>
                <c:pt idx="722">
                  <c:v>-11.902801376206396</c:v>
                </c:pt>
                <c:pt idx="723">
                  <c:v>-2.4369099571814239</c:v>
                </c:pt>
                <c:pt idx="724">
                  <c:v>-23.737610267201568</c:v>
                </c:pt>
                <c:pt idx="725">
                  <c:v>-19.58674269002292</c:v>
                </c:pt>
                <c:pt idx="726">
                  <c:v>-18.578667134259341</c:v>
                </c:pt>
                <c:pt idx="727">
                  <c:v>23.422591193578597</c:v>
                </c:pt>
                <c:pt idx="728">
                  <c:v>-3.2998508319900601</c:v>
                </c:pt>
                <c:pt idx="729">
                  <c:v>9.3946949184537853</c:v>
                </c:pt>
                <c:pt idx="730">
                  <c:v>13.947514161345451</c:v>
                </c:pt>
                <c:pt idx="731">
                  <c:v>-4.5798139985393558</c:v>
                </c:pt>
                <c:pt idx="732">
                  <c:v>20.913076521906675</c:v>
                </c:pt>
                <c:pt idx="733">
                  <c:v>11.576393361756171</c:v>
                </c:pt>
                <c:pt idx="734">
                  <c:v>30.693899208096735</c:v>
                </c:pt>
                <c:pt idx="735">
                  <c:v>-11.707704078050538</c:v>
                </c:pt>
                <c:pt idx="736">
                  <c:v>-15.162600445513981</c:v>
                </c:pt>
                <c:pt idx="737">
                  <c:v>-6.7867439628678987</c:v>
                </c:pt>
                <c:pt idx="738">
                  <c:v>-20.114096600764874</c:v>
                </c:pt>
                <c:pt idx="739">
                  <c:v>-7.7671353932765896</c:v>
                </c:pt>
                <c:pt idx="740">
                  <c:v>-15.428912098099824</c:v>
                </c:pt>
                <c:pt idx="741">
                  <c:v>-34.218289464673411</c:v>
                </c:pt>
                <c:pt idx="742">
                  <c:v>17.82175086884347</c:v>
                </c:pt>
                <c:pt idx="743">
                  <c:v>-4.6034938725416943</c:v>
                </c:pt>
                <c:pt idx="744">
                  <c:v>14.713117759078386</c:v>
                </c:pt>
                <c:pt idx="745">
                  <c:v>-49.294156241401673</c:v>
                </c:pt>
                <c:pt idx="746">
                  <c:v>17.023022162340876</c:v>
                </c:pt>
                <c:pt idx="747">
                  <c:v>1.3398404651586802</c:v>
                </c:pt>
                <c:pt idx="748">
                  <c:v>8.8497445844226288</c:v>
                </c:pt>
                <c:pt idx="749">
                  <c:v>6.3077756046831777</c:v>
                </c:pt>
                <c:pt idx="750">
                  <c:v>-10.991504642381095</c:v>
                </c:pt>
                <c:pt idx="751">
                  <c:v>-8.9783849718213133</c:v>
                </c:pt>
                <c:pt idx="752">
                  <c:v>3.1585397996659466</c:v>
                </c:pt>
                <c:pt idx="753">
                  <c:v>2.9415207685431204</c:v>
                </c:pt>
                <c:pt idx="754">
                  <c:v>-10.882912507563965</c:v>
                </c:pt>
                <c:pt idx="755">
                  <c:v>27.749544836759735</c:v>
                </c:pt>
                <c:pt idx="756">
                  <c:v>-12.444591652895186</c:v>
                </c:pt>
                <c:pt idx="757">
                  <c:v>-4.7231451938825435</c:v>
                </c:pt>
                <c:pt idx="758">
                  <c:v>-28.092844307748393</c:v>
                </c:pt>
                <c:pt idx="759">
                  <c:v>-2.3481397385553056</c:v>
                </c:pt>
                <c:pt idx="760">
                  <c:v>32.332666011295991</c:v>
                </c:pt>
                <c:pt idx="761">
                  <c:v>15.191561668692483</c:v>
                </c:pt>
                <c:pt idx="762">
                  <c:v>-28.482355328920526</c:v>
                </c:pt>
                <c:pt idx="763">
                  <c:v>7.542588410262411</c:v>
                </c:pt>
                <c:pt idx="764">
                  <c:v>-13.599257099740722</c:v>
                </c:pt>
                <c:pt idx="765">
                  <c:v>19.095448492268524</c:v>
                </c:pt>
                <c:pt idx="766">
                  <c:v>-12.616949744549725</c:v>
                </c:pt>
                <c:pt idx="767">
                  <c:v>5.2306094901259819</c:v>
                </c:pt>
                <c:pt idx="768">
                  <c:v>-0.82237709039245677</c:v>
                </c:pt>
                <c:pt idx="769">
                  <c:v>1.6712318980615435</c:v>
                </c:pt>
                <c:pt idx="770">
                  <c:v>4.4163019903071703</c:v>
                </c:pt>
                <c:pt idx="771">
                  <c:v>13.028815699179424</c:v>
                </c:pt>
                <c:pt idx="772">
                  <c:v>-3.8450459131603854</c:v>
                </c:pt>
                <c:pt idx="773">
                  <c:v>-13.594167393634741</c:v>
                </c:pt>
                <c:pt idx="774">
                  <c:v>-32.899969079578213</c:v>
                </c:pt>
                <c:pt idx="775">
                  <c:v>-1.1745862270539034</c:v>
                </c:pt>
                <c:pt idx="776">
                  <c:v>-4.3377543424396743</c:v>
                </c:pt>
                <c:pt idx="777">
                  <c:v>10.317985199536881</c:v>
                </c:pt>
                <c:pt idx="778">
                  <c:v>-17.187298732449332</c:v>
                </c:pt>
                <c:pt idx="779">
                  <c:v>-12.026391361464121</c:v>
                </c:pt>
                <c:pt idx="780">
                  <c:v>12.547695691145236</c:v>
                </c:pt>
                <c:pt idx="781">
                  <c:v>-22.1593941621962</c:v>
                </c:pt>
                <c:pt idx="782">
                  <c:v>24.231364727580235</c:v>
                </c:pt>
                <c:pt idx="783">
                  <c:v>12.810011171900845</c:v>
                </c:pt>
                <c:pt idx="784">
                  <c:v>-14.96263312929848</c:v>
                </c:pt>
                <c:pt idx="785">
                  <c:v>-7.9163811467677725</c:v>
                </c:pt>
                <c:pt idx="786">
                  <c:v>7.0497316958213636</c:v>
                </c:pt>
                <c:pt idx="787">
                  <c:v>-9.4237449413145882</c:v>
                </c:pt>
                <c:pt idx="788">
                  <c:v>-3.4187673647223065</c:v>
                </c:pt>
                <c:pt idx="789">
                  <c:v>-16.969693924593866</c:v>
                </c:pt>
                <c:pt idx="790">
                  <c:v>-10.611863642561223</c:v>
                </c:pt>
                <c:pt idx="791">
                  <c:v>7.7672698112490188</c:v>
                </c:pt>
                <c:pt idx="792">
                  <c:v>-16.739871769949609</c:v>
                </c:pt>
                <c:pt idx="793">
                  <c:v>-9.8011772439342622</c:v>
                </c:pt>
                <c:pt idx="794">
                  <c:v>-15.696305347174171</c:v>
                </c:pt>
                <c:pt idx="795">
                  <c:v>-32.551262701660669</c:v>
                </c:pt>
                <c:pt idx="796">
                  <c:v>1.6166292664828532</c:v>
                </c:pt>
                <c:pt idx="797">
                  <c:v>3.8657583360821572</c:v>
                </c:pt>
                <c:pt idx="798">
                  <c:v>-3.6904764056559252</c:v>
                </c:pt>
                <c:pt idx="799">
                  <c:v>-36.503455270880316</c:v>
                </c:pt>
                <c:pt idx="800">
                  <c:v>-16.960566914876875</c:v>
                </c:pt>
                <c:pt idx="801">
                  <c:v>7.016002726912836</c:v>
                </c:pt>
                <c:pt idx="802">
                  <c:v>7.5773365446801293</c:v>
                </c:pt>
                <c:pt idx="803">
                  <c:v>2.1707085884841675</c:v>
                </c:pt>
                <c:pt idx="804">
                  <c:v>-4.2970573189896477</c:v>
                </c:pt>
                <c:pt idx="805">
                  <c:v>1.9538026171293184</c:v>
                </c:pt>
                <c:pt idx="806">
                  <c:v>-26.246850956690611</c:v>
                </c:pt>
                <c:pt idx="807">
                  <c:v>-2.3209123964870138</c:v>
                </c:pt>
                <c:pt idx="808">
                  <c:v>5.5035387422938822</c:v>
                </c:pt>
                <c:pt idx="809">
                  <c:v>-18.298263428561935</c:v>
                </c:pt>
                <c:pt idx="810">
                  <c:v>47.253991162032776</c:v>
                </c:pt>
                <c:pt idx="811">
                  <c:v>3.3607136490002176</c:v>
                </c:pt>
                <c:pt idx="812">
                  <c:v>-8.1373724630288748</c:v>
                </c:pt>
                <c:pt idx="813">
                  <c:v>7.1125234435295202</c:v>
                </c:pt>
                <c:pt idx="814">
                  <c:v>-7.1583281422566287</c:v>
                </c:pt>
                <c:pt idx="815">
                  <c:v>2.4358205638797359</c:v>
                </c:pt>
                <c:pt idx="816">
                  <c:v>17.006503800473002</c:v>
                </c:pt>
                <c:pt idx="817">
                  <c:v>-12.921613406041295</c:v>
                </c:pt>
                <c:pt idx="818">
                  <c:v>-6.8964838510688402</c:v>
                </c:pt>
                <c:pt idx="819">
                  <c:v>-24.84511829446247</c:v>
                </c:pt>
                <c:pt idx="820">
                  <c:v>-28.627990286660534</c:v>
                </c:pt>
                <c:pt idx="821">
                  <c:v>-7.862312973297775</c:v>
                </c:pt>
                <c:pt idx="822">
                  <c:v>6.8065751984901635</c:v>
                </c:pt>
                <c:pt idx="823">
                  <c:v>16.075518154320712</c:v>
                </c:pt>
                <c:pt idx="824">
                  <c:v>22.833168612540248</c:v>
                </c:pt>
                <c:pt idx="825">
                  <c:v>-2.5963858167495157</c:v>
                </c:pt>
                <c:pt idx="826">
                  <c:v>8.1370185269443827</c:v>
                </c:pt>
                <c:pt idx="827">
                  <c:v>0.86046472649363892</c:v>
                </c:pt>
                <c:pt idx="828">
                  <c:v>0.1920392105432267</c:v>
                </c:pt>
                <c:pt idx="829">
                  <c:v>3.8502550277796472</c:v>
                </c:pt>
                <c:pt idx="830">
                  <c:v>5.1796464087321485</c:v>
                </c:pt>
                <c:pt idx="831">
                  <c:v>15.634846041533724</c:v>
                </c:pt>
                <c:pt idx="832">
                  <c:v>20.157157081992459</c:v>
                </c:pt>
                <c:pt idx="833">
                  <c:v>17.96261132666945</c:v>
                </c:pt>
                <c:pt idx="834">
                  <c:v>34.505585313669947</c:v>
                </c:pt>
                <c:pt idx="835">
                  <c:v>3.2537049746820896</c:v>
                </c:pt>
                <c:pt idx="836">
                  <c:v>-14.825697832618657</c:v>
                </c:pt>
                <c:pt idx="837">
                  <c:v>-32.033591466824376</c:v>
                </c:pt>
                <c:pt idx="838">
                  <c:v>3.6895575658996798</c:v>
                </c:pt>
                <c:pt idx="839">
                  <c:v>5.4734831077313135</c:v>
                </c:pt>
                <c:pt idx="840">
                  <c:v>-10.314249915761231</c:v>
                </c:pt>
                <c:pt idx="841">
                  <c:v>-7.4229347926149156</c:v>
                </c:pt>
                <c:pt idx="842">
                  <c:v>11.600264529812938</c:v>
                </c:pt>
                <c:pt idx="843">
                  <c:v>-2.2691808205058646</c:v>
                </c:pt>
                <c:pt idx="844">
                  <c:v>-6.5425766579663964</c:v>
                </c:pt>
                <c:pt idx="845">
                  <c:v>5.8639225972078872</c:v>
                </c:pt>
                <c:pt idx="846">
                  <c:v>21.954147173906897</c:v>
                </c:pt>
                <c:pt idx="847">
                  <c:v>-1.3162016581311713</c:v>
                </c:pt>
                <c:pt idx="848">
                  <c:v>-0.41328090735242728</c:v>
                </c:pt>
                <c:pt idx="849">
                  <c:v>12.417945134653291</c:v>
                </c:pt>
                <c:pt idx="850">
                  <c:v>-4.7763741779116859</c:v>
                </c:pt>
                <c:pt idx="851">
                  <c:v>24.816352677264913</c:v>
                </c:pt>
                <c:pt idx="852">
                  <c:v>-9.5049245733403307</c:v>
                </c:pt>
                <c:pt idx="853">
                  <c:v>25.643007954468239</c:v>
                </c:pt>
                <c:pt idx="854">
                  <c:v>-5.1571386858083166</c:v>
                </c:pt>
                <c:pt idx="855">
                  <c:v>-0.95288649205299025</c:v>
                </c:pt>
                <c:pt idx="856">
                  <c:v>-22.790471113567225</c:v>
                </c:pt>
                <c:pt idx="857">
                  <c:v>-31.037631059760272</c:v>
                </c:pt>
                <c:pt idx="858">
                  <c:v>5.1091074708776558</c:v>
                </c:pt>
                <c:pt idx="859">
                  <c:v>-11.926039610346798</c:v>
                </c:pt>
                <c:pt idx="860">
                  <c:v>4.467165704244044</c:v>
                </c:pt>
                <c:pt idx="861">
                  <c:v>17.007185508051656</c:v>
                </c:pt>
                <c:pt idx="862">
                  <c:v>12.208032004854905</c:v>
                </c:pt>
                <c:pt idx="863">
                  <c:v>17.259963741964533</c:v>
                </c:pt>
                <c:pt idx="864">
                  <c:v>5.1164836655408941E-2</c:v>
                </c:pt>
                <c:pt idx="865">
                  <c:v>-0.23573728436349306</c:v>
                </c:pt>
                <c:pt idx="866">
                  <c:v>21.938073725435029</c:v>
                </c:pt>
                <c:pt idx="867">
                  <c:v>-5.1022038282044635</c:v>
                </c:pt>
                <c:pt idx="868">
                  <c:v>-19.35875346801005</c:v>
                </c:pt>
                <c:pt idx="869">
                  <c:v>23.186412791862331</c:v>
                </c:pt>
                <c:pt idx="870">
                  <c:v>5.0470655806347047</c:v>
                </c:pt>
                <c:pt idx="871">
                  <c:v>15.357119321105756</c:v>
                </c:pt>
                <c:pt idx="872">
                  <c:v>-22.405711819431378</c:v>
                </c:pt>
                <c:pt idx="873">
                  <c:v>24.954376931815567</c:v>
                </c:pt>
                <c:pt idx="874">
                  <c:v>-10.199972804253045</c:v>
                </c:pt>
                <c:pt idx="875">
                  <c:v>-18.762052773427129</c:v>
                </c:pt>
                <c:pt idx="876">
                  <c:v>5.106959653441935</c:v>
                </c:pt>
                <c:pt idx="877">
                  <c:v>32.243619348395427</c:v>
                </c:pt>
                <c:pt idx="878">
                  <c:v>-15.796897080700813</c:v>
                </c:pt>
                <c:pt idx="879">
                  <c:v>29.210910562697627</c:v>
                </c:pt>
                <c:pt idx="880">
                  <c:v>24.80979666072912</c:v>
                </c:pt>
                <c:pt idx="881">
                  <c:v>1.8614945053038072</c:v>
                </c:pt>
                <c:pt idx="882">
                  <c:v>-4.4659648400043448</c:v>
                </c:pt>
                <c:pt idx="883">
                  <c:v>-33.834355497897562</c:v>
                </c:pt>
                <c:pt idx="884">
                  <c:v>-36.118525812746618</c:v>
                </c:pt>
                <c:pt idx="885">
                  <c:v>-33.669733921679367</c:v>
                </c:pt>
                <c:pt idx="886">
                  <c:v>-8.5327693500589454</c:v>
                </c:pt>
                <c:pt idx="887">
                  <c:v>-1.2116092184191087</c:v>
                </c:pt>
                <c:pt idx="888">
                  <c:v>-11.994427272592766</c:v>
                </c:pt>
                <c:pt idx="889">
                  <c:v>-2.3988675664343564</c:v>
                </c:pt>
                <c:pt idx="890">
                  <c:v>16.564220239651419</c:v>
                </c:pt>
                <c:pt idx="891">
                  <c:v>12.143282133510834</c:v>
                </c:pt>
                <c:pt idx="892">
                  <c:v>9.4099726478223467</c:v>
                </c:pt>
                <c:pt idx="893">
                  <c:v>-0.16223816763668353</c:v>
                </c:pt>
                <c:pt idx="894">
                  <c:v>3.5824334536182461</c:v>
                </c:pt>
                <c:pt idx="895">
                  <c:v>-18.167236276035805</c:v>
                </c:pt>
                <c:pt idx="896">
                  <c:v>13.195970090273207</c:v>
                </c:pt>
                <c:pt idx="897">
                  <c:v>7.8155481817749024</c:v>
                </c:pt>
                <c:pt idx="898">
                  <c:v>-1.4746798696556018</c:v>
                </c:pt>
                <c:pt idx="899">
                  <c:v>11.748578781506872</c:v>
                </c:pt>
                <c:pt idx="900">
                  <c:v>-33.178684290700261</c:v>
                </c:pt>
                <c:pt idx="901">
                  <c:v>-19.905518367235771</c:v>
                </c:pt>
                <c:pt idx="902">
                  <c:v>-25.989438778031548</c:v>
                </c:pt>
                <c:pt idx="903">
                  <c:v>13.058208952881303</c:v>
                </c:pt>
                <c:pt idx="904">
                  <c:v>30.843035042465551</c:v>
                </c:pt>
                <c:pt idx="905">
                  <c:v>-15.438843263162397</c:v>
                </c:pt>
                <c:pt idx="906">
                  <c:v>6.6809639850223759</c:v>
                </c:pt>
                <c:pt idx="907">
                  <c:v>1.2989680151098155</c:v>
                </c:pt>
                <c:pt idx="908">
                  <c:v>11.482061799595146</c:v>
                </c:pt>
                <c:pt idx="909">
                  <c:v>-0.75871900465516928</c:v>
                </c:pt>
                <c:pt idx="910">
                  <c:v>-7.3074729001725931</c:v>
                </c:pt>
                <c:pt idx="911">
                  <c:v>29.057772284188015</c:v>
                </c:pt>
                <c:pt idx="912">
                  <c:v>-5.5827527127627077</c:v>
                </c:pt>
                <c:pt idx="913">
                  <c:v>-14.345062013671701</c:v>
                </c:pt>
                <c:pt idx="914">
                  <c:v>11.92060630068346</c:v>
                </c:pt>
                <c:pt idx="915">
                  <c:v>-2.3006037566528388</c:v>
                </c:pt>
                <c:pt idx="916">
                  <c:v>8.8375876882562174</c:v>
                </c:pt>
                <c:pt idx="917">
                  <c:v>1.5675830601621392</c:v>
                </c:pt>
                <c:pt idx="918">
                  <c:v>16.197122888521822</c:v>
                </c:pt>
                <c:pt idx="919">
                  <c:v>50.869286269893699</c:v>
                </c:pt>
                <c:pt idx="920">
                  <c:v>15.703906189275916</c:v>
                </c:pt>
                <c:pt idx="921">
                  <c:v>20.110683532627949</c:v>
                </c:pt>
                <c:pt idx="922">
                  <c:v>2.6122765565804897</c:v>
                </c:pt>
                <c:pt idx="923">
                  <c:v>0.19935836373165472</c:v>
                </c:pt>
                <c:pt idx="924">
                  <c:v>20.943111165119383</c:v>
                </c:pt>
                <c:pt idx="925">
                  <c:v>16.272362181902501</c:v>
                </c:pt>
                <c:pt idx="926">
                  <c:v>-9.4973332415951752</c:v>
                </c:pt>
                <c:pt idx="927">
                  <c:v>14.160423519870601</c:v>
                </c:pt>
                <c:pt idx="928">
                  <c:v>8.4009776322235403</c:v>
                </c:pt>
                <c:pt idx="929">
                  <c:v>-13.256901414668317</c:v>
                </c:pt>
                <c:pt idx="930">
                  <c:v>-19.833278247091741</c:v>
                </c:pt>
                <c:pt idx="931">
                  <c:v>-22.599825596079576</c:v>
                </c:pt>
                <c:pt idx="932">
                  <c:v>-7.4470744025226097</c:v>
                </c:pt>
                <c:pt idx="933">
                  <c:v>-1.8998643718921251</c:v>
                </c:pt>
                <c:pt idx="934">
                  <c:v>-18.800046315358923</c:v>
                </c:pt>
                <c:pt idx="935">
                  <c:v>0.98702335281228759</c:v>
                </c:pt>
                <c:pt idx="936">
                  <c:v>19.103036877604463</c:v>
                </c:pt>
                <c:pt idx="937">
                  <c:v>-11.985276407606108</c:v>
                </c:pt>
                <c:pt idx="938">
                  <c:v>-6.3196149498732819</c:v>
                </c:pt>
                <c:pt idx="939">
                  <c:v>25.788555449819789</c:v>
                </c:pt>
                <c:pt idx="940">
                  <c:v>-24.800599936244431</c:v>
                </c:pt>
                <c:pt idx="941">
                  <c:v>8.2076794995099434</c:v>
                </c:pt>
                <c:pt idx="942">
                  <c:v>-14.765756612708097</c:v>
                </c:pt>
                <c:pt idx="943">
                  <c:v>5.1040542990518167</c:v>
                </c:pt>
                <c:pt idx="944">
                  <c:v>-20.483755365489507</c:v>
                </c:pt>
                <c:pt idx="945">
                  <c:v>1.6575703128325854</c:v>
                </c:pt>
                <c:pt idx="946">
                  <c:v>6.7689318166259032</c:v>
                </c:pt>
                <c:pt idx="947">
                  <c:v>-11.554692299973961</c:v>
                </c:pt>
                <c:pt idx="948">
                  <c:v>-43.928666427842664</c:v>
                </c:pt>
                <c:pt idx="949">
                  <c:v>-1.5775795672683106</c:v>
                </c:pt>
                <c:pt idx="950">
                  <c:v>9.0112884400894018</c:v>
                </c:pt>
                <c:pt idx="951">
                  <c:v>21.949300992039252</c:v>
                </c:pt>
                <c:pt idx="952">
                  <c:v>-32.524167196324015</c:v>
                </c:pt>
                <c:pt idx="953">
                  <c:v>10.768736379913751</c:v>
                </c:pt>
                <c:pt idx="954">
                  <c:v>10.165508955745453</c:v>
                </c:pt>
                <c:pt idx="955">
                  <c:v>-21.227371260203938</c:v>
                </c:pt>
                <c:pt idx="956">
                  <c:v>28.551439522955125</c:v>
                </c:pt>
                <c:pt idx="957">
                  <c:v>-10.932116721085638</c:v>
                </c:pt>
                <c:pt idx="958">
                  <c:v>-10.290998012318093</c:v>
                </c:pt>
                <c:pt idx="959">
                  <c:v>-20.947891748999496</c:v>
                </c:pt>
                <c:pt idx="960">
                  <c:v>0.58317435780472771</c:v>
                </c:pt>
                <c:pt idx="961">
                  <c:v>12.580784668636017</c:v>
                </c:pt>
                <c:pt idx="962">
                  <c:v>-12.266874866349685</c:v>
                </c:pt>
                <c:pt idx="963">
                  <c:v>-0.18231850702554864</c:v>
                </c:pt>
                <c:pt idx="964">
                  <c:v>4.1582490886351691</c:v>
                </c:pt>
                <c:pt idx="965">
                  <c:v>20.779125219694926</c:v>
                </c:pt>
                <c:pt idx="966">
                  <c:v>15.919659157546921</c:v>
                </c:pt>
                <c:pt idx="967">
                  <c:v>-3.2213362431415371</c:v>
                </c:pt>
                <c:pt idx="968">
                  <c:v>26.253155812517534</c:v>
                </c:pt>
                <c:pt idx="969">
                  <c:v>-6.083229815341447</c:v>
                </c:pt>
                <c:pt idx="970">
                  <c:v>2.4633113615926581</c:v>
                </c:pt>
                <c:pt idx="971">
                  <c:v>-11.743313874685672</c:v>
                </c:pt>
                <c:pt idx="972">
                  <c:v>-31.657019630663093</c:v>
                </c:pt>
                <c:pt idx="973">
                  <c:v>22.966508053781869</c:v>
                </c:pt>
                <c:pt idx="974">
                  <c:v>-22.126442118528658</c:v>
                </c:pt>
                <c:pt idx="975">
                  <c:v>-15.734551969656001</c:v>
                </c:pt>
                <c:pt idx="976">
                  <c:v>-24.062471130837135</c:v>
                </c:pt>
                <c:pt idx="977">
                  <c:v>4.2240712694341997</c:v>
                </c:pt>
                <c:pt idx="978">
                  <c:v>-27.617466437708419</c:v>
                </c:pt>
                <c:pt idx="979">
                  <c:v>5.6214129436781164</c:v>
                </c:pt>
                <c:pt idx="980">
                  <c:v>-4.4319240957135673</c:v>
                </c:pt>
                <c:pt idx="981">
                  <c:v>22.386375648516982</c:v>
                </c:pt>
                <c:pt idx="982">
                  <c:v>39.778428717095274</c:v>
                </c:pt>
                <c:pt idx="983">
                  <c:v>4.7027800112337292</c:v>
                </c:pt>
                <c:pt idx="984">
                  <c:v>13.688416745225563</c:v>
                </c:pt>
                <c:pt idx="985">
                  <c:v>10.684201595282387</c:v>
                </c:pt>
                <c:pt idx="986">
                  <c:v>3.6071875528087611</c:v>
                </c:pt>
                <c:pt idx="987">
                  <c:v>27.45914545947798</c:v>
                </c:pt>
                <c:pt idx="988">
                  <c:v>-14.467680735726548</c:v>
                </c:pt>
                <c:pt idx="989">
                  <c:v>7.8691988536286992</c:v>
                </c:pt>
                <c:pt idx="990">
                  <c:v>-24.067199833232763</c:v>
                </c:pt>
                <c:pt idx="991">
                  <c:v>4.9666072887761228</c:v>
                </c:pt>
                <c:pt idx="992">
                  <c:v>11.796499012809353</c:v>
                </c:pt>
                <c:pt idx="993">
                  <c:v>-10.620386902680906</c:v>
                </c:pt>
                <c:pt idx="994">
                  <c:v>14.458977314277458</c:v>
                </c:pt>
                <c:pt idx="995">
                  <c:v>22.587798038143028</c:v>
                </c:pt>
                <c:pt idx="996">
                  <c:v>15.533723553367013</c:v>
                </c:pt>
                <c:pt idx="997">
                  <c:v>-12.499455648495227</c:v>
                </c:pt>
                <c:pt idx="998">
                  <c:v>21.161097500346706</c:v>
                </c:pt>
                <c:pt idx="999">
                  <c:v>16.132018499960484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B-4982-A961-CB328423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Observed Y (horiz. axis) vs Predicted (vert. axis)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Training set, based on </a:t>
            </a:r>
            <a:r>
              <a:rPr lang="en-US" sz="1000">
                <a:latin typeface="Symbol" panose="05050102010706020507" pitchFamily="18" charset="2"/>
              </a:rPr>
              <a:t>b</a:t>
            </a:r>
            <a:r>
              <a:rPr lang="en-US" sz="1000" baseline="-25000"/>
              <a:t>15</a:t>
            </a:r>
          </a:p>
        </c:rich>
      </c:tx>
      <c:layout>
        <c:manualLayout>
          <c:xMode val="edge"/>
          <c:yMode val="edge"/>
          <c:x val="0.1692573402417962"/>
          <c:y val="2.72108843537414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Test!$P$1</c:f>
              <c:strCache>
                <c:ptCount val="1"/>
                <c:pt idx="0">
                  <c:v>Y[k = 15]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64703711258890562"/>
                  <c:y val="-0.114288213973253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Test!$I$2:$I$1001</c:f>
              <c:numCache>
                <c:formatCode>0.0000</c:formatCode>
                <c:ptCount val="1000"/>
                <c:pt idx="0">
                  <c:v>15.259036809425538</c:v>
                </c:pt>
                <c:pt idx="1">
                  <c:v>-30.565069531721551</c:v>
                </c:pt>
                <c:pt idx="2">
                  <c:v>2.749418867218731</c:v>
                </c:pt>
                <c:pt idx="3">
                  <c:v>8.7675494977717108</c:v>
                </c:pt>
                <c:pt idx="4">
                  <c:v>5.4833574379835586</c:v>
                </c:pt>
                <c:pt idx="5">
                  <c:v>48.659752430554022</c:v>
                </c:pt>
                <c:pt idx="6">
                  <c:v>-2.8789029115549796</c:v>
                </c:pt>
                <c:pt idx="7">
                  <c:v>11.229715508826796</c:v>
                </c:pt>
                <c:pt idx="8">
                  <c:v>-33.091872107076064</c:v>
                </c:pt>
                <c:pt idx="9">
                  <c:v>-15.847094582061599</c:v>
                </c:pt>
                <c:pt idx="10">
                  <c:v>-38.387375389071991</c:v>
                </c:pt>
                <c:pt idx="11">
                  <c:v>-14.460663654568066</c:v>
                </c:pt>
                <c:pt idx="12">
                  <c:v>-19.550712533742207</c:v>
                </c:pt>
                <c:pt idx="13">
                  <c:v>-2.993661282064664</c:v>
                </c:pt>
                <c:pt idx="14">
                  <c:v>1.3450627283739252</c:v>
                </c:pt>
                <c:pt idx="15">
                  <c:v>25.597682524799946</c:v>
                </c:pt>
                <c:pt idx="16">
                  <c:v>37.564784732674937</c:v>
                </c:pt>
                <c:pt idx="17">
                  <c:v>12.85315075354022</c:v>
                </c:pt>
                <c:pt idx="18">
                  <c:v>-12.941057631615534</c:v>
                </c:pt>
                <c:pt idx="19">
                  <c:v>7.877498638102999</c:v>
                </c:pt>
                <c:pt idx="20">
                  <c:v>-12.342777921800547</c:v>
                </c:pt>
                <c:pt idx="21">
                  <c:v>19.604605261733496</c:v>
                </c:pt>
                <c:pt idx="22">
                  <c:v>-32.56284169705404</c:v>
                </c:pt>
                <c:pt idx="23">
                  <c:v>37.998079359896543</c:v>
                </c:pt>
                <c:pt idx="24">
                  <c:v>12.998807867233694</c:v>
                </c:pt>
                <c:pt idx="25">
                  <c:v>-28.781671565433548</c:v>
                </c:pt>
                <c:pt idx="26">
                  <c:v>11.652325471961387</c:v>
                </c:pt>
                <c:pt idx="27">
                  <c:v>9.2843213845738735</c:v>
                </c:pt>
                <c:pt idx="28">
                  <c:v>26.010909749121581</c:v>
                </c:pt>
                <c:pt idx="29">
                  <c:v>8.2800567723538769</c:v>
                </c:pt>
                <c:pt idx="30">
                  <c:v>-2.7264082942586754E-2</c:v>
                </c:pt>
                <c:pt idx="31">
                  <c:v>-10.752757477821968</c:v>
                </c:pt>
                <c:pt idx="32">
                  <c:v>1.4825347658236254</c:v>
                </c:pt>
                <c:pt idx="33">
                  <c:v>17.558109807209711</c:v>
                </c:pt>
                <c:pt idx="34">
                  <c:v>3.4608811278252229</c:v>
                </c:pt>
                <c:pt idx="35">
                  <c:v>9.6986271779423667</c:v>
                </c:pt>
                <c:pt idx="36">
                  <c:v>18.861984263724409</c:v>
                </c:pt>
                <c:pt idx="37">
                  <c:v>5.9090512791953653</c:v>
                </c:pt>
                <c:pt idx="38">
                  <c:v>-5.8778170759992223</c:v>
                </c:pt>
                <c:pt idx="39">
                  <c:v>15.43213056261121</c:v>
                </c:pt>
                <c:pt idx="40">
                  <c:v>21.713451755011668</c:v>
                </c:pt>
                <c:pt idx="41">
                  <c:v>-9.8061062109473873</c:v>
                </c:pt>
                <c:pt idx="42">
                  <c:v>12.002074692568966</c:v>
                </c:pt>
                <c:pt idx="43">
                  <c:v>31.469164732424346</c:v>
                </c:pt>
                <c:pt idx="44">
                  <c:v>-21.068497994339644</c:v>
                </c:pt>
                <c:pt idx="45">
                  <c:v>5.0444212685752738</c:v>
                </c:pt>
                <c:pt idx="46">
                  <c:v>-28.031750436964394</c:v>
                </c:pt>
                <c:pt idx="47">
                  <c:v>15.261490154064912</c:v>
                </c:pt>
                <c:pt idx="48">
                  <c:v>-8.3025711000142834</c:v>
                </c:pt>
                <c:pt idx="49">
                  <c:v>9.2591123944726235</c:v>
                </c:pt>
                <c:pt idx="50">
                  <c:v>8.0445763841200133</c:v>
                </c:pt>
                <c:pt idx="51">
                  <c:v>4.8829831104123418</c:v>
                </c:pt>
                <c:pt idx="52">
                  <c:v>-11.844408081818647</c:v>
                </c:pt>
                <c:pt idx="53">
                  <c:v>7.5326784045986717</c:v>
                </c:pt>
                <c:pt idx="54">
                  <c:v>-24.268225556974272</c:v>
                </c:pt>
                <c:pt idx="55">
                  <c:v>8.5060831417625309</c:v>
                </c:pt>
                <c:pt idx="56">
                  <c:v>-15.820835797192265</c:v>
                </c:pt>
                <c:pt idx="57">
                  <c:v>-3.894169034520127</c:v>
                </c:pt>
                <c:pt idx="58">
                  <c:v>-19.18601603849541</c:v>
                </c:pt>
                <c:pt idx="59">
                  <c:v>-10.009211974431585</c:v>
                </c:pt>
                <c:pt idx="60">
                  <c:v>2.9892284975078933</c:v>
                </c:pt>
                <c:pt idx="61">
                  <c:v>31.053223862772676</c:v>
                </c:pt>
                <c:pt idx="62">
                  <c:v>14.345584943623894</c:v>
                </c:pt>
                <c:pt idx="63">
                  <c:v>-2.9344161119414434</c:v>
                </c:pt>
                <c:pt idx="64">
                  <c:v>-2.0341052935811588</c:v>
                </c:pt>
                <c:pt idx="65">
                  <c:v>3.462976755223389</c:v>
                </c:pt>
                <c:pt idx="66">
                  <c:v>-14.739170355485932</c:v>
                </c:pt>
                <c:pt idx="67">
                  <c:v>7.4348571381927382</c:v>
                </c:pt>
                <c:pt idx="68">
                  <c:v>0.60181863398212165</c:v>
                </c:pt>
                <c:pt idx="69">
                  <c:v>4.0459930790060437</c:v>
                </c:pt>
                <c:pt idx="70">
                  <c:v>-3.2104369513371429</c:v>
                </c:pt>
                <c:pt idx="71">
                  <c:v>0.90715516541326768</c:v>
                </c:pt>
                <c:pt idx="72">
                  <c:v>15.376157520112011</c:v>
                </c:pt>
                <c:pt idx="73">
                  <c:v>-21.080613826028245</c:v>
                </c:pt>
                <c:pt idx="74">
                  <c:v>22.608332607700721</c:v>
                </c:pt>
                <c:pt idx="75">
                  <c:v>38.040481202696007</c:v>
                </c:pt>
                <c:pt idx="76">
                  <c:v>10.892942058957932</c:v>
                </c:pt>
                <c:pt idx="77">
                  <c:v>2.1568996160390554</c:v>
                </c:pt>
                <c:pt idx="78">
                  <c:v>-39.975453628027836</c:v>
                </c:pt>
                <c:pt idx="79">
                  <c:v>8.7516019639682714</c:v>
                </c:pt>
                <c:pt idx="80">
                  <c:v>-8.7507005651303036</c:v>
                </c:pt>
                <c:pt idx="81">
                  <c:v>9.5811895972939443</c:v>
                </c:pt>
                <c:pt idx="82">
                  <c:v>-1.343832872924116</c:v>
                </c:pt>
                <c:pt idx="83">
                  <c:v>-11.883857673188238</c:v>
                </c:pt>
                <c:pt idx="84">
                  <c:v>-1.2314787243540142</c:v>
                </c:pt>
                <c:pt idx="85">
                  <c:v>3.3102808904496097</c:v>
                </c:pt>
                <c:pt idx="86">
                  <c:v>-2.3215643941037545</c:v>
                </c:pt>
                <c:pt idx="87">
                  <c:v>-8.8512931477920596</c:v>
                </c:pt>
                <c:pt idx="88">
                  <c:v>19.635451111390349</c:v>
                </c:pt>
                <c:pt idx="89">
                  <c:v>-11.294679961078421</c:v>
                </c:pt>
                <c:pt idx="90">
                  <c:v>37.387291123015544</c:v>
                </c:pt>
                <c:pt idx="91">
                  <c:v>6.1384750383524516</c:v>
                </c:pt>
                <c:pt idx="92">
                  <c:v>-58.985118716957793</c:v>
                </c:pt>
                <c:pt idx="93">
                  <c:v>-3.3402165547838258</c:v>
                </c:pt>
                <c:pt idx="94">
                  <c:v>-19.47141749365284</c:v>
                </c:pt>
                <c:pt idx="95">
                  <c:v>8.9025973082694758</c:v>
                </c:pt>
                <c:pt idx="96">
                  <c:v>-3.5979451517358361</c:v>
                </c:pt>
                <c:pt idx="97">
                  <c:v>-7.5868007104191673</c:v>
                </c:pt>
                <c:pt idx="98">
                  <c:v>-4.6581778648631165</c:v>
                </c:pt>
                <c:pt idx="99">
                  <c:v>31.60347585941409</c:v>
                </c:pt>
                <c:pt idx="100">
                  <c:v>-14.640544377875543</c:v>
                </c:pt>
                <c:pt idx="101">
                  <c:v>31.091538974418977</c:v>
                </c:pt>
                <c:pt idx="102">
                  <c:v>-2.8260632452137937</c:v>
                </c:pt>
                <c:pt idx="103">
                  <c:v>22.345478161240429</c:v>
                </c:pt>
                <c:pt idx="104">
                  <c:v>-9.0649288025473744</c:v>
                </c:pt>
                <c:pt idx="105">
                  <c:v>3.6947048515386363</c:v>
                </c:pt>
                <c:pt idx="106">
                  <c:v>-1.9703554243975576</c:v>
                </c:pt>
                <c:pt idx="107">
                  <c:v>-24.397229141768261</c:v>
                </c:pt>
                <c:pt idx="108">
                  <c:v>-1.5307487324917046E-2</c:v>
                </c:pt>
                <c:pt idx="109">
                  <c:v>17.276100599435939</c:v>
                </c:pt>
                <c:pt idx="110">
                  <c:v>11.660682012200759</c:v>
                </c:pt>
                <c:pt idx="111">
                  <c:v>18.047382536841887</c:v>
                </c:pt>
                <c:pt idx="112">
                  <c:v>-9.4009967106963064</c:v>
                </c:pt>
                <c:pt idx="113">
                  <c:v>-10.929839605868438</c:v>
                </c:pt>
                <c:pt idx="114">
                  <c:v>-18.655833248508916</c:v>
                </c:pt>
                <c:pt idx="115">
                  <c:v>-44.211909076107744</c:v>
                </c:pt>
                <c:pt idx="116">
                  <c:v>9.8878817628237403</c:v>
                </c:pt>
                <c:pt idx="117">
                  <c:v>16.585623112676444</c:v>
                </c:pt>
                <c:pt idx="118">
                  <c:v>13.528855170712939</c:v>
                </c:pt>
                <c:pt idx="119">
                  <c:v>3.1971759198889504</c:v>
                </c:pt>
                <c:pt idx="120">
                  <c:v>35.367722506869519</c:v>
                </c:pt>
                <c:pt idx="121">
                  <c:v>-0.43069217594112352</c:v>
                </c:pt>
                <c:pt idx="122">
                  <c:v>-4.6945109738919513</c:v>
                </c:pt>
                <c:pt idx="123">
                  <c:v>32.949911737628447</c:v>
                </c:pt>
                <c:pt idx="124">
                  <c:v>-9.8422617635510932</c:v>
                </c:pt>
                <c:pt idx="125">
                  <c:v>14.889625329957518</c:v>
                </c:pt>
                <c:pt idx="126">
                  <c:v>-8.4417261398749019</c:v>
                </c:pt>
                <c:pt idx="127">
                  <c:v>7.7573472062510351</c:v>
                </c:pt>
                <c:pt idx="128">
                  <c:v>-28.933819947154994</c:v>
                </c:pt>
                <c:pt idx="129">
                  <c:v>30.190822022204895</c:v>
                </c:pt>
                <c:pt idx="130">
                  <c:v>30.975240520095351</c:v>
                </c:pt>
                <c:pt idx="131">
                  <c:v>-2.784218070412281</c:v>
                </c:pt>
                <c:pt idx="132">
                  <c:v>23.210322612550186</c:v>
                </c:pt>
                <c:pt idx="133">
                  <c:v>8.300606319376735</c:v>
                </c:pt>
                <c:pt idx="134">
                  <c:v>-4.858831081671493</c:v>
                </c:pt>
                <c:pt idx="135">
                  <c:v>-5.4875769827850931</c:v>
                </c:pt>
                <c:pt idx="136">
                  <c:v>-17.932023506293397</c:v>
                </c:pt>
                <c:pt idx="137">
                  <c:v>4.3637731045539825</c:v>
                </c:pt>
                <c:pt idx="138">
                  <c:v>29.690807450821268</c:v>
                </c:pt>
                <c:pt idx="139">
                  <c:v>20.443439510905748</c:v>
                </c:pt>
                <c:pt idx="140">
                  <c:v>-11.308726311979164</c:v>
                </c:pt>
                <c:pt idx="141">
                  <c:v>-39.668932061418886</c:v>
                </c:pt>
                <c:pt idx="142">
                  <c:v>-7.9307135701542091</c:v>
                </c:pt>
                <c:pt idx="143">
                  <c:v>40.979073724178818</c:v>
                </c:pt>
                <c:pt idx="144">
                  <c:v>-14.359302378839498</c:v>
                </c:pt>
                <c:pt idx="145">
                  <c:v>54.345592673496867</c:v>
                </c:pt>
                <c:pt idx="146">
                  <c:v>-30.431836683540336</c:v>
                </c:pt>
                <c:pt idx="147">
                  <c:v>22.867793575343732</c:v>
                </c:pt>
                <c:pt idx="148">
                  <c:v>13.621356253391898</c:v>
                </c:pt>
                <c:pt idx="149">
                  <c:v>18.249416894798902</c:v>
                </c:pt>
                <c:pt idx="150">
                  <c:v>-7.601242421013696</c:v>
                </c:pt>
                <c:pt idx="151">
                  <c:v>-23.04665941975562</c:v>
                </c:pt>
                <c:pt idx="152">
                  <c:v>-10.90278970649527</c:v>
                </c:pt>
                <c:pt idx="153">
                  <c:v>1.6033752168986792</c:v>
                </c:pt>
                <c:pt idx="154">
                  <c:v>-6.4459126601168624</c:v>
                </c:pt>
                <c:pt idx="155">
                  <c:v>5.3433503463467282</c:v>
                </c:pt>
                <c:pt idx="156">
                  <c:v>-1.2945332882944411</c:v>
                </c:pt>
                <c:pt idx="157">
                  <c:v>27.858260872699336</c:v>
                </c:pt>
                <c:pt idx="158">
                  <c:v>28.925949880414809</c:v>
                </c:pt>
                <c:pt idx="159">
                  <c:v>10.112367991102493</c:v>
                </c:pt>
                <c:pt idx="160">
                  <c:v>22.488330185275821</c:v>
                </c:pt>
                <c:pt idx="161">
                  <c:v>-55.238931213053071</c:v>
                </c:pt>
                <c:pt idx="162">
                  <c:v>-2.4090941362031533</c:v>
                </c:pt>
                <c:pt idx="163">
                  <c:v>-9.4933015162947729</c:v>
                </c:pt>
                <c:pt idx="164">
                  <c:v>5.1080580724813291</c:v>
                </c:pt>
                <c:pt idx="165">
                  <c:v>18.552099430863425</c:v>
                </c:pt>
                <c:pt idx="166">
                  <c:v>-2.0550516830556642</c:v>
                </c:pt>
                <c:pt idx="167">
                  <c:v>7.0273825336124647</c:v>
                </c:pt>
                <c:pt idx="168">
                  <c:v>70.25811426228934</c:v>
                </c:pt>
                <c:pt idx="169">
                  <c:v>11.571174244521872</c:v>
                </c:pt>
                <c:pt idx="170">
                  <c:v>-19.61456484997575</c:v>
                </c:pt>
                <c:pt idx="171">
                  <c:v>-19.901823027205303</c:v>
                </c:pt>
                <c:pt idx="172">
                  <c:v>-21.059883030725736</c:v>
                </c:pt>
                <c:pt idx="173">
                  <c:v>-13.78866773350129</c:v>
                </c:pt>
                <c:pt idx="174">
                  <c:v>-28.935825284883883</c:v>
                </c:pt>
                <c:pt idx="175">
                  <c:v>4.1249142155393912</c:v>
                </c:pt>
                <c:pt idx="176">
                  <c:v>1.9775817183538038</c:v>
                </c:pt>
                <c:pt idx="177">
                  <c:v>-27.195497442053686</c:v>
                </c:pt>
                <c:pt idx="178">
                  <c:v>30.561089645456629</c:v>
                </c:pt>
                <c:pt idx="179">
                  <c:v>4.4479685991418254</c:v>
                </c:pt>
                <c:pt idx="180">
                  <c:v>24.896465107279099</c:v>
                </c:pt>
                <c:pt idx="181">
                  <c:v>-16.89075900378544</c:v>
                </c:pt>
                <c:pt idx="182">
                  <c:v>0.32237663545515005</c:v>
                </c:pt>
                <c:pt idx="183">
                  <c:v>-4.9320114692278514</c:v>
                </c:pt>
                <c:pt idx="184">
                  <c:v>0.26545244212776531</c:v>
                </c:pt>
                <c:pt idx="185">
                  <c:v>-5.0227962777789532</c:v>
                </c:pt>
                <c:pt idx="186">
                  <c:v>15.945764193093474</c:v>
                </c:pt>
                <c:pt idx="187">
                  <c:v>4.5621348921366174</c:v>
                </c:pt>
                <c:pt idx="188">
                  <c:v>1.4423934653455972</c:v>
                </c:pt>
                <c:pt idx="189">
                  <c:v>-3.9643175989402759</c:v>
                </c:pt>
                <c:pt idx="190">
                  <c:v>-8.7108590056321358</c:v>
                </c:pt>
                <c:pt idx="191">
                  <c:v>-17.488605335134256</c:v>
                </c:pt>
                <c:pt idx="192">
                  <c:v>-5.5767295516893798</c:v>
                </c:pt>
                <c:pt idx="193">
                  <c:v>-41.539520416785741</c:v>
                </c:pt>
                <c:pt idx="194">
                  <c:v>-16.620916284752976</c:v>
                </c:pt>
                <c:pt idx="195">
                  <c:v>18.103088426972896</c:v>
                </c:pt>
                <c:pt idx="196">
                  <c:v>-20.52574951483145</c:v>
                </c:pt>
                <c:pt idx="197">
                  <c:v>5.7799082408607951</c:v>
                </c:pt>
                <c:pt idx="198">
                  <c:v>-31.660845701544613</c:v>
                </c:pt>
                <c:pt idx="199">
                  <c:v>8.6165352689686685</c:v>
                </c:pt>
                <c:pt idx="200">
                  <c:v>-15.661968916798298</c:v>
                </c:pt>
                <c:pt idx="201">
                  <c:v>18.096940787282804</c:v>
                </c:pt>
                <c:pt idx="202">
                  <c:v>-11.189056097678746</c:v>
                </c:pt>
                <c:pt idx="203">
                  <c:v>8.7991525324497459</c:v>
                </c:pt>
                <c:pt idx="204">
                  <c:v>-17.85268741462518</c:v>
                </c:pt>
                <c:pt idx="205">
                  <c:v>2.0413412737634049</c:v>
                </c:pt>
                <c:pt idx="206">
                  <c:v>48.767664080327393</c:v>
                </c:pt>
                <c:pt idx="207">
                  <c:v>-17.114528116793871</c:v>
                </c:pt>
                <c:pt idx="208">
                  <c:v>37.11370157831783</c:v>
                </c:pt>
                <c:pt idx="209">
                  <c:v>24.02196621105448</c:v>
                </c:pt>
                <c:pt idx="210">
                  <c:v>-50.624737066891946</c:v>
                </c:pt>
                <c:pt idx="211">
                  <c:v>22.980569893517426</c:v>
                </c:pt>
                <c:pt idx="212">
                  <c:v>1.6007618654003335</c:v>
                </c:pt>
                <c:pt idx="213">
                  <c:v>13.785790177740232</c:v>
                </c:pt>
                <c:pt idx="214">
                  <c:v>-4.4874801707169398</c:v>
                </c:pt>
                <c:pt idx="215">
                  <c:v>25.772961488934747</c:v>
                </c:pt>
                <c:pt idx="216">
                  <c:v>9.210961840568169</c:v>
                </c:pt>
                <c:pt idx="217">
                  <c:v>7.3325752896582133</c:v>
                </c:pt>
                <c:pt idx="218">
                  <c:v>12.668175197037705</c:v>
                </c:pt>
                <c:pt idx="219">
                  <c:v>9.5492145290461465</c:v>
                </c:pt>
                <c:pt idx="220">
                  <c:v>-14.315836124022503</c:v>
                </c:pt>
                <c:pt idx="221">
                  <c:v>-39.312093563489213</c:v>
                </c:pt>
                <c:pt idx="222">
                  <c:v>6.0001879160368148</c:v>
                </c:pt>
                <c:pt idx="223">
                  <c:v>-9.6442435291353661</c:v>
                </c:pt>
                <c:pt idx="224">
                  <c:v>-2.1118456122532083</c:v>
                </c:pt>
                <c:pt idx="225">
                  <c:v>7.513132032000815</c:v>
                </c:pt>
                <c:pt idx="226">
                  <c:v>-20.799018580090177</c:v>
                </c:pt>
                <c:pt idx="227">
                  <c:v>-12.423283862051818</c:v>
                </c:pt>
                <c:pt idx="228">
                  <c:v>27.825533934986169</c:v>
                </c:pt>
                <c:pt idx="229">
                  <c:v>26.396849116567431</c:v>
                </c:pt>
                <c:pt idx="230">
                  <c:v>3.9725287685038899</c:v>
                </c:pt>
                <c:pt idx="231">
                  <c:v>1.4001863234203817</c:v>
                </c:pt>
                <c:pt idx="232">
                  <c:v>-28.107183934493996</c:v>
                </c:pt>
                <c:pt idx="233">
                  <c:v>-16.209089497604303</c:v>
                </c:pt>
                <c:pt idx="234">
                  <c:v>15.418683226730632</c:v>
                </c:pt>
                <c:pt idx="235">
                  <c:v>7.5934961091624462</c:v>
                </c:pt>
                <c:pt idx="236">
                  <c:v>-10.298495153649963</c:v>
                </c:pt>
                <c:pt idx="237">
                  <c:v>-5.8993430223193322</c:v>
                </c:pt>
                <c:pt idx="238">
                  <c:v>-23.407952393576196</c:v>
                </c:pt>
                <c:pt idx="239">
                  <c:v>-16.181927819180761</c:v>
                </c:pt>
                <c:pt idx="240">
                  <c:v>0.51506829657206987</c:v>
                </c:pt>
                <c:pt idx="241">
                  <c:v>-21.386410026921624</c:v>
                </c:pt>
                <c:pt idx="242">
                  <c:v>-3.3013377701111888</c:v>
                </c:pt>
                <c:pt idx="243">
                  <c:v>-4.0381651201908841</c:v>
                </c:pt>
                <c:pt idx="244">
                  <c:v>26.1583797582981</c:v>
                </c:pt>
                <c:pt idx="245">
                  <c:v>-19.864795138550235</c:v>
                </c:pt>
                <c:pt idx="246">
                  <c:v>-1.4057670075555402</c:v>
                </c:pt>
                <c:pt idx="247">
                  <c:v>-18.611953766902403</c:v>
                </c:pt>
                <c:pt idx="248">
                  <c:v>-12.669278026564456</c:v>
                </c:pt>
                <c:pt idx="249">
                  <c:v>-1.8516778502082918</c:v>
                </c:pt>
                <c:pt idx="250">
                  <c:v>-27.592798344017716</c:v>
                </c:pt>
                <c:pt idx="251">
                  <c:v>12.728964842869821</c:v>
                </c:pt>
                <c:pt idx="252">
                  <c:v>23.885569345210641</c:v>
                </c:pt>
                <c:pt idx="253">
                  <c:v>29.096177350106689</c:v>
                </c:pt>
                <c:pt idx="254">
                  <c:v>8.1369290635163658</c:v>
                </c:pt>
                <c:pt idx="255">
                  <c:v>6.3448057931324486</c:v>
                </c:pt>
                <c:pt idx="256">
                  <c:v>-10.501814235440436</c:v>
                </c:pt>
                <c:pt idx="257">
                  <c:v>3.1835464463344709</c:v>
                </c:pt>
                <c:pt idx="258">
                  <c:v>4.8171783138952309</c:v>
                </c:pt>
                <c:pt idx="259">
                  <c:v>14.022747692253965</c:v>
                </c:pt>
                <c:pt idx="260">
                  <c:v>35.06870230145168</c:v>
                </c:pt>
                <c:pt idx="261">
                  <c:v>-32.820987680769491</c:v>
                </c:pt>
                <c:pt idx="262">
                  <c:v>-26.115403915804233</c:v>
                </c:pt>
                <c:pt idx="263">
                  <c:v>-28.746727292369165</c:v>
                </c:pt>
                <c:pt idx="264">
                  <c:v>0.7192027119253197</c:v>
                </c:pt>
                <c:pt idx="265">
                  <c:v>-7.8642967572017053</c:v>
                </c:pt>
                <c:pt idx="266">
                  <c:v>10.610822658438114</c:v>
                </c:pt>
                <c:pt idx="267">
                  <c:v>22.179530601421789</c:v>
                </c:pt>
                <c:pt idx="268">
                  <c:v>28.513703288662914</c:v>
                </c:pt>
                <c:pt idx="269">
                  <c:v>-0.75307641276800652</c:v>
                </c:pt>
                <c:pt idx="270">
                  <c:v>11.333830334160531</c:v>
                </c:pt>
                <c:pt idx="271">
                  <c:v>14.611959277088882</c:v>
                </c:pt>
                <c:pt idx="272">
                  <c:v>9.1048178376786861</c:v>
                </c:pt>
                <c:pt idx="273">
                  <c:v>10.363334010446339</c:v>
                </c:pt>
                <c:pt idx="274">
                  <c:v>16.352290733046885</c:v>
                </c:pt>
                <c:pt idx="275">
                  <c:v>23.330659863498173</c:v>
                </c:pt>
                <c:pt idx="276">
                  <c:v>-50.593568481643693</c:v>
                </c:pt>
                <c:pt idx="277">
                  <c:v>10.670198736943872</c:v>
                </c:pt>
                <c:pt idx="278">
                  <c:v>-1.3108821976385805</c:v>
                </c:pt>
                <c:pt idx="279">
                  <c:v>-35.218831011387977</c:v>
                </c:pt>
                <c:pt idx="280">
                  <c:v>-5.3940276026621712</c:v>
                </c:pt>
                <c:pt idx="281">
                  <c:v>20.407941409330618</c:v>
                </c:pt>
                <c:pt idx="282">
                  <c:v>12.180623354393418</c:v>
                </c:pt>
                <c:pt idx="283">
                  <c:v>21.103138031142976</c:v>
                </c:pt>
                <c:pt idx="284">
                  <c:v>20.131396372849455</c:v>
                </c:pt>
                <c:pt idx="285">
                  <c:v>-25.060109156665394</c:v>
                </c:pt>
                <c:pt idx="286">
                  <c:v>13.650854851773573</c:v>
                </c:pt>
                <c:pt idx="287">
                  <c:v>-5.4312825924941324</c:v>
                </c:pt>
                <c:pt idx="288">
                  <c:v>9.9638524522683003</c:v>
                </c:pt>
                <c:pt idx="289">
                  <c:v>19.972331706013364</c:v>
                </c:pt>
                <c:pt idx="290">
                  <c:v>7.1019235783325616</c:v>
                </c:pt>
                <c:pt idx="291">
                  <c:v>-0.65004903073738873</c:v>
                </c:pt>
                <c:pt idx="292">
                  <c:v>23.762919262763468</c:v>
                </c:pt>
                <c:pt idx="293">
                  <c:v>2.5048680654287665</c:v>
                </c:pt>
                <c:pt idx="294">
                  <c:v>6.2456734634853843</c:v>
                </c:pt>
                <c:pt idx="295">
                  <c:v>8.9856064554466091</c:v>
                </c:pt>
                <c:pt idx="296">
                  <c:v>24.796063277462995</c:v>
                </c:pt>
                <c:pt idx="297">
                  <c:v>5.8853332399416569</c:v>
                </c:pt>
                <c:pt idx="298">
                  <c:v>21.187632706466992</c:v>
                </c:pt>
                <c:pt idx="299">
                  <c:v>-5.4603095307006884</c:v>
                </c:pt>
                <c:pt idx="300">
                  <c:v>6.4788484107441455</c:v>
                </c:pt>
                <c:pt idx="301">
                  <c:v>5.3333363539720251</c:v>
                </c:pt>
                <c:pt idx="302">
                  <c:v>8.7647380827025039</c:v>
                </c:pt>
                <c:pt idx="303">
                  <c:v>29.376901760985788</c:v>
                </c:pt>
                <c:pt idx="304">
                  <c:v>23.350825038799083</c:v>
                </c:pt>
                <c:pt idx="305">
                  <c:v>35.921759456620705</c:v>
                </c:pt>
                <c:pt idx="306">
                  <c:v>16.159756533431775</c:v>
                </c:pt>
                <c:pt idx="307">
                  <c:v>28.474388589820567</c:v>
                </c:pt>
                <c:pt idx="308">
                  <c:v>15.362397166711499</c:v>
                </c:pt>
                <c:pt idx="309">
                  <c:v>-1.4750517958095442</c:v>
                </c:pt>
                <c:pt idx="310">
                  <c:v>40.622655261041253</c:v>
                </c:pt>
                <c:pt idx="311">
                  <c:v>5.5621423800405179</c:v>
                </c:pt>
                <c:pt idx="312">
                  <c:v>4.9351461693342342</c:v>
                </c:pt>
                <c:pt idx="313">
                  <c:v>-27.977475003128404</c:v>
                </c:pt>
                <c:pt idx="314">
                  <c:v>4.2372353634033058</c:v>
                </c:pt>
                <c:pt idx="315">
                  <c:v>2.7555006967054756</c:v>
                </c:pt>
                <c:pt idx="316">
                  <c:v>22.689782182382057</c:v>
                </c:pt>
                <c:pt idx="317">
                  <c:v>-7.3499847292811324</c:v>
                </c:pt>
                <c:pt idx="318">
                  <c:v>0.39383364495145479</c:v>
                </c:pt>
                <c:pt idx="319">
                  <c:v>11.464225170536428</c:v>
                </c:pt>
                <c:pt idx="320">
                  <c:v>-15.978772563316387</c:v>
                </c:pt>
                <c:pt idx="321">
                  <c:v>-10.43395342909151</c:v>
                </c:pt>
                <c:pt idx="322">
                  <c:v>-12.614551762138266</c:v>
                </c:pt>
                <c:pt idx="323">
                  <c:v>-1.9468471288841638</c:v>
                </c:pt>
                <c:pt idx="324">
                  <c:v>-26.990192167988571</c:v>
                </c:pt>
                <c:pt idx="325">
                  <c:v>-12.808743877255253</c:v>
                </c:pt>
                <c:pt idx="326">
                  <c:v>2.263114969324926</c:v>
                </c:pt>
                <c:pt idx="327">
                  <c:v>16.936367659646479</c:v>
                </c:pt>
                <c:pt idx="328">
                  <c:v>-16.143307159374146</c:v>
                </c:pt>
                <c:pt idx="329">
                  <c:v>-14.376571453981789</c:v>
                </c:pt>
                <c:pt idx="330">
                  <c:v>-6.7784291324614871</c:v>
                </c:pt>
                <c:pt idx="331">
                  <c:v>-18.26669178098949</c:v>
                </c:pt>
                <c:pt idx="332">
                  <c:v>-30.476421859111394</c:v>
                </c:pt>
                <c:pt idx="333">
                  <c:v>-15.325506323172849</c:v>
                </c:pt>
                <c:pt idx="334">
                  <c:v>16.711263813420587</c:v>
                </c:pt>
                <c:pt idx="335">
                  <c:v>-21.980787003724799</c:v>
                </c:pt>
                <c:pt idx="336">
                  <c:v>8.4605699624528938</c:v>
                </c:pt>
                <c:pt idx="337">
                  <c:v>-22.96138645639515</c:v>
                </c:pt>
                <c:pt idx="338">
                  <c:v>8.5095072955523392</c:v>
                </c:pt>
                <c:pt idx="339">
                  <c:v>3.6286930685278698</c:v>
                </c:pt>
                <c:pt idx="340">
                  <c:v>-13.355588035998908</c:v>
                </c:pt>
                <c:pt idx="341">
                  <c:v>-3.5055609757802095</c:v>
                </c:pt>
                <c:pt idx="342">
                  <c:v>-3.8040650682772688</c:v>
                </c:pt>
                <c:pt idx="343">
                  <c:v>-2.2503470319811107</c:v>
                </c:pt>
                <c:pt idx="344">
                  <c:v>3.3875698061799575</c:v>
                </c:pt>
                <c:pt idx="345">
                  <c:v>4.299271829983244</c:v>
                </c:pt>
                <c:pt idx="346">
                  <c:v>-11.910289695399793</c:v>
                </c:pt>
                <c:pt idx="347">
                  <c:v>-27.436739119280752</c:v>
                </c:pt>
                <c:pt idx="348">
                  <c:v>2.4207631114567878</c:v>
                </c:pt>
                <c:pt idx="349">
                  <c:v>20.299386337249764</c:v>
                </c:pt>
                <c:pt idx="350">
                  <c:v>1.503184355346626</c:v>
                </c:pt>
                <c:pt idx="351">
                  <c:v>-22.013635503734822</c:v>
                </c:pt>
                <c:pt idx="352">
                  <c:v>-3.9710728329012608</c:v>
                </c:pt>
                <c:pt idx="353">
                  <c:v>-19.271442820090243</c:v>
                </c:pt>
                <c:pt idx="354">
                  <c:v>7.3697894480279675</c:v>
                </c:pt>
                <c:pt idx="355">
                  <c:v>-5.4897978277106434</c:v>
                </c:pt>
                <c:pt idx="356">
                  <c:v>-5.5474393286855346</c:v>
                </c:pt>
                <c:pt idx="357">
                  <c:v>2.0466607397949961</c:v>
                </c:pt>
                <c:pt idx="358">
                  <c:v>10.231462636697657</c:v>
                </c:pt>
                <c:pt idx="359">
                  <c:v>-9.0891753328015099</c:v>
                </c:pt>
                <c:pt idx="360">
                  <c:v>-16.366789230551966</c:v>
                </c:pt>
                <c:pt idx="361">
                  <c:v>16.9474006337608</c:v>
                </c:pt>
                <c:pt idx="362">
                  <c:v>12.877001057172205</c:v>
                </c:pt>
                <c:pt idx="363">
                  <c:v>7.8360370290652259</c:v>
                </c:pt>
                <c:pt idx="364">
                  <c:v>9.0697706262394746</c:v>
                </c:pt>
                <c:pt idx="365">
                  <c:v>-5.2489048492903496</c:v>
                </c:pt>
                <c:pt idx="366">
                  <c:v>-0.73637177004605192</c:v>
                </c:pt>
                <c:pt idx="367">
                  <c:v>1.0760881558909592</c:v>
                </c:pt>
                <c:pt idx="368">
                  <c:v>-15.533684623429632</c:v>
                </c:pt>
                <c:pt idx="369">
                  <c:v>11.428546058016661</c:v>
                </c:pt>
                <c:pt idx="370">
                  <c:v>-6.0196074364426533</c:v>
                </c:pt>
                <c:pt idx="371">
                  <c:v>-2.3921642421334139</c:v>
                </c:pt>
                <c:pt idx="372">
                  <c:v>30.132465021810603</c:v>
                </c:pt>
                <c:pt idx="373">
                  <c:v>-9.5800622035814413</c:v>
                </c:pt>
                <c:pt idx="374">
                  <c:v>27.17175417442154</c:v>
                </c:pt>
                <c:pt idx="375">
                  <c:v>-14.029486221354407</c:v>
                </c:pt>
                <c:pt idx="376">
                  <c:v>-9.4477499134088241</c:v>
                </c:pt>
                <c:pt idx="377">
                  <c:v>-16.018921543771235</c:v>
                </c:pt>
                <c:pt idx="378">
                  <c:v>6.165119585505904</c:v>
                </c:pt>
                <c:pt idx="379">
                  <c:v>-15.123890475255362</c:v>
                </c:pt>
                <c:pt idx="380">
                  <c:v>32.702693453508815</c:v>
                </c:pt>
                <c:pt idx="381">
                  <c:v>1.1828990624043652</c:v>
                </c:pt>
                <c:pt idx="382">
                  <c:v>-16.050494649195194</c:v>
                </c:pt>
                <c:pt idx="383">
                  <c:v>26.886715978103204</c:v>
                </c:pt>
                <c:pt idx="384">
                  <c:v>-18.214792208336068</c:v>
                </c:pt>
                <c:pt idx="385">
                  <c:v>5.1835185183239885</c:v>
                </c:pt>
                <c:pt idx="386">
                  <c:v>5.8414070250378494</c:v>
                </c:pt>
                <c:pt idx="387">
                  <c:v>5.9266879773650043</c:v>
                </c:pt>
                <c:pt idx="388">
                  <c:v>-22.733467334752714</c:v>
                </c:pt>
                <c:pt idx="389">
                  <c:v>13.052937638320921</c:v>
                </c:pt>
                <c:pt idx="390">
                  <c:v>-17.932181952755528</c:v>
                </c:pt>
                <c:pt idx="391">
                  <c:v>16.861789565785983</c:v>
                </c:pt>
                <c:pt idx="392">
                  <c:v>12.277496738937646</c:v>
                </c:pt>
                <c:pt idx="393">
                  <c:v>-16.58054898188978</c:v>
                </c:pt>
                <c:pt idx="394">
                  <c:v>-8.4490083233549527</c:v>
                </c:pt>
                <c:pt idx="395">
                  <c:v>-27.475656123486687</c:v>
                </c:pt>
                <c:pt idx="396">
                  <c:v>24.559017929252043</c:v>
                </c:pt>
                <c:pt idx="397">
                  <c:v>10.240246492887492</c:v>
                </c:pt>
                <c:pt idx="398">
                  <c:v>52.176964715933579</c:v>
                </c:pt>
                <c:pt idx="399">
                  <c:v>3.4051470059437143</c:v>
                </c:pt>
                <c:pt idx="400">
                  <c:v>35.337644440798314</c:v>
                </c:pt>
                <c:pt idx="401">
                  <c:v>-2.2093473131872328</c:v>
                </c:pt>
                <c:pt idx="402">
                  <c:v>-16.677071778989419</c:v>
                </c:pt>
                <c:pt idx="403">
                  <c:v>44.005563074263527</c:v>
                </c:pt>
                <c:pt idx="404">
                  <c:v>-3.2597718787071308</c:v>
                </c:pt>
                <c:pt idx="405">
                  <c:v>-7.8041136297459355</c:v>
                </c:pt>
                <c:pt idx="406">
                  <c:v>6.7545942221958661</c:v>
                </c:pt>
                <c:pt idx="407">
                  <c:v>-1.5122477488541386</c:v>
                </c:pt>
                <c:pt idx="408">
                  <c:v>-32.259994486573696</c:v>
                </c:pt>
                <c:pt idx="409">
                  <c:v>20.318406151544565</c:v>
                </c:pt>
                <c:pt idx="410">
                  <c:v>-22.841882062658197</c:v>
                </c:pt>
                <c:pt idx="411">
                  <c:v>-21.36287409770274</c:v>
                </c:pt>
                <c:pt idx="412">
                  <c:v>5.3302052224839418</c:v>
                </c:pt>
                <c:pt idx="413">
                  <c:v>-13.063191908005763</c:v>
                </c:pt>
                <c:pt idx="414">
                  <c:v>4.7719362912222856</c:v>
                </c:pt>
                <c:pt idx="415">
                  <c:v>-36.348582885506936</c:v>
                </c:pt>
                <c:pt idx="416">
                  <c:v>17.443590863008154</c:v>
                </c:pt>
                <c:pt idx="417">
                  <c:v>13.379330048628978</c:v>
                </c:pt>
                <c:pt idx="418">
                  <c:v>29.720254854254591</c:v>
                </c:pt>
                <c:pt idx="419">
                  <c:v>9.5459953667706881</c:v>
                </c:pt>
                <c:pt idx="420">
                  <c:v>-11.715222752167113</c:v>
                </c:pt>
                <c:pt idx="421">
                  <c:v>-14.194286257629324</c:v>
                </c:pt>
                <c:pt idx="422">
                  <c:v>17.578402866790743</c:v>
                </c:pt>
                <c:pt idx="423">
                  <c:v>4.5384149616170344</c:v>
                </c:pt>
                <c:pt idx="424">
                  <c:v>-20.195518276881774</c:v>
                </c:pt>
                <c:pt idx="425">
                  <c:v>2.1068939655703804</c:v>
                </c:pt>
                <c:pt idx="426">
                  <c:v>19.553836000939228</c:v>
                </c:pt>
                <c:pt idx="427">
                  <c:v>-23.645083112299172</c:v>
                </c:pt>
                <c:pt idx="428">
                  <c:v>-11.551275142494504</c:v>
                </c:pt>
                <c:pt idx="429">
                  <c:v>-14.473107617164411</c:v>
                </c:pt>
                <c:pt idx="430">
                  <c:v>5.216868926697094</c:v>
                </c:pt>
                <c:pt idx="431">
                  <c:v>16.518925535891885</c:v>
                </c:pt>
                <c:pt idx="432">
                  <c:v>-5.1739949973844643</c:v>
                </c:pt>
                <c:pt idx="433">
                  <c:v>0.62015133598224992</c:v>
                </c:pt>
                <c:pt idx="434">
                  <c:v>-2.8084915441170675</c:v>
                </c:pt>
                <c:pt idx="435">
                  <c:v>-0.3920653520923052</c:v>
                </c:pt>
                <c:pt idx="436">
                  <c:v>17.532390014889469</c:v>
                </c:pt>
                <c:pt idx="437">
                  <c:v>11.909017211047509</c:v>
                </c:pt>
                <c:pt idx="438">
                  <c:v>25.888349498728985</c:v>
                </c:pt>
                <c:pt idx="439">
                  <c:v>18.060555699611886</c:v>
                </c:pt>
                <c:pt idx="440">
                  <c:v>-13.671229106155531</c:v>
                </c:pt>
                <c:pt idx="441">
                  <c:v>-3.148499842648949</c:v>
                </c:pt>
                <c:pt idx="442">
                  <c:v>-0.65494744048538678</c:v>
                </c:pt>
                <c:pt idx="443">
                  <c:v>33.781741714059237</c:v>
                </c:pt>
                <c:pt idx="444">
                  <c:v>-28.323997662738655</c:v>
                </c:pt>
                <c:pt idx="445">
                  <c:v>-46.768738788643084</c:v>
                </c:pt>
                <c:pt idx="446">
                  <c:v>30.642574239467695</c:v>
                </c:pt>
                <c:pt idx="447">
                  <c:v>6.5983687218552927</c:v>
                </c:pt>
                <c:pt idx="448">
                  <c:v>-1.1289063879677972</c:v>
                </c:pt>
                <c:pt idx="449">
                  <c:v>3.8219468516530273</c:v>
                </c:pt>
                <c:pt idx="450">
                  <c:v>-6.4927696256903271</c:v>
                </c:pt>
                <c:pt idx="451">
                  <c:v>18.226559106153829</c:v>
                </c:pt>
                <c:pt idx="452">
                  <c:v>0.85464946773341666</c:v>
                </c:pt>
                <c:pt idx="453">
                  <c:v>25.521708087710046</c:v>
                </c:pt>
                <c:pt idx="454">
                  <c:v>-20.547382585292628</c:v>
                </c:pt>
                <c:pt idx="455">
                  <c:v>0.96740087988727153</c:v>
                </c:pt>
                <c:pt idx="456">
                  <c:v>-15.306228620512279</c:v>
                </c:pt>
                <c:pt idx="457">
                  <c:v>35.652905823577917</c:v>
                </c:pt>
                <c:pt idx="458">
                  <c:v>15.91443740555105</c:v>
                </c:pt>
                <c:pt idx="459">
                  <c:v>-12.758347972989551</c:v>
                </c:pt>
                <c:pt idx="460">
                  <c:v>-6.4754624397314391</c:v>
                </c:pt>
                <c:pt idx="461">
                  <c:v>17.179318147055419</c:v>
                </c:pt>
                <c:pt idx="462">
                  <c:v>-19.4846186486938</c:v>
                </c:pt>
                <c:pt idx="463">
                  <c:v>-4.2445420885687213</c:v>
                </c:pt>
                <c:pt idx="464">
                  <c:v>4.6391773546030866</c:v>
                </c:pt>
                <c:pt idx="465">
                  <c:v>-35.171295559790515</c:v>
                </c:pt>
                <c:pt idx="466">
                  <c:v>-12.138121494774769</c:v>
                </c:pt>
                <c:pt idx="467">
                  <c:v>17.931230818054811</c:v>
                </c:pt>
                <c:pt idx="468">
                  <c:v>-49.408476276943055</c:v>
                </c:pt>
                <c:pt idx="469">
                  <c:v>-19.253556541369896</c:v>
                </c:pt>
                <c:pt idx="470">
                  <c:v>10.651335676283358</c:v>
                </c:pt>
                <c:pt idx="471">
                  <c:v>8.8088798880696935</c:v>
                </c:pt>
                <c:pt idx="472">
                  <c:v>-1.0212648089200047</c:v>
                </c:pt>
                <c:pt idx="473">
                  <c:v>-6.9428749231636431</c:v>
                </c:pt>
                <c:pt idx="474">
                  <c:v>-1.2665423022126969</c:v>
                </c:pt>
                <c:pt idx="475">
                  <c:v>-40.721397729823984</c:v>
                </c:pt>
                <c:pt idx="476">
                  <c:v>-1.8109587062327641</c:v>
                </c:pt>
                <c:pt idx="477">
                  <c:v>24.503145765574871</c:v>
                </c:pt>
                <c:pt idx="478">
                  <c:v>-13.527956147373049</c:v>
                </c:pt>
                <c:pt idx="479">
                  <c:v>0.28821286247300826</c:v>
                </c:pt>
                <c:pt idx="480">
                  <c:v>2.2940978365921709</c:v>
                </c:pt>
                <c:pt idx="481">
                  <c:v>22.783972601732067</c:v>
                </c:pt>
                <c:pt idx="482">
                  <c:v>-4.946319144052568</c:v>
                </c:pt>
                <c:pt idx="483">
                  <c:v>-13.106758009588718</c:v>
                </c:pt>
                <c:pt idx="484">
                  <c:v>-13.57365744868785</c:v>
                </c:pt>
                <c:pt idx="485">
                  <c:v>14.192798184107245</c:v>
                </c:pt>
                <c:pt idx="486">
                  <c:v>-1.667914013483548</c:v>
                </c:pt>
                <c:pt idx="487">
                  <c:v>-11.265364950303379</c:v>
                </c:pt>
                <c:pt idx="488">
                  <c:v>-11.75598848777067</c:v>
                </c:pt>
                <c:pt idx="489">
                  <c:v>20.021881007078285</c:v>
                </c:pt>
                <c:pt idx="490">
                  <c:v>-5.5815308583617398</c:v>
                </c:pt>
                <c:pt idx="491">
                  <c:v>2.5817181963386613</c:v>
                </c:pt>
                <c:pt idx="492">
                  <c:v>-38.659232706132492</c:v>
                </c:pt>
                <c:pt idx="493">
                  <c:v>-23.775865289778721</c:v>
                </c:pt>
                <c:pt idx="494">
                  <c:v>1.007775257173372</c:v>
                </c:pt>
                <c:pt idx="495">
                  <c:v>31.30131573963023</c:v>
                </c:pt>
                <c:pt idx="496">
                  <c:v>17.736693828696822</c:v>
                </c:pt>
                <c:pt idx="497">
                  <c:v>4.1254732891666652</c:v>
                </c:pt>
                <c:pt idx="498">
                  <c:v>0.71133318265101364</c:v>
                </c:pt>
                <c:pt idx="499">
                  <c:v>-12.34147749250284</c:v>
                </c:pt>
                <c:pt idx="500">
                  <c:v>-34.78189719646565</c:v>
                </c:pt>
                <c:pt idx="501">
                  <c:v>-7.5715802827431151</c:v>
                </c:pt>
                <c:pt idx="502">
                  <c:v>0.5626030538990201</c:v>
                </c:pt>
                <c:pt idx="503">
                  <c:v>-2.1039774079571192</c:v>
                </c:pt>
                <c:pt idx="504">
                  <c:v>-29.447696019814824</c:v>
                </c:pt>
                <c:pt idx="505">
                  <c:v>12.574178422802493</c:v>
                </c:pt>
                <c:pt idx="506">
                  <c:v>27.319101199018096</c:v>
                </c:pt>
                <c:pt idx="507">
                  <c:v>7.1593670388083375</c:v>
                </c:pt>
                <c:pt idx="508">
                  <c:v>7.9897234285357239</c:v>
                </c:pt>
                <c:pt idx="509">
                  <c:v>-27.906204900989909</c:v>
                </c:pt>
                <c:pt idx="510">
                  <c:v>-1.4908649622429344</c:v>
                </c:pt>
                <c:pt idx="511">
                  <c:v>8.0736781752207563</c:v>
                </c:pt>
                <c:pt idx="512">
                  <c:v>9.7601562416096765</c:v>
                </c:pt>
                <c:pt idx="513">
                  <c:v>-42.047680986183188</c:v>
                </c:pt>
                <c:pt idx="514">
                  <c:v>-10.35538186375382</c:v>
                </c:pt>
                <c:pt idx="515">
                  <c:v>8.9837092487923975</c:v>
                </c:pt>
                <c:pt idx="516">
                  <c:v>20.281154907967185</c:v>
                </c:pt>
                <c:pt idx="517">
                  <c:v>6.0079955660123225</c:v>
                </c:pt>
                <c:pt idx="518">
                  <c:v>13.669246244762146</c:v>
                </c:pt>
                <c:pt idx="519">
                  <c:v>-18.076200802452718</c:v>
                </c:pt>
                <c:pt idx="520">
                  <c:v>8.5610132270109069</c:v>
                </c:pt>
                <c:pt idx="521">
                  <c:v>-17.551303380138101</c:v>
                </c:pt>
                <c:pt idx="522">
                  <c:v>-11.669117507819756</c:v>
                </c:pt>
                <c:pt idx="523">
                  <c:v>-6.3952626844667773</c:v>
                </c:pt>
                <c:pt idx="524">
                  <c:v>15.474875821816994</c:v>
                </c:pt>
                <c:pt idx="525">
                  <c:v>15.004900332727871</c:v>
                </c:pt>
                <c:pt idx="526">
                  <c:v>-35.064554296004616</c:v>
                </c:pt>
                <c:pt idx="527">
                  <c:v>6.1504877901676895</c:v>
                </c:pt>
                <c:pt idx="528">
                  <c:v>-15.969318449123273</c:v>
                </c:pt>
                <c:pt idx="529">
                  <c:v>31.979749595125888</c:v>
                </c:pt>
                <c:pt idx="530">
                  <c:v>0.30522915296061637</c:v>
                </c:pt>
                <c:pt idx="531">
                  <c:v>-16.069814276147216</c:v>
                </c:pt>
                <c:pt idx="532">
                  <c:v>7.1571975327154247</c:v>
                </c:pt>
                <c:pt idx="533">
                  <c:v>38.87438381641573</c:v>
                </c:pt>
                <c:pt idx="534">
                  <c:v>11.273740476392094</c:v>
                </c:pt>
                <c:pt idx="535">
                  <c:v>-14.238276734100822</c:v>
                </c:pt>
                <c:pt idx="536">
                  <c:v>9.8119751086255018</c:v>
                </c:pt>
                <c:pt idx="537">
                  <c:v>20.842236978611513</c:v>
                </c:pt>
                <c:pt idx="538">
                  <c:v>-11.321912288896863</c:v>
                </c:pt>
                <c:pt idx="539">
                  <c:v>-5.2211949795706616</c:v>
                </c:pt>
                <c:pt idx="540">
                  <c:v>-4.3775698412272686</c:v>
                </c:pt>
                <c:pt idx="541">
                  <c:v>-1.8222005512653991</c:v>
                </c:pt>
                <c:pt idx="542">
                  <c:v>15.459950818801323</c:v>
                </c:pt>
                <c:pt idx="543">
                  <c:v>6.4003836124611606</c:v>
                </c:pt>
                <c:pt idx="544">
                  <c:v>-17.650596560846676</c:v>
                </c:pt>
                <c:pt idx="545">
                  <c:v>6.5699637110253297</c:v>
                </c:pt>
                <c:pt idx="546">
                  <c:v>9.0631535717916627</c:v>
                </c:pt>
                <c:pt idx="547">
                  <c:v>5.5501216563081401</c:v>
                </c:pt>
                <c:pt idx="548">
                  <c:v>-22.854625089875924</c:v>
                </c:pt>
                <c:pt idx="549">
                  <c:v>-12.636629767321562</c:v>
                </c:pt>
                <c:pt idx="550">
                  <c:v>11.757250878045056</c:v>
                </c:pt>
                <c:pt idx="551">
                  <c:v>4.4564602234128303</c:v>
                </c:pt>
                <c:pt idx="552">
                  <c:v>-23.514065218782189</c:v>
                </c:pt>
                <c:pt idx="553">
                  <c:v>16.725512688337798</c:v>
                </c:pt>
                <c:pt idx="554">
                  <c:v>3.0158522962372447</c:v>
                </c:pt>
                <c:pt idx="555">
                  <c:v>-23.807175514939431</c:v>
                </c:pt>
                <c:pt idx="556">
                  <c:v>35.585673648428639</c:v>
                </c:pt>
                <c:pt idx="557">
                  <c:v>44.922942388754052</c:v>
                </c:pt>
                <c:pt idx="558">
                  <c:v>-14.057842670622195</c:v>
                </c:pt>
                <c:pt idx="559">
                  <c:v>-18.91528168102403</c:v>
                </c:pt>
                <c:pt idx="560">
                  <c:v>3.9260421144586513</c:v>
                </c:pt>
                <c:pt idx="561">
                  <c:v>8.1313491196104479</c:v>
                </c:pt>
                <c:pt idx="562">
                  <c:v>-16.369207463104903</c:v>
                </c:pt>
                <c:pt idx="563">
                  <c:v>9.7576718021848254</c:v>
                </c:pt>
                <c:pt idx="564">
                  <c:v>3.3052641428352443</c:v>
                </c:pt>
                <c:pt idx="565">
                  <c:v>3.5692672406400039</c:v>
                </c:pt>
                <c:pt idx="566">
                  <c:v>-2.4137463373437158</c:v>
                </c:pt>
                <c:pt idx="567">
                  <c:v>17.595244443030275</c:v>
                </c:pt>
                <c:pt idx="568">
                  <c:v>-2.7945680096301242</c:v>
                </c:pt>
                <c:pt idx="569">
                  <c:v>-17.214836095590545</c:v>
                </c:pt>
                <c:pt idx="570">
                  <c:v>3.0291823039765666</c:v>
                </c:pt>
                <c:pt idx="571">
                  <c:v>13.086888536192443</c:v>
                </c:pt>
                <c:pt idx="572">
                  <c:v>1.0487506748883471</c:v>
                </c:pt>
                <c:pt idx="573">
                  <c:v>-8.1345916888622991</c:v>
                </c:pt>
                <c:pt idx="574">
                  <c:v>-3.691284599969197</c:v>
                </c:pt>
                <c:pt idx="575">
                  <c:v>11.782568562588114</c:v>
                </c:pt>
                <c:pt idx="576">
                  <c:v>-0.33208477048661234</c:v>
                </c:pt>
                <c:pt idx="577">
                  <c:v>7.23029513892034</c:v>
                </c:pt>
                <c:pt idx="578">
                  <c:v>12.482530709541628</c:v>
                </c:pt>
                <c:pt idx="579">
                  <c:v>-29.849694122839391</c:v>
                </c:pt>
                <c:pt idx="580">
                  <c:v>-15.398294773649161</c:v>
                </c:pt>
                <c:pt idx="581">
                  <c:v>-9.799080301141295</c:v>
                </c:pt>
                <c:pt idx="582">
                  <c:v>9.8152811702849707</c:v>
                </c:pt>
                <c:pt idx="583">
                  <c:v>19.728214788144463</c:v>
                </c:pt>
                <c:pt idx="584">
                  <c:v>-15.549340317766944</c:v>
                </c:pt>
                <c:pt idx="585">
                  <c:v>-0.18152736570912964</c:v>
                </c:pt>
                <c:pt idx="586">
                  <c:v>43.595055478549412</c:v>
                </c:pt>
                <c:pt idx="587">
                  <c:v>15.607778986276559</c:v>
                </c:pt>
                <c:pt idx="588">
                  <c:v>-10.86896523925085</c:v>
                </c:pt>
                <c:pt idx="589">
                  <c:v>-19.015317149841181</c:v>
                </c:pt>
                <c:pt idx="590">
                  <c:v>13.913242547538633</c:v>
                </c:pt>
                <c:pt idx="591">
                  <c:v>17.753534698464804</c:v>
                </c:pt>
                <c:pt idx="592">
                  <c:v>-15.904825729241082</c:v>
                </c:pt>
                <c:pt idx="593">
                  <c:v>-13.545248454866336</c:v>
                </c:pt>
                <c:pt idx="594">
                  <c:v>17.232360396751531</c:v>
                </c:pt>
                <c:pt idx="595">
                  <c:v>24.641372318338288</c:v>
                </c:pt>
                <c:pt idx="596">
                  <c:v>-22.830320253987459</c:v>
                </c:pt>
                <c:pt idx="597">
                  <c:v>10.085753076668677</c:v>
                </c:pt>
                <c:pt idx="598">
                  <c:v>-27.288612677131066</c:v>
                </c:pt>
                <c:pt idx="599">
                  <c:v>24.108975650579701</c:v>
                </c:pt>
                <c:pt idx="600">
                  <c:v>-8.3541249015591763</c:v>
                </c:pt>
                <c:pt idx="601">
                  <c:v>2.9791571848689777</c:v>
                </c:pt>
                <c:pt idx="602">
                  <c:v>-10.963139511817413</c:v>
                </c:pt>
                <c:pt idx="603">
                  <c:v>37.803466388801063</c:v>
                </c:pt>
                <c:pt idx="604">
                  <c:v>38.685529078936405</c:v>
                </c:pt>
                <c:pt idx="605">
                  <c:v>-9.1940736666715974</c:v>
                </c:pt>
                <c:pt idx="606">
                  <c:v>19.886519152290568</c:v>
                </c:pt>
                <c:pt idx="607">
                  <c:v>-5.1769417608187389</c:v>
                </c:pt>
                <c:pt idx="608">
                  <c:v>-24.647294061929948</c:v>
                </c:pt>
                <c:pt idx="609">
                  <c:v>-8.3697508270544798</c:v>
                </c:pt>
                <c:pt idx="610">
                  <c:v>-3.9871753703570332</c:v>
                </c:pt>
                <c:pt idx="611">
                  <c:v>23.440545103822497</c:v>
                </c:pt>
                <c:pt idx="612">
                  <c:v>-6.3272326339094604</c:v>
                </c:pt>
                <c:pt idx="613">
                  <c:v>8.0863620257712228</c:v>
                </c:pt>
                <c:pt idx="614">
                  <c:v>-9.7629671850186845</c:v>
                </c:pt>
                <c:pt idx="615">
                  <c:v>39.073055733822528</c:v>
                </c:pt>
                <c:pt idx="616">
                  <c:v>-1.3935298695664646</c:v>
                </c:pt>
                <c:pt idx="617">
                  <c:v>-15.211484877769262</c:v>
                </c:pt>
                <c:pt idx="618">
                  <c:v>6.6718317095312649</c:v>
                </c:pt>
                <c:pt idx="619">
                  <c:v>16.306220553723897</c:v>
                </c:pt>
                <c:pt idx="620">
                  <c:v>4.2614980732659511</c:v>
                </c:pt>
                <c:pt idx="621">
                  <c:v>-12.345923361390838</c:v>
                </c:pt>
                <c:pt idx="622">
                  <c:v>-29.367227478260816</c:v>
                </c:pt>
                <c:pt idx="623">
                  <c:v>-12.692794084536372</c:v>
                </c:pt>
                <c:pt idx="624">
                  <c:v>-13.048916809044972</c:v>
                </c:pt>
                <c:pt idx="625">
                  <c:v>17.596420924518696</c:v>
                </c:pt>
                <c:pt idx="626">
                  <c:v>-4.672718854865523</c:v>
                </c:pt>
                <c:pt idx="627">
                  <c:v>2.2528345549782101</c:v>
                </c:pt>
                <c:pt idx="628">
                  <c:v>-16.330076939701662</c:v>
                </c:pt>
                <c:pt idx="629">
                  <c:v>13.989564985920985</c:v>
                </c:pt>
                <c:pt idx="630">
                  <c:v>-8.6498315651288387</c:v>
                </c:pt>
                <c:pt idx="631">
                  <c:v>-30.460026440241954</c:v>
                </c:pt>
                <c:pt idx="632">
                  <c:v>-1.6775411774022864E-2</c:v>
                </c:pt>
                <c:pt idx="633">
                  <c:v>-9.0528517940943551</c:v>
                </c:pt>
                <c:pt idx="634">
                  <c:v>7.0792212360880686</c:v>
                </c:pt>
                <c:pt idx="635">
                  <c:v>2.8795184261618814</c:v>
                </c:pt>
                <c:pt idx="636">
                  <c:v>2.7951025849984816</c:v>
                </c:pt>
                <c:pt idx="637">
                  <c:v>1.2488554746150449</c:v>
                </c:pt>
                <c:pt idx="638">
                  <c:v>21.819099169486975</c:v>
                </c:pt>
                <c:pt idx="639">
                  <c:v>1.0916342985315941</c:v>
                </c:pt>
                <c:pt idx="640">
                  <c:v>-8.9096083648222191E-2</c:v>
                </c:pt>
                <c:pt idx="641">
                  <c:v>-23.547995165533941</c:v>
                </c:pt>
                <c:pt idx="642">
                  <c:v>2.5534230426393245E-2</c:v>
                </c:pt>
                <c:pt idx="643">
                  <c:v>24.982290463199263</c:v>
                </c:pt>
                <c:pt idx="644">
                  <c:v>-22.688767508427965</c:v>
                </c:pt>
                <c:pt idx="645">
                  <c:v>-31.68252835151937</c:v>
                </c:pt>
                <c:pt idx="646">
                  <c:v>-18.000563262527706</c:v>
                </c:pt>
                <c:pt idx="647">
                  <c:v>0.71659507385738808</c:v>
                </c:pt>
                <c:pt idx="648">
                  <c:v>24.690677036185079</c:v>
                </c:pt>
                <c:pt idx="649">
                  <c:v>-1.5349916302335034</c:v>
                </c:pt>
                <c:pt idx="650">
                  <c:v>22.176249709415856</c:v>
                </c:pt>
                <c:pt idx="651">
                  <c:v>-8.0191418850613072</c:v>
                </c:pt>
                <c:pt idx="652">
                  <c:v>19.567207583618895</c:v>
                </c:pt>
                <c:pt idx="653">
                  <c:v>10.702659520168318</c:v>
                </c:pt>
                <c:pt idx="654">
                  <c:v>16.544428626898902</c:v>
                </c:pt>
                <c:pt idx="655">
                  <c:v>-27.557062398540655</c:v>
                </c:pt>
                <c:pt idx="656">
                  <c:v>25.090495263027474</c:v>
                </c:pt>
                <c:pt idx="657">
                  <c:v>27.191339800359991</c:v>
                </c:pt>
                <c:pt idx="658">
                  <c:v>13.137029099779065</c:v>
                </c:pt>
                <c:pt idx="659">
                  <c:v>8.9217231228764167</c:v>
                </c:pt>
                <c:pt idx="660">
                  <c:v>3.6461728997187133</c:v>
                </c:pt>
                <c:pt idx="661">
                  <c:v>-8.159371912197745</c:v>
                </c:pt>
                <c:pt idx="662">
                  <c:v>-9.0602438191930297</c:v>
                </c:pt>
                <c:pt idx="663">
                  <c:v>-26.258397314313711</c:v>
                </c:pt>
                <c:pt idx="664">
                  <c:v>-1.3196928632665481</c:v>
                </c:pt>
                <c:pt idx="665">
                  <c:v>-33.467441580481797</c:v>
                </c:pt>
                <c:pt idx="666">
                  <c:v>22.550284531973823</c:v>
                </c:pt>
                <c:pt idx="667">
                  <c:v>-17.990743094101056</c:v>
                </c:pt>
                <c:pt idx="668">
                  <c:v>1.6709858583695518</c:v>
                </c:pt>
                <c:pt idx="669">
                  <c:v>3.0819933194543783</c:v>
                </c:pt>
                <c:pt idx="670">
                  <c:v>-3.868169059180202</c:v>
                </c:pt>
                <c:pt idx="671">
                  <c:v>-3.6263811080617154</c:v>
                </c:pt>
                <c:pt idx="672">
                  <c:v>12.725256011045788</c:v>
                </c:pt>
                <c:pt idx="673">
                  <c:v>18.190749339574808</c:v>
                </c:pt>
                <c:pt idx="674">
                  <c:v>-1.7699678650679385</c:v>
                </c:pt>
                <c:pt idx="675">
                  <c:v>-28.255555130292485</c:v>
                </c:pt>
                <c:pt idx="676">
                  <c:v>-1.7602624648491152</c:v>
                </c:pt>
                <c:pt idx="677">
                  <c:v>19.368444108833735</c:v>
                </c:pt>
                <c:pt idx="678">
                  <c:v>4.3941678695980695</c:v>
                </c:pt>
                <c:pt idx="679">
                  <c:v>-17.568280821701308</c:v>
                </c:pt>
                <c:pt idx="680">
                  <c:v>8.1882387203255611</c:v>
                </c:pt>
                <c:pt idx="681">
                  <c:v>-1.8637978642566608</c:v>
                </c:pt>
                <c:pt idx="682">
                  <c:v>18.28802859011666</c:v>
                </c:pt>
                <c:pt idx="683">
                  <c:v>3.5815131643611755</c:v>
                </c:pt>
                <c:pt idx="684">
                  <c:v>-2.108054334907</c:v>
                </c:pt>
                <c:pt idx="685">
                  <c:v>31.418501389166391</c:v>
                </c:pt>
                <c:pt idx="686">
                  <c:v>-3.9897807575675888</c:v>
                </c:pt>
                <c:pt idx="687">
                  <c:v>-2.9553655634622658</c:v>
                </c:pt>
                <c:pt idx="688">
                  <c:v>-25.4334202628581</c:v>
                </c:pt>
                <c:pt idx="689">
                  <c:v>-18.956024722313302</c:v>
                </c:pt>
                <c:pt idx="690">
                  <c:v>1.9891634945050107</c:v>
                </c:pt>
                <c:pt idx="691">
                  <c:v>-8.7310911936656108</c:v>
                </c:pt>
                <c:pt idx="692">
                  <c:v>-1.7648900592698302</c:v>
                </c:pt>
                <c:pt idx="693">
                  <c:v>17.548436749108703</c:v>
                </c:pt>
                <c:pt idx="694">
                  <c:v>16.194756658203264</c:v>
                </c:pt>
                <c:pt idx="695">
                  <c:v>-24.449712437837448</c:v>
                </c:pt>
                <c:pt idx="696">
                  <c:v>4.9936214943782495</c:v>
                </c:pt>
                <c:pt idx="697">
                  <c:v>-8.5737577461721219</c:v>
                </c:pt>
                <c:pt idx="698">
                  <c:v>-7.1365661725003182</c:v>
                </c:pt>
                <c:pt idx="699">
                  <c:v>0.62276361626100929</c:v>
                </c:pt>
                <c:pt idx="700">
                  <c:v>-0.15274153874606888</c:v>
                </c:pt>
                <c:pt idx="701">
                  <c:v>5.5401164135703347</c:v>
                </c:pt>
                <c:pt idx="702">
                  <c:v>-5.5988846355917827</c:v>
                </c:pt>
                <c:pt idx="703">
                  <c:v>28.696883123083076</c:v>
                </c:pt>
                <c:pt idx="704">
                  <c:v>-21.586465262058233</c:v>
                </c:pt>
                <c:pt idx="705">
                  <c:v>-6.6133727477136395</c:v>
                </c:pt>
                <c:pt idx="706">
                  <c:v>-27.321902898247913</c:v>
                </c:pt>
                <c:pt idx="707">
                  <c:v>35.629014550299921</c:v>
                </c:pt>
                <c:pt idx="708">
                  <c:v>4.8307819133493961</c:v>
                </c:pt>
                <c:pt idx="709">
                  <c:v>-4.9701390334057294E-2</c:v>
                </c:pt>
                <c:pt idx="710">
                  <c:v>-7.7777505606602624</c:v>
                </c:pt>
                <c:pt idx="711">
                  <c:v>10.849121193790646</c:v>
                </c:pt>
                <c:pt idx="712">
                  <c:v>2.8636236874382659</c:v>
                </c:pt>
                <c:pt idx="713">
                  <c:v>-12.68552080855566</c:v>
                </c:pt>
                <c:pt idx="714">
                  <c:v>6.0133065988058512</c:v>
                </c:pt>
                <c:pt idx="715">
                  <c:v>-1.2313282275979009</c:v>
                </c:pt>
                <c:pt idx="716">
                  <c:v>-34.34623778358484</c:v>
                </c:pt>
                <c:pt idx="717">
                  <c:v>-19.412516800278127</c:v>
                </c:pt>
                <c:pt idx="718">
                  <c:v>4.222921852540642</c:v>
                </c:pt>
                <c:pt idx="719">
                  <c:v>-14.068332704779641</c:v>
                </c:pt>
                <c:pt idx="720">
                  <c:v>-26.34542003007321</c:v>
                </c:pt>
                <c:pt idx="721">
                  <c:v>1.8870659369420641</c:v>
                </c:pt>
                <c:pt idx="722">
                  <c:v>0.36626221763632039</c:v>
                </c:pt>
                <c:pt idx="723">
                  <c:v>-4.9361633331667729</c:v>
                </c:pt>
                <c:pt idx="724">
                  <c:v>-30.935352214301147</c:v>
                </c:pt>
                <c:pt idx="725">
                  <c:v>-15.034566889385953</c:v>
                </c:pt>
                <c:pt idx="726">
                  <c:v>-21.339508837858364</c:v>
                </c:pt>
                <c:pt idx="727">
                  <c:v>16.785406520644308</c:v>
                </c:pt>
                <c:pt idx="728">
                  <c:v>-21.170896350576257</c:v>
                </c:pt>
                <c:pt idx="729">
                  <c:v>18.119654321574629</c:v>
                </c:pt>
                <c:pt idx="730">
                  <c:v>12.164425915578084</c:v>
                </c:pt>
                <c:pt idx="731">
                  <c:v>-19.305395129534556</c:v>
                </c:pt>
                <c:pt idx="732">
                  <c:v>22.060212735384017</c:v>
                </c:pt>
                <c:pt idx="733">
                  <c:v>19.898342182292584</c:v>
                </c:pt>
                <c:pt idx="734">
                  <c:v>30.667934641333829</c:v>
                </c:pt>
                <c:pt idx="735">
                  <c:v>-7.996326471464279</c:v>
                </c:pt>
                <c:pt idx="736">
                  <c:v>-15.126915873753232</c:v>
                </c:pt>
                <c:pt idx="737">
                  <c:v>-10.545054305396572</c:v>
                </c:pt>
                <c:pt idx="738">
                  <c:v>-13.102663964499779</c:v>
                </c:pt>
                <c:pt idx="739">
                  <c:v>3.4262916108939425</c:v>
                </c:pt>
                <c:pt idx="740">
                  <c:v>-22.925343767463254</c:v>
                </c:pt>
                <c:pt idx="741">
                  <c:v>-39.769905880917534</c:v>
                </c:pt>
                <c:pt idx="742">
                  <c:v>17.283940792437882</c:v>
                </c:pt>
                <c:pt idx="743">
                  <c:v>-13.908853547411931</c:v>
                </c:pt>
                <c:pt idx="744">
                  <c:v>7.5646604081782911</c:v>
                </c:pt>
                <c:pt idx="745">
                  <c:v>-45.907666872699025</c:v>
                </c:pt>
                <c:pt idx="746">
                  <c:v>5.6141543274984134</c:v>
                </c:pt>
                <c:pt idx="747">
                  <c:v>11.225331697691292</c:v>
                </c:pt>
                <c:pt idx="748">
                  <c:v>0.81725733597320449</c:v>
                </c:pt>
                <c:pt idx="749">
                  <c:v>4.3013452023081227</c:v>
                </c:pt>
                <c:pt idx="750">
                  <c:v>-9.9851466379492564</c:v>
                </c:pt>
                <c:pt idx="751">
                  <c:v>-12.81460499815125</c:v>
                </c:pt>
                <c:pt idx="752">
                  <c:v>-3.0643772776168334</c:v>
                </c:pt>
                <c:pt idx="753">
                  <c:v>3.1707725804424705</c:v>
                </c:pt>
                <c:pt idx="754">
                  <c:v>0.82574395693879765</c:v>
                </c:pt>
                <c:pt idx="755">
                  <c:v>30.007553134822849</c:v>
                </c:pt>
                <c:pt idx="756">
                  <c:v>-15.353835458309858</c:v>
                </c:pt>
                <c:pt idx="757">
                  <c:v>-11.390753753303311</c:v>
                </c:pt>
                <c:pt idx="758">
                  <c:v>-26.289687959525168</c:v>
                </c:pt>
                <c:pt idx="759">
                  <c:v>6.9016713630105748</c:v>
                </c:pt>
                <c:pt idx="760">
                  <c:v>49.505156272943523</c:v>
                </c:pt>
                <c:pt idx="761">
                  <c:v>6.3406133248321019</c:v>
                </c:pt>
                <c:pt idx="762">
                  <c:v>-29.144415299097947</c:v>
                </c:pt>
                <c:pt idx="763">
                  <c:v>8.7689325926086035</c:v>
                </c:pt>
                <c:pt idx="764">
                  <c:v>-17.137660811525372</c:v>
                </c:pt>
                <c:pt idx="765">
                  <c:v>19.750630804642189</c:v>
                </c:pt>
                <c:pt idx="766">
                  <c:v>-15.620563702689189</c:v>
                </c:pt>
                <c:pt idx="767">
                  <c:v>-1.3180453912954073</c:v>
                </c:pt>
                <c:pt idx="768">
                  <c:v>-1.3399301358279212</c:v>
                </c:pt>
                <c:pt idx="769">
                  <c:v>3.4579566192443969</c:v>
                </c:pt>
                <c:pt idx="770">
                  <c:v>5.5422970470831245</c:v>
                </c:pt>
                <c:pt idx="771">
                  <c:v>23.259308054812074</c:v>
                </c:pt>
                <c:pt idx="772">
                  <c:v>-14.731268344241712</c:v>
                </c:pt>
                <c:pt idx="773">
                  <c:v>-8.6177094883412124</c:v>
                </c:pt>
                <c:pt idx="774">
                  <c:v>-38.528248472928567</c:v>
                </c:pt>
                <c:pt idx="775">
                  <c:v>5.6688678075664436</c:v>
                </c:pt>
                <c:pt idx="776">
                  <c:v>2.5273819236715083</c:v>
                </c:pt>
                <c:pt idx="777">
                  <c:v>13.766904968164384</c:v>
                </c:pt>
                <c:pt idx="778">
                  <c:v>-17.163052786495918</c:v>
                </c:pt>
                <c:pt idx="779">
                  <c:v>-11.592314565977501</c:v>
                </c:pt>
                <c:pt idx="780">
                  <c:v>3.2918935196762931</c:v>
                </c:pt>
                <c:pt idx="781">
                  <c:v>-16.330962286437511</c:v>
                </c:pt>
                <c:pt idx="782">
                  <c:v>28.122290869175007</c:v>
                </c:pt>
                <c:pt idx="783">
                  <c:v>14.833737433430805</c:v>
                </c:pt>
                <c:pt idx="784">
                  <c:v>-12.441924743103588</c:v>
                </c:pt>
                <c:pt idx="785">
                  <c:v>-39.332256786254447</c:v>
                </c:pt>
                <c:pt idx="786">
                  <c:v>6.2586736117362722</c:v>
                </c:pt>
                <c:pt idx="787">
                  <c:v>-14.843005606547317</c:v>
                </c:pt>
                <c:pt idx="788">
                  <c:v>-2.0860190704410337</c:v>
                </c:pt>
                <c:pt idx="789">
                  <c:v>-14.879956854490434</c:v>
                </c:pt>
                <c:pt idx="790">
                  <c:v>-12.522030054749472</c:v>
                </c:pt>
                <c:pt idx="791">
                  <c:v>6.6329874999517742</c:v>
                </c:pt>
                <c:pt idx="792">
                  <c:v>-21.562946744719149</c:v>
                </c:pt>
                <c:pt idx="793">
                  <c:v>-20.765204936096506</c:v>
                </c:pt>
                <c:pt idx="794">
                  <c:v>-18.187833820117834</c:v>
                </c:pt>
                <c:pt idx="795">
                  <c:v>-28.25216561630371</c:v>
                </c:pt>
                <c:pt idx="796">
                  <c:v>28.711314980197645</c:v>
                </c:pt>
                <c:pt idx="797">
                  <c:v>-5.0392262761048219</c:v>
                </c:pt>
                <c:pt idx="798">
                  <c:v>3.7334098232734743</c:v>
                </c:pt>
                <c:pt idx="799">
                  <c:v>-34.104067637564654</c:v>
                </c:pt>
                <c:pt idx="800">
                  <c:v>-17.497297466270307</c:v>
                </c:pt>
                <c:pt idx="801">
                  <c:v>9.3035275423025858</c:v>
                </c:pt>
                <c:pt idx="802">
                  <c:v>17.274305979684137</c:v>
                </c:pt>
                <c:pt idx="803">
                  <c:v>16.331768001219785</c:v>
                </c:pt>
                <c:pt idx="804">
                  <c:v>0.57153396537664225</c:v>
                </c:pt>
                <c:pt idx="805">
                  <c:v>2.043099216647537</c:v>
                </c:pt>
                <c:pt idx="806">
                  <c:v>-23.428906292459416</c:v>
                </c:pt>
                <c:pt idx="807">
                  <c:v>-2.7467643174239833</c:v>
                </c:pt>
                <c:pt idx="808">
                  <c:v>0.89866836632367431</c:v>
                </c:pt>
                <c:pt idx="809">
                  <c:v>-21.115186203871644</c:v>
                </c:pt>
                <c:pt idx="810">
                  <c:v>43.011950182714813</c:v>
                </c:pt>
                <c:pt idx="811">
                  <c:v>13.584702407280343</c:v>
                </c:pt>
                <c:pt idx="812">
                  <c:v>-6.837197354411737</c:v>
                </c:pt>
                <c:pt idx="813">
                  <c:v>6.5814419722584248</c:v>
                </c:pt>
                <c:pt idx="814">
                  <c:v>-12.038040418263808</c:v>
                </c:pt>
                <c:pt idx="815">
                  <c:v>5.9910527836341512</c:v>
                </c:pt>
                <c:pt idx="816">
                  <c:v>17.130669755350233</c:v>
                </c:pt>
                <c:pt idx="817">
                  <c:v>-10.462095776803251</c:v>
                </c:pt>
                <c:pt idx="818">
                  <c:v>-5.9998254001864</c:v>
                </c:pt>
                <c:pt idx="819">
                  <c:v>-20.187520493225119</c:v>
                </c:pt>
                <c:pt idx="820">
                  <c:v>-31.737617343162029</c:v>
                </c:pt>
                <c:pt idx="821">
                  <c:v>0.46547196770101262</c:v>
                </c:pt>
                <c:pt idx="822">
                  <c:v>15.856660969268708</c:v>
                </c:pt>
                <c:pt idx="823">
                  <c:v>18.497433728373483</c:v>
                </c:pt>
                <c:pt idx="824">
                  <c:v>32.346278813617666</c:v>
                </c:pt>
                <c:pt idx="825">
                  <c:v>-15.413241639940878</c:v>
                </c:pt>
                <c:pt idx="826">
                  <c:v>6.3743450457601707</c:v>
                </c:pt>
                <c:pt idx="827">
                  <c:v>-4.1285834935084029</c:v>
                </c:pt>
                <c:pt idx="828">
                  <c:v>-6.367461594431246</c:v>
                </c:pt>
                <c:pt idx="829">
                  <c:v>-1.1503747762302563E-2</c:v>
                </c:pt>
                <c:pt idx="830">
                  <c:v>0.86897317075973923</c:v>
                </c:pt>
                <c:pt idx="831">
                  <c:v>9.6843424852113795</c:v>
                </c:pt>
                <c:pt idx="832">
                  <c:v>16.970105640341039</c:v>
                </c:pt>
                <c:pt idx="833">
                  <c:v>24.678716431798385</c:v>
                </c:pt>
                <c:pt idx="834">
                  <c:v>26.88054720461432</c:v>
                </c:pt>
                <c:pt idx="835">
                  <c:v>3.2131907492063254</c:v>
                </c:pt>
                <c:pt idx="836">
                  <c:v>-15.59887623207919</c:v>
                </c:pt>
                <c:pt idx="837">
                  <c:v>-27.407669213023151</c:v>
                </c:pt>
                <c:pt idx="838">
                  <c:v>3.9782744593210602</c:v>
                </c:pt>
                <c:pt idx="839">
                  <c:v>-8.6542958609807741</c:v>
                </c:pt>
                <c:pt idx="840">
                  <c:v>-13.929692482771403</c:v>
                </c:pt>
                <c:pt idx="841">
                  <c:v>-6.0859472250867315</c:v>
                </c:pt>
                <c:pt idx="842">
                  <c:v>2.1170422401476152</c:v>
                </c:pt>
                <c:pt idx="843">
                  <c:v>-10.726568518315023</c:v>
                </c:pt>
                <c:pt idx="844">
                  <c:v>-6.2345701320735021</c:v>
                </c:pt>
                <c:pt idx="845">
                  <c:v>4.6460787493135456</c:v>
                </c:pt>
                <c:pt idx="846">
                  <c:v>12.645884189809809</c:v>
                </c:pt>
                <c:pt idx="847">
                  <c:v>6.6915978377527354</c:v>
                </c:pt>
                <c:pt idx="848">
                  <c:v>-1.5774560967125093</c:v>
                </c:pt>
                <c:pt idx="849">
                  <c:v>-2.8662069632565235</c:v>
                </c:pt>
                <c:pt idx="850">
                  <c:v>6.0361379258999897</c:v>
                </c:pt>
                <c:pt idx="851">
                  <c:v>23.363655523081782</c:v>
                </c:pt>
                <c:pt idx="852">
                  <c:v>-10.001676743797232</c:v>
                </c:pt>
                <c:pt idx="853">
                  <c:v>29.959393905356542</c:v>
                </c:pt>
                <c:pt idx="854">
                  <c:v>-4.229164218282377</c:v>
                </c:pt>
                <c:pt idx="855">
                  <c:v>-4.0485874515078972</c:v>
                </c:pt>
                <c:pt idx="856">
                  <c:v>-33.350538580680848</c:v>
                </c:pt>
                <c:pt idx="857">
                  <c:v>-39.084001710701287</c:v>
                </c:pt>
                <c:pt idx="858">
                  <c:v>4.3258870789383854</c:v>
                </c:pt>
                <c:pt idx="859">
                  <c:v>-18.560011971903251</c:v>
                </c:pt>
                <c:pt idx="860">
                  <c:v>2.1006638251459022</c:v>
                </c:pt>
                <c:pt idx="861">
                  <c:v>11.863300217546378</c:v>
                </c:pt>
                <c:pt idx="862">
                  <c:v>18.655498542477503</c:v>
                </c:pt>
                <c:pt idx="863">
                  <c:v>28.376851022429705</c:v>
                </c:pt>
                <c:pt idx="864">
                  <c:v>5.4083664909294988</c:v>
                </c:pt>
                <c:pt idx="865">
                  <c:v>14.421069095760526</c:v>
                </c:pt>
                <c:pt idx="866">
                  <c:v>9.8742918652950333</c:v>
                </c:pt>
                <c:pt idx="867">
                  <c:v>-3.7610592272535235</c:v>
                </c:pt>
                <c:pt idx="868">
                  <c:v>-22.184130167709437</c:v>
                </c:pt>
                <c:pt idx="869">
                  <c:v>37.645574805481502</c:v>
                </c:pt>
                <c:pt idx="870">
                  <c:v>16.5567645874577</c:v>
                </c:pt>
                <c:pt idx="871">
                  <c:v>12.117008171519585</c:v>
                </c:pt>
                <c:pt idx="872">
                  <c:v>-40.334312089416017</c:v>
                </c:pt>
                <c:pt idx="873">
                  <c:v>32.811494587203299</c:v>
                </c:pt>
                <c:pt idx="874">
                  <c:v>-7.0664812469473404</c:v>
                </c:pt>
                <c:pt idx="875">
                  <c:v>-12.807510511116604</c:v>
                </c:pt>
                <c:pt idx="876">
                  <c:v>10.269449086686404</c:v>
                </c:pt>
                <c:pt idx="877">
                  <c:v>25.531810335593484</c:v>
                </c:pt>
                <c:pt idx="878">
                  <c:v>-18.781899258100371</c:v>
                </c:pt>
                <c:pt idx="879">
                  <c:v>38.397665020692564</c:v>
                </c:pt>
                <c:pt idx="880">
                  <c:v>17.955040677625597</c:v>
                </c:pt>
                <c:pt idx="881">
                  <c:v>1.635133746666136</c:v>
                </c:pt>
                <c:pt idx="882">
                  <c:v>-12.758718871984684</c:v>
                </c:pt>
                <c:pt idx="883">
                  <c:v>-40.7838326582512</c:v>
                </c:pt>
                <c:pt idx="884">
                  <c:v>-28.58756006785687</c:v>
                </c:pt>
                <c:pt idx="885">
                  <c:v>-47.581660994415479</c:v>
                </c:pt>
                <c:pt idx="886">
                  <c:v>-12.695901769822587</c:v>
                </c:pt>
                <c:pt idx="887">
                  <c:v>6.4301311223247142</c:v>
                </c:pt>
                <c:pt idx="888">
                  <c:v>-19.012497716292536</c:v>
                </c:pt>
                <c:pt idx="889">
                  <c:v>-9.5911119769000504</c:v>
                </c:pt>
                <c:pt idx="890">
                  <c:v>-2.2324860844330416</c:v>
                </c:pt>
                <c:pt idx="891">
                  <c:v>9.6126854302012461</c:v>
                </c:pt>
                <c:pt idx="892">
                  <c:v>13.225244491744576</c:v>
                </c:pt>
                <c:pt idx="893">
                  <c:v>-12.03227136850048</c:v>
                </c:pt>
                <c:pt idx="894">
                  <c:v>-7.6685815663072416</c:v>
                </c:pt>
                <c:pt idx="895">
                  <c:v>-10.47614159530632</c:v>
                </c:pt>
                <c:pt idx="896">
                  <c:v>15.417943195066554</c:v>
                </c:pt>
                <c:pt idx="897">
                  <c:v>6.7711349845457178</c:v>
                </c:pt>
                <c:pt idx="898">
                  <c:v>-8.4465672168003074</c:v>
                </c:pt>
                <c:pt idx="899">
                  <c:v>11.20403884006754</c:v>
                </c:pt>
                <c:pt idx="900">
                  <c:v>-36.076947520016361</c:v>
                </c:pt>
                <c:pt idx="901">
                  <c:v>-28.788526627853074</c:v>
                </c:pt>
                <c:pt idx="902">
                  <c:v>-32.372758663266175</c:v>
                </c:pt>
                <c:pt idx="903">
                  <c:v>19.13178331043585</c:v>
                </c:pt>
                <c:pt idx="904">
                  <c:v>20.45592561023194</c:v>
                </c:pt>
                <c:pt idx="905">
                  <c:v>-10.385831935730234</c:v>
                </c:pt>
                <c:pt idx="906">
                  <c:v>11.111025200380006</c:v>
                </c:pt>
                <c:pt idx="907">
                  <c:v>3.4599792701286542</c:v>
                </c:pt>
                <c:pt idx="908">
                  <c:v>12.060661033099738</c:v>
                </c:pt>
                <c:pt idx="909">
                  <c:v>-4.3214808336677866</c:v>
                </c:pt>
                <c:pt idx="910">
                  <c:v>-8.5528856091198726</c:v>
                </c:pt>
                <c:pt idx="911">
                  <c:v>28.01887489101502</c:v>
                </c:pt>
                <c:pt idx="912">
                  <c:v>-0.4093669140454983</c:v>
                </c:pt>
                <c:pt idx="913">
                  <c:v>-22.212617494219437</c:v>
                </c:pt>
                <c:pt idx="914">
                  <c:v>7.3987470067226289</c:v>
                </c:pt>
                <c:pt idx="915">
                  <c:v>-1.3267353005540392</c:v>
                </c:pt>
                <c:pt idx="916">
                  <c:v>29.43893773539191</c:v>
                </c:pt>
                <c:pt idx="917">
                  <c:v>11.506119623579551</c:v>
                </c:pt>
                <c:pt idx="918">
                  <c:v>20.293343053110849</c:v>
                </c:pt>
                <c:pt idx="919">
                  <c:v>52.721797148401251</c:v>
                </c:pt>
                <c:pt idx="920">
                  <c:v>-3.5667094866419973</c:v>
                </c:pt>
                <c:pt idx="921">
                  <c:v>30.474178111458141</c:v>
                </c:pt>
                <c:pt idx="922">
                  <c:v>2.521165411853739</c:v>
                </c:pt>
                <c:pt idx="923">
                  <c:v>-3.6387676026803621</c:v>
                </c:pt>
                <c:pt idx="924">
                  <c:v>18.364349709825468</c:v>
                </c:pt>
                <c:pt idx="925">
                  <c:v>21.264314829990326</c:v>
                </c:pt>
                <c:pt idx="926">
                  <c:v>-9.6617711568727067</c:v>
                </c:pt>
                <c:pt idx="927">
                  <c:v>14.087454323222509</c:v>
                </c:pt>
                <c:pt idx="928">
                  <c:v>3.783955091666841</c:v>
                </c:pt>
                <c:pt idx="929">
                  <c:v>-7.6849980286265414</c:v>
                </c:pt>
                <c:pt idx="930">
                  <c:v>-33.548256117567306</c:v>
                </c:pt>
                <c:pt idx="931">
                  <c:v>-12.830476983892668</c:v>
                </c:pt>
                <c:pt idx="932">
                  <c:v>-16.123406392078572</c:v>
                </c:pt>
                <c:pt idx="933">
                  <c:v>5.1078211794763719</c:v>
                </c:pt>
                <c:pt idx="934">
                  <c:v>-22.490411811065872</c:v>
                </c:pt>
                <c:pt idx="935">
                  <c:v>-5.5405679332240503</c:v>
                </c:pt>
                <c:pt idx="936">
                  <c:v>22.22886253326168</c:v>
                </c:pt>
                <c:pt idx="937">
                  <c:v>0.47311633597221814</c:v>
                </c:pt>
                <c:pt idx="938">
                  <c:v>-10.273564312260103</c:v>
                </c:pt>
                <c:pt idx="939">
                  <c:v>23.318746241846871</c:v>
                </c:pt>
                <c:pt idx="940">
                  <c:v>-27.250530608697254</c:v>
                </c:pt>
                <c:pt idx="941">
                  <c:v>6.0980818214639374</c:v>
                </c:pt>
                <c:pt idx="942">
                  <c:v>-15.693695535764235</c:v>
                </c:pt>
                <c:pt idx="943">
                  <c:v>5.3835483483744682</c:v>
                </c:pt>
                <c:pt idx="944">
                  <c:v>-23.41274769310747</c:v>
                </c:pt>
                <c:pt idx="945">
                  <c:v>7.1997369153534319</c:v>
                </c:pt>
                <c:pt idx="946">
                  <c:v>16.202709736511157</c:v>
                </c:pt>
                <c:pt idx="947">
                  <c:v>-18.497979769206168</c:v>
                </c:pt>
                <c:pt idx="948">
                  <c:v>-53.53505508545895</c:v>
                </c:pt>
                <c:pt idx="949">
                  <c:v>-14.199630265074887</c:v>
                </c:pt>
                <c:pt idx="950">
                  <c:v>-3.0483843457646191</c:v>
                </c:pt>
                <c:pt idx="951">
                  <c:v>22.706120096692082</c:v>
                </c:pt>
                <c:pt idx="952">
                  <c:v>-35.357920723074379</c:v>
                </c:pt>
                <c:pt idx="953">
                  <c:v>14.92054434718219</c:v>
                </c:pt>
                <c:pt idx="954">
                  <c:v>14.368753549301083</c:v>
                </c:pt>
                <c:pt idx="955">
                  <c:v>-12.615569298517929</c:v>
                </c:pt>
                <c:pt idx="956">
                  <c:v>36.469647561701805</c:v>
                </c:pt>
                <c:pt idx="957">
                  <c:v>-5.056205957306215</c:v>
                </c:pt>
                <c:pt idx="958">
                  <c:v>-11.92368901887164</c:v>
                </c:pt>
                <c:pt idx="959">
                  <c:v>-21.225788061400984</c:v>
                </c:pt>
                <c:pt idx="960">
                  <c:v>13.091062121888168</c:v>
                </c:pt>
                <c:pt idx="961">
                  <c:v>5.6461809332197497</c:v>
                </c:pt>
                <c:pt idx="962">
                  <c:v>-17.110163586445925</c:v>
                </c:pt>
                <c:pt idx="963">
                  <c:v>-0.53267172300106547</c:v>
                </c:pt>
                <c:pt idx="964">
                  <c:v>6.5323068291887143</c:v>
                </c:pt>
                <c:pt idx="965">
                  <c:v>14.172902640816218</c:v>
                </c:pt>
                <c:pt idx="966">
                  <c:v>18.635720396588493</c:v>
                </c:pt>
                <c:pt idx="967">
                  <c:v>-0.12623832194782558</c:v>
                </c:pt>
                <c:pt idx="968">
                  <c:v>21.764965413579752</c:v>
                </c:pt>
                <c:pt idx="969">
                  <c:v>-8.1142742925662592</c:v>
                </c:pt>
                <c:pt idx="970">
                  <c:v>2.2277727042944888</c:v>
                </c:pt>
                <c:pt idx="971">
                  <c:v>-29.792710085551583</c:v>
                </c:pt>
                <c:pt idx="972">
                  <c:v>-23.591615477196118</c:v>
                </c:pt>
                <c:pt idx="973">
                  <c:v>23.084343270228977</c:v>
                </c:pt>
                <c:pt idx="974">
                  <c:v>-28.3653943904391</c:v>
                </c:pt>
                <c:pt idx="975">
                  <c:v>-8.6638963308881252</c:v>
                </c:pt>
                <c:pt idx="976">
                  <c:v>-24.040197597794176</c:v>
                </c:pt>
                <c:pt idx="977">
                  <c:v>8.2171939896817712</c:v>
                </c:pt>
                <c:pt idx="978">
                  <c:v>-25.064114695872622</c:v>
                </c:pt>
                <c:pt idx="979">
                  <c:v>-3.0368107199211831</c:v>
                </c:pt>
                <c:pt idx="980">
                  <c:v>-5.3244425491162559</c:v>
                </c:pt>
                <c:pt idx="981">
                  <c:v>16.783357208578913</c:v>
                </c:pt>
                <c:pt idx="982">
                  <c:v>34.482677982189635</c:v>
                </c:pt>
                <c:pt idx="983">
                  <c:v>6.9349988381933727</c:v>
                </c:pt>
                <c:pt idx="984">
                  <c:v>9.0231366403797963</c:v>
                </c:pt>
                <c:pt idx="985">
                  <c:v>19.320496519120216</c:v>
                </c:pt>
                <c:pt idx="986">
                  <c:v>-4.3330369478338122</c:v>
                </c:pt>
                <c:pt idx="987">
                  <c:v>25.7182268161637</c:v>
                </c:pt>
                <c:pt idx="988">
                  <c:v>-13.001966266532492</c:v>
                </c:pt>
                <c:pt idx="989">
                  <c:v>7.3078842467810494</c:v>
                </c:pt>
                <c:pt idx="990">
                  <c:v>-29.232619108813335</c:v>
                </c:pt>
                <c:pt idx="991">
                  <c:v>13.42932755814051</c:v>
                </c:pt>
                <c:pt idx="992">
                  <c:v>15.940008221920481</c:v>
                </c:pt>
                <c:pt idx="993">
                  <c:v>-6.2639491708650628</c:v>
                </c:pt>
                <c:pt idx="994">
                  <c:v>5.7877236736901754</c:v>
                </c:pt>
                <c:pt idx="995">
                  <c:v>18.653548771022706</c:v>
                </c:pt>
                <c:pt idx="996">
                  <c:v>18.921247943931686</c:v>
                </c:pt>
                <c:pt idx="997">
                  <c:v>-5.1023881958610993</c:v>
                </c:pt>
                <c:pt idx="998">
                  <c:v>26.456497954411887</c:v>
                </c:pt>
                <c:pt idx="999">
                  <c:v>7.0228878982568208</c:v>
                </c:pt>
              </c:numCache>
            </c:numRef>
          </c:xVal>
          <c:yVal>
            <c:numRef>
              <c:f>Test!$P$2:$P$1001</c:f>
              <c:numCache>
                <c:formatCode>0.0000</c:formatCode>
                <c:ptCount val="1000"/>
                <c:pt idx="0">
                  <c:v>17.549397394666386</c:v>
                </c:pt>
                <c:pt idx="1">
                  <c:v>-33.83959624036217</c:v>
                </c:pt>
                <c:pt idx="2">
                  <c:v>-10.45905914457925</c:v>
                </c:pt>
                <c:pt idx="3">
                  <c:v>-1.7802100578389481</c:v>
                </c:pt>
                <c:pt idx="4">
                  <c:v>1.4204518978230829</c:v>
                </c:pt>
                <c:pt idx="5">
                  <c:v>47.333690250254008</c:v>
                </c:pt>
                <c:pt idx="6">
                  <c:v>-4.4512380691194311</c:v>
                </c:pt>
                <c:pt idx="7">
                  <c:v>8.1958121154422212</c:v>
                </c:pt>
                <c:pt idx="8">
                  <c:v>-30.867036320025775</c:v>
                </c:pt>
                <c:pt idx="9">
                  <c:v>-12.340000266770211</c:v>
                </c:pt>
                <c:pt idx="10">
                  <c:v>-48.028327495582076</c:v>
                </c:pt>
                <c:pt idx="11">
                  <c:v>-15.716414451006809</c:v>
                </c:pt>
                <c:pt idx="12">
                  <c:v>-21.213446657784761</c:v>
                </c:pt>
                <c:pt idx="13">
                  <c:v>-0.87462478306881308</c:v>
                </c:pt>
                <c:pt idx="14">
                  <c:v>-3.6151346897633645</c:v>
                </c:pt>
                <c:pt idx="15">
                  <c:v>16.92085698517921</c:v>
                </c:pt>
                <c:pt idx="16">
                  <c:v>33.883846068293529</c:v>
                </c:pt>
                <c:pt idx="17">
                  <c:v>16.325403366424585</c:v>
                </c:pt>
                <c:pt idx="18">
                  <c:v>-9.07401528533107</c:v>
                </c:pt>
                <c:pt idx="19">
                  <c:v>8.4166859668192426</c:v>
                </c:pt>
                <c:pt idx="20">
                  <c:v>-5.4651737605744195</c:v>
                </c:pt>
                <c:pt idx="21">
                  <c:v>25.559949935923417</c:v>
                </c:pt>
                <c:pt idx="22">
                  <c:v>-31.077865177429743</c:v>
                </c:pt>
                <c:pt idx="23">
                  <c:v>32.408625538429817</c:v>
                </c:pt>
                <c:pt idx="24">
                  <c:v>8.3857157057606511</c:v>
                </c:pt>
                <c:pt idx="25">
                  <c:v>-30.11357831053332</c:v>
                </c:pt>
                <c:pt idx="26">
                  <c:v>8.5756372372872889</c:v>
                </c:pt>
                <c:pt idx="27">
                  <c:v>13.818379304846824</c:v>
                </c:pt>
                <c:pt idx="28">
                  <c:v>23.451245985443258</c:v>
                </c:pt>
                <c:pt idx="29">
                  <c:v>10.540571885388824</c:v>
                </c:pt>
                <c:pt idx="30">
                  <c:v>12.179538700249349</c:v>
                </c:pt>
                <c:pt idx="31">
                  <c:v>-18.225102677491115</c:v>
                </c:pt>
                <c:pt idx="32">
                  <c:v>5.5595354547636644E-2</c:v>
                </c:pt>
                <c:pt idx="33">
                  <c:v>2.0665650447374238</c:v>
                </c:pt>
                <c:pt idx="34">
                  <c:v>-2.2243314616481298</c:v>
                </c:pt>
                <c:pt idx="35">
                  <c:v>0.84335816169695887</c:v>
                </c:pt>
                <c:pt idx="36">
                  <c:v>12.622788044750591</c:v>
                </c:pt>
                <c:pt idx="37">
                  <c:v>-13.193165456154022</c:v>
                </c:pt>
                <c:pt idx="38">
                  <c:v>-9.1204507835384039</c:v>
                </c:pt>
                <c:pt idx="39">
                  <c:v>9.9422657515866284</c:v>
                </c:pt>
                <c:pt idx="40">
                  <c:v>4.3592703566640347</c:v>
                </c:pt>
                <c:pt idx="41">
                  <c:v>-12.209299242477647</c:v>
                </c:pt>
                <c:pt idx="42">
                  <c:v>6.9320175360875211</c:v>
                </c:pt>
                <c:pt idx="43">
                  <c:v>26.503896593480615</c:v>
                </c:pt>
                <c:pt idx="44">
                  <c:v>-15.221944298874963</c:v>
                </c:pt>
                <c:pt idx="45">
                  <c:v>7.6254459217969899</c:v>
                </c:pt>
                <c:pt idx="46">
                  <c:v>-32.008654595074979</c:v>
                </c:pt>
                <c:pt idx="47">
                  <c:v>12.442936030298611</c:v>
                </c:pt>
                <c:pt idx="48">
                  <c:v>-0.11105115546980773</c:v>
                </c:pt>
                <c:pt idx="49">
                  <c:v>7.2914257556973485</c:v>
                </c:pt>
                <c:pt idx="50">
                  <c:v>7.90152189117644</c:v>
                </c:pt>
                <c:pt idx="51">
                  <c:v>-2.5667779696724353</c:v>
                </c:pt>
                <c:pt idx="52">
                  <c:v>0.64600149540358909</c:v>
                </c:pt>
                <c:pt idx="53">
                  <c:v>6.9536604520742129</c:v>
                </c:pt>
                <c:pt idx="54">
                  <c:v>-18.786811617764858</c:v>
                </c:pt>
                <c:pt idx="55">
                  <c:v>6.321177673659883</c:v>
                </c:pt>
                <c:pt idx="56">
                  <c:v>0.23427664721369745</c:v>
                </c:pt>
                <c:pt idx="57">
                  <c:v>1.1907108248832419</c:v>
                </c:pt>
                <c:pt idx="58">
                  <c:v>-25.000485898988924</c:v>
                </c:pt>
                <c:pt idx="59">
                  <c:v>-10.430878681962598</c:v>
                </c:pt>
                <c:pt idx="60">
                  <c:v>12.884252331891297</c:v>
                </c:pt>
                <c:pt idx="61">
                  <c:v>28.258278090257061</c:v>
                </c:pt>
                <c:pt idx="62">
                  <c:v>13.676259857708196</c:v>
                </c:pt>
                <c:pt idx="63">
                  <c:v>6.9852885248100556</c:v>
                </c:pt>
                <c:pt idx="64">
                  <c:v>-7.5417019313259068</c:v>
                </c:pt>
                <c:pt idx="65">
                  <c:v>0.65524416786585638</c:v>
                </c:pt>
                <c:pt idx="66">
                  <c:v>-22.896169012093338</c:v>
                </c:pt>
                <c:pt idx="67">
                  <c:v>4.6967228884840218</c:v>
                </c:pt>
                <c:pt idx="68">
                  <c:v>-3.7795308112251402</c:v>
                </c:pt>
                <c:pt idx="69">
                  <c:v>8.1509511919506838</c:v>
                </c:pt>
                <c:pt idx="70">
                  <c:v>-12.119074234769025</c:v>
                </c:pt>
                <c:pt idx="71">
                  <c:v>0.23343066555845826</c:v>
                </c:pt>
                <c:pt idx="72">
                  <c:v>10.847864456301735</c:v>
                </c:pt>
                <c:pt idx="73">
                  <c:v>-22.683727099583148</c:v>
                </c:pt>
                <c:pt idx="74">
                  <c:v>17.817571495019539</c:v>
                </c:pt>
                <c:pt idx="75">
                  <c:v>31.672019784189864</c:v>
                </c:pt>
                <c:pt idx="76">
                  <c:v>12.437061850623392</c:v>
                </c:pt>
                <c:pt idx="77">
                  <c:v>9.6828977691369111</c:v>
                </c:pt>
                <c:pt idx="78">
                  <c:v>-43.548729759856641</c:v>
                </c:pt>
                <c:pt idx="79">
                  <c:v>13.013216277017978</c:v>
                </c:pt>
                <c:pt idx="80">
                  <c:v>-8.4177213687387447</c:v>
                </c:pt>
                <c:pt idx="81">
                  <c:v>11.898775613742309</c:v>
                </c:pt>
                <c:pt idx="82">
                  <c:v>-12.653743331179911</c:v>
                </c:pt>
                <c:pt idx="83">
                  <c:v>-11.395281433903421</c:v>
                </c:pt>
                <c:pt idx="84">
                  <c:v>5.3870083659103223</c:v>
                </c:pt>
                <c:pt idx="85">
                  <c:v>16.096210534004094</c:v>
                </c:pt>
                <c:pt idx="86">
                  <c:v>3.8444378293001207</c:v>
                </c:pt>
                <c:pt idx="87">
                  <c:v>-7.7441088934262288</c:v>
                </c:pt>
                <c:pt idx="88">
                  <c:v>20.220868649125141</c:v>
                </c:pt>
                <c:pt idx="89">
                  <c:v>5.9875318237139368</c:v>
                </c:pt>
                <c:pt idx="90">
                  <c:v>27.564164170724755</c:v>
                </c:pt>
                <c:pt idx="91">
                  <c:v>3.9728646487307073</c:v>
                </c:pt>
                <c:pt idx="92">
                  <c:v>-60.086149957649759</c:v>
                </c:pt>
                <c:pt idx="93">
                  <c:v>-2.5945011765233157</c:v>
                </c:pt>
                <c:pt idx="94">
                  <c:v>-13.763256252427613</c:v>
                </c:pt>
                <c:pt idx="95">
                  <c:v>5.7585367377711947</c:v>
                </c:pt>
                <c:pt idx="96">
                  <c:v>-3.7047051549849246</c:v>
                </c:pt>
                <c:pt idx="97">
                  <c:v>-1.1466859836543253</c:v>
                </c:pt>
                <c:pt idx="98">
                  <c:v>-11.070423803719176</c:v>
                </c:pt>
                <c:pt idx="99">
                  <c:v>33.73833521233788</c:v>
                </c:pt>
                <c:pt idx="100">
                  <c:v>-11.5108570683987</c:v>
                </c:pt>
                <c:pt idx="101">
                  <c:v>27.037134404379103</c:v>
                </c:pt>
                <c:pt idx="102">
                  <c:v>3.9426086350826259</c:v>
                </c:pt>
                <c:pt idx="103">
                  <c:v>33.144493404679295</c:v>
                </c:pt>
                <c:pt idx="104">
                  <c:v>-6.8577470787382717</c:v>
                </c:pt>
                <c:pt idx="105">
                  <c:v>6.5875291771516302</c:v>
                </c:pt>
                <c:pt idx="106">
                  <c:v>3.3041665286063862</c:v>
                </c:pt>
                <c:pt idx="107">
                  <c:v>-23.517025368162127</c:v>
                </c:pt>
                <c:pt idx="108">
                  <c:v>0.55651715002668978</c:v>
                </c:pt>
                <c:pt idx="109">
                  <c:v>8.2097433232113346</c:v>
                </c:pt>
                <c:pt idx="110">
                  <c:v>7.0677420270883964</c:v>
                </c:pt>
                <c:pt idx="111">
                  <c:v>16.508092624205567</c:v>
                </c:pt>
                <c:pt idx="112">
                  <c:v>-9.8589646732889911</c:v>
                </c:pt>
                <c:pt idx="113">
                  <c:v>-0.20734240468795651</c:v>
                </c:pt>
                <c:pt idx="114">
                  <c:v>-9.7344723253737353</c:v>
                </c:pt>
                <c:pt idx="115">
                  <c:v>-34.961131243436895</c:v>
                </c:pt>
                <c:pt idx="116">
                  <c:v>14.163928744116788</c:v>
                </c:pt>
                <c:pt idx="117">
                  <c:v>11.541239244776595</c:v>
                </c:pt>
                <c:pt idx="118">
                  <c:v>15.713119872168827</c:v>
                </c:pt>
                <c:pt idx="119">
                  <c:v>-6.6095279816096202</c:v>
                </c:pt>
                <c:pt idx="120">
                  <c:v>27.415908956250629</c:v>
                </c:pt>
                <c:pt idx="121">
                  <c:v>10.701485324703635</c:v>
                </c:pt>
                <c:pt idx="122">
                  <c:v>-6.1130728505816201</c:v>
                </c:pt>
                <c:pt idx="123">
                  <c:v>-0.75854621495354047</c:v>
                </c:pt>
                <c:pt idx="124">
                  <c:v>-7.061578598537781</c:v>
                </c:pt>
                <c:pt idx="125">
                  <c:v>12.676752134146433</c:v>
                </c:pt>
                <c:pt idx="126">
                  <c:v>-8.0689916009026064</c:v>
                </c:pt>
                <c:pt idx="127">
                  <c:v>10.087102594554864</c:v>
                </c:pt>
                <c:pt idx="128">
                  <c:v>-22.965014389278437</c:v>
                </c:pt>
                <c:pt idx="129">
                  <c:v>20.701232512135949</c:v>
                </c:pt>
                <c:pt idx="130">
                  <c:v>29.349750718802497</c:v>
                </c:pt>
                <c:pt idx="131">
                  <c:v>2.9507394272339735</c:v>
                </c:pt>
                <c:pt idx="132">
                  <c:v>21.110280958134581</c:v>
                </c:pt>
                <c:pt idx="133">
                  <c:v>9.5200406362794201</c:v>
                </c:pt>
                <c:pt idx="134">
                  <c:v>-7.1819059719461169</c:v>
                </c:pt>
                <c:pt idx="135">
                  <c:v>-0.58309717039713382</c:v>
                </c:pt>
                <c:pt idx="136">
                  <c:v>-8.8126334357937104</c:v>
                </c:pt>
                <c:pt idx="137">
                  <c:v>-4.0923486734815224</c:v>
                </c:pt>
                <c:pt idx="138">
                  <c:v>19.351499545641975</c:v>
                </c:pt>
                <c:pt idx="139">
                  <c:v>18.085295667326726</c:v>
                </c:pt>
                <c:pt idx="140">
                  <c:v>0.34126993310335818</c:v>
                </c:pt>
                <c:pt idx="141">
                  <c:v>-23.872851816223307</c:v>
                </c:pt>
                <c:pt idx="142">
                  <c:v>-12.790670521811869</c:v>
                </c:pt>
                <c:pt idx="143">
                  <c:v>36.397003286236703</c:v>
                </c:pt>
                <c:pt idx="144">
                  <c:v>-12.935967436547077</c:v>
                </c:pt>
                <c:pt idx="145">
                  <c:v>48.308678807056125</c:v>
                </c:pt>
                <c:pt idx="146">
                  <c:v>-29.040608870569319</c:v>
                </c:pt>
                <c:pt idx="147">
                  <c:v>14.972843816742261</c:v>
                </c:pt>
                <c:pt idx="148">
                  <c:v>15.596820724232481</c:v>
                </c:pt>
                <c:pt idx="149">
                  <c:v>24.272135190148408</c:v>
                </c:pt>
                <c:pt idx="150">
                  <c:v>1.9230660365083545</c:v>
                </c:pt>
                <c:pt idx="151">
                  <c:v>-12.547013000289695</c:v>
                </c:pt>
                <c:pt idx="152">
                  <c:v>-6.021294467995526</c:v>
                </c:pt>
                <c:pt idx="153">
                  <c:v>4.8527870530634845</c:v>
                </c:pt>
                <c:pt idx="154">
                  <c:v>-7.3355416173327539</c:v>
                </c:pt>
                <c:pt idx="155">
                  <c:v>2.7743249137111543</c:v>
                </c:pt>
                <c:pt idx="156">
                  <c:v>3.0411066265371978</c:v>
                </c:pt>
                <c:pt idx="157">
                  <c:v>31.847565891889193</c:v>
                </c:pt>
                <c:pt idx="158">
                  <c:v>26.952239575361215</c:v>
                </c:pt>
                <c:pt idx="159">
                  <c:v>3.6749433428671332</c:v>
                </c:pt>
                <c:pt idx="160">
                  <c:v>15.079912916382231</c:v>
                </c:pt>
                <c:pt idx="161">
                  <c:v>-39.455236807856316</c:v>
                </c:pt>
                <c:pt idx="162">
                  <c:v>6.8644979608604295</c:v>
                </c:pt>
                <c:pt idx="163">
                  <c:v>-16.478809711965706</c:v>
                </c:pt>
                <c:pt idx="164">
                  <c:v>8.9457884496371243</c:v>
                </c:pt>
                <c:pt idx="165">
                  <c:v>22.558145503125949</c:v>
                </c:pt>
                <c:pt idx="166">
                  <c:v>0.2420161819598895</c:v>
                </c:pt>
                <c:pt idx="167">
                  <c:v>2.7597862264610353</c:v>
                </c:pt>
                <c:pt idx="168">
                  <c:v>57.895312864832256</c:v>
                </c:pt>
                <c:pt idx="169">
                  <c:v>19.369183000426538</c:v>
                </c:pt>
                <c:pt idx="170">
                  <c:v>-17.512779244420788</c:v>
                </c:pt>
                <c:pt idx="171">
                  <c:v>-29.543918614595153</c:v>
                </c:pt>
                <c:pt idx="172">
                  <c:v>-11.01180092351993</c:v>
                </c:pt>
                <c:pt idx="173">
                  <c:v>1.3837461736899987</c:v>
                </c:pt>
                <c:pt idx="174">
                  <c:v>-23.773980596064519</c:v>
                </c:pt>
                <c:pt idx="175">
                  <c:v>0.71130602610666771</c:v>
                </c:pt>
                <c:pt idx="176">
                  <c:v>-8.0598825190780339</c:v>
                </c:pt>
                <c:pt idx="177">
                  <c:v>-18.614060724363313</c:v>
                </c:pt>
                <c:pt idx="178">
                  <c:v>23.837417681324425</c:v>
                </c:pt>
                <c:pt idx="179">
                  <c:v>2.9734576320799611</c:v>
                </c:pt>
                <c:pt idx="180">
                  <c:v>12.983704206008037</c:v>
                </c:pt>
                <c:pt idx="181">
                  <c:v>-12.4860048164707</c:v>
                </c:pt>
                <c:pt idx="182">
                  <c:v>-16.014266415891491</c:v>
                </c:pt>
                <c:pt idx="183">
                  <c:v>-10.397411795306329</c:v>
                </c:pt>
                <c:pt idx="184">
                  <c:v>9.3791565127829681</c:v>
                </c:pt>
                <c:pt idx="185">
                  <c:v>2.0293231778908702</c:v>
                </c:pt>
                <c:pt idx="186">
                  <c:v>11.951658734676371</c:v>
                </c:pt>
                <c:pt idx="187">
                  <c:v>14.601407890288709</c:v>
                </c:pt>
                <c:pt idx="188">
                  <c:v>-1.2726237351113867</c:v>
                </c:pt>
                <c:pt idx="189">
                  <c:v>-7.0641279340870593</c:v>
                </c:pt>
                <c:pt idx="190">
                  <c:v>-18.860113066786493</c:v>
                </c:pt>
                <c:pt idx="191">
                  <c:v>-19.218312009592026</c:v>
                </c:pt>
                <c:pt idx="192">
                  <c:v>-11.672579035096119</c:v>
                </c:pt>
                <c:pt idx="193">
                  <c:v>-12.840251049654377</c:v>
                </c:pt>
                <c:pt idx="194">
                  <c:v>-10.742326814372291</c:v>
                </c:pt>
                <c:pt idx="195">
                  <c:v>7.8662819101948482</c:v>
                </c:pt>
                <c:pt idx="196">
                  <c:v>-24.237517823576965</c:v>
                </c:pt>
                <c:pt idx="197">
                  <c:v>1.0641275116623068</c:v>
                </c:pt>
                <c:pt idx="198">
                  <c:v>-25.6345849645447</c:v>
                </c:pt>
                <c:pt idx="199">
                  <c:v>14.630708859719574</c:v>
                </c:pt>
                <c:pt idx="200">
                  <c:v>-7.4805437973670372</c:v>
                </c:pt>
                <c:pt idx="201">
                  <c:v>17.711608707825587</c:v>
                </c:pt>
                <c:pt idx="202">
                  <c:v>-4.7985407420599619</c:v>
                </c:pt>
                <c:pt idx="203">
                  <c:v>9.1303749759044219</c:v>
                </c:pt>
                <c:pt idx="204">
                  <c:v>-10.432531545486061</c:v>
                </c:pt>
                <c:pt idx="205">
                  <c:v>7.5624753349543008</c:v>
                </c:pt>
                <c:pt idx="206">
                  <c:v>42.364040132334061</c:v>
                </c:pt>
                <c:pt idx="207">
                  <c:v>-19.390276814328995</c:v>
                </c:pt>
                <c:pt idx="208">
                  <c:v>45.950148987826807</c:v>
                </c:pt>
                <c:pt idx="209">
                  <c:v>26.351553608698783</c:v>
                </c:pt>
                <c:pt idx="210">
                  <c:v>-39.878877622150071</c:v>
                </c:pt>
                <c:pt idx="211">
                  <c:v>12.692723870741691</c:v>
                </c:pt>
                <c:pt idx="212">
                  <c:v>4.8790195707192776</c:v>
                </c:pt>
                <c:pt idx="213">
                  <c:v>8.8475102270778638</c:v>
                </c:pt>
                <c:pt idx="214">
                  <c:v>-3.0547596226390143</c:v>
                </c:pt>
                <c:pt idx="215">
                  <c:v>26.900611202132122</c:v>
                </c:pt>
                <c:pt idx="216">
                  <c:v>5.6075426187960709</c:v>
                </c:pt>
                <c:pt idx="217">
                  <c:v>5.1275091509992015</c:v>
                </c:pt>
                <c:pt idx="218">
                  <c:v>14.9663845021465</c:v>
                </c:pt>
                <c:pt idx="219">
                  <c:v>4.4298234812463209</c:v>
                </c:pt>
                <c:pt idx="220">
                  <c:v>-11.587708961597967</c:v>
                </c:pt>
                <c:pt idx="221">
                  <c:v>-24.162322541043871</c:v>
                </c:pt>
                <c:pt idx="222">
                  <c:v>12.533096797651829</c:v>
                </c:pt>
                <c:pt idx="223">
                  <c:v>-11.24561403560004</c:v>
                </c:pt>
                <c:pt idx="224">
                  <c:v>-6.7794825642374041</c:v>
                </c:pt>
                <c:pt idx="225">
                  <c:v>15.87298456992237</c:v>
                </c:pt>
                <c:pt idx="226">
                  <c:v>-25.091889684768109</c:v>
                </c:pt>
                <c:pt idx="227">
                  <c:v>-5.5848840145422063</c:v>
                </c:pt>
                <c:pt idx="228">
                  <c:v>33.168416879064999</c:v>
                </c:pt>
                <c:pt idx="229">
                  <c:v>41.648412388293536</c:v>
                </c:pt>
                <c:pt idx="230">
                  <c:v>-2.4898455513433988</c:v>
                </c:pt>
                <c:pt idx="231">
                  <c:v>7.5440614622675692</c:v>
                </c:pt>
                <c:pt idx="232">
                  <c:v>-18.937619076618375</c:v>
                </c:pt>
                <c:pt idx="233">
                  <c:v>-17.770607743248071</c:v>
                </c:pt>
                <c:pt idx="234">
                  <c:v>18.129592093827675</c:v>
                </c:pt>
                <c:pt idx="235">
                  <c:v>0.99957830764373934</c:v>
                </c:pt>
                <c:pt idx="236">
                  <c:v>-13.626886111006652</c:v>
                </c:pt>
                <c:pt idx="237">
                  <c:v>-8.642120196338702</c:v>
                </c:pt>
                <c:pt idx="238">
                  <c:v>-8.2736016977390747</c:v>
                </c:pt>
                <c:pt idx="239">
                  <c:v>-8.649297797163344</c:v>
                </c:pt>
                <c:pt idx="240">
                  <c:v>0.27741934792695011</c:v>
                </c:pt>
                <c:pt idx="241">
                  <c:v>-20.933301708596645</c:v>
                </c:pt>
                <c:pt idx="242">
                  <c:v>-1.4436319659010191</c:v>
                </c:pt>
                <c:pt idx="243">
                  <c:v>-1.5523671767252805</c:v>
                </c:pt>
                <c:pt idx="244">
                  <c:v>13.896954403886532</c:v>
                </c:pt>
                <c:pt idx="245">
                  <c:v>-20.981695040611129</c:v>
                </c:pt>
                <c:pt idx="246">
                  <c:v>-1.8343376998769476</c:v>
                </c:pt>
                <c:pt idx="247">
                  <c:v>-3.1588507634644825</c:v>
                </c:pt>
                <c:pt idx="248">
                  <c:v>-9.2223601871246004</c:v>
                </c:pt>
                <c:pt idx="249">
                  <c:v>11.721587718692101</c:v>
                </c:pt>
                <c:pt idx="250">
                  <c:v>-24.291982142361313</c:v>
                </c:pt>
                <c:pt idx="251">
                  <c:v>24.335986745429167</c:v>
                </c:pt>
                <c:pt idx="252">
                  <c:v>21.784426220278291</c:v>
                </c:pt>
                <c:pt idx="253">
                  <c:v>28.830658292726675</c:v>
                </c:pt>
                <c:pt idx="254">
                  <c:v>7.8487843699282696</c:v>
                </c:pt>
                <c:pt idx="255">
                  <c:v>12.778882272228973</c:v>
                </c:pt>
                <c:pt idx="256">
                  <c:v>-13.885923601224764</c:v>
                </c:pt>
                <c:pt idx="257">
                  <c:v>3.6445214493567675</c:v>
                </c:pt>
                <c:pt idx="258">
                  <c:v>-0.51319481832585534</c:v>
                </c:pt>
                <c:pt idx="259">
                  <c:v>23.251661754252829</c:v>
                </c:pt>
                <c:pt idx="260">
                  <c:v>18.893619350927576</c:v>
                </c:pt>
                <c:pt idx="261">
                  <c:v>-31.520586954806948</c:v>
                </c:pt>
                <c:pt idx="262">
                  <c:v>-17.288016011062009</c:v>
                </c:pt>
                <c:pt idx="263">
                  <c:v>-18.231549788081317</c:v>
                </c:pt>
                <c:pt idx="264">
                  <c:v>2.5464978200177755</c:v>
                </c:pt>
                <c:pt idx="265">
                  <c:v>-7.7837341527376678</c:v>
                </c:pt>
                <c:pt idx="266">
                  <c:v>4.087628460779297</c:v>
                </c:pt>
                <c:pt idx="267">
                  <c:v>16.837223067517485</c:v>
                </c:pt>
                <c:pt idx="268">
                  <c:v>15.817861340252502</c:v>
                </c:pt>
                <c:pt idx="269">
                  <c:v>0.79922508569056794</c:v>
                </c:pt>
                <c:pt idx="270">
                  <c:v>5.1561426089412841</c:v>
                </c:pt>
                <c:pt idx="271">
                  <c:v>18.270537812532574</c:v>
                </c:pt>
                <c:pt idx="272">
                  <c:v>10.993416042055307</c:v>
                </c:pt>
                <c:pt idx="273">
                  <c:v>7.0805787900365171</c:v>
                </c:pt>
                <c:pt idx="274">
                  <c:v>21.395247122192515</c:v>
                </c:pt>
                <c:pt idx="275">
                  <c:v>8.1520944581174497</c:v>
                </c:pt>
                <c:pt idx="276">
                  <c:v>-33.688080808011222</c:v>
                </c:pt>
                <c:pt idx="277">
                  <c:v>9.5851309337059032</c:v>
                </c:pt>
                <c:pt idx="278">
                  <c:v>-6.7804140228472018</c:v>
                </c:pt>
                <c:pt idx="279">
                  <c:v>-34.269369024122938</c:v>
                </c:pt>
                <c:pt idx="280">
                  <c:v>-3.6555440428231525</c:v>
                </c:pt>
                <c:pt idx="281">
                  <c:v>10.988785637116273</c:v>
                </c:pt>
                <c:pt idx="282">
                  <c:v>3.6714009908678427</c:v>
                </c:pt>
                <c:pt idx="283">
                  <c:v>6.1609950645652125</c:v>
                </c:pt>
                <c:pt idx="284">
                  <c:v>16.156841768709715</c:v>
                </c:pt>
                <c:pt idx="285">
                  <c:v>-17.652359602067005</c:v>
                </c:pt>
                <c:pt idx="286">
                  <c:v>11.607867878969371</c:v>
                </c:pt>
                <c:pt idx="287">
                  <c:v>0.47266015034973219</c:v>
                </c:pt>
                <c:pt idx="288">
                  <c:v>10.865919202903584</c:v>
                </c:pt>
                <c:pt idx="289">
                  <c:v>12.363811342751788</c:v>
                </c:pt>
                <c:pt idx="290">
                  <c:v>5.0553030995583397</c:v>
                </c:pt>
                <c:pt idx="291">
                  <c:v>-4.607606944272173</c:v>
                </c:pt>
                <c:pt idx="292">
                  <c:v>34.382760448628652</c:v>
                </c:pt>
                <c:pt idx="293">
                  <c:v>-0.74703226470835926</c:v>
                </c:pt>
                <c:pt idx="294">
                  <c:v>-4.7796473167054172</c:v>
                </c:pt>
                <c:pt idx="295">
                  <c:v>7.3142932576446276</c:v>
                </c:pt>
                <c:pt idx="296">
                  <c:v>19.841136875314568</c:v>
                </c:pt>
                <c:pt idx="297">
                  <c:v>5.7854620306265208</c:v>
                </c:pt>
                <c:pt idx="298">
                  <c:v>19.220705434624364</c:v>
                </c:pt>
                <c:pt idx="299">
                  <c:v>2.4352431202510645</c:v>
                </c:pt>
                <c:pt idx="300">
                  <c:v>8.7318865816429714</c:v>
                </c:pt>
                <c:pt idx="301">
                  <c:v>4.9013312811099023</c:v>
                </c:pt>
                <c:pt idx="302">
                  <c:v>-11.32041710243834</c:v>
                </c:pt>
                <c:pt idx="303">
                  <c:v>19.481461402931046</c:v>
                </c:pt>
                <c:pt idx="304">
                  <c:v>22.382353996934285</c:v>
                </c:pt>
                <c:pt idx="305">
                  <c:v>35.766907071457233</c:v>
                </c:pt>
                <c:pt idx="306">
                  <c:v>16.839341203494008</c:v>
                </c:pt>
                <c:pt idx="307">
                  <c:v>20.234965578168818</c:v>
                </c:pt>
                <c:pt idx="308">
                  <c:v>9.9795713284958278</c:v>
                </c:pt>
                <c:pt idx="309">
                  <c:v>3.8882686296544198</c:v>
                </c:pt>
                <c:pt idx="310">
                  <c:v>35.183045741395979</c:v>
                </c:pt>
                <c:pt idx="311">
                  <c:v>-3.6758557795786078</c:v>
                </c:pt>
                <c:pt idx="312">
                  <c:v>5.1027350089299457</c:v>
                </c:pt>
                <c:pt idx="313">
                  <c:v>-25.815279661299421</c:v>
                </c:pt>
                <c:pt idx="314">
                  <c:v>9.604923617575345</c:v>
                </c:pt>
                <c:pt idx="315">
                  <c:v>5.716081368527715</c:v>
                </c:pt>
                <c:pt idx="316">
                  <c:v>20.208471446228295</c:v>
                </c:pt>
                <c:pt idx="317">
                  <c:v>-5.3830623100801818</c:v>
                </c:pt>
                <c:pt idx="318">
                  <c:v>-8.2504474311620442</c:v>
                </c:pt>
                <c:pt idx="319">
                  <c:v>11.30041637994881</c:v>
                </c:pt>
                <c:pt idx="320">
                  <c:v>-21.674067638172058</c:v>
                </c:pt>
                <c:pt idx="321">
                  <c:v>4.834052096613096</c:v>
                </c:pt>
                <c:pt idx="322">
                  <c:v>-29.231362122712763</c:v>
                </c:pt>
                <c:pt idx="323">
                  <c:v>14.348031154579894</c:v>
                </c:pt>
                <c:pt idx="324">
                  <c:v>-22.832563186499556</c:v>
                </c:pt>
                <c:pt idx="325">
                  <c:v>-15.637155308284152</c:v>
                </c:pt>
                <c:pt idx="326">
                  <c:v>2.0962843284866781</c:v>
                </c:pt>
                <c:pt idx="327">
                  <c:v>14.063916023155828</c:v>
                </c:pt>
                <c:pt idx="328">
                  <c:v>-4.9475689552711106</c:v>
                </c:pt>
                <c:pt idx="329">
                  <c:v>-14.065762524204988</c:v>
                </c:pt>
                <c:pt idx="330">
                  <c:v>-5.1675481740939055</c:v>
                </c:pt>
                <c:pt idx="331">
                  <c:v>-14.67935411032721</c:v>
                </c:pt>
                <c:pt idx="332">
                  <c:v>-35.203695250419777</c:v>
                </c:pt>
                <c:pt idx="333">
                  <c:v>-13.625370472068456</c:v>
                </c:pt>
                <c:pt idx="334">
                  <c:v>17.620946566923212</c:v>
                </c:pt>
                <c:pt idx="335">
                  <c:v>-5.0502031457487</c:v>
                </c:pt>
                <c:pt idx="336">
                  <c:v>9.8100240250117725</c:v>
                </c:pt>
                <c:pt idx="337">
                  <c:v>-15.628094533295963</c:v>
                </c:pt>
                <c:pt idx="338">
                  <c:v>16.958171297482011</c:v>
                </c:pt>
                <c:pt idx="339">
                  <c:v>15.42905740799557</c:v>
                </c:pt>
                <c:pt idx="340">
                  <c:v>-21.172089228817804</c:v>
                </c:pt>
                <c:pt idx="341">
                  <c:v>11.757852718091845</c:v>
                </c:pt>
                <c:pt idx="342">
                  <c:v>-5.9266990593745694</c:v>
                </c:pt>
                <c:pt idx="343">
                  <c:v>-11.906343072953133</c:v>
                </c:pt>
                <c:pt idx="344">
                  <c:v>9.5859843145562671</c:v>
                </c:pt>
                <c:pt idx="345">
                  <c:v>10.861971117652445</c:v>
                </c:pt>
                <c:pt idx="346">
                  <c:v>-13.693275864235614</c:v>
                </c:pt>
                <c:pt idx="347">
                  <c:v>-24.368195959021357</c:v>
                </c:pt>
                <c:pt idx="348">
                  <c:v>-4.8610465725080028</c:v>
                </c:pt>
                <c:pt idx="349">
                  <c:v>8.9155861238640721</c:v>
                </c:pt>
                <c:pt idx="350">
                  <c:v>-12.478816760368925</c:v>
                </c:pt>
                <c:pt idx="351">
                  <c:v>-19.755444362567111</c:v>
                </c:pt>
                <c:pt idx="352">
                  <c:v>2.892386396745025</c:v>
                </c:pt>
                <c:pt idx="353">
                  <c:v>-15.330670364312878</c:v>
                </c:pt>
                <c:pt idx="354">
                  <c:v>-3.1363464267348831</c:v>
                </c:pt>
                <c:pt idx="355">
                  <c:v>-6.7728634221953614</c:v>
                </c:pt>
                <c:pt idx="356">
                  <c:v>-17.873214218044431</c:v>
                </c:pt>
                <c:pt idx="357">
                  <c:v>3.9883393082380185</c:v>
                </c:pt>
                <c:pt idx="358">
                  <c:v>7.1638174488555215</c:v>
                </c:pt>
                <c:pt idx="359">
                  <c:v>-11.007751685159356</c:v>
                </c:pt>
                <c:pt idx="360">
                  <c:v>-18.828818755395535</c:v>
                </c:pt>
                <c:pt idx="361">
                  <c:v>7.9970832745133027</c:v>
                </c:pt>
                <c:pt idx="362">
                  <c:v>4.1555789786074211</c:v>
                </c:pt>
                <c:pt idx="363">
                  <c:v>-5.4999883278101152</c:v>
                </c:pt>
                <c:pt idx="364">
                  <c:v>5.5861153296419488</c:v>
                </c:pt>
                <c:pt idx="365">
                  <c:v>-8.747358236810765</c:v>
                </c:pt>
                <c:pt idx="366">
                  <c:v>-12.033629847586241</c:v>
                </c:pt>
                <c:pt idx="367">
                  <c:v>5.8536591409881424</c:v>
                </c:pt>
                <c:pt idx="368">
                  <c:v>-7.4519305384992913</c:v>
                </c:pt>
                <c:pt idx="369">
                  <c:v>10.578580750056775</c:v>
                </c:pt>
                <c:pt idx="370">
                  <c:v>-11.494724612862807</c:v>
                </c:pt>
                <c:pt idx="371">
                  <c:v>4.1466229699853674</c:v>
                </c:pt>
                <c:pt idx="372">
                  <c:v>26.376930550347254</c:v>
                </c:pt>
                <c:pt idx="373">
                  <c:v>-2.2863531547569607</c:v>
                </c:pt>
                <c:pt idx="374">
                  <c:v>30.785039687226178</c:v>
                </c:pt>
                <c:pt idx="375">
                  <c:v>-17.744778749499204</c:v>
                </c:pt>
                <c:pt idx="376">
                  <c:v>-5.5629525160123263</c:v>
                </c:pt>
                <c:pt idx="377">
                  <c:v>-21.035945077611768</c:v>
                </c:pt>
                <c:pt idx="378">
                  <c:v>-1.1641193871019011</c:v>
                </c:pt>
                <c:pt idx="379">
                  <c:v>-15.305882887917482</c:v>
                </c:pt>
                <c:pt idx="380">
                  <c:v>17.167351571027869</c:v>
                </c:pt>
                <c:pt idx="381">
                  <c:v>-6.1203473837902962</c:v>
                </c:pt>
                <c:pt idx="382">
                  <c:v>-0.45550188652504675</c:v>
                </c:pt>
                <c:pt idx="383">
                  <c:v>14.262290559648397</c:v>
                </c:pt>
                <c:pt idx="384">
                  <c:v>-14.312073221804873</c:v>
                </c:pt>
                <c:pt idx="385">
                  <c:v>-2.8516763801060976</c:v>
                </c:pt>
                <c:pt idx="386">
                  <c:v>5.3650447052994945</c:v>
                </c:pt>
                <c:pt idx="387">
                  <c:v>15.841369317409306</c:v>
                </c:pt>
                <c:pt idx="388">
                  <c:v>-27.487654587700732</c:v>
                </c:pt>
                <c:pt idx="389">
                  <c:v>9.5863271835124522</c:v>
                </c:pt>
                <c:pt idx="390">
                  <c:v>-22.246644873737811</c:v>
                </c:pt>
                <c:pt idx="391">
                  <c:v>17.272381796048432</c:v>
                </c:pt>
                <c:pt idx="392">
                  <c:v>5.7593687960680642</c:v>
                </c:pt>
                <c:pt idx="393">
                  <c:v>-19.354747105872178</c:v>
                </c:pt>
                <c:pt idx="394">
                  <c:v>-20.263890627833472</c:v>
                </c:pt>
                <c:pt idx="395">
                  <c:v>-17.657340432596136</c:v>
                </c:pt>
                <c:pt idx="396">
                  <c:v>24.802660801953962</c:v>
                </c:pt>
                <c:pt idx="397">
                  <c:v>8.4734350092794415</c:v>
                </c:pt>
                <c:pt idx="398">
                  <c:v>47.698657581271007</c:v>
                </c:pt>
                <c:pt idx="399">
                  <c:v>-2.5259014283977144</c:v>
                </c:pt>
                <c:pt idx="400">
                  <c:v>29.872907354302363</c:v>
                </c:pt>
                <c:pt idx="401">
                  <c:v>2.65786396184996</c:v>
                </c:pt>
                <c:pt idx="402">
                  <c:v>-13.609156754172638</c:v>
                </c:pt>
                <c:pt idx="403">
                  <c:v>44.286382804349181</c:v>
                </c:pt>
                <c:pt idx="404">
                  <c:v>1.8029462179064324</c:v>
                </c:pt>
                <c:pt idx="405">
                  <c:v>-3.6503827077483169</c:v>
                </c:pt>
                <c:pt idx="406">
                  <c:v>4.3761915262528017</c:v>
                </c:pt>
                <c:pt idx="407">
                  <c:v>-6.4189024028891239</c:v>
                </c:pt>
                <c:pt idx="408">
                  <c:v>-29.185972384554596</c:v>
                </c:pt>
                <c:pt idx="409">
                  <c:v>14.841668168324178</c:v>
                </c:pt>
                <c:pt idx="410">
                  <c:v>-21.633704292491682</c:v>
                </c:pt>
                <c:pt idx="411">
                  <c:v>-19.990037212566516</c:v>
                </c:pt>
                <c:pt idx="412">
                  <c:v>9.0242529997873799E-2</c:v>
                </c:pt>
                <c:pt idx="413">
                  <c:v>-14.584347763951328</c:v>
                </c:pt>
                <c:pt idx="414">
                  <c:v>4.7792785352225176</c:v>
                </c:pt>
                <c:pt idx="415">
                  <c:v>-32.072124927662827</c:v>
                </c:pt>
                <c:pt idx="416">
                  <c:v>13.363582965834162</c:v>
                </c:pt>
                <c:pt idx="417">
                  <c:v>8.3688085932230099</c:v>
                </c:pt>
                <c:pt idx="418">
                  <c:v>12.328268636526463</c:v>
                </c:pt>
                <c:pt idx="419">
                  <c:v>12.711774144603957</c:v>
                </c:pt>
                <c:pt idx="420">
                  <c:v>-10.122788848671766</c:v>
                </c:pt>
                <c:pt idx="421">
                  <c:v>-11.021316607568826</c:v>
                </c:pt>
                <c:pt idx="422">
                  <c:v>9.7220772738070771</c:v>
                </c:pt>
                <c:pt idx="423">
                  <c:v>-0.46884268867815504</c:v>
                </c:pt>
                <c:pt idx="424">
                  <c:v>-12.695909717472695</c:v>
                </c:pt>
                <c:pt idx="425">
                  <c:v>-3.2920104758159945</c:v>
                </c:pt>
                <c:pt idx="426">
                  <c:v>12.884147461494074</c:v>
                </c:pt>
                <c:pt idx="427">
                  <c:v>-23.669998848286777</c:v>
                </c:pt>
                <c:pt idx="428">
                  <c:v>-4.7842641816004123</c:v>
                </c:pt>
                <c:pt idx="429">
                  <c:v>-13.927324614150804</c:v>
                </c:pt>
                <c:pt idx="430">
                  <c:v>9.8593705936610796</c:v>
                </c:pt>
                <c:pt idx="431">
                  <c:v>12.342719956387473</c:v>
                </c:pt>
                <c:pt idx="432">
                  <c:v>1.4817654601602412</c:v>
                </c:pt>
                <c:pt idx="433">
                  <c:v>-13.467168968520735</c:v>
                </c:pt>
                <c:pt idx="434">
                  <c:v>-5.9014467121733531</c:v>
                </c:pt>
                <c:pt idx="435">
                  <c:v>2.7294612152124107</c:v>
                </c:pt>
                <c:pt idx="436">
                  <c:v>9.8664765754131274</c:v>
                </c:pt>
                <c:pt idx="437">
                  <c:v>14.482723263590865</c:v>
                </c:pt>
                <c:pt idx="438">
                  <c:v>14.465755964985489</c:v>
                </c:pt>
                <c:pt idx="439">
                  <c:v>10.379006915968965</c:v>
                </c:pt>
                <c:pt idx="440">
                  <c:v>-4.7373215479349913</c:v>
                </c:pt>
                <c:pt idx="441">
                  <c:v>-2.2984075361204526</c:v>
                </c:pt>
                <c:pt idx="442">
                  <c:v>2.1035282546886838</c:v>
                </c:pt>
                <c:pt idx="443">
                  <c:v>32.602893409498201</c:v>
                </c:pt>
                <c:pt idx="444">
                  <c:v>-20.823697274454862</c:v>
                </c:pt>
                <c:pt idx="445">
                  <c:v>-44.655928603919442</c:v>
                </c:pt>
                <c:pt idx="446">
                  <c:v>32.240064076194791</c:v>
                </c:pt>
                <c:pt idx="447">
                  <c:v>6.9436787824100605</c:v>
                </c:pt>
                <c:pt idx="448">
                  <c:v>-4.1933190705421328</c:v>
                </c:pt>
                <c:pt idx="449">
                  <c:v>0.5595926001070809</c:v>
                </c:pt>
                <c:pt idx="450">
                  <c:v>-3.5729078871321724</c:v>
                </c:pt>
                <c:pt idx="451">
                  <c:v>18.500783609830858</c:v>
                </c:pt>
                <c:pt idx="452">
                  <c:v>1.5302865064505804</c:v>
                </c:pt>
                <c:pt idx="453">
                  <c:v>17.683099522560127</c:v>
                </c:pt>
                <c:pt idx="454">
                  <c:v>-15.407122295637986</c:v>
                </c:pt>
                <c:pt idx="455">
                  <c:v>0.5997775726199599</c:v>
                </c:pt>
                <c:pt idx="456">
                  <c:v>-13.364039050170012</c:v>
                </c:pt>
                <c:pt idx="457">
                  <c:v>27.38877512264088</c:v>
                </c:pt>
                <c:pt idx="458">
                  <c:v>9.6385562180747009</c:v>
                </c:pt>
                <c:pt idx="459">
                  <c:v>-13.033540034674584</c:v>
                </c:pt>
                <c:pt idx="460">
                  <c:v>-10.230156284529881</c:v>
                </c:pt>
                <c:pt idx="461">
                  <c:v>5.4623615798486682</c:v>
                </c:pt>
                <c:pt idx="462">
                  <c:v>-18.579653962368305</c:v>
                </c:pt>
                <c:pt idx="463">
                  <c:v>-13.849735176943671</c:v>
                </c:pt>
                <c:pt idx="464">
                  <c:v>-1.8147031594199232</c:v>
                </c:pt>
                <c:pt idx="465">
                  <c:v>-36.849529529295346</c:v>
                </c:pt>
                <c:pt idx="466">
                  <c:v>-6.0141021571111466</c:v>
                </c:pt>
                <c:pt idx="467">
                  <c:v>4.0438846564786877</c:v>
                </c:pt>
                <c:pt idx="468">
                  <c:v>-34.638304239789726</c:v>
                </c:pt>
                <c:pt idx="469">
                  <c:v>-18.911615402258398</c:v>
                </c:pt>
                <c:pt idx="470">
                  <c:v>17.166445118576402</c:v>
                </c:pt>
                <c:pt idx="471">
                  <c:v>-1.3163423649151955</c:v>
                </c:pt>
                <c:pt idx="472">
                  <c:v>-1.3393343961191295</c:v>
                </c:pt>
                <c:pt idx="473">
                  <c:v>-11.32014107636002</c:v>
                </c:pt>
                <c:pt idx="474">
                  <c:v>-1.802847103428983</c:v>
                </c:pt>
                <c:pt idx="475">
                  <c:v>-33.800715372709554</c:v>
                </c:pt>
                <c:pt idx="476">
                  <c:v>-3.636514977771673</c:v>
                </c:pt>
                <c:pt idx="477">
                  <c:v>15.418474142532032</c:v>
                </c:pt>
                <c:pt idx="478">
                  <c:v>-1.1771746534497147</c:v>
                </c:pt>
                <c:pt idx="479">
                  <c:v>3.9679582712651045</c:v>
                </c:pt>
                <c:pt idx="480">
                  <c:v>3.0343745444881161</c:v>
                </c:pt>
                <c:pt idx="481">
                  <c:v>21.683215407042656</c:v>
                </c:pt>
                <c:pt idx="482">
                  <c:v>-2.0480561786203091</c:v>
                </c:pt>
                <c:pt idx="483">
                  <c:v>-13.495166480471278</c:v>
                </c:pt>
                <c:pt idx="484">
                  <c:v>-8.3216902037733291</c:v>
                </c:pt>
                <c:pt idx="485">
                  <c:v>-3.6943326075897578</c:v>
                </c:pt>
                <c:pt idx="486">
                  <c:v>-0.10323329362373584</c:v>
                </c:pt>
                <c:pt idx="487">
                  <c:v>-8.2227713696318823</c:v>
                </c:pt>
                <c:pt idx="488">
                  <c:v>-10.153358794527936</c:v>
                </c:pt>
                <c:pt idx="489">
                  <c:v>14.883994769694407</c:v>
                </c:pt>
                <c:pt idx="490">
                  <c:v>-2.6524115990529364</c:v>
                </c:pt>
                <c:pt idx="491">
                  <c:v>12.003797418299486</c:v>
                </c:pt>
                <c:pt idx="492">
                  <c:v>-29.462005880627618</c:v>
                </c:pt>
                <c:pt idx="493">
                  <c:v>-22.414723256559057</c:v>
                </c:pt>
                <c:pt idx="494">
                  <c:v>2.7402999196408984E-2</c:v>
                </c:pt>
                <c:pt idx="495">
                  <c:v>26.091816791213137</c:v>
                </c:pt>
                <c:pt idx="496">
                  <c:v>15.72920287025044</c:v>
                </c:pt>
                <c:pt idx="497">
                  <c:v>5.7054546803012389</c:v>
                </c:pt>
                <c:pt idx="498">
                  <c:v>-1.5279790704403258</c:v>
                </c:pt>
                <c:pt idx="499">
                  <c:v>-14.767827608050451</c:v>
                </c:pt>
                <c:pt idx="500">
                  <c:v>-43.777043280825282</c:v>
                </c:pt>
                <c:pt idx="501">
                  <c:v>-2.9073461534276812E-2</c:v>
                </c:pt>
                <c:pt idx="502">
                  <c:v>3.6417472704850575</c:v>
                </c:pt>
                <c:pt idx="503">
                  <c:v>13.71767203557904</c:v>
                </c:pt>
                <c:pt idx="504">
                  <c:v>-26.596997187323385</c:v>
                </c:pt>
                <c:pt idx="505">
                  <c:v>9.3275330125801403</c:v>
                </c:pt>
                <c:pt idx="506">
                  <c:v>27.328124079631817</c:v>
                </c:pt>
                <c:pt idx="507">
                  <c:v>0.90347004335960956</c:v>
                </c:pt>
                <c:pt idx="508">
                  <c:v>2.0854319558528362</c:v>
                </c:pt>
                <c:pt idx="509">
                  <c:v>-29.301144364757278</c:v>
                </c:pt>
                <c:pt idx="510">
                  <c:v>14.249221044062832</c:v>
                </c:pt>
                <c:pt idx="511">
                  <c:v>10.657015978069404</c:v>
                </c:pt>
                <c:pt idx="512">
                  <c:v>11.984251146699105</c:v>
                </c:pt>
                <c:pt idx="513">
                  <c:v>-43.389999953501466</c:v>
                </c:pt>
                <c:pt idx="514">
                  <c:v>-2.8229853381072814</c:v>
                </c:pt>
                <c:pt idx="515">
                  <c:v>-2.1959196649691832</c:v>
                </c:pt>
                <c:pt idx="516">
                  <c:v>30.136188036988056</c:v>
                </c:pt>
                <c:pt idx="517">
                  <c:v>4.4746138784145204</c:v>
                </c:pt>
                <c:pt idx="518">
                  <c:v>17.304496536976622</c:v>
                </c:pt>
                <c:pt idx="519">
                  <c:v>-22.980499169212901</c:v>
                </c:pt>
                <c:pt idx="520">
                  <c:v>3.2239997057234722</c:v>
                </c:pt>
                <c:pt idx="521">
                  <c:v>-12.827042796322131</c:v>
                </c:pt>
                <c:pt idx="522">
                  <c:v>-0.18606723089997879</c:v>
                </c:pt>
                <c:pt idx="523">
                  <c:v>-2.2115964470782377</c:v>
                </c:pt>
                <c:pt idx="524">
                  <c:v>13.091618217093938</c:v>
                </c:pt>
                <c:pt idx="525">
                  <c:v>10.824035388707806</c:v>
                </c:pt>
                <c:pt idx="526">
                  <c:v>-36.481351238642787</c:v>
                </c:pt>
                <c:pt idx="527">
                  <c:v>13.833098866175328</c:v>
                </c:pt>
                <c:pt idx="528">
                  <c:v>-20.524823446848654</c:v>
                </c:pt>
                <c:pt idx="529">
                  <c:v>26.543280340957427</c:v>
                </c:pt>
                <c:pt idx="530">
                  <c:v>-3.4583616217669024</c:v>
                </c:pt>
                <c:pt idx="531">
                  <c:v>-16.235898553073454</c:v>
                </c:pt>
                <c:pt idx="532">
                  <c:v>12.257870847421161</c:v>
                </c:pt>
                <c:pt idx="533">
                  <c:v>33.769457596981702</c:v>
                </c:pt>
                <c:pt idx="534">
                  <c:v>14.771674191309433</c:v>
                </c:pt>
                <c:pt idx="535">
                  <c:v>-15.920719818462887</c:v>
                </c:pt>
                <c:pt idx="536">
                  <c:v>15.427495534692952</c:v>
                </c:pt>
                <c:pt idx="537">
                  <c:v>12.752949048503559</c:v>
                </c:pt>
                <c:pt idx="538">
                  <c:v>-8.4332517637947966</c:v>
                </c:pt>
                <c:pt idx="539">
                  <c:v>-21.462887575101167</c:v>
                </c:pt>
                <c:pt idx="540">
                  <c:v>-3.4415932143121712</c:v>
                </c:pt>
                <c:pt idx="541">
                  <c:v>-2.7144923738189806</c:v>
                </c:pt>
                <c:pt idx="542">
                  <c:v>8.518924715147147</c:v>
                </c:pt>
                <c:pt idx="543">
                  <c:v>15.159952580914336</c:v>
                </c:pt>
                <c:pt idx="544">
                  <c:v>-14.564936132119744</c:v>
                </c:pt>
                <c:pt idx="545">
                  <c:v>-4.9848737165017676</c:v>
                </c:pt>
                <c:pt idx="546">
                  <c:v>3.4474569993314144</c:v>
                </c:pt>
                <c:pt idx="547">
                  <c:v>4.0114531123174064</c:v>
                </c:pt>
                <c:pt idx="548">
                  <c:v>-16.615944392774537</c:v>
                </c:pt>
                <c:pt idx="549">
                  <c:v>-20.826179920568133</c:v>
                </c:pt>
                <c:pt idx="550">
                  <c:v>6.3777822738489265</c:v>
                </c:pt>
                <c:pt idx="551">
                  <c:v>-7.0020589240667359</c:v>
                </c:pt>
                <c:pt idx="552">
                  <c:v>-27.038650540106854</c:v>
                </c:pt>
                <c:pt idx="553">
                  <c:v>14.713007126583161</c:v>
                </c:pt>
                <c:pt idx="554">
                  <c:v>1.6507353749881335</c:v>
                </c:pt>
                <c:pt idx="555">
                  <c:v>-20.018445259521588</c:v>
                </c:pt>
                <c:pt idx="556">
                  <c:v>20.914277688513476</c:v>
                </c:pt>
                <c:pt idx="557">
                  <c:v>51.816689038287194</c:v>
                </c:pt>
                <c:pt idx="558">
                  <c:v>-3.8459174126342668</c:v>
                </c:pt>
                <c:pt idx="559">
                  <c:v>-5.3442557679659304</c:v>
                </c:pt>
                <c:pt idx="560">
                  <c:v>11.535261041758242</c:v>
                </c:pt>
                <c:pt idx="561">
                  <c:v>1.9069491214250651</c:v>
                </c:pt>
                <c:pt idx="562">
                  <c:v>-16.35828418715484</c:v>
                </c:pt>
                <c:pt idx="563">
                  <c:v>4.9215153044216944</c:v>
                </c:pt>
                <c:pt idx="564">
                  <c:v>1.2831671001582703</c:v>
                </c:pt>
                <c:pt idx="565">
                  <c:v>1.8418208811771897</c:v>
                </c:pt>
                <c:pt idx="566">
                  <c:v>1.5992700470493699</c:v>
                </c:pt>
                <c:pt idx="567">
                  <c:v>17.631707624115901</c:v>
                </c:pt>
                <c:pt idx="568">
                  <c:v>1.4937712973785398</c:v>
                </c:pt>
                <c:pt idx="569">
                  <c:v>-19.124888165494809</c:v>
                </c:pt>
                <c:pt idx="570">
                  <c:v>-1.8958055753523197</c:v>
                </c:pt>
                <c:pt idx="571">
                  <c:v>9.4169603136472624</c:v>
                </c:pt>
                <c:pt idx="572">
                  <c:v>5.491869043377311</c:v>
                </c:pt>
                <c:pt idx="573">
                  <c:v>0.35605004293399312</c:v>
                </c:pt>
                <c:pt idx="574">
                  <c:v>-5.7919687543116884</c:v>
                </c:pt>
                <c:pt idx="575">
                  <c:v>15.946294895523938</c:v>
                </c:pt>
                <c:pt idx="576">
                  <c:v>-2.444551424341832</c:v>
                </c:pt>
                <c:pt idx="577">
                  <c:v>8.9903703114675153</c:v>
                </c:pt>
                <c:pt idx="578">
                  <c:v>-1.2222299050581564</c:v>
                </c:pt>
                <c:pt idx="579">
                  <c:v>-23.143955142143966</c:v>
                </c:pt>
                <c:pt idx="580">
                  <c:v>-15.09289364169582</c:v>
                </c:pt>
                <c:pt idx="581">
                  <c:v>-10.822131602541063</c:v>
                </c:pt>
                <c:pt idx="582">
                  <c:v>4.6321788834709183</c:v>
                </c:pt>
                <c:pt idx="583">
                  <c:v>11.226488171917818</c:v>
                </c:pt>
                <c:pt idx="584">
                  <c:v>-11.932849707461143</c:v>
                </c:pt>
                <c:pt idx="585">
                  <c:v>1.4569237929096261</c:v>
                </c:pt>
                <c:pt idx="586">
                  <c:v>44.820980375847192</c:v>
                </c:pt>
                <c:pt idx="587">
                  <c:v>18.469890626000865</c:v>
                </c:pt>
                <c:pt idx="588">
                  <c:v>-14.17193242878289</c:v>
                </c:pt>
                <c:pt idx="589">
                  <c:v>-17.957831622879418</c:v>
                </c:pt>
                <c:pt idx="590">
                  <c:v>12.65145191411208</c:v>
                </c:pt>
                <c:pt idx="591">
                  <c:v>21.456896222131707</c:v>
                </c:pt>
                <c:pt idx="592">
                  <c:v>-21.405928361422731</c:v>
                </c:pt>
                <c:pt idx="593">
                  <c:v>-4.471924530246147</c:v>
                </c:pt>
                <c:pt idx="594">
                  <c:v>10.441928317223715</c:v>
                </c:pt>
                <c:pt idx="595">
                  <c:v>23.325814241777135</c:v>
                </c:pt>
                <c:pt idx="596">
                  <c:v>-27.230710537543672</c:v>
                </c:pt>
                <c:pt idx="597">
                  <c:v>5.1975027612902824</c:v>
                </c:pt>
                <c:pt idx="598">
                  <c:v>-32.83679282068497</c:v>
                </c:pt>
                <c:pt idx="599">
                  <c:v>23.918996797753493</c:v>
                </c:pt>
                <c:pt idx="600">
                  <c:v>-0.42633523117825622</c:v>
                </c:pt>
                <c:pt idx="601">
                  <c:v>-8.5288974522847525</c:v>
                </c:pt>
                <c:pt idx="602">
                  <c:v>-6.3907968945813458</c:v>
                </c:pt>
                <c:pt idx="603">
                  <c:v>2.9351878627383026</c:v>
                </c:pt>
                <c:pt idx="604">
                  <c:v>35.991260847126604</c:v>
                </c:pt>
                <c:pt idx="605">
                  <c:v>-16.15969068649818</c:v>
                </c:pt>
                <c:pt idx="606">
                  <c:v>22.495121544152074</c:v>
                </c:pt>
                <c:pt idx="607">
                  <c:v>-14.249120869905394</c:v>
                </c:pt>
                <c:pt idx="608">
                  <c:v>-21.349482093658466</c:v>
                </c:pt>
                <c:pt idx="609">
                  <c:v>-3.6061230044056907</c:v>
                </c:pt>
                <c:pt idx="610">
                  <c:v>-2.8509051942139796</c:v>
                </c:pt>
                <c:pt idx="611">
                  <c:v>15.860218383610032</c:v>
                </c:pt>
                <c:pt idx="612">
                  <c:v>-1.3845324704086832</c:v>
                </c:pt>
                <c:pt idx="613">
                  <c:v>8.6303085172196852</c:v>
                </c:pt>
                <c:pt idx="614">
                  <c:v>-5.2679984840746705</c:v>
                </c:pt>
                <c:pt idx="615">
                  <c:v>49.74599140941428</c:v>
                </c:pt>
                <c:pt idx="616">
                  <c:v>-4.3158262196762607</c:v>
                </c:pt>
                <c:pt idx="617">
                  <c:v>-14.717911902287966</c:v>
                </c:pt>
                <c:pt idx="618">
                  <c:v>24.502726968114587</c:v>
                </c:pt>
                <c:pt idx="619">
                  <c:v>13.850074851639146</c:v>
                </c:pt>
                <c:pt idx="620">
                  <c:v>-19.016928756958972</c:v>
                </c:pt>
                <c:pt idx="621">
                  <c:v>-7.2344401775860323</c:v>
                </c:pt>
                <c:pt idx="622">
                  <c:v>-21.098245781110105</c:v>
                </c:pt>
                <c:pt idx="623">
                  <c:v>-2.7480332083745087</c:v>
                </c:pt>
                <c:pt idx="624">
                  <c:v>-8.1875086899863501</c:v>
                </c:pt>
                <c:pt idx="625">
                  <c:v>17.563403806242412</c:v>
                </c:pt>
                <c:pt idx="626">
                  <c:v>0.14782393639616254</c:v>
                </c:pt>
                <c:pt idx="627">
                  <c:v>7.8329996184167108</c:v>
                </c:pt>
                <c:pt idx="628">
                  <c:v>-15.860424371672138</c:v>
                </c:pt>
                <c:pt idx="629">
                  <c:v>10.018512534047899</c:v>
                </c:pt>
                <c:pt idx="630">
                  <c:v>-23.830982169612032</c:v>
                </c:pt>
                <c:pt idx="631">
                  <c:v>-31.288598909541726</c:v>
                </c:pt>
                <c:pt idx="632">
                  <c:v>7.0445070887634156</c:v>
                </c:pt>
                <c:pt idx="633">
                  <c:v>-7.3106971429182828</c:v>
                </c:pt>
                <c:pt idx="634">
                  <c:v>1.8122464276752024</c:v>
                </c:pt>
                <c:pt idx="635">
                  <c:v>-1.8154412961244586</c:v>
                </c:pt>
                <c:pt idx="636">
                  <c:v>2.2205271202647396</c:v>
                </c:pt>
                <c:pt idx="637">
                  <c:v>-8.8135796668589919</c:v>
                </c:pt>
                <c:pt idx="638">
                  <c:v>24.753877004420577</c:v>
                </c:pt>
                <c:pt idx="639">
                  <c:v>9.3242286718931897</c:v>
                </c:pt>
                <c:pt idx="640">
                  <c:v>5.052836756182562</c:v>
                </c:pt>
                <c:pt idx="641">
                  <c:v>-16.764922979850365</c:v>
                </c:pt>
                <c:pt idx="642">
                  <c:v>-2.4151217575630723</c:v>
                </c:pt>
                <c:pt idx="643">
                  <c:v>11.511639862893242</c:v>
                </c:pt>
                <c:pt idx="644">
                  <c:v>-16.470709454046261</c:v>
                </c:pt>
                <c:pt idx="645">
                  <c:v>-34.499764062312003</c:v>
                </c:pt>
                <c:pt idx="646">
                  <c:v>-16.639848423348013</c:v>
                </c:pt>
                <c:pt idx="647">
                  <c:v>5.3171224243822053</c:v>
                </c:pt>
                <c:pt idx="648">
                  <c:v>28.898430922654068</c:v>
                </c:pt>
                <c:pt idx="649">
                  <c:v>2.8850953484957862</c:v>
                </c:pt>
                <c:pt idx="650">
                  <c:v>33.797373659005792</c:v>
                </c:pt>
                <c:pt idx="651">
                  <c:v>-12.591434268167234</c:v>
                </c:pt>
                <c:pt idx="652">
                  <c:v>20.693213189920272</c:v>
                </c:pt>
                <c:pt idx="653">
                  <c:v>4.1605175710653786</c:v>
                </c:pt>
                <c:pt idx="654">
                  <c:v>17.503177171848989</c:v>
                </c:pt>
                <c:pt idx="655">
                  <c:v>-24.170458450744324</c:v>
                </c:pt>
                <c:pt idx="656">
                  <c:v>29.771823744493815</c:v>
                </c:pt>
                <c:pt idx="657">
                  <c:v>27.495838420077138</c:v>
                </c:pt>
                <c:pt idx="658">
                  <c:v>22.900593788463265</c:v>
                </c:pt>
                <c:pt idx="659">
                  <c:v>3.9757051667031891</c:v>
                </c:pt>
                <c:pt idx="660">
                  <c:v>4.2706460292035082</c:v>
                </c:pt>
                <c:pt idx="661">
                  <c:v>-28.08701522942048</c:v>
                </c:pt>
                <c:pt idx="662">
                  <c:v>-4.5386951387140595</c:v>
                </c:pt>
                <c:pt idx="663">
                  <c:v>-29.084863767825777</c:v>
                </c:pt>
                <c:pt idx="664">
                  <c:v>1.9125775895821189</c:v>
                </c:pt>
                <c:pt idx="665">
                  <c:v>-39.734997582341492</c:v>
                </c:pt>
                <c:pt idx="666">
                  <c:v>6.5606781906265423</c:v>
                </c:pt>
                <c:pt idx="667">
                  <c:v>-12.224125981480251</c:v>
                </c:pt>
                <c:pt idx="668">
                  <c:v>-0.23308459526241421</c:v>
                </c:pt>
                <c:pt idx="669">
                  <c:v>-2.5323174213954309</c:v>
                </c:pt>
                <c:pt idx="670">
                  <c:v>-1.6025206076971403</c:v>
                </c:pt>
                <c:pt idx="671">
                  <c:v>1.4135535422902032</c:v>
                </c:pt>
                <c:pt idx="672">
                  <c:v>3.3939713110491883</c:v>
                </c:pt>
                <c:pt idx="673">
                  <c:v>23.489747335846047</c:v>
                </c:pt>
                <c:pt idx="674">
                  <c:v>-15.934689049217514</c:v>
                </c:pt>
                <c:pt idx="675">
                  <c:v>-20.90762872274799</c:v>
                </c:pt>
                <c:pt idx="676">
                  <c:v>3.1331155861735032</c:v>
                </c:pt>
                <c:pt idx="677">
                  <c:v>13.173756063497303</c:v>
                </c:pt>
                <c:pt idx="678">
                  <c:v>4.803788928750131</c:v>
                </c:pt>
                <c:pt idx="679">
                  <c:v>-1.7270408545997178</c:v>
                </c:pt>
                <c:pt idx="680">
                  <c:v>13.007204462485772</c:v>
                </c:pt>
                <c:pt idx="681">
                  <c:v>-13.921952613129021</c:v>
                </c:pt>
                <c:pt idx="682">
                  <c:v>13.81962131595043</c:v>
                </c:pt>
                <c:pt idx="683">
                  <c:v>-0.37878959455192962</c:v>
                </c:pt>
                <c:pt idx="684">
                  <c:v>-2.3145134536782899</c:v>
                </c:pt>
                <c:pt idx="685">
                  <c:v>33.882170143377998</c:v>
                </c:pt>
                <c:pt idx="686">
                  <c:v>-2.5602440649860552</c:v>
                </c:pt>
                <c:pt idx="687">
                  <c:v>-5.7732384899319449</c:v>
                </c:pt>
                <c:pt idx="688">
                  <c:v>-27.742060711763429</c:v>
                </c:pt>
                <c:pt idx="689">
                  <c:v>-26.019088796287591</c:v>
                </c:pt>
                <c:pt idx="690">
                  <c:v>2.9643944406249534</c:v>
                </c:pt>
                <c:pt idx="691">
                  <c:v>1.8108858150560141</c:v>
                </c:pt>
                <c:pt idx="692">
                  <c:v>7.987512623603866</c:v>
                </c:pt>
                <c:pt idx="693">
                  <c:v>14.266523099865589</c:v>
                </c:pt>
                <c:pt idx="694">
                  <c:v>14.826276427354705</c:v>
                </c:pt>
                <c:pt idx="695">
                  <c:v>-10.63387507407554</c:v>
                </c:pt>
                <c:pt idx="696">
                  <c:v>4.1070388248409389</c:v>
                </c:pt>
                <c:pt idx="697">
                  <c:v>1.6726894086384605</c:v>
                </c:pt>
                <c:pt idx="698">
                  <c:v>-8.0956027430426722</c:v>
                </c:pt>
                <c:pt idx="699">
                  <c:v>4.6290709772634777</c:v>
                </c:pt>
                <c:pt idx="700">
                  <c:v>2.0761108982210668</c:v>
                </c:pt>
                <c:pt idx="701">
                  <c:v>3.3121023124443583</c:v>
                </c:pt>
                <c:pt idx="702">
                  <c:v>5.6281298101431929</c:v>
                </c:pt>
                <c:pt idx="703">
                  <c:v>20.533759425858868</c:v>
                </c:pt>
                <c:pt idx="704">
                  <c:v>-25.897769121303622</c:v>
                </c:pt>
                <c:pt idx="705">
                  <c:v>4.2222339277156831</c:v>
                </c:pt>
                <c:pt idx="706">
                  <c:v>-23.119779893686449</c:v>
                </c:pt>
                <c:pt idx="707">
                  <c:v>24.343294880503532</c:v>
                </c:pt>
                <c:pt idx="708">
                  <c:v>1.4718082116749014</c:v>
                </c:pt>
                <c:pt idx="709">
                  <c:v>7.899524549567106</c:v>
                </c:pt>
                <c:pt idx="710">
                  <c:v>2.200331545216295</c:v>
                </c:pt>
                <c:pt idx="711">
                  <c:v>13.481633348861145</c:v>
                </c:pt>
                <c:pt idx="712">
                  <c:v>-3.4775183028413958</c:v>
                </c:pt>
                <c:pt idx="713">
                  <c:v>-11.154159942249636</c:v>
                </c:pt>
                <c:pt idx="714">
                  <c:v>-6.0772151543465647</c:v>
                </c:pt>
                <c:pt idx="715">
                  <c:v>11.399812662568046</c:v>
                </c:pt>
                <c:pt idx="716">
                  <c:v>-36.056605543846352</c:v>
                </c:pt>
                <c:pt idx="717">
                  <c:v>-10.676825196763696</c:v>
                </c:pt>
                <c:pt idx="718">
                  <c:v>5.4371904197526471</c:v>
                </c:pt>
                <c:pt idx="719">
                  <c:v>-12.749595916255853</c:v>
                </c:pt>
                <c:pt idx="720">
                  <c:v>-26.656231985244389</c:v>
                </c:pt>
                <c:pt idx="721">
                  <c:v>5.7499528048370383</c:v>
                </c:pt>
                <c:pt idx="722">
                  <c:v>-11.312451109802939</c:v>
                </c:pt>
                <c:pt idx="723">
                  <c:v>-2.9872228138915209</c:v>
                </c:pt>
                <c:pt idx="724">
                  <c:v>-22.922528532075088</c:v>
                </c:pt>
                <c:pt idx="725">
                  <c:v>-19.11931267772389</c:v>
                </c:pt>
                <c:pt idx="726">
                  <c:v>-16.77105075678385</c:v>
                </c:pt>
                <c:pt idx="727">
                  <c:v>22.502256080789842</c:v>
                </c:pt>
                <c:pt idx="728">
                  <c:v>-3.7321503755279406</c:v>
                </c:pt>
                <c:pt idx="729">
                  <c:v>9.3521040571517666</c:v>
                </c:pt>
                <c:pt idx="730">
                  <c:v>13.634808806368266</c:v>
                </c:pt>
                <c:pt idx="731">
                  <c:v>-4.2355066144687061</c:v>
                </c:pt>
                <c:pt idx="732">
                  <c:v>20.124958778320948</c:v>
                </c:pt>
                <c:pt idx="733">
                  <c:v>12.422211851197105</c:v>
                </c:pt>
                <c:pt idx="734">
                  <c:v>32.123677951045103</c:v>
                </c:pt>
                <c:pt idx="735">
                  <c:v>-11.726746538282233</c:v>
                </c:pt>
                <c:pt idx="736">
                  <c:v>-15.836874263564733</c:v>
                </c:pt>
                <c:pt idx="737">
                  <c:v>-6.2308788276407681</c:v>
                </c:pt>
                <c:pt idx="738">
                  <c:v>-19.642715390262026</c:v>
                </c:pt>
                <c:pt idx="739">
                  <c:v>-6.7231873987249529</c:v>
                </c:pt>
                <c:pt idx="740">
                  <c:v>-15.580335072406353</c:v>
                </c:pt>
                <c:pt idx="741">
                  <c:v>-34.741030796237482</c:v>
                </c:pt>
                <c:pt idx="742">
                  <c:v>18.078422785342873</c:v>
                </c:pt>
                <c:pt idx="743">
                  <c:v>-6.3648553004863881</c:v>
                </c:pt>
                <c:pt idx="744">
                  <c:v>14.228987053594347</c:v>
                </c:pt>
                <c:pt idx="745">
                  <c:v>-49.884750220978631</c:v>
                </c:pt>
                <c:pt idx="746">
                  <c:v>17.337083192529011</c:v>
                </c:pt>
                <c:pt idx="747">
                  <c:v>1.6978288664570269</c:v>
                </c:pt>
                <c:pt idx="748">
                  <c:v>9.0300788449806166</c:v>
                </c:pt>
                <c:pt idx="749">
                  <c:v>6.5334756799443605</c:v>
                </c:pt>
                <c:pt idx="750">
                  <c:v>-12.294687016231126</c:v>
                </c:pt>
                <c:pt idx="751">
                  <c:v>-9.1185554503907191</c:v>
                </c:pt>
                <c:pt idx="752">
                  <c:v>2.8602004445502138</c:v>
                </c:pt>
                <c:pt idx="753">
                  <c:v>4.4486362745381545</c:v>
                </c:pt>
                <c:pt idx="754">
                  <c:v>-10.924631721358027</c:v>
                </c:pt>
                <c:pt idx="755">
                  <c:v>28.835228409913828</c:v>
                </c:pt>
                <c:pt idx="756">
                  <c:v>-12.218968414648966</c:v>
                </c:pt>
                <c:pt idx="757">
                  <c:v>-3.3214759218344523</c:v>
                </c:pt>
                <c:pt idx="758">
                  <c:v>-25.663362292156027</c:v>
                </c:pt>
                <c:pt idx="759">
                  <c:v>-2.3728617890134456</c:v>
                </c:pt>
                <c:pt idx="760">
                  <c:v>33.698619018056029</c:v>
                </c:pt>
                <c:pt idx="761">
                  <c:v>13.428837880938913</c:v>
                </c:pt>
                <c:pt idx="762">
                  <c:v>-27.575918273028542</c:v>
                </c:pt>
                <c:pt idx="763">
                  <c:v>7.5890296235665247</c:v>
                </c:pt>
                <c:pt idx="764">
                  <c:v>-15.190591177421387</c:v>
                </c:pt>
                <c:pt idx="765">
                  <c:v>20.069736824654775</c:v>
                </c:pt>
                <c:pt idx="766">
                  <c:v>-12.445207222942116</c:v>
                </c:pt>
                <c:pt idx="767">
                  <c:v>6.5676213603795288</c:v>
                </c:pt>
                <c:pt idx="768">
                  <c:v>-0.86375468639377984</c:v>
                </c:pt>
                <c:pt idx="769">
                  <c:v>0.3696479431305818</c:v>
                </c:pt>
                <c:pt idx="770">
                  <c:v>4.4498819973740478</c:v>
                </c:pt>
                <c:pt idx="771">
                  <c:v>13.374968403599272</c:v>
                </c:pt>
                <c:pt idx="772">
                  <c:v>-3.9877087782428444</c:v>
                </c:pt>
                <c:pt idx="773">
                  <c:v>-14.071686633722296</c:v>
                </c:pt>
                <c:pt idx="774">
                  <c:v>-33.107708163814642</c:v>
                </c:pt>
                <c:pt idx="775">
                  <c:v>-1.1374177097045242</c:v>
                </c:pt>
                <c:pt idx="776">
                  <c:v>-4.2171003238958864</c:v>
                </c:pt>
                <c:pt idx="777">
                  <c:v>9.9977695097414436</c:v>
                </c:pt>
                <c:pt idx="778">
                  <c:v>-18.173995259608901</c:v>
                </c:pt>
                <c:pt idx="779">
                  <c:v>-11.089011195760104</c:v>
                </c:pt>
                <c:pt idx="780">
                  <c:v>12.856026953475659</c:v>
                </c:pt>
                <c:pt idx="781">
                  <c:v>-21.854635938149858</c:v>
                </c:pt>
                <c:pt idx="782">
                  <c:v>23.074030868228718</c:v>
                </c:pt>
                <c:pt idx="783">
                  <c:v>11.463604817941672</c:v>
                </c:pt>
                <c:pt idx="784">
                  <c:v>-14.104712897143983</c:v>
                </c:pt>
                <c:pt idx="785">
                  <c:v>-8.151673274227873</c:v>
                </c:pt>
                <c:pt idx="786">
                  <c:v>8.2219320221573948</c:v>
                </c:pt>
                <c:pt idx="787">
                  <c:v>-8.6344325167551155</c:v>
                </c:pt>
                <c:pt idx="788">
                  <c:v>-4.504565888154823</c:v>
                </c:pt>
                <c:pt idx="789">
                  <c:v>-17.782055982215194</c:v>
                </c:pt>
                <c:pt idx="790">
                  <c:v>-9.334947949900517</c:v>
                </c:pt>
                <c:pt idx="791">
                  <c:v>9.3058180209666919</c:v>
                </c:pt>
                <c:pt idx="792">
                  <c:v>-18.406998857150825</c:v>
                </c:pt>
                <c:pt idx="793">
                  <c:v>-10.316746761891666</c:v>
                </c:pt>
                <c:pt idx="794">
                  <c:v>-15.834612540996238</c:v>
                </c:pt>
                <c:pt idx="795">
                  <c:v>-33.512600917213469</c:v>
                </c:pt>
                <c:pt idx="796">
                  <c:v>1.0346235503468688</c:v>
                </c:pt>
                <c:pt idx="797">
                  <c:v>3.0865734697373042</c:v>
                </c:pt>
                <c:pt idx="798">
                  <c:v>-3.1553928635047428</c:v>
                </c:pt>
                <c:pt idx="799">
                  <c:v>-37.261152502177694</c:v>
                </c:pt>
                <c:pt idx="800">
                  <c:v>-17.311421347079442</c:v>
                </c:pt>
                <c:pt idx="801">
                  <c:v>6.9051672703763689</c:v>
                </c:pt>
                <c:pt idx="802">
                  <c:v>8.050112815660583</c:v>
                </c:pt>
                <c:pt idx="803">
                  <c:v>3.1843145966308604</c:v>
                </c:pt>
                <c:pt idx="804">
                  <c:v>-3.3915028334956818</c:v>
                </c:pt>
                <c:pt idx="805">
                  <c:v>1.7364560676613441</c:v>
                </c:pt>
                <c:pt idx="806">
                  <c:v>-25.689820809668479</c:v>
                </c:pt>
                <c:pt idx="807">
                  <c:v>-2.1164432261860662</c:v>
                </c:pt>
                <c:pt idx="808">
                  <c:v>4.0677412709281908</c:v>
                </c:pt>
                <c:pt idx="809">
                  <c:v>-18.449816214014536</c:v>
                </c:pt>
                <c:pt idx="810">
                  <c:v>47.847759919522566</c:v>
                </c:pt>
                <c:pt idx="811">
                  <c:v>2.6504896472588801</c:v>
                </c:pt>
                <c:pt idx="812">
                  <c:v>-8.3860185412709853</c:v>
                </c:pt>
                <c:pt idx="813">
                  <c:v>6.8776772604361796</c:v>
                </c:pt>
                <c:pt idx="814">
                  <c:v>-7.495473995888954</c:v>
                </c:pt>
                <c:pt idx="815">
                  <c:v>1.9935923806685447</c:v>
                </c:pt>
                <c:pt idx="816">
                  <c:v>15.98946658775521</c:v>
                </c:pt>
                <c:pt idx="817">
                  <c:v>-12.692350366030873</c:v>
                </c:pt>
                <c:pt idx="818">
                  <c:v>-6.8178909218421451</c:v>
                </c:pt>
                <c:pt idx="819">
                  <c:v>-24.969042868989195</c:v>
                </c:pt>
                <c:pt idx="820">
                  <c:v>-30.118055653710407</c:v>
                </c:pt>
                <c:pt idx="821">
                  <c:v>-7.5637187346133157</c:v>
                </c:pt>
                <c:pt idx="822">
                  <c:v>5.5135117354905541</c:v>
                </c:pt>
                <c:pt idx="823">
                  <c:v>14.607424991262642</c:v>
                </c:pt>
                <c:pt idx="824">
                  <c:v>22.051598232894015</c:v>
                </c:pt>
                <c:pt idx="825">
                  <c:v>-3.4206971657404721</c:v>
                </c:pt>
                <c:pt idx="826">
                  <c:v>8.3465686947443523</c:v>
                </c:pt>
                <c:pt idx="827">
                  <c:v>1.8173387940871719</c:v>
                </c:pt>
                <c:pt idx="828">
                  <c:v>1.1370608037967478</c:v>
                </c:pt>
                <c:pt idx="829">
                  <c:v>5.0196607268397475</c:v>
                </c:pt>
                <c:pt idx="830">
                  <c:v>3.9987160921990808</c:v>
                </c:pt>
                <c:pt idx="831">
                  <c:v>15.614153296080753</c:v>
                </c:pt>
                <c:pt idx="832">
                  <c:v>19.858921433377017</c:v>
                </c:pt>
                <c:pt idx="833">
                  <c:v>17.057851452756218</c:v>
                </c:pt>
                <c:pt idx="834">
                  <c:v>33.735110637474619</c:v>
                </c:pt>
                <c:pt idx="835">
                  <c:v>1.8172412289238968</c:v>
                </c:pt>
                <c:pt idx="836">
                  <c:v>-14.272401681576817</c:v>
                </c:pt>
                <c:pt idx="837">
                  <c:v>-31.540070025518929</c:v>
                </c:pt>
                <c:pt idx="838">
                  <c:v>2.4169604109026701</c:v>
                </c:pt>
                <c:pt idx="839">
                  <c:v>4.7937134480114683</c:v>
                </c:pt>
                <c:pt idx="840">
                  <c:v>-8.6064391086194085</c:v>
                </c:pt>
                <c:pt idx="841">
                  <c:v>-5.8579319788088826</c:v>
                </c:pt>
                <c:pt idx="842">
                  <c:v>12.646038260570895</c:v>
                </c:pt>
                <c:pt idx="843">
                  <c:v>-1.0694666409195719</c:v>
                </c:pt>
                <c:pt idx="844">
                  <c:v>-6.3929639183043081</c:v>
                </c:pt>
                <c:pt idx="845">
                  <c:v>7.0335659989950949</c:v>
                </c:pt>
                <c:pt idx="846">
                  <c:v>21.808307951944812</c:v>
                </c:pt>
                <c:pt idx="847">
                  <c:v>-0.92932568065662213</c:v>
                </c:pt>
                <c:pt idx="848">
                  <c:v>-0.26456841749768856</c:v>
                </c:pt>
                <c:pt idx="849">
                  <c:v>11.065263406623037</c:v>
                </c:pt>
                <c:pt idx="850">
                  <c:v>-4.4852311150018673</c:v>
                </c:pt>
                <c:pt idx="851">
                  <c:v>24.481743290637127</c:v>
                </c:pt>
                <c:pt idx="852">
                  <c:v>-9.9839408752524186</c:v>
                </c:pt>
                <c:pt idx="853">
                  <c:v>26.018973758998985</c:v>
                </c:pt>
                <c:pt idx="854">
                  <c:v>-5.6654188379738546</c:v>
                </c:pt>
                <c:pt idx="855">
                  <c:v>-1.6233746514402387</c:v>
                </c:pt>
                <c:pt idx="856">
                  <c:v>-22.933037103044619</c:v>
                </c:pt>
                <c:pt idx="857">
                  <c:v>-31.300574147489609</c:v>
                </c:pt>
                <c:pt idx="858">
                  <c:v>4.9366186837823385</c:v>
                </c:pt>
                <c:pt idx="859">
                  <c:v>-11.34551583353867</c:v>
                </c:pt>
                <c:pt idx="860">
                  <c:v>3.3139427087300386</c:v>
                </c:pt>
                <c:pt idx="861">
                  <c:v>15.666842571907422</c:v>
                </c:pt>
                <c:pt idx="862">
                  <c:v>12.715265810355401</c:v>
                </c:pt>
                <c:pt idx="863">
                  <c:v>17.291378112715556</c:v>
                </c:pt>
                <c:pt idx="864">
                  <c:v>-0.99495364449611834</c:v>
                </c:pt>
                <c:pt idx="865">
                  <c:v>5.6865049353234887E-2</c:v>
                </c:pt>
                <c:pt idx="866">
                  <c:v>20.901943232542404</c:v>
                </c:pt>
                <c:pt idx="867">
                  <c:v>-5.1695565511476289</c:v>
                </c:pt>
                <c:pt idx="868">
                  <c:v>-18.796180058218322</c:v>
                </c:pt>
                <c:pt idx="869">
                  <c:v>22.158886902882035</c:v>
                </c:pt>
                <c:pt idx="870">
                  <c:v>5.135378130653768</c:v>
                </c:pt>
                <c:pt idx="871">
                  <c:v>15.92645877537344</c:v>
                </c:pt>
                <c:pt idx="872">
                  <c:v>-23.053573797511998</c:v>
                </c:pt>
                <c:pt idx="873">
                  <c:v>25.48588599082175</c:v>
                </c:pt>
                <c:pt idx="874">
                  <c:v>-10.75942967667039</c:v>
                </c:pt>
                <c:pt idx="875">
                  <c:v>-18.809033904539895</c:v>
                </c:pt>
                <c:pt idx="876">
                  <c:v>4.8316926810771568</c:v>
                </c:pt>
                <c:pt idx="877">
                  <c:v>32.14912745419786</c:v>
                </c:pt>
                <c:pt idx="878">
                  <c:v>-17.349534390214448</c:v>
                </c:pt>
                <c:pt idx="879">
                  <c:v>28.233259786757966</c:v>
                </c:pt>
                <c:pt idx="880">
                  <c:v>24.521456023403516</c:v>
                </c:pt>
                <c:pt idx="881">
                  <c:v>0.72995850803857676</c:v>
                </c:pt>
                <c:pt idx="882">
                  <c:v>-2.7403931995316477</c:v>
                </c:pt>
                <c:pt idx="883">
                  <c:v>-34.53452308878942</c:v>
                </c:pt>
                <c:pt idx="884">
                  <c:v>-34.849366292717306</c:v>
                </c:pt>
                <c:pt idx="885">
                  <c:v>-34.478863765222819</c:v>
                </c:pt>
                <c:pt idx="886">
                  <c:v>-10.263288031746878</c:v>
                </c:pt>
                <c:pt idx="887">
                  <c:v>-0.34650929060612706</c:v>
                </c:pt>
                <c:pt idx="888">
                  <c:v>-12.855716310700155</c:v>
                </c:pt>
                <c:pt idx="889">
                  <c:v>-2.7299836382417566</c:v>
                </c:pt>
                <c:pt idx="890">
                  <c:v>17.441713226988561</c:v>
                </c:pt>
                <c:pt idx="891">
                  <c:v>11.330174086769967</c:v>
                </c:pt>
                <c:pt idx="892">
                  <c:v>10.59217253810713</c:v>
                </c:pt>
                <c:pt idx="893">
                  <c:v>-0.44255815941056953</c:v>
                </c:pt>
                <c:pt idx="894">
                  <c:v>5.3340866898042956</c:v>
                </c:pt>
                <c:pt idx="895">
                  <c:v>-16.596161275856513</c:v>
                </c:pt>
                <c:pt idx="896">
                  <c:v>13.860022895132158</c:v>
                </c:pt>
                <c:pt idx="897">
                  <c:v>8.1588267008935489</c:v>
                </c:pt>
                <c:pt idx="898">
                  <c:v>1.7768717048718119</c:v>
                </c:pt>
                <c:pt idx="899">
                  <c:v>10.353978342032818</c:v>
                </c:pt>
                <c:pt idx="900">
                  <c:v>-34.505119375240866</c:v>
                </c:pt>
                <c:pt idx="901">
                  <c:v>-19.377823424627</c:v>
                </c:pt>
                <c:pt idx="902">
                  <c:v>-27.708162657051581</c:v>
                </c:pt>
                <c:pt idx="903">
                  <c:v>13.090054718256066</c:v>
                </c:pt>
                <c:pt idx="904">
                  <c:v>30.787742984574528</c:v>
                </c:pt>
                <c:pt idx="905">
                  <c:v>-15.834446382025298</c:v>
                </c:pt>
                <c:pt idx="906">
                  <c:v>7.3616715747006065</c:v>
                </c:pt>
                <c:pt idx="907">
                  <c:v>0.75852342795457484</c:v>
                </c:pt>
                <c:pt idx="908">
                  <c:v>12.333297883851206</c:v>
                </c:pt>
                <c:pt idx="909">
                  <c:v>1.6433576800623215</c:v>
                </c:pt>
                <c:pt idx="910">
                  <c:v>-6.725450266444283</c:v>
                </c:pt>
                <c:pt idx="911">
                  <c:v>29.371129435155595</c:v>
                </c:pt>
                <c:pt idx="912">
                  <c:v>-4.9018760246637889</c:v>
                </c:pt>
                <c:pt idx="913">
                  <c:v>-15.061517071218413</c:v>
                </c:pt>
                <c:pt idx="914">
                  <c:v>12.396722280563408</c:v>
                </c:pt>
                <c:pt idx="915">
                  <c:v>-2.3890473008095614</c:v>
                </c:pt>
                <c:pt idx="916">
                  <c:v>9.113282029372284</c:v>
                </c:pt>
                <c:pt idx="917">
                  <c:v>2.0627087769716739</c:v>
                </c:pt>
                <c:pt idx="918">
                  <c:v>15.442244148311007</c:v>
                </c:pt>
                <c:pt idx="919">
                  <c:v>49.882564284229368</c:v>
                </c:pt>
                <c:pt idx="920">
                  <c:v>14.520515658530538</c:v>
                </c:pt>
                <c:pt idx="921">
                  <c:v>19.935847701584667</c:v>
                </c:pt>
                <c:pt idx="922">
                  <c:v>2.0672978656530741</c:v>
                </c:pt>
                <c:pt idx="923">
                  <c:v>-0.60036420628159559</c:v>
                </c:pt>
                <c:pt idx="924">
                  <c:v>21.422678910253541</c:v>
                </c:pt>
                <c:pt idx="925">
                  <c:v>17.953252159482759</c:v>
                </c:pt>
                <c:pt idx="926">
                  <c:v>-8.9684898310242556</c:v>
                </c:pt>
                <c:pt idx="927">
                  <c:v>13.455158904793903</c:v>
                </c:pt>
                <c:pt idx="928">
                  <c:v>10.222854673865315</c:v>
                </c:pt>
                <c:pt idx="929">
                  <c:v>-12.256316588620098</c:v>
                </c:pt>
                <c:pt idx="930">
                  <c:v>-18.483359421330679</c:v>
                </c:pt>
                <c:pt idx="931">
                  <c:v>-24.24406441478823</c:v>
                </c:pt>
                <c:pt idx="932">
                  <c:v>-8.8653757262462669</c:v>
                </c:pt>
                <c:pt idx="933">
                  <c:v>-1.8701857421901136</c:v>
                </c:pt>
                <c:pt idx="934">
                  <c:v>-17.969386960821943</c:v>
                </c:pt>
                <c:pt idx="935">
                  <c:v>-0.24432310746420402</c:v>
                </c:pt>
                <c:pt idx="936">
                  <c:v>19.674831835989043</c:v>
                </c:pt>
                <c:pt idx="937">
                  <c:v>-9.8054970497576921</c:v>
                </c:pt>
                <c:pt idx="938">
                  <c:v>-6.1179121906323095</c:v>
                </c:pt>
                <c:pt idx="939">
                  <c:v>24.714534219274704</c:v>
                </c:pt>
                <c:pt idx="940">
                  <c:v>-25.270696285725368</c:v>
                </c:pt>
                <c:pt idx="941">
                  <c:v>9.0340040453867587</c:v>
                </c:pt>
                <c:pt idx="942">
                  <c:v>-13.971070576450066</c:v>
                </c:pt>
                <c:pt idx="943">
                  <c:v>5.1714396577286994</c:v>
                </c:pt>
                <c:pt idx="944">
                  <c:v>-18.882264669254134</c:v>
                </c:pt>
                <c:pt idx="945">
                  <c:v>3.0967872599557835</c:v>
                </c:pt>
                <c:pt idx="946">
                  <c:v>7.2245574039009579</c:v>
                </c:pt>
                <c:pt idx="947">
                  <c:v>-10.585128305424966</c:v>
                </c:pt>
                <c:pt idx="948">
                  <c:v>-44.060717741955038</c:v>
                </c:pt>
                <c:pt idx="949">
                  <c:v>-0.82906786943075805</c:v>
                </c:pt>
                <c:pt idx="950">
                  <c:v>7.8742576190502795</c:v>
                </c:pt>
                <c:pt idx="951">
                  <c:v>20.107557555781487</c:v>
                </c:pt>
                <c:pt idx="952">
                  <c:v>-31.525831437214961</c:v>
                </c:pt>
                <c:pt idx="953">
                  <c:v>10.78210370016124</c:v>
                </c:pt>
                <c:pt idx="954">
                  <c:v>9.783080711883045</c:v>
                </c:pt>
                <c:pt idx="955">
                  <c:v>-20.933132960559398</c:v>
                </c:pt>
                <c:pt idx="956">
                  <c:v>28.172325876008959</c:v>
                </c:pt>
                <c:pt idx="957">
                  <c:v>-9.9624583851091462</c:v>
                </c:pt>
                <c:pt idx="958">
                  <c:v>-10.336345008435142</c:v>
                </c:pt>
                <c:pt idx="959">
                  <c:v>-21.643054171821248</c:v>
                </c:pt>
                <c:pt idx="960">
                  <c:v>1.2994106893582305</c:v>
                </c:pt>
                <c:pt idx="961">
                  <c:v>12.202354738916711</c:v>
                </c:pt>
                <c:pt idx="962">
                  <c:v>-12.574237395361752</c:v>
                </c:pt>
                <c:pt idx="963">
                  <c:v>-0.13328561569378339</c:v>
                </c:pt>
                <c:pt idx="964">
                  <c:v>4.993326667316893</c:v>
                </c:pt>
                <c:pt idx="965">
                  <c:v>20.652889994570526</c:v>
                </c:pt>
                <c:pt idx="966">
                  <c:v>16.5546278452358</c:v>
                </c:pt>
                <c:pt idx="967">
                  <c:v>-3.8252706227553026</c:v>
                </c:pt>
                <c:pt idx="968">
                  <c:v>27.431962832792461</c:v>
                </c:pt>
                <c:pt idx="969">
                  <c:v>-6.2223799160050275</c:v>
                </c:pt>
                <c:pt idx="970">
                  <c:v>1.8052703801611845</c:v>
                </c:pt>
                <c:pt idx="971">
                  <c:v>-13.308362643490689</c:v>
                </c:pt>
                <c:pt idx="972">
                  <c:v>-31.772997321986203</c:v>
                </c:pt>
                <c:pt idx="973">
                  <c:v>22.843565695314194</c:v>
                </c:pt>
                <c:pt idx="974">
                  <c:v>-21.452452021738591</c:v>
                </c:pt>
                <c:pt idx="975">
                  <c:v>-13.778549440618875</c:v>
                </c:pt>
                <c:pt idx="976">
                  <c:v>-24.333093965228702</c:v>
                </c:pt>
                <c:pt idx="977">
                  <c:v>5.3728668138749214</c:v>
                </c:pt>
                <c:pt idx="978">
                  <c:v>-27.252360204572494</c:v>
                </c:pt>
                <c:pt idx="979">
                  <c:v>7.0298075318409268</c:v>
                </c:pt>
                <c:pt idx="980">
                  <c:v>-4.2434410180921862</c:v>
                </c:pt>
                <c:pt idx="981">
                  <c:v>23.385734350805897</c:v>
                </c:pt>
                <c:pt idx="982">
                  <c:v>41.650665931133183</c:v>
                </c:pt>
                <c:pt idx="983">
                  <c:v>4.4530141142485746</c:v>
                </c:pt>
                <c:pt idx="984">
                  <c:v>12.494710803055925</c:v>
                </c:pt>
                <c:pt idx="985">
                  <c:v>9.6727720934637613</c:v>
                </c:pt>
                <c:pt idx="986">
                  <c:v>3.5174979180011863</c:v>
                </c:pt>
                <c:pt idx="987">
                  <c:v>26.402516581990721</c:v>
                </c:pt>
                <c:pt idx="988">
                  <c:v>-13.50806375669603</c:v>
                </c:pt>
                <c:pt idx="989">
                  <c:v>8.1878566784892879</c:v>
                </c:pt>
                <c:pt idx="990">
                  <c:v>-23.727768710975223</c:v>
                </c:pt>
                <c:pt idx="991">
                  <c:v>5.5983209328420198</c:v>
                </c:pt>
                <c:pt idx="992">
                  <c:v>12.566281511705562</c:v>
                </c:pt>
                <c:pt idx="993">
                  <c:v>-13.222320558548658</c:v>
                </c:pt>
                <c:pt idx="994">
                  <c:v>16.390407737568459</c:v>
                </c:pt>
                <c:pt idx="995">
                  <c:v>21.334538385443089</c:v>
                </c:pt>
                <c:pt idx="996">
                  <c:v>15.957741983639426</c:v>
                </c:pt>
                <c:pt idx="997">
                  <c:v>-11.176233868912519</c:v>
                </c:pt>
                <c:pt idx="998">
                  <c:v>20.912093713868234</c:v>
                </c:pt>
                <c:pt idx="999">
                  <c:v>14.87539035209703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0C-4739-BB32-B0F1D56CF128}"/>
            </c:ext>
          </c:extLst>
        </c:ser>
        <c:ser>
          <c:idx val="1"/>
          <c:order val="1"/>
          <c:tx>
            <c:strRef>
              <c:f>Test!$R$1</c:f>
              <c:strCache>
                <c:ptCount val="1"/>
                <c:pt idx="0">
                  <c:v>Exact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Test!$I$2:$I$1001</c:f>
              <c:numCache>
                <c:formatCode>0.0000</c:formatCode>
                <c:ptCount val="1000"/>
                <c:pt idx="0">
                  <c:v>15.259036809425538</c:v>
                </c:pt>
                <c:pt idx="1">
                  <c:v>-30.565069531721551</c:v>
                </c:pt>
                <c:pt idx="2">
                  <c:v>2.749418867218731</c:v>
                </c:pt>
                <c:pt idx="3">
                  <c:v>8.7675494977717108</c:v>
                </c:pt>
                <c:pt idx="4">
                  <c:v>5.4833574379835586</c:v>
                </c:pt>
                <c:pt idx="5">
                  <c:v>48.659752430554022</c:v>
                </c:pt>
                <c:pt idx="6">
                  <c:v>-2.8789029115549796</c:v>
                </c:pt>
                <c:pt idx="7">
                  <c:v>11.229715508826796</c:v>
                </c:pt>
                <c:pt idx="8">
                  <c:v>-33.091872107076064</c:v>
                </c:pt>
                <c:pt idx="9">
                  <c:v>-15.847094582061599</c:v>
                </c:pt>
                <c:pt idx="10">
                  <c:v>-38.387375389071991</c:v>
                </c:pt>
                <c:pt idx="11">
                  <c:v>-14.460663654568066</c:v>
                </c:pt>
                <c:pt idx="12">
                  <c:v>-19.550712533742207</c:v>
                </c:pt>
                <c:pt idx="13">
                  <c:v>-2.993661282064664</c:v>
                </c:pt>
                <c:pt idx="14">
                  <c:v>1.3450627283739252</c:v>
                </c:pt>
                <c:pt idx="15">
                  <c:v>25.597682524799946</c:v>
                </c:pt>
                <c:pt idx="16">
                  <c:v>37.564784732674937</c:v>
                </c:pt>
                <c:pt idx="17">
                  <c:v>12.85315075354022</c:v>
                </c:pt>
                <c:pt idx="18">
                  <c:v>-12.941057631615534</c:v>
                </c:pt>
                <c:pt idx="19">
                  <c:v>7.877498638102999</c:v>
                </c:pt>
                <c:pt idx="20">
                  <c:v>-12.342777921800547</c:v>
                </c:pt>
                <c:pt idx="21">
                  <c:v>19.604605261733496</c:v>
                </c:pt>
                <c:pt idx="22">
                  <c:v>-32.56284169705404</c:v>
                </c:pt>
                <c:pt idx="23">
                  <c:v>37.998079359896543</c:v>
                </c:pt>
                <c:pt idx="24">
                  <c:v>12.998807867233694</c:v>
                </c:pt>
                <c:pt idx="25">
                  <c:v>-28.781671565433548</c:v>
                </c:pt>
                <c:pt idx="26">
                  <c:v>11.652325471961387</c:v>
                </c:pt>
                <c:pt idx="27">
                  <c:v>9.2843213845738735</c:v>
                </c:pt>
                <c:pt idx="28">
                  <c:v>26.010909749121581</c:v>
                </c:pt>
                <c:pt idx="29">
                  <c:v>8.2800567723538769</c:v>
                </c:pt>
                <c:pt idx="30">
                  <c:v>-2.7264082942586754E-2</c:v>
                </c:pt>
                <c:pt idx="31">
                  <c:v>-10.752757477821968</c:v>
                </c:pt>
                <c:pt idx="32">
                  <c:v>1.4825347658236254</c:v>
                </c:pt>
                <c:pt idx="33">
                  <c:v>17.558109807209711</c:v>
                </c:pt>
                <c:pt idx="34">
                  <c:v>3.4608811278252229</c:v>
                </c:pt>
                <c:pt idx="35">
                  <c:v>9.6986271779423667</c:v>
                </c:pt>
                <c:pt idx="36">
                  <c:v>18.861984263724409</c:v>
                </c:pt>
                <c:pt idx="37">
                  <c:v>5.9090512791953653</c:v>
                </c:pt>
                <c:pt idx="38">
                  <c:v>-5.8778170759992223</c:v>
                </c:pt>
                <c:pt idx="39">
                  <c:v>15.43213056261121</c:v>
                </c:pt>
                <c:pt idx="40">
                  <c:v>21.713451755011668</c:v>
                </c:pt>
                <c:pt idx="41">
                  <c:v>-9.8061062109473873</c:v>
                </c:pt>
                <c:pt idx="42">
                  <c:v>12.002074692568966</c:v>
                </c:pt>
                <c:pt idx="43">
                  <c:v>31.469164732424346</c:v>
                </c:pt>
                <c:pt idx="44">
                  <c:v>-21.068497994339644</c:v>
                </c:pt>
                <c:pt idx="45">
                  <c:v>5.0444212685752738</c:v>
                </c:pt>
                <c:pt idx="46">
                  <c:v>-28.031750436964394</c:v>
                </c:pt>
                <c:pt idx="47">
                  <c:v>15.261490154064912</c:v>
                </c:pt>
                <c:pt idx="48">
                  <c:v>-8.3025711000142834</c:v>
                </c:pt>
                <c:pt idx="49">
                  <c:v>9.2591123944726235</c:v>
                </c:pt>
                <c:pt idx="50">
                  <c:v>8.0445763841200133</c:v>
                </c:pt>
                <c:pt idx="51">
                  <c:v>4.8829831104123418</c:v>
                </c:pt>
                <c:pt idx="52">
                  <c:v>-11.844408081818647</c:v>
                </c:pt>
                <c:pt idx="53">
                  <c:v>7.5326784045986717</c:v>
                </c:pt>
                <c:pt idx="54">
                  <c:v>-24.268225556974272</c:v>
                </c:pt>
                <c:pt idx="55">
                  <c:v>8.5060831417625309</c:v>
                </c:pt>
                <c:pt idx="56">
                  <c:v>-15.820835797192265</c:v>
                </c:pt>
                <c:pt idx="57">
                  <c:v>-3.894169034520127</c:v>
                </c:pt>
                <c:pt idx="58">
                  <c:v>-19.18601603849541</c:v>
                </c:pt>
                <c:pt idx="59">
                  <c:v>-10.009211974431585</c:v>
                </c:pt>
                <c:pt idx="60">
                  <c:v>2.9892284975078933</c:v>
                </c:pt>
                <c:pt idx="61">
                  <c:v>31.053223862772676</c:v>
                </c:pt>
                <c:pt idx="62">
                  <c:v>14.345584943623894</c:v>
                </c:pt>
                <c:pt idx="63">
                  <c:v>-2.9344161119414434</c:v>
                </c:pt>
                <c:pt idx="64">
                  <c:v>-2.0341052935811588</c:v>
                </c:pt>
                <c:pt idx="65">
                  <c:v>3.462976755223389</c:v>
                </c:pt>
                <c:pt idx="66">
                  <c:v>-14.739170355485932</c:v>
                </c:pt>
                <c:pt idx="67">
                  <c:v>7.4348571381927382</c:v>
                </c:pt>
                <c:pt idx="68">
                  <c:v>0.60181863398212165</c:v>
                </c:pt>
                <c:pt idx="69">
                  <c:v>4.0459930790060437</c:v>
                </c:pt>
                <c:pt idx="70">
                  <c:v>-3.2104369513371429</c:v>
                </c:pt>
                <c:pt idx="71">
                  <c:v>0.90715516541326768</c:v>
                </c:pt>
                <c:pt idx="72">
                  <c:v>15.376157520112011</c:v>
                </c:pt>
                <c:pt idx="73">
                  <c:v>-21.080613826028245</c:v>
                </c:pt>
                <c:pt idx="74">
                  <c:v>22.608332607700721</c:v>
                </c:pt>
                <c:pt idx="75">
                  <c:v>38.040481202696007</c:v>
                </c:pt>
                <c:pt idx="76">
                  <c:v>10.892942058957932</c:v>
                </c:pt>
                <c:pt idx="77">
                  <c:v>2.1568996160390554</c:v>
                </c:pt>
                <c:pt idx="78">
                  <c:v>-39.975453628027836</c:v>
                </c:pt>
                <c:pt idx="79">
                  <c:v>8.7516019639682714</c:v>
                </c:pt>
                <c:pt idx="80">
                  <c:v>-8.7507005651303036</c:v>
                </c:pt>
                <c:pt idx="81">
                  <c:v>9.5811895972939443</c:v>
                </c:pt>
                <c:pt idx="82">
                  <c:v>-1.343832872924116</c:v>
                </c:pt>
                <c:pt idx="83">
                  <c:v>-11.883857673188238</c:v>
                </c:pt>
                <c:pt idx="84">
                  <c:v>-1.2314787243540142</c:v>
                </c:pt>
                <c:pt idx="85">
                  <c:v>3.3102808904496097</c:v>
                </c:pt>
                <c:pt idx="86">
                  <c:v>-2.3215643941037545</c:v>
                </c:pt>
                <c:pt idx="87">
                  <c:v>-8.8512931477920596</c:v>
                </c:pt>
                <c:pt idx="88">
                  <c:v>19.635451111390349</c:v>
                </c:pt>
                <c:pt idx="89">
                  <c:v>-11.294679961078421</c:v>
                </c:pt>
                <c:pt idx="90">
                  <c:v>37.387291123015544</c:v>
                </c:pt>
                <c:pt idx="91">
                  <c:v>6.1384750383524516</c:v>
                </c:pt>
                <c:pt idx="92">
                  <c:v>-58.985118716957793</c:v>
                </c:pt>
                <c:pt idx="93">
                  <c:v>-3.3402165547838258</c:v>
                </c:pt>
                <c:pt idx="94">
                  <c:v>-19.47141749365284</c:v>
                </c:pt>
                <c:pt idx="95">
                  <c:v>8.9025973082694758</c:v>
                </c:pt>
                <c:pt idx="96">
                  <c:v>-3.5979451517358361</c:v>
                </c:pt>
                <c:pt idx="97">
                  <c:v>-7.5868007104191673</c:v>
                </c:pt>
                <c:pt idx="98">
                  <c:v>-4.6581778648631165</c:v>
                </c:pt>
                <c:pt idx="99">
                  <c:v>31.60347585941409</c:v>
                </c:pt>
                <c:pt idx="100">
                  <c:v>-14.640544377875543</c:v>
                </c:pt>
                <c:pt idx="101">
                  <c:v>31.091538974418977</c:v>
                </c:pt>
                <c:pt idx="102">
                  <c:v>-2.8260632452137937</c:v>
                </c:pt>
                <c:pt idx="103">
                  <c:v>22.345478161240429</c:v>
                </c:pt>
                <c:pt idx="104">
                  <c:v>-9.0649288025473744</c:v>
                </c:pt>
                <c:pt idx="105">
                  <c:v>3.6947048515386363</c:v>
                </c:pt>
                <c:pt idx="106">
                  <c:v>-1.9703554243975576</c:v>
                </c:pt>
                <c:pt idx="107">
                  <c:v>-24.397229141768261</c:v>
                </c:pt>
                <c:pt idx="108">
                  <c:v>-1.5307487324917046E-2</c:v>
                </c:pt>
                <c:pt idx="109">
                  <c:v>17.276100599435939</c:v>
                </c:pt>
                <c:pt idx="110">
                  <c:v>11.660682012200759</c:v>
                </c:pt>
                <c:pt idx="111">
                  <c:v>18.047382536841887</c:v>
                </c:pt>
                <c:pt idx="112">
                  <c:v>-9.4009967106963064</c:v>
                </c:pt>
                <c:pt idx="113">
                  <c:v>-10.929839605868438</c:v>
                </c:pt>
                <c:pt idx="114">
                  <c:v>-18.655833248508916</c:v>
                </c:pt>
                <c:pt idx="115">
                  <c:v>-44.211909076107744</c:v>
                </c:pt>
                <c:pt idx="116">
                  <c:v>9.8878817628237403</c:v>
                </c:pt>
                <c:pt idx="117">
                  <c:v>16.585623112676444</c:v>
                </c:pt>
                <c:pt idx="118">
                  <c:v>13.528855170712939</c:v>
                </c:pt>
                <c:pt idx="119">
                  <c:v>3.1971759198889504</c:v>
                </c:pt>
                <c:pt idx="120">
                  <c:v>35.367722506869519</c:v>
                </c:pt>
                <c:pt idx="121">
                  <c:v>-0.43069217594112352</c:v>
                </c:pt>
                <c:pt idx="122">
                  <c:v>-4.6945109738919513</c:v>
                </c:pt>
                <c:pt idx="123">
                  <c:v>32.949911737628447</c:v>
                </c:pt>
                <c:pt idx="124">
                  <c:v>-9.8422617635510932</c:v>
                </c:pt>
                <c:pt idx="125">
                  <c:v>14.889625329957518</c:v>
                </c:pt>
                <c:pt idx="126">
                  <c:v>-8.4417261398749019</c:v>
                </c:pt>
                <c:pt idx="127">
                  <c:v>7.7573472062510351</c:v>
                </c:pt>
                <c:pt idx="128">
                  <c:v>-28.933819947154994</c:v>
                </c:pt>
                <c:pt idx="129">
                  <c:v>30.190822022204895</c:v>
                </c:pt>
                <c:pt idx="130">
                  <c:v>30.975240520095351</c:v>
                </c:pt>
                <c:pt idx="131">
                  <c:v>-2.784218070412281</c:v>
                </c:pt>
                <c:pt idx="132">
                  <c:v>23.210322612550186</c:v>
                </c:pt>
                <c:pt idx="133">
                  <c:v>8.300606319376735</c:v>
                </c:pt>
                <c:pt idx="134">
                  <c:v>-4.858831081671493</c:v>
                </c:pt>
                <c:pt idx="135">
                  <c:v>-5.4875769827850931</c:v>
                </c:pt>
                <c:pt idx="136">
                  <c:v>-17.932023506293397</c:v>
                </c:pt>
                <c:pt idx="137">
                  <c:v>4.3637731045539825</c:v>
                </c:pt>
                <c:pt idx="138">
                  <c:v>29.690807450821268</c:v>
                </c:pt>
                <c:pt idx="139">
                  <c:v>20.443439510905748</c:v>
                </c:pt>
                <c:pt idx="140">
                  <c:v>-11.308726311979164</c:v>
                </c:pt>
                <c:pt idx="141">
                  <c:v>-39.668932061418886</c:v>
                </c:pt>
                <c:pt idx="142">
                  <c:v>-7.9307135701542091</c:v>
                </c:pt>
                <c:pt idx="143">
                  <c:v>40.979073724178818</c:v>
                </c:pt>
                <c:pt idx="144">
                  <c:v>-14.359302378839498</c:v>
                </c:pt>
                <c:pt idx="145">
                  <c:v>54.345592673496867</c:v>
                </c:pt>
                <c:pt idx="146">
                  <c:v>-30.431836683540336</c:v>
                </c:pt>
                <c:pt idx="147">
                  <c:v>22.867793575343732</c:v>
                </c:pt>
                <c:pt idx="148">
                  <c:v>13.621356253391898</c:v>
                </c:pt>
                <c:pt idx="149">
                  <c:v>18.249416894798902</c:v>
                </c:pt>
                <c:pt idx="150">
                  <c:v>-7.601242421013696</c:v>
                </c:pt>
                <c:pt idx="151">
                  <c:v>-23.04665941975562</c:v>
                </c:pt>
                <c:pt idx="152">
                  <c:v>-10.90278970649527</c:v>
                </c:pt>
                <c:pt idx="153">
                  <c:v>1.6033752168986792</c:v>
                </c:pt>
                <c:pt idx="154">
                  <c:v>-6.4459126601168624</c:v>
                </c:pt>
                <c:pt idx="155">
                  <c:v>5.3433503463467282</c:v>
                </c:pt>
                <c:pt idx="156">
                  <c:v>-1.2945332882944411</c:v>
                </c:pt>
                <c:pt idx="157">
                  <c:v>27.858260872699336</c:v>
                </c:pt>
                <c:pt idx="158">
                  <c:v>28.925949880414809</c:v>
                </c:pt>
                <c:pt idx="159">
                  <c:v>10.112367991102493</c:v>
                </c:pt>
                <c:pt idx="160">
                  <c:v>22.488330185275821</c:v>
                </c:pt>
                <c:pt idx="161">
                  <c:v>-55.238931213053071</c:v>
                </c:pt>
                <c:pt idx="162">
                  <c:v>-2.4090941362031533</c:v>
                </c:pt>
                <c:pt idx="163">
                  <c:v>-9.4933015162947729</c:v>
                </c:pt>
                <c:pt idx="164">
                  <c:v>5.1080580724813291</c:v>
                </c:pt>
                <c:pt idx="165">
                  <c:v>18.552099430863425</c:v>
                </c:pt>
                <c:pt idx="166">
                  <c:v>-2.0550516830556642</c:v>
                </c:pt>
                <c:pt idx="167">
                  <c:v>7.0273825336124647</c:v>
                </c:pt>
                <c:pt idx="168">
                  <c:v>70.25811426228934</c:v>
                </c:pt>
                <c:pt idx="169">
                  <c:v>11.571174244521872</c:v>
                </c:pt>
                <c:pt idx="170">
                  <c:v>-19.61456484997575</c:v>
                </c:pt>
                <c:pt idx="171">
                  <c:v>-19.901823027205303</c:v>
                </c:pt>
                <c:pt idx="172">
                  <c:v>-21.059883030725736</c:v>
                </c:pt>
                <c:pt idx="173">
                  <c:v>-13.78866773350129</c:v>
                </c:pt>
                <c:pt idx="174">
                  <c:v>-28.935825284883883</c:v>
                </c:pt>
                <c:pt idx="175">
                  <c:v>4.1249142155393912</c:v>
                </c:pt>
                <c:pt idx="176">
                  <c:v>1.9775817183538038</c:v>
                </c:pt>
                <c:pt idx="177">
                  <c:v>-27.195497442053686</c:v>
                </c:pt>
                <c:pt idx="178">
                  <c:v>30.561089645456629</c:v>
                </c:pt>
                <c:pt idx="179">
                  <c:v>4.4479685991418254</c:v>
                </c:pt>
                <c:pt idx="180">
                  <c:v>24.896465107279099</c:v>
                </c:pt>
                <c:pt idx="181">
                  <c:v>-16.89075900378544</c:v>
                </c:pt>
                <c:pt idx="182">
                  <c:v>0.32237663545515005</c:v>
                </c:pt>
                <c:pt idx="183">
                  <c:v>-4.9320114692278514</c:v>
                </c:pt>
                <c:pt idx="184">
                  <c:v>0.26545244212776531</c:v>
                </c:pt>
                <c:pt idx="185">
                  <c:v>-5.0227962777789532</c:v>
                </c:pt>
                <c:pt idx="186">
                  <c:v>15.945764193093474</c:v>
                </c:pt>
                <c:pt idx="187">
                  <c:v>4.5621348921366174</c:v>
                </c:pt>
                <c:pt idx="188">
                  <c:v>1.4423934653455972</c:v>
                </c:pt>
                <c:pt idx="189">
                  <c:v>-3.9643175989402759</c:v>
                </c:pt>
                <c:pt idx="190">
                  <c:v>-8.7108590056321358</c:v>
                </c:pt>
                <c:pt idx="191">
                  <c:v>-17.488605335134256</c:v>
                </c:pt>
                <c:pt idx="192">
                  <c:v>-5.5767295516893798</c:v>
                </c:pt>
                <c:pt idx="193">
                  <c:v>-41.539520416785741</c:v>
                </c:pt>
                <c:pt idx="194">
                  <c:v>-16.620916284752976</c:v>
                </c:pt>
                <c:pt idx="195">
                  <c:v>18.103088426972896</c:v>
                </c:pt>
                <c:pt idx="196">
                  <c:v>-20.52574951483145</c:v>
                </c:pt>
                <c:pt idx="197">
                  <c:v>5.7799082408607951</c:v>
                </c:pt>
                <c:pt idx="198">
                  <c:v>-31.660845701544613</c:v>
                </c:pt>
                <c:pt idx="199">
                  <c:v>8.6165352689686685</c:v>
                </c:pt>
                <c:pt idx="200">
                  <c:v>-15.661968916798298</c:v>
                </c:pt>
                <c:pt idx="201">
                  <c:v>18.096940787282804</c:v>
                </c:pt>
                <c:pt idx="202">
                  <c:v>-11.189056097678746</c:v>
                </c:pt>
                <c:pt idx="203">
                  <c:v>8.7991525324497459</c:v>
                </c:pt>
                <c:pt idx="204">
                  <c:v>-17.85268741462518</c:v>
                </c:pt>
                <c:pt idx="205">
                  <c:v>2.0413412737634049</c:v>
                </c:pt>
                <c:pt idx="206">
                  <c:v>48.767664080327393</c:v>
                </c:pt>
                <c:pt idx="207">
                  <c:v>-17.114528116793871</c:v>
                </c:pt>
                <c:pt idx="208">
                  <c:v>37.11370157831783</c:v>
                </c:pt>
                <c:pt idx="209">
                  <c:v>24.02196621105448</c:v>
                </c:pt>
                <c:pt idx="210">
                  <c:v>-50.624737066891946</c:v>
                </c:pt>
                <c:pt idx="211">
                  <c:v>22.980569893517426</c:v>
                </c:pt>
                <c:pt idx="212">
                  <c:v>1.6007618654003335</c:v>
                </c:pt>
                <c:pt idx="213">
                  <c:v>13.785790177740232</c:v>
                </c:pt>
                <c:pt idx="214">
                  <c:v>-4.4874801707169398</c:v>
                </c:pt>
                <c:pt idx="215">
                  <c:v>25.772961488934747</c:v>
                </c:pt>
                <c:pt idx="216">
                  <c:v>9.210961840568169</c:v>
                </c:pt>
                <c:pt idx="217">
                  <c:v>7.3325752896582133</c:v>
                </c:pt>
                <c:pt idx="218">
                  <c:v>12.668175197037705</c:v>
                </c:pt>
                <c:pt idx="219">
                  <c:v>9.5492145290461465</c:v>
                </c:pt>
                <c:pt idx="220">
                  <c:v>-14.315836124022503</c:v>
                </c:pt>
                <c:pt idx="221">
                  <c:v>-39.312093563489213</c:v>
                </c:pt>
                <c:pt idx="222">
                  <c:v>6.0001879160368148</c:v>
                </c:pt>
                <c:pt idx="223">
                  <c:v>-9.6442435291353661</c:v>
                </c:pt>
                <c:pt idx="224">
                  <c:v>-2.1118456122532083</c:v>
                </c:pt>
                <c:pt idx="225">
                  <c:v>7.513132032000815</c:v>
                </c:pt>
                <c:pt idx="226">
                  <c:v>-20.799018580090177</c:v>
                </c:pt>
                <c:pt idx="227">
                  <c:v>-12.423283862051818</c:v>
                </c:pt>
                <c:pt idx="228">
                  <c:v>27.825533934986169</c:v>
                </c:pt>
                <c:pt idx="229">
                  <c:v>26.396849116567431</c:v>
                </c:pt>
                <c:pt idx="230">
                  <c:v>3.9725287685038899</c:v>
                </c:pt>
                <c:pt idx="231">
                  <c:v>1.4001863234203817</c:v>
                </c:pt>
                <c:pt idx="232">
                  <c:v>-28.107183934493996</c:v>
                </c:pt>
                <c:pt idx="233">
                  <c:v>-16.209089497604303</c:v>
                </c:pt>
                <c:pt idx="234">
                  <c:v>15.418683226730632</c:v>
                </c:pt>
                <c:pt idx="235">
                  <c:v>7.5934961091624462</c:v>
                </c:pt>
                <c:pt idx="236">
                  <c:v>-10.298495153649963</c:v>
                </c:pt>
                <c:pt idx="237">
                  <c:v>-5.8993430223193322</c:v>
                </c:pt>
                <c:pt idx="238">
                  <c:v>-23.407952393576196</c:v>
                </c:pt>
                <c:pt idx="239">
                  <c:v>-16.181927819180761</c:v>
                </c:pt>
                <c:pt idx="240">
                  <c:v>0.51506829657206987</c:v>
                </c:pt>
                <c:pt idx="241">
                  <c:v>-21.386410026921624</c:v>
                </c:pt>
                <c:pt idx="242">
                  <c:v>-3.3013377701111888</c:v>
                </c:pt>
                <c:pt idx="243">
                  <c:v>-4.0381651201908841</c:v>
                </c:pt>
                <c:pt idx="244">
                  <c:v>26.1583797582981</c:v>
                </c:pt>
                <c:pt idx="245">
                  <c:v>-19.864795138550235</c:v>
                </c:pt>
                <c:pt idx="246">
                  <c:v>-1.4057670075555402</c:v>
                </c:pt>
                <c:pt idx="247">
                  <c:v>-18.611953766902403</c:v>
                </c:pt>
                <c:pt idx="248">
                  <c:v>-12.669278026564456</c:v>
                </c:pt>
                <c:pt idx="249">
                  <c:v>-1.8516778502082918</c:v>
                </c:pt>
                <c:pt idx="250">
                  <c:v>-27.592798344017716</c:v>
                </c:pt>
                <c:pt idx="251">
                  <c:v>12.728964842869821</c:v>
                </c:pt>
                <c:pt idx="252">
                  <c:v>23.885569345210641</c:v>
                </c:pt>
                <c:pt idx="253">
                  <c:v>29.096177350106689</c:v>
                </c:pt>
                <c:pt idx="254">
                  <c:v>8.1369290635163658</c:v>
                </c:pt>
                <c:pt idx="255">
                  <c:v>6.3448057931324486</c:v>
                </c:pt>
                <c:pt idx="256">
                  <c:v>-10.501814235440436</c:v>
                </c:pt>
                <c:pt idx="257">
                  <c:v>3.1835464463344709</c:v>
                </c:pt>
                <c:pt idx="258">
                  <c:v>4.8171783138952309</c:v>
                </c:pt>
                <c:pt idx="259">
                  <c:v>14.022747692253965</c:v>
                </c:pt>
                <c:pt idx="260">
                  <c:v>35.06870230145168</c:v>
                </c:pt>
                <c:pt idx="261">
                  <c:v>-32.820987680769491</c:v>
                </c:pt>
                <c:pt idx="262">
                  <c:v>-26.115403915804233</c:v>
                </c:pt>
                <c:pt idx="263">
                  <c:v>-28.746727292369165</c:v>
                </c:pt>
                <c:pt idx="264">
                  <c:v>0.7192027119253197</c:v>
                </c:pt>
                <c:pt idx="265">
                  <c:v>-7.8642967572017053</c:v>
                </c:pt>
                <c:pt idx="266">
                  <c:v>10.610822658438114</c:v>
                </c:pt>
                <c:pt idx="267">
                  <c:v>22.179530601421789</c:v>
                </c:pt>
                <c:pt idx="268">
                  <c:v>28.513703288662914</c:v>
                </c:pt>
                <c:pt idx="269">
                  <c:v>-0.75307641276800652</c:v>
                </c:pt>
                <c:pt idx="270">
                  <c:v>11.333830334160531</c:v>
                </c:pt>
                <c:pt idx="271">
                  <c:v>14.611959277088882</c:v>
                </c:pt>
                <c:pt idx="272">
                  <c:v>9.1048178376786861</c:v>
                </c:pt>
                <c:pt idx="273">
                  <c:v>10.363334010446339</c:v>
                </c:pt>
                <c:pt idx="274">
                  <c:v>16.352290733046885</c:v>
                </c:pt>
                <c:pt idx="275">
                  <c:v>23.330659863498173</c:v>
                </c:pt>
                <c:pt idx="276">
                  <c:v>-50.593568481643693</c:v>
                </c:pt>
                <c:pt idx="277">
                  <c:v>10.670198736943872</c:v>
                </c:pt>
                <c:pt idx="278">
                  <c:v>-1.3108821976385805</c:v>
                </c:pt>
                <c:pt idx="279">
                  <c:v>-35.218831011387977</c:v>
                </c:pt>
                <c:pt idx="280">
                  <c:v>-5.3940276026621712</c:v>
                </c:pt>
                <c:pt idx="281">
                  <c:v>20.407941409330618</c:v>
                </c:pt>
                <c:pt idx="282">
                  <c:v>12.180623354393418</c:v>
                </c:pt>
                <c:pt idx="283">
                  <c:v>21.103138031142976</c:v>
                </c:pt>
                <c:pt idx="284">
                  <c:v>20.131396372849455</c:v>
                </c:pt>
                <c:pt idx="285">
                  <c:v>-25.060109156665394</c:v>
                </c:pt>
                <c:pt idx="286">
                  <c:v>13.650854851773573</c:v>
                </c:pt>
                <c:pt idx="287">
                  <c:v>-5.4312825924941324</c:v>
                </c:pt>
                <c:pt idx="288">
                  <c:v>9.9638524522683003</c:v>
                </c:pt>
                <c:pt idx="289">
                  <c:v>19.972331706013364</c:v>
                </c:pt>
                <c:pt idx="290">
                  <c:v>7.1019235783325616</c:v>
                </c:pt>
                <c:pt idx="291">
                  <c:v>-0.65004903073738873</c:v>
                </c:pt>
                <c:pt idx="292">
                  <c:v>23.762919262763468</c:v>
                </c:pt>
                <c:pt idx="293">
                  <c:v>2.5048680654287665</c:v>
                </c:pt>
                <c:pt idx="294">
                  <c:v>6.2456734634853843</c:v>
                </c:pt>
                <c:pt idx="295">
                  <c:v>8.9856064554466091</c:v>
                </c:pt>
                <c:pt idx="296">
                  <c:v>24.796063277462995</c:v>
                </c:pt>
                <c:pt idx="297">
                  <c:v>5.8853332399416569</c:v>
                </c:pt>
                <c:pt idx="298">
                  <c:v>21.187632706466992</c:v>
                </c:pt>
                <c:pt idx="299">
                  <c:v>-5.4603095307006884</c:v>
                </c:pt>
                <c:pt idx="300">
                  <c:v>6.4788484107441455</c:v>
                </c:pt>
                <c:pt idx="301">
                  <c:v>5.3333363539720251</c:v>
                </c:pt>
                <c:pt idx="302">
                  <c:v>8.7647380827025039</c:v>
                </c:pt>
                <c:pt idx="303">
                  <c:v>29.376901760985788</c:v>
                </c:pt>
                <c:pt idx="304">
                  <c:v>23.350825038799083</c:v>
                </c:pt>
                <c:pt idx="305">
                  <c:v>35.921759456620705</c:v>
                </c:pt>
                <c:pt idx="306">
                  <c:v>16.159756533431775</c:v>
                </c:pt>
                <c:pt idx="307">
                  <c:v>28.474388589820567</c:v>
                </c:pt>
                <c:pt idx="308">
                  <c:v>15.362397166711499</c:v>
                </c:pt>
                <c:pt idx="309">
                  <c:v>-1.4750517958095442</c:v>
                </c:pt>
                <c:pt idx="310">
                  <c:v>40.622655261041253</c:v>
                </c:pt>
                <c:pt idx="311">
                  <c:v>5.5621423800405179</c:v>
                </c:pt>
                <c:pt idx="312">
                  <c:v>4.9351461693342342</c:v>
                </c:pt>
                <c:pt idx="313">
                  <c:v>-27.977475003128404</c:v>
                </c:pt>
                <c:pt idx="314">
                  <c:v>4.2372353634033058</c:v>
                </c:pt>
                <c:pt idx="315">
                  <c:v>2.7555006967054756</c:v>
                </c:pt>
                <c:pt idx="316">
                  <c:v>22.689782182382057</c:v>
                </c:pt>
                <c:pt idx="317">
                  <c:v>-7.3499847292811324</c:v>
                </c:pt>
                <c:pt idx="318">
                  <c:v>0.39383364495145479</c:v>
                </c:pt>
                <c:pt idx="319">
                  <c:v>11.464225170536428</c:v>
                </c:pt>
                <c:pt idx="320">
                  <c:v>-15.978772563316387</c:v>
                </c:pt>
                <c:pt idx="321">
                  <c:v>-10.43395342909151</c:v>
                </c:pt>
                <c:pt idx="322">
                  <c:v>-12.614551762138266</c:v>
                </c:pt>
                <c:pt idx="323">
                  <c:v>-1.9468471288841638</c:v>
                </c:pt>
                <c:pt idx="324">
                  <c:v>-26.990192167988571</c:v>
                </c:pt>
                <c:pt idx="325">
                  <c:v>-12.808743877255253</c:v>
                </c:pt>
                <c:pt idx="326">
                  <c:v>2.263114969324926</c:v>
                </c:pt>
                <c:pt idx="327">
                  <c:v>16.936367659646479</c:v>
                </c:pt>
                <c:pt idx="328">
                  <c:v>-16.143307159374146</c:v>
                </c:pt>
                <c:pt idx="329">
                  <c:v>-14.376571453981789</c:v>
                </c:pt>
                <c:pt idx="330">
                  <c:v>-6.7784291324614871</c:v>
                </c:pt>
                <c:pt idx="331">
                  <c:v>-18.26669178098949</c:v>
                </c:pt>
                <c:pt idx="332">
                  <c:v>-30.476421859111394</c:v>
                </c:pt>
                <c:pt idx="333">
                  <c:v>-15.325506323172849</c:v>
                </c:pt>
                <c:pt idx="334">
                  <c:v>16.711263813420587</c:v>
                </c:pt>
                <c:pt idx="335">
                  <c:v>-21.980787003724799</c:v>
                </c:pt>
                <c:pt idx="336">
                  <c:v>8.4605699624528938</c:v>
                </c:pt>
                <c:pt idx="337">
                  <c:v>-22.96138645639515</c:v>
                </c:pt>
                <c:pt idx="338">
                  <c:v>8.5095072955523392</c:v>
                </c:pt>
                <c:pt idx="339">
                  <c:v>3.6286930685278698</c:v>
                </c:pt>
                <c:pt idx="340">
                  <c:v>-13.355588035998908</c:v>
                </c:pt>
                <c:pt idx="341">
                  <c:v>-3.5055609757802095</c:v>
                </c:pt>
                <c:pt idx="342">
                  <c:v>-3.8040650682772688</c:v>
                </c:pt>
                <c:pt idx="343">
                  <c:v>-2.2503470319811107</c:v>
                </c:pt>
                <c:pt idx="344">
                  <c:v>3.3875698061799575</c:v>
                </c:pt>
                <c:pt idx="345">
                  <c:v>4.299271829983244</c:v>
                </c:pt>
                <c:pt idx="346">
                  <c:v>-11.910289695399793</c:v>
                </c:pt>
                <c:pt idx="347">
                  <c:v>-27.436739119280752</c:v>
                </c:pt>
                <c:pt idx="348">
                  <c:v>2.4207631114567878</c:v>
                </c:pt>
                <c:pt idx="349">
                  <c:v>20.299386337249764</c:v>
                </c:pt>
                <c:pt idx="350">
                  <c:v>1.503184355346626</c:v>
                </c:pt>
                <c:pt idx="351">
                  <c:v>-22.013635503734822</c:v>
                </c:pt>
                <c:pt idx="352">
                  <c:v>-3.9710728329012608</c:v>
                </c:pt>
                <c:pt idx="353">
                  <c:v>-19.271442820090243</c:v>
                </c:pt>
                <c:pt idx="354">
                  <c:v>7.3697894480279675</c:v>
                </c:pt>
                <c:pt idx="355">
                  <c:v>-5.4897978277106434</c:v>
                </c:pt>
                <c:pt idx="356">
                  <c:v>-5.5474393286855346</c:v>
                </c:pt>
                <c:pt idx="357">
                  <c:v>2.0466607397949961</c:v>
                </c:pt>
                <c:pt idx="358">
                  <c:v>10.231462636697657</c:v>
                </c:pt>
                <c:pt idx="359">
                  <c:v>-9.0891753328015099</c:v>
                </c:pt>
                <c:pt idx="360">
                  <c:v>-16.366789230551966</c:v>
                </c:pt>
                <c:pt idx="361">
                  <c:v>16.9474006337608</c:v>
                </c:pt>
                <c:pt idx="362">
                  <c:v>12.877001057172205</c:v>
                </c:pt>
                <c:pt idx="363">
                  <c:v>7.8360370290652259</c:v>
                </c:pt>
                <c:pt idx="364">
                  <c:v>9.0697706262394746</c:v>
                </c:pt>
                <c:pt idx="365">
                  <c:v>-5.2489048492903496</c:v>
                </c:pt>
                <c:pt idx="366">
                  <c:v>-0.73637177004605192</c:v>
                </c:pt>
                <c:pt idx="367">
                  <c:v>1.0760881558909592</c:v>
                </c:pt>
                <c:pt idx="368">
                  <c:v>-15.533684623429632</c:v>
                </c:pt>
                <c:pt idx="369">
                  <c:v>11.428546058016661</c:v>
                </c:pt>
                <c:pt idx="370">
                  <c:v>-6.0196074364426533</c:v>
                </c:pt>
                <c:pt idx="371">
                  <c:v>-2.3921642421334139</c:v>
                </c:pt>
                <c:pt idx="372">
                  <c:v>30.132465021810603</c:v>
                </c:pt>
                <c:pt idx="373">
                  <c:v>-9.5800622035814413</c:v>
                </c:pt>
                <c:pt idx="374">
                  <c:v>27.17175417442154</c:v>
                </c:pt>
                <c:pt idx="375">
                  <c:v>-14.029486221354407</c:v>
                </c:pt>
                <c:pt idx="376">
                  <c:v>-9.4477499134088241</c:v>
                </c:pt>
                <c:pt idx="377">
                  <c:v>-16.018921543771235</c:v>
                </c:pt>
                <c:pt idx="378">
                  <c:v>6.165119585505904</c:v>
                </c:pt>
                <c:pt idx="379">
                  <c:v>-15.123890475255362</c:v>
                </c:pt>
                <c:pt idx="380">
                  <c:v>32.702693453508815</c:v>
                </c:pt>
                <c:pt idx="381">
                  <c:v>1.1828990624043652</c:v>
                </c:pt>
                <c:pt idx="382">
                  <c:v>-16.050494649195194</c:v>
                </c:pt>
                <c:pt idx="383">
                  <c:v>26.886715978103204</c:v>
                </c:pt>
                <c:pt idx="384">
                  <c:v>-18.214792208336068</c:v>
                </c:pt>
                <c:pt idx="385">
                  <c:v>5.1835185183239885</c:v>
                </c:pt>
                <c:pt idx="386">
                  <c:v>5.8414070250378494</c:v>
                </c:pt>
                <c:pt idx="387">
                  <c:v>5.9266879773650043</c:v>
                </c:pt>
                <c:pt idx="388">
                  <c:v>-22.733467334752714</c:v>
                </c:pt>
                <c:pt idx="389">
                  <c:v>13.052937638320921</c:v>
                </c:pt>
                <c:pt idx="390">
                  <c:v>-17.932181952755528</c:v>
                </c:pt>
                <c:pt idx="391">
                  <c:v>16.861789565785983</c:v>
                </c:pt>
                <c:pt idx="392">
                  <c:v>12.277496738937646</c:v>
                </c:pt>
                <c:pt idx="393">
                  <c:v>-16.58054898188978</c:v>
                </c:pt>
                <c:pt idx="394">
                  <c:v>-8.4490083233549527</c:v>
                </c:pt>
                <c:pt idx="395">
                  <c:v>-27.475656123486687</c:v>
                </c:pt>
                <c:pt idx="396">
                  <c:v>24.559017929252043</c:v>
                </c:pt>
                <c:pt idx="397">
                  <c:v>10.240246492887492</c:v>
                </c:pt>
                <c:pt idx="398">
                  <c:v>52.176964715933579</c:v>
                </c:pt>
                <c:pt idx="399">
                  <c:v>3.4051470059437143</c:v>
                </c:pt>
                <c:pt idx="400">
                  <c:v>35.337644440798314</c:v>
                </c:pt>
                <c:pt idx="401">
                  <c:v>-2.2093473131872328</c:v>
                </c:pt>
                <c:pt idx="402">
                  <c:v>-16.677071778989419</c:v>
                </c:pt>
                <c:pt idx="403">
                  <c:v>44.005563074263527</c:v>
                </c:pt>
                <c:pt idx="404">
                  <c:v>-3.2597718787071308</c:v>
                </c:pt>
                <c:pt idx="405">
                  <c:v>-7.8041136297459355</c:v>
                </c:pt>
                <c:pt idx="406">
                  <c:v>6.7545942221958661</c:v>
                </c:pt>
                <c:pt idx="407">
                  <c:v>-1.5122477488541386</c:v>
                </c:pt>
                <c:pt idx="408">
                  <c:v>-32.259994486573696</c:v>
                </c:pt>
                <c:pt idx="409">
                  <c:v>20.318406151544565</c:v>
                </c:pt>
                <c:pt idx="410">
                  <c:v>-22.841882062658197</c:v>
                </c:pt>
                <c:pt idx="411">
                  <c:v>-21.36287409770274</c:v>
                </c:pt>
                <c:pt idx="412">
                  <c:v>5.3302052224839418</c:v>
                </c:pt>
                <c:pt idx="413">
                  <c:v>-13.063191908005763</c:v>
                </c:pt>
                <c:pt idx="414">
                  <c:v>4.7719362912222856</c:v>
                </c:pt>
                <c:pt idx="415">
                  <c:v>-36.348582885506936</c:v>
                </c:pt>
                <c:pt idx="416">
                  <c:v>17.443590863008154</c:v>
                </c:pt>
                <c:pt idx="417">
                  <c:v>13.379330048628978</c:v>
                </c:pt>
                <c:pt idx="418">
                  <c:v>29.720254854254591</c:v>
                </c:pt>
                <c:pt idx="419">
                  <c:v>9.5459953667706881</c:v>
                </c:pt>
                <c:pt idx="420">
                  <c:v>-11.715222752167113</c:v>
                </c:pt>
                <c:pt idx="421">
                  <c:v>-14.194286257629324</c:v>
                </c:pt>
                <c:pt idx="422">
                  <c:v>17.578402866790743</c:v>
                </c:pt>
                <c:pt idx="423">
                  <c:v>4.5384149616170344</c:v>
                </c:pt>
                <c:pt idx="424">
                  <c:v>-20.195518276881774</c:v>
                </c:pt>
                <c:pt idx="425">
                  <c:v>2.1068939655703804</c:v>
                </c:pt>
                <c:pt idx="426">
                  <c:v>19.553836000939228</c:v>
                </c:pt>
                <c:pt idx="427">
                  <c:v>-23.645083112299172</c:v>
                </c:pt>
                <c:pt idx="428">
                  <c:v>-11.551275142494504</c:v>
                </c:pt>
                <c:pt idx="429">
                  <c:v>-14.473107617164411</c:v>
                </c:pt>
                <c:pt idx="430">
                  <c:v>5.216868926697094</c:v>
                </c:pt>
                <c:pt idx="431">
                  <c:v>16.518925535891885</c:v>
                </c:pt>
                <c:pt idx="432">
                  <c:v>-5.1739949973844643</c:v>
                </c:pt>
                <c:pt idx="433">
                  <c:v>0.62015133598224992</c:v>
                </c:pt>
                <c:pt idx="434">
                  <c:v>-2.8084915441170675</c:v>
                </c:pt>
                <c:pt idx="435">
                  <c:v>-0.3920653520923052</c:v>
                </c:pt>
                <c:pt idx="436">
                  <c:v>17.532390014889469</c:v>
                </c:pt>
                <c:pt idx="437">
                  <c:v>11.909017211047509</c:v>
                </c:pt>
                <c:pt idx="438">
                  <c:v>25.888349498728985</c:v>
                </c:pt>
                <c:pt idx="439">
                  <c:v>18.060555699611886</c:v>
                </c:pt>
                <c:pt idx="440">
                  <c:v>-13.671229106155531</c:v>
                </c:pt>
                <c:pt idx="441">
                  <c:v>-3.148499842648949</c:v>
                </c:pt>
                <c:pt idx="442">
                  <c:v>-0.65494744048538678</c:v>
                </c:pt>
                <c:pt idx="443">
                  <c:v>33.781741714059237</c:v>
                </c:pt>
                <c:pt idx="444">
                  <c:v>-28.323997662738655</c:v>
                </c:pt>
                <c:pt idx="445">
                  <c:v>-46.768738788643084</c:v>
                </c:pt>
                <c:pt idx="446">
                  <c:v>30.642574239467695</c:v>
                </c:pt>
                <c:pt idx="447">
                  <c:v>6.5983687218552927</c:v>
                </c:pt>
                <c:pt idx="448">
                  <c:v>-1.1289063879677972</c:v>
                </c:pt>
                <c:pt idx="449">
                  <c:v>3.8219468516530273</c:v>
                </c:pt>
                <c:pt idx="450">
                  <c:v>-6.4927696256903271</c:v>
                </c:pt>
                <c:pt idx="451">
                  <c:v>18.226559106153829</c:v>
                </c:pt>
                <c:pt idx="452">
                  <c:v>0.85464946773341666</c:v>
                </c:pt>
                <c:pt idx="453">
                  <c:v>25.521708087710046</c:v>
                </c:pt>
                <c:pt idx="454">
                  <c:v>-20.547382585292628</c:v>
                </c:pt>
                <c:pt idx="455">
                  <c:v>0.96740087988727153</c:v>
                </c:pt>
                <c:pt idx="456">
                  <c:v>-15.306228620512279</c:v>
                </c:pt>
                <c:pt idx="457">
                  <c:v>35.652905823577917</c:v>
                </c:pt>
                <c:pt idx="458">
                  <c:v>15.91443740555105</c:v>
                </c:pt>
                <c:pt idx="459">
                  <c:v>-12.758347972989551</c:v>
                </c:pt>
                <c:pt idx="460">
                  <c:v>-6.4754624397314391</c:v>
                </c:pt>
                <c:pt idx="461">
                  <c:v>17.179318147055419</c:v>
                </c:pt>
                <c:pt idx="462">
                  <c:v>-19.4846186486938</c:v>
                </c:pt>
                <c:pt idx="463">
                  <c:v>-4.2445420885687213</c:v>
                </c:pt>
                <c:pt idx="464">
                  <c:v>4.6391773546030866</c:v>
                </c:pt>
                <c:pt idx="465">
                  <c:v>-35.171295559790515</c:v>
                </c:pt>
                <c:pt idx="466">
                  <c:v>-12.138121494774769</c:v>
                </c:pt>
                <c:pt idx="467">
                  <c:v>17.931230818054811</c:v>
                </c:pt>
                <c:pt idx="468">
                  <c:v>-49.408476276943055</c:v>
                </c:pt>
                <c:pt idx="469">
                  <c:v>-19.253556541369896</c:v>
                </c:pt>
                <c:pt idx="470">
                  <c:v>10.651335676283358</c:v>
                </c:pt>
                <c:pt idx="471">
                  <c:v>8.8088798880696935</c:v>
                </c:pt>
                <c:pt idx="472">
                  <c:v>-1.0212648089200047</c:v>
                </c:pt>
                <c:pt idx="473">
                  <c:v>-6.9428749231636431</c:v>
                </c:pt>
                <c:pt idx="474">
                  <c:v>-1.2665423022126969</c:v>
                </c:pt>
                <c:pt idx="475">
                  <c:v>-40.721397729823984</c:v>
                </c:pt>
                <c:pt idx="476">
                  <c:v>-1.8109587062327641</c:v>
                </c:pt>
                <c:pt idx="477">
                  <c:v>24.503145765574871</c:v>
                </c:pt>
                <c:pt idx="478">
                  <c:v>-13.527956147373049</c:v>
                </c:pt>
                <c:pt idx="479">
                  <c:v>0.28821286247300826</c:v>
                </c:pt>
                <c:pt idx="480">
                  <c:v>2.2940978365921709</c:v>
                </c:pt>
                <c:pt idx="481">
                  <c:v>22.783972601732067</c:v>
                </c:pt>
                <c:pt idx="482">
                  <c:v>-4.946319144052568</c:v>
                </c:pt>
                <c:pt idx="483">
                  <c:v>-13.106758009588718</c:v>
                </c:pt>
                <c:pt idx="484">
                  <c:v>-13.57365744868785</c:v>
                </c:pt>
                <c:pt idx="485">
                  <c:v>14.192798184107245</c:v>
                </c:pt>
                <c:pt idx="486">
                  <c:v>-1.667914013483548</c:v>
                </c:pt>
                <c:pt idx="487">
                  <c:v>-11.265364950303379</c:v>
                </c:pt>
                <c:pt idx="488">
                  <c:v>-11.75598848777067</c:v>
                </c:pt>
                <c:pt idx="489">
                  <c:v>20.021881007078285</c:v>
                </c:pt>
                <c:pt idx="490">
                  <c:v>-5.5815308583617398</c:v>
                </c:pt>
                <c:pt idx="491">
                  <c:v>2.5817181963386613</c:v>
                </c:pt>
                <c:pt idx="492">
                  <c:v>-38.659232706132492</c:v>
                </c:pt>
                <c:pt idx="493">
                  <c:v>-23.775865289778721</c:v>
                </c:pt>
                <c:pt idx="494">
                  <c:v>1.007775257173372</c:v>
                </c:pt>
                <c:pt idx="495">
                  <c:v>31.30131573963023</c:v>
                </c:pt>
                <c:pt idx="496">
                  <c:v>17.736693828696822</c:v>
                </c:pt>
                <c:pt idx="497">
                  <c:v>4.1254732891666652</c:v>
                </c:pt>
                <c:pt idx="498">
                  <c:v>0.71133318265101364</c:v>
                </c:pt>
                <c:pt idx="499">
                  <c:v>-12.34147749250284</c:v>
                </c:pt>
                <c:pt idx="500">
                  <c:v>-34.78189719646565</c:v>
                </c:pt>
                <c:pt idx="501">
                  <c:v>-7.5715802827431151</c:v>
                </c:pt>
                <c:pt idx="502">
                  <c:v>0.5626030538990201</c:v>
                </c:pt>
                <c:pt idx="503">
                  <c:v>-2.1039774079571192</c:v>
                </c:pt>
                <c:pt idx="504">
                  <c:v>-29.447696019814824</c:v>
                </c:pt>
                <c:pt idx="505">
                  <c:v>12.574178422802493</c:v>
                </c:pt>
                <c:pt idx="506">
                  <c:v>27.319101199018096</c:v>
                </c:pt>
                <c:pt idx="507">
                  <c:v>7.1593670388083375</c:v>
                </c:pt>
                <c:pt idx="508">
                  <c:v>7.9897234285357239</c:v>
                </c:pt>
                <c:pt idx="509">
                  <c:v>-27.906204900989909</c:v>
                </c:pt>
                <c:pt idx="510">
                  <c:v>-1.4908649622429344</c:v>
                </c:pt>
                <c:pt idx="511">
                  <c:v>8.0736781752207563</c:v>
                </c:pt>
                <c:pt idx="512">
                  <c:v>9.7601562416096765</c:v>
                </c:pt>
                <c:pt idx="513">
                  <c:v>-42.047680986183188</c:v>
                </c:pt>
                <c:pt idx="514">
                  <c:v>-10.35538186375382</c:v>
                </c:pt>
                <c:pt idx="515">
                  <c:v>8.9837092487923975</c:v>
                </c:pt>
                <c:pt idx="516">
                  <c:v>20.281154907967185</c:v>
                </c:pt>
                <c:pt idx="517">
                  <c:v>6.0079955660123225</c:v>
                </c:pt>
                <c:pt idx="518">
                  <c:v>13.669246244762146</c:v>
                </c:pt>
                <c:pt idx="519">
                  <c:v>-18.076200802452718</c:v>
                </c:pt>
                <c:pt idx="520">
                  <c:v>8.5610132270109069</c:v>
                </c:pt>
                <c:pt idx="521">
                  <c:v>-17.551303380138101</c:v>
                </c:pt>
                <c:pt idx="522">
                  <c:v>-11.669117507819756</c:v>
                </c:pt>
                <c:pt idx="523">
                  <c:v>-6.3952626844667773</c:v>
                </c:pt>
                <c:pt idx="524">
                  <c:v>15.474875821816994</c:v>
                </c:pt>
                <c:pt idx="525">
                  <c:v>15.004900332727871</c:v>
                </c:pt>
                <c:pt idx="526">
                  <c:v>-35.064554296004616</c:v>
                </c:pt>
                <c:pt idx="527">
                  <c:v>6.1504877901676895</c:v>
                </c:pt>
                <c:pt idx="528">
                  <c:v>-15.969318449123273</c:v>
                </c:pt>
                <c:pt idx="529">
                  <c:v>31.979749595125888</c:v>
                </c:pt>
                <c:pt idx="530">
                  <c:v>0.30522915296061637</c:v>
                </c:pt>
                <c:pt idx="531">
                  <c:v>-16.069814276147216</c:v>
                </c:pt>
                <c:pt idx="532">
                  <c:v>7.1571975327154247</c:v>
                </c:pt>
                <c:pt idx="533">
                  <c:v>38.87438381641573</c:v>
                </c:pt>
                <c:pt idx="534">
                  <c:v>11.273740476392094</c:v>
                </c:pt>
                <c:pt idx="535">
                  <c:v>-14.238276734100822</c:v>
                </c:pt>
                <c:pt idx="536">
                  <c:v>9.8119751086255018</c:v>
                </c:pt>
                <c:pt idx="537">
                  <c:v>20.842236978611513</c:v>
                </c:pt>
                <c:pt idx="538">
                  <c:v>-11.321912288896863</c:v>
                </c:pt>
                <c:pt idx="539">
                  <c:v>-5.2211949795706616</c:v>
                </c:pt>
                <c:pt idx="540">
                  <c:v>-4.3775698412272686</c:v>
                </c:pt>
                <c:pt idx="541">
                  <c:v>-1.8222005512653991</c:v>
                </c:pt>
                <c:pt idx="542">
                  <c:v>15.459950818801323</c:v>
                </c:pt>
                <c:pt idx="543">
                  <c:v>6.4003836124611606</c:v>
                </c:pt>
                <c:pt idx="544">
                  <c:v>-17.650596560846676</c:v>
                </c:pt>
                <c:pt idx="545">
                  <c:v>6.5699637110253297</c:v>
                </c:pt>
                <c:pt idx="546">
                  <c:v>9.0631535717916627</c:v>
                </c:pt>
                <c:pt idx="547">
                  <c:v>5.5501216563081401</c:v>
                </c:pt>
                <c:pt idx="548">
                  <c:v>-22.854625089875924</c:v>
                </c:pt>
                <c:pt idx="549">
                  <c:v>-12.636629767321562</c:v>
                </c:pt>
                <c:pt idx="550">
                  <c:v>11.757250878045056</c:v>
                </c:pt>
                <c:pt idx="551">
                  <c:v>4.4564602234128303</c:v>
                </c:pt>
                <c:pt idx="552">
                  <c:v>-23.514065218782189</c:v>
                </c:pt>
                <c:pt idx="553">
                  <c:v>16.725512688337798</c:v>
                </c:pt>
                <c:pt idx="554">
                  <c:v>3.0158522962372447</c:v>
                </c:pt>
                <c:pt idx="555">
                  <c:v>-23.807175514939431</c:v>
                </c:pt>
                <c:pt idx="556">
                  <c:v>35.585673648428639</c:v>
                </c:pt>
                <c:pt idx="557">
                  <c:v>44.922942388754052</c:v>
                </c:pt>
                <c:pt idx="558">
                  <c:v>-14.057842670622195</c:v>
                </c:pt>
                <c:pt idx="559">
                  <c:v>-18.91528168102403</c:v>
                </c:pt>
                <c:pt idx="560">
                  <c:v>3.9260421144586513</c:v>
                </c:pt>
                <c:pt idx="561">
                  <c:v>8.1313491196104479</c:v>
                </c:pt>
                <c:pt idx="562">
                  <c:v>-16.369207463104903</c:v>
                </c:pt>
                <c:pt idx="563">
                  <c:v>9.7576718021848254</c:v>
                </c:pt>
                <c:pt idx="564">
                  <c:v>3.3052641428352443</c:v>
                </c:pt>
                <c:pt idx="565">
                  <c:v>3.5692672406400039</c:v>
                </c:pt>
                <c:pt idx="566">
                  <c:v>-2.4137463373437158</c:v>
                </c:pt>
                <c:pt idx="567">
                  <c:v>17.595244443030275</c:v>
                </c:pt>
                <c:pt idx="568">
                  <c:v>-2.7945680096301242</c:v>
                </c:pt>
                <c:pt idx="569">
                  <c:v>-17.214836095590545</c:v>
                </c:pt>
                <c:pt idx="570">
                  <c:v>3.0291823039765666</c:v>
                </c:pt>
                <c:pt idx="571">
                  <c:v>13.086888536192443</c:v>
                </c:pt>
                <c:pt idx="572">
                  <c:v>1.0487506748883471</c:v>
                </c:pt>
                <c:pt idx="573">
                  <c:v>-8.1345916888622991</c:v>
                </c:pt>
                <c:pt idx="574">
                  <c:v>-3.691284599969197</c:v>
                </c:pt>
                <c:pt idx="575">
                  <c:v>11.782568562588114</c:v>
                </c:pt>
                <c:pt idx="576">
                  <c:v>-0.33208477048661234</c:v>
                </c:pt>
                <c:pt idx="577">
                  <c:v>7.23029513892034</c:v>
                </c:pt>
                <c:pt idx="578">
                  <c:v>12.482530709541628</c:v>
                </c:pt>
                <c:pt idx="579">
                  <c:v>-29.849694122839391</c:v>
                </c:pt>
                <c:pt idx="580">
                  <c:v>-15.398294773649161</c:v>
                </c:pt>
                <c:pt idx="581">
                  <c:v>-9.799080301141295</c:v>
                </c:pt>
                <c:pt idx="582">
                  <c:v>9.8152811702849707</c:v>
                </c:pt>
                <c:pt idx="583">
                  <c:v>19.728214788144463</c:v>
                </c:pt>
                <c:pt idx="584">
                  <c:v>-15.549340317766944</c:v>
                </c:pt>
                <c:pt idx="585">
                  <c:v>-0.18152736570912964</c:v>
                </c:pt>
                <c:pt idx="586">
                  <c:v>43.595055478549412</c:v>
                </c:pt>
                <c:pt idx="587">
                  <c:v>15.607778986276559</c:v>
                </c:pt>
                <c:pt idx="588">
                  <c:v>-10.86896523925085</c:v>
                </c:pt>
                <c:pt idx="589">
                  <c:v>-19.015317149841181</c:v>
                </c:pt>
                <c:pt idx="590">
                  <c:v>13.913242547538633</c:v>
                </c:pt>
                <c:pt idx="591">
                  <c:v>17.753534698464804</c:v>
                </c:pt>
                <c:pt idx="592">
                  <c:v>-15.904825729241082</c:v>
                </c:pt>
                <c:pt idx="593">
                  <c:v>-13.545248454866336</c:v>
                </c:pt>
                <c:pt idx="594">
                  <c:v>17.232360396751531</c:v>
                </c:pt>
                <c:pt idx="595">
                  <c:v>24.641372318338288</c:v>
                </c:pt>
                <c:pt idx="596">
                  <c:v>-22.830320253987459</c:v>
                </c:pt>
                <c:pt idx="597">
                  <c:v>10.085753076668677</c:v>
                </c:pt>
                <c:pt idx="598">
                  <c:v>-27.288612677131066</c:v>
                </c:pt>
                <c:pt idx="599">
                  <c:v>24.108975650579701</c:v>
                </c:pt>
                <c:pt idx="600">
                  <c:v>-8.3541249015591763</c:v>
                </c:pt>
                <c:pt idx="601">
                  <c:v>2.9791571848689777</c:v>
                </c:pt>
                <c:pt idx="602">
                  <c:v>-10.963139511817413</c:v>
                </c:pt>
                <c:pt idx="603">
                  <c:v>37.803466388801063</c:v>
                </c:pt>
                <c:pt idx="604">
                  <c:v>38.685529078936405</c:v>
                </c:pt>
                <c:pt idx="605">
                  <c:v>-9.1940736666715974</c:v>
                </c:pt>
                <c:pt idx="606">
                  <c:v>19.886519152290568</c:v>
                </c:pt>
                <c:pt idx="607">
                  <c:v>-5.1769417608187389</c:v>
                </c:pt>
                <c:pt idx="608">
                  <c:v>-24.647294061929948</c:v>
                </c:pt>
                <c:pt idx="609">
                  <c:v>-8.3697508270544798</c:v>
                </c:pt>
                <c:pt idx="610">
                  <c:v>-3.9871753703570332</c:v>
                </c:pt>
                <c:pt idx="611">
                  <c:v>23.440545103822497</c:v>
                </c:pt>
                <c:pt idx="612">
                  <c:v>-6.3272326339094604</c:v>
                </c:pt>
                <c:pt idx="613">
                  <c:v>8.0863620257712228</c:v>
                </c:pt>
                <c:pt idx="614">
                  <c:v>-9.7629671850186845</c:v>
                </c:pt>
                <c:pt idx="615">
                  <c:v>39.073055733822528</c:v>
                </c:pt>
                <c:pt idx="616">
                  <c:v>-1.3935298695664646</c:v>
                </c:pt>
                <c:pt idx="617">
                  <c:v>-15.211484877769262</c:v>
                </c:pt>
                <c:pt idx="618">
                  <c:v>6.6718317095312649</c:v>
                </c:pt>
                <c:pt idx="619">
                  <c:v>16.306220553723897</c:v>
                </c:pt>
                <c:pt idx="620">
                  <c:v>4.2614980732659511</c:v>
                </c:pt>
                <c:pt idx="621">
                  <c:v>-12.345923361390838</c:v>
                </c:pt>
                <c:pt idx="622">
                  <c:v>-29.367227478260816</c:v>
                </c:pt>
                <c:pt idx="623">
                  <c:v>-12.692794084536372</c:v>
                </c:pt>
                <c:pt idx="624">
                  <c:v>-13.048916809044972</c:v>
                </c:pt>
                <c:pt idx="625">
                  <c:v>17.596420924518696</c:v>
                </c:pt>
                <c:pt idx="626">
                  <c:v>-4.672718854865523</c:v>
                </c:pt>
                <c:pt idx="627">
                  <c:v>2.2528345549782101</c:v>
                </c:pt>
                <c:pt idx="628">
                  <c:v>-16.330076939701662</c:v>
                </c:pt>
                <c:pt idx="629">
                  <c:v>13.989564985920985</c:v>
                </c:pt>
                <c:pt idx="630">
                  <c:v>-8.6498315651288387</c:v>
                </c:pt>
                <c:pt idx="631">
                  <c:v>-30.460026440241954</c:v>
                </c:pt>
                <c:pt idx="632">
                  <c:v>-1.6775411774022864E-2</c:v>
                </c:pt>
                <c:pt idx="633">
                  <c:v>-9.0528517940943551</c:v>
                </c:pt>
                <c:pt idx="634">
                  <c:v>7.0792212360880686</c:v>
                </c:pt>
                <c:pt idx="635">
                  <c:v>2.8795184261618814</c:v>
                </c:pt>
                <c:pt idx="636">
                  <c:v>2.7951025849984816</c:v>
                </c:pt>
                <c:pt idx="637">
                  <c:v>1.2488554746150449</c:v>
                </c:pt>
                <c:pt idx="638">
                  <c:v>21.819099169486975</c:v>
                </c:pt>
                <c:pt idx="639">
                  <c:v>1.0916342985315941</c:v>
                </c:pt>
                <c:pt idx="640">
                  <c:v>-8.9096083648222191E-2</c:v>
                </c:pt>
                <c:pt idx="641">
                  <c:v>-23.547995165533941</c:v>
                </c:pt>
                <c:pt idx="642">
                  <c:v>2.5534230426393245E-2</c:v>
                </c:pt>
                <c:pt idx="643">
                  <c:v>24.982290463199263</c:v>
                </c:pt>
                <c:pt idx="644">
                  <c:v>-22.688767508427965</c:v>
                </c:pt>
                <c:pt idx="645">
                  <c:v>-31.68252835151937</c:v>
                </c:pt>
                <c:pt idx="646">
                  <c:v>-18.000563262527706</c:v>
                </c:pt>
                <c:pt idx="647">
                  <c:v>0.71659507385738808</c:v>
                </c:pt>
                <c:pt idx="648">
                  <c:v>24.690677036185079</c:v>
                </c:pt>
                <c:pt idx="649">
                  <c:v>-1.5349916302335034</c:v>
                </c:pt>
                <c:pt idx="650">
                  <c:v>22.176249709415856</c:v>
                </c:pt>
                <c:pt idx="651">
                  <c:v>-8.0191418850613072</c:v>
                </c:pt>
                <c:pt idx="652">
                  <c:v>19.567207583618895</c:v>
                </c:pt>
                <c:pt idx="653">
                  <c:v>10.702659520168318</c:v>
                </c:pt>
                <c:pt idx="654">
                  <c:v>16.544428626898902</c:v>
                </c:pt>
                <c:pt idx="655">
                  <c:v>-27.557062398540655</c:v>
                </c:pt>
                <c:pt idx="656">
                  <c:v>25.090495263027474</c:v>
                </c:pt>
                <c:pt idx="657">
                  <c:v>27.191339800359991</c:v>
                </c:pt>
                <c:pt idx="658">
                  <c:v>13.137029099779065</c:v>
                </c:pt>
                <c:pt idx="659">
                  <c:v>8.9217231228764167</c:v>
                </c:pt>
                <c:pt idx="660">
                  <c:v>3.6461728997187133</c:v>
                </c:pt>
                <c:pt idx="661">
                  <c:v>-8.159371912197745</c:v>
                </c:pt>
                <c:pt idx="662">
                  <c:v>-9.0602438191930297</c:v>
                </c:pt>
                <c:pt idx="663">
                  <c:v>-26.258397314313711</c:v>
                </c:pt>
                <c:pt idx="664">
                  <c:v>-1.3196928632665481</c:v>
                </c:pt>
                <c:pt idx="665">
                  <c:v>-33.467441580481797</c:v>
                </c:pt>
                <c:pt idx="666">
                  <c:v>22.550284531973823</c:v>
                </c:pt>
                <c:pt idx="667">
                  <c:v>-17.990743094101056</c:v>
                </c:pt>
                <c:pt idx="668">
                  <c:v>1.6709858583695518</c:v>
                </c:pt>
                <c:pt idx="669">
                  <c:v>3.0819933194543783</c:v>
                </c:pt>
                <c:pt idx="670">
                  <c:v>-3.868169059180202</c:v>
                </c:pt>
                <c:pt idx="671">
                  <c:v>-3.6263811080617154</c:v>
                </c:pt>
                <c:pt idx="672">
                  <c:v>12.725256011045788</c:v>
                </c:pt>
                <c:pt idx="673">
                  <c:v>18.190749339574808</c:v>
                </c:pt>
                <c:pt idx="674">
                  <c:v>-1.7699678650679385</c:v>
                </c:pt>
                <c:pt idx="675">
                  <c:v>-28.255555130292485</c:v>
                </c:pt>
                <c:pt idx="676">
                  <c:v>-1.7602624648491152</c:v>
                </c:pt>
                <c:pt idx="677">
                  <c:v>19.368444108833735</c:v>
                </c:pt>
                <c:pt idx="678">
                  <c:v>4.3941678695980695</c:v>
                </c:pt>
                <c:pt idx="679">
                  <c:v>-17.568280821701308</c:v>
                </c:pt>
                <c:pt idx="680">
                  <c:v>8.1882387203255611</c:v>
                </c:pt>
                <c:pt idx="681">
                  <c:v>-1.8637978642566608</c:v>
                </c:pt>
                <c:pt idx="682">
                  <c:v>18.28802859011666</c:v>
                </c:pt>
                <c:pt idx="683">
                  <c:v>3.5815131643611755</c:v>
                </c:pt>
                <c:pt idx="684">
                  <c:v>-2.108054334907</c:v>
                </c:pt>
                <c:pt idx="685">
                  <c:v>31.418501389166391</c:v>
                </c:pt>
                <c:pt idx="686">
                  <c:v>-3.9897807575675888</c:v>
                </c:pt>
                <c:pt idx="687">
                  <c:v>-2.9553655634622658</c:v>
                </c:pt>
                <c:pt idx="688">
                  <c:v>-25.4334202628581</c:v>
                </c:pt>
                <c:pt idx="689">
                  <c:v>-18.956024722313302</c:v>
                </c:pt>
                <c:pt idx="690">
                  <c:v>1.9891634945050107</c:v>
                </c:pt>
                <c:pt idx="691">
                  <c:v>-8.7310911936656108</c:v>
                </c:pt>
                <c:pt idx="692">
                  <c:v>-1.7648900592698302</c:v>
                </c:pt>
                <c:pt idx="693">
                  <c:v>17.548436749108703</c:v>
                </c:pt>
                <c:pt idx="694">
                  <c:v>16.194756658203264</c:v>
                </c:pt>
                <c:pt idx="695">
                  <c:v>-24.449712437837448</c:v>
                </c:pt>
                <c:pt idx="696">
                  <c:v>4.9936214943782495</c:v>
                </c:pt>
                <c:pt idx="697">
                  <c:v>-8.5737577461721219</c:v>
                </c:pt>
                <c:pt idx="698">
                  <c:v>-7.1365661725003182</c:v>
                </c:pt>
                <c:pt idx="699">
                  <c:v>0.62276361626100929</c:v>
                </c:pt>
                <c:pt idx="700">
                  <c:v>-0.15274153874606888</c:v>
                </c:pt>
                <c:pt idx="701">
                  <c:v>5.5401164135703347</c:v>
                </c:pt>
                <c:pt idx="702">
                  <c:v>-5.5988846355917827</c:v>
                </c:pt>
                <c:pt idx="703">
                  <c:v>28.696883123083076</c:v>
                </c:pt>
                <c:pt idx="704">
                  <c:v>-21.586465262058233</c:v>
                </c:pt>
                <c:pt idx="705">
                  <c:v>-6.6133727477136395</c:v>
                </c:pt>
                <c:pt idx="706">
                  <c:v>-27.321902898247913</c:v>
                </c:pt>
                <c:pt idx="707">
                  <c:v>35.629014550299921</c:v>
                </c:pt>
                <c:pt idx="708">
                  <c:v>4.8307819133493961</c:v>
                </c:pt>
                <c:pt idx="709">
                  <c:v>-4.9701390334057294E-2</c:v>
                </c:pt>
                <c:pt idx="710">
                  <c:v>-7.7777505606602624</c:v>
                </c:pt>
                <c:pt idx="711">
                  <c:v>10.849121193790646</c:v>
                </c:pt>
                <c:pt idx="712">
                  <c:v>2.8636236874382659</c:v>
                </c:pt>
                <c:pt idx="713">
                  <c:v>-12.68552080855566</c:v>
                </c:pt>
                <c:pt idx="714">
                  <c:v>6.0133065988058512</c:v>
                </c:pt>
                <c:pt idx="715">
                  <c:v>-1.2313282275979009</c:v>
                </c:pt>
                <c:pt idx="716">
                  <c:v>-34.34623778358484</c:v>
                </c:pt>
                <c:pt idx="717">
                  <c:v>-19.412516800278127</c:v>
                </c:pt>
                <c:pt idx="718">
                  <c:v>4.222921852540642</c:v>
                </c:pt>
                <c:pt idx="719">
                  <c:v>-14.068332704779641</c:v>
                </c:pt>
                <c:pt idx="720">
                  <c:v>-26.34542003007321</c:v>
                </c:pt>
                <c:pt idx="721">
                  <c:v>1.8870659369420641</c:v>
                </c:pt>
                <c:pt idx="722">
                  <c:v>0.36626221763632039</c:v>
                </c:pt>
                <c:pt idx="723">
                  <c:v>-4.9361633331667729</c:v>
                </c:pt>
                <c:pt idx="724">
                  <c:v>-30.935352214301147</c:v>
                </c:pt>
                <c:pt idx="725">
                  <c:v>-15.034566889385953</c:v>
                </c:pt>
                <c:pt idx="726">
                  <c:v>-21.339508837858364</c:v>
                </c:pt>
                <c:pt idx="727">
                  <c:v>16.785406520644308</c:v>
                </c:pt>
                <c:pt idx="728">
                  <c:v>-21.170896350576257</c:v>
                </c:pt>
                <c:pt idx="729">
                  <c:v>18.119654321574629</c:v>
                </c:pt>
                <c:pt idx="730">
                  <c:v>12.164425915578084</c:v>
                </c:pt>
                <c:pt idx="731">
                  <c:v>-19.305395129534556</c:v>
                </c:pt>
                <c:pt idx="732">
                  <c:v>22.060212735384017</c:v>
                </c:pt>
                <c:pt idx="733">
                  <c:v>19.898342182292584</c:v>
                </c:pt>
                <c:pt idx="734">
                  <c:v>30.667934641333829</c:v>
                </c:pt>
                <c:pt idx="735">
                  <c:v>-7.996326471464279</c:v>
                </c:pt>
                <c:pt idx="736">
                  <c:v>-15.126915873753232</c:v>
                </c:pt>
                <c:pt idx="737">
                  <c:v>-10.545054305396572</c:v>
                </c:pt>
                <c:pt idx="738">
                  <c:v>-13.102663964499779</c:v>
                </c:pt>
                <c:pt idx="739">
                  <c:v>3.4262916108939425</c:v>
                </c:pt>
                <c:pt idx="740">
                  <c:v>-22.925343767463254</c:v>
                </c:pt>
                <c:pt idx="741">
                  <c:v>-39.769905880917534</c:v>
                </c:pt>
                <c:pt idx="742">
                  <c:v>17.283940792437882</c:v>
                </c:pt>
                <c:pt idx="743">
                  <c:v>-13.908853547411931</c:v>
                </c:pt>
                <c:pt idx="744">
                  <c:v>7.5646604081782911</c:v>
                </c:pt>
                <c:pt idx="745">
                  <c:v>-45.907666872699025</c:v>
                </c:pt>
                <c:pt idx="746">
                  <c:v>5.6141543274984134</c:v>
                </c:pt>
                <c:pt idx="747">
                  <c:v>11.225331697691292</c:v>
                </c:pt>
                <c:pt idx="748">
                  <c:v>0.81725733597320449</c:v>
                </c:pt>
                <c:pt idx="749">
                  <c:v>4.3013452023081227</c:v>
                </c:pt>
                <c:pt idx="750">
                  <c:v>-9.9851466379492564</c:v>
                </c:pt>
                <c:pt idx="751">
                  <c:v>-12.81460499815125</c:v>
                </c:pt>
                <c:pt idx="752">
                  <c:v>-3.0643772776168334</c:v>
                </c:pt>
                <c:pt idx="753">
                  <c:v>3.1707725804424705</c:v>
                </c:pt>
                <c:pt idx="754">
                  <c:v>0.82574395693879765</c:v>
                </c:pt>
                <c:pt idx="755">
                  <c:v>30.007553134822849</c:v>
                </c:pt>
                <c:pt idx="756">
                  <c:v>-15.353835458309858</c:v>
                </c:pt>
                <c:pt idx="757">
                  <c:v>-11.390753753303311</c:v>
                </c:pt>
                <c:pt idx="758">
                  <c:v>-26.289687959525168</c:v>
                </c:pt>
                <c:pt idx="759">
                  <c:v>6.9016713630105748</c:v>
                </c:pt>
                <c:pt idx="760">
                  <c:v>49.505156272943523</c:v>
                </c:pt>
                <c:pt idx="761">
                  <c:v>6.3406133248321019</c:v>
                </c:pt>
                <c:pt idx="762">
                  <c:v>-29.144415299097947</c:v>
                </c:pt>
                <c:pt idx="763">
                  <c:v>8.7689325926086035</c:v>
                </c:pt>
                <c:pt idx="764">
                  <c:v>-17.137660811525372</c:v>
                </c:pt>
                <c:pt idx="765">
                  <c:v>19.750630804642189</c:v>
                </c:pt>
                <c:pt idx="766">
                  <c:v>-15.620563702689189</c:v>
                </c:pt>
                <c:pt idx="767">
                  <c:v>-1.3180453912954073</c:v>
                </c:pt>
                <c:pt idx="768">
                  <c:v>-1.3399301358279212</c:v>
                </c:pt>
                <c:pt idx="769">
                  <c:v>3.4579566192443969</c:v>
                </c:pt>
                <c:pt idx="770">
                  <c:v>5.5422970470831245</c:v>
                </c:pt>
                <c:pt idx="771">
                  <c:v>23.259308054812074</c:v>
                </c:pt>
                <c:pt idx="772">
                  <c:v>-14.731268344241712</c:v>
                </c:pt>
                <c:pt idx="773">
                  <c:v>-8.6177094883412124</c:v>
                </c:pt>
                <c:pt idx="774">
                  <c:v>-38.528248472928567</c:v>
                </c:pt>
                <c:pt idx="775">
                  <c:v>5.6688678075664436</c:v>
                </c:pt>
                <c:pt idx="776">
                  <c:v>2.5273819236715083</c:v>
                </c:pt>
                <c:pt idx="777">
                  <c:v>13.766904968164384</c:v>
                </c:pt>
                <c:pt idx="778">
                  <c:v>-17.163052786495918</c:v>
                </c:pt>
                <c:pt idx="779">
                  <c:v>-11.592314565977501</c:v>
                </c:pt>
                <c:pt idx="780">
                  <c:v>3.2918935196762931</c:v>
                </c:pt>
                <c:pt idx="781">
                  <c:v>-16.330962286437511</c:v>
                </c:pt>
                <c:pt idx="782">
                  <c:v>28.122290869175007</c:v>
                </c:pt>
                <c:pt idx="783">
                  <c:v>14.833737433430805</c:v>
                </c:pt>
                <c:pt idx="784">
                  <c:v>-12.441924743103588</c:v>
                </c:pt>
                <c:pt idx="785">
                  <c:v>-39.332256786254447</c:v>
                </c:pt>
                <c:pt idx="786">
                  <c:v>6.2586736117362722</c:v>
                </c:pt>
                <c:pt idx="787">
                  <c:v>-14.843005606547317</c:v>
                </c:pt>
                <c:pt idx="788">
                  <c:v>-2.0860190704410337</c:v>
                </c:pt>
                <c:pt idx="789">
                  <c:v>-14.879956854490434</c:v>
                </c:pt>
                <c:pt idx="790">
                  <c:v>-12.522030054749472</c:v>
                </c:pt>
                <c:pt idx="791">
                  <c:v>6.6329874999517742</c:v>
                </c:pt>
                <c:pt idx="792">
                  <c:v>-21.562946744719149</c:v>
                </c:pt>
                <c:pt idx="793">
                  <c:v>-20.765204936096506</c:v>
                </c:pt>
                <c:pt idx="794">
                  <c:v>-18.187833820117834</c:v>
                </c:pt>
                <c:pt idx="795">
                  <c:v>-28.25216561630371</c:v>
                </c:pt>
                <c:pt idx="796">
                  <c:v>28.711314980197645</c:v>
                </c:pt>
                <c:pt idx="797">
                  <c:v>-5.0392262761048219</c:v>
                </c:pt>
                <c:pt idx="798">
                  <c:v>3.7334098232734743</c:v>
                </c:pt>
                <c:pt idx="799">
                  <c:v>-34.104067637564654</c:v>
                </c:pt>
                <c:pt idx="800">
                  <c:v>-17.497297466270307</c:v>
                </c:pt>
                <c:pt idx="801">
                  <c:v>9.3035275423025858</c:v>
                </c:pt>
                <c:pt idx="802">
                  <c:v>17.274305979684137</c:v>
                </c:pt>
                <c:pt idx="803">
                  <c:v>16.331768001219785</c:v>
                </c:pt>
                <c:pt idx="804">
                  <c:v>0.57153396537664225</c:v>
                </c:pt>
                <c:pt idx="805">
                  <c:v>2.043099216647537</c:v>
                </c:pt>
                <c:pt idx="806">
                  <c:v>-23.428906292459416</c:v>
                </c:pt>
                <c:pt idx="807">
                  <c:v>-2.7467643174239833</c:v>
                </c:pt>
                <c:pt idx="808">
                  <c:v>0.89866836632367431</c:v>
                </c:pt>
                <c:pt idx="809">
                  <c:v>-21.115186203871644</c:v>
                </c:pt>
                <c:pt idx="810">
                  <c:v>43.011950182714813</c:v>
                </c:pt>
                <c:pt idx="811">
                  <c:v>13.584702407280343</c:v>
                </c:pt>
                <c:pt idx="812">
                  <c:v>-6.837197354411737</c:v>
                </c:pt>
                <c:pt idx="813">
                  <c:v>6.5814419722584248</c:v>
                </c:pt>
                <c:pt idx="814">
                  <c:v>-12.038040418263808</c:v>
                </c:pt>
                <c:pt idx="815">
                  <c:v>5.9910527836341512</c:v>
                </c:pt>
                <c:pt idx="816">
                  <c:v>17.130669755350233</c:v>
                </c:pt>
                <c:pt idx="817">
                  <c:v>-10.462095776803251</c:v>
                </c:pt>
                <c:pt idx="818">
                  <c:v>-5.9998254001864</c:v>
                </c:pt>
                <c:pt idx="819">
                  <c:v>-20.187520493225119</c:v>
                </c:pt>
                <c:pt idx="820">
                  <c:v>-31.737617343162029</c:v>
                </c:pt>
                <c:pt idx="821">
                  <c:v>0.46547196770101262</c:v>
                </c:pt>
                <c:pt idx="822">
                  <c:v>15.856660969268708</c:v>
                </c:pt>
                <c:pt idx="823">
                  <c:v>18.497433728373483</c:v>
                </c:pt>
                <c:pt idx="824">
                  <c:v>32.346278813617666</c:v>
                </c:pt>
                <c:pt idx="825">
                  <c:v>-15.413241639940878</c:v>
                </c:pt>
                <c:pt idx="826">
                  <c:v>6.3743450457601707</c:v>
                </c:pt>
                <c:pt idx="827">
                  <c:v>-4.1285834935084029</c:v>
                </c:pt>
                <c:pt idx="828">
                  <c:v>-6.367461594431246</c:v>
                </c:pt>
                <c:pt idx="829">
                  <c:v>-1.1503747762302563E-2</c:v>
                </c:pt>
                <c:pt idx="830">
                  <c:v>0.86897317075973923</c:v>
                </c:pt>
                <c:pt idx="831">
                  <c:v>9.6843424852113795</c:v>
                </c:pt>
                <c:pt idx="832">
                  <c:v>16.970105640341039</c:v>
                </c:pt>
                <c:pt idx="833">
                  <c:v>24.678716431798385</c:v>
                </c:pt>
                <c:pt idx="834">
                  <c:v>26.88054720461432</c:v>
                </c:pt>
                <c:pt idx="835">
                  <c:v>3.2131907492063254</c:v>
                </c:pt>
                <c:pt idx="836">
                  <c:v>-15.59887623207919</c:v>
                </c:pt>
                <c:pt idx="837">
                  <c:v>-27.407669213023151</c:v>
                </c:pt>
                <c:pt idx="838">
                  <c:v>3.9782744593210602</c:v>
                </c:pt>
                <c:pt idx="839">
                  <c:v>-8.6542958609807741</c:v>
                </c:pt>
                <c:pt idx="840">
                  <c:v>-13.929692482771403</c:v>
                </c:pt>
                <c:pt idx="841">
                  <c:v>-6.0859472250867315</c:v>
                </c:pt>
                <c:pt idx="842">
                  <c:v>2.1170422401476152</c:v>
                </c:pt>
                <c:pt idx="843">
                  <c:v>-10.726568518315023</c:v>
                </c:pt>
                <c:pt idx="844">
                  <c:v>-6.2345701320735021</c:v>
                </c:pt>
                <c:pt idx="845">
                  <c:v>4.6460787493135456</c:v>
                </c:pt>
                <c:pt idx="846">
                  <c:v>12.645884189809809</c:v>
                </c:pt>
                <c:pt idx="847">
                  <c:v>6.6915978377527354</c:v>
                </c:pt>
                <c:pt idx="848">
                  <c:v>-1.5774560967125093</c:v>
                </c:pt>
                <c:pt idx="849">
                  <c:v>-2.8662069632565235</c:v>
                </c:pt>
                <c:pt idx="850">
                  <c:v>6.0361379258999897</c:v>
                </c:pt>
                <c:pt idx="851">
                  <c:v>23.363655523081782</c:v>
                </c:pt>
                <c:pt idx="852">
                  <c:v>-10.001676743797232</c:v>
                </c:pt>
                <c:pt idx="853">
                  <c:v>29.959393905356542</c:v>
                </c:pt>
                <c:pt idx="854">
                  <c:v>-4.229164218282377</c:v>
                </c:pt>
                <c:pt idx="855">
                  <c:v>-4.0485874515078972</c:v>
                </c:pt>
                <c:pt idx="856">
                  <c:v>-33.350538580680848</c:v>
                </c:pt>
                <c:pt idx="857">
                  <c:v>-39.084001710701287</c:v>
                </c:pt>
                <c:pt idx="858">
                  <c:v>4.3258870789383854</c:v>
                </c:pt>
                <c:pt idx="859">
                  <c:v>-18.560011971903251</c:v>
                </c:pt>
                <c:pt idx="860">
                  <c:v>2.1006638251459022</c:v>
                </c:pt>
                <c:pt idx="861">
                  <c:v>11.863300217546378</c:v>
                </c:pt>
                <c:pt idx="862">
                  <c:v>18.655498542477503</c:v>
                </c:pt>
                <c:pt idx="863">
                  <c:v>28.376851022429705</c:v>
                </c:pt>
                <c:pt idx="864">
                  <c:v>5.4083664909294988</c:v>
                </c:pt>
                <c:pt idx="865">
                  <c:v>14.421069095760526</c:v>
                </c:pt>
                <c:pt idx="866">
                  <c:v>9.8742918652950333</c:v>
                </c:pt>
                <c:pt idx="867">
                  <c:v>-3.7610592272535235</c:v>
                </c:pt>
                <c:pt idx="868">
                  <c:v>-22.184130167709437</c:v>
                </c:pt>
                <c:pt idx="869">
                  <c:v>37.645574805481502</c:v>
                </c:pt>
                <c:pt idx="870">
                  <c:v>16.5567645874577</c:v>
                </c:pt>
                <c:pt idx="871">
                  <c:v>12.117008171519585</c:v>
                </c:pt>
                <c:pt idx="872">
                  <c:v>-40.334312089416017</c:v>
                </c:pt>
                <c:pt idx="873">
                  <c:v>32.811494587203299</c:v>
                </c:pt>
                <c:pt idx="874">
                  <c:v>-7.0664812469473404</c:v>
                </c:pt>
                <c:pt idx="875">
                  <c:v>-12.807510511116604</c:v>
                </c:pt>
                <c:pt idx="876">
                  <c:v>10.269449086686404</c:v>
                </c:pt>
                <c:pt idx="877">
                  <c:v>25.531810335593484</c:v>
                </c:pt>
                <c:pt idx="878">
                  <c:v>-18.781899258100371</c:v>
                </c:pt>
                <c:pt idx="879">
                  <c:v>38.397665020692564</c:v>
                </c:pt>
                <c:pt idx="880">
                  <c:v>17.955040677625597</c:v>
                </c:pt>
                <c:pt idx="881">
                  <c:v>1.635133746666136</c:v>
                </c:pt>
                <c:pt idx="882">
                  <c:v>-12.758718871984684</c:v>
                </c:pt>
                <c:pt idx="883">
                  <c:v>-40.7838326582512</c:v>
                </c:pt>
                <c:pt idx="884">
                  <c:v>-28.58756006785687</c:v>
                </c:pt>
                <c:pt idx="885">
                  <c:v>-47.581660994415479</c:v>
                </c:pt>
                <c:pt idx="886">
                  <c:v>-12.695901769822587</c:v>
                </c:pt>
                <c:pt idx="887">
                  <c:v>6.4301311223247142</c:v>
                </c:pt>
                <c:pt idx="888">
                  <c:v>-19.012497716292536</c:v>
                </c:pt>
                <c:pt idx="889">
                  <c:v>-9.5911119769000504</c:v>
                </c:pt>
                <c:pt idx="890">
                  <c:v>-2.2324860844330416</c:v>
                </c:pt>
                <c:pt idx="891">
                  <c:v>9.6126854302012461</c:v>
                </c:pt>
                <c:pt idx="892">
                  <c:v>13.225244491744576</c:v>
                </c:pt>
                <c:pt idx="893">
                  <c:v>-12.03227136850048</c:v>
                </c:pt>
                <c:pt idx="894">
                  <c:v>-7.6685815663072416</c:v>
                </c:pt>
                <c:pt idx="895">
                  <c:v>-10.47614159530632</c:v>
                </c:pt>
                <c:pt idx="896">
                  <c:v>15.417943195066554</c:v>
                </c:pt>
                <c:pt idx="897">
                  <c:v>6.7711349845457178</c:v>
                </c:pt>
                <c:pt idx="898">
                  <c:v>-8.4465672168003074</c:v>
                </c:pt>
                <c:pt idx="899">
                  <c:v>11.20403884006754</c:v>
                </c:pt>
                <c:pt idx="900">
                  <c:v>-36.076947520016361</c:v>
                </c:pt>
                <c:pt idx="901">
                  <c:v>-28.788526627853074</c:v>
                </c:pt>
                <c:pt idx="902">
                  <c:v>-32.372758663266175</c:v>
                </c:pt>
                <c:pt idx="903">
                  <c:v>19.13178331043585</c:v>
                </c:pt>
                <c:pt idx="904">
                  <c:v>20.45592561023194</c:v>
                </c:pt>
                <c:pt idx="905">
                  <c:v>-10.385831935730234</c:v>
                </c:pt>
                <c:pt idx="906">
                  <c:v>11.111025200380006</c:v>
                </c:pt>
                <c:pt idx="907">
                  <c:v>3.4599792701286542</c:v>
                </c:pt>
                <c:pt idx="908">
                  <c:v>12.060661033099738</c:v>
                </c:pt>
                <c:pt idx="909">
                  <c:v>-4.3214808336677866</c:v>
                </c:pt>
                <c:pt idx="910">
                  <c:v>-8.5528856091198726</c:v>
                </c:pt>
                <c:pt idx="911">
                  <c:v>28.01887489101502</c:v>
                </c:pt>
                <c:pt idx="912">
                  <c:v>-0.4093669140454983</c:v>
                </c:pt>
                <c:pt idx="913">
                  <c:v>-22.212617494219437</c:v>
                </c:pt>
                <c:pt idx="914">
                  <c:v>7.3987470067226289</c:v>
                </c:pt>
                <c:pt idx="915">
                  <c:v>-1.3267353005540392</c:v>
                </c:pt>
                <c:pt idx="916">
                  <c:v>29.43893773539191</c:v>
                </c:pt>
                <c:pt idx="917">
                  <c:v>11.506119623579551</c:v>
                </c:pt>
                <c:pt idx="918">
                  <c:v>20.293343053110849</c:v>
                </c:pt>
                <c:pt idx="919">
                  <c:v>52.721797148401251</c:v>
                </c:pt>
                <c:pt idx="920">
                  <c:v>-3.5667094866419973</c:v>
                </c:pt>
                <c:pt idx="921">
                  <c:v>30.474178111458141</c:v>
                </c:pt>
                <c:pt idx="922">
                  <c:v>2.521165411853739</c:v>
                </c:pt>
                <c:pt idx="923">
                  <c:v>-3.6387676026803621</c:v>
                </c:pt>
                <c:pt idx="924">
                  <c:v>18.364349709825468</c:v>
                </c:pt>
                <c:pt idx="925">
                  <c:v>21.264314829990326</c:v>
                </c:pt>
                <c:pt idx="926">
                  <c:v>-9.6617711568727067</c:v>
                </c:pt>
                <c:pt idx="927">
                  <c:v>14.087454323222509</c:v>
                </c:pt>
                <c:pt idx="928">
                  <c:v>3.783955091666841</c:v>
                </c:pt>
                <c:pt idx="929">
                  <c:v>-7.6849980286265414</c:v>
                </c:pt>
                <c:pt idx="930">
                  <c:v>-33.548256117567306</c:v>
                </c:pt>
                <c:pt idx="931">
                  <c:v>-12.830476983892668</c:v>
                </c:pt>
                <c:pt idx="932">
                  <c:v>-16.123406392078572</c:v>
                </c:pt>
                <c:pt idx="933">
                  <c:v>5.1078211794763719</c:v>
                </c:pt>
                <c:pt idx="934">
                  <c:v>-22.490411811065872</c:v>
                </c:pt>
                <c:pt idx="935">
                  <c:v>-5.5405679332240503</c:v>
                </c:pt>
                <c:pt idx="936">
                  <c:v>22.22886253326168</c:v>
                </c:pt>
                <c:pt idx="937">
                  <c:v>0.47311633597221814</c:v>
                </c:pt>
                <c:pt idx="938">
                  <c:v>-10.273564312260103</c:v>
                </c:pt>
                <c:pt idx="939">
                  <c:v>23.318746241846871</c:v>
                </c:pt>
                <c:pt idx="940">
                  <c:v>-27.250530608697254</c:v>
                </c:pt>
                <c:pt idx="941">
                  <c:v>6.0980818214639374</c:v>
                </c:pt>
                <c:pt idx="942">
                  <c:v>-15.693695535764235</c:v>
                </c:pt>
                <c:pt idx="943">
                  <c:v>5.3835483483744682</c:v>
                </c:pt>
                <c:pt idx="944">
                  <c:v>-23.41274769310747</c:v>
                </c:pt>
                <c:pt idx="945">
                  <c:v>7.1997369153534319</c:v>
                </c:pt>
                <c:pt idx="946">
                  <c:v>16.202709736511157</c:v>
                </c:pt>
                <c:pt idx="947">
                  <c:v>-18.497979769206168</c:v>
                </c:pt>
                <c:pt idx="948">
                  <c:v>-53.53505508545895</c:v>
                </c:pt>
                <c:pt idx="949">
                  <c:v>-14.199630265074887</c:v>
                </c:pt>
                <c:pt idx="950">
                  <c:v>-3.0483843457646191</c:v>
                </c:pt>
                <c:pt idx="951">
                  <c:v>22.706120096692082</c:v>
                </c:pt>
                <c:pt idx="952">
                  <c:v>-35.357920723074379</c:v>
                </c:pt>
                <c:pt idx="953">
                  <c:v>14.92054434718219</c:v>
                </c:pt>
                <c:pt idx="954">
                  <c:v>14.368753549301083</c:v>
                </c:pt>
                <c:pt idx="955">
                  <c:v>-12.615569298517929</c:v>
                </c:pt>
                <c:pt idx="956">
                  <c:v>36.469647561701805</c:v>
                </c:pt>
                <c:pt idx="957">
                  <c:v>-5.056205957306215</c:v>
                </c:pt>
                <c:pt idx="958">
                  <c:v>-11.92368901887164</c:v>
                </c:pt>
                <c:pt idx="959">
                  <c:v>-21.225788061400984</c:v>
                </c:pt>
                <c:pt idx="960">
                  <c:v>13.091062121888168</c:v>
                </c:pt>
                <c:pt idx="961">
                  <c:v>5.6461809332197497</c:v>
                </c:pt>
                <c:pt idx="962">
                  <c:v>-17.110163586445925</c:v>
                </c:pt>
                <c:pt idx="963">
                  <c:v>-0.53267172300106547</c:v>
                </c:pt>
                <c:pt idx="964">
                  <c:v>6.5323068291887143</c:v>
                </c:pt>
                <c:pt idx="965">
                  <c:v>14.172902640816218</c:v>
                </c:pt>
                <c:pt idx="966">
                  <c:v>18.635720396588493</c:v>
                </c:pt>
                <c:pt idx="967">
                  <c:v>-0.12623832194782558</c:v>
                </c:pt>
                <c:pt idx="968">
                  <c:v>21.764965413579752</c:v>
                </c:pt>
                <c:pt idx="969">
                  <c:v>-8.1142742925662592</c:v>
                </c:pt>
                <c:pt idx="970">
                  <c:v>2.2277727042944888</c:v>
                </c:pt>
                <c:pt idx="971">
                  <c:v>-29.792710085551583</c:v>
                </c:pt>
                <c:pt idx="972">
                  <c:v>-23.591615477196118</c:v>
                </c:pt>
                <c:pt idx="973">
                  <c:v>23.084343270228977</c:v>
                </c:pt>
                <c:pt idx="974">
                  <c:v>-28.3653943904391</c:v>
                </c:pt>
                <c:pt idx="975">
                  <c:v>-8.6638963308881252</c:v>
                </c:pt>
                <c:pt idx="976">
                  <c:v>-24.040197597794176</c:v>
                </c:pt>
                <c:pt idx="977">
                  <c:v>8.2171939896817712</c:v>
                </c:pt>
                <c:pt idx="978">
                  <c:v>-25.064114695872622</c:v>
                </c:pt>
                <c:pt idx="979">
                  <c:v>-3.0368107199211831</c:v>
                </c:pt>
                <c:pt idx="980">
                  <c:v>-5.3244425491162559</c:v>
                </c:pt>
                <c:pt idx="981">
                  <c:v>16.783357208578913</c:v>
                </c:pt>
                <c:pt idx="982">
                  <c:v>34.482677982189635</c:v>
                </c:pt>
                <c:pt idx="983">
                  <c:v>6.9349988381933727</c:v>
                </c:pt>
                <c:pt idx="984">
                  <c:v>9.0231366403797963</c:v>
                </c:pt>
                <c:pt idx="985">
                  <c:v>19.320496519120216</c:v>
                </c:pt>
                <c:pt idx="986">
                  <c:v>-4.3330369478338122</c:v>
                </c:pt>
                <c:pt idx="987">
                  <c:v>25.7182268161637</c:v>
                </c:pt>
                <c:pt idx="988">
                  <c:v>-13.001966266532492</c:v>
                </c:pt>
                <c:pt idx="989">
                  <c:v>7.3078842467810494</c:v>
                </c:pt>
                <c:pt idx="990">
                  <c:v>-29.232619108813335</c:v>
                </c:pt>
                <c:pt idx="991">
                  <c:v>13.42932755814051</c:v>
                </c:pt>
                <c:pt idx="992">
                  <c:v>15.940008221920481</c:v>
                </c:pt>
                <c:pt idx="993">
                  <c:v>-6.2639491708650628</c:v>
                </c:pt>
                <c:pt idx="994">
                  <c:v>5.7877236736901754</c:v>
                </c:pt>
                <c:pt idx="995">
                  <c:v>18.653548771022706</c:v>
                </c:pt>
                <c:pt idx="996">
                  <c:v>18.921247943931686</c:v>
                </c:pt>
                <c:pt idx="997">
                  <c:v>-5.1023881958610993</c:v>
                </c:pt>
                <c:pt idx="998">
                  <c:v>26.456497954411887</c:v>
                </c:pt>
                <c:pt idx="999">
                  <c:v>7.0228878982568208</c:v>
                </c:pt>
              </c:numCache>
            </c:numRef>
          </c:xVal>
          <c:yVal>
            <c:numRef>
              <c:f>Test!$R$2:$R$1001</c:f>
              <c:numCache>
                <c:formatCode>0.0000</c:formatCode>
                <c:ptCount val="1000"/>
                <c:pt idx="0">
                  <c:v>18.181001496449579</c:v>
                </c:pt>
                <c:pt idx="1">
                  <c:v>-33.310464495837536</c:v>
                </c:pt>
                <c:pt idx="2">
                  <c:v>-11.019083922747051</c:v>
                </c:pt>
                <c:pt idx="3">
                  <c:v>-3.2238203254073028</c:v>
                </c:pt>
                <c:pt idx="4">
                  <c:v>1.1923002568151748</c:v>
                </c:pt>
                <c:pt idx="5">
                  <c:v>48.026509643565852</c:v>
                </c:pt>
                <c:pt idx="6">
                  <c:v>-4.5037351959109442</c:v>
                </c:pt>
                <c:pt idx="7">
                  <c:v>6.6831700894312576</c:v>
                </c:pt>
                <c:pt idx="8">
                  <c:v>-31.853719419049078</c:v>
                </c:pt>
                <c:pt idx="9">
                  <c:v>-14.519965199931939</c:v>
                </c:pt>
                <c:pt idx="10">
                  <c:v>-46.003317663494684</c:v>
                </c:pt>
                <c:pt idx="11">
                  <c:v>-16.593927966109867</c:v>
                </c:pt>
                <c:pt idx="12">
                  <c:v>-21.320628447401567</c:v>
                </c:pt>
                <c:pt idx="13">
                  <c:v>-2.0878163387211996</c:v>
                </c:pt>
                <c:pt idx="14">
                  <c:v>-3.4137162505979362</c:v>
                </c:pt>
                <c:pt idx="15">
                  <c:v>18.712362349411741</c:v>
                </c:pt>
                <c:pt idx="16">
                  <c:v>33.522688646739361</c:v>
                </c:pt>
                <c:pt idx="17">
                  <c:v>15.9874802587854</c:v>
                </c:pt>
                <c:pt idx="18">
                  <c:v>-8.9366328095636423</c:v>
                </c:pt>
                <c:pt idx="19">
                  <c:v>7.7294967656503157</c:v>
                </c:pt>
                <c:pt idx="20">
                  <c:v>-5.4648787082654549</c:v>
                </c:pt>
                <c:pt idx="21">
                  <c:v>25.867829162950308</c:v>
                </c:pt>
                <c:pt idx="22">
                  <c:v>-30.421125519311463</c:v>
                </c:pt>
                <c:pt idx="23">
                  <c:v>29.834800013326209</c:v>
                </c:pt>
                <c:pt idx="24">
                  <c:v>9.0936067045546007</c:v>
                </c:pt>
                <c:pt idx="25">
                  <c:v>-30.6005684300628</c:v>
                </c:pt>
                <c:pt idx="26">
                  <c:v>8.7996835721100695</c:v>
                </c:pt>
                <c:pt idx="27">
                  <c:v>13.811557446022764</c:v>
                </c:pt>
                <c:pt idx="28">
                  <c:v>23.265562394455628</c:v>
                </c:pt>
                <c:pt idx="29">
                  <c:v>10.849337579862155</c:v>
                </c:pt>
                <c:pt idx="30">
                  <c:v>12.919089106149725</c:v>
                </c:pt>
                <c:pt idx="31">
                  <c:v>-17.76983909214605</c:v>
                </c:pt>
                <c:pt idx="32">
                  <c:v>2.1651594244579817</c:v>
                </c:pt>
                <c:pt idx="33">
                  <c:v>0.97954816640967124</c:v>
                </c:pt>
                <c:pt idx="34">
                  <c:v>-3.0268408925932224</c:v>
                </c:pt>
                <c:pt idx="35">
                  <c:v>1.7464961283386016</c:v>
                </c:pt>
                <c:pt idx="36">
                  <c:v>12.514156496741657</c:v>
                </c:pt>
                <c:pt idx="37">
                  <c:v>-12.196425668820789</c:v>
                </c:pt>
                <c:pt idx="38">
                  <c:v>-8.9769638320282681</c:v>
                </c:pt>
                <c:pt idx="39">
                  <c:v>9.2096750697076288</c:v>
                </c:pt>
                <c:pt idx="40">
                  <c:v>4.863584456626679</c:v>
                </c:pt>
                <c:pt idx="41">
                  <c:v>-12.151367581378297</c:v>
                </c:pt>
                <c:pt idx="42">
                  <c:v>10.246968122108921</c:v>
                </c:pt>
                <c:pt idx="43">
                  <c:v>26.447192996917423</c:v>
                </c:pt>
                <c:pt idx="44">
                  <c:v>-15.641312220922458</c:v>
                </c:pt>
                <c:pt idx="45">
                  <c:v>7.0310553950723751</c:v>
                </c:pt>
                <c:pt idx="46">
                  <c:v>-33.102068469867582</c:v>
                </c:pt>
                <c:pt idx="47">
                  <c:v>13.360000759711554</c:v>
                </c:pt>
                <c:pt idx="48">
                  <c:v>-0.23958491896444301</c:v>
                </c:pt>
                <c:pt idx="49">
                  <c:v>7.3031994746324997</c:v>
                </c:pt>
                <c:pt idx="50">
                  <c:v>6.3367106870160015</c:v>
                </c:pt>
                <c:pt idx="51">
                  <c:v>-3.6852178570200973</c:v>
                </c:pt>
                <c:pt idx="52">
                  <c:v>0.63469697812044146</c:v>
                </c:pt>
                <c:pt idx="53">
                  <c:v>6.2216393684910187</c:v>
                </c:pt>
                <c:pt idx="54">
                  <c:v>-19.685353443405944</c:v>
                </c:pt>
                <c:pt idx="55">
                  <c:v>5.3504818678527961</c:v>
                </c:pt>
                <c:pt idx="56">
                  <c:v>-0.11909009550366889</c:v>
                </c:pt>
                <c:pt idx="57">
                  <c:v>1.5519165897635858</c:v>
                </c:pt>
                <c:pt idx="58">
                  <c:v>-24.8119205314437</c:v>
                </c:pt>
                <c:pt idx="59">
                  <c:v>-9.8963589019769191</c:v>
                </c:pt>
                <c:pt idx="60">
                  <c:v>13.102921460953977</c:v>
                </c:pt>
                <c:pt idx="61">
                  <c:v>28.874753903788587</c:v>
                </c:pt>
                <c:pt idx="62">
                  <c:v>13.082893131758613</c:v>
                </c:pt>
                <c:pt idx="63">
                  <c:v>6.3129079026479538</c:v>
                </c:pt>
                <c:pt idx="64">
                  <c:v>-5.664496763014002</c:v>
                </c:pt>
                <c:pt idx="65">
                  <c:v>-0.72013976154641757</c:v>
                </c:pt>
                <c:pt idx="66">
                  <c:v>-21.082891555088032</c:v>
                </c:pt>
                <c:pt idx="67">
                  <c:v>4.3538534448773838</c:v>
                </c:pt>
                <c:pt idx="68">
                  <c:v>-3.3629432947034852</c:v>
                </c:pt>
                <c:pt idx="69">
                  <c:v>7.0399220612602491</c:v>
                </c:pt>
                <c:pt idx="70">
                  <c:v>-10.966122648834553</c:v>
                </c:pt>
                <c:pt idx="71">
                  <c:v>0.98985268834919982</c:v>
                </c:pt>
                <c:pt idx="72">
                  <c:v>9.8501222333108487</c:v>
                </c:pt>
                <c:pt idx="73">
                  <c:v>-21.59349546252416</c:v>
                </c:pt>
                <c:pt idx="74">
                  <c:v>17.181758815514744</c:v>
                </c:pt>
                <c:pt idx="75">
                  <c:v>31.199295497247654</c:v>
                </c:pt>
                <c:pt idx="76">
                  <c:v>14.652005135207059</c:v>
                </c:pt>
                <c:pt idx="77">
                  <c:v>8.4677065770959636</c:v>
                </c:pt>
                <c:pt idx="78">
                  <c:v>-43.114940918363615</c:v>
                </c:pt>
                <c:pt idx="79">
                  <c:v>12.381768094036012</c:v>
                </c:pt>
                <c:pt idx="80">
                  <c:v>-8.839549041482357</c:v>
                </c:pt>
                <c:pt idx="81">
                  <c:v>12.299266259967938</c:v>
                </c:pt>
                <c:pt idx="82">
                  <c:v>-12.232975773356218</c:v>
                </c:pt>
                <c:pt idx="83">
                  <c:v>-11.246666399586786</c:v>
                </c:pt>
                <c:pt idx="84">
                  <c:v>5.6658969558043459</c:v>
                </c:pt>
                <c:pt idx="85">
                  <c:v>17.547882214445515</c:v>
                </c:pt>
                <c:pt idx="86">
                  <c:v>2.1038779530656591</c:v>
                </c:pt>
                <c:pt idx="87">
                  <c:v>-7.5752906623500449</c:v>
                </c:pt>
                <c:pt idx="88">
                  <c:v>19.61019885991805</c:v>
                </c:pt>
                <c:pt idx="89">
                  <c:v>5.435932820507249</c:v>
                </c:pt>
                <c:pt idx="90">
                  <c:v>26.807437132549467</c:v>
                </c:pt>
                <c:pt idx="91">
                  <c:v>3.8646990189488601</c:v>
                </c:pt>
                <c:pt idx="92">
                  <c:v>-60.118671633956517</c:v>
                </c:pt>
                <c:pt idx="93">
                  <c:v>-2.0315558936779854</c:v>
                </c:pt>
                <c:pt idx="94">
                  <c:v>-13.967046898647805</c:v>
                </c:pt>
                <c:pt idx="95">
                  <c:v>6.7077601747867108</c:v>
                </c:pt>
                <c:pt idx="96">
                  <c:v>-4.9353645287653976</c:v>
                </c:pt>
                <c:pt idx="97">
                  <c:v>-2.1915616188590032</c:v>
                </c:pt>
                <c:pt idx="98">
                  <c:v>-10.151153213567435</c:v>
                </c:pt>
                <c:pt idx="99">
                  <c:v>34.628922670662448</c:v>
                </c:pt>
                <c:pt idx="100">
                  <c:v>-12.555705360416674</c:v>
                </c:pt>
                <c:pt idx="101">
                  <c:v>26.205129279942987</c:v>
                </c:pt>
                <c:pt idx="102">
                  <c:v>4.2421089440642277</c:v>
                </c:pt>
                <c:pt idx="103">
                  <c:v>32.365356882307807</c:v>
                </c:pt>
                <c:pt idx="104">
                  <c:v>-5.5353926795323272</c:v>
                </c:pt>
                <c:pt idx="105">
                  <c:v>6.2117558172820839</c:v>
                </c:pt>
                <c:pt idx="106">
                  <c:v>3.1054293108267625</c:v>
                </c:pt>
                <c:pt idx="107">
                  <c:v>-23.824668037944289</c:v>
                </c:pt>
                <c:pt idx="108">
                  <c:v>1.1732708447581632</c:v>
                </c:pt>
                <c:pt idx="109">
                  <c:v>10.739356601726463</c:v>
                </c:pt>
                <c:pt idx="110">
                  <c:v>6.8172835639783989</c:v>
                </c:pt>
                <c:pt idx="111">
                  <c:v>14.988389231064046</c:v>
                </c:pt>
                <c:pt idx="112">
                  <c:v>-10.071800538019962</c:v>
                </c:pt>
                <c:pt idx="113">
                  <c:v>-1.6040852050535879</c:v>
                </c:pt>
                <c:pt idx="114">
                  <c:v>-9.9046948097224536</c:v>
                </c:pt>
                <c:pt idx="115">
                  <c:v>-35.434139572989068</c:v>
                </c:pt>
                <c:pt idx="116">
                  <c:v>14.821564226808622</c:v>
                </c:pt>
                <c:pt idx="117">
                  <c:v>11.362323067842592</c:v>
                </c:pt>
                <c:pt idx="118">
                  <c:v>14.26578960623492</c:v>
                </c:pt>
                <c:pt idx="119">
                  <c:v>-7.3390796185210494</c:v>
                </c:pt>
                <c:pt idx="120">
                  <c:v>26.926818752399249</c:v>
                </c:pt>
                <c:pt idx="121">
                  <c:v>11.161852657130137</c:v>
                </c:pt>
                <c:pt idx="122">
                  <c:v>-5.1562135669442002</c:v>
                </c:pt>
                <c:pt idx="123">
                  <c:v>-1.9355020038841957</c:v>
                </c:pt>
                <c:pt idx="124">
                  <c:v>-7.7721277072120962</c:v>
                </c:pt>
                <c:pt idx="125">
                  <c:v>12.762313581812345</c:v>
                </c:pt>
                <c:pt idx="126">
                  <c:v>-7.4083617627239917</c:v>
                </c:pt>
                <c:pt idx="127">
                  <c:v>9.7940884406849129</c:v>
                </c:pt>
                <c:pt idx="128">
                  <c:v>-23.275123635234198</c:v>
                </c:pt>
                <c:pt idx="129">
                  <c:v>21.51256129863323</c:v>
                </c:pt>
                <c:pt idx="130">
                  <c:v>29.717196021284707</c:v>
                </c:pt>
                <c:pt idx="131">
                  <c:v>2.9570130788744877</c:v>
                </c:pt>
                <c:pt idx="132">
                  <c:v>21.026494785425271</c:v>
                </c:pt>
                <c:pt idx="133">
                  <c:v>8.4673247512408736</c:v>
                </c:pt>
                <c:pt idx="134">
                  <c:v>-6.8013382191786693</c:v>
                </c:pt>
                <c:pt idx="135">
                  <c:v>-1.9454879525148274</c:v>
                </c:pt>
                <c:pt idx="136">
                  <c:v>-9.1448401463003641</c:v>
                </c:pt>
                <c:pt idx="137">
                  <c:v>-3.3429734669518556</c:v>
                </c:pt>
                <c:pt idx="138">
                  <c:v>18.979942788701486</c:v>
                </c:pt>
                <c:pt idx="139">
                  <c:v>17.452326533925834</c:v>
                </c:pt>
                <c:pt idx="140">
                  <c:v>-0.18905776353155623</c:v>
                </c:pt>
                <c:pt idx="141">
                  <c:v>-25.061241476912851</c:v>
                </c:pt>
                <c:pt idx="142">
                  <c:v>-15.413213942912819</c:v>
                </c:pt>
                <c:pt idx="143">
                  <c:v>35.31573244210044</c:v>
                </c:pt>
                <c:pt idx="144">
                  <c:v>-12.613515845502526</c:v>
                </c:pt>
                <c:pt idx="145">
                  <c:v>47.880675404274442</c:v>
                </c:pt>
                <c:pt idx="146">
                  <c:v>-27.744462453064177</c:v>
                </c:pt>
                <c:pt idx="147">
                  <c:v>14.974694454174895</c:v>
                </c:pt>
                <c:pt idx="148">
                  <c:v>15.48942980624474</c:v>
                </c:pt>
                <c:pt idx="149">
                  <c:v>24.16035868278162</c:v>
                </c:pt>
                <c:pt idx="150">
                  <c:v>1.7856134885365211</c:v>
                </c:pt>
                <c:pt idx="151">
                  <c:v>-13.452167748200187</c:v>
                </c:pt>
                <c:pt idx="152">
                  <c:v>-5.8536828460812069</c:v>
                </c:pt>
                <c:pt idx="153">
                  <c:v>5.7935300469646647</c:v>
                </c:pt>
                <c:pt idx="154">
                  <c:v>-6.7572478845776764</c:v>
                </c:pt>
                <c:pt idx="155">
                  <c:v>2.6313713049329532</c:v>
                </c:pt>
                <c:pt idx="156">
                  <c:v>3.7077460844012995</c:v>
                </c:pt>
                <c:pt idx="157">
                  <c:v>32.107131757598744</c:v>
                </c:pt>
                <c:pt idx="158">
                  <c:v>27.702004871833115</c:v>
                </c:pt>
                <c:pt idx="159">
                  <c:v>2.6874587041343778</c:v>
                </c:pt>
                <c:pt idx="160">
                  <c:v>13.743177420477036</c:v>
                </c:pt>
                <c:pt idx="161">
                  <c:v>-40.969980796762314</c:v>
                </c:pt>
                <c:pt idx="162">
                  <c:v>5.626638806155853</c:v>
                </c:pt>
                <c:pt idx="163">
                  <c:v>-16.236499567033327</c:v>
                </c:pt>
                <c:pt idx="164">
                  <c:v>7.7153982454832928</c:v>
                </c:pt>
                <c:pt idx="165">
                  <c:v>23.465414033502885</c:v>
                </c:pt>
                <c:pt idx="166">
                  <c:v>5.7524915992946735E-2</c:v>
                </c:pt>
                <c:pt idx="167">
                  <c:v>2.608627082419428</c:v>
                </c:pt>
                <c:pt idx="168">
                  <c:v>57.385987363099737</c:v>
                </c:pt>
                <c:pt idx="169">
                  <c:v>19.388986405430867</c:v>
                </c:pt>
                <c:pt idx="170">
                  <c:v>-19.53989819687699</c:v>
                </c:pt>
                <c:pt idx="171">
                  <c:v>-30.111295210121938</c:v>
                </c:pt>
                <c:pt idx="172">
                  <c:v>-10.304429813021477</c:v>
                </c:pt>
                <c:pt idx="173">
                  <c:v>0.70901913408682482</c:v>
                </c:pt>
                <c:pt idx="174">
                  <c:v>-25.191229561975021</c:v>
                </c:pt>
                <c:pt idx="175">
                  <c:v>0.85546360259456078</c:v>
                </c:pt>
                <c:pt idx="176">
                  <c:v>-7.6626337477651898</c:v>
                </c:pt>
                <c:pt idx="177">
                  <c:v>-17.835512975490065</c:v>
                </c:pt>
                <c:pt idx="178">
                  <c:v>25.224013357968467</c:v>
                </c:pt>
                <c:pt idx="179">
                  <c:v>3.489232686045141</c:v>
                </c:pt>
                <c:pt idx="180">
                  <c:v>14.672533669703204</c:v>
                </c:pt>
                <c:pt idx="181">
                  <c:v>-12.374813099902191</c:v>
                </c:pt>
                <c:pt idx="182">
                  <c:v>-16.152048723863473</c:v>
                </c:pt>
                <c:pt idx="183">
                  <c:v>-12.927241595859105</c:v>
                </c:pt>
                <c:pt idx="184">
                  <c:v>8.2444682233600197</c:v>
                </c:pt>
                <c:pt idx="185">
                  <c:v>2.0630560815338841</c:v>
                </c:pt>
                <c:pt idx="186">
                  <c:v>11.413999217066733</c:v>
                </c:pt>
                <c:pt idx="187">
                  <c:v>14.785576427983948</c:v>
                </c:pt>
                <c:pt idx="188">
                  <c:v>-0.61204294129540404</c:v>
                </c:pt>
                <c:pt idx="189">
                  <c:v>-6.3470939674850078</c:v>
                </c:pt>
                <c:pt idx="190">
                  <c:v>-18.214122456684901</c:v>
                </c:pt>
                <c:pt idx="191">
                  <c:v>-17.680663747263377</c:v>
                </c:pt>
                <c:pt idx="192">
                  <c:v>-11.405468738862309</c:v>
                </c:pt>
                <c:pt idx="193">
                  <c:v>-13.6414445574787</c:v>
                </c:pt>
                <c:pt idx="194">
                  <c:v>-10.013794459147906</c:v>
                </c:pt>
                <c:pt idx="195">
                  <c:v>8.5122839841617761</c:v>
                </c:pt>
                <c:pt idx="196">
                  <c:v>-24.950398916320104</c:v>
                </c:pt>
                <c:pt idx="197">
                  <c:v>0.4206014199885546</c:v>
                </c:pt>
                <c:pt idx="198">
                  <c:v>-24.511520119131653</c:v>
                </c:pt>
                <c:pt idx="199">
                  <c:v>14.109503933186636</c:v>
                </c:pt>
                <c:pt idx="200">
                  <c:v>-7.2121692384858687</c:v>
                </c:pt>
                <c:pt idx="201">
                  <c:v>17.715269928356214</c:v>
                </c:pt>
                <c:pt idx="202">
                  <c:v>-6.980165616125551</c:v>
                </c:pt>
                <c:pt idx="203">
                  <c:v>10.730701390333387</c:v>
                </c:pt>
                <c:pt idx="204">
                  <c:v>-10.501476241085278</c:v>
                </c:pt>
                <c:pt idx="205">
                  <c:v>7.9280299196250539</c:v>
                </c:pt>
                <c:pt idx="206">
                  <c:v>43.319288804020587</c:v>
                </c:pt>
                <c:pt idx="207">
                  <c:v>-19.692643191917007</c:v>
                </c:pt>
                <c:pt idx="208">
                  <c:v>45.850033215621899</c:v>
                </c:pt>
                <c:pt idx="209">
                  <c:v>26.154205899199955</c:v>
                </c:pt>
                <c:pt idx="210">
                  <c:v>-38.973865021604503</c:v>
                </c:pt>
                <c:pt idx="211">
                  <c:v>13.308951472993622</c:v>
                </c:pt>
                <c:pt idx="212">
                  <c:v>4.1564022185602667</c:v>
                </c:pt>
                <c:pt idx="213">
                  <c:v>7.8219809449469277</c:v>
                </c:pt>
                <c:pt idx="214">
                  <c:v>-4.3317756965496468</c:v>
                </c:pt>
                <c:pt idx="215">
                  <c:v>25.831622741836952</c:v>
                </c:pt>
                <c:pt idx="216">
                  <c:v>5.6073678648324226</c:v>
                </c:pt>
                <c:pt idx="217">
                  <c:v>3.8340769524149731</c:v>
                </c:pt>
                <c:pt idx="218">
                  <c:v>14.661294766703309</c:v>
                </c:pt>
                <c:pt idx="219">
                  <c:v>5.9414872156007519</c:v>
                </c:pt>
                <c:pt idx="220">
                  <c:v>-11.337951193177918</c:v>
                </c:pt>
                <c:pt idx="221">
                  <c:v>-25.18193297488099</c:v>
                </c:pt>
                <c:pt idx="222">
                  <c:v>11.429976915868263</c:v>
                </c:pt>
                <c:pt idx="223">
                  <c:v>-10.84782036714698</c:v>
                </c:pt>
                <c:pt idx="224">
                  <c:v>-5.5394460632609439</c:v>
                </c:pt>
                <c:pt idx="225">
                  <c:v>17.985915367222212</c:v>
                </c:pt>
                <c:pt idx="226">
                  <c:v>-24.445103879891615</c:v>
                </c:pt>
                <c:pt idx="227">
                  <c:v>-6.4159137331964367</c:v>
                </c:pt>
                <c:pt idx="228">
                  <c:v>33.877080442191314</c:v>
                </c:pt>
                <c:pt idx="229">
                  <c:v>42.709236491655993</c:v>
                </c:pt>
                <c:pt idx="230">
                  <c:v>-3.508851549224405</c:v>
                </c:pt>
                <c:pt idx="231">
                  <c:v>6.7466350341112902</c:v>
                </c:pt>
                <c:pt idx="232">
                  <c:v>-19.827716438992201</c:v>
                </c:pt>
                <c:pt idx="233">
                  <c:v>-17.266073113802896</c:v>
                </c:pt>
                <c:pt idx="234">
                  <c:v>17.588603929434267</c:v>
                </c:pt>
                <c:pt idx="235">
                  <c:v>0.56367565519701124</c:v>
                </c:pt>
                <c:pt idx="236">
                  <c:v>-14.280600824941729</c:v>
                </c:pt>
                <c:pt idx="237">
                  <c:v>-9.4102320711883891</c:v>
                </c:pt>
                <c:pt idx="238">
                  <c:v>-7.2855183784822479</c:v>
                </c:pt>
                <c:pt idx="239">
                  <c:v>-9.2793816791811015</c:v>
                </c:pt>
                <c:pt idx="240">
                  <c:v>-0.8969878545190606</c:v>
                </c:pt>
                <c:pt idx="241">
                  <c:v>-21.393705014004595</c:v>
                </c:pt>
                <c:pt idx="242">
                  <c:v>-2.2761464983687132</c:v>
                </c:pt>
                <c:pt idx="243">
                  <c:v>-1.4150410098241957</c:v>
                </c:pt>
                <c:pt idx="244">
                  <c:v>14.986911189001002</c:v>
                </c:pt>
                <c:pt idx="245">
                  <c:v>-20.402474965505704</c:v>
                </c:pt>
                <c:pt idx="246">
                  <c:v>-3.1873013642927437</c:v>
                </c:pt>
                <c:pt idx="247">
                  <c:v>-3.4450019287240448</c:v>
                </c:pt>
                <c:pt idx="248">
                  <c:v>-8.7224807687870261</c:v>
                </c:pt>
                <c:pt idx="249">
                  <c:v>12.311942784403762</c:v>
                </c:pt>
                <c:pt idx="250">
                  <c:v>-24.578305813274454</c:v>
                </c:pt>
                <c:pt idx="251">
                  <c:v>25.8734932299303</c:v>
                </c:pt>
                <c:pt idx="252">
                  <c:v>23.912685221024649</c:v>
                </c:pt>
                <c:pt idx="253">
                  <c:v>28.089610878451623</c:v>
                </c:pt>
                <c:pt idx="254">
                  <c:v>8.2164218412091472</c:v>
                </c:pt>
                <c:pt idx="255">
                  <c:v>13.344463897046607</c:v>
                </c:pt>
                <c:pt idx="256">
                  <c:v>-13.939111645520594</c:v>
                </c:pt>
                <c:pt idx="257">
                  <c:v>2.6966624010184779</c:v>
                </c:pt>
                <c:pt idx="258">
                  <c:v>4.5243253371468839E-2</c:v>
                </c:pt>
                <c:pt idx="259">
                  <c:v>21.02160798087338</c:v>
                </c:pt>
                <c:pt idx="260">
                  <c:v>18.377807785752559</c:v>
                </c:pt>
                <c:pt idx="261">
                  <c:v>-31.168090147538585</c:v>
                </c:pt>
                <c:pt idx="262">
                  <c:v>-15.85679280945981</c:v>
                </c:pt>
                <c:pt idx="263">
                  <c:v>-19.035430158254336</c:v>
                </c:pt>
                <c:pt idx="264">
                  <c:v>2.3272177559114713</c:v>
                </c:pt>
                <c:pt idx="265">
                  <c:v>-8.0182259574531862</c:v>
                </c:pt>
                <c:pt idx="266">
                  <c:v>4.6344630008512269</c:v>
                </c:pt>
                <c:pt idx="267">
                  <c:v>15.33933212023685</c:v>
                </c:pt>
                <c:pt idx="268">
                  <c:v>15.45783292890377</c:v>
                </c:pt>
                <c:pt idx="269">
                  <c:v>1.1380254699982233</c:v>
                </c:pt>
                <c:pt idx="270">
                  <c:v>5.3774291338176319</c:v>
                </c:pt>
                <c:pt idx="271">
                  <c:v>18.622368875855397</c:v>
                </c:pt>
                <c:pt idx="272">
                  <c:v>9.6670789089817966</c:v>
                </c:pt>
                <c:pt idx="273">
                  <c:v>7.7937957690878363</c:v>
                </c:pt>
                <c:pt idx="274">
                  <c:v>20.9147906453899</c:v>
                </c:pt>
                <c:pt idx="275">
                  <c:v>9.533191592389203</c:v>
                </c:pt>
                <c:pt idx="276">
                  <c:v>-34.213585959801954</c:v>
                </c:pt>
                <c:pt idx="277">
                  <c:v>9.4470218890451179</c:v>
                </c:pt>
                <c:pt idx="278">
                  <c:v>-7.1990355673918627</c:v>
                </c:pt>
                <c:pt idx="279">
                  <c:v>-32.639927480906231</c:v>
                </c:pt>
                <c:pt idx="280">
                  <c:v>-2.7466515521398729</c:v>
                </c:pt>
                <c:pt idx="281">
                  <c:v>10.496508968609668</c:v>
                </c:pt>
                <c:pt idx="282">
                  <c:v>3.6990230036377696</c:v>
                </c:pt>
                <c:pt idx="283">
                  <c:v>5.6612098081985192</c:v>
                </c:pt>
                <c:pt idx="284">
                  <c:v>16.559017205705764</c:v>
                </c:pt>
                <c:pt idx="285">
                  <c:v>-18.963963233918097</c:v>
                </c:pt>
                <c:pt idx="286">
                  <c:v>12.121370947136855</c:v>
                </c:pt>
                <c:pt idx="287">
                  <c:v>0.49179001488185925</c:v>
                </c:pt>
                <c:pt idx="288">
                  <c:v>10.525864494090804</c:v>
                </c:pt>
                <c:pt idx="289">
                  <c:v>12.311329860934457</c:v>
                </c:pt>
                <c:pt idx="290">
                  <c:v>4.9784001074384552</c:v>
                </c:pt>
                <c:pt idx="291">
                  <c:v>-5.9316208450903805</c:v>
                </c:pt>
                <c:pt idx="292">
                  <c:v>33.671249109096522</c:v>
                </c:pt>
                <c:pt idx="293">
                  <c:v>-0.34220393420667028</c:v>
                </c:pt>
                <c:pt idx="294">
                  <c:v>-6.6715544880470103</c:v>
                </c:pt>
                <c:pt idx="295">
                  <c:v>8.0855805115600177</c:v>
                </c:pt>
                <c:pt idx="296">
                  <c:v>20.518744452365524</c:v>
                </c:pt>
                <c:pt idx="297">
                  <c:v>6.7928080597591158</c:v>
                </c:pt>
                <c:pt idx="298">
                  <c:v>19.95772998475535</c:v>
                </c:pt>
                <c:pt idx="299">
                  <c:v>1.3436966860019828</c:v>
                </c:pt>
                <c:pt idx="300">
                  <c:v>9.5480377652214479</c:v>
                </c:pt>
                <c:pt idx="301">
                  <c:v>4.6368031761492015</c:v>
                </c:pt>
                <c:pt idx="302">
                  <c:v>-11.05877378144346</c:v>
                </c:pt>
                <c:pt idx="303">
                  <c:v>21.827917597988492</c:v>
                </c:pt>
                <c:pt idx="304">
                  <c:v>23.804196347693988</c:v>
                </c:pt>
                <c:pt idx="305">
                  <c:v>35.465077338505111</c:v>
                </c:pt>
                <c:pt idx="306">
                  <c:v>16.889224857481146</c:v>
                </c:pt>
                <c:pt idx="307">
                  <c:v>20.204041698690652</c:v>
                </c:pt>
                <c:pt idx="308">
                  <c:v>10.458950394370145</c:v>
                </c:pt>
                <c:pt idx="309">
                  <c:v>4.2937874245704988</c:v>
                </c:pt>
                <c:pt idx="310">
                  <c:v>35.662361771696517</c:v>
                </c:pt>
                <c:pt idx="311">
                  <c:v>-3.2069168664320333</c:v>
                </c:pt>
                <c:pt idx="312">
                  <c:v>5.8850712034759223</c:v>
                </c:pt>
                <c:pt idx="313">
                  <c:v>-25.297174389574586</c:v>
                </c:pt>
                <c:pt idx="314">
                  <c:v>10.638983938551752</c:v>
                </c:pt>
                <c:pt idx="315">
                  <c:v>5.5943044043960564</c:v>
                </c:pt>
                <c:pt idx="316">
                  <c:v>19.895689400581155</c:v>
                </c:pt>
                <c:pt idx="317">
                  <c:v>-4.976130180556174</c:v>
                </c:pt>
                <c:pt idx="318">
                  <c:v>-9.2623358310129404</c:v>
                </c:pt>
                <c:pt idx="319">
                  <c:v>10.8709293288202</c:v>
                </c:pt>
                <c:pt idx="320">
                  <c:v>-20.214648124267153</c:v>
                </c:pt>
                <c:pt idx="321">
                  <c:v>4.4195868234455453</c:v>
                </c:pt>
                <c:pt idx="322">
                  <c:v>-29.280444447616961</c:v>
                </c:pt>
                <c:pt idx="323">
                  <c:v>13.997211913914054</c:v>
                </c:pt>
                <c:pt idx="324">
                  <c:v>-23.171476563775609</c:v>
                </c:pt>
                <c:pt idx="325">
                  <c:v>-18.113787046605509</c:v>
                </c:pt>
                <c:pt idx="326">
                  <c:v>2.4709693705581381</c:v>
                </c:pt>
                <c:pt idx="327">
                  <c:v>14.175365451405574</c:v>
                </c:pt>
                <c:pt idx="328">
                  <c:v>-5.3486455995835627</c:v>
                </c:pt>
                <c:pt idx="329">
                  <c:v>-14.23493584646071</c:v>
                </c:pt>
                <c:pt idx="330">
                  <c:v>-5.8044518671535608</c:v>
                </c:pt>
                <c:pt idx="331">
                  <c:v>-12.174800614138835</c:v>
                </c:pt>
                <c:pt idx="332">
                  <c:v>-37.63830918813872</c:v>
                </c:pt>
                <c:pt idx="333">
                  <c:v>-13.309373536828117</c:v>
                </c:pt>
                <c:pt idx="334">
                  <c:v>17.885853812971682</c:v>
                </c:pt>
                <c:pt idx="335">
                  <c:v>-3.8150370789810388</c:v>
                </c:pt>
                <c:pt idx="336">
                  <c:v>11.167374871732143</c:v>
                </c:pt>
                <c:pt idx="337">
                  <c:v>-16.521845982976828</c:v>
                </c:pt>
                <c:pt idx="338">
                  <c:v>16.850146787616712</c:v>
                </c:pt>
                <c:pt idx="339">
                  <c:v>15.724025639336217</c:v>
                </c:pt>
                <c:pt idx="340">
                  <c:v>-20.760585325956182</c:v>
                </c:pt>
                <c:pt idx="341">
                  <c:v>11.919992685815949</c:v>
                </c:pt>
                <c:pt idx="342">
                  <c:v>-6.5713906999933407</c:v>
                </c:pt>
                <c:pt idx="343">
                  <c:v>-11.77970008820831</c:v>
                </c:pt>
                <c:pt idx="344">
                  <c:v>10.010947114600844</c:v>
                </c:pt>
                <c:pt idx="345">
                  <c:v>10.320722164244643</c:v>
                </c:pt>
                <c:pt idx="346">
                  <c:v>-14.360829268798458</c:v>
                </c:pt>
                <c:pt idx="347">
                  <c:v>-23.516479554422798</c:v>
                </c:pt>
                <c:pt idx="348">
                  <c:v>-5.3209454635178428</c:v>
                </c:pt>
                <c:pt idx="349">
                  <c:v>8.6029744418961513</c:v>
                </c:pt>
                <c:pt idx="350">
                  <c:v>-13.216224652311869</c:v>
                </c:pt>
                <c:pt idx="351">
                  <c:v>-21.126522527284891</c:v>
                </c:pt>
                <c:pt idx="352">
                  <c:v>2.7811940047954304</c:v>
                </c:pt>
                <c:pt idx="353">
                  <c:v>-15.765528027947672</c:v>
                </c:pt>
                <c:pt idx="354">
                  <c:v>-3.9291054199750288</c:v>
                </c:pt>
                <c:pt idx="355">
                  <c:v>-5.7191562303307357</c:v>
                </c:pt>
                <c:pt idx="356">
                  <c:v>-17.593839061783264</c:v>
                </c:pt>
                <c:pt idx="357">
                  <c:v>3.956745067895433</c:v>
                </c:pt>
                <c:pt idx="358">
                  <c:v>7.2490355120975476</c:v>
                </c:pt>
                <c:pt idx="359">
                  <c:v>-10.810130257130108</c:v>
                </c:pt>
                <c:pt idx="360">
                  <c:v>-19.37156646870174</c:v>
                </c:pt>
                <c:pt idx="361">
                  <c:v>7.9479485636120906</c:v>
                </c:pt>
                <c:pt idx="362">
                  <c:v>5.7354887450454601</c:v>
                </c:pt>
                <c:pt idx="363">
                  <c:v>-5.7979478355424021</c:v>
                </c:pt>
                <c:pt idx="364">
                  <c:v>7.57570952508099</c:v>
                </c:pt>
                <c:pt idx="365">
                  <c:v>-7.7687227040077484</c:v>
                </c:pt>
                <c:pt idx="366">
                  <c:v>-12.096145079936999</c:v>
                </c:pt>
                <c:pt idx="367">
                  <c:v>6.1567614662192982</c:v>
                </c:pt>
                <c:pt idx="368">
                  <c:v>-7.8041070980233087</c:v>
                </c:pt>
                <c:pt idx="369">
                  <c:v>11.254773339965684</c:v>
                </c:pt>
                <c:pt idx="370">
                  <c:v>-11.393398049283482</c:v>
                </c:pt>
                <c:pt idx="371">
                  <c:v>4.966921142615802</c:v>
                </c:pt>
                <c:pt idx="372">
                  <c:v>28.812955725753337</c:v>
                </c:pt>
                <c:pt idx="373">
                  <c:v>-4.190705121321181</c:v>
                </c:pt>
                <c:pt idx="374">
                  <c:v>30.936826638968441</c:v>
                </c:pt>
                <c:pt idx="375">
                  <c:v>-19.4614495916239</c:v>
                </c:pt>
                <c:pt idx="376">
                  <c:v>-2.7232634680365422</c:v>
                </c:pt>
                <c:pt idx="377">
                  <c:v>-20.543991924662365</c:v>
                </c:pt>
                <c:pt idx="378">
                  <c:v>-0.91834742367835798</c:v>
                </c:pt>
                <c:pt idx="379">
                  <c:v>-16.949431002800694</c:v>
                </c:pt>
                <c:pt idx="380">
                  <c:v>18.817382301046973</c:v>
                </c:pt>
                <c:pt idx="381">
                  <c:v>-6.9767261515444527</c:v>
                </c:pt>
                <c:pt idx="382">
                  <c:v>-0.35308759770901155</c:v>
                </c:pt>
                <c:pt idx="383">
                  <c:v>13.996650988487971</c:v>
                </c:pt>
                <c:pt idx="384">
                  <c:v>-13.275829315298527</c:v>
                </c:pt>
                <c:pt idx="385">
                  <c:v>-4.2578953281613794</c:v>
                </c:pt>
                <c:pt idx="386">
                  <c:v>7.7003123128124589</c:v>
                </c:pt>
                <c:pt idx="387">
                  <c:v>17.460518796684752</c:v>
                </c:pt>
                <c:pt idx="388">
                  <c:v>-27.072216952400716</c:v>
                </c:pt>
                <c:pt idx="389">
                  <c:v>9.467371819673307</c:v>
                </c:pt>
                <c:pt idx="390">
                  <c:v>-22.237511910058878</c:v>
                </c:pt>
                <c:pt idx="391">
                  <c:v>17.744063246054299</c:v>
                </c:pt>
                <c:pt idx="392">
                  <c:v>5.9527041102220339</c:v>
                </c:pt>
                <c:pt idx="393">
                  <c:v>-20.149790942860612</c:v>
                </c:pt>
                <c:pt idx="394">
                  <c:v>-19.643134119285165</c:v>
                </c:pt>
                <c:pt idx="395">
                  <c:v>-18.329854439193042</c:v>
                </c:pt>
                <c:pt idx="396">
                  <c:v>23.090138544645448</c:v>
                </c:pt>
                <c:pt idx="397">
                  <c:v>7.5254433277812209</c:v>
                </c:pt>
                <c:pt idx="398">
                  <c:v>47.777255023716208</c:v>
                </c:pt>
                <c:pt idx="399">
                  <c:v>-2.760685664052156</c:v>
                </c:pt>
                <c:pt idx="400">
                  <c:v>31.845112345480864</c:v>
                </c:pt>
                <c:pt idx="401">
                  <c:v>1.4456054001987635</c:v>
                </c:pt>
                <c:pt idx="402">
                  <c:v>-12.851532533379171</c:v>
                </c:pt>
                <c:pt idx="403">
                  <c:v>43.845855254694897</c:v>
                </c:pt>
                <c:pt idx="404">
                  <c:v>1.4020572999764536</c:v>
                </c:pt>
                <c:pt idx="405">
                  <c:v>-1.6775497089668212</c:v>
                </c:pt>
                <c:pt idx="406">
                  <c:v>4.6946470933438871</c:v>
                </c:pt>
                <c:pt idx="407">
                  <c:v>-5.4184581455072731</c:v>
                </c:pt>
                <c:pt idx="408">
                  <c:v>-28.970542680949073</c:v>
                </c:pt>
                <c:pt idx="409">
                  <c:v>14.329299852368445</c:v>
                </c:pt>
                <c:pt idx="410">
                  <c:v>-20.302634414940957</c:v>
                </c:pt>
                <c:pt idx="411">
                  <c:v>-21.557618880250828</c:v>
                </c:pt>
                <c:pt idx="412">
                  <c:v>0.16409742300034935</c:v>
                </c:pt>
                <c:pt idx="413">
                  <c:v>-14.392255345816819</c:v>
                </c:pt>
                <c:pt idx="414">
                  <c:v>3.1806738147963713</c:v>
                </c:pt>
                <c:pt idx="415">
                  <c:v>-31.95713768413464</c:v>
                </c:pt>
                <c:pt idx="416">
                  <c:v>12.690160838329167</c:v>
                </c:pt>
                <c:pt idx="417">
                  <c:v>9.4242584336300492</c:v>
                </c:pt>
                <c:pt idx="418">
                  <c:v>13.467957212803167</c:v>
                </c:pt>
                <c:pt idx="419">
                  <c:v>13.182576975210404</c:v>
                </c:pt>
                <c:pt idx="420">
                  <c:v>-9.0292594618584658</c:v>
                </c:pt>
                <c:pt idx="421">
                  <c:v>-10.462168699623168</c:v>
                </c:pt>
                <c:pt idx="422">
                  <c:v>9.0361641768616234</c:v>
                </c:pt>
                <c:pt idx="423">
                  <c:v>-0.65649261595545116</c:v>
                </c:pt>
                <c:pt idx="424">
                  <c:v>-13.107308143748483</c:v>
                </c:pt>
                <c:pt idx="425">
                  <c:v>-2.7134385578681108</c:v>
                </c:pt>
                <c:pt idx="426">
                  <c:v>14.036447607593189</c:v>
                </c:pt>
                <c:pt idx="427">
                  <c:v>-22.660358910531151</c:v>
                </c:pt>
                <c:pt idx="428">
                  <c:v>-5.4044093005638469</c:v>
                </c:pt>
                <c:pt idx="429">
                  <c:v>-12.896736484891045</c:v>
                </c:pt>
                <c:pt idx="430">
                  <c:v>8.9276578233854984</c:v>
                </c:pt>
                <c:pt idx="431">
                  <c:v>11.885174011812728</c:v>
                </c:pt>
                <c:pt idx="432">
                  <c:v>1.790737519437652</c:v>
                </c:pt>
                <c:pt idx="433">
                  <c:v>-14.783990413725652</c:v>
                </c:pt>
                <c:pt idx="434">
                  <c:v>-4.9768414514093475</c:v>
                </c:pt>
                <c:pt idx="435">
                  <c:v>1.743688252377495</c:v>
                </c:pt>
                <c:pt idx="436">
                  <c:v>10.940167434080916</c:v>
                </c:pt>
                <c:pt idx="437">
                  <c:v>17.001816244064262</c:v>
                </c:pt>
                <c:pt idx="438">
                  <c:v>13.755186281390824</c:v>
                </c:pt>
                <c:pt idx="439">
                  <c:v>10.454035532158446</c:v>
                </c:pt>
                <c:pt idx="440">
                  <c:v>-4.1105709203106002</c:v>
                </c:pt>
                <c:pt idx="441">
                  <c:v>-4.0836177697876641</c:v>
                </c:pt>
                <c:pt idx="442">
                  <c:v>2.1404852914427615</c:v>
                </c:pt>
                <c:pt idx="443">
                  <c:v>33.065660035023228</c:v>
                </c:pt>
                <c:pt idx="444">
                  <c:v>-20.384354440719356</c:v>
                </c:pt>
                <c:pt idx="445">
                  <c:v>-44.878018306902852</c:v>
                </c:pt>
                <c:pt idx="446">
                  <c:v>32.556807428139933</c:v>
                </c:pt>
                <c:pt idx="447">
                  <c:v>8.8102861712806249</c:v>
                </c:pt>
                <c:pt idx="448">
                  <c:v>-3.7299970660772122</c:v>
                </c:pt>
                <c:pt idx="449">
                  <c:v>1.4859200708637572</c:v>
                </c:pt>
                <c:pt idx="450">
                  <c:v>-3.9567830720890469</c:v>
                </c:pt>
                <c:pt idx="451">
                  <c:v>18.180180027244415</c:v>
                </c:pt>
                <c:pt idx="452">
                  <c:v>-0.30933061247360172</c:v>
                </c:pt>
                <c:pt idx="453">
                  <c:v>17.171162156462209</c:v>
                </c:pt>
                <c:pt idx="454">
                  <c:v>-15.207988260157425</c:v>
                </c:pt>
                <c:pt idx="455">
                  <c:v>-0.63481023927353508</c:v>
                </c:pt>
                <c:pt idx="456">
                  <c:v>-13.334210661651138</c:v>
                </c:pt>
                <c:pt idx="457">
                  <c:v>29.384768569202478</c:v>
                </c:pt>
                <c:pt idx="458">
                  <c:v>10.260219144990419</c:v>
                </c:pt>
                <c:pt idx="459">
                  <c:v>-12.784142874854854</c:v>
                </c:pt>
                <c:pt idx="460">
                  <c:v>-10.324796139953895</c:v>
                </c:pt>
                <c:pt idx="461">
                  <c:v>6.5676667324274298</c:v>
                </c:pt>
                <c:pt idx="462">
                  <c:v>-18.941865405664078</c:v>
                </c:pt>
                <c:pt idx="463">
                  <c:v>-13.303724667238555</c:v>
                </c:pt>
                <c:pt idx="464">
                  <c:v>-2.889919989879</c:v>
                </c:pt>
                <c:pt idx="465">
                  <c:v>-35.624784673108756</c:v>
                </c:pt>
                <c:pt idx="466">
                  <c:v>-6.1359292430279382</c:v>
                </c:pt>
                <c:pt idx="467">
                  <c:v>3.9707747042349055</c:v>
                </c:pt>
                <c:pt idx="468">
                  <c:v>-33.80774808176708</c:v>
                </c:pt>
                <c:pt idx="469">
                  <c:v>-19.818018204070281</c:v>
                </c:pt>
                <c:pt idx="470">
                  <c:v>18.56692508674303</c:v>
                </c:pt>
                <c:pt idx="471">
                  <c:v>-1.4487574851070555</c:v>
                </c:pt>
                <c:pt idx="472">
                  <c:v>-1.3940860205400631</c:v>
                </c:pt>
                <c:pt idx="473">
                  <c:v>-10.678796926590353</c:v>
                </c:pt>
                <c:pt idx="474">
                  <c:v>-1.9722788908847844</c:v>
                </c:pt>
                <c:pt idx="475">
                  <c:v>-34.937986188564935</c:v>
                </c:pt>
                <c:pt idx="476">
                  <c:v>-4.2677623297271339</c:v>
                </c:pt>
                <c:pt idx="477">
                  <c:v>14.273169286908768</c:v>
                </c:pt>
                <c:pt idx="478">
                  <c:v>-1.2579580098670533</c:v>
                </c:pt>
                <c:pt idx="479">
                  <c:v>4.485999549291134</c:v>
                </c:pt>
                <c:pt idx="480">
                  <c:v>2.3144855894344341</c:v>
                </c:pt>
                <c:pt idx="481">
                  <c:v>21.182622272946226</c:v>
                </c:pt>
                <c:pt idx="482">
                  <c:v>-2.6941614200061967</c:v>
                </c:pt>
                <c:pt idx="483">
                  <c:v>-14.650885944262612</c:v>
                </c:pt>
                <c:pt idx="484">
                  <c:v>-7.5696951648147186</c:v>
                </c:pt>
                <c:pt idx="485">
                  <c:v>-4.5029636174790202</c:v>
                </c:pt>
                <c:pt idx="486">
                  <c:v>-0.34483785729030836</c:v>
                </c:pt>
                <c:pt idx="487">
                  <c:v>-8.6504309029392772</c:v>
                </c:pt>
                <c:pt idx="488">
                  <c:v>-10.028923451068859</c:v>
                </c:pt>
                <c:pt idx="489">
                  <c:v>15.525979236739678</c:v>
                </c:pt>
                <c:pt idx="490">
                  <c:v>-2.3411470450267955</c:v>
                </c:pt>
                <c:pt idx="491">
                  <c:v>12.689894359530955</c:v>
                </c:pt>
                <c:pt idx="492">
                  <c:v>-30.342854970073489</c:v>
                </c:pt>
                <c:pt idx="493">
                  <c:v>-21.558734355457933</c:v>
                </c:pt>
                <c:pt idx="494">
                  <c:v>0.13818061263514569</c:v>
                </c:pt>
                <c:pt idx="495">
                  <c:v>26.467919750848708</c:v>
                </c:pt>
                <c:pt idx="496">
                  <c:v>17.112434400721007</c:v>
                </c:pt>
                <c:pt idx="497">
                  <c:v>4.0989260247132542</c:v>
                </c:pt>
                <c:pt idx="498">
                  <c:v>-2.4821036118838404</c:v>
                </c:pt>
                <c:pt idx="499">
                  <c:v>-13.419013992179512</c:v>
                </c:pt>
                <c:pt idx="500">
                  <c:v>-43.461220706718393</c:v>
                </c:pt>
                <c:pt idx="501">
                  <c:v>0.56921884197066142</c:v>
                </c:pt>
                <c:pt idx="502">
                  <c:v>3.2089858304518017</c:v>
                </c:pt>
                <c:pt idx="503">
                  <c:v>13.899355560356627</c:v>
                </c:pt>
                <c:pt idx="504">
                  <c:v>-25.052887576625299</c:v>
                </c:pt>
                <c:pt idx="505">
                  <c:v>8.795644431246636</c:v>
                </c:pt>
                <c:pt idx="506">
                  <c:v>27.165410186844468</c:v>
                </c:pt>
                <c:pt idx="507">
                  <c:v>0.71140674475323618</c:v>
                </c:pt>
                <c:pt idx="508">
                  <c:v>1.6497127205952982</c:v>
                </c:pt>
                <c:pt idx="509">
                  <c:v>-28.656249597765616</c:v>
                </c:pt>
                <c:pt idx="510">
                  <c:v>14.768992389341637</c:v>
                </c:pt>
                <c:pt idx="511">
                  <c:v>11.450995995099479</c:v>
                </c:pt>
                <c:pt idx="512">
                  <c:v>12.539337005577165</c:v>
                </c:pt>
                <c:pt idx="513">
                  <c:v>-44.006295801526406</c:v>
                </c:pt>
                <c:pt idx="514">
                  <c:v>-2.969035630776923</c:v>
                </c:pt>
                <c:pt idx="515">
                  <c:v>-3.0146530906177151</c:v>
                </c:pt>
                <c:pt idx="516">
                  <c:v>29.663007172332605</c:v>
                </c:pt>
                <c:pt idx="517">
                  <c:v>4.4958360077330095</c:v>
                </c:pt>
                <c:pt idx="518">
                  <c:v>16.950972504504634</c:v>
                </c:pt>
                <c:pt idx="519">
                  <c:v>-22.869599184232499</c:v>
                </c:pt>
                <c:pt idx="520">
                  <c:v>3.8312617669741407</c:v>
                </c:pt>
                <c:pt idx="521">
                  <c:v>-13.985995460753582</c:v>
                </c:pt>
                <c:pt idx="522">
                  <c:v>-3.198013317860287</c:v>
                </c:pt>
                <c:pt idx="523">
                  <c:v>-1.460580683899825</c:v>
                </c:pt>
                <c:pt idx="524">
                  <c:v>12.609852352016137</c:v>
                </c:pt>
                <c:pt idx="525">
                  <c:v>10.063828508970751</c:v>
                </c:pt>
                <c:pt idx="526">
                  <c:v>-36.796741526811303</c:v>
                </c:pt>
                <c:pt idx="527">
                  <c:v>12.842671625312907</c:v>
                </c:pt>
                <c:pt idx="528">
                  <c:v>-20.608218971243311</c:v>
                </c:pt>
                <c:pt idx="529">
                  <c:v>26.570107216821697</c:v>
                </c:pt>
                <c:pt idx="530">
                  <c:v>-3.9666764827918604</c:v>
                </c:pt>
                <c:pt idx="531">
                  <c:v>-16.775504950250959</c:v>
                </c:pt>
                <c:pt idx="532">
                  <c:v>10.970338653354318</c:v>
                </c:pt>
                <c:pt idx="533">
                  <c:v>36.089748761556429</c:v>
                </c:pt>
                <c:pt idx="534">
                  <c:v>15.021152162345489</c:v>
                </c:pt>
                <c:pt idx="535">
                  <c:v>-18.08427929555118</c:v>
                </c:pt>
                <c:pt idx="536">
                  <c:v>14.43179905726762</c:v>
                </c:pt>
                <c:pt idx="537">
                  <c:v>13.07586580576433</c:v>
                </c:pt>
                <c:pt idx="538">
                  <c:v>-9.123809528250673</c:v>
                </c:pt>
                <c:pt idx="539">
                  <c:v>-22.126282976990904</c:v>
                </c:pt>
                <c:pt idx="540">
                  <c:v>-3.0185988622535667</c:v>
                </c:pt>
                <c:pt idx="541">
                  <c:v>-3.3474102472355076</c:v>
                </c:pt>
                <c:pt idx="542">
                  <c:v>8.4013301610973699</c:v>
                </c:pt>
                <c:pt idx="543">
                  <c:v>15.687539883444883</c:v>
                </c:pt>
                <c:pt idx="544">
                  <c:v>-13.112323226426078</c:v>
                </c:pt>
                <c:pt idx="545">
                  <c:v>-3.6410957779303255</c:v>
                </c:pt>
                <c:pt idx="546">
                  <c:v>3.1051939365083321</c:v>
                </c:pt>
                <c:pt idx="547">
                  <c:v>4.9445615301510104</c:v>
                </c:pt>
                <c:pt idx="548">
                  <c:v>-17.944256010843805</c:v>
                </c:pt>
                <c:pt idx="549">
                  <c:v>-19.091642940570711</c:v>
                </c:pt>
                <c:pt idx="550">
                  <c:v>7.3200358719182432</c:v>
                </c:pt>
                <c:pt idx="551">
                  <c:v>-6.7560643568359291</c:v>
                </c:pt>
                <c:pt idx="552">
                  <c:v>-27.078931012816543</c:v>
                </c:pt>
                <c:pt idx="553">
                  <c:v>14.170073918140345</c:v>
                </c:pt>
                <c:pt idx="554">
                  <c:v>1.2431525205642742</c:v>
                </c:pt>
                <c:pt idx="555">
                  <c:v>-19.587152161403687</c:v>
                </c:pt>
                <c:pt idx="556">
                  <c:v>21.21442496893718</c:v>
                </c:pt>
                <c:pt idx="557">
                  <c:v>53.107057888876575</c:v>
                </c:pt>
                <c:pt idx="558">
                  <c:v>-3.8496152799683259</c:v>
                </c:pt>
                <c:pt idx="559">
                  <c:v>-4.0862918890994546</c:v>
                </c:pt>
                <c:pt idx="560">
                  <c:v>10.832787916371466</c:v>
                </c:pt>
                <c:pt idx="561">
                  <c:v>2.1906946059822507</c:v>
                </c:pt>
                <c:pt idx="562">
                  <c:v>-17.819932553135118</c:v>
                </c:pt>
                <c:pt idx="563">
                  <c:v>4.9333442768700673</c:v>
                </c:pt>
                <c:pt idx="564">
                  <c:v>3.1698666664262678</c:v>
                </c:pt>
                <c:pt idx="565">
                  <c:v>3.5228659061046703</c:v>
                </c:pt>
                <c:pt idx="566">
                  <c:v>2.2985322943760775</c:v>
                </c:pt>
                <c:pt idx="567">
                  <c:v>17.59842365989704</c:v>
                </c:pt>
                <c:pt idx="568">
                  <c:v>2.9679107423398898</c:v>
                </c:pt>
                <c:pt idx="569">
                  <c:v>-19.600308139048764</c:v>
                </c:pt>
                <c:pt idx="570">
                  <c:v>-2.601007294666601</c:v>
                </c:pt>
                <c:pt idx="571">
                  <c:v>11.914324221030796</c:v>
                </c:pt>
                <c:pt idx="572">
                  <c:v>5.0771255418954215</c:v>
                </c:pt>
                <c:pt idx="573">
                  <c:v>2.3059187778956769E-2</c:v>
                </c:pt>
                <c:pt idx="574">
                  <c:v>-5.7900819537172996</c:v>
                </c:pt>
                <c:pt idx="575">
                  <c:v>15.991522985384041</c:v>
                </c:pt>
                <c:pt idx="576">
                  <c:v>-2.5578906401721415</c:v>
                </c:pt>
                <c:pt idx="577">
                  <c:v>9.7745170528871803</c:v>
                </c:pt>
                <c:pt idx="578">
                  <c:v>-1.7606311055145962</c:v>
                </c:pt>
                <c:pt idx="579">
                  <c:v>-23.324487827642677</c:v>
                </c:pt>
                <c:pt idx="580">
                  <c:v>-14.948196863556273</c:v>
                </c:pt>
                <c:pt idx="581">
                  <c:v>-12.792813939442254</c:v>
                </c:pt>
                <c:pt idx="582">
                  <c:v>3.6901970309947165</c:v>
                </c:pt>
                <c:pt idx="583">
                  <c:v>10.978115328980042</c:v>
                </c:pt>
                <c:pt idx="584">
                  <c:v>-12.04948969055317</c:v>
                </c:pt>
                <c:pt idx="585">
                  <c:v>3.3768965306381515</c:v>
                </c:pt>
                <c:pt idx="586">
                  <c:v>45.916872158530282</c:v>
                </c:pt>
                <c:pt idx="587">
                  <c:v>17.324687680409362</c:v>
                </c:pt>
                <c:pt idx="588">
                  <c:v>-14.771522220568365</c:v>
                </c:pt>
                <c:pt idx="589">
                  <c:v>-18.4741472875439</c:v>
                </c:pt>
                <c:pt idx="590">
                  <c:v>14.261004819576897</c:v>
                </c:pt>
                <c:pt idx="591">
                  <c:v>21.786150531779001</c:v>
                </c:pt>
                <c:pt idx="592">
                  <c:v>-21.601513520307414</c:v>
                </c:pt>
                <c:pt idx="593">
                  <c:v>-3.1923139895190911</c:v>
                </c:pt>
                <c:pt idx="594">
                  <c:v>10.166136093730682</c:v>
                </c:pt>
                <c:pt idx="595">
                  <c:v>22.759048395803053</c:v>
                </c:pt>
                <c:pt idx="596">
                  <c:v>-27.748374818922557</c:v>
                </c:pt>
                <c:pt idx="597">
                  <c:v>4.3222582036497119</c:v>
                </c:pt>
                <c:pt idx="598">
                  <c:v>-33.3766855013764</c:v>
                </c:pt>
                <c:pt idx="599">
                  <c:v>24.637525926233621</c:v>
                </c:pt>
                <c:pt idx="600">
                  <c:v>0.17693681582190735</c:v>
                </c:pt>
                <c:pt idx="601">
                  <c:v>-8.5952820657404416</c:v>
                </c:pt>
                <c:pt idx="602">
                  <c:v>-5.9638081562564613</c:v>
                </c:pt>
                <c:pt idx="603">
                  <c:v>3.2495188010519058</c:v>
                </c:pt>
                <c:pt idx="604">
                  <c:v>35.746032185878839</c:v>
                </c:pt>
                <c:pt idx="605">
                  <c:v>-15.893657041150046</c:v>
                </c:pt>
                <c:pt idx="606">
                  <c:v>22.595563824731812</c:v>
                </c:pt>
                <c:pt idx="607">
                  <c:v>-13.62294922426552</c:v>
                </c:pt>
                <c:pt idx="608">
                  <c:v>-21.483282071458383</c:v>
                </c:pt>
                <c:pt idx="609">
                  <c:v>-6.7658448611383317</c:v>
                </c:pt>
                <c:pt idx="610">
                  <c:v>-3.1126946461419642</c:v>
                </c:pt>
                <c:pt idx="611">
                  <c:v>16.126714627554204</c:v>
                </c:pt>
                <c:pt idx="612">
                  <c:v>-0.73235987444225792</c:v>
                </c:pt>
                <c:pt idx="613">
                  <c:v>8.9075572310044588</c:v>
                </c:pt>
                <c:pt idx="614">
                  <c:v>-4.8332589504294576</c:v>
                </c:pt>
                <c:pt idx="615">
                  <c:v>48.674368117290427</c:v>
                </c:pt>
                <c:pt idx="616">
                  <c:v>-4.7338777782145769</c:v>
                </c:pt>
                <c:pt idx="617">
                  <c:v>-15.897356862746481</c:v>
                </c:pt>
                <c:pt idx="618">
                  <c:v>24.237823001292572</c:v>
                </c:pt>
                <c:pt idx="619">
                  <c:v>14.390075077083264</c:v>
                </c:pt>
                <c:pt idx="620">
                  <c:v>-19.048491700044867</c:v>
                </c:pt>
                <c:pt idx="621">
                  <c:v>-7.4157244500733794</c:v>
                </c:pt>
                <c:pt idx="622">
                  <c:v>-20.657780902072766</c:v>
                </c:pt>
                <c:pt idx="623">
                  <c:v>-1.4986126099679424</c:v>
                </c:pt>
                <c:pt idx="624">
                  <c:v>-8.5871982504963889</c:v>
                </c:pt>
                <c:pt idx="625">
                  <c:v>20.432968816383696</c:v>
                </c:pt>
                <c:pt idx="626">
                  <c:v>-0.61437274906236006</c:v>
                </c:pt>
                <c:pt idx="627">
                  <c:v>8.1752485972905582</c:v>
                </c:pt>
                <c:pt idx="628">
                  <c:v>-15.532725693111882</c:v>
                </c:pt>
                <c:pt idx="629">
                  <c:v>8.5183250548671587</c:v>
                </c:pt>
                <c:pt idx="630">
                  <c:v>-23.500742948395363</c:v>
                </c:pt>
                <c:pt idx="631">
                  <c:v>-30.235597812174799</c:v>
                </c:pt>
                <c:pt idx="632">
                  <c:v>7.1030822104517402</c:v>
                </c:pt>
                <c:pt idx="633">
                  <c:v>-7.1891807266672956</c:v>
                </c:pt>
                <c:pt idx="634">
                  <c:v>2.2907909192743112</c:v>
                </c:pt>
                <c:pt idx="635">
                  <c:v>-2.0009414525954168</c:v>
                </c:pt>
                <c:pt idx="636">
                  <c:v>2.601554793131708</c:v>
                </c:pt>
                <c:pt idx="637">
                  <c:v>-9.69555433356037</c:v>
                </c:pt>
                <c:pt idx="638">
                  <c:v>24.875157883232227</c:v>
                </c:pt>
                <c:pt idx="639">
                  <c:v>8.7758084112602273</c:v>
                </c:pt>
                <c:pt idx="640">
                  <c:v>4.7825062619220153</c:v>
                </c:pt>
                <c:pt idx="641">
                  <c:v>-15.288890313667812</c:v>
                </c:pt>
                <c:pt idx="642">
                  <c:v>-1.1796654600722398</c:v>
                </c:pt>
                <c:pt idx="643">
                  <c:v>12.131837633789173</c:v>
                </c:pt>
                <c:pt idx="644">
                  <c:v>-17.263081146300575</c:v>
                </c:pt>
                <c:pt idx="645">
                  <c:v>-35.421635805769768</c:v>
                </c:pt>
                <c:pt idx="646">
                  <c:v>-17.825272624404185</c:v>
                </c:pt>
                <c:pt idx="647">
                  <c:v>4.4437103222007739</c:v>
                </c:pt>
                <c:pt idx="648">
                  <c:v>29.222051978668517</c:v>
                </c:pt>
                <c:pt idx="649">
                  <c:v>0.35320577912708639</c:v>
                </c:pt>
                <c:pt idx="650">
                  <c:v>32.443691035689668</c:v>
                </c:pt>
                <c:pt idx="651">
                  <c:v>-11.728956139485236</c:v>
                </c:pt>
                <c:pt idx="652">
                  <c:v>20.180465540741835</c:v>
                </c:pt>
                <c:pt idx="653">
                  <c:v>5.2855129129231573</c:v>
                </c:pt>
                <c:pt idx="654">
                  <c:v>18.093204645769358</c:v>
                </c:pt>
                <c:pt idx="655">
                  <c:v>-23.79112762167312</c:v>
                </c:pt>
                <c:pt idx="656">
                  <c:v>30.402023142033375</c:v>
                </c:pt>
                <c:pt idx="657">
                  <c:v>26.500513842883144</c:v>
                </c:pt>
                <c:pt idx="658">
                  <c:v>21.510296765346215</c:v>
                </c:pt>
                <c:pt idx="659">
                  <c:v>4.9918967598829855</c:v>
                </c:pt>
                <c:pt idx="660">
                  <c:v>6.2714043443144396</c:v>
                </c:pt>
                <c:pt idx="661">
                  <c:v>-27.571882613622712</c:v>
                </c:pt>
                <c:pt idx="662">
                  <c:v>-3.4511089230858731</c:v>
                </c:pt>
                <c:pt idx="663">
                  <c:v>-29.402558037443761</c:v>
                </c:pt>
                <c:pt idx="664">
                  <c:v>1.4637987456043422</c:v>
                </c:pt>
                <c:pt idx="665">
                  <c:v>-39.737370629888794</c:v>
                </c:pt>
                <c:pt idx="666">
                  <c:v>6.1400530672134721</c:v>
                </c:pt>
                <c:pt idx="667">
                  <c:v>-14.460543838460794</c:v>
                </c:pt>
                <c:pt idx="668">
                  <c:v>0.8910083789340959</c:v>
                </c:pt>
                <c:pt idx="669">
                  <c:v>-2.7377270678789607</c:v>
                </c:pt>
                <c:pt idx="670">
                  <c:v>-1.2787007986537291</c:v>
                </c:pt>
                <c:pt idx="671">
                  <c:v>2.4623975981742969</c:v>
                </c:pt>
                <c:pt idx="672">
                  <c:v>3.3352756887427528</c:v>
                </c:pt>
                <c:pt idx="673">
                  <c:v>23.890959624943505</c:v>
                </c:pt>
                <c:pt idx="674">
                  <c:v>-16.191670978859346</c:v>
                </c:pt>
                <c:pt idx="675">
                  <c:v>-20.039921716458977</c:v>
                </c:pt>
                <c:pt idx="676">
                  <c:v>3.7703160234249844</c:v>
                </c:pt>
                <c:pt idx="677">
                  <c:v>14.326484109469972</c:v>
                </c:pt>
                <c:pt idx="678">
                  <c:v>4.6045782069641739</c:v>
                </c:pt>
                <c:pt idx="679">
                  <c:v>1.2934951380443671</c:v>
                </c:pt>
                <c:pt idx="680">
                  <c:v>12.292594248891586</c:v>
                </c:pt>
                <c:pt idx="681">
                  <c:v>-12.530464911093503</c:v>
                </c:pt>
                <c:pt idx="682">
                  <c:v>14.659543688769073</c:v>
                </c:pt>
                <c:pt idx="683">
                  <c:v>0.51239749598597051</c:v>
                </c:pt>
                <c:pt idx="684">
                  <c:v>-3.5171492305698742</c:v>
                </c:pt>
                <c:pt idx="685">
                  <c:v>32.048676912631038</c:v>
                </c:pt>
                <c:pt idx="686">
                  <c:v>-2.2453833572632149</c:v>
                </c:pt>
                <c:pt idx="687">
                  <c:v>-6.3718917576833505</c:v>
                </c:pt>
                <c:pt idx="688">
                  <c:v>-26.10078054915968</c:v>
                </c:pt>
                <c:pt idx="689">
                  <c:v>-26.508146122489428</c:v>
                </c:pt>
                <c:pt idx="690">
                  <c:v>3.7409897064434867</c:v>
                </c:pt>
                <c:pt idx="691">
                  <c:v>2.7077235208696599</c:v>
                </c:pt>
                <c:pt idx="692">
                  <c:v>7.8633780206674819</c:v>
                </c:pt>
                <c:pt idx="693">
                  <c:v>14.124467584459161</c:v>
                </c:pt>
                <c:pt idx="694">
                  <c:v>14.987239804526753</c:v>
                </c:pt>
                <c:pt idx="695">
                  <c:v>-10.340216927576494</c:v>
                </c:pt>
                <c:pt idx="696">
                  <c:v>3.8951748483635393</c:v>
                </c:pt>
                <c:pt idx="697">
                  <c:v>2.7594984300085095</c:v>
                </c:pt>
                <c:pt idx="698">
                  <c:v>-7.9231578319372566</c:v>
                </c:pt>
                <c:pt idx="699">
                  <c:v>5.4054662347950337</c:v>
                </c:pt>
                <c:pt idx="700">
                  <c:v>1.486220355798368</c:v>
                </c:pt>
                <c:pt idx="701">
                  <c:v>2.9788594682671978</c:v>
                </c:pt>
                <c:pt idx="702">
                  <c:v>4.5930875769696717</c:v>
                </c:pt>
                <c:pt idx="703">
                  <c:v>20.9964120202985</c:v>
                </c:pt>
                <c:pt idx="704">
                  <c:v>-26.366375755257813</c:v>
                </c:pt>
                <c:pt idx="705">
                  <c:v>4.2597503182347376</c:v>
                </c:pt>
                <c:pt idx="706">
                  <c:v>-23.355969234254687</c:v>
                </c:pt>
                <c:pt idx="707">
                  <c:v>24.809864353366358</c:v>
                </c:pt>
                <c:pt idx="708">
                  <c:v>2.1134029207571365</c:v>
                </c:pt>
                <c:pt idx="709">
                  <c:v>5.8455029443656281</c:v>
                </c:pt>
                <c:pt idx="710">
                  <c:v>1.8850622795893575</c:v>
                </c:pt>
                <c:pt idx="711">
                  <c:v>13.932969020902101</c:v>
                </c:pt>
                <c:pt idx="712">
                  <c:v>-1.9601896291638292</c:v>
                </c:pt>
                <c:pt idx="713">
                  <c:v>-11.743212173552127</c:v>
                </c:pt>
                <c:pt idx="714">
                  <c:v>-4.83501560690536</c:v>
                </c:pt>
                <c:pt idx="715">
                  <c:v>11.326033873911589</c:v>
                </c:pt>
                <c:pt idx="716">
                  <c:v>-37.470573837496033</c:v>
                </c:pt>
                <c:pt idx="717">
                  <c:v>-11.049578322799844</c:v>
                </c:pt>
                <c:pt idx="718">
                  <c:v>5.5036805932024571</c:v>
                </c:pt>
                <c:pt idx="719">
                  <c:v>-11.885448264603657</c:v>
                </c:pt>
                <c:pt idx="720">
                  <c:v>-26.321734406653327</c:v>
                </c:pt>
                <c:pt idx="721">
                  <c:v>5.5914385940624083</c:v>
                </c:pt>
                <c:pt idx="722">
                  <c:v>-11.902801376206396</c:v>
                </c:pt>
                <c:pt idx="723">
                  <c:v>-2.4369099571814239</c:v>
                </c:pt>
                <c:pt idx="724">
                  <c:v>-23.737610267201568</c:v>
                </c:pt>
                <c:pt idx="725">
                  <c:v>-19.58674269002292</c:v>
                </c:pt>
                <c:pt idx="726">
                  <c:v>-18.578667134259341</c:v>
                </c:pt>
                <c:pt idx="727">
                  <c:v>23.422591193578597</c:v>
                </c:pt>
                <c:pt idx="728">
                  <c:v>-3.2998508319900601</c:v>
                </c:pt>
                <c:pt idx="729">
                  <c:v>9.3946949184537853</c:v>
                </c:pt>
                <c:pt idx="730">
                  <c:v>13.947514161345451</c:v>
                </c:pt>
                <c:pt idx="731">
                  <c:v>-4.5798139985393558</c:v>
                </c:pt>
                <c:pt idx="732">
                  <c:v>20.913076521906675</c:v>
                </c:pt>
                <c:pt idx="733">
                  <c:v>11.576393361756171</c:v>
                </c:pt>
                <c:pt idx="734">
                  <c:v>30.693899208096735</c:v>
                </c:pt>
                <c:pt idx="735">
                  <c:v>-11.707704078050538</c:v>
                </c:pt>
                <c:pt idx="736">
                  <c:v>-15.162600445513981</c:v>
                </c:pt>
                <c:pt idx="737">
                  <c:v>-6.7867439628678987</c:v>
                </c:pt>
                <c:pt idx="738">
                  <c:v>-20.114096600764874</c:v>
                </c:pt>
                <c:pt idx="739">
                  <c:v>-7.7671353932765896</c:v>
                </c:pt>
                <c:pt idx="740">
                  <c:v>-15.428912098099824</c:v>
                </c:pt>
                <c:pt idx="741">
                  <c:v>-34.218289464673411</c:v>
                </c:pt>
                <c:pt idx="742">
                  <c:v>17.82175086884347</c:v>
                </c:pt>
                <c:pt idx="743">
                  <c:v>-4.6034938725416943</c:v>
                </c:pt>
                <c:pt idx="744">
                  <c:v>14.713117759078386</c:v>
                </c:pt>
                <c:pt idx="745">
                  <c:v>-49.294156241401673</c:v>
                </c:pt>
                <c:pt idx="746">
                  <c:v>17.023022162340876</c:v>
                </c:pt>
                <c:pt idx="747">
                  <c:v>1.3398404651586802</c:v>
                </c:pt>
                <c:pt idx="748">
                  <c:v>8.8497445844226288</c:v>
                </c:pt>
                <c:pt idx="749">
                  <c:v>6.3077756046831777</c:v>
                </c:pt>
                <c:pt idx="750">
                  <c:v>-10.991504642381095</c:v>
                </c:pt>
                <c:pt idx="751">
                  <c:v>-8.9783849718213133</c:v>
                </c:pt>
                <c:pt idx="752">
                  <c:v>3.1585397996659466</c:v>
                </c:pt>
                <c:pt idx="753">
                  <c:v>2.9415207685431204</c:v>
                </c:pt>
                <c:pt idx="754">
                  <c:v>-10.882912507563965</c:v>
                </c:pt>
                <c:pt idx="755">
                  <c:v>27.749544836759735</c:v>
                </c:pt>
                <c:pt idx="756">
                  <c:v>-12.444591652895186</c:v>
                </c:pt>
                <c:pt idx="757">
                  <c:v>-4.7231451938825435</c:v>
                </c:pt>
                <c:pt idx="758">
                  <c:v>-28.092844307748393</c:v>
                </c:pt>
                <c:pt idx="759">
                  <c:v>-2.3481397385553056</c:v>
                </c:pt>
                <c:pt idx="760">
                  <c:v>32.332666011295991</c:v>
                </c:pt>
                <c:pt idx="761">
                  <c:v>15.191561668692483</c:v>
                </c:pt>
                <c:pt idx="762">
                  <c:v>-28.482355328920526</c:v>
                </c:pt>
                <c:pt idx="763">
                  <c:v>7.542588410262411</c:v>
                </c:pt>
                <c:pt idx="764">
                  <c:v>-13.599257099740722</c:v>
                </c:pt>
                <c:pt idx="765">
                  <c:v>19.095448492268524</c:v>
                </c:pt>
                <c:pt idx="766">
                  <c:v>-12.616949744549725</c:v>
                </c:pt>
                <c:pt idx="767">
                  <c:v>5.2306094901259819</c:v>
                </c:pt>
                <c:pt idx="768">
                  <c:v>-0.82237709039245677</c:v>
                </c:pt>
                <c:pt idx="769">
                  <c:v>1.6712318980615435</c:v>
                </c:pt>
                <c:pt idx="770">
                  <c:v>4.4163019903071703</c:v>
                </c:pt>
                <c:pt idx="771">
                  <c:v>13.028815699179424</c:v>
                </c:pt>
                <c:pt idx="772">
                  <c:v>-3.8450459131603854</c:v>
                </c:pt>
                <c:pt idx="773">
                  <c:v>-13.594167393634741</c:v>
                </c:pt>
                <c:pt idx="774">
                  <c:v>-32.899969079578213</c:v>
                </c:pt>
                <c:pt idx="775">
                  <c:v>-1.1745862270539034</c:v>
                </c:pt>
                <c:pt idx="776">
                  <c:v>-4.3377543424396743</c:v>
                </c:pt>
                <c:pt idx="777">
                  <c:v>10.317985199536881</c:v>
                </c:pt>
                <c:pt idx="778">
                  <c:v>-17.187298732449332</c:v>
                </c:pt>
                <c:pt idx="779">
                  <c:v>-12.026391361464121</c:v>
                </c:pt>
                <c:pt idx="780">
                  <c:v>12.547695691145236</c:v>
                </c:pt>
                <c:pt idx="781">
                  <c:v>-22.1593941621962</c:v>
                </c:pt>
                <c:pt idx="782">
                  <c:v>24.231364727580235</c:v>
                </c:pt>
                <c:pt idx="783">
                  <c:v>12.810011171900845</c:v>
                </c:pt>
                <c:pt idx="784">
                  <c:v>-14.96263312929848</c:v>
                </c:pt>
                <c:pt idx="785">
                  <c:v>-7.9163811467677725</c:v>
                </c:pt>
                <c:pt idx="786">
                  <c:v>7.0497316958213636</c:v>
                </c:pt>
                <c:pt idx="787">
                  <c:v>-9.4237449413145882</c:v>
                </c:pt>
                <c:pt idx="788">
                  <c:v>-3.4187673647223065</c:v>
                </c:pt>
                <c:pt idx="789">
                  <c:v>-16.969693924593866</c:v>
                </c:pt>
                <c:pt idx="790">
                  <c:v>-10.611863642561223</c:v>
                </c:pt>
                <c:pt idx="791">
                  <c:v>7.7672698112490188</c:v>
                </c:pt>
                <c:pt idx="792">
                  <c:v>-16.739871769949609</c:v>
                </c:pt>
                <c:pt idx="793">
                  <c:v>-9.8011772439342622</c:v>
                </c:pt>
                <c:pt idx="794">
                  <c:v>-15.696305347174171</c:v>
                </c:pt>
                <c:pt idx="795">
                  <c:v>-32.551262701660669</c:v>
                </c:pt>
                <c:pt idx="796">
                  <c:v>1.6166292664828532</c:v>
                </c:pt>
                <c:pt idx="797">
                  <c:v>3.8657583360821572</c:v>
                </c:pt>
                <c:pt idx="798">
                  <c:v>-3.6904764056559252</c:v>
                </c:pt>
                <c:pt idx="799">
                  <c:v>-36.503455270880316</c:v>
                </c:pt>
                <c:pt idx="800">
                  <c:v>-16.960566914876875</c:v>
                </c:pt>
                <c:pt idx="801">
                  <c:v>7.016002726912836</c:v>
                </c:pt>
                <c:pt idx="802">
                  <c:v>7.5773365446801293</c:v>
                </c:pt>
                <c:pt idx="803">
                  <c:v>2.1707085884841675</c:v>
                </c:pt>
                <c:pt idx="804">
                  <c:v>-4.2970573189896477</c:v>
                </c:pt>
                <c:pt idx="805">
                  <c:v>1.9538026171293184</c:v>
                </c:pt>
                <c:pt idx="806">
                  <c:v>-26.246850956690611</c:v>
                </c:pt>
                <c:pt idx="807">
                  <c:v>-2.3209123964870138</c:v>
                </c:pt>
                <c:pt idx="808">
                  <c:v>5.5035387422938822</c:v>
                </c:pt>
                <c:pt idx="809">
                  <c:v>-18.298263428561935</c:v>
                </c:pt>
                <c:pt idx="810">
                  <c:v>47.253991162032776</c:v>
                </c:pt>
                <c:pt idx="811">
                  <c:v>3.3607136490002176</c:v>
                </c:pt>
                <c:pt idx="812">
                  <c:v>-8.1373724630288748</c:v>
                </c:pt>
                <c:pt idx="813">
                  <c:v>7.1125234435295202</c:v>
                </c:pt>
                <c:pt idx="814">
                  <c:v>-7.1583281422566287</c:v>
                </c:pt>
                <c:pt idx="815">
                  <c:v>2.4358205638797359</c:v>
                </c:pt>
                <c:pt idx="816">
                  <c:v>17.006503800473002</c:v>
                </c:pt>
                <c:pt idx="817">
                  <c:v>-12.921613406041295</c:v>
                </c:pt>
                <c:pt idx="818">
                  <c:v>-6.8964838510688402</c:v>
                </c:pt>
                <c:pt idx="819">
                  <c:v>-24.84511829446247</c:v>
                </c:pt>
                <c:pt idx="820">
                  <c:v>-28.627990286660534</c:v>
                </c:pt>
                <c:pt idx="821">
                  <c:v>-7.862312973297775</c:v>
                </c:pt>
                <c:pt idx="822">
                  <c:v>6.8065751984901635</c:v>
                </c:pt>
                <c:pt idx="823">
                  <c:v>16.075518154320712</c:v>
                </c:pt>
                <c:pt idx="824">
                  <c:v>22.833168612540248</c:v>
                </c:pt>
                <c:pt idx="825">
                  <c:v>-2.5963858167495157</c:v>
                </c:pt>
                <c:pt idx="826">
                  <c:v>8.1370185269443827</c:v>
                </c:pt>
                <c:pt idx="827">
                  <c:v>0.86046472649363892</c:v>
                </c:pt>
                <c:pt idx="828">
                  <c:v>0.1920392105432267</c:v>
                </c:pt>
                <c:pt idx="829">
                  <c:v>3.8502550277796472</c:v>
                </c:pt>
                <c:pt idx="830">
                  <c:v>5.1796464087321485</c:v>
                </c:pt>
                <c:pt idx="831">
                  <c:v>15.634846041533724</c:v>
                </c:pt>
                <c:pt idx="832">
                  <c:v>20.157157081992459</c:v>
                </c:pt>
                <c:pt idx="833">
                  <c:v>17.96261132666945</c:v>
                </c:pt>
                <c:pt idx="834">
                  <c:v>34.505585313669947</c:v>
                </c:pt>
                <c:pt idx="835">
                  <c:v>3.2537049746820896</c:v>
                </c:pt>
                <c:pt idx="836">
                  <c:v>-14.825697832618657</c:v>
                </c:pt>
                <c:pt idx="837">
                  <c:v>-32.033591466824376</c:v>
                </c:pt>
                <c:pt idx="838">
                  <c:v>3.6895575658996798</c:v>
                </c:pt>
                <c:pt idx="839">
                  <c:v>5.4734831077313135</c:v>
                </c:pt>
                <c:pt idx="840">
                  <c:v>-10.314249915761231</c:v>
                </c:pt>
                <c:pt idx="841">
                  <c:v>-7.4229347926149156</c:v>
                </c:pt>
                <c:pt idx="842">
                  <c:v>11.600264529812938</c:v>
                </c:pt>
                <c:pt idx="843">
                  <c:v>-2.2691808205058646</c:v>
                </c:pt>
                <c:pt idx="844">
                  <c:v>-6.5425766579663964</c:v>
                </c:pt>
                <c:pt idx="845">
                  <c:v>5.8639225972078872</c:v>
                </c:pt>
                <c:pt idx="846">
                  <c:v>21.954147173906897</c:v>
                </c:pt>
                <c:pt idx="847">
                  <c:v>-1.3162016581311713</c:v>
                </c:pt>
                <c:pt idx="848">
                  <c:v>-0.41328090735242728</c:v>
                </c:pt>
                <c:pt idx="849">
                  <c:v>12.417945134653291</c:v>
                </c:pt>
                <c:pt idx="850">
                  <c:v>-4.7763741779116859</c:v>
                </c:pt>
                <c:pt idx="851">
                  <c:v>24.816352677264913</c:v>
                </c:pt>
                <c:pt idx="852">
                  <c:v>-9.5049245733403307</c:v>
                </c:pt>
                <c:pt idx="853">
                  <c:v>25.643007954468239</c:v>
                </c:pt>
                <c:pt idx="854">
                  <c:v>-5.1571386858083166</c:v>
                </c:pt>
                <c:pt idx="855">
                  <c:v>-0.95288649205299025</c:v>
                </c:pt>
                <c:pt idx="856">
                  <c:v>-22.790471113567225</c:v>
                </c:pt>
                <c:pt idx="857">
                  <c:v>-31.037631059760272</c:v>
                </c:pt>
                <c:pt idx="858">
                  <c:v>5.1091074708776558</c:v>
                </c:pt>
                <c:pt idx="859">
                  <c:v>-11.926039610346798</c:v>
                </c:pt>
                <c:pt idx="860">
                  <c:v>4.467165704244044</c:v>
                </c:pt>
                <c:pt idx="861">
                  <c:v>17.007185508051656</c:v>
                </c:pt>
                <c:pt idx="862">
                  <c:v>12.208032004854905</c:v>
                </c:pt>
                <c:pt idx="863">
                  <c:v>17.259963741964533</c:v>
                </c:pt>
                <c:pt idx="864">
                  <c:v>5.1164836655408941E-2</c:v>
                </c:pt>
                <c:pt idx="865">
                  <c:v>-0.23573728436349306</c:v>
                </c:pt>
                <c:pt idx="866">
                  <c:v>21.938073725435029</c:v>
                </c:pt>
                <c:pt idx="867">
                  <c:v>-5.1022038282044635</c:v>
                </c:pt>
                <c:pt idx="868">
                  <c:v>-19.35875346801005</c:v>
                </c:pt>
                <c:pt idx="869">
                  <c:v>23.186412791862331</c:v>
                </c:pt>
                <c:pt idx="870">
                  <c:v>5.0470655806347047</c:v>
                </c:pt>
                <c:pt idx="871">
                  <c:v>15.357119321105756</c:v>
                </c:pt>
                <c:pt idx="872">
                  <c:v>-22.405711819431378</c:v>
                </c:pt>
                <c:pt idx="873">
                  <c:v>24.954376931815567</c:v>
                </c:pt>
                <c:pt idx="874">
                  <c:v>-10.199972804253045</c:v>
                </c:pt>
                <c:pt idx="875">
                  <c:v>-18.762052773427129</c:v>
                </c:pt>
                <c:pt idx="876">
                  <c:v>5.106959653441935</c:v>
                </c:pt>
                <c:pt idx="877">
                  <c:v>32.243619348395427</c:v>
                </c:pt>
                <c:pt idx="878">
                  <c:v>-15.796897080700813</c:v>
                </c:pt>
                <c:pt idx="879">
                  <c:v>29.210910562697627</c:v>
                </c:pt>
                <c:pt idx="880">
                  <c:v>24.80979666072912</c:v>
                </c:pt>
                <c:pt idx="881">
                  <c:v>1.8614945053038072</c:v>
                </c:pt>
                <c:pt idx="882">
                  <c:v>-4.4659648400043448</c:v>
                </c:pt>
                <c:pt idx="883">
                  <c:v>-33.834355497897562</c:v>
                </c:pt>
                <c:pt idx="884">
                  <c:v>-36.118525812746618</c:v>
                </c:pt>
                <c:pt idx="885">
                  <c:v>-33.669733921679367</c:v>
                </c:pt>
                <c:pt idx="886">
                  <c:v>-8.5327693500589454</c:v>
                </c:pt>
                <c:pt idx="887">
                  <c:v>-1.2116092184191087</c:v>
                </c:pt>
                <c:pt idx="888">
                  <c:v>-11.994427272592766</c:v>
                </c:pt>
                <c:pt idx="889">
                  <c:v>-2.3988675664343564</c:v>
                </c:pt>
                <c:pt idx="890">
                  <c:v>16.564220239651419</c:v>
                </c:pt>
                <c:pt idx="891">
                  <c:v>12.143282133510834</c:v>
                </c:pt>
                <c:pt idx="892">
                  <c:v>9.4099726478223467</c:v>
                </c:pt>
                <c:pt idx="893">
                  <c:v>-0.16223816763668353</c:v>
                </c:pt>
                <c:pt idx="894">
                  <c:v>3.5824334536182461</c:v>
                </c:pt>
                <c:pt idx="895">
                  <c:v>-18.167236276035805</c:v>
                </c:pt>
                <c:pt idx="896">
                  <c:v>13.195970090273207</c:v>
                </c:pt>
                <c:pt idx="897">
                  <c:v>7.8155481817749024</c:v>
                </c:pt>
                <c:pt idx="898">
                  <c:v>-1.4746798696556018</c:v>
                </c:pt>
                <c:pt idx="899">
                  <c:v>11.748578781506872</c:v>
                </c:pt>
                <c:pt idx="900">
                  <c:v>-33.178684290700261</c:v>
                </c:pt>
                <c:pt idx="901">
                  <c:v>-19.905518367235771</c:v>
                </c:pt>
                <c:pt idx="902">
                  <c:v>-25.989438778031548</c:v>
                </c:pt>
                <c:pt idx="903">
                  <c:v>13.058208952881303</c:v>
                </c:pt>
                <c:pt idx="904">
                  <c:v>30.843035042465551</c:v>
                </c:pt>
                <c:pt idx="905">
                  <c:v>-15.438843263162397</c:v>
                </c:pt>
                <c:pt idx="906">
                  <c:v>6.6809639850223759</c:v>
                </c:pt>
                <c:pt idx="907">
                  <c:v>1.2989680151098155</c:v>
                </c:pt>
                <c:pt idx="908">
                  <c:v>11.482061799595146</c:v>
                </c:pt>
                <c:pt idx="909">
                  <c:v>-0.75871900465516928</c:v>
                </c:pt>
                <c:pt idx="910">
                  <c:v>-7.3074729001725931</c:v>
                </c:pt>
                <c:pt idx="911">
                  <c:v>29.057772284188015</c:v>
                </c:pt>
                <c:pt idx="912">
                  <c:v>-5.5827527127627077</c:v>
                </c:pt>
                <c:pt idx="913">
                  <c:v>-14.345062013671701</c:v>
                </c:pt>
                <c:pt idx="914">
                  <c:v>11.92060630068346</c:v>
                </c:pt>
                <c:pt idx="915">
                  <c:v>-2.3006037566528388</c:v>
                </c:pt>
                <c:pt idx="916">
                  <c:v>8.8375876882562174</c:v>
                </c:pt>
                <c:pt idx="917">
                  <c:v>1.5675830601621392</c:v>
                </c:pt>
                <c:pt idx="918">
                  <c:v>16.197122888521822</c:v>
                </c:pt>
                <c:pt idx="919">
                  <c:v>50.869286269893699</c:v>
                </c:pt>
                <c:pt idx="920">
                  <c:v>15.703906189275916</c:v>
                </c:pt>
                <c:pt idx="921">
                  <c:v>20.110683532627949</c:v>
                </c:pt>
                <c:pt idx="922">
                  <c:v>2.6122765565804897</c:v>
                </c:pt>
                <c:pt idx="923">
                  <c:v>0.19935836373165472</c:v>
                </c:pt>
                <c:pt idx="924">
                  <c:v>20.943111165119383</c:v>
                </c:pt>
                <c:pt idx="925">
                  <c:v>16.272362181902501</c:v>
                </c:pt>
                <c:pt idx="926">
                  <c:v>-9.4973332415951752</c:v>
                </c:pt>
                <c:pt idx="927">
                  <c:v>14.160423519870601</c:v>
                </c:pt>
                <c:pt idx="928">
                  <c:v>8.4009776322235403</c:v>
                </c:pt>
                <c:pt idx="929">
                  <c:v>-13.256901414668317</c:v>
                </c:pt>
                <c:pt idx="930">
                  <c:v>-19.833278247091741</c:v>
                </c:pt>
                <c:pt idx="931">
                  <c:v>-22.599825596079576</c:v>
                </c:pt>
                <c:pt idx="932">
                  <c:v>-7.4470744025226097</c:v>
                </c:pt>
                <c:pt idx="933">
                  <c:v>-1.8998643718921251</c:v>
                </c:pt>
                <c:pt idx="934">
                  <c:v>-18.800046315358923</c:v>
                </c:pt>
                <c:pt idx="935">
                  <c:v>0.98702335281228759</c:v>
                </c:pt>
                <c:pt idx="936">
                  <c:v>19.103036877604463</c:v>
                </c:pt>
                <c:pt idx="937">
                  <c:v>-11.985276407606108</c:v>
                </c:pt>
                <c:pt idx="938">
                  <c:v>-6.3196149498732819</c:v>
                </c:pt>
                <c:pt idx="939">
                  <c:v>25.788555449819789</c:v>
                </c:pt>
                <c:pt idx="940">
                  <c:v>-24.800599936244431</c:v>
                </c:pt>
                <c:pt idx="941">
                  <c:v>8.2076794995099434</c:v>
                </c:pt>
                <c:pt idx="942">
                  <c:v>-14.765756612708097</c:v>
                </c:pt>
                <c:pt idx="943">
                  <c:v>5.1040542990518167</c:v>
                </c:pt>
                <c:pt idx="944">
                  <c:v>-20.483755365489507</c:v>
                </c:pt>
                <c:pt idx="945">
                  <c:v>1.6575703128325854</c:v>
                </c:pt>
                <c:pt idx="946">
                  <c:v>6.7689318166259032</c:v>
                </c:pt>
                <c:pt idx="947">
                  <c:v>-11.554692299973961</c:v>
                </c:pt>
                <c:pt idx="948">
                  <c:v>-43.928666427842664</c:v>
                </c:pt>
                <c:pt idx="949">
                  <c:v>-1.5775795672683106</c:v>
                </c:pt>
                <c:pt idx="950">
                  <c:v>9.0112884400894018</c:v>
                </c:pt>
                <c:pt idx="951">
                  <c:v>21.949300992039252</c:v>
                </c:pt>
                <c:pt idx="952">
                  <c:v>-32.524167196324015</c:v>
                </c:pt>
                <c:pt idx="953">
                  <c:v>10.768736379913751</c:v>
                </c:pt>
                <c:pt idx="954">
                  <c:v>10.165508955745453</c:v>
                </c:pt>
                <c:pt idx="955">
                  <c:v>-21.227371260203938</c:v>
                </c:pt>
                <c:pt idx="956">
                  <c:v>28.551439522955125</c:v>
                </c:pt>
                <c:pt idx="957">
                  <c:v>-10.932116721085638</c:v>
                </c:pt>
                <c:pt idx="958">
                  <c:v>-10.290998012318093</c:v>
                </c:pt>
                <c:pt idx="959">
                  <c:v>-20.947891748999496</c:v>
                </c:pt>
                <c:pt idx="960">
                  <c:v>0.58317435780472771</c:v>
                </c:pt>
                <c:pt idx="961">
                  <c:v>12.580784668636017</c:v>
                </c:pt>
                <c:pt idx="962">
                  <c:v>-12.266874866349685</c:v>
                </c:pt>
                <c:pt idx="963">
                  <c:v>-0.18231850702554864</c:v>
                </c:pt>
                <c:pt idx="964">
                  <c:v>4.1582490886351691</c:v>
                </c:pt>
                <c:pt idx="965">
                  <c:v>20.779125219694926</c:v>
                </c:pt>
                <c:pt idx="966">
                  <c:v>15.919659157546921</c:v>
                </c:pt>
                <c:pt idx="967">
                  <c:v>-3.2213362431415371</c:v>
                </c:pt>
                <c:pt idx="968">
                  <c:v>26.253155812517534</c:v>
                </c:pt>
                <c:pt idx="969">
                  <c:v>-6.083229815341447</c:v>
                </c:pt>
                <c:pt idx="970">
                  <c:v>2.4633113615926581</c:v>
                </c:pt>
                <c:pt idx="971">
                  <c:v>-11.743313874685672</c:v>
                </c:pt>
                <c:pt idx="972">
                  <c:v>-31.657019630663093</c:v>
                </c:pt>
                <c:pt idx="973">
                  <c:v>22.966508053781869</c:v>
                </c:pt>
                <c:pt idx="974">
                  <c:v>-22.126442118528658</c:v>
                </c:pt>
                <c:pt idx="975">
                  <c:v>-15.734551969656001</c:v>
                </c:pt>
                <c:pt idx="976">
                  <c:v>-24.062471130837135</c:v>
                </c:pt>
                <c:pt idx="977">
                  <c:v>4.2240712694341997</c:v>
                </c:pt>
                <c:pt idx="978">
                  <c:v>-27.617466437708419</c:v>
                </c:pt>
                <c:pt idx="979">
                  <c:v>5.6214129436781164</c:v>
                </c:pt>
                <c:pt idx="980">
                  <c:v>-4.4319240957135673</c:v>
                </c:pt>
                <c:pt idx="981">
                  <c:v>22.386375648516982</c:v>
                </c:pt>
                <c:pt idx="982">
                  <c:v>39.778428717095274</c:v>
                </c:pt>
                <c:pt idx="983">
                  <c:v>4.7027800112337292</c:v>
                </c:pt>
                <c:pt idx="984">
                  <c:v>13.688416745225563</c:v>
                </c:pt>
                <c:pt idx="985">
                  <c:v>10.684201595282387</c:v>
                </c:pt>
                <c:pt idx="986">
                  <c:v>3.6071875528087611</c:v>
                </c:pt>
                <c:pt idx="987">
                  <c:v>27.45914545947798</c:v>
                </c:pt>
                <c:pt idx="988">
                  <c:v>-14.467680735726548</c:v>
                </c:pt>
                <c:pt idx="989">
                  <c:v>7.8691988536286992</c:v>
                </c:pt>
                <c:pt idx="990">
                  <c:v>-24.067199833232763</c:v>
                </c:pt>
                <c:pt idx="991">
                  <c:v>4.9666072887761228</c:v>
                </c:pt>
                <c:pt idx="992">
                  <c:v>11.796499012809353</c:v>
                </c:pt>
                <c:pt idx="993">
                  <c:v>-10.620386902680906</c:v>
                </c:pt>
                <c:pt idx="994">
                  <c:v>14.458977314277458</c:v>
                </c:pt>
                <c:pt idx="995">
                  <c:v>22.587798038143028</c:v>
                </c:pt>
                <c:pt idx="996">
                  <c:v>15.533723553367013</c:v>
                </c:pt>
                <c:pt idx="997">
                  <c:v>-12.499455648495227</c:v>
                </c:pt>
                <c:pt idx="998">
                  <c:v>21.161097500346706</c:v>
                </c:pt>
                <c:pt idx="999">
                  <c:v>16.132018499960484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0C-4739-BB32-B0F1D56CF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495408"/>
        <c:axId val="930492912"/>
      </c:scatterChart>
      <c:valAx>
        <c:axId val="930495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2912"/>
        <c:crosses val="autoZero"/>
        <c:crossBetween val="midCat"/>
      </c:valAx>
      <c:valAx>
        <c:axId val="9304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495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565150</xdr:colOff>
      <xdr:row>22</xdr:row>
      <xdr:rowOff>31750</xdr:rowOff>
    </xdr:from>
    <xdr:to>
      <xdr:col>18</xdr:col>
      <xdr:colOff>552450</xdr:colOff>
      <xdr:row>37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DE9DF1-4EDF-4B31-9D24-CAC9B93AA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63500</xdr:colOff>
      <xdr:row>37</xdr:row>
      <xdr:rowOff>44450</xdr:rowOff>
    </xdr:from>
    <xdr:to>
      <xdr:col>14</xdr:col>
      <xdr:colOff>482600</xdr:colOff>
      <xdr:row>51</xdr:row>
      <xdr:rowOff>114300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C55A93B-CB6B-4119-9270-32F3F4B8A8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450850</xdr:colOff>
      <xdr:row>21</xdr:row>
      <xdr:rowOff>152400</xdr:rowOff>
    </xdr:from>
    <xdr:to>
      <xdr:col>13</xdr:col>
      <xdr:colOff>520700</xdr:colOff>
      <xdr:row>37</xdr:row>
      <xdr:rowOff>6350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D68928-4379-4312-81DC-E93ECC52C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21</xdr:row>
      <xdr:rowOff>95250</xdr:rowOff>
    </xdr:from>
    <xdr:to>
      <xdr:col>8</xdr:col>
      <xdr:colOff>463550</xdr:colOff>
      <xdr:row>36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ABEBA9-89EC-47CE-A27B-C842B4558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mltechniqu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FAB99-19A6-43C1-BABB-8DCC1FB762C5}">
  <dimension ref="A1:ES1001"/>
  <sheetViews>
    <sheetView topLeftCell="AK1" workbookViewId="0">
      <selection activeCell="AP2" sqref="AP2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10.269531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7" max="37" width="8.7265625" style="2"/>
    <col min="38" max="38" width="12.81640625" style="2" customWidth="1"/>
    <col min="40" max="40" width="9.36328125" bestFit="1" customWidth="1"/>
    <col min="41" max="41" width="8.7265625" style="2"/>
    <col min="42" max="42" width="11.81640625" customWidth="1"/>
    <col min="43" max="43" width="10.81640625" customWidth="1"/>
    <col min="44" max="44" width="10.26953125" customWidth="1"/>
    <col min="45" max="45" width="9.453125" customWidth="1"/>
    <col min="46" max="46" width="11.453125" customWidth="1"/>
    <col min="47" max="47" width="9.81640625" customWidth="1"/>
    <col min="50" max="50" width="9.81640625" customWidth="1"/>
  </cols>
  <sheetData>
    <row r="1" spans="1:149" s="4" customFormat="1" ht="17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241</v>
      </c>
      <c r="I1" s="39" t="s">
        <v>244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271</v>
      </c>
      <c r="Q1" s="39" t="s">
        <v>274</v>
      </c>
      <c r="R1" s="39" t="s">
        <v>243</v>
      </c>
      <c r="S1" s="52" t="s">
        <v>253</v>
      </c>
      <c r="T1" s="50" t="s">
        <v>276</v>
      </c>
      <c r="U1" s="52" t="s">
        <v>266</v>
      </c>
      <c r="V1" s="50" t="s">
        <v>257</v>
      </c>
      <c r="W1" s="50" t="s">
        <v>258</v>
      </c>
      <c r="X1" s="50" t="s">
        <v>259</v>
      </c>
      <c r="Y1" s="50" t="s">
        <v>260</v>
      </c>
      <c r="Z1" s="50" t="s">
        <v>262</v>
      </c>
      <c r="AA1" s="50" t="s">
        <v>267</v>
      </c>
      <c r="AB1" s="34"/>
      <c r="AC1" s="14" t="s">
        <v>114</v>
      </c>
      <c r="AD1" s="14" t="s">
        <v>0</v>
      </c>
      <c r="AE1" s="15" t="s">
        <v>108</v>
      </c>
      <c r="AF1" s="15" t="s">
        <v>109</v>
      </c>
      <c r="AG1" s="15" t="s">
        <v>110</v>
      </c>
      <c r="AH1" s="15" t="s">
        <v>111</v>
      </c>
      <c r="AI1" s="15" t="s">
        <v>112</v>
      </c>
      <c r="AJ1" s="15" t="s">
        <v>113</v>
      </c>
      <c r="AK1" s="2"/>
      <c r="AL1" s="38" t="s">
        <v>120</v>
      </c>
      <c r="AN1" s="19" t="s">
        <v>118</v>
      </c>
      <c r="AO1" s="11"/>
      <c r="AP1" s="88" t="s">
        <v>119</v>
      </c>
      <c r="AQ1" s="89"/>
      <c r="AR1" s="89"/>
      <c r="AS1" s="89"/>
      <c r="AT1" s="89"/>
      <c r="AU1" s="89"/>
      <c r="AV1"/>
      <c r="AW1" s="18" t="s">
        <v>123</v>
      </c>
      <c r="AX1" s="18" t="s">
        <v>124</v>
      </c>
      <c r="AY1" s="18" t="s">
        <v>125</v>
      </c>
      <c r="AZ1" s="18" t="s">
        <v>126</v>
      </c>
      <c r="BA1" s="18" t="s">
        <v>127</v>
      </c>
      <c r="BB1" s="18" t="s">
        <v>128</v>
      </c>
      <c r="BC1" s="18" t="s">
        <v>129</v>
      </c>
      <c r="BD1" s="18" t="s">
        <v>130</v>
      </c>
      <c r="BE1" s="18" t="s">
        <v>131</v>
      </c>
      <c r="BF1" s="18" t="s">
        <v>132</v>
      </c>
      <c r="BG1" s="18" t="s">
        <v>133</v>
      </c>
      <c r="BH1" s="18" t="s">
        <v>134</v>
      </c>
      <c r="BI1" s="18" t="s">
        <v>135</v>
      </c>
      <c r="BJ1" s="18" t="s">
        <v>136</v>
      </c>
      <c r="BK1" s="18" t="s">
        <v>137</v>
      </c>
      <c r="BL1" s="18" t="s">
        <v>138</v>
      </c>
      <c r="BM1" s="18" t="s">
        <v>139</v>
      </c>
      <c r="BN1" s="18" t="s">
        <v>140</v>
      </c>
      <c r="BO1" s="18" t="s">
        <v>141</v>
      </c>
      <c r="BP1" s="18" t="s">
        <v>142</v>
      </c>
      <c r="BQ1" s="18" t="s">
        <v>143</v>
      </c>
      <c r="BR1" s="18" t="s">
        <v>144</v>
      </c>
      <c r="BS1" s="18" t="s">
        <v>145</v>
      </c>
      <c r="BT1" s="18" t="s">
        <v>146</v>
      </c>
      <c r="BU1" s="18" t="s">
        <v>147</v>
      </c>
      <c r="BV1" s="18" t="s">
        <v>148</v>
      </c>
      <c r="BW1" s="18" t="s">
        <v>149</v>
      </c>
      <c r="BX1" s="18" t="s">
        <v>150</v>
      </c>
      <c r="BY1" s="18" t="s">
        <v>151</v>
      </c>
      <c r="BZ1" s="18" t="s">
        <v>152</v>
      </c>
      <c r="CA1" s="18" t="s">
        <v>153</v>
      </c>
      <c r="CB1" s="18" t="s">
        <v>154</v>
      </c>
      <c r="CC1" s="18" t="s">
        <v>155</v>
      </c>
      <c r="CD1" s="18" t="s">
        <v>156</v>
      </c>
      <c r="CE1" s="18" t="s">
        <v>157</v>
      </c>
      <c r="CF1" s="18" t="s">
        <v>158</v>
      </c>
      <c r="CG1" s="18" t="s">
        <v>159</v>
      </c>
      <c r="CH1" s="18" t="s">
        <v>160</v>
      </c>
      <c r="CI1" s="18" t="s">
        <v>161</v>
      </c>
      <c r="CJ1" s="18" t="s">
        <v>162</v>
      </c>
      <c r="CK1" s="18" t="s">
        <v>163</v>
      </c>
      <c r="CL1" s="18" t="s">
        <v>164</v>
      </c>
      <c r="CM1" s="18" t="s">
        <v>165</v>
      </c>
      <c r="CN1" s="18" t="s">
        <v>166</v>
      </c>
      <c r="CO1" s="18" t="s">
        <v>167</v>
      </c>
      <c r="CP1" s="18" t="s">
        <v>168</v>
      </c>
      <c r="CQ1" s="18" t="s">
        <v>169</v>
      </c>
      <c r="CR1" s="18" t="s">
        <v>170</v>
      </c>
      <c r="CS1" s="18" t="s">
        <v>171</v>
      </c>
      <c r="CT1" s="18" t="s">
        <v>172</v>
      </c>
      <c r="CU1" s="18" t="s">
        <v>173</v>
      </c>
      <c r="CV1" s="18" t="s">
        <v>174</v>
      </c>
      <c r="CW1" s="18" t="s">
        <v>175</v>
      </c>
      <c r="CX1" s="18" t="s">
        <v>176</v>
      </c>
      <c r="CY1" s="18" t="s">
        <v>177</v>
      </c>
      <c r="CZ1" s="18" t="s">
        <v>178</v>
      </c>
      <c r="DA1" s="18" t="s">
        <v>179</v>
      </c>
      <c r="DB1" s="18" t="s">
        <v>180</v>
      </c>
      <c r="DC1" s="18" t="s">
        <v>181</v>
      </c>
      <c r="DD1" s="18" t="s">
        <v>182</v>
      </c>
      <c r="DE1" s="18" t="s">
        <v>183</v>
      </c>
      <c r="DF1" s="18" t="s">
        <v>184</v>
      </c>
      <c r="DG1" s="18" t="s">
        <v>185</v>
      </c>
      <c r="DH1" s="18" t="s">
        <v>186</v>
      </c>
      <c r="DI1" s="18" t="s">
        <v>187</v>
      </c>
      <c r="DJ1" s="18" t="s">
        <v>188</v>
      </c>
      <c r="DK1" s="18" t="s">
        <v>189</v>
      </c>
      <c r="DL1" s="18" t="s">
        <v>190</v>
      </c>
      <c r="DM1" s="18" t="s">
        <v>191</v>
      </c>
      <c r="DN1" s="18" t="s">
        <v>192</v>
      </c>
      <c r="DO1" s="18" t="s">
        <v>193</v>
      </c>
      <c r="DP1" s="18" t="s">
        <v>194</v>
      </c>
      <c r="DQ1" s="18" t="s">
        <v>195</v>
      </c>
      <c r="DR1" s="18" t="s">
        <v>196</v>
      </c>
      <c r="DS1" s="18" t="s">
        <v>197</v>
      </c>
      <c r="DT1" s="18" t="s">
        <v>198</v>
      </c>
      <c r="DU1" s="18" t="s">
        <v>199</v>
      </c>
      <c r="DV1" s="18" t="s">
        <v>200</v>
      </c>
      <c r="DW1" s="18" t="s">
        <v>201</v>
      </c>
      <c r="DX1" s="18" t="s">
        <v>202</v>
      </c>
      <c r="DY1" s="18" t="s">
        <v>203</v>
      </c>
      <c r="DZ1" s="18" t="s">
        <v>204</v>
      </c>
      <c r="EA1" s="18" t="s">
        <v>205</v>
      </c>
      <c r="EB1" s="18" t="s">
        <v>206</v>
      </c>
      <c r="EC1" s="18" t="s">
        <v>207</v>
      </c>
      <c r="ED1" s="18" t="s">
        <v>208</v>
      </c>
      <c r="EE1" s="18" t="s">
        <v>209</v>
      </c>
      <c r="EF1" s="18" t="s">
        <v>210</v>
      </c>
      <c r="EG1" s="18" t="s">
        <v>211</v>
      </c>
      <c r="EH1" s="18" t="s">
        <v>212</v>
      </c>
      <c r="EI1" s="18" t="s">
        <v>213</v>
      </c>
      <c r="EJ1" s="18" t="s">
        <v>214</v>
      </c>
      <c r="EK1" s="18" t="s">
        <v>225</v>
      </c>
      <c r="EL1" s="18" t="s">
        <v>226</v>
      </c>
      <c r="EM1" s="18" t="s">
        <v>227</v>
      </c>
      <c r="EN1" s="18" t="s">
        <v>228</v>
      </c>
      <c r="EO1" s="18" t="s">
        <v>229</v>
      </c>
      <c r="EP1" s="18" t="s">
        <v>230</v>
      </c>
      <c r="EQ1" s="18" t="s">
        <v>231</v>
      </c>
      <c r="ER1" s="18" t="s">
        <v>232</v>
      </c>
      <c r="ES1" s="18" t="s">
        <v>233</v>
      </c>
    </row>
    <row r="2" spans="1:149">
      <c r="A2" s="6">
        <f ca="1">LN((RAND()^(-Results!$E$4))-1)</f>
        <v>0.23020629230737472</v>
      </c>
      <c r="B2" s="6">
        <f ca="1">LN((RAND()^(-Results!$E$4))-1)</f>
        <v>2.3848926230482324</v>
      </c>
      <c r="C2" s="6">
        <f ca="1">LN((RAND()^(-Results!$E$4))-1)</f>
        <v>0.11741702881435018</v>
      </c>
      <c r="D2" s="6">
        <f ca="1">LN((RAND()^(-Results!$E$4))-1)</f>
        <v>0.86324317130170691</v>
      </c>
      <c r="E2" s="6">
        <f ca="1">LN((RAND()^(-Results!$E$4))-1)</f>
        <v>1.0099407544021275</v>
      </c>
      <c r="F2" s="6">
        <f ca="1">LN((RAND()^(-Results!$E$4))-1)</f>
        <v>1.5160223637047783</v>
      </c>
      <c r="G2" s="6">
        <f ca="1">LN((RAND()^(-Results!$E$4))-1)</f>
        <v>-0.79466342111193033</v>
      </c>
      <c r="H2" s="6">
        <f ca="1">G2-$AL$10</f>
        <v>-0.73049117175600986</v>
      </c>
      <c r="I2" s="10">
        <f ca="1">SUMPRODUCT(J2:O2,Results!B$12:G$12)+Results!$E$5*H2</f>
        <v>15.259036809425538</v>
      </c>
      <c r="J2" s="10">
        <f ca="1">SUMPRODUCT($A2:$F2,Results!$B$15:$G$15)</f>
        <v>-5.9346084484960597</v>
      </c>
      <c r="K2" s="10">
        <f ca="1">SUMPRODUCT($A2:$F2,Results!$B$16:$G$16)</f>
        <v>4.7074427516862514</v>
      </c>
      <c r="L2" s="10">
        <f ca="1">SUMPRODUCT($A2:$F2,Results!$B$17:$G$17)</f>
        <v>-3.8001036693406465</v>
      </c>
      <c r="M2" s="10">
        <f ca="1">SUMPRODUCT($A2:$F2,Results!$B$18:$G$18)</f>
        <v>-1.9974178854246625</v>
      </c>
      <c r="N2" s="10">
        <f ca="1">SUMPRODUCT($A2:$F2,Results!$B$19:$G$19)</f>
        <v>3.9656818035545962</v>
      </c>
      <c r="O2" s="10">
        <f ca="1">SUMPRODUCT($A2:$F2,Results!$B$20:$G$20)</f>
        <v>1.5190053315373619</v>
      </c>
      <c r="P2" s="10" cm="1">
        <f t="array" aca="1" ref="P2" ca="1">SUMPRODUCT(J2:O2,TRANSPOSE(BL$20:BL$25))+$AD$20-$BL$27</f>
        <v>17.549397394666386</v>
      </c>
      <c r="Q2" s="10" cm="1">
        <f t="array" aca="1" ref="Q2" ca="1">SUMPRODUCT(J2:O2,TRANSPOSE(ES$20:ES$25))+$AD$20-$ES$27</f>
        <v>17.690613664949357</v>
      </c>
      <c r="R2" s="10">
        <f ca="1">I2-Results!$E$5*H2</f>
        <v>18.181001496449579</v>
      </c>
      <c r="S2" s="10" cm="1">
        <f t="array" aca="1" ref="S2" ca="1">SUMPRODUCT(J2:O2,TRANSPOSE(AR$28:AR$33))+$AD$20-$AC$26</f>
        <v>16.792726964504517</v>
      </c>
      <c r="T2" s="10">
        <f ca="1">SUMPRODUCT(J2:O2,Results!K$9:P$9)</f>
        <v>18.407337704984066</v>
      </c>
      <c r="U2" s="10">
        <f ca="1">SUMPRODUCT(J2:O2,Results!K$9:P$9)+$AD$20-$AC$31</f>
        <v>18.424293761509158</v>
      </c>
      <c r="V2" s="10">
        <f ca="1">I2-P2</f>
        <v>-2.2903605852408475</v>
      </c>
      <c r="W2" s="10">
        <f ca="1">I2-Q2</f>
        <v>-2.4315768555238186</v>
      </c>
      <c r="X2" s="10">
        <f ca="1">I2-R2</f>
        <v>-2.9219646870240403</v>
      </c>
      <c r="Y2" s="10">
        <f ca="1">I2-S2</f>
        <v>-1.533690155078979</v>
      </c>
      <c r="Z2" s="10">
        <f ca="1">I2-$AD$20</f>
        <v>14.976908742543653</v>
      </c>
      <c r="AA2" s="10">
        <f ca="1">I2-U2</f>
        <v>-3.1652569520836202</v>
      </c>
      <c r="AC2" s="14" t="s">
        <v>0</v>
      </c>
      <c r="AD2" s="8">
        <f t="shared" ref="AD2:AJ2" ca="1" si="0">CORREL($I:$I,I:I)</f>
        <v>1.0000000000000002</v>
      </c>
      <c r="AE2" s="8">
        <f t="shared" ca="1" si="0"/>
        <v>-0.85022339423600835</v>
      </c>
      <c r="AF2" s="8">
        <f t="shared" ca="1" si="0"/>
        <v>0.43351904497614557</v>
      </c>
      <c r="AG2" s="8">
        <f t="shared" ca="1" si="0"/>
        <v>-0.42566870146449159</v>
      </c>
      <c r="AH2" s="8">
        <f t="shared" ca="1" si="0"/>
        <v>-0.3183940221230771</v>
      </c>
      <c r="AI2" s="8">
        <f t="shared" ca="1" si="0"/>
        <v>0.5816405167344606</v>
      </c>
      <c r="AJ2" s="8">
        <f t="shared" ca="1" si="0"/>
        <v>0.44811619841641576</v>
      </c>
      <c r="AL2" s="12">
        <f ca="1">IF(Results!B4=1,SUMPRODUCT(AP2:AU2,AP2:AU2)/AP2,1)</f>
        <v>79321.976684741196</v>
      </c>
      <c r="AN2" s="3">
        <f ca="1">SUMPRODUCT(J:J,I:I)*Results!B4</f>
        <v>-111650.80843120872</v>
      </c>
      <c r="AO2" s="12"/>
      <c r="AP2" s="12">
        <f t="shared" ref="AP2:AU2" ca="1" si="1">SUMPRODUCT($J:$J,J:J)*AP10</f>
        <v>51034.519467424529</v>
      </c>
      <c r="AQ2" s="12">
        <f t="shared" ca="1" si="1"/>
        <v>-7842.7014696802426</v>
      </c>
      <c r="AR2" s="12">
        <f t="shared" ca="1" si="1"/>
        <v>29737.172055411182</v>
      </c>
      <c r="AS2" s="12">
        <f t="shared" ca="1" si="1"/>
        <v>7538.7645665165001</v>
      </c>
      <c r="AT2" s="12">
        <f t="shared" ca="1" si="1"/>
        <v>-18409.027431078102</v>
      </c>
      <c r="AU2" s="12">
        <f t="shared" ca="1" si="1"/>
        <v>-10104.660098087579</v>
      </c>
      <c r="AW2" s="10"/>
      <c r="AX2" s="10">
        <f t="shared" ref="AX2:CC2" ca="1" si="2">AX20*AX$10</f>
        <v>-1.2956353604931787</v>
      </c>
      <c r="AY2" s="10">
        <f t="shared" ca="1" si="2"/>
        <v>-1.4077546065242847</v>
      </c>
      <c r="AZ2" s="10">
        <f t="shared" ca="1" si="2"/>
        <v>-1.4114192912200114</v>
      </c>
      <c r="BA2" s="10">
        <f t="shared" ca="1" si="2"/>
        <v>-1.4200779239667616</v>
      </c>
      <c r="BB2" s="10">
        <f t="shared" ca="1" si="2"/>
        <v>-1.4194100113255264</v>
      </c>
      <c r="BC2" s="10">
        <f t="shared" ca="1" si="2"/>
        <v>-1.4190668316414483</v>
      </c>
      <c r="BD2" s="10">
        <f t="shared" ca="1" si="2"/>
        <v>-1.4185704751130317</v>
      </c>
      <c r="BE2" s="10">
        <f t="shared" ca="1" si="2"/>
        <v>-1.4186034206183304</v>
      </c>
      <c r="BF2" s="10">
        <f t="shared" ca="1" si="2"/>
        <v>-1.4190546583327073</v>
      </c>
      <c r="BG2" s="10">
        <f t="shared" ca="1" si="2"/>
        <v>-1.4198654770378361</v>
      </c>
      <c r="BH2" s="10">
        <f t="shared" ca="1" si="2"/>
        <v>-1.4209374060447204</v>
      </c>
      <c r="BI2" s="10">
        <f t="shared" ca="1" si="2"/>
        <v>-1.4221961908736993</v>
      </c>
      <c r="BJ2" s="10">
        <f t="shared" ca="1" si="2"/>
        <v>-1.4235840425624897</v>
      </c>
      <c r="BK2" s="10">
        <f t="shared" ca="1" si="2"/>
        <v>-1.4250598597076061</v>
      </c>
      <c r="BL2" s="10">
        <f t="shared" ca="1" si="2"/>
        <v>-1.4265947206089218</v>
      </c>
      <c r="BM2" s="10">
        <f t="shared" ca="1" si="2"/>
        <v>-1.4281686825607334</v>
      </c>
      <c r="BN2" s="10">
        <f t="shared" ca="1" si="2"/>
        <v>-1.4297680869224247</v>
      </c>
      <c r="BO2" s="10">
        <f t="shared" ca="1" si="2"/>
        <v>-1.4313836363392867</v>
      </c>
      <c r="BP2" s="10">
        <f t="shared" ca="1" si="2"/>
        <v>-1.433009021501918</v>
      </c>
      <c r="BQ2" s="10">
        <f t="shared" ca="1" si="2"/>
        <v>-1.4346399705728701</v>
      </c>
      <c r="BR2" s="10">
        <f t="shared" ca="1" si="2"/>
        <v>-1.4362735953879147</v>
      </c>
      <c r="BS2" s="10">
        <f t="shared" ca="1" si="2"/>
        <v>-1.4379079455207131</v>
      </c>
      <c r="BT2" s="10">
        <f t="shared" ca="1" si="2"/>
        <v>-1.4395417051486821</v>
      </c>
      <c r="BU2" s="10">
        <f t="shared" ca="1" si="2"/>
        <v>-1.4411739875530356</v>
      </c>
      <c r="BV2" s="10">
        <f t="shared" ca="1" si="2"/>
        <v>-1.442804196006545</v>
      </c>
      <c r="BW2" s="10">
        <f t="shared" ca="1" si="2"/>
        <v>-1.4444319296950159</v>
      </c>
      <c r="BX2" s="10">
        <f t="shared" ca="1" si="2"/>
        <v>-1.4460569201307054</v>
      </c>
      <c r="BY2" s="10">
        <f t="shared" ca="1" si="2"/>
        <v>-1.4476789881908962</v>
      </c>
      <c r="BZ2" s="10">
        <f t="shared" ca="1" si="2"/>
        <v>-1.4492980150981694</v>
      </c>
      <c r="CA2" s="10">
        <f t="shared" ca="1" si="2"/>
        <v>-1.4509139228208709</v>
      </c>
      <c r="CB2" s="10">
        <f t="shared" ca="1" si="2"/>
        <v>-1.4525266608370286</v>
      </c>
      <c r="CC2" s="10">
        <f t="shared" ca="1" si="2"/>
        <v>-1.4541361971961775</v>
      </c>
      <c r="CD2" s="10">
        <f t="shared" ref="CD2:DI2" ca="1" si="3">CD20*CD$10</f>
        <v>-1.4557425124837202</v>
      </c>
      <c r="CE2" s="10">
        <f t="shared" ca="1" si="3"/>
        <v>-1.457345595745368</v>
      </c>
      <c r="CF2" s="10">
        <f t="shared" ca="1" si="3"/>
        <v>-1.4589454417351573</v>
      </c>
      <c r="CG2" s="10">
        <f t="shared" ca="1" si="3"/>
        <v>-1.460542049057221</v>
      </c>
      <c r="CH2" s="10">
        <f t="shared" ca="1" si="3"/>
        <v>-1.4621354189110587</v>
      </c>
      <c r="CI2" s="10">
        <f t="shared" ca="1" si="3"/>
        <v>-1.4637255542443164</v>
      </c>
      <c r="CJ2" s="10">
        <f t="shared" ca="1" si="3"/>
        <v>-1.4653124591807256</v>
      </c>
      <c r="CK2" s="10">
        <f t="shared" ca="1" si="3"/>
        <v>-1.4668961386338397</v>
      </c>
      <c r="CL2" s="10">
        <f t="shared" ca="1" si="3"/>
        <v>-1.4684765980462289</v>
      </c>
      <c r="CM2" s="10">
        <f t="shared" ca="1" si="3"/>
        <v>-1.4700538432133838</v>
      </c>
      <c r="CN2" s="10">
        <f t="shared" ca="1" si="3"/>
        <v>-1.4716278801648193</v>
      </c>
      <c r="CO2" s="10">
        <f t="shared" ca="1" si="3"/>
        <v>-1.4731987150838024</v>
      </c>
      <c r="CP2" s="10">
        <f t="shared" ca="1" si="3"/>
        <v>-1.4747663542531577</v>
      </c>
      <c r="CQ2" s="10">
        <f t="shared" ca="1" si="3"/>
        <v>-1.4763308040186802</v>
      </c>
      <c r="CR2" s="10">
        <f t="shared" ca="1" si="3"/>
        <v>-1.4778920707644425</v>
      </c>
      <c r="CS2" s="10">
        <f t="shared" ca="1" si="3"/>
        <v>-1.4794501608961277</v>
      </c>
      <c r="CT2" s="10">
        <f t="shared" ca="1" si="3"/>
        <v>-1.4810050808297828</v>
      </c>
      <c r="CU2" s="10">
        <f t="shared" ca="1" si="3"/>
        <v>-1.4825568369842341</v>
      </c>
      <c r="CV2" s="10">
        <f t="shared" ca="1" si="3"/>
        <v>-1.4841054357759755</v>
      </c>
      <c r="CW2" s="10">
        <f t="shared" ca="1" si="3"/>
        <v>-1.4856508836157212</v>
      </c>
      <c r="CX2" s="10">
        <f t="shared" ca="1" si="3"/>
        <v>-1.487193186906089</v>
      </c>
      <c r="CY2" s="10">
        <f t="shared" ca="1" si="3"/>
        <v>-1.4887323520400448</v>
      </c>
      <c r="CZ2" s="10">
        <f t="shared" ca="1" si="3"/>
        <v>-1.4902683853998571</v>
      </c>
      <c r="DA2" s="10">
        <f t="shared" ca="1" si="3"/>
        <v>-1.4918012933564013</v>
      </c>
      <c r="DB2" s="10">
        <f t="shared" ca="1" si="3"/>
        <v>-1.4933310822686998</v>
      </c>
      <c r="DC2" s="10">
        <f t="shared" ca="1" si="3"/>
        <v>-1.4948577584836145</v>
      </c>
      <c r="DD2" s="10">
        <f t="shared" ca="1" si="3"/>
        <v>-1.4963813283356535</v>
      </c>
      <c r="DE2" s="10">
        <f t="shared" ca="1" si="3"/>
        <v>-1.4979017981468419</v>
      </c>
      <c r="DF2" s="10">
        <f t="shared" ca="1" si="3"/>
        <v>-1.4994191742266492</v>
      </c>
      <c r="DG2" s="10">
        <f t="shared" ca="1" si="3"/>
        <v>-1.5009334628719426</v>
      </c>
      <c r="DH2" s="10">
        <f t="shared" ca="1" si="3"/>
        <v>-1.5024446703669669</v>
      </c>
      <c r="DI2" s="10">
        <f t="shared" ca="1" si="3"/>
        <v>-1.50395280298334</v>
      </c>
      <c r="DJ2" s="10">
        <f t="shared" ref="DJ2:ES2" ca="1" si="4">DJ20*DJ$10</f>
        <v>-1.5054578669800511</v>
      </c>
      <c r="DK2" s="10">
        <f t="shared" ca="1" si="4"/>
        <v>-1.5069598686034773</v>
      </c>
      <c r="DL2" s="10">
        <f t="shared" ca="1" si="4"/>
        <v>-1.508458814087394</v>
      </c>
      <c r="DM2" s="10">
        <f t="shared" ca="1" si="4"/>
        <v>-1.5099547096529951</v>
      </c>
      <c r="DN2" s="10">
        <f t="shared" ca="1" si="4"/>
        <v>-1.5114475615089131</v>
      </c>
      <c r="DO2" s="10">
        <f t="shared" ca="1" si="4"/>
        <v>-1.5129373758512388</v>
      </c>
      <c r="DP2" s="10">
        <f t="shared" ca="1" si="4"/>
        <v>-1.5144241588635456</v>
      </c>
      <c r="DQ2" s="10">
        <f t="shared" ca="1" si="4"/>
        <v>-1.5159079167169125</v>
      </c>
      <c r="DR2" s="10">
        <f t="shared" ca="1" si="4"/>
        <v>-1.517388655569945</v>
      </c>
      <c r="DS2" s="10">
        <f t="shared" ca="1" si="4"/>
        <v>-1.5188663815688022</v>
      </c>
      <c r="DT2" s="10">
        <f t="shared" ca="1" si="4"/>
        <v>-1.5203411008472183</v>
      </c>
      <c r="DU2" s="10">
        <f t="shared" ca="1" si="4"/>
        <v>-1.5218128195265277</v>
      </c>
      <c r="DV2" s="10">
        <f t="shared" ca="1" si="4"/>
        <v>-1.5232815437156875</v>
      </c>
      <c r="DW2" s="10">
        <f t="shared" ca="1" si="4"/>
        <v>-1.5247472795113028</v>
      </c>
      <c r="DX2" s="10">
        <f t="shared" ca="1" si="4"/>
        <v>-1.5262100329976507</v>
      </c>
      <c r="DY2" s="10">
        <f t="shared" ca="1" si="4"/>
        <v>-1.5276698102467028</v>
      </c>
      <c r="DZ2" s="10">
        <f t="shared" ca="1" si="4"/>
        <v>-1.5291266173181512</v>
      </c>
      <c r="EA2" s="10">
        <f t="shared" ca="1" si="4"/>
        <v>-1.5305804602594315</v>
      </c>
      <c r="EB2" s="10">
        <f t="shared" ca="1" si="4"/>
        <v>-1.5320313451057455</v>
      </c>
      <c r="EC2" s="10">
        <f t="shared" ca="1" si="4"/>
        <v>-1.5334792778800868</v>
      </c>
      <c r="ED2" s="10">
        <f t="shared" ca="1" si="4"/>
        <v>-1.534924264593265</v>
      </c>
      <c r="EE2" s="10">
        <f t="shared" ca="1" si="4"/>
        <v>-1.5363663112439261</v>
      </c>
      <c r="EF2" s="10">
        <f t="shared" ca="1" si="4"/>
        <v>-1.5378054238185799</v>
      </c>
      <c r="EG2" s="10">
        <f t="shared" ca="1" si="4"/>
        <v>-1.5392416082916232</v>
      </c>
      <c r="EH2" s="10">
        <f t="shared" ca="1" si="4"/>
        <v>-1.5406748706253619</v>
      </c>
      <c r="EI2" s="10">
        <f t="shared" ca="1" si="4"/>
        <v>-1.5421052167700344</v>
      </c>
      <c r="EJ2" s="10">
        <f t="shared" ca="1" si="4"/>
        <v>-1.5435326526638375</v>
      </c>
      <c r="EK2" s="10">
        <f t="shared" ca="1" si="4"/>
        <v>-1.5449571842329481</v>
      </c>
      <c r="EL2" s="10">
        <f t="shared" ca="1" si="4"/>
        <v>-1.5463788173915485</v>
      </c>
      <c r="EM2" s="10">
        <f t="shared" ca="1" si="4"/>
        <v>-1.5477975580418457</v>
      </c>
      <c r="EN2" s="10">
        <f t="shared" ca="1" si="4"/>
        <v>-1.5492134120741003</v>
      </c>
      <c r="EO2" s="10">
        <f t="shared" ca="1" si="4"/>
        <v>-1.5506263853666471</v>
      </c>
      <c r="EP2" s="10">
        <f t="shared" ca="1" si="4"/>
        <v>-1.5520364837859166</v>
      </c>
      <c r="EQ2" s="10">
        <f t="shared" ca="1" si="4"/>
        <v>-1.5534437131864636</v>
      </c>
      <c r="ER2" s="10">
        <f t="shared" ca="1" si="4"/>
        <v>-1.5548480794109851</v>
      </c>
      <c r="ES2" s="10">
        <f t="shared" ca="1" si="4"/>
        <v>-1.5562495882903455</v>
      </c>
    </row>
    <row r="3" spans="1:149" ht="16.5">
      <c r="A3" s="6">
        <f ca="1">LN((RAND()^(-Results!$E$4))-1)</f>
        <v>-4.5959131644511295</v>
      </c>
      <c r="B3" s="6">
        <f ca="1">LN((RAND()^(-Results!$E$4))-1)</f>
        <v>1.6409778845965191</v>
      </c>
      <c r="C3" s="6">
        <f ca="1">LN((RAND()^(-Results!$E$4))-1)</f>
        <v>-0.36817043016395068</v>
      </c>
      <c r="D3" s="6">
        <f ca="1">LN((RAND()^(-Results!$E$4))-1)</f>
        <v>-1.0056994097172252</v>
      </c>
      <c r="E3" s="6">
        <f ca="1">LN((RAND()^(-Results!$E$4))-1)</f>
        <v>-0.50930106775933304</v>
      </c>
      <c r="F3" s="6">
        <f ca="1">LN((RAND()^(-Results!$E$4))-1)</f>
        <v>-0.76789883549932247</v>
      </c>
      <c r="G3" s="6">
        <f ca="1">LN((RAND()^(-Results!$E$4))-1)</f>
        <v>0.62217649167307576</v>
      </c>
      <c r="H3" s="6">
        <f t="shared" ref="H3:H66" ca="1" si="5">G3-$AL$10</f>
        <v>0.68634874102899623</v>
      </c>
      <c r="I3" s="10">
        <f ca="1">SUMPRODUCT(J3:O3,Results!B$12:G$12)+Results!$E$5*H3</f>
        <v>-30.565069531721551</v>
      </c>
      <c r="J3" s="10">
        <f ca="1">SUMPRODUCT($A3:$F3,Results!$B$15:$G$15)</f>
        <v>15.342823042270018</v>
      </c>
      <c r="K3" s="10">
        <f ca="1">SUMPRODUCT($A3:$F3,Results!$B$16:$G$16)</f>
        <v>-2.0173731566366926E-2</v>
      </c>
      <c r="L3" s="10">
        <f ca="1">SUMPRODUCT($A3:$F3,Results!$B$17:$G$17)</f>
        <v>4.7989630573367945</v>
      </c>
      <c r="M3" s="10">
        <f ca="1">SUMPRODUCT($A3:$F3,Results!$B$18:$G$18)</f>
        <v>2.4489862690679942</v>
      </c>
      <c r="N3" s="10">
        <f ca="1">SUMPRODUCT($A3:$F3,Results!$B$19:$G$19)</f>
        <v>-7.980081668831561</v>
      </c>
      <c r="O3" s="10">
        <f ca="1">SUMPRODUCT($A3:$F3,Results!$B$20:$G$20)</f>
        <v>-4.9693228232816233</v>
      </c>
      <c r="P3" s="10" cm="1">
        <f t="array" aca="1" ref="P3" ca="1">SUMPRODUCT(J3:O3,TRANSPOSE(BL$20:BL$25))+$AD$20-$BL$27</f>
        <v>-33.83959624036217</v>
      </c>
      <c r="Q3" s="10" cm="1">
        <f t="array" aca="1" ref="Q3" ca="1">SUMPRODUCT(J3:O3,TRANSPOSE(ES$20:ES$25))+$AD$20-$ES$27</f>
        <v>-33.689134688163783</v>
      </c>
      <c r="R3" s="10">
        <f ca="1">I3-Results!$E$5*H3</f>
        <v>-33.310464495837536</v>
      </c>
      <c r="S3" s="10" cm="1">
        <f t="array" aca="1" ref="S3" ca="1">SUMPRODUCT(J3:O3,TRANSPOSE(AR$28:AR$33))+$AD$20-$AC$26</f>
        <v>-30.727914384450667</v>
      </c>
      <c r="T3" s="10">
        <f ca="1">SUMPRODUCT(J3:O3,Results!K$9:P$9)</f>
        <v>-32.945863116834836</v>
      </c>
      <c r="U3" s="10">
        <f ca="1">SUMPRODUCT(J3:O3,Results!K$9:P$9)+$AD$20-$AC$31</f>
        <v>-32.92890706030974</v>
      </c>
      <c r="V3" s="10">
        <f t="shared" ref="V3:V66" ca="1" si="6">I3-P3</f>
        <v>3.274526708640618</v>
      </c>
      <c r="W3" s="10">
        <f t="shared" ref="W3:W66" ca="1" si="7">I3-Q3</f>
        <v>3.1240651564422315</v>
      </c>
      <c r="X3" s="10">
        <f t="shared" ref="X3:X66" ca="1" si="8">I3-R3</f>
        <v>2.7453949641159845</v>
      </c>
      <c r="Y3" s="10">
        <f t="shared" ref="Y3:Y66" ca="1" si="9">I3-S3</f>
        <v>0.16284485272911553</v>
      </c>
      <c r="Z3" s="10">
        <f t="shared" ref="Z3:Z66" ca="1" si="10">I3-$AD$20</f>
        <v>-30.847197598603437</v>
      </c>
      <c r="AA3" s="10">
        <f t="shared" ref="AA3:AA66" ca="1" si="11">I3-U3</f>
        <v>2.3638375285881885</v>
      </c>
      <c r="AC3" s="15" t="s">
        <v>108</v>
      </c>
      <c r="AD3" s="8">
        <f t="shared" ref="AD3:AJ3" ca="1" si="12">CORREL($J:$J,I:I)</f>
        <v>-0.85022339423600835</v>
      </c>
      <c r="AE3" s="8">
        <f t="shared" ca="1" si="12"/>
        <v>1</v>
      </c>
      <c r="AF3" s="8">
        <f t="shared" ca="1" si="12"/>
        <v>-0.19954959312069184</v>
      </c>
      <c r="AG3" s="8">
        <f t="shared" ca="1" si="12"/>
        <v>0.50668120717307241</v>
      </c>
      <c r="AH3" s="8">
        <f t="shared" ca="1" si="12"/>
        <v>0.23766422226735684</v>
      </c>
      <c r="AI3" s="8">
        <f t="shared" ca="1" si="12"/>
        <v>-0.45057670574745051</v>
      </c>
      <c r="AJ3" s="8">
        <f t="shared" ca="1" si="12"/>
        <v>-0.39685820952316031</v>
      </c>
      <c r="AL3" s="12">
        <f ca="1">IF(Results!B5=1,SUMPRODUCT(AP3:AU3,AP3:AU3)/AQ3,1)</f>
        <v>61202.900851747974</v>
      </c>
      <c r="AM3" s="2"/>
      <c r="AN3" s="3">
        <f ca="1">SUMPRODUCT(K:K,I:I)*Results!B5</f>
        <v>43868.377334356715</v>
      </c>
      <c r="AO3" s="12"/>
      <c r="AP3" s="3">
        <f t="shared" ref="AP3:AU3" ca="1" si="13">SUMPRODUCT($K:$K,J:J)*AP11</f>
        <v>-7842.7014696802426</v>
      </c>
      <c r="AQ3" s="3">
        <f t="shared" ca="1" si="13"/>
        <v>30332.573865126669</v>
      </c>
      <c r="AR3" s="3">
        <f t="shared" ca="1" si="13"/>
        <v>-27892.646257265773</v>
      </c>
      <c r="AS3" s="3">
        <f t="shared" ca="1" si="13"/>
        <v>-9556.9958643788232</v>
      </c>
      <c r="AT3" s="3">
        <f t="shared" ca="1" si="13"/>
        <v>2318.2593557367918</v>
      </c>
      <c r="AU3" s="3">
        <f t="shared" ca="1" si="13"/>
        <v>397.86378900557054</v>
      </c>
      <c r="AW3" s="10"/>
      <c r="AX3" s="10">
        <f t="shared" ref="AX3:CC3" ca="1" si="14">AX21*AX$10</f>
        <v>0.65977219931810238</v>
      </c>
      <c r="AY3" s="10">
        <f t="shared" ca="1" si="14"/>
        <v>0.51369176930605442</v>
      </c>
      <c r="AZ3" s="10">
        <f t="shared" ca="1" si="14"/>
        <v>0.53917844900622025</v>
      </c>
      <c r="BA3" s="10">
        <f t="shared" ca="1" si="14"/>
        <v>0.53424687948936789</v>
      </c>
      <c r="BB3" s="10">
        <f t="shared" ca="1" si="14"/>
        <v>0.54363227080273546</v>
      </c>
      <c r="BC3" s="10">
        <f t="shared" ca="1" si="14"/>
        <v>0.55002860986739943</v>
      </c>
      <c r="BD3" s="10">
        <f t="shared" ca="1" si="14"/>
        <v>0.55602873338875802</v>
      </c>
      <c r="BE3" s="10">
        <f t="shared" ca="1" si="14"/>
        <v>0.56066161101710299</v>
      </c>
      <c r="BF3" s="10">
        <f t="shared" ca="1" si="14"/>
        <v>0.56436106156418075</v>
      </c>
      <c r="BG3" s="10">
        <f t="shared" ca="1" si="14"/>
        <v>0.56730969705425094</v>
      </c>
      <c r="BH3" s="10">
        <f t="shared" ca="1" si="14"/>
        <v>0.56972978906146443</v>
      </c>
      <c r="BI3" s="10">
        <f t="shared" ca="1" si="14"/>
        <v>0.57177589524992933</v>
      </c>
      <c r="BJ3" s="10">
        <f t="shared" ca="1" si="14"/>
        <v>0.57356378472272707</v>
      </c>
      <c r="BK3" s="10">
        <f t="shared" ca="1" si="14"/>
        <v>0.57517397778418855</v>
      </c>
      <c r="BL3" s="10">
        <f t="shared" ca="1" si="14"/>
        <v>0.57666245824465312</v>
      </c>
      <c r="BM3" s="10">
        <f t="shared" ca="1" si="14"/>
        <v>0.5780675441147769</v>
      </c>
      <c r="BN3" s="10">
        <f t="shared" ca="1" si="14"/>
        <v>0.57941536694897633</v>
      </c>
      <c r="BO3" s="10">
        <f t="shared" ca="1" si="14"/>
        <v>0.58072366939771158</v>
      </c>
      <c r="BP3" s="10">
        <f t="shared" ca="1" si="14"/>
        <v>0.58200447603704308</v>
      </c>
      <c r="BQ3" s="10">
        <f t="shared" ca="1" si="14"/>
        <v>0.58326592460991611</v>
      </c>
      <c r="BR3" s="10">
        <f t="shared" ca="1" si="14"/>
        <v>0.58451351851339095</v>
      </c>
      <c r="BS3" s="10">
        <f t="shared" ca="1" si="14"/>
        <v>0.5857509780700304</v>
      </c>
      <c r="BT3" s="10">
        <f t="shared" ca="1" si="14"/>
        <v>0.58698081792743839</v>
      </c>
      <c r="BU3" s="10">
        <f t="shared" ca="1" si="14"/>
        <v>0.58820473793442829</v>
      </c>
      <c r="BV3" s="10">
        <f t="shared" ca="1" si="14"/>
        <v>0.58942388749926</v>
      </c>
      <c r="BW3" s="10">
        <f t="shared" ca="1" si="14"/>
        <v>0.59063904425881164</v>
      </c>
      <c r="BX3" s="10">
        <f t="shared" ca="1" si="14"/>
        <v>0.59185073478731964</v>
      </c>
      <c r="BY3" s="10">
        <f t="shared" ca="1" si="14"/>
        <v>0.59305931612637086</v>
      </c>
      <c r="BZ3" s="10">
        <f t="shared" ca="1" si="14"/>
        <v>0.5942650308441072</v>
      </c>
      <c r="CA3" s="10">
        <f t="shared" ca="1" si="14"/>
        <v>0.59546804421445887</v>
      </c>
      <c r="CB3" s="10">
        <f t="shared" ca="1" si="14"/>
        <v>0.59666846932128015</v>
      </c>
      <c r="CC3" s="10">
        <f t="shared" ca="1" si="14"/>
        <v>0.59786638400851289</v>
      </c>
      <c r="CD3" s="10">
        <f t="shared" ref="CD3:DI3" ca="1" si="15">CD21*CD$10</f>
        <v>0.59906184232458126</v>
      </c>
      <c r="CE3" s="10">
        <f t="shared" ca="1" si="15"/>
        <v>0.6002548822492938</v>
      </c>
      <c r="CF3" s="10">
        <f t="shared" ca="1" si="15"/>
        <v>0.60144553091076847</v>
      </c>
      <c r="CG3" s="10">
        <f t="shared" ca="1" si="15"/>
        <v>0.60263380810769085</v>
      </c>
      <c r="CH3" s="10">
        <f t="shared" ca="1" si="15"/>
        <v>0.60381972868739853</v>
      </c>
      <c r="CI3" s="10">
        <f t="shared" ca="1" si="15"/>
        <v>0.6050033041514612</v>
      </c>
      <c r="CJ3" s="10">
        <f t="shared" ca="1" si="15"/>
        <v>0.60618454373970254</v>
      </c>
      <c r="CK3" s="10">
        <f t="shared" ca="1" si="15"/>
        <v>0.60736345516208567</v>
      </c>
      <c r="CL3" s="10">
        <f t="shared" ca="1" si="15"/>
        <v>0.60854004509285464</v>
      </c>
      <c r="CM3" s="10">
        <f t="shared" ca="1" si="15"/>
        <v>0.60971431950416022</v>
      </c>
      <c r="CN3" s="10">
        <f t="shared" ca="1" si="15"/>
        <v>0.61088628389131439</v>
      </c>
      <c r="CO3" s="10">
        <f t="shared" ca="1" si="15"/>
        <v>0.61205594342487624</v>
      </c>
      <c r="CP3" s="10">
        <f t="shared" ca="1" si="15"/>
        <v>0.61322330305333883</v>
      </c>
      <c r="CQ3" s="10">
        <f t="shared" ca="1" si="15"/>
        <v>0.61438836757246318</v>
      </c>
      <c r="CR3" s="10">
        <f t="shared" ca="1" si="15"/>
        <v>0.61555114167209402</v>
      </c>
      <c r="CS3" s="10">
        <f t="shared" ca="1" si="15"/>
        <v>0.6167116299677744</v>
      </c>
      <c r="CT3" s="10">
        <f t="shared" ca="1" si="15"/>
        <v>0.61786983702209297</v>
      </c>
      <c r="CU3" s="10">
        <f t="shared" ca="1" si="15"/>
        <v>0.61902576735910464</v>
      </c>
      <c r="CV3" s="10">
        <f t="shared" ca="1" si="15"/>
        <v>0.62017942547406879</v>
      </c>
      <c r="CW3" s="10">
        <f t="shared" ca="1" si="15"/>
        <v>0.62133081584003091</v>
      </c>
      <c r="CX3" s="10">
        <f t="shared" ca="1" si="15"/>
        <v>0.62247994291227104</v>
      </c>
      <c r="CY3" s="10">
        <f t="shared" ca="1" si="15"/>
        <v>0.62362681113131202</v>
      </c>
      <c r="CZ3" s="10">
        <f t="shared" ca="1" si="15"/>
        <v>0.62477142492495441</v>
      </c>
      <c r="DA3" s="10">
        <f t="shared" ca="1" si="15"/>
        <v>0.62591378870965753</v>
      </c>
      <c r="DB3" s="10">
        <f t="shared" ca="1" si="15"/>
        <v>0.62705390689147489</v>
      </c>
      <c r="DC3" s="10">
        <f t="shared" ca="1" si="15"/>
        <v>0.62819178386669261</v>
      </c>
      <c r="DD3" s="10">
        <f t="shared" ca="1" si="15"/>
        <v>0.62932742402226305</v>
      </c>
      <c r="DE3" s="10">
        <f t="shared" ca="1" si="15"/>
        <v>0.63046083173610401</v>
      </c>
      <c r="DF3" s="10">
        <f t="shared" ca="1" si="15"/>
        <v>0.63159201137730703</v>
      </c>
      <c r="DG3" s="10">
        <f t="shared" ca="1" si="15"/>
        <v>0.63272096730627969</v>
      </c>
      <c r="DH3" s="10">
        <f t="shared" ca="1" si="15"/>
        <v>0.6338477038748489</v>
      </c>
      <c r="DI3" s="10">
        <f t="shared" ca="1" si="15"/>
        <v>0.63497222542633625</v>
      </c>
      <c r="DJ3" s="10">
        <f t="shared" ref="DJ3:ES3" ca="1" si="16">DJ21*DJ$10</f>
        <v>0.63609453629561086</v>
      </c>
      <c r="DK3" s="10">
        <f t="shared" ca="1" si="16"/>
        <v>0.63721464080913315</v>
      </c>
      <c r="DL3" s="10">
        <f t="shared" ca="1" si="16"/>
        <v>0.63833254328498734</v>
      </c>
      <c r="DM3" s="10">
        <f t="shared" ca="1" si="16"/>
        <v>0.63944824803290901</v>
      </c>
      <c r="DN3" s="10">
        <f t="shared" ca="1" si="16"/>
        <v>0.64056175935430881</v>
      </c>
      <c r="DO3" s="10">
        <f t="shared" ca="1" si="16"/>
        <v>0.6416730815422923</v>
      </c>
      <c r="DP3" s="10">
        <f t="shared" ca="1" si="16"/>
        <v>0.64278221888168008</v>
      </c>
      <c r="DQ3" s="10">
        <f t="shared" ca="1" si="16"/>
        <v>0.64388917564902448</v>
      </c>
      <c r="DR3" s="10">
        <f t="shared" ca="1" si="16"/>
        <v>0.64499395611262644</v>
      </c>
      <c r="DS3" s="10">
        <f t="shared" ca="1" si="16"/>
        <v>0.64609656453255204</v>
      </c>
      <c r="DT3" s="10">
        <f t="shared" ca="1" si="16"/>
        <v>0.64719700516064826</v>
      </c>
      <c r="DU3" s="10">
        <f t="shared" ca="1" si="16"/>
        <v>0.6482952822405581</v>
      </c>
      <c r="DV3" s="10">
        <f t="shared" ca="1" si="16"/>
        <v>0.64939140000773654</v>
      </c>
      <c r="DW3" s="10">
        <f t="shared" ca="1" si="16"/>
        <v>0.65048536268946433</v>
      </c>
      <c r="DX3" s="10">
        <f t="shared" ca="1" si="16"/>
        <v>0.65157717450486563</v>
      </c>
      <c r="DY3" s="10">
        <f t="shared" ca="1" si="16"/>
        <v>0.65266683966492045</v>
      </c>
      <c r="DZ3" s="10">
        <f t="shared" ca="1" si="16"/>
        <v>0.65375436237248119</v>
      </c>
      <c r="EA3" s="10">
        <f t="shared" ca="1" si="16"/>
        <v>0.65483974682228641</v>
      </c>
      <c r="EB3" s="10">
        <f t="shared" ca="1" si="16"/>
        <v>0.65592299720097746</v>
      </c>
      <c r="EC3" s="10">
        <f t="shared" ca="1" si="16"/>
        <v>0.6570041176871112</v>
      </c>
      <c r="ED3" s="10">
        <f t="shared" ca="1" si="16"/>
        <v>0.65808311245117646</v>
      </c>
      <c r="EE3" s="10">
        <f t="shared" ca="1" si="16"/>
        <v>0.65915998565560718</v>
      </c>
      <c r="EF3" s="10">
        <f t="shared" ca="1" si="16"/>
        <v>0.66023474145479955</v>
      </c>
      <c r="EG3" s="10">
        <f t="shared" ca="1" si="16"/>
        <v>0.66130738399512456</v>
      </c>
      <c r="EH3" s="10">
        <f t="shared" ca="1" si="16"/>
        <v>0.66237791741494334</v>
      </c>
      <c r="EI3" s="10">
        <f t="shared" ca="1" si="16"/>
        <v>0.66344634584462325</v>
      </c>
      <c r="EJ3" s="10">
        <f t="shared" ca="1" si="16"/>
        <v>0.66451267340654996</v>
      </c>
      <c r="EK3" s="10">
        <f t="shared" ca="1" si="16"/>
        <v>0.66557690421514437</v>
      </c>
      <c r="EL3" s="10">
        <f t="shared" ca="1" si="16"/>
        <v>0.66663904237687599</v>
      </c>
      <c r="EM3" s="10">
        <f t="shared" ca="1" si="16"/>
        <v>0.66769909199027844</v>
      </c>
      <c r="EN3" s="10">
        <f t="shared" ca="1" si="16"/>
        <v>0.6687570571459629</v>
      </c>
      <c r="EO3" s="10">
        <f t="shared" ca="1" si="16"/>
        <v>0.66981294192663399</v>
      </c>
      <c r="EP3" s="10">
        <f t="shared" ca="1" si="16"/>
        <v>0.67086675040710264</v>
      </c>
      <c r="EQ3" s="10">
        <f t="shared" ca="1" si="16"/>
        <v>0.67191848665430243</v>
      </c>
      <c r="ER3" s="10">
        <f t="shared" ca="1" si="16"/>
        <v>0.67296815472730365</v>
      </c>
      <c r="ES3" s="10">
        <f t="shared" ca="1" si="16"/>
        <v>0.67401575867732588</v>
      </c>
    </row>
    <row r="4" spans="1:149" ht="16.5">
      <c r="A4" s="6">
        <f ca="1">LN((RAND()^(-Results!$E$4))-1)</f>
        <v>-0.72087611487581538</v>
      </c>
      <c r="B4" s="6">
        <f ca="1">LN((RAND()^(-Results!$E$4))-1)</f>
        <v>-2.2314451918902547</v>
      </c>
      <c r="C4" s="6">
        <f ca="1">LN((RAND()^(-Results!$E$4))-1)</f>
        <v>-0.10612681297670089</v>
      </c>
      <c r="D4" s="6">
        <f ca="1">LN((RAND()^(-Results!$E$4))-1)</f>
        <v>0.16115512507996974</v>
      </c>
      <c r="E4" s="6">
        <f ca="1">LN((RAND()^(-Results!$E$4))-1)</f>
        <v>-0.40739564126297717</v>
      </c>
      <c r="F4" s="6">
        <f ca="1">LN((RAND()^(-Results!$E$4))-1)</f>
        <v>0.13499837557749925</v>
      </c>
      <c r="G4" s="6">
        <f ca="1">LN((RAND()^(-Results!$E$4))-1)</f>
        <v>3.3779534481355249</v>
      </c>
      <c r="H4" s="6">
        <f t="shared" ca="1" si="5"/>
        <v>3.4421256974914454</v>
      </c>
      <c r="I4" s="10">
        <f ca="1">SUMPRODUCT(J4:O4,Results!B$12:G$12)+Results!$E$5*H4</f>
        <v>2.749418867218731</v>
      </c>
      <c r="J4" s="10">
        <f ca="1">SUMPRODUCT($A4:$F4,Results!$B$15:$G$15)</f>
        <v>2.3973591677283976</v>
      </c>
      <c r="K4" s="10">
        <f ca="1">SUMPRODUCT($A4:$F4,Results!$B$16:$G$16)</f>
        <v>-2.7648922710259143</v>
      </c>
      <c r="L4" s="10">
        <f ca="1">SUMPRODUCT($A4:$F4,Results!$B$17:$G$17)</f>
        <v>2.30220273872907E-2</v>
      </c>
      <c r="M4" s="10">
        <f ca="1">SUMPRODUCT($A4:$F4,Results!$B$18:$G$18)</f>
        <v>-1.2469356422875375</v>
      </c>
      <c r="N4" s="10">
        <f ca="1">SUMPRODUCT($A4:$F4,Results!$B$19:$G$19)</f>
        <v>-4.9644438669865085</v>
      </c>
      <c r="O4" s="10">
        <f ca="1">SUMPRODUCT($A4:$F4,Results!$B$20:$G$20)</f>
        <v>-0.19842736703246228</v>
      </c>
      <c r="P4" s="10" cm="1">
        <f t="array" aca="1" ref="P4" ca="1">SUMPRODUCT(J4:O4,TRANSPOSE(BL$20:BL$25))+$AD$20-$BL$27</f>
        <v>-10.45905914457925</v>
      </c>
      <c r="Q4" s="10" cm="1">
        <f t="array" aca="1" ref="Q4" ca="1">SUMPRODUCT(J4:O4,TRANSPOSE(ES$20:ES$25))+$AD$20-$ES$27</f>
        <v>-10.525099090687473</v>
      </c>
      <c r="R4" s="10">
        <f ca="1">I4-Results!$E$5*H4</f>
        <v>-11.019083922747051</v>
      </c>
      <c r="S4" s="10" cm="1">
        <f t="array" aca="1" ref="S4" ca="1">SUMPRODUCT(J4:O4,TRANSPOSE(AR$28:AR$33))+$AD$20-$AC$26</f>
        <v>-7.8509693209811484</v>
      </c>
      <c r="T4" s="10">
        <f ca="1">SUMPRODUCT(J4:O4,Results!K$9:P$9)</f>
        <v>-10.873289001027812</v>
      </c>
      <c r="U4" s="10">
        <f ca="1">SUMPRODUCT(J4:O4,Results!K$9:P$9)+$AD$20-$AC$31</f>
        <v>-10.85633294450272</v>
      </c>
      <c r="V4" s="10">
        <f t="shared" ca="1" si="6"/>
        <v>13.208478011797981</v>
      </c>
      <c r="W4" s="10">
        <f t="shared" ca="1" si="7"/>
        <v>13.274517957906204</v>
      </c>
      <c r="X4" s="10">
        <f t="shared" ca="1" si="8"/>
        <v>13.768502789965781</v>
      </c>
      <c r="Y4" s="10">
        <f t="shared" ca="1" si="9"/>
        <v>10.600388188199879</v>
      </c>
      <c r="Z4" s="10">
        <f t="shared" ca="1" si="10"/>
        <v>2.4672908003368459</v>
      </c>
      <c r="AA4" s="10">
        <f t="shared" ca="1" si="11"/>
        <v>13.605751811721451</v>
      </c>
      <c r="AC4" s="15" t="s">
        <v>109</v>
      </c>
      <c r="AD4" s="8">
        <f t="shared" ref="AD4:AJ4" ca="1" si="17">CORREL($K:$K,I:I)</f>
        <v>0.43351904497614557</v>
      </c>
      <c r="AE4" s="8">
        <f t="shared" ca="1" si="17"/>
        <v>-0.19954959312069184</v>
      </c>
      <c r="AF4" s="8">
        <f t="shared" ca="1" si="17"/>
        <v>1.0000000000000002</v>
      </c>
      <c r="AG4" s="8">
        <f t="shared" ca="1" si="17"/>
        <v>-0.6164847392700985</v>
      </c>
      <c r="AH4" s="8">
        <f t="shared" ca="1" si="17"/>
        <v>-0.39109600798830663</v>
      </c>
      <c r="AI4" s="8">
        <f t="shared" ca="1" si="17"/>
        <v>7.3710267577536584E-2</v>
      </c>
      <c r="AJ4" s="8">
        <f t="shared" ca="1" si="17"/>
        <v>2.0389719702576341E-2</v>
      </c>
      <c r="AL4" s="12">
        <f ca="1">IF(Results!B6=1,SUMPRODUCT(AP4:AU4,AP4:AU4)/AR4,1)</f>
        <v>97479.842359483591</v>
      </c>
      <c r="AM4" s="2"/>
      <c r="AN4" s="3">
        <f ca="1">SUMPRODUCT(L:L,I:I)*Results!B6</f>
        <v>-64285.982012702865</v>
      </c>
      <c r="AO4" s="12"/>
      <c r="AP4" s="3">
        <f ca="1">SUMPRODUCT($L:$L,J:J)*AP12</f>
        <v>29737.172055411182</v>
      </c>
      <c r="AQ4" s="3">
        <f ca="1">SUMPRODUCT($L:$L,K:K)*Results!$B6</f>
        <v>-27892.646257265773</v>
      </c>
      <c r="AR4" s="3">
        <f ca="1">SUMPRODUCT($L:$L,L:L)*Results!$B6</f>
        <v>67500.93385386889</v>
      </c>
      <c r="AS4" s="3">
        <f ca="1">SUMPRODUCT($L:$L,M:M)*Results!$B6</f>
        <v>1612.5531478386322</v>
      </c>
      <c r="AT4" s="3">
        <f ca="1">SUMPRODUCT($L:$L,N:N)*Results!$B6</f>
        <v>15911.54313533644</v>
      </c>
      <c r="AU4" s="3">
        <f ca="1">SUMPRODUCT($L:$L,O:O)*Results!$B6</f>
        <v>10272.666175843502</v>
      </c>
      <c r="AW4" s="10"/>
      <c r="AX4" s="10">
        <f t="shared" ref="AX4:CC4" ca="1" si="18">AX22*AX$10</f>
        <v>-0.60703804799175654</v>
      </c>
      <c r="AY4" s="10">
        <f t="shared" ca="1" si="18"/>
        <v>-0.52585731557166537</v>
      </c>
      <c r="AZ4" s="10">
        <f t="shared" ca="1" si="18"/>
        <v>-0.55788955929683426</v>
      </c>
      <c r="BA4" s="10">
        <f t="shared" ca="1" si="18"/>
        <v>-0.54860793931203422</v>
      </c>
      <c r="BB4" s="10">
        <f t="shared" ca="1" si="18"/>
        <v>-0.54838396519067767</v>
      </c>
      <c r="BC4" s="10">
        <f t="shared" ca="1" si="18"/>
        <v>-0.54550610148117606</v>
      </c>
      <c r="BD4" s="10">
        <f t="shared" ca="1" si="18"/>
        <v>-0.54334930650858437</v>
      </c>
      <c r="BE4" s="10">
        <f t="shared" ca="1" si="18"/>
        <v>-0.54111598564071395</v>
      </c>
      <c r="BF4" s="10">
        <f t="shared" ca="1" si="18"/>
        <v>-0.53901439914362403</v>
      </c>
      <c r="BG4" s="10">
        <f t="shared" ca="1" si="18"/>
        <v>-0.53697061835853965</v>
      </c>
      <c r="BH4" s="10">
        <f t="shared" ca="1" si="18"/>
        <v>-0.53498176303845302</v>
      </c>
      <c r="BI4" s="10">
        <f t="shared" ca="1" si="18"/>
        <v>-0.53303006096282035</v>
      </c>
      <c r="BJ4" s="10">
        <f t="shared" ca="1" si="18"/>
        <v>-0.53110608567104911</v>
      </c>
      <c r="BK4" s="10">
        <f t="shared" ca="1" si="18"/>
        <v>-0.52920215764298406</v>
      </c>
      <c r="BL4" s="10">
        <f t="shared" ca="1" si="18"/>
        <v>-0.52731315811005164</v>
      </c>
      <c r="BM4" s="10">
        <f t="shared" ca="1" si="18"/>
        <v>-0.52543549666813893</v>
      </c>
      <c r="BN4" s="10">
        <f t="shared" ca="1" si="18"/>
        <v>-0.52356673322307301</v>
      </c>
      <c r="BO4" s="10">
        <f t="shared" ca="1" si="18"/>
        <v>-0.52170520156250333</v>
      </c>
      <c r="BP4" s="10">
        <f t="shared" ca="1" si="18"/>
        <v>-0.51984977038495306</v>
      </c>
      <c r="BQ4" s="10">
        <f t="shared" ca="1" si="18"/>
        <v>-0.51799967118996471</v>
      </c>
      <c r="BR4" s="10">
        <f t="shared" ca="1" si="18"/>
        <v>-0.51615438200296171</v>
      </c>
      <c r="BS4" s="10">
        <f t="shared" ca="1" si="18"/>
        <v>-0.51431354769667026</v>
      </c>
      <c r="BT4" s="10">
        <f t="shared" ca="1" si="18"/>
        <v>-0.51247692600759343</v>
      </c>
      <c r="BU4" s="10">
        <f t="shared" ca="1" si="18"/>
        <v>-0.5106443509377091</v>
      </c>
      <c r="BV4" s="10">
        <f t="shared" ca="1" si="18"/>
        <v>-0.50881570800544274</v>
      </c>
      <c r="BW4" s="10">
        <f t="shared" ca="1" si="18"/>
        <v>-0.50699091751719827</v>
      </c>
      <c r="BX4" s="10">
        <f t="shared" ca="1" si="18"/>
        <v>-0.50516992326830601</v>
      </c>
      <c r="BY4" s="10">
        <f t="shared" ca="1" si="18"/>
        <v>-0.5033526849133827</v>
      </c>
      <c r="BZ4" s="10">
        <f t="shared" ca="1" si="18"/>
        <v>-0.50153917281569094</v>
      </c>
      <c r="CA4" s="10">
        <f t="shared" ca="1" si="18"/>
        <v>-0.49972936457046707</v>
      </c>
      <c r="CB4" s="10">
        <f t="shared" ca="1" si="18"/>
        <v>-0.49792324265838622</v>
      </c>
      <c r="CC4" s="10">
        <f t="shared" ca="1" si="18"/>
        <v>-0.49612079286187349</v>
      </c>
      <c r="CD4" s="10">
        <f t="shared" ref="CD4:DI4" ca="1" si="19">CD22*CD$10</f>
        <v>-0.49432200319630215</v>
      </c>
      <c r="CE4" s="10">
        <f t="shared" ca="1" si="19"/>
        <v>-0.49252686318868666</v>
      </c>
      <c r="CF4" s="10">
        <f t="shared" ca="1" si="19"/>
        <v>-0.49073536339089802</v>
      </c>
      <c r="CG4" s="10">
        <f t="shared" ca="1" si="19"/>
        <v>-0.48894749505114943</v>
      </c>
      <c r="CH4" s="10">
        <f t="shared" ca="1" si="19"/>
        <v>-0.48716324989228982</v>
      </c>
      <c r="CI4" s="10">
        <f t="shared" ca="1" si="19"/>
        <v>-0.48538261996217602</v>
      </c>
      <c r="CJ4" s="10">
        <f t="shared" ca="1" si="19"/>
        <v>-0.48360559753269289</v>
      </c>
      <c r="CK4" s="10">
        <f t="shared" ca="1" si="19"/>
        <v>-0.4818321750315942</v>
      </c>
      <c r="CL4" s="10">
        <f t="shared" ca="1" si="19"/>
        <v>-0.4800623449965013</v>
      </c>
      <c r="CM4" s="10">
        <f t="shared" ca="1" si="19"/>
        <v>-0.47829610004384771</v>
      </c>
      <c r="CN4" s="10">
        <f t="shared" ca="1" si="19"/>
        <v>-0.4765334328479145</v>
      </c>
      <c r="CO4" s="10">
        <f t="shared" ca="1" si="19"/>
        <v>-0.47477433612667347</v>
      </c>
      <c r="CP4" s="10">
        <f t="shared" ca="1" si="19"/>
        <v>-0.47301880263222501</v>
      </c>
      <c r="CQ4" s="10">
        <f t="shared" ca="1" si="19"/>
        <v>-0.47126682514433488</v>
      </c>
      <c r="CR4" s="10">
        <f t="shared" ca="1" si="19"/>
        <v>-0.46951839646606658</v>
      </c>
      <c r="CS4" s="10">
        <f t="shared" ca="1" si="19"/>
        <v>-0.46777350942082357</v>
      </c>
      <c r="CT4" s="10">
        <f t="shared" ca="1" si="19"/>
        <v>-0.46603215685034438</v>
      </c>
      <c r="CU4" s="10">
        <f t="shared" ca="1" si="19"/>
        <v>-0.46429433161334166</v>
      </c>
      <c r="CV4" s="10">
        <f t="shared" ca="1" si="19"/>
        <v>-0.46256002658457551</v>
      </c>
      <c r="CW4" s="10">
        <f t="shared" ca="1" si="19"/>
        <v>-0.46082923465421821</v>
      </c>
      <c r="CX4" s="10">
        <f t="shared" ca="1" si="19"/>
        <v>-0.45910194872741816</v>
      </c>
      <c r="CY4" s="10">
        <f t="shared" ca="1" si="19"/>
        <v>-0.45737816172399703</v>
      </c>
      <c r="CZ4" s="10">
        <f t="shared" ca="1" si="19"/>
        <v>-0.45565786657823604</v>
      </c>
      <c r="DA4" s="10">
        <f t="shared" ca="1" si="19"/>
        <v>-0.45394105623872311</v>
      </c>
      <c r="DB4" s="10">
        <f t="shared" ca="1" si="19"/>
        <v>-0.45222772366824243</v>
      </c>
      <c r="DC4" s="10">
        <f t="shared" ca="1" si="19"/>
        <v>-0.45051786184369053</v>
      </c>
      <c r="DD4" s="10">
        <f t="shared" ca="1" si="19"/>
        <v>-0.44881146375601139</v>
      </c>
      <c r="DE4" s="10">
        <f t="shared" ca="1" si="19"/>
        <v>-0.44710852241014254</v>
      </c>
      <c r="DF4" s="10">
        <f t="shared" ca="1" si="19"/>
        <v>-0.44540903082497452</v>
      </c>
      <c r="DG4" s="10">
        <f t="shared" ca="1" si="19"/>
        <v>-0.44371298203331005</v>
      </c>
      <c r="DH4" s="10">
        <f t="shared" ca="1" si="19"/>
        <v>-0.44202036908183057</v>
      </c>
      <c r="DI4" s="10">
        <f t="shared" ca="1" si="19"/>
        <v>-0.44033118503106594</v>
      </c>
      <c r="DJ4" s="10">
        <f t="shared" ref="DJ4:ES4" ca="1" si="20">DJ22*DJ$10</f>
        <v>-0.43864542295536307</v>
      </c>
      <c r="DK4" s="10">
        <f t="shared" ca="1" si="20"/>
        <v>-0.4369630759428591</v>
      </c>
      <c r="DL4" s="10">
        <f t="shared" ca="1" si="20"/>
        <v>-0.43528413709545283</v>
      </c>
      <c r="DM4" s="10">
        <f t="shared" ca="1" si="20"/>
        <v>-0.43360859952877767</v>
      </c>
      <c r="DN4" s="10">
        <f t="shared" ca="1" si="20"/>
        <v>-0.43193645637217604</v>
      </c>
      <c r="DO4" s="10">
        <f t="shared" ca="1" si="20"/>
        <v>-0.43026770076867149</v>
      </c>
      <c r="DP4" s="10">
        <f t="shared" ca="1" si="20"/>
        <v>-0.42860232587494429</v>
      </c>
      <c r="DQ4" s="10">
        <f t="shared" ca="1" si="20"/>
        <v>-0.42694032486130451</v>
      </c>
      <c r="DR4" s="10">
        <f t="shared" ca="1" si="20"/>
        <v>-0.42528169091166607</v>
      </c>
      <c r="DS4" s="10">
        <f t="shared" ca="1" si="20"/>
        <v>-0.42362641722352123</v>
      </c>
      <c r="DT4" s="10">
        <f t="shared" ca="1" si="20"/>
        <v>-0.42197449700791545</v>
      </c>
      <c r="DU4" s="10">
        <f t="shared" ca="1" si="20"/>
        <v>-0.42032592348942061</v>
      </c>
      <c r="DV4" s="10">
        <f t="shared" ca="1" si="20"/>
        <v>-0.41868068990611074</v>
      </c>
      <c r="DW4" s="10">
        <f t="shared" ca="1" si="20"/>
        <v>-0.41703878950953532</v>
      </c>
      <c r="DX4" s="10">
        <f t="shared" ca="1" si="20"/>
        <v>-0.41540021556469531</v>
      </c>
      <c r="DY4" s="10">
        <f t="shared" ca="1" si="20"/>
        <v>-0.41376496135001539</v>
      </c>
      <c r="DZ4" s="10">
        <f t="shared" ca="1" si="20"/>
        <v>-0.41213302015732078</v>
      </c>
      <c r="EA4" s="10">
        <f t="shared" ca="1" si="20"/>
        <v>-0.41050438529181121</v>
      </c>
      <c r="EB4" s="10">
        <f t="shared" ca="1" si="20"/>
        <v>-0.40887905007203518</v>
      </c>
      <c r="EC4" s="10">
        <f t="shared" ca="1" si="20"/>
        <v>-0.4072570078298654</v>
      </c>
      <c r="ED4" s="10">
        <f t="shared" ca="1" si="20"/>
        <v>-0.4056382519104727</v>
      </c>
      <c r="EE4" s="10">
        <f t="shared" ca="1" si="20"/>
        <v>-0.40402277567230138</v>
      </c>
      <c r="EF4" s="10">
        <f t="shared" ca="1" si="20"/>
        <v>-0.40241057248704454</v>
      </c>
      <c r="EG4" s="10">
        <f t="shared" ca="1" si="20"/>
        <v>-0.40080163573961786</v>
      </c>
      <c r="EH4" s="10">
        <f t="shared" ca="1" si="20"/>
        <v>-0.39919595882813513</v>
      </c>
      <c r="EI4" s="10">
        <f t="shared" ca="1" si="20"/>
        <v>-0.39759353516388379</v>
      </c>
      <c r="EJ4" s="10">
        <f t="shared" ca="1" si="20"/>
        <v>-0.39599435817129858</v>
      </c>
      <c r="EK4" s="10">
        <f t="shared" ca="1" si="20"/>
        <v>-0.39439842128793778</v>
      </c>
      <c r="EL4" s="10">
        <f t="shared" ca="1" si="20"/>
        <v>-0.39280571796445807</v>
      </c>
      <c r="EM4" s="10">
        <f t="shared" ca="1" si="20"/>
        <v>-0.39121624166458918</v>
      </c>
      <c r="EN4" s="10">
        <f t="shared" ca="1" si="20"/>
        <v>-0.38962998586510894</v>
      </c>
      <c r="EO4" s="10">
        <f t="shared" ca="1" si="20"/>
        <v>-0.38804694405581941</v>
      </c>
      <c r="EP4" s="10">
        <f t="shared" ca="1" si="20"/>
        <v>-0.38646710973952186</v>
      </c>
      <c r="EQ4" s="10">
        <f t="shared" ca="1" si="20"/>
        <v>-0.38489047643199065</v>
      </c>
      <c r="ER4" s="10">
        <f t="shared" ca="1" si="20"/>
        <v>-0.38331703766195124</v>
      </c>
      <c r="ES4" s="10">
        <f t="shared" ca="1" si="20"/>
        <v>-0.38174678697105185</v>
      </c>
    </row>
    <row r="5" spans="1:149" ht="16.5">
      <c r="A5" s="6">
        <f ca="1">LN((RAND()^(-Results!$E$4))-1)</f>
        <v>-0.40300271318682362</v>
      </c>
      <c r="B5" s="6">
        <f ca="1">LN((RAND()^(-Results!$E$4))-1)</f>
        <v>0.69897706866318343</v>
      </c>
      <c r="C5" s="6">
        <f ca="1">LN((RAND()^(-Results!$E$4))-1)</f>
        <v>4.3190675338920341</v>
      </c>
      <c r="D5" s="6">
        <f ca="1">LN((RAND()^(-Results!$E$4))-1)</f>
        <v>-1.4829525552005185</v>
      </c>
      <c r="E5" s="6">
        <f ca="1">LN((RAND()^(-Results!$E$4))-1)</f>
        <v>-0.55836584040316262</v>
      </c>
      <c r="F5" s="6">
        <f ca="1">LN((RAND()^(-Results!$E$4))-1)</f>
        <v>-3.0730850208757515E-2</v>
      </c>
      <c r="G5" s="6">
        <f ca="1">LN((RAND()^(-Results!$E$4))-1)</f>
        <v>2.9336702064388329</v>
      </c>
      <c r="H5" s="6">
        <f t="shared" ca="1" si="5"/>
        <v>2.9978424557947534</v>
      </c>
      <c r="I5" s="10">
        <f ca="1">SUMPRODUCT(J5:O5,Results!B$12:G$12)+Results!$E$5*H5</f>
        <v>8.7675494977717108</v>
      </c>
      <c r="J5" s="10">
        <f ca="1">SUMPRODUCT($A5:$F5,Results!$B$15:$G$15)</f>
        <v>6.847121349356577</v>
      </c>
      <c r="K5" s="10">
        <f ca="1">SUMPRODUCT($A5:$F5,Results!$B$16:$G$16)</f>
        <v>6.5687091028924316</v>
      </c>
      <c r="L5" s="10">
        <f ca="1">SUMPRODUCT($A5:$F5,Results!$B$17:$G$17)</f>
        <v>6.9829425128277416</v>
      </c>
      <c r="M5" s="10">
        <f ca="1">SUMPRODUCT($A5:$F5,Results!$B$18:$G$18)</f>
        <v>-5.6203498579556781</v>
      </c>
      <c r="N5" s="10">
        <f ca="1">SUMPRODUCT($A5:$F5,Results!$B$19:$G$19)</f>
        <v>4.4267908107472342</v>
      </c>
      <c r="O5" s="10">
        <f ca="1">SUMPRODUCT($A5:$F5,Results!$B$20:$G$20)</f>
        <v>3.8536496346738782</v>
      </c>
      <c r="P5" s="10" cm="1">
        <f t="array" aca="1" ref="P5" ca="1">SUMPRODUCT(J5:O5,TRANSPOSE(BL$20:BL$25))+$AD$20-$BL$27</f>
        <v>-1.7802100578389481</v>
      </c>
      <c r="Q5" s="10" cm="1">
        <f t="array" aca="1" ref="Q5" ca="1">SUMPRODUCT(J5:O5,TRANSPOSE(ES$20:ES$25))+$AD$20-$ES$27</f>
        <v>-1.8379651009122084</v>
      </c>
      <c r="R5" s="10">
        <f ca="1">I5-Results!$E$5*H5</f>
        <v>-3.2238203254073028</v>
      </c>
      <c r="S5" s="10" cm="1">
        <f t="array" aca="1" ref="S5" ca="1">SUMPRODUCT(J5:O5,TRANSPOSE(AR$28:AR$33))+$AD$20-$AC$26</f>
        <v>5.6798281426709876</v>
      </c>
      <c r="T5" s="10">
        <f ca="1">SUMPRODUCT(J5:O5,Results!K$9:P$9)</f>
        <v>-2.1727648005838778</v>
      </c>
      <c r="U5" s="10">
        <f ca="1">SUMPRODUCT(J5:O5,Results!K$9:P$9)+$AD$20-$AC$31</f>
        <v>-2.1558087440587852</v>
      </c>
      <c r="V5" s="10">
        <f t="shared" ca="1" si="6"/>
        <v>10.547759555610659</v>
      </c>
      <c r="W5" s="10">
        <f t="shared" ca="1" si="7"/>
        <v>10.60551459868392</v>
      </c>
      <c r="X5" s="10">
        <f t="shared" ca="1" si="8"/>
        <v>11.991369823179014</v>
      </c>
      <c r="Y5" s="10">
        <f t="shared" ca="1" si="9"/>
        <v>3.0877213551007232</v>
      </c>
      <c r="Z5" s="10">
        <f t="shared" ca="1" si="10"/>
        <v>8.4854214308898257</v>
      </c>
      <c r="AA5" s="10">
        <f t="shared" ca="1" si="11"/>
        <v>10.923358241830496</v>
      </c>
      <c r="AC5" s="15" t="s">
        <v>110</v>
      </c>
      <c r="AD5" s="8">
        <f t="shared" ref="AD5:AJ5" ca="1" si="21">CORREL($L:$L,I:I)</f>
        <v>-0.42566870146449159</v>
      </c>
      <c r="AE5" s="8">
        <f t="shared" ca="1" si="21"/>
        <v>0.50668120717307241</v>
      </c>
      <c r="AF5" s="8">
        <f t="shared" ca="1" si="21"/>
        <v>-0.6164847392700985</v>
      </c>
      <c r="AG5" s="8">
        <f t="shared" ca="1" si="21"/>
        <v>1.0000000000000002</v>
      </c>
      <c r="AH5" s="8">
        <f t="shared" ca="1" si="21"/>
        <v>4.4191107722731118E-2</v>
      </c>
      <c r="AI5" s="8">
        <f t="shared" ca="1" si="21"/>
        <v>0.33877498721617028</v>
      </c>
      <c r="AJ5" s="8">
        <f t="shared" ca="1" si="21"/>
        <v>0.35104616880541439</v>
      </c>
      <c r="AL5" s="12">
        <f ca="1">IF(Results!B7=1,SUMPRODUCT(AP5:AU5,AP5:AU5)/AS5,1)</f>
        <v>35508.787828091874</v>
      </c>
      <c r="AM5" s="2"/>
      <c r="AN5" s="3">
        <f ca="1">SUMPRODUCT(M:M,I:I)*Results!B7</f>
        <v>-25980.393998137639</v>
      </c>
      <c r="AO5" s="12"/>
      <c r="AP5" s="3">
        <f ca="1">SUMPRODUCT($M:$M,J:J)*Results!$B7</f>
        <v>7538.7645665165001</v>
      </c>
      <c r="AQ5" s="3">
        <f ca="1">SUMPRODUCT($M:$M,K:K)*Results!$B7</f>
        <v>-9556.9958643788232</v>
      </c>
      <c r="AR5" s="3">
        <f ca="1">SUMPRODUCT($M:$M,L:L)*Results!$B7</f>
        <v>1612.5531478386322</v>
      </c>
      <c r="AS5" s="3">
        <f ca="1">SUMPRODUCT($M:$M,M:M)*Results!$B7</f>
        <v>19696.116035108491</v>
      </c>
      <c r="AT5" s="3">
        <f ca="1">SUMPRODUCT($M:$M,N:N)*Results!$B7</f>
        <v>-3527.4824209144654</v>
      </c>
      <c r="AU5" s="3">
        <f ca="1">SUMPRODUCT($M:$M,O:O)*Results!$B7</f>
        <v>-12175.205026368316</v>
      </c>
      <c r="AW5" s="10"/>
      <c r="AX5" s="10">
        <f t="shared" ref="AX5:CC5" ca="1" si="22">AX23*AX$10</f>
        <v>-0.6734794281198011</v>
      </c>
      <c r="AY5" s="10">
        <f t="shared" ca="1" si="22"/>
        <v>-0.28444240040154828</v>
      </c>
      <c r="AZ5" s="10">
        <f t="shared" ca="1" si="22"/>
        <v>-0.22424386926519704</v>
      </c>
      <c r="BA5" s="10">
        <f t="shared" ca="1" si="22"/>
        <v>-0.15755118942496096</v>
      </c>
      <c r="BB5" s="10">
        <f t="shared" ca="1" si="22"/>
        <v>-0.13713927562502903</v>
      </c>
      <c r="BC5" s="10">
        <f t="shared" ca="1" si="22"/>
        <v>-0.12397413202595338</v>
      </c>
      <c r="BD5" s="10">
        <f t="shared" ca="1" si="22"/>
        <v>-0.11804779629784376</v>
      </c>
      <c r="BE5" s="10">
        <f t="shared" ca="1" si="22"/>
        <v>-0.1147025372541569</v>
      </c>
      <c r="BF5" s="10">
        <f t="shared" ca="1" si="22"/>
        <v>-0.1129958897498605</v>
      </c>
      <c r="BG5" s="10">
        <f t="shared" ca="1" si="22"/>
        <v>-0.11212754551362422</v>
      </c>
      <c r="BH5" s="10">
        <f t="shared" ca="1" si="22"/>
        <v>-0.11177058253916572</v>
      </c>
      <c r="BI5" s="10">
        <f t="shared" ca="1" si="22"/>
        <v>-0.11172067181071227</v>
      </c>
      <c r="BJ5" s="10">
        <f t="shared" ca="1" si="22"/>
        <v>-0.11186566566453356</v>
      </c>
      <c r="BK5" s="10">
        <f t="shared" ca="1" si="22"/>
        <v>-0.11213579458896815</v>
      </c>
      <c r="BL5" s="10">
        <f t="shared" ca="1" si="22"/>
        <v>-0.11248771544337087</v>
      </c>
      <c r="BM5" s="10">
        <f t="shared" ca="1" si="22"/>
        <v>-0.11289341952912893</v>
      </c>
      <c r="BN5" s="10">
        <f t="shared" ca="1" si="22"/>
        <v>-0.11333460836056698</v>
      </c>
      <c r="BO5" s="10">
        <f t="shared" ca="1" si="22"/>
        <v>-0.11379916332990972</v>
      </c>
      <c r="BP5" s="10">
        <f t="shared" ca="1" si="22"/>
        <v>-0.11427900760767958</v>
      </c>
      <c r="BQ5" s="10">
        <f t="shared" ca="1" si="22"/>
        <v>-0.11476873129227907</v>
      </c>
      <c r="BR5" s="10">
        <f t="shared" ca="1" si="22"/>
        <v>-0.11526470090962468</v>
      </c>
      <c r="BS5" s="10">
        <f t="shared" ca="1" si="22"/>
        <v>-0.11576447174425689</v>
      </c>
      <c r="BT5" s="10">
        <f t="shared" ca="1" si="22"/>
        <v>-0.11626639735406266</v>
      </c>
      <c r="BU5" s="10">
        <f t="shared" ca="1" si="22"/>
        <v>-0.11676936841521898</v>
      </c>
      <c r="BV5" s="10">
        <f t="shared" ca="1" si="22"/>
        <v>-0.11727263748190517</v>
      </c>
      <c r="BW5" s="10">
        <f t="shared" ca="1" si="22"/>
        <v>-0.11777570111352272</v>
      </c>
      <c r="BX5" s="10">
        <f t="shared" ca="1" si="22"/>
        <v>-0.11827822047908937</v>
      </c>
      <c r="BY5" s="10">
        <f t="shared" ca="1" si="22"/>
        <v>-0.1187799678297705</v>
      </c>
      <c r="BZ5" s="10">
        <f t="shared" ca="1" si="22"/>
        <v>-0.11928079039137786</v>
      </c>
      <c r="CA5" s="10">
        <f t="shared" ca="1" si="22"/>
        <v>-0.11978058599910961</v>
      </c>
      <c r="CB5" s="10">
        <f t="shared" ca="1" si="22"/>
        <v>-0.12027928665236565</v>
      </c>
      <c r="CC5" s="10">
        <f t="shared" ca="1" si="22"/>
        <v>-0.12077684741365993</v>
      </c>
      <c r="CD5" s="10">
        <f t="shared" ref="CD5:DI5" ca="1" si="23">CD23*CD$10</f>
        <v>-0.12127323891435877</v>
      </c>
      <c r="CE5" s="10">
        <f t="shared" ca="1" si="23"/>
        <v>-0.12176844229509783</v>
      </c>
      <c r="CF5" s="10">
        <f t="shared" ca="1" si="23"/>
        <v>-0.12226244578980415</v>
      </c>
      <c r="CG5" s="10">
        <f t="shared" ca="1" si="23"/>
        <v>-0.12275524241935783</v>
      </c>
      <c r="CH5" s="10">
        <f t="shared" ca="1" si="23"/>
        <v>-0.12324682843441871</v>
      </c>
      <c r="CI5" s="10">
        <f t="shared" ca="1" si="23"/>
        <v>-0.12373720226406067</v>
      </c>
      <c r="CJ5" s="10">
        <f t="shared" ca="1" si="23"/>
        <v>-0.12422636380591678</v>
      </c>
      <c r="CK5" s="10">
        <f t="shared" ca="1" si="23"/>
        <v>-0.12471431394690095</v>
      </c>
      <c r="CL5" s="10">
        <f t="shared" ca="1" si="23"/>
        <v>-0.125201054239611</v>
      </c>
      <c r="CM5" s="10">
        <f t="shared" ca="1" si="23"/>
        <v>-0.12568658668384677</v>
      </c>
      <c r="CN5" s="10">
        <f t="shared" ca="1" si="23"/>
        <v>-0.12617091357909921</v>
      </c>
      <c r="CO5" s="10">
        <f t="shared" ca="1" si="23"/>
        <v>-0.1266540374249579</v>
      </c>
      <c r="CP5" s="10">
        <f t="shared" ca="1" si="23"/>
        <v>-0.12713596085387238</v>
      </c>
      <c r="CQ5" s="10">
        <f t="shared" ca="1" si="23"/>
        <v>-0.1276166865857592</v>
      </c>
      <c r="CR5" s="10">
        <f t="shared" ca="1" si="23"/>
        <v>-0.1280962173973583</v>
      </c>
      <c r="CS5" s="10">
        <f t="shared" ca="1" si="23"/>
        <v>-0.1285745561015473</v>
      </c>
      <c r="CT5" s="10">
        <f t="shared" ca="1" si="23"/>
        <v>-0.12905170553338055</v>
      </c>
      <c r="CU5" s="10">
        <f t="shared" ca="1" si="23"/>
        <v>-0.12952766854066733</v>
      </c>
      <c r="CV5" s="10">
        <f t="shared" ca="1" si="23"/>
        <v>-0.13000244797761573</v>
      </c>
      <c r="CW5" s="10">
        <f t="shared" ca="1" si="23"/>
        <v>-0.13047604670054663</v>
      </c>
      <c r="CX5" s="10">
        <f t="shared" ca="1" si="23"/>
        <v>-0.13094846756500347</v>
      </c>
      <c r="CY5" s="10">
        <f t="shared" ca="1" si="23"/>
        <v>-0.1314197134238069</v>
      </c>
      <c r="CZ5" s="10">
        <f t="shared" ca="1" si="23"/>
        <v>-0.13188978712574717</v>
      </c>
      <c r="DA5" s="10">
        <f t="shared" ca="1" si="23"/>
        <v>-0.13235869151470406</v>
      </c>
      <c r="DB5" s="10">
        <f t="shared" ca="1" si="23"/>
        <v>-0.13282642942905837</v>
      </c>
      <c r="DC5" s="10">
        <f t="shared" ca="1" si="23"/>
        <v>-0.13329300370130104</v>
      </c>
      <c r="DD5" s="10">
        <f t="shared" ca="1" si="23"/>
        <v>-0.13375841715777254</v>
      </c>
      <c r="DE5" s="10">
        <f t="shared" ca="1" si="23"/>
        <v>-0.13422267261849247</v>
      </c>
      <c r="DF5" s="10">
        <f t="shared" ca="1" si="23"/>
        <v>-0.13468577289704894</v>
      </c>
      <c r="DG5" s="10">
        <f t="shared" ca="1" si="23"/>
        <v>-0.1351477208005305</v>
      </c>
      <c r="DH5" s="10">
        <f t="shared" ca="1" si="23"/>
        <v>-0.13560851912948252</v>
      </c>
      <c r="DI5" s="10">
        <f t="shared" ca="1" si="23"/>
        <v>-0.13606817067788449</v>
      </c>
      <c r="DJ5" s="10">
        <f t="shared" ref="DJ5:ES5" ca="1" si="24">DJ23*DJ$10</f>
        <v>-0.13652667823313933</v>
      </c>
      <c r="DK5" s="10">
        <f t="shared" ca="1" si="24"/>
        <v>-0.13698404457607022</v>
      </c>
      <c r="DL5" s="10">
        <f t="shared" ca="1" si="24"/>
        <v>-0.13744027248092458</v>
      </c>
      <c r="DM5" s="10">
        <f t="shared" ca="1" si="24"/>
        <v>-0.13789536471538111</v>
      </c>
      <c r="DN5" s="10">
        <f t="shared" ca="1" si="24"/>
        <v>-0.13834932404055814</v>
      </c>
      <c r="DO5" s="10">
        <f t="shared" ca="1" si="24"/>
        <v>-0.13880215321102657</v>
      </c>
      <c r="DP5" s="10">
        <f t="shared" ca="1" si="24"/>
        <v>-0.13925385497482165</v>
      </c>
      <c r="DQ5" s="10">
        <f t="shared" ca="1" si="24"/>
        <v>-0.13970443207345623</v>
      </c>
      <c r="DR5" s="10">
        <f t="shared" ca="1" si="24"/>
        <v>-0.14015388724193398</v>
      </c>
      <c r="DS5" s="10">
        <f t="shared" ca="1" si="24"/>
        <v>-0.14060222320876536</v>
      </c>
      <c r="DT5" s="10">
        <f t="shared" ca="1" si="24"/>
        <v>-0.14104944269597955</v>
      </c>
      <c r="DU5" s="10">
        <f t="shared" ca="1" si="24"/>
        <v>-0.14149554841914083</v>
      </c>
      <c r="DV5" s="10">
        <f t="shared" ca="1" si="24"/>
        <v>-0.14194054308736218</v>
      </c>
      <c r="DW5" s="10">
        <f t="shared" ca="1" si="24"/>
        <v>-0.14238442940332008</v>
      </c>
      <c r="DX5" s="10">
        <f t="shared" ca="1" si="24"/>
        <v>-0.14282721006326898</v>
      </c>
      <c r="DY5" s="10">
        <f t="shared" ca="1" si="24"/>
        <v>-0.14326888775705643</v>
      </c>
      <c r="DZ5" s="10">
        <f t="shared" ca="1" si="24"/>
        <v>-0.1437094651681371</v>
      </c>
      <c r="EA5" s="10">
        <f t="shared" ca="1" si="24"/>
        <v>-0.14414894497358738</v>
      </c>
      <c r="EB5" s="10">
        <f t="shared" ca="1" si="24"/>
        <v>-0.14458732984412107</v>
      </c>
      <c r="EC5" s="10">
        <f t="shared" ca="1" si="24"/>
        <v>-0.14502462244410202</v>
      </c>
      <c r="ED5" s="10">
        <f t="shared" ca="1" si="24"/>
        <v>-0.14546082543156053</v>
      </c>
      <c r="EE5" s="10">
        <f t="shared" ca="1" si="24"/>
        <v>-0.14589594145820692</v>
      </c>
      <c r="EF5" s="10">
        <f t="shared" ca="1" si="24"/>
        <v>-0.14632997316944554</v>
      </c>
      <c r="EG5" s="10">
        <f t="shared" ca="1" si="24"/>
        <v>-0.14676292320439052</v>
      </c>
      <c r="EH5" s="10">
        <f t="shared" ca="1" si="24"/>
        <v>-0.14719479419587886</v>
      </c>
      <c r="EI5" s="10">
        <f t="shared" ca="1" si="24"/>
        <v>-0.14762558877048584</v>
      </c>
      <c r="EJ5" s="10">
        <f t="shared" ca="1" si="24"/>
        <v>-0.14805530954853904</v>
      </c>
      <c r="EK5" s="10">
        <f t="shared" ca="1" si="24"/>
        <v>-0.14848395914413243</v>
      </c>
      <c r="EL5" s="10">
        <f t="shared" ca="1" si="24"/>
        <v>-0.14891154016514077</v>
      </c>
      <c r="EM5" s="10">
        <f t="shared" ca="1" si="24"/>
        <v>-0.1493380552132344</v>
      </c>
      <c r="EN5" s="10">
        <f t="shared" ca="1" si="24"/>
        <v>-0.14976350688389242</v>
      </c>
      <c r="EO5" s="10">
        <f t="shared" ca="1" si="24"/>
        <v>-0.15018789776641789</v>
      </c>
      <c r="EP5" s="10">
        <f t="shared" ca="1" si="24"/>
        <v>-0.15061123044395158</v>
      </c>
      <c r="EQ5" s="10">
        <f t="shared" ca="1" si="24"/>
        <v>-0.15103350749348596</v>
      </c>
      <c r="ER5" s="10">
        <f t="shared" ca="1" si="24"/>
        <v>-0.15145473148588023</v>
      </c>
      <c r="ES5" s="10">
        <f t="shared" ca="1" si="24"/>
        <v>-0.15187490498587314</v>
      </c>
    </row>
    <row r="6" spans="1:149" ht="16.5">
      <c r="A6" s="6">
        <f ca="1">LN((RAND()^(-Results!$E$4))-1)</f>
        <v>1.6435645775792918</v>
      </c>
      <c r="B6" s="6">
        <f ca="1">LN((RAND()^(-Results!$E$4))-1)</f>
        <v>-2.405209912510573</v>
      </c>
      <c r="C6" s="6">
        <f ca="1">LN((RAND()^(-Results!$E$4))-1)</f>
        <v>-1.2769407001694946</v>
      </c>
      <c r="D6" s="6">
        <f ca="1">LN((RAND()^(-Results!$E$4))-1)</f>
        <v>-1.2961111329943178</v>
      </c>
      <c r="E6" s="6">
        <f ca="1">LN((RAND()^(-Results!$E$4))-1)</f>
        <v>-0.44475963739630681</v>
      </c>
      <c r="F6" s="6">
        <f ca="1">LN((RAND()^(-Results!$E$4))-1)</f>
        <v>-0.41009067187395187</v>
      </c>
      <c r="G6" s="6">
        <f ca="1">LN((RAND()^(-Results!$E$4))-1)</f>
        <v>1.0085920459361755</v>
      </c>
      <c r="H6" s="6">
        <f t="shared" ca="1" si="5"/>
        <v>1.0727642952920959</v>
      </c>
      <c r="I6" s="10">
        <f ca="1">SUMPRODUCT(J6:O6,Results!B$12:G$12)+Results!$E$5*H6</f>
        <v>5.4833574379835586</v>
      </c>
      <c r="J6" s="10">
        <f ca="1">SUMPRODUCT($A6:$F6,Results!$B$15:$G$15)</f>
        <v>-2.7710367302717769</v>
      </c>
      <c r="K6" s="10">
        <f ca="1">SUMPRODUCT($A6:$F6,Results!$B$16:$G$16)</f>
        <v>-3.9291165476392313</v>
      </c>
      <c r="L6" s="10">
        <f ca="1">SUMPRODUCT($A6:$F6,Results!$B$17:$G$17)</f>
        <v>-1.5192923334388324</v>
      </c>
      <c r="M6" s="10">
        <f ca="1">SUMPRODUCT($A6:$F6,Results!$B$18:$G$18)</f>
        <v>2.3455640740951753</v>
      </c>
      <c r="N6" s="10">
        <f ca="1">SUMPRODUCT($A6:$F6,Results!$B$19:$G$19)</f>
        <v>-0.31859769893707474</v>
      </c>
      <c r="O6" s="10">
        <f ca="1">SUMPRODUCT($A6:$F6,Results!$B$20:$G$20)</f>
        <v>-0.76105113323299289</v>
      </c>
      <c r="P6" s="10" cm="1">
        <f t="array" aca="1" ref="P6" ca="1">SUMPRODUCT(J6:O6,TRANSPOSE(BL$20:BL$25))+$AD$20-$BL$27</f>
        <v>1.4204518978230829</v>
      </c>
      <c r="Q6" s="10" cm="1">
        <f t="array" aca="1" ref="Q6" ca="1">SUMPRODUCT(J6:O6,TRANSPOSE(ES$20:ES$25))+$AD$20-$ES$27</f>
        <v>1.2615148121325888</v>
      </c>
      <c r="R6" s="10">
        <f ca="1">I6-Results!$E$5*H6</f>
        <v>1.1923002568151748</v>
      </c>
      <c r="S6" s="10" cm="1">
        <f t="array" aca="1" ref="S6" ca="1">SUMPRODUCT(J6:O6,TRANSPOSE(AR$28:AR$33))+$AD$20-$AC$26</f>
        <v>-1.6191897899054437</v>
      </c>
      <c r="T6" s="10">
        <f ca="1">SUMPRODUCT(J6:O6,Results!K$9:P$9)</f>
        <v>0.40726822210070257</v>
      </c>
      <c r="U6" s="10">
        <f ca="1">SUMPRODUCT(J6:O6,Results!K$9:P$9)+$AD$20-$AC$31</f>
        <v>0.42422427862579504</v>
      </c>
      <c r="V6" s="10">
        <f t="shared" ca="1" si="6"/>
        <v>4.0629055401604752</v>
      </c>
      <c r="W6" s="10">
        <f t="shared" ca="1" si="7"/>
        <v>4.2218426258509698</v>
      </c>
      <c r="X6" s="10">
        <f t="shared" ca="1" si="8"/>
        <v>4.2910571811683837</v>
      </c>
      <c r="Y6" s="10">
        <f t="shared" ca="1" si="9"/>
        <v>7.1025472278890023</v>
      </c>
      <c r="Z6" s="10">
        <f t="shared" ca="1" si="10"/>
        <v>5.2012293711016735</v>
      </c>
      <c r="AA6" s="10">
        <f t="shared" ca="1" si="11"/>
        <v>5.0591331593577635</v>
      </c>
      <c r="AC6" s="15" t="s">
        <v>111</v>
      </c>
      <c r="AD6" s="8">
        <f t="shared" ref="AD6:AJ6" ca="1" si="25">CORREL($M:$M,I:I)</f>
        <v>-0.3183940221230771</v>
      </c>
      <c r="AE6" s="8">
        <f t="shared" ca="1" si="25"/>
        <v>0.23766422226735684</v>
      </c>
      <c r="AF6" s="8">
        <f t="shared" ca="1" si="25"/>
        <v>-0.39109600798830663</v>
      </c>
      <c r="AG6" s="8">
        <f t="shared" ca="1" si="25"/>
        <v>4.4191107722731118E-2</v>
      </c>
      <c r="AH6" s="8">
        <f t="shared" ca="1" si="25"/>
        <v>0.99999999999999978</v>
      </c>
      <c r="AI6" s="8">
        <f t="shared" ca="1" si="25"/>
        <v>-0.13892951334712289</v>
      </c>
      <c r="AJ6" s="8">
        <f t="shared" ca="1" si="25"/>
        <v>-0.77001158276510495</v>
      </c>
      <c r="AL6" s="12">
        <f ca="1">IF(Results!B8=1,SUMPRODUCT(AP6:AU6,AP6:AU6)/AT6,1)</f>
        <v>56590.200464833768</v>
      </c>
      <c r="AM6" s="2"/>
      <c r="AN6" s="3">
        <f ca="1">SUMPRODUCT(N:N,I:I)*Results!B8</f>
        <v>61138.370379730128</v>
      </c>
      <c r="AO6" s="12"/>
      <c r="AP6" s="3">
        <f t="shared" ref="AP6:AU6" ca="1" si="26">SUMPRODUCT($N:$N,J:J)*AP14</f>
        <v>-18409.027431078102</v>
      </c>
      <c r="AQ6" s="3">
        <f t="shared" ca="1" si="26"/>
        <v>2318.2593557367918</v>
      </c>
      <c r="AR6" s="3">
        <f t="shared" ca="1" si="26"/>
        <v>15911.54313533644</v>
      </c>
      <c r="AS6" s="3">
        <f t="shared" ca="1" si="26"/>
        <v>-3527.4824209144654</v>
      </c>
      <c r="AT6" s="3">
        <f t="shared" ca="1" si="26"/>
        <v>32693.902100695064</v>
      </c>
      <c r="AU6" s="3">
        <f t="shared" ca="1" si="26"/>
        <v>13091.076529833988</v>
      </c>
      <c r="AW6" s="10"/>
      <c r="AX6" s="10">
        <f t="shared" ref="AX6:CC6" ca="1" si="27">AX24*AX$10</f>
        <v>0.99445943987062735</v>
      </c>
      <c r="AY6" s="10">
        <f t="shared" ca="1" si="27"/>
        <v>1.2458649061774103</v>
      </c>
      <c r="AZ6" s="10">
        <f t="shared" ca="1" si="27"/>
        <v>1.2349509283513993</v>
      </c>
      <c r="BA6" s="10">
        <f t="shared" ca="1" si="27"/>
        <v>1.2712509555359315</v>
      </c>
      <c r="BB6" s="10">
        <f t="shared" ca="1" si="27"/>
        <v>1.279884698478079</v>
      </c>
      <c r="BC6" s="10">
        <f t="shared" ca="1" si="27"/>
        <v>1.2878195140619599</v>
      </c>
      <c r="BD6" s="10">
        <f t="shared" ca="1" si="27"/>
        <v>1.2915269422033018</v>
      </c>
      <c r="BE6" s="10">
        <f t="shared" ca="1" si="27"/>
        <v>1.2937411879142229</v>
      </c>
      <c r="BF6" s="10">
        <f t="shared" ca="1" si="27"/>
        <v>1.2947527890597765</v>
      </c>
      <c r="BG6" s="10">
        <f t="shared" ca="1" si="27"/>
        <v>1.2950690684998287</v>
      </c>
      <c r="BH6" s="10">
        <f t="shared" ca="1" si="27"/>
        <v>1.2949139385822601</v>
      </c>
      <c r="BI6" s="10">
        <f t="shared" ca="1" si="27"/>
        <v>1.2944533510703777</v>
      </c>
      <c r="BJ6" s="10">
        <f t="shared" ca="1" si="27"/>
        <v>1.2937888806205715</v>
      </c>
      <c r="BK6" s="10">
        <f t="shared" ca="1" si="27"/>
        <v>1.292989015591915</v>
      </c>
      <c r="BL6" s="10">
        <f t="shared" ca="1" si="27"/>
        <v>1.2920988453964457</v>
      </c>
      <c r="BM6" s="10">
        <f t="shared" ca="1" si="27"/>
        <v>1.2911486150172451</v>
      </c>
      <c r="BN6" s="10">
        <f t="shared" ca="1" si="27"/>
        <v>1.2901585869308576</v>
      </c>
      <c r="BO6" s="10">
        <f t="shared" ca="1" si="27"/>
        <v>1.2891423937521085</v>
      </c>
      <c r="BP6" s="10">
        <f t="shared" ca="1" si="27"/>
        <v>1.2881092140536665</v>
      </c>
      <c r="BQ6" s="10">
        <f t="shared" ca="1" si="27"/>
        <v>1.2870652347143521</v>
      </c>
      <c r="BR6" s="10">
        <f t="shared" ca="1" si="27"/>
        <v>1.2860146276351729</v>
      </c>
      <c r="BS6" s="10">
        <f t="shared" ca="1" si="27"/>
        <v>1.2849602067355899</v>
      </c>
      <c r="BT6" s="10">
        <f t="shared" ca="1" si="27"/>
        <v>1.2839038699901526</v>
      </c>
      <c r="BU6" s="10">
        <f t="shared" ca="1" si="27"/>
        <v>1.2828468973639757</v>
      </c>
      <c r="BV6" s="10">
        <f t="shared" ca="1" si="27"/>
        <v>1.2817901517212622</v>
      </c>
      <c r="BW6" s="10">
        <f t="shared" ca="1" si="27"/>
        <v>1.2807342143787583</v>
      </c>
      <c r="BX6" s="10">
        <f t="shared" ca="1" si="27"/>
        <v>1.2796794765868229</v>
      </c>
      <c r="BY6" s="10">
        <f t="shared" ca="1" si="27"/>
        <v>1.2786262012791061</v>
      </c>
      <c r="BZ6" s="10">
        <f t="shared" ca="1" si="27"/>
        <v>1.2775745647579826</v>
      </c>
      <c r="CA6" s="10">
        <f t="shared" ca="1" si="27"/>
        <v>1.2765246848371958</v>
      </c>
      <c r="CB6" s="10">
        <f t="shared" ca="1" si="27"/>
        <v>1.275476639842321</v>
      </c>
      <c r="CC6" s="10">
        <f t="shared" ca="1" si="27"/>
        <v>1.274430481439242</v>
      </c>
      <c r="CD6" s="10">
        <f t="shared" ref="CD6:DI6" ca="1" si="28">CD24*CD$10</f>
        <v>1.2733862432956629</v>
      </c>
      <c r="CE6" s="10">
        <f t="shared" ca="1" si="28"/>
        <v>1.272343946929231</v>
      </c>
      <c r="CF6" s="10">
        <f t="shared" ca="1" si="28"/>
        <v>1.2713036056561309</v>
      </c>
      <c r="CG6" s="10">
        <f t="shared" ca="1" si="28"/>
        <v>1.2702652272571384</v>
      </c>
      <c r="CH6" s="10">
        <f t="shared" ca="1" si="28"/>
        <v>1.2692288157777298</v>
      </c>
      <c r="CI6" s="10">
        <f t="shared" ca="1" si="28"/>
        <v>1.2681943727434979</v>
      </c>
      <c r="CJ6" s="10">
        <f t="shared" ca="1" si="28"/>
        <v>1.2671618979807977</v>
      </c>
      <c r="CK6" s="10">
        <f t="shared" ca="1" si="28"/>
        <v>1.2661313901708364</v>
      </c>
      <c r="CL6" s="10">
        <f t="shared" ca="1" si="28"/>
        <v>1.2651028472237955</v>
      </c>
      <c r="CM6" s="10">
        <f t="shared" ca="1" si="28"/>
        <v>1.2640762665314262</v>
      </c>
      <c r="CN6" s="10">
        <f t="shared" ca="1" si="28"/>
        <v>1.2630516451376042</v>
      </c>
      <c r="CO6" s="10">
        <f t="shared" ca="1" si="28"/>
        <v>1.2620289798534796</v>
      </c>
      <c r="CP6" s="10">
        <f t="shared" ca="1" si="28"/>
        <v>1.261008267335227</v>
      </c>
      <c r="CQ6" s="10">
        <f t="shared" ca="1" si="28"/>
        <v>1.2599895041365332</v>
      </c>
      <c r="CR6" s="10">
        <f t="shared" ca="1" si="28"/>
        <v>1.2589726867440389</v>
      </c>
      <c r="CS6" s="10">
        <f t="shared" ca="1" si="28"/>
        <v>1.25795781160126</v>
      </c>
      <c r="CT6" s="10">
        <f t="shared" ca="1" si="28"/>
        <v>1.256944875124741</v>
      </c>
      <c r="CU6" s="10">
        <f t="shared" ca="1" si="28"/>
        <v>1.2559338737149539</v>
      </c>
      <c r="CV6" s="10">
        <f t="shared" ca="1" si="28"/>
        <v>1.2549248037636573</v>
      </c>
      <c r="CW6" s="10">
        <f t="shared" ca="1" si="28"/>
        <v>1.2539176616588581</v>
      </c>
      <c r="CX6" s="10">
        <f t="shared" ca="1" si="28"/>
        <v>1.252912443788162</v>
      </c>
      <c r="CY6" s="10">
        <f t="shared" ca="1" si="28"/>
        <v>1.2519091465410292</v>
      </c>
      <c r="CZ6" s="10">
        <f t="shared" ca="1" si="28"/>
        <v>1.2509077663102959</v>
      </c>
      <c r="DA6" s="10">
        <f t="shared" ca="1" si="28"/>
        <v>1.2499082994931974</v>
      </c>
      <c r="DB6" s="10">
        <f t="shared" ca="1" si="28"/>
        <v>1.2489107424920558</v>
      </c>
      <c r="DC6" s="10">
        <f t="shared" ca="1" si="28"/>
        <v>1.247915091714741</v>
      </c>
      <c r="DD6" s="10">
        <f t="shared" ca="1" si="28"/>
        <v>1.2469213435749784</v>
      </c>
      <c r="DE6" s="10">
        <f t="shared" ca="1" si="28"/>
        <v>1.2459294944925521</v>
      </c>
      <c r="DF6" s="10">
        <f t="shared" ca="1" si="28"/>
        <v>1.2449395408934418</v>
      </c>
      <c r="DG6" s="10">
        <f t="shared" ca="1" si="28"/>
        <v>1.2439514792099089</v>
      </c>
      <c r="DH6" s="10">
        <f t="shared" ca="1" si="28"/>
        <v>1.2429653058805508</v>
      </c>
      <c r="DI6" s="10">
        <f t="shared" ca="1" si="28"/>
        <v>1.2419810173503392</v>
      </c>
      <c r="DJ6" s="10">
        <f t="shared" ref="DJ6:ES6" ca="1" si="29">DJ24*DJ$10</f>
        <v>1.2409986100706343</v>
      </c>
      <c r="DK6" s="10">
        <f t="shared" ca="1" si="29"/>
        <v>1.2400180804991998</v>
      </c>
      <c r="DL6" s="10">
        <f t="shared" ca="1" si="29"/>
        <v>1.2390394251002033</v>
      </c>
      <c r="DM6" s="10">
        <f t="shared" ca="1" si="29"/>
        <v>1.2380626403442152</v>
      </c>
      <c r="DN6" s="10">
        <f t="shared" ca="1" si="29"/>
        <v>1.2370877227082069</v>
      </c>
      <c r="DO6" s="10">
        <f t="shared" ca="1" si="29"/>
        <v>1.2361146686755407</v>
      </c>
      <c r="DP6" s="10">
        <f t="shared" ca="1" si="29"/>
        <v>1.2351434747359666</v>
      </c>
      <c r="DQ6" s="10">
        <f t="shared" ca="1" si="29"/>
        <v>1.234174137385611</v>
      </c>
      <c r="DR6" s="10">
        <f t="shared" ca="1" si="29"/>
        <v>1.2332066531269683</v>
      </c>
      <c r="DS6" s="10">
        <f t="shared" ca="1" si="29"/>
        <v>1.232241018468891</v>
      </c>
      <c r="DT6" s="10">
        <f t="shared" ca="1" si="29"/>
        <v>1.2312772299265817</v>
      </c>
      <c r="DU6" s="10">
        <f t="shared" ca="1" si="29"/>
        <v>1.2303152840215814</v>
      </c>
      <c r="DV6" s="10">
        <f t="shared" ca="1" si="29"/>
        <v>1.2293551772817597</v>
      </c>
      <c r="DW6" s="10">
        <f t="shared" ca="1" si="29"/>
        <v>1.2283969062413043</v>
      </c>
      <c r="DX6" s="10">
        <f t="shared" ca="1" si="29"/>
        <v>1.2274404674407133</v>
      </c>
      <c r="DY6" s="10">
        <f t="shared" ca="1" si="29"/>
        <v>1.2264858574267812</v>
      </c>
      <c r="DZ6" s="10">
        <f t="shared" ca="1" si="29"/>
        <v>1.2255330727525915</v>
      </c>
      <c r="EA6" s="10">
        <f t="shared" ca="1" si="29"/>
        <v>1.2245821099775052</v>
      </c>
      <c r="EB6" s="10">
        <f t="shared" ca="1" si="29"/>
        <v>1.2236329656671512</v>
      </c>
      <c r="EC6" s="10">
        <f t="shared" ca="1" si="29"/>
        <v>1.2226856363934149</v>
      </c>
      <c r="ED6" s="10">
        <f t="shared" ca="1" si="29"/>
        <v>1.2217401187344303</v>
      </c>
      <c r="EE6" s="10">
        <f t="shared" ca="1" si="29"/>
        <v>1.2207964092745658</v>
      </c>
      <c r="EF6" s="10">
        <f t="shared" ca="1" si="29"/>
        <v>1.2198545046044185</v>
      </c>
      <c r="EG6" s="10">
        <f t="shared" ca="1" si="29"/>
        <v>1.2189144013208009</v>
      </c>
      <c r="EH6" s="10">
        <f t="shared" ca="1" si="29"/>
        <v>1.2179760960267318</v>
      </c>
      <c r="EI6" s="10">
        <f t="shared" ca="1" si="29"/>
        <v>1.2170395853314262</v>
      </c>
      <c r="EJ6" s="10">
        <f t="shared" ca="1" si="29"/>
        <v>1.2161048658502838</v>
      </c>
      <c r="EK6" s="10">
        <f t="shared" ca="1" si="29"/>
        <v>1.2151719342048819</v>
      </c>
      <c r="EL6" s="10">
        <f t="shared" ca="1" si="29"/>
        <v>1.2142407870229608</v>
      </c>
      <c r="EM6" s="10">
        <f t="shared" ca="1" si="29"/>
        <v>1.2133114209384184</v>
      </c>
      <c r="EN6" s="10">
        <f t="shared" ca="1" si="29"/>
        <v>1.2123838325912948</v>
      </c>
      <c r="EO6" s="10">
        <f t="shared" ca="1" si="29"/>
        <v>1.2114580186277673</v>
      </c>
      <c r="EP6" s="10">
        <f t="shared" ca="1" si="29"/>
        <v>1.2105339757001372</v>
      </c>
      <c r="EQ6" s="10">
        <f t="shared" ca="1" si="29"/>
        <v>1.209611700466821</v>
      </c>
      <c r="ER6" s="10">
        <f t="shared" ca="1" si="29"/>
        <v>1.2086911895923385</v>
      </c>
      <c r="ES6" s="10">
        <f t="shared" ca="1" si="29"/>
        <v>1.2077724397473049</v>
      </c>
    </row>
    <row r="7" spans="1:149" ht="16.5">
      <c r="A7" s="6">
        <f ca="1">LN((RAND()^(-Results!$E$4))-1)</f>
        <v>5.9662413458773607</v>
      </c>
      <c r="B7" s="6">
        <f ca="1">LN((RAND()^(-Results!$E$4))-1)</f>
        <v>-0.16541387041176109</v>
      </c>
      <c r="C7" s="6">
        <f ca="1">LN((RAND()^(-Results!$E$4))-1)</f>
        <v>-2.4068808243473536</v>
      </c>
      <c r="D7" s="6">
        <f ca="1">LN((RAND()^(-Results!$E$4))-1)</f>
        <v>1.7486526711982842</v>
      </c>
      <c r="E7" s="6">
        <f ca="1">LN((RAND()^(-Results!$E$4))-1)</f>
        <v>2.4641958789067879</v>
      </c>
      <c r="F7" s="6">
        <f ca="1">LN((RAND()^(-Results!$E$4))-1)</f>
        <v>-0.23736815911885756</v>
      </c>
      <c r="G7" s="6">
        <f ca="1">LN((RAND()^(-Results!$E$4))-1)</f>
        <v>9.4138447391121954E-2</v>
      </c>
      <c r="H7" s="6">
        <f t="shared" ca="1" si="5"/>
        <v>0.15831069674704246</v>
      </c>
      <c r="I7" s="10">
        <f ca="1">SUMPRODUCT(J7:O7,Results!B$12:G$12)+Results!$E$5*H7</f>
        <v>48.659752430554022</v>
      </c>
      <c r="J7" s="10">
        <f ca="1">SUMPRODUCT($A7:$F7,Results!$B$15:$G$15)</f>
        <v>-22.965837381449241</v>
      </c>
      <c r="K7" s="10">
        <f ca="1">SUMPRODUCT($A7:$F7,Results!$B$16:$G$16)</f>
        <v>0.23816559761888983</v>
      </c>
      <c r="L7" s="10">
        <f ca="1">SUMPRODUCT($A7:$F7,Results!$B$17:$G$17)</f>
        <v>-13.785995096332128</v>
      </c>
      <c r="M7" s="10">
        <f ca="1">SUMPRODUCT($A7:$F7,Results!$B$18:$G$18)</f>
        <v>4.155999381328277</v>
      </c>
      <c r="N7" s="10">
        <f ca="1">SUMPRODUCT($A7:$F7,Results!$B$19:$G$19)</f>
        <v>8.8353642460769013</v>
      </c>
      <c r="O7" s="10">
        <f ca="1">SUMPRODUCT($A7:$F7,Results!$B$20:$G$20)</f>
        <v>0.93404763370821375</v>
      </c>
      <c r="P7" s="10" cm="1">
        <f t="array" aca="1" ref="P7" ca="1">SUMPRODUCT(J7:O7,TRANSPOSE(BL$20:BL$25))+$AD$20-$BL$27</f>
        <v>47.333690250254008</v>
      </c>
      <c r="Q7" s="10" cm="1">
        <f t="array" aca="1" ref="Q7" ca="1">SUMPRODUCT(J7:O7,TRANSPOSE(ES$20:ES$25))+$AD$20-$ES$27</f>
        <v>47.264464792922205</v>
      </c>
      <c r="R7" s="10">
        <f ca="1">I7-Results!$E$5*H7</f>
        <v>48.026509643565852</v>
      </c>
      <c r="S7" s="10" cm="1">
        <f t="array" aca="1" ref="S7" ca="1">SUMPRODUCT(J7:O7,TRANSPOSE(AR$28:AR$33))+$AD$20-$AC$26</f>
        <v>34.908414054897726</v>
      </c>
      <c r="T7" s="10">
        <f ca="1">SUMPRODUCT(J7:O7,Results!K$9:P$9)</f>
        <v>46.917315744577657</v>
      </c>
      <c r="U7" s="10">
        <f ca="1">SUMPRODUCT(J7:O7,Results!K$9:P$9)+$AD$20-$AC$31</f>
        <v>46.934271801102753</v>
      </c>
      <c r="V7" s="10">
        <f t="shared" ca="1" si="6"/>
        <v>1.3260621803000134</v>
      </c>
      <c r="W7" s="10">
        <f t="shared" ca="1" si="7"/>
        <v>1.3952876376318173</v>
      </c>
      <c r="X7" s="10">
        <f t="shared" ca="1" si="8"/>
        <v>0.63324278698816983</v>
      </c>
      <c r="Y7" s="10">
        <f t="shared" ca="1" si="9"/>
        <v>13.751338375656296</v>
      </c>
      <c r="Z7" s="10">
        <f t="shared" ca="1" si="10"/>
        <v>48.377624363672133</v>
      </c>
      <c r="AA7" s="10">
        <f t="shared" ca="1" si="11"/>
        <v>1.725480629451269</v>
      </c>
      <c r="AC7" s="15" t="s">
        <v>112</v>
      </c>
      <c r="AD7" s="8">
        <f t="shared" ref="AD7:AJ7" ca="1" si="30">CORREL($N:$N,I:I)</f>
        <v>0.5816405167344606</v>
      </c>
      <c r="AE7" s="8">
        <f t="shared" ca="1" si="30"/>
        <v>-0.45057670574745051</v>
      </c>
      <c r="AF7" s="8">
        <f t="shared" ca="1" si="30"/>
        <v>7.3710267577536584E-2</v>
      </c>
      <c r="AG7" s="8">
        <f t="shared" ca="1" si="30"/>
        <v>0.33877498721617028</v>
      </c>
      <c r="AH7" s="8">
        <f t="shared" ca="1" si="30"/>
        <v>-0.13892951334712289</v>
      </c>
      <c r="AI7" s="8">
        <f t="shared" ca="1" si="30"/>
        <v>1</v>
      </c>
      <c r="AJ7" s="8">
        <f t="shared" ca="1" si="30"/>
        <v>0.64258271864452143</v>
      </c>
      <c r="AL7" s="12">
        <f ca="1">IF(Results!B9=1,SUMPRODUCT(AP7:AU7,AP7:AU7)/AU7,1)</f>
        <v>54244.006231132924</v>
      </c>
      <c r="AM7" s="2"/>
      <c r="AN7" s="3">
        <f ca="1">SUMPRODUCT(O:O,I:I)*Results!B9</f>
        <v>29353.4902705813</v>
      </c>
      <c r="AO7" s="12"/>
      <c r="AP7" s="3">
        <f t="shared" ref="AP7:AU7" ca="1" si="31">SUMPRODUCT($O:$O,J:J)*AP15</f>
        <v>-10104.660098087579</v>
      </c>
      <c r="AQ7" s="3">
        <f t="shared" ca="1" si="31"/>
        <v>397.86378900557054</v>
      </c>
      <c r="AR7" s="3">
        <f t="shared" ca="1" si="31"/>
        <v>10272.666175843502</v>
      </c>
      <c r="AS7" s="3">
        <f t="shared" ca="1" si="31"/>
        <v>-12175.205026368316</v>
      </c>
      <c r="AT7" s="3">
        <f t="shared" ca="1" si="31"/>
        <v>13091.076529833988</v>
      </c>
      <c r="AU7" s="3">
        <f t="shared" ca="1" si="31"/>
        <v>12692.830263184451</v>
      </c>
      <c r="AW7" s="10"/>
      <c r="AX7" s="10">
        <f t="shared" ref="AX7:CC7" ca="1" si="32">AX25*AX$10</f>
        <v>0.49810676441136909</v>
      </c>
      <c r="AY7" s="10">
        <f t="shared" ca="1" si="32"/>
        <v>0.45448246768561928</v>
      </c>
      <c r="AZ7" s="10">
        <f t="shared" ca="1" si="32"/>
        <v>0.41638888869270357</v>
      </c>
      <c r="BA7" s="10">
        <f t="shared" ca="1" si="32"/>
        <v>0.39962777478402189</v>
      </c>
      <c r="BB7" s="10">
        <f t="shared" ca="1" si="32"/>
        <v>0.38954793409383998</v>
      </c>
      <c r="BC7" s="10">
        <f t="shared" ca="1" si="32"/>
        <v>0.38309951696061251</v>
      </c>
      <c r="BD7" s="10">
        <f t="shared" ca="1" si="32"/>
        <v>0.37842302320254168</v>
      </c>
      <c r="BE7" s="10">
        <f t="shared" ca="1" si="32"/>
        <v>0.37469963051837424</v>
      </c>
      <c r="BF7" s="10">
        <f t="shared" ca="1" si="32"/>
        <v>0.37151532590890329</v>
      </c>
      <c r="BG7" s="10">
        <f t="shared" ca="1" si="32"/>
        <v>0.36865194919589345</v>
      </c>
      <c r="BH7" s="10">
        <f t="shared" ca="1" si="32"/>
        <v>0.36598844813110271</v>
      </c>
      <c r="BI7" s="10">
        <f t="shared" ca="1" si="32"/>
        <v>0.36345365448861056</v>
      </c>
      <c r="BJ7" s="10">
        <f t="shared" ca="1" si="32"/>
        <v>0.36100412016139705</v>
      </c>
      <c r="BK7" s="10">
        <f t="shared" ca="1" si="32"/>
        <v>0.35861238035229676</v>
      </c>
      <c r="BL7" s="10">
        <f t="shared" ca="1" si="32"/>
        <v>0.35626069408737615</v>
      </c>
      <c r="BM7" s="10">
        <f t="shared" ca="1" si="32"/>
        <v>0.35393741287122338</v>
      </c>
      <c r="BN7" s="10">
        <f t="shared" ca="1" si="32"/>
        <v>0.3516348105277467</v>
      </c>
      <c r="BO7" s="10">
        <f t="shared" ca="1" si="32"/>
        <v>0.34934772656354701</v>
      </c>
      <c r="BP7" s="10">
        <f t="shared" ca="1" si="32"/>
        <v>0.34707269863689511</v>
      </c>
      <c r="BQ7" s="10">
        <f t="shared" ca="1" si="32"/>
        <v>0.34480739637235874</v>
      </c>
      <c r="BR7" s="10">
        <f t="shared" ca="1" si="32"/>
        <v>0.34255024754824426</v>
      </c>
      <c r="BS7" s="10">
        <f t="shared" ca="1" si="32"/>
        <v>0.34030018921167554</v>
      </c>
      <c r="BT7" s="10">
        <f t="shared" ca="1" si="32"/>
        <v>0.33805650113891456</v>
      </c>
      <c r="BU7" s="10">
        <f t="shared" ca="1" si="32"/>
        <v>0.3358186940253301</v>
      </c>
      <c r="BV7" s="10">
        <f t="shared" ca="1" si="32"/>
        <v>0.33358643426701728</v>
      </c>
      <c r="BW7" s="10">
        <f t="shared" ca="1" si="32"/>
        <v>0.33135949329326997</v>
      </c>
      <c r="BX7" s="10">
        <f t="shared" ca="1" si="32"/>
        <v>0.32913771340939446</v>
      </c>
      <c r="BY7" s="10">
        <f t="shared" ca="1" si="32"/>
        <v>0.32692098475829878</v>
      </c>
      <c r="BZ7" s="10">
        <f t="shared" ca="1" si="32"/>
        <v>0.32470922977666061</v>
      </c>
      <c r="CA7" s="10">
        <f t="shared" ca="1" si="32"/>
        <v>0.32250239270558589</v>
      </c>
      <c r="CB7" s="10">
        <f t="shared" ca="1" si="32"/>
        <v>0.32030043251129636</v>
      </c>
      <c r="CC7" s="10">
        <f t="shared" ca="1" si="32"/>
        <v>0.31810331810689974</v>
      </c>
      <c r="CD7" s="10">
        <f t="shared" ref="CD7:DI7" ca="1" si="33">CD25*CD$10</f>
        <v>0.31591102512713459</v>
      </c>
      <c r="CE7" s="10">
        <f t="shared" ca="1" si="33"/>
        <v>0.31372353375128914</v>
      </c>
      <c r="CF7" s="10">
        <f t="shared" ca="1" si="33"/>
        <v>0.3115408272336157</v>
      </c>
      <c r="CG7" s="10">
        <f t="shared" ca="1" si="33"/>
        <v>0.30936289091130725</v>
      </c>
      <c r="CH7" s="10">
        <f t="shared" ca="1" si="33"/>
        <v>0.30718971153483587</v>
      </c>
      <c r="CI7" s="10">
        <f t="shared" ca="1" si="33"/>
        <v>0.30502127681589286</v>
      </c>
      <c r="CJ7" s="10">
        <f t="shared" ca="1" si="33"/>
        <v>0.30285757512221778</v>
      </c>
      <c r="CK7" s="10">
        <f t="shared" ca="1" si="33"/>
        <v>0.30069859527158121</v>
      </c>
      <c r="CL7" s="10">
        <f t="shared" ca="1" si="33"/>
        <v>0.29854432639270057</v>
      </c>
      <c r="CM7" s="10">
        <f t="shared" ca="1" si="33"/>
        <v>0.29639475783133801</v>
      </c>
      <c r="CN7" s="10">
        <f t="shared" ca="1" si="33"/>
        <v>0.2942498790868982</v>
      </c>
      <c r="CO7" s="10">
        <f t="shared" ca="1" si="33"/>
        <v>0.29210967976961433</v>
      </c>
      <c r="CP7" s="10">
        <f t="shared" ca="1" si="33"/>
        <v>0.28997414957163314</v>
      </c>
      <c r="CQ7" s="10">
        <f t="shared" ca="1" si="33"/>
        <v>0.28784327824748041</v>
      </c>
      <c r="CR7" s="10">
        <f t="shared" ca="1" si="33"/>
        <v>0.28571705560086036</v>
      </c>
      <c r="CS7" s="10">
        <f t="shared" ca="1" si="33"/>
        <v>0.28359547147572983</v>
      </c>
      <c r="CT7" s="10">
        <f t="shared" ca="1" si="33"/>
        <v>0.28147851575025945</v>
      </c>
      <c r="CU7" s="10">
        <f t="shared" ca="1" si="33"/>
        <v>0.2793661783327413</v>
      </c>
      <c r="CV7" s="10">
        <f t="shared" ca="1" si="33"/>
        <v>0.27725844915881265</v>
      </c>
      <c r="CW7" s="10">
        <f t="shared" ca="1" si="33"/>
        <v>0.27515531818956762</v>
      </c>
      <c r="CX7" s="10">
        <f t="shared" ca="1" si="33"/>
        <v>0.27305677541026729</v>
      </c>
      <c r="CY7" s="10">
        <f t="shared" ca="1" si="33"/>
        <v>0.27096281082945567</v>
      </c>
      <c r="CZ7" s="10">
        <f t="shared" ca="1" si="33"/>
        <v>0.26887341447834756</v>
      </c>
      <c r="DA7" s="10">
        <f t="shared" ca="1" si="33"/>
        <v>0.26678857641040155</v>
      </c>
      <c r="DB7" s="10">
        <f t="shared" ca="1" si="33"/>
        <v>0.26470828670101715</v>
      </c>
      <c r="DC7" s="10">
        <f t="shared" ca="1" si="33"/>
        <v>0.26263253544731618</v>
      </c>
      <c r="DD7" s="10">
        <f t="shared" ca="1" si="33"/>
        <v>0.26056131276798139</v>
      </c>
      <c r="DE7" s="10">
        <f t="shared" ca="1" si="33"/>
        <v>0.25849460880313241</v>
      </c>
      <c r="DF7" s="10">
        <f t="shared" ca="1" si="33"/>
        <v>0.25643241371422781</v>
      </c>
      <c r="DG7" s="10">
        <f t="shared" ca="1" si="33"/>
        <v>0.25437471768398645</v>
      </c>
      <c r="DH7" s="10">
        <f t="shared" ca="1" si="33"/>
        <v>0.2523215109163176</v>
      </c>
      <c r="DI7" s="10">
        <f t="shared" ca="1" si="33"/>
        <v>0.2502727836362621</v>
      </c>
      <c r="DJ7" s="10">
        <f t="shared" ref="DJ7:ES7" ca="1" si="34">DJ25*DJ$10</f>
        <v>0.2482285260899367</v>
      </c>
      <c r="DK7" s="10">
        <f t="shared" ca="1" si="34"/>
        <v>0.24618872854448315</v>
      </c>
      <c r="DL7" s="10">
        <f t="shared" ca="1" si="34"/>
        <v>0.24415338128802033</v>
      </c>
      <c r="DM7" s="10">
        <f t="shared" ca="1" si="34"/>
        <v>0.24212247462959685</v>
      </c>
      <c r="DN7" s="10">
        <f t="shared" ca="1" si="34"/>
        <v>0.24009599889914532</v>
      </c>
      <c r="DO7" s="10">
        <f t="shared" ca="1" si="34"/>
        <v>0.23807394444743799</v>
      </c>
      <c r="DP7" s="10">
        <f t="shared" ca="1" si="34"/>
        <v>0.23605630164604255</v>
      </c>
      <c r="DQ7" s="10">
        <f t="shared" ca="1" si="34"/>
        <v>0.234043060887278</v>
      </c>
      <c r="DR7" s="10">
        <f t="shared" ca="1" si="34"/>
        <v>0.23203421258417112</v>
      </c>
      <c r="DS7" s="10">
        <f t="shared" ca="1" si="34"/>
        <v>0.230029747170414</v>
      </c>
      <c r="DT7" s="10">
        <f t="shared" ca="1" si="34"/>
        <v>0.22802965510032014</v>
      </c>
      <c r="DU7" s="10">
        <f t="shared" ca="1" si="34"/>
        <v>0.22603392684878204</v>
      </c>
      <c r="DV7" s="10">
        <f t="shared" ca="1" si="34"/>
        <v>0.22404255291122804</v>
      </c>
      <c r="DW7" s="10">
        <f t="shared" ca="1" si="34"/>
        <v>0.22205552380358004</v>
      </c>
      <c r="DX7" s="10">
        <f t="shared" ca="1" si="34"/>
        <v>0.22007283006221079</v>
      </c>
      <c r="DY7" s="10">
        <f t="shared" ca="1" si="34"/>
        <v>0.21809446224390108</v>
      </c>
      <c r="DZ7" s="10">
        <f t="shared" ca="1" si="34"/>
        <v>0.21612041092579795</v>
      </c>
      <c r="EA7" s="10">
        <f t="shared" ca="1" si="34"/>
        <v>0.21415066670537175</v>
      </c>
      <c r="EB7" s="10">
        <f t="shared" ca="1" si="34"/>
        <v>0.21218522020037472</v>
      </c>
      <c r="EC7" s="10">
        <f t="shared" ca="1" si="34"/>
        <v>0.21022406204879762</v>
      </c>
      <c r="ED7" s="10">
        <f t="shared" ca="1" si="34"/>
        <v>0.20826718290882898</v>
      </c>
      <c r="EE7" s="10">
        <f t="shared" ca="1" si="34"/>
        <v>0.20631457345881191</v>
      </c>
      <c r="EF7" s="10">
        <f t="shared" ca="1" si="34"/>
        <v>0.20436622439720331</v>
      </c>
      <c r="EG7" s="10">
        <f t="shared" ca="1" si="34"/>
        <v>0.20242212644253121</v>
      </c>
      <c r="EH7" s="10">
        <f t="shared" ca="1" si="34"/>
        <v>0.20048227033335339</v>
      </c>
      <c r="EI7" s="10">
        <f t="shared" ca="1" si="34"/>
        <v>0.19854664682821513</v>
      </c>
      <c r="EJ7" s="10">
        <f t="shared" ca="1" si="34"/>
        <v>0.19661524670560857</v>
      </c>
      <c r="EK7" s="10">
        <f t="shared" ca="1" si="34"/>
        <v>0.19468806076393044</v>
      </c>
      <c r="EL7" s="10">
        <f t="shared" ca="1" si="34"/>
        <v>0.19276507982144053</v>
      </c>
      <c r="EM7" s="10">
        <f t="shared" ca="1" si="34"/>
        <v>0.19084629471622094</v>
      </c>
      <c r="EN7" s="10">
        <f t="shared" ca="1" si="34"/>
        <v>0.18893169630613404</v>
      </c>
      <c r="EO7" s="10">
        <f t="shared" ca="1" si="34"/>
        <v>0.18702127546878183</v>
      </c>
      <c r="EP7" s="10">
        <f t="shared" ca="1" si="34"/>
        <v>0.18511502310146416</v>
      </c>
      <c r="EQ7" s="10">
        <f t="shared" ca="1" si="34"/>
        <v>0.18321293012113843</v>
      </c>
      <c r="ER7" s="10">
        <f t="shared" ca="1" si="34"/>
        <v>0.18131498746437802</v>
      </c>
      <c r="ES7" s="10">
        <f t="shared" ca="1" si="34"/>
        <v>0.17942118608733137</v>
      </c>
    </row>
    <row r="8" spans="1:149" ht="16.5">
      <c r="A8" s="6">
        <f ca="1">LN((RAND()^(-Results!$E$4))-1)</f>
        <v>-1.1690068707795438</v>
      </c>
      <c r="B8" s="6">
        <f ca="1">LN((RAND()^(-Results!$E$4))-1)</f>
        <v>0.48668532351136812</v>
      </c>
      <c r="C8" s="6">
        <f ca="1">LN((RAND()^(-Results!$E$4))-1)</f>
        <v>0.48360841068582472</v>
      </c>
      <c r="D8" s="6">
        <f ca="1">LN((RAND()^(-Results!$E$4))-1)</f>
        <v>-1.2513342424294207</v>
      </c>
      <c r="E8" s="6">
        <f ca="1">LN((RAND()^(-Results!$E$4))-1)</f>
        <v>-0.29161371226601385</v>
      </c>
      <c r="F8" s="6">
        <f ca="1">LN((RAND()^(-Results!$E$4))-1)</f>
        <v>0.83646153030249626</v>
      </c>
      <c r="G8" s="6">
        <f ca="1">LN((RAND()^(-Results!$E$4))-1)</f>
        <v>0.34203582173307068</v>
      </c>
      <c r="H8" s="6">
        <f t="shared" ca="1" si="5"/>
        <v>0.40620807108899115</v>
      </c>
      <c r="I8" s="10">
        <f ca="1">SUMPRODUCT(J8:O8,Results!B$12:G$12)+Results!$E$5*H8</f>
        <v>-2.8789029115549796</v>
      </c>
      <c r="J8" s="10">
        <f ca="1">SUMPRODUCT($A8:$F8,Results!$B$15:$G$15)</f>
        <v>3.4934066632633649</v>
      </c>
      <c r="K8" s="10">
        <f ca="1">SUMPRODUCT($A8:$F8,Results!$B$16:$G$16)</f>
        <v>2.1131617627159578</v>
      </c>
      <c r="L8" s="10">
        <f ca="1">SUMPRODUCT($A8:$F8,Results!$B$17:$G$17)</f>
        <v>1.2021594864058556</v>
      </c>
      <c r="M8" s="10">
        <f ca="1">SUMPRODUCT($A8:$F8,Results!$B$18:$G$18)</f>
        <v>-1.5418392242860381</v>
      </c>
      <c r="N8" s="10">
        <f ca="1">SUMPRODUCT($A8:$F8,Results!$B$19:$G$19)</f>
        <v>-0.4817113375505091</v>
      </c>
      <c r="O8" s="10">
        <f ca="1">SUMPRODUCT($A8:$F8,Results!$B$20:$G$20)</f>
        <v>1.9993931081917604E-2</v>
      </c>
      <c r="P8" s="10" cm="1">
        <f t="array" aca="1" ref="P8" ca="1">SUMPRODUCT(J8:O8,TRANSPOSE(BL$20:BL$25))+$AD$20-$BL$27</f>
        <v>-4.4512380691194311</v>
      </c>
      <c r="Q8" s="10" cm="1">
        <f t="array" aca="1" ref="Q8" ca="1">SUMPRODUCT(J8:O8,TRANSPOSE(ES$20:ES$25))+$AD$20-$ES$27</f>
        <v>-4.4255774299679693</v>
      </c>
      <c r="R8" s="10">
        <f ca="1">I8-Results!$E$5*H8</f>
        <v>-4.5037351959109442</v>
      </c>
      <c r="S8" s="10" cm="1">
        <f t="array" aca="1" ref="S8" ca="1">SUMPRODUCT(J8:O8,TRANSPOSE(AR$28:AR$33))+$AD$20-$AC$26</f>
        <v>-2.0404363226682478</v>
      </c>
      <c r="T8" s="10">
        <f ca="1">SUMPRODUCT(J8:O8,Results!K$9:P$9)</f>
        <v>-4.3336666909520547</v>
      </c>
      <c r="U8" s="10">
        <f ca="1">SUMPRODUCT(J8:O8,Results!K$9:P$9)+$AD$20-$AC$31</f>
        <v>-4.3167106344269621</v>
      </c>
      <c r="V8" s="10">
        <f t="shared" ca="1" si="6"/>
        <v>1.5723351575644515</v>
      </c>
      <c r="W8" s="10">
        <f t="shared" ca="1" si="7"/>
        <v>1.5466745184129898</v>
      </c>
      <c r="X8" s="10">
        <f t="shared" ca="1" si="8"/>
        <v>1.6248322843559646</v>
      </c>
      <c r="Y8" s="10">
        <f t="shared" ca="1" si="9"/>
        <v>-0.83846658888673176</v>
      </c>
      <c r="Z8" s="10">
        <f t="shared" ca="1" si="10"/>
        <v>-3.1610309784368651</v>
      </c>
      <c r="AA8" s="10">
        <f t="shared" ca="1" si="11"/>
        <v>1.4378077228719826</v>
      </c>
      <c r="AC8" s="15" t="s">
        <v>113</v>
      </c>
      <c r="AD8" s="8">
        <f t="shared" ref="AD8:AJ8" ca="1" si="35">CORREL($O:$O,I:I)</f>
        <v>0.44811619841641576</v>
      </c>
      <c r="AE8" s="8">
        <f t="shared" ca="1" si="35"/>
        <v>-0.39685820952316031</v>
      </c>
      <c r="AF8" s="8">
        <f t="shared" ca="1" si="35"/>
        <v>2.0389719702576341E-2</v>
      </c>
      <c r="AG8" s="8">
        <f t="shared" ca="1" si="35"/>
        <v>0.35104616880541439</v>
      </c>
      <c r="AH8" s="8">
        <f t="shared" ca="1" si="35"/>
        <v>-0.77001158276510495</v>
      </c>
      <c r="AI8" s="8">
        <f t="shared" ca="1" si="35"/>
        <v>0.64258271864452143</v>
      </c>
      <c r="AJ8" s="8">
        <f t="shared" ca="1" si="35"/>
        <v>1</v>
      </c>
      <c r="AL8" s="12"/>
      <c r="AM8" s="2"/>
      <c r="AN8" s="3"/>
      <c r="AO8" s="12"/>
      <c r="AP8" s="3"/>
      <c r="AQ8" s="3"/>
      <c r="AR8" s="3"/>
      <c r="AS8" s="3"/>
      <c r="AT8" s="3"/>
      <c r="AU8" s="3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LN((RAND()^(-Results!$E$4))-1)</f>
        <v>0.66670890858371956</v>
      </c>
      <c r="B9" s="6">
        <f ca="1">LN((RAND()^(-Results!$E$4))-1)</f>
        <v>-0.78799618103874725</v>
      </c>
      <c r="C9" s="6">
        <f ca="1">LN((RAND()^(-Results!$E$4))-1)</f>
        <v>3.1411223790537433</v>
      </c>
      <c r="D9" s="6">
        <f ca="1">LN((RAND()^(-Results!$E$4))-1)</f>
        <v>-1.2356998717708163</v>
      </c>
      <c r="E9" s="6">
        <f ca="1">LN((RAND()^(-Results!$E$4))-1)</f>
        <v>0.39016021387770705</v>
      </c>
      <c r="F9" s="6">
        <f ca="1">LN((RAND()^(-Results!$E$4))-1)</f>
        <v>0.64886833511832931</v>
      </c>
      <c r="G9" s="6">
        <f ca="1">LN((RAND()^(-Results!$E$4))-1)</f>
        <v>1.0724641054929642</v>
      </c>
      <c r="H9" s="6">
        <f t="shared" ca="1" si="5"/>
        <v>1.1366363548488847</v>
      </c>
      <c r="I9" s="10">
        <f ca="1">SUMPRODUCT(J9:O9,Results!B$12:G$12)+Results!$E$5*H9</f>
        <v>11.229715508826796</v>
      </c>
      <c r="J9" s="10">
        <f ca="1">SUMPRODUCT($A9:$F9,Results!$B$15:$G$15)</f>
        <v>0.35958860803763626</v>
      </c>
      <c r="K9" s="10">
        <f ca="1">SUMPRODUCT($A9:$F9,Results!$B$16:$G$16)</f>
        <v>6.227043043046069</v>
      </c>
      <c r="L9" s="10">
        <f ca="1">SUMPRODUCT($A9:$F9,Results!$B$17:$G$17)</f>
        <v>-0.22374639781500405</v>
      </c>
      <c r="M9" s="10">
        <f ca="1">SUMPRODUCT($A9:$F9,Results!$B$18:$G$18)</f>
        <v>-5.5258423565476891</v>
      </c>
      <c r="N9" s="10">
        <f ca="1">SUMPRODUCT($A9:$F9,Results!$B$19:$G$19)</f>
        <v>2.9811750389280101</v>
      </c>
      <c r="O9" s="10">
        <f ca="1">SUMPRODUCT($A9:$F9,Results!$B$20:$G$20)</f>
        <v>3.4735221283671263</v>
      </c>
      <c r="P9" s="10" cm="1">
        <f t="array" aca="1" ref="P9" ca="1">SUMPRODUCT(J9:O9,TRANSPOSE(BL$20:BL$25))+$AD$20-$BL$27</f>
        <v>8.1958121154422212</v>
      </c>
      <c r="Q9" s="10" cm="1">
        <f t="array" aca="1" ref="Q9" ca="1">SUMPRODUCT(J9:O9,TRANSPOSE(ES$20:ES$25))+$AD$20-$ES$27</f>
        <v>8.08716354215818</v>
      </c>
      <c r="R9" s="10">
        <f ca="1">I9-Results!$E$5*H9</f>
        <v>6.6831700894312576</v>
      </c>
      <c r="S9" s="10" cm="1">
        <f t="array" aca="1" ref="S9" ca="1">SUMPRODUCT(J9:O9,TRANSPOSE(AR$28:AR$33))+$AD$20-$AC$26</f>
        <v>13.324435029479133</v>
      </c>
      <c r="T9" s="10">
        <f ca="1">SUMPRODUCT(J9:O9,Results!K$9:P$9)</f>
        <v>7.4950140007585331</v>
      </c>
      <c r="U9" s="10">
        <f ca="1">SUMPRODUCT(J9:O9,Results!K$9:P$9)+$AD$20-$AC$31</f>
        <v>7.5119700572836257</v>
      </c>
      <c r="V9" s="10">
        <f t="shared" ca="1" si="6"/>
        <v>3.0339033933845752</v>
      </c>
      <c r="W9" s="10">
        <f t="shared" ca="1" si="7"/>
        <v>3.1425519666686164</v>
      </c>
      <c r="X9" s="10">
        <f t="shared" ca="1" si="8"/>
        <v>4.5465454193955388</v>
      </c>
      <c r="Y9" s="10">
        <f t="shared" ca="1" si="9"/>
        <v>-2.0947195206523368</v>
      </c>
      <c r="Z9" s="10">
        <f t="shared" ca="1" si="10"/>
        <v>10.947587441944911</v>
      </c>
      <c r="AA9" s="10">
        <f t="shared" ca="1" si="11"/>
        <v>3.7177454515431707</v>
      </c>
      <c r="AL9" s="40" t="s">
        <v>242</v>
      </c>
      <c r="AM9" s="2"/>
      <c r="AN9" s="3"/>
      <c r="AO9" s="31"/>
      <c r="AP9" s="33">
        <f>Results!B4</f>
        <v>1</v>
      </c>
      <c r="AQ9" s="33">
        <f>Results!B5</f>
        <v>1</v>
      </c>
      <c r="AR9" s="33">
        <f>Results!B6</f>
        <v>1</v>
      </c>
      <c r="AS9" s="33">
        <f>Results!B7</f>
        <v>1</v>
      </c>
      <c r="AT9" s="33">
        <f>Results!B8</f>
        <v>1</v>
      </c>
      <c r="AU9" s="33">
        <f>Results!B9</f>
        <v>1</v>
      </c>
      <c r="AW9" s="21" t="s">
        <v>246</v>
      </c>
      <c r="AX9" s="10" cm="1">
        <f t="array" aca="1" ref="AX9" ca="1">SUMPRODUCT(AX2:AX7,TRANSPOSE($AE20:$AJ20))</f>
        <v>0.29399477027322274</v>
      </c>
      <c r="AY9" s="10" cm="1">
        <f t="array" aca="1" ref="AY9" ca="1">SUMPRODUCT(AY2:AY7,TRANSPOSE($AE20:$AJ20))</f>
        <v>0.31288788346474294</v>
      </c>
      <c r="AZ9" s="10" cm="1">
        <f t="array" aca="1" ref="AZ9" ca="1">SUMPRODUCT(AZ2:AZ7,TRANSPOSE($AE20:$AJ20))</f>
        <v>0.30859799747845279</v>
      </c>
      <c r="BA9" s="10" cm="1">
        <f t="array" aca="1" ref="BA9" ca="1">SUMPRODUCT(BA2:BA7,TRANSPOSE($AE20:$AJ20))</f>
        <v>0.30867062212879859</v>
      </c>
      <c r="BB9" s="10" cm="1">
        <f t="array" aca="1" ref="BB9" ca="1">SUMPRODUCT(BB2:BB7,TRANSPOSE($AE20:$AJ20))</f>
        <v>0.30741457485236695</v>
      </c>
      <c r="BC9" s="10" cm="1">
        <f t="array" aca="1" ref="BC9" ca="1">SUMPRODUCT(BC2:BC7,TRANSPOSE($AE20:$AJ20))</f>
        <v>0.30665584676851876</v>
      </c>
      <c r="BD9" s="10" cm="1">
        <f t="array" aca="1" ref="BD9" ca="1">SUMPRODUCT(BD2:BD7,TRANSPOSE($AE20:$AJ20))</f>
        <v>0.30601706907770815</v>
      </c>
      <c r="BE9" s="10" cm="1">
        <f t="array" aca="1" ref="BE9" ca="1">SUMPRODUCT(BE2:BE7,TRANSPOSE($AE20:$AJ20))</f>
        <v>0.30556691426796861</v>
      </c>
      <c r="BF9" s="10" cm="1">
        <f t="array" aca="1" ref="BF9" ca="1">SUMPRODUCT(BF2:BF7,TRANSPOSE($AE20:$AJ20))</f>
        <v>0.30523892387074142</v>
      </c>
      <c r="BG9" s="10" cm="1">
        <f t="array" aca="1" ref="BG9" ca="1">SUMPRODUCT(BG2:BG7,TRANSPOSE($AE20:$AJ20))</f>
        <v>0.30500405258464364</v>
      </c>
      <c r="BH9" s="10" cm="1">
        <f t="array" aca="1" ref="BH9" ca="1">SUMPRODUCT(BH2:BH7,TRANSPOSE($AE20:$AJ20))</f>
        <v>0.30483326875812217</v>
      </c>
      <c r="BI9" s="10" cm="1">
        <f t="array" aca="1" ref="BI9" ca="1">SUMPRODUCT(BI2:BI7,TRANSPOSE($AE20:$AJ20))</f>
        <v>0.30470711984073373</v>
      </c>
      <c r="BJ9" s="10" cm="1">
        <f t="array" aca="1" ref="BJ9" ca="1">SUMPRODUCT(BJ2:BJ7,TRANSPOSE($AE20:$AJ20))</f>
        <v>0.30461147780149755</v>
      </c>
      <c r="BK9" s="10" cm="1">
        <f t="array" aca="1" ref="BK9" ca="1">SUMPRODUCT(BK2:BK7,TRANSPOSE($AE20:$AJ20))</f>
        <v>0.30453665597353541</v>
      </c>
      <c r="BL9" s="10" cm="1">
        <f t="array" aca="1" ref="BL9" ca="1">SUMPRODUCT(BL2:BL7,TRANSPOSE($AE20:$AJ20))</f>
        <v>0.30447598190573738</v>
      </c>
      <c r="BM9" s="10" cm="1">
        <f t="array" aca="1" ref="BM9" ca="1">SUMPRODUCT(BM2:BM7,TRANSPOSE($AE20:$AJ20))</f>
        <v>0.3044249127278047</v>
      </c>
      <c r="BN9" s="10" cm="1">
        <f t="array" aca="1" ref="BN9" ca="1">SUMPRODUCT(BN2:BN7,TRANSPOSE($AE20:$AJ20))</f>
        <v>0.30438036061027696</v>
      </c>
      <c r="BO9" s="10" cm="1">
        <f t="array" aca="1" ref="BO9" ca="1">SUMPRODUCT(BO2:BO7,TRANSPOSE($AE20:$AJ20))</f>
        <v>0.30434023322106535</v>
      </c>
      <c r="BP9" s="10" cm="1">
        <f t="array" aca="1" ref="BP9" ca="1">SUMPRODUCT(BP2:BP7,TRANSPOSE($AE20:$AJ20))</f>
        <v>0.30430311437870999</v>
      </c>
      <c r="BQ9" s="10" cm="1">
        <f t="array" aca="1" ref="BQ9" ca="1">SUMPRODUCT(BQ2:BQ7,TRANSPOSE($AE20:$AJ20))</f>
        <v>0.30426804650289097</v>
      </c>
      <c r="BR9" s="10" cm="1">
        <f t="array" aca="1" ref="BR9" ca="1">SUMPRODUCT(BR2:BR7,TRANSPOSE($AE20:$AJ20))</f>
        <v>0.30423438242651979</v>
      </c>
      <c r="BS9" s="10" cm="1">
        <f t="array" aca="1" ref="BS9" ca="1">SUMPRODUCT(BS2:BS7,TRANSPOSE($AE20:$AJ20))</f>
        <v>0.30420168491904492</v>
      </c>
      <c r="BT9" s="10" cm="1">
        <f t="array" aca="1" ref="BT9" ca="1">SUMPRODUCT(BT2:BT7,TRANSPOSE($AE20:$AJ20))</f>
        <v>0.3041696586359055</v>
      </c>
      <c r="BU9" s="10" cm="1">
        <f t="array" aca="1" ref="BU9" ca="1">SUMPRODUCT(BU2:BU7,TRANSPOSE($AE20:$AJ20))</f>
        <v>0.30413810409187819</v>
      </c>
      <c r="BV9" s="10" cm="1">
        <f t="array" aca="1" ref="BV9" ca="1">SUMPRODUCT(BV2:BV7,TRANSPOSE($AE20:$AJ20))</f>
        <v>0.30410688654892198</v>
      </c>
      <c r="BW9" s="10" cm="1">
        <f t="array" aca="1" ref="BW9" ca="1">SUMPRODUCT(BW2:BW7,TRANSPOSE($AE20:$AJ20))</f>
        <v>0.30407591499539782</v>
      </c>
      <c r="BX9" s="10" cm="1">
        <f t="array" aca="1" ref="BX9" ca="1">SUMPRODUCT(BX2:BX7,TRANSPOSE($AE20:$AJ20))</f>
        <v>0.30404512794708238</v>
      </c>
      <c r="BY9" s="10" cm="1">
        <f t="array" aca="1" ref="BY9" ca="1">SUMPRODUCT(BY2:BY7,TRANSPOSE($AE20:$AJ20))</f>
        <v>0.30401448385777785</v>
      </c>
      <c r="BZ9" s="10" cm="1">
        <f t="array" aca="1" ref="BZ9" ca="1">SUMPRODUCT(BZ2:BZ7,TRANSPOSE($AE20:$AJ20))</f>
        <v>0.30398395464371275</v>
      </c>
      <c r="CA9" s="10" cm="1">
        <f t="array" aca="1" ref="CA9" ca="1">SUMPRODUCT(CA2:CA7,TRANSPOSE($AE20:$AJ20))</f>
        <v>0.30395352131093545</v>
      </c>
      <c r="CB9" s="10" cm="1">
        <f t="array" aca="1" ref="CB9" ca="1">SUMPRODUCT(CB2:CB7,TRANSPOSE($AE20:$AJ20))</f>
        <v>0.30392317100286065</v>
      </c>
      <c r="CC9" s="10" cm="1">
        <f t="array" aca="1" ref="CC9" ca="1">SUMPRODUCT(CC2:CC7,TRANSPOSE($AE20:$AJ20))</f>
        <v>0.30389289500677846</v>
      </c>
      <c r="CD9" s="10" cm="1">
        <f t="array" aca="1" ref="CD9" ca="1">SUMPRODUCT(CD2:CD7,TRANSPOSE($AE20:$AJ20))</f>
        <v>0.30386268740787181</v>
      </c>
      <c r="CE9" s="10" cm="1">
        <f t="array" aca="1" ref="CE9" ca="1">SUMPRODUCT(CE2:CE7,TRANSPOSE($AE20:$AJ20))</f>
        <v>0.30383254418043654</v>
      </c>
      <c r="CF9" s="10" cm="1">
        <f t="array" aca="1" ref="CF9" ca="1">SUMPRODUCT(CF2:CF7,TRANSPOSE($AE20:$AJ20))</f>
        <v>0.30380246257429333</v>
      </c>
      <c r="CG9" s="10" cm="1">
        <f t="array" aca="1" ref="CG9" ca="1">SUMPRODUCT(CG2:CG7,TRANSPOSE($AE20:$AJ20))</f>
        <v>0.30377244070050929</v>
      </c>
      <c r="CH9" s="10" cm="1">
        <f t="array" aca="1" ref="CH9" ca="1">SUMPRODUCT(CH2:CH7,TRANSPOSE($AE20:$AJ20))</f>
        <v>0.30374247725168879</v>
      </c>
      <c r="CI9" s="10" cm="1">
        <f t="array" aca="1" ref="CI9" ca="1">SUMPRODUCT(CI2:CI7,TRANSPOSE($AE20:$AJ20))</f>
        <v>0.30371257131312163</v>
      </c>
      <c r="CJ9" s="10" cm="1">
        <f t="array" aca="1" ref="CJ9" ca="1">SUMPRODUCT(CJ2:CJ7,TRANSPOSE($AE20:$AJ20))</f>
        <v>0.30368272223527604</v>
      </c>
      <c r="CK9" s="10" cm="1">
        <f t="array" aca="1" ref="CK9" ca="1">SUMPRODUCT(CK2:CK7,TRANSPOSE($AE20:$AJ20))</f>
        <v>0.30365292954770917</v>
      </c>
      <c r="CL9" s="10" cm="1">
        <f t="array" aca="1" ref="CL9" ca="1">SUMPRODUCT(CL2:CL7,TRANSPOSE($AE20:$AJ20))</f>
        <v>0.3036231929009432</v>
      </c>
      <c r="CM9" s="10" cm="1">
        <f t="array" aca="1" ref="CM9" ca="1">SUMPRODUCT(CM2:CM7,TRANSPOSE($AE20:$AJ20))</f>
        <v>0.30359351202722029</v>
      </c>
      <c r="CN9" s="10" cm="1">
        <f t="array" aca="1" ref="CN9" ca="1">SUMPRODUCT(CN2:CN7,TRANSPOSE($AE20:$AJ20))</f>
        <v>0.30356388671400636</v>
      </c>
      <c r="CO9" s="10" cm="1">
        <f t="array" aca="1" ref="CO9" ca="1">SUMPRODUCT(CO2:CO7,TRANSPOSE($AE20:$AJ20))</f>
        <v>0.30353431678610182</v>
      </c>
      <c r="CP9" s="10" cm="1">
        <f t="array" aca="1" ref="CP9" ca="1">SUMPRODUCT(CP2:CP7,TRANSPOSE($AE20:$AJ20))</f>
        <v>0.3035048020935629</v>
      </c>
      <c r="CQ9" s="10" cm="1">
        <f t="array" aca="1" ref="CQ9" ca="1">SUMPRODUCT(CQ2:CQ7,TRANSPOSE($AE20:$AJ20))</f>
        <v>0.30347534250354563</v>
      </c>
      <c r="CR9" s="10" cm="1">
        <f t="array" aca="1" ref="CR9" ca="1">SUMPRODUCT(CR2:CR7,TRANSPOSE($AE20:$AJ20))</f>
        <v>0.30344593789480134</v>
      </c>
      <c r="CS9" s="10" cm="1">
        <f t="array" aca="1" ref="CS9" ca="1">SUMPRODUCT(CS2:CS7,TRANSPOSE($AE20:$AJ20))</f>
        <v>0.30341658815395733</v>
      </c>
      <c r="CT9" s="10" cm="1">
        <f t="array" aca="1" ref="CT9" ca="1">SUMPRODUCT(CT2:CT7,TRANSPOSE($AE20:$AJ20))</f>
        <v>0.30338729317300811</v>
      </c>
      <c r="CU9" s="10" cm="1">
        <f t="array" aca="1" ref="CU9" ca="1">SUMPRODUCT(CU2:CU7,TRANSPOSE($AE20:$AJ20))</f>
        <v>0.3033580528476198</v>
      </c>
      <c r="CV9" s="10" cm="1">
        <f t="array" aca="1" ref="CV9" ca="1">SUMPRODUCT(CV2:CV7,TRANSPOSE($AE20:$AJ20))</f>
        <v>0.30332886707598644</v>
      </c>
      <c r="CW9" s="10" cm="1">
        <f t="array" aca="1" ref="CW9" ca="1">SUMPRODUCT(CW2:CW7,TRANSPOSE($AE20:$AJ20))</f>
        <v>0.30329973575805708</v>
      </c>
      <c r="CX9" s="10" cm="1">
        <f t="array" aca="1" ref="CX9" ca="1">SUMPRODUCT(CX2:CX7,TRANSPOSE($AE20:$AJ20))</f>
        <v>0.30327065879501386</v>
      </c>
      <c r="CY9" s="10" cm="1">
        <f t="array" aca="1" ref="CY9" ca="1">SUMPRODUCT(CY2:CY7,TRANSPOSE($AE20:$AJ20))</f>
        <v>0.30324163608892035</v>
      </c>
      <c r="CZ9" s="10" cm="1">
        <f t="array" aca="1" ref="CZ9" ca="1">SUMPRODUCT(CZ2:CZ7,TRANSPOSE($AE20:$AJ20))</f>
        <v>0.30321266754248316</v>
      </c>
      <c r="DA9" s="10" cm="1">
        <f t="array" aca="1" ref="DA9" ca="1">SUMPRODUCT(DA2:DA7,TRANSPOSE($AE20:$AJ20))</f>
        <v>0.30318375305889139</v>
      </c>
      <c r="DB9" s="10" cm="1">
        <f t="array" aca="1" ref="DB9" ca="1">SUMPRODUCT(DB2:DB7,TRANSPOSE($AE20:$AJ20))</f>
        <v>0.30315489254170824</v>
      </c>
      <c r="DC9" s="10" cm="1">
        <f t="array" aca="1" ref="DC9" ca="1">SUMPRODUCT(DC2:DC7,TRANSPOSE($AE20:$AJ20))</f>
        <v>0.30312608589479745</v>
      </c>
      <c r="DD9" s="10" cm="1">
        <f t="array" aca="1" ref="DD9" ca="1">SUMPRODUCT(DD2:DD7,TRANSPOSE($AE20:$AJ20))</f>
        <v>0.30309733302227443</v>
      </c>
      <c r="DE9" s="10" cm="1">
        <f t="array" aca="1" ref="DE9" ca="1">SUMPRODUCT(DE2:DE7,TRANSPOSE($AE20:$AJ20))</f>
        <v>0.30306863382847188</v>
      </c>
      <c r="DF9" s="10" cm="1">
        <f t="array" aca="1" ref="DF9" ca="1">SUMPRODUCT(DF2:DF7,TRANSPOSE($AE20:$AJ20))</f>
        <v>0.30303998821791767</v>
      </c>
      <c r="DG9" s="10" cm="1">
        <f t="array" aca="1" ref="DG9" ca="1">SUMPRODUCT(DG2:DG7,TRANSPOSE($AE20:$AJ20))</f>
        <v>0.30301139609531963</v>
      </c>
      <c r="DH9" s="10" cm="1">
        <f t="array" aca="1" ref="DH9" ca="1">SUMPRODUCT(DH2:DH7,TRANSPOSE($AE20:$AJ20))</f>
        <v>0.30298285736555453</v>
      </c>
      <c r="DI9" s="10" cm="1">
        <f t="array" aca="1" ref="DI9" ca="1">SUMPRODUCT(DI2:DI7,TRANSPOSE($AE20:$AJ20))</f>
        <v>0.30295437193366187</v>
      </c>
      <c r="DJ9" s="10" cm="1">
        <f t="array" aca="1" ref="DJ9" ca="1">SUMPRODUCT(DJ2:DJ7,TRANSPOSE($AE20:$AJ20))</f>
        <v>0.30292593970483817</v>
      </c>
      <c r="DK9" s="10" cm="1">
        <f t="array" aca="1" ref="DK9" ca="1">SUMPRODUCT(DK2:DK7,TRANSPOSE($AE20:$AJ20))</f>
        <v>0.30289756058443468</v>
      </c>
      <c r="DL9" s="10" cm="1">
        <f t="array" aca="1" ref="DL9" ca="1">SUMPRODUCT(DL2:DL7,TRANSPOSE($AE20:$AJ20))</f>
        <v>0.30286923447795411</v>
      </c>
      <c r="DM9" s="10" cm="1">
        <f t="array" aca="1" ref="DM9" ca="1">SUMPRODUCT(DM2:DM7,TRANSPOSE($AE20:$AJ20))</f>
        <v>0.30284096129104976</v>
      </c>
      <c r="DN9" s="10" cm="1">
        <f t="array" aca="1" ref="DN9" ca="1">SUMPRODUCT(DN2:DN7,TRANSPOSE($AE20:$AJ20))</f>
        <v>0.30281274092952432</v>
      </c>
      <c r="DO9" s="10" cm="1">
        <f t="array" aca="1" ref="DO9" ca="1">SUMPRODUCT(DO2:DO7,TRANSPOSE($AE20:$AJ20))</f>
        <v>0.30278457329932856</v>
      </c>
      <c r="DP9" s="10" cm="1">
        <f t="array" aca="1" ref="DP9" ca="1">SUMPRODUCT(DP2:DP7,TRANSPOSE($AE20:$AJ20))</f>
        <v>0.3027564583065615</v>
      </c>
      <c r="DQ9" s="10" cm="1">
        <f t="array" aca="1" ref="DQ9" ca="1">SUMPRODUCT(DQ2:DQ7,TRANSPOSE($AE20:$AJ20))</f>
        <v>0.30272839585746958</v>
      </c>
      <c r="DR9" s="10" cm="1">
        <f t="array" aca="1" ref="DR9" ca="1">SUMPRODUCT(DR2:DR7,TRANSPOSE($AE20:$AJ20))</f>
        <v>0.30270038585844611</v>
      </c>
      <c r="DS9" s="10" cm="1">
        <f t="array" aca="1" ref="DS9" ca="1">SUMPRODUCT(DS2:DS7,TRANSPOSE($AE20:$AJ20))</f>
        <v>0.30267242821603163</v>
      </c>
      <c r="DT9" s="10" cm="1">
        <f t="array" aca="1" ref="DT9" ca="1">SUMPRODUCT(DT2:DT7,TRANSPOSE($AE20:$AJ20))</f>
        <v>0.30264452283691307</v>
      </c>
      <c r="DU9" s="10" cm="1">
        <f t="array" aca="1" ref="DU9" ca="1">SUMPRODUCT(DU2:DU7,TRANSPOSE($AE20:$AJ20))</f>
        <v>0.30261666962792416</v>
      </c>
      <c r="DV9" s="10" cm="1">
        <f t="array" aca="1" ref="DV9" ca="1">SUMPRODUCT(DV2:DV7,TRANSPOSE($AE20:$AJ20))</f>
        <v>0.30258886849604449</v>
      </c>
      <c r="DW9" s="10" cm="1">
        <f t="array" aca="1" ref="DW9" ca="1">SUMPRODUCT(DW2:DW7,TRANSPOSE($AE20:$AJ20))</f>
        <v>0.30256111934839991</v>
      </c>
      <c r="DX9" s="10" cm="1">
        <f t="array" aca="1" ref="DX9" ca="1">SUMPRODUCT(DX2:DX7,TRANSPOSE($AE20:$AJ20))</f>
        <v>0.30253342209226247</v>
      </c>
      <c r="DY9" s="10" cm="1">
        <f t="array" aca="1" ref="DY9" ca="1">SUMPRODUCT(DY2:DY7,TRANSPOSE($AE20:$AJ20))</f>
        <v>0.30250577663504957</v>
      </c>
      <c r="DZ9" s="10" cm="1">
        <f t="array" aca="1" ref="DZ9" ca="1">SUMPRODUCT(DZ2:DZ7,TRANSPOSE($AE20:$AJ20))</f>
        <v>0.30247818288432476</v>
      </c>
      <c r="EA9" s="10" cm="1">
        <f t="array" aca="1" ref="EA9" ca="1">SUMPRODUCT(EA2:EA7,TRANSPOSE($AE20:$AJ20))</f>
        <v>0.30245064074779687</v>
      </c>
      <c r="EB9" s="10" cm="1">
        <f t="array" aca="1" ref="EB9" ca="1">SUMPRODUCT(EB2:EB7,TRANSPOSE($AE20:$AJ20))</f>
        <v>0.30242315013332027</v>
      </c>
      <c r="EC9" s="10" cm="1">
        <f t="array" aca="1" ref="EC9" ca="1">SUMPRODUCT(EC2:EC7,TRANSPOSE($AE20:$AJ20))</f>
        <v>0.30239571094889428</v>
      </c>
      <c r="ED9" s="10" cm="1">
        <f t="array" aca="1" ref="ED9" ca="1">SUMPRODUCT(ED2:ED7,TRANSPOSE($AE20:$AJ20))</f>
        <v>0.30236832310266393</v>
      </c>
      <c r="EE9" s="10" cm="1">
        <f t="array" aca="1" ref="EE9" ca="1">SUMPRODUCT(EE2:EE7,TRANSPOSE($AE20:$AJ20))</f>
        <v>0.30234098650291846</v>
      </c>
      <c r="EF9" s="10" cm="1">
        <f t="array" aca="1" ref="EF9" ca="1">SUMPRODUCT(EF2:EF7,TRANSPOSE($AE20:$AJ20))</f>
        <v>0.30231370105809252</v>
      </c>
      <c r="EG9" s="10" cm="1">
        <f t="array" aca="1" ref="EG9" ca="1">SUMPRODUCT(EG2:EG7,TRANSPOSE($AE20:$AJ20))</f>
        <v>0.3022864666767654</v>
      </c>
      <c r="EH9" s="10" cm="1">
        <f t="array" aca="1" ref="EH9" ca="1">SUMPRODUCT(EH2:EH7,TRANSPOSE($AE20:$AJ20))</f>
        <v>0.30225928326766088</v>
      </c>
      <c r="EI9" s="10" cm="1">
        <f t="array" aca="1" ref="EI9" ca="1">SUMPRODUCT(EI2:EI7,TRANSPOSE($AE20:$AJ20))</f>
        <v>0.30223215073964699</v>
      </c>
      <c r="EJ9" s="10" cm="1">
        <f t="array" aca="1" ref="EJ9" ca="1">SUMPRODUCT(EJ2:EJ7,TRANSPOSE($AE20:$AJ20))</f>
        <v>0.30220506900173622</v>
      </c>
      <c r="EK9" s="10" cm="1">
        <f t="array" aca="1" ref="EK9" ca="1">SUMPRODUCT(EK2:EK7,TRANSPOSE($AE20:$AJ20))</f>
        <v>0.30217803796308534</v>
      </c>
      <c r="EL9" s="10" cm="1">
        <f t="array" aca="1" ref="EL9" ca="1">SUMPRODUCT(EL2:EL7,TRANSPOSE($AE20:$AJ20))</f>
        <v>0.30215105753299504</v>
      </c>
      <c r="EM9" s="10" cm="1">
        <f t="array" aca="1" ref="EM9" ca="1">SUMPRODUCT(EM2:EM7,TRANSPOSE($AE20:$AJ20))</f>
        <v>0.30212412762090984</v>
      </c>
      <c r="EN9" s="10" cm="1">
        <f t="array" aca="1" ref="EN9" ca="1">SUMPRODUCT(EN2:EN7,TRANSPOSE($AE20:$AJ20))</f>
        <v>0.30209724813641781</v>
      </c>
      <c r="EO9" s="10" cm="1">
        <f t="array" aca="1" ref="EO9" ca="1">SUMPRODUCT(EO2:EO7,TRANSPOSE($AE20:$AJ20))</f>
        <v>0.30207041898925108</v>
      </c>
      <c r="EP9" s="10" cm="1">
        <f t="array" aca="1" ref="EP9" ca="1">SUMPRODUCT(EP2:EP7,TRANSPOSE($AE20:$AJ20))</f>
        <v>0.3020436400892848</v>
      </c>
      <c r="EQ9" s="10" cm="1">
        <f t="array" aca="1" ref="EQ9" ca="1">SUMPRODUCT(EQ2:EQ7,TRANSPOSE($AE20:$AJ20))</f>
        <v>0.3020169113465378</v>
      </c>
      <c r="ER9" s="10" cm="1">
        <f t="array" aca="1" ref="ER9" ca="1">SUMPRODUCT(ER2:ER7,TRANSPOSE($AE20:$AJ20))</f>
        <v>0.30199023267117175</v>
      </c>
      <c r="ES9" s="10" cm="1">
        <f t="array" aca="1" ref="ES9" ca="1">SUMPRODUCT(ES2:ES7,TRANSPOSE($AE20:$AJ20))</f>
        <v>0.30196360397349153</v>
      </c>
    </row>
    <row r="10" spans="1:149" ht="16.5">
      <c r="A10" s="6">
        <f ca="1">LN((RAND()^(-Results!$E$4))-1)</f>
        <v>-1.445923332905144</v>
      </c>
      <c r="B10" s="6">
        <f ca="1">LN((RAND()^(-Results!$E$4))-1)</f>
        <v>-1.0846363488613309</v>
      </c>
      <c r="C10" s="6">
        <f ca="1">LN((RAND()^(-Results!$E$4))-1)</f>
        <v>2.1053585417428025</v>
      </c>
      <c r="D10" s="6">
        <f ca="1">LN((RAND()^(-Results!$E$4))-1)</f>
        <v>1.0194580496021532</v>
      </c>
      <c r="E10" s="6">
        <f ca="1">LN((RAND()^(-Results!$E$4))-1)</f>
        <v>-1.6626719793110258</v>
      </c>
      <c r="F10" s="6">
        <f ca="1">LN((RAND()^(-Results!$E$4))-1)</f>
        <v>-3.1767838156448165</v>
      </c>
      <c r="G10" s="6">
        <f ca="1">LN((RAND()^(-Results!$E$4))-1)</f>
        <v>-0.3737104213626668</v>
      </c>
      <c r="H10" s="6">
        <f t="shared" ca="1" si="5"/>
        <v>-0.30953817200674627</v>
      </c>
      <c r="I10" s="10">
        <f ca="1">SUMPRODUCT(J10:O10,Results!B$12:G$12)+Results!$E$5*H10</f>
        <v>-33.091872107076064</v>
      </c>
      <c r="J10" s="10">
        <f ca="1">SUMPRODUCT($A10:$F10,Results!$B$15:$G$15)</f>
        <v>13.35546016601031</v>
      </c>
      <c r="K10" s="10">
        <f ca="1">SUMPRODUCT($A10:$F10,Results!$B$16:$G$16)</f>
        <v>-4.8801582434746997</v>
      </c>
      <c r="L10" s="10">
        <f ca="1">SUMPRODUCT($A10:$F10,Results!$B$17:$G$17)</f>
        <v>12.25427252193777</v>
      </c>
      <c r="M10" s="10">
        <f ca="1">SUMPRODUCT($A10:$F10,Results!$B$18:$G$18)</f>
        <v>0.93529881016367611</v>
      </c>
      <c r="N10" s="10">
        <f ca="1">SUMPRODUCT($A10:$F10,Results!$B$19:$G$19)</f>
        <v>-3.8703018056683351</v>
      </c>
      <c r="O10" s="10">
        <f ca="1">SUMPRODUCT($A10:$F10,Results!$B$20:$G$20)</f>
        <v>-0.33939697399140911</v>
      </c>
      <c r="P10" s="10" cm="1">
        <f t="array" aca="1" ref="P10" ca="1">SUMPRODUCT(J10:O10,TRANSPOSE(BL$20:BL$25))+$AD$20-$BL$27</f>
        <v>-30.867036320025775</v>
      </c>
      <c r="Q10" s="10" cm="1">
        <f t="array" aca="1" ref="Q10" ca="1">SUMPRODUCT(J10:O10,TRANSPOSE(ES$20:ES$25))+$AD$20-$ES$27</f>
        <v>-30.933489686922861</v>
      </c>
      <c r="R10" s="10">
        <f ca="1">I10-Results!$E$5*H10</f>
        <v>-31.853719419049078</v>
      </c>
      <c r="S10" s="10" cm="1">
        <f t="array" aca="1" ref="S10" ca="1">SUMPRODUCT(J10:O10,TRANSPOSE(AR$28:AR$33))+$AD$20-$AC$26</f>
        <v>-25.919649648859938</v>
      </c>
      <c r="T10" s="10">
        <f ca="1">SUMPRODUCT(J10:O10,Results!K$9:P$9)</f>
        <v>-31.259400316200239</v>
      </c>
      <c r="U10" s="10">
        <f ca="1">SUMPRODUCT(J10:O10,Results!K$9:P$9)+$AD$20-$AC$31</f>
        <v>-31.242444259675146</v>
      </c>
      <c r="V10" s="10">
        <f t="shared" ca="1" si="6"/>
        <v>-2.2248357870502886</v>
      </c>
      <c r="W10" s="10">
        <f t="shared" ca="1" si="7"/>
        <v>-2.1583824201532025</v>
      </c>
      <c r="X10" s="10">
        <f t="shared" ca="1" si="8"/>
        <v>-1.238152688026986</v>
      </c>
      <c r="Y10" s="10">
        <f t="shared" ca="1" si="9"/>
        <v>-7.172222458216126</v>
      </c>
      <c r="Z10" s="10">
        <f t="shared" ca="1" si="10"/>
        <v>-33.374000173957953</v>
      </c>
      <c r="AA10" s="10">
        <f t="shared" ca="1" si="11"/>
        <v>-1.8494278474009178</v>
      </c>
      <c r="AC10" s="14" t="s">
        <v>122</v>
      </c>
      <c r="AD10" s="14" t="s">
        <v>0</v>
      </c>
      <c r="AE10" s="15" t="s">
        <v>108</v>
      </c>
      <c r="AF10" s="15" t="s">
        <v>109</v>
      </c>
      <c r="AG10" s="15" t="s">
        <v>110</v>
      </c>
      <c r="AH10" s="15" t="s">
        <v>111</v>
      </c>
      <c r="AI10" s="15" t="s">
        <v>112</v>
      </c>
      <c r="AJ10" s="15" t="s">
        <v>113</v>
      </c>
      <c r="AK10" s="20"/>
      <c r="AL10" s="12">
        <f ca="1">AVERAGE(G:G)</f>
        <v>-6.4172249355920502E-2</v>
      </c>
      <c r="AM10" s="2"/>
      <c r="AN10" s="3"/>
      <c r="AO10" s="33">
        <f>Results!B4</f>
        <v>1</v>
      </c>
      <c r="AP10" s="32">
        <f>$AO10*AP$9</f>
        <v>1</v>
      </c>
      <c r="AQ10" s="32">
        <f t="shared" ref="AQ10:AU15" si="36">$AO10*AQ$9</f>
        <v>1</v>
      </c>
      <c r="AR10" s="32">
        <f t="shared" si="36"/>
        <v>1</v>
      </c>
      <c r="AS10" s="32">
        <f t="shared" si="36"/>
        <v>1</v>
      </c>
      <c r="AT10" s="32">
        <f t="shared" si="36"/>
        <v>1</v>
      </c>
      <c r="AU10" s="32">
        <f t="shared" si="36"/>
        <v>1</v>
      </c>
      <c r="AX10">
        <f t="shared" ref="AX10:CC10" ca="1" si="37">SQRT($AD$11/SUMPRODUCT(AX12:AX17,AX20:AX25))</f>
        <v>0.92048019446529306</v>
      </c>
      <c r="AY10">
        <f t="shared" ca="1" si="37"/>
        <v>1.1709638798306574</v>
      </c>
      <c r="AZ10">
        <f t="shared" ca="1" si="37"/>
        <v>1.0814564462214074</v>
      </c>
      <c r="BA10">
        <f t="shared" ca="1" si="37"/>
        <v>1.0952964731470738</v>
      </c>
      <c r="BB10">
        <f t="shared" ca="1" si="37"/>
        <v>1.0881600377605147</v>
      </c>
      <c r="BC10">
        <f t="shared" ca="1" si="37"/>
        <v>1.0883554922199186</v>
      </c>
      <c r="BD10">
        <f t="shared" ca="1" si="37"/>
        <v>1.0875337539579946</v>
      </c>
      <c r="BE10">
        <f t="shared" ca="1" si="37"/>
        <v>1.0873657848379783</v>
      </c>
      <c r="BF10">
        <f t="shared" ca="1" si="37"/>
        <v>1.0872119561651619</v>
      </c>
      <c r="BG10">
        <f t="shared" ca="1" si="37"/>
        <v>1.0871434113280052</v>
      </c>
      <c r="BH10">
        <f t="shared" ca="1" si="37"/>
        <v>1.0870984193133937</v>
      </c>
      <c r="BI10">
        <f t="shared" ca="1" si="37"/>
        <v>1.0870720376519061</v>
      </c>
      <c r="BJ10">
        <f t="shared" ca="1" si="37"/>
        <v>1.0870549746179228</v>
      </c>
      <c r="BK10">
        <f t="shared" ca="1" si="37"/>
        <v>1.0870439729315795</v>
      </c>
      <c r="BL10">
        <f t="shared" ca="1" si="37"/>
        <v>1.087036674275516</v>
      </c>
      <c r="BM10">
        <f t="shared" ca="1" si="37"/>
        <v>1.087031786958645</v>
      </c>
      <c r="BN10">
        <f t="shared" ca="1" si="37"/>
        <v>1.0870284699157282</v>
      </c>
      <c r="BO10">
        <f t="shared" ca="1" si="37"/>
        <v>1.0870261927509084</v>
      </c>
      <c r="BP10">
        <f t="shared" ca="1" si="37"/>
        <v>1.0870246067210827</v>
      </c>
      <c r="BQ10">
        <f t="shared" ca="1" si="37"/>
        <v>1.0870234819186029</v>
      </c>
      <c r="BR10">
        <f t="shared" ca="1" si="37"/>
        <v>1.0870226650242498</v>
      </c>
      <c r="BS10">
        <f t="shared" ca="1" si="37"/>
        <v>1.0870220534342887</v>
      </c>
      <c r="BT10">
        <f t="shared" ca="1" si="37"/>
        <v>1.0870215782341475</v>
      </c>
      <c r="BU10">
        <f t="shared" ca="1" si="37"/>
        <v>1.0870211930596914</v>
      </c>
      <c r="BV10">
        <f t="shared" ca="1" si="37"/>
        <v>1.0870208666814416</v>
      </c>
      <c r="BW10">
        <f t="shared" ca="1" si="37"/>
        <v>1.0870205780528595</v>
      </c>
      <c r="BX10">
        <f t="shared" ca="1" si="37"/>
        <v>1.0870203129871834</v>
      </c>
      <c r="BY10">
        <f t="shared" ca="1" si="37"/>
        <v>1.0870200619228609</v>
      </c>
      <c r="BZ10">
        <f t="shared" ca="1" si="37"/>
        <v>1.0870198184184492</v>
      </c>
      <c r="CA10">
        <f t="shared" ca="1" si="37"/>
        <v>1.0870195781379666</v>
      </c>
      <c r="CB10">
        <f t="shared" ca="1" si="37"/>
        <v>1.0870193381664681</v>
      </c>
      <c r="CC10">
        <f t="shared" ca="1" si="37"/>
        <v>1.0870190965482045</v>
      </c>
      <c r="CD10">
        <f t="shared" ref="CD10:DI10" ca="1" si="38">SQRT($AD$11/SUMPRODUCT(CD12:CD17,CD20:CD25))</f>
        <v>1.0870188519749127</v>
      </c>
      <c r="CE10">
        <f t="shared" ca="1" si="38"/>
        <v>1.0870186035754019</v>
      </c>
      <c r="CF10">
        <f t="shared" ca="1" si="38"/>
        <v>1.0870183507735105</v>
      </c>
      <c r="CG10">
        <f t="shared" ca="1" si="38"/>
        <v>1.0870180931922058</v>
      </c>
      <c r="CH10">
        <f t="shared" ca="1" si="38"/>
        <v>1.0870178305888423</v>
      </c>
      <c r="CI10">
        <f t="shared" ca="1" si="38"/>
        <v>1.0870175628114487</v>
      </c>
      <c r="CJ10">
        <f t="shared" ca="1" si="38"/>
        <v>1.0870172897692174</v>
      </c>
      <c r="CK10">
        <f t="shared" ca="1" si="38"/>
        <v>1.087017011412577</v>
      </c>
      <c r="CL10">
        <f t="shared" ca="1" si="38"/>
        <v>1.0870167277197416</v>
      </c>
      <c r="CM10">
        <f t="shared" ca="1" si="38"/>
        <v>1.0870164386876269</v>
      </c>
      <c r="CN10">
        <f t="shared" ca="1" si="38"/>
        <v>1.0870161443257187</v>
      </c>
      <c r="CO10">
        <f t="shared" ca="1" si="38"/>
        <v>1.0870158446519322</v>
      </c>
      <c r="CP10">
        <f t="shared" ca="1" si="38"/>
        <v>1.0870155396898196</v>
      </c>
      <c r="CQ10">
        <f t="shared" ca="1" si="38"/>
        <v>1.0870152294666791</v>
      </c>
      <c r="CR10">
        <f t="shared" ca="1" si="38"/>
        <v>1.0870149140122851</v>
      </c>
      <c r="CS10">
        <f t="shared" ca="1" si="38"/>
        <v>1.087014593358026</v>
      </c>
      <c r="CT10">
        <f t="shared" ca="1" si="38"/>
        <v>1.0870142675363257</v>
      </c>
      <c r="CU10">
        <f t="shared" ca="1" si="38"/>
        <v>1.0870139365802505</v>
      </c>
      <c r="CV10">
        <f t="shared" ca="1" si="38"/>
        <v>1.0870136005232469</v>
      </c>
      <c r="CW10">
        <f t="shared" ca="1" si="38"/>
        <v>1.0870132593989617</v>
      </c>
      <c r="CX10">
        <f t="shared" ca="1" si="38"/>
        <v>1.087012913241123</v>
      </c>
      <c r="CY10">
        <f t="shared" ca="1" si="38"/>
        <v>1.0870125620834599</v>
      </c>
      <c r="CZ10">
        <f t="shared" ca="1" si="38"/>
        <v>1.087012205959647</v>
      </c>
      <c r="DA10">
        <f t="shared" ca="1" si="38"/>
        <v>1.0870118449032686</v>
      </c>
      <c r="DB10">
        <f t="shared" ca="1" si="38"/>
        <v>1.0870114789477947</v>
      </c>
      <c r="DC10">
        <f t="shared" ca="1" si="38"/>
        <v>1.0870111081265645</v>
      </c>
      <c r="DD10">
        <f t="shared" ca="1" si="38"/>
        <v>1.087010732472776</v>
      </c>
      <c r="DE10">
        <f t="shared" ca="1" si="38"/>
        <v>1.0870103520194769</v>
      </c>
      <c r="DF10">
        <f t="shared" ca="1" si="38"/>
        <v>1.0870099667995645</v>
      </c>
      <c r="DG10">
        <f t="shared" ca="1" si="38"/>
        <v>1.087009576845779</v>
      </c>
      <c r="DH10">
        <f t="shared" ca="1" si="38"/>
        <v>1.0870091821907022</v>
      </c>
      <c r="DI10">
        <f t="shared" ca="1" si="38"/>
        <v>1.0870087828667605</v>
      </c>
      <c r="DJ10">
        <f t="shared" ref="DJ10:ES10" ca="1" si="39">SQRT($AD$11/SUMPRODUCT(DJ12:DJ17,DJ20:DJ25))</f>
        <v>1.0870083789062184</v>
      </c>
      <c r="DK10">
        <f t="shared" ca="1" si="39"/>
        <v>1.0870079703411837</v>
      </c>
      <c r="DL10">
        <f t="shared" ca="1" si="39"/>
        <v>1.0870075572036053</v>
      </c>
      <c r="DM10">
        <f t="shared" ca="1" si="39"/>
        <v>1.0870071395252738</v>
      </c>
      <c r="DN10">
        <f t="shared" ca="1" si="39"/>
        <v>1.0870067173378231</v>
      </c>
      <c r="DO10">
        <f t="shared" ca="1" si="39"/>
        <v>1.0870062906727282</v>
      </c>
      <c r="DP10">
        <f t="shared" ca="1" si="39"/>
        <v>1.0870058595613099</v>
      </c>
      <c r="DQ10">
        <f t="shared" ca="1" si="39"/>
        <v>1.0870054240347318</v>
      </c>
      <c r="DR10">
        <f t="shared" ca="1" si="39"/>
        <v>1.0870049841240026</v>
      </c>
      <c r="DS10">
        <f t="shared" ca="1" si="39"/>
        <v>1.0870045398599766</v>
      </c>
      <c r="DT10">
        <f t="shared" ca="1" si="39"/>
        <v>1.0870040912733547</v>
      </c>
      <c r="DU10">
        <f t="shared" ca="1" si="39"/>
        <v>1.0870036383946844</v>
      </c>
      <c r="DV10">
        <f t="shared" ca="1" si="39"/>
        <v>1.0870031812543606</v>
      </c>
      <c r="DW10">
        <f t="shared" ca="1" si="39"/>
        <v>1.0870027198826258</v>
      </c>
      <c r="DX10">
        <f t="shared" ca="1" si="39"/>
        <v>1.0870022543095732</v>
      </c>
      <c r="DY10">
        <f t="shared" ca="1" si="39"/>
        <v>1.0870017845651438</v>
      </c>
      <c r="DZ10">
        <f t="shared" ca="1" si="39"/>
        <v>1.0870013106791299</v>
      </c>
      <c r="EA10">
        <f t="shared" ca="1" si="39"/>
        <v>1.087000832681174</v>
      </c>
      <c r="EB10">
        <f t="shared" ca="1" si="39"/>
        <v>1.0870003506007708</v>
      </c>
      <c r="EC10">
        <f t="shared" ca="1" si="39"/>
        <v>1.0869998644672669</v>
      </c>
      <c r="ED10">
        <f t="shared" ca="1" si="39"/>
        <v>1.0869993743098625</v>
      </c>
      <c r="EE10">
        <f t="shared" ca="1" si="39"/>
        <v>1.0869988801576098</v>
      </c>
      <c r="EF10">
        <f t="shared" ca="1" si="39"/>
        <v>1.0869983820394167</v>
      </c>
      <c r="EG10">
        <f t="shared" ca="1" si="39"/>
        <v>1.0869978799840454</v>
      </c>
      <c r="EH10">
        <f t="shared" ca="1" si="39"/>
        <v>1.086997374020114</v>
      </c>
      <c r="EI10">
        <f t="shared" ca="1" si="39"/>
        <v>1.0869968641760965</v>
      </c>
      <c r="EJ10">
        <f t="shared" ca="1" si="39"/>
        <v>1.0869963504803233</v>
      </c>
      <c r="EK10">
        <f t="shared" ca="1" si="39"/>
        <v>1.0869958329609832</v>
      </c>
      <c r="EL10">
        <f t="shared" ca="1" si="39"/>
        <v>1.0869953116461228</v>
      </c>
      <c r="EM10">
        <f t="shared" ca="1" si="39"/>
        <v>1.0869947865636473</v>
      </c>
      <c r="EN10">
        <f t="shared" ca="1" si="39"/>
        <v>1.086994257741321</v>
      </c>
      <c r="EO10">
        <f t="shared" ca="1" si="39"/>
        <v>1.0869937252067687</v>
      </c>
      <c r="EP10">
        <f t="shared" ca="1" si="39"/>
        <v>1.0869931889874755</v>
      </c>
      <c r="EQ10">
        <f t="shared" ca="1" si="39"/>
        <v>1.0869926491107886</v>
      </c>
      <c r="ER10">
        <f t="shared" ca="1" si="39"/>
        <v>1.0869921056039165</v>
      </c>
      <c r="ES10">
        <f t="shared" ca="1" si="39"/>
        <v>1.0869915584939294</v>
      </c>
    </row>
    <row r="11" spans="1:149">
      <c r="A11" s="6">
        <f ca="1">LN((RAND()^(-Results!$E$4))-1)</f>
        <v>-3.3953378014198345</v>
      </c>
      <c r="B11" s="6">
        <f ca="1">LN((RAND()^(-Results!$E$4))-1)</f>
        <v>-1.6218773701006142</v>
      </c>
      <c r="C11" s="6">
        <f ca="1">LN((RAND()^(-Results!$E$4))-1)</f>
        <v>2.3906611529442037</v>
      </c>
      <c r="D11" s="6">
        <f ca="1">LN((RAND()^(-Results!$E$4))-1)</f>
        <v>-3.500458102202666</v>
      </c>
      <c r="E11" s="6">
        <f ca="1">LN((RAND()^(-Results!$E$4))-1)</f>
        <v>3.8257277898281021</v>
      </c>
      <c r="F11" s="6">
        <f ca="1">LN((RAND()^(-Results!$E$4))-1)</f>
        <v>0.40003540273255628</v>
      </c>
      <c r="G11" s="6">
        <f ca="1">LN((RAND()^(-Results!$E$4))-1)</f>
        <v>-0.39595459488833568</v>
      </c>
      <c r="H11" s="6">
        <f t="shared" ca="1" si="5"/>
        <v>-0.33178234553241515</v>
      </c>
      <c r="I11" s="10">
        <f ca="1">SUMPRODUCT(J11:O11,Results!B$12:G$12)+Results!$E$5*H11</f>
        <v>-15.847094582061599</v>
      </c>
      <c r="J11" s="10">
        <f ca="1">SUMPRODUCT($A11:$F11,Results!$B$15:$G$15)</f>
        <v>9.5628880033748871</v>
      </c>
      <c r="K11" s="10">
        <f ca="1">SUMPRODUCT($A11:$F11,Results!$B$16:$G$16)</f>
        <v>14.232573310807274</v>
      </c>
      <c r="L11" s="10">
        <f ca="1">SUMPRODUCT($A11:$F11,Results!$B$17:$G$17)</f>
        <v>-15.135247642179284</v>
      </c>
      <c r="M11" s="10">
        <f ca="1">SUMPRODUCT($A11:$F11,Results!$B$18:$G$18)</f>
        <v>-3.3869380511104432</v>
      </c>
      <c r="N11" s="10">
        <f ca="1">SUMPRODUCT($A11:$F11,Results!$B$19:$G$19)</f>
        <v>-11.26051725067993</v>
      </c>
      <c r="O11" s="10">
        <f ca="1">SUMPRODUCT($A11:$F11,Results!$B$20:$G$20)</f>
        <v>-5.0344268835822676</v>
      </c>
      <c r="P11" s="10" cm="1">
        <f t="array" aca="1" ref="P11" ca="1">SUMPRODUCT(J11:O11,TRANSPOSE(BL$20:BL$25))+$AD$20-$BL$27</f>
        <v>-12.340000266770211</v>
      </c>
      <c r="Q11" s="10" cm="1">
        <f t="array" aca="1" ref="Q11" ca="1">SUMPRODUCT(J11:O11,TRANSPOSE(ES$20:ES$25))+$AD$20-$ES$27</f>
        <v>-12.415696032576404</v>
      </c>
      <c r="R11" s="10">
        <f ca="1">I11-Results!$E$5*H11</f>
        <v>-14.519965199931939</v>
      </c>
      <c r="S11" s="10" cm="1">
        <f t="array" aca="1" ref="S11" ca="1">SUMPRODUCT(J11:O11,TRANSPOSE(AR$28:AR$33))+$AD$20-$AC$26</f>
        <v>-6.3916348213428966</v>
      </c>
      <c r="T11" s="10">
        <f ca="1">SUMPRODUCT(J11:O11,Results!K$9:P$9)</f>
        <v>-12.863919978431394</v>
      </c>
      <c r="U11" s="10">
        <f ca="1">SUMPRODUCT(J11:O11,Results!K$9:P$9)+$AD$20-$AC$31</f>
        <v>-12.846963921906301</v>
      </c>
      <c r="V11" s="10">
        <f t="shared" ca="1" si="6"/>
        <v>-3.507094315291388</v>
      </c>
      <c r="W11" s="10">
        <f t="shared" ca="1" si="7"/>
        <v>-3.4313985494851948</v>
      </c>
      <c r="X11" s="10">
        <f t="shared" ca="1" si="8"/>
        <v>-1.3271293821296606</v>
      </c>
      <c r="Y11" s="10">
        <f t="shared" ca="1" si="9"/>
        <v>-9.4554597607187034</v>
      </c>
      <c r="Z11" s="10">
        <f t="shared" ca="1" si="10"/>
        <v>-16.129222648943486</v>
      </c>
      <c r="AA11" s="10">
        <f t="shared" ca="1" si="11"/>
        <v>-3.0001306601552979</v>
      </c>
      <c r="AC11" s="14" t="s">
        <v>0</v>
      </c>
      <c r="AD11" s="8">
        <f t="shared" ref="AD11:AJ11" ca="1" si="40">COVAR($I:$I,I:I)</f>
        <v>337.79644360809027</v>
      </c>
      <c r="AE11" s="8">
        <f t="shared" ca="1" si="40"/>
        <v>-111.6091280784553</v>
      </c>
      <c r="AF11" s="8">
        <f t="shared" ca="1" si="40"/>
        <v>43.880959125387356</v>
      </c>
      <c r="AG11" s="8">
        <f t="shared" ca="1" si="40"/>
        <v>-64.276214225390916</v>
      </c>
      <c r="AH11" s="8">
        <f t="shared" ca="1" si="40"/>
        <v>-25.969697472929784</v>
      </c>
      <c r="AI11" s="8">
        <f t="shared" ca="1" si="40"/>
        <v>61.120984980634901</v>
      </c>
      <c r="AJ11" s="8">
        <f t="shared" ca="1" si="40"/>
        <v>29.339797682358501</v>
      </c>
      <c r="AK11" s="12"/>
      <c r="AL11" s="12"/>
      <c r="AM11" s="2"/>
      <c r="AN11" s="3"/>
      <c r="AO11" s="33">
        <f>Results!B5</f>
        <v>1</v>
      </c>
      <c r="AP11" s="32">
        <f t="shared" ref="AP11:AP15" si="41">$AO11*AP$9</f>
        <v>1</v>
      </c>
      <c r="AQ11" s="32">
        <f t="shared" si="36"/>
        <v>1</v>
      </c>
      <c r="AR11" s="32">
        <f t="shared" si="36"/>
        <v>1</v>
      </c>
      <c r="AS11" s="32">
        <f t="shared" si="36"/>
        <v>1</v>
      </c>
      <c r="AT11" s="32">
        <f t="shared" si="36"/>
        <v>1</v>
      </c>
      <c r="AU11" s="32">
        <f t="shared" si="36"/>
        <v>1</v>
      </c>
    </row>
    <row r="12" spans="1:149" ht="16.5">
      <c r="A12" s="6">
        <f ca="1">LN((RAND()^(-Results!$E$4))-1)</f>
        <v>-3.2530138926566119</v>
      </c>
      <c r="B12" s="6">
        <f ca="1">LN((RAND()^(-Results!$E$4))-1)</f>
        <v>0.46924854689295442</v>
      </c>
      <c r="C12" s="6">
        <f ca="1">LN((RAND()^(-Results!$E$4))-1)</f>
        <v>-2.8121501495433039</v>
      </c>
      <c r="D12" s="6">
        <f ca="1">LN((RAND()^(-Results!$E$4))-1)</f>
        <v>1.710245158945723</v>
      </c>
      <c r="E12" s="6">
        <f ca="1">LN((RAND()^(-Results!$E$4))-1)</f>
        <v>-5.8068788337602051</v>
      </c>
      <c r="F12" s="6">
        <f ca="1">LN((RAND()^(-Results!$E$4))-1)</f>
        <v>-1.4074668474404521</v>
      </c>
      <c r="G12" s="6">
        <f ca="1">LN((RAND()^(-Results!$E$4))-1)</f>
        <v>1.839813319249753</v>
      </c>
      <c r="H12" s="6">
        <f t="shared" ca="1" si="5"/>
        <v>1.9039855686056735</v>
      </c>
      <c r="I12" s="10">
        <f ca="1">SUMPRODUCT(J12:O12,Results!B$12:G$12)+Results!$E$5*H12</f>
        <v>-38.387375389071991</v>
      </c>
      <c r="J12" s="10">
        <f ca="1">SUMPRODUCT($A12:$F12,Results!$B$15:$G$15)</f>
        <v>14.962583018662338</v>
      </c>
      <c r="K12" s="10">
        <f ca="1">SUMPRODUCT($A12:$F12,Results!$B$16:$G$16)</f>
        <v>-19.246201952069363</v>
      </c>
      <c r="L12" s="10">
        <f ca="1">SUMPRODUCT($A12:$F12,Results!$B$17:$G$17)</f>
        <v>24.578431580005066</v>
      </c>
      <c r="M12" s="10">
        <f ca="1">SUMPRODUCT($A12:$F12,Results!$B$18:$G$18)</f>
        <v>5.0702948834015684</v>
      </c>
      <c r="N12" s="10">
        <f ca="1">SUMPRODUCT($A12:$F12,Results!$B$19:$G$19)</f>
        <v>-4.5098090658341503</v>
      </c>
      <c r="O12" s="10">
        <f ca="1">SUMPRODUCT($A12:$F12,Results!$B$20:$G$20)</f>
        <v>-1.1470856840444146</v>
      </c>
      <c r="P12" s="10" cm="1">
        <f t="array" aca="1" ref="P12" ca="1">SUMPRODUCT(J12:O12,TRANSPOSE(BL$20:BL$25))+$AD$20-$BL$27</f>
        <v>-48.028327495582076</v>
      </c>
      <c r="Q12" s="10" cm="1">
        <f t="array" aca="1" ref="Q12" ca="1">SUMPRODUCT(J12:O12,TRANSPOSE(ES$20:ES$25))+$AD$20-$ES$27</f>
        <v>-47.892250729394831</v>
      </c>
      <c r="R12" s="10">
        <f ca="1">I12-Results!$E$5*H12</f>
        <v>-46.003317663494684</v>
      </c>
      <c r="S12" s="10" cm="1">
        <f t="array" aca="1" ref="S12" ca="1">SUMPRODUCT(J12:O12,TRANSPOSE(AR$28:AR$33))+$AD$20-$AC$26</f>
        <v>-46.12510529682978</v>
      </c>
      <c r="T12" s="10">
        <f ca="1">SUMPRODUCT(J12:O12,Results!K$9:P$9)</f>
        <v>-47.186868306746206</v>
      </c>
      <c r="U12" s="10">
        <f ca="1">SUMPRODUCT(J12:O12,Results!K$9:P$9)+$AD$20-$AC$31</f>
        <v>-47.16991225022111</v>
      </c>
      <c r="V12" s="10">
        <f t="shared" ca="1" si="6"/>
        <v>9.6409521065100847</v>
      </c>
      <c r="W12" s="10">
        <f t="shared" ca="1" si="7"/>
        <v>9.5048753403228403</v>
      </c>
      <c r="X12" s="10">
        <f t="shared" ca="1" si="8"/>
        <v>7.615942274422693</v>
      </c>
      <c r="Y12" s="10">
        <f t="shared" ca="1" si="9"/>
        <v>7.7377299077577888</v>
      </c>
      <c r="Z12" s="10">
        <f t="shared" ca="1" si="10"/>
        <v>-38.66950345595388</v>
      </c>
      <c r="AA12" s="10">
        <f t="shared" ca="1" si="11"/>
        <v>8.7825368611491186</v>
      </c>
      <c r="AC12" s="15" t="s">
        <v>108</v>
      </c>
      <c r="AD12" s="8">
        <f t="shared" ref="AD12:AJ12" ca="1" si="42">COVAR($J:$J,I:I)</f>
        <v>-111.6091280784553</v>
      </c>
      <c r="AE12" s="8">
        <f t="shared" ca="1" si="42"/>
        <v>51.012693666707975</v>
      </c>
      <c r="AF12" s="8">
        <f t="shared" ca="1" si="42"/>
        <v>-7.8492898895364238</v>
      </c>
      <c r="AG12" s="8">
        <f t="shared" ca="1" si="42"/>
        <v>29.732057180770614</v>
      </c>
      <c r="AH12" s="8">
        <f t="shared" ca="1" si="42"/>
        <v>7.5331633608614812</v>
      </c>
      <c r="AI12" s="8">
        <f t="shared" ca="1" si="42"/>
        <v>-18.399923615228154</v>
      </c>
      <c r="AJ12" s="8">
        <f t="shared" ca="1" si="42"/>
        <v>-10.097490012373271</v>
      </c>
      <c r="AK12" s="12"/>
      <c r="AN12" s="3"/>
      <c r="AO12" s="33">
        <f>Results!B6</f>
        <v>1</v>
      </c>
      <c r="AP12" s="32">
        <f t="shared" si="41"/>
        <v>1</v>
      </c>
      <c r="AQ12" s="32">
        <f t="shared" si="36"/>
        <v>1</v>
      </c>
      <c r="AR12" s="32">
        <f t="shared" si="36"/>
        <v>1</v>
      </c>
      <c r="AS12" s="32">
        <f t="shared" si="36"/>
        <v>1</v>
      </c>
      <c r="AT12" s="32">
        <f t="shared" si="36"/>
        <v>1</v>
      </c>
      <c r="AU12" s="32">
        <f t="shared" si="36"/>
        <v>1</v>
      </c>
      <c r="AW12" s="10" cm="1">
        <f t="array" aca="1" ref="AW12" ca="1">SUMPRODUCT($AE12:$AJ12,TRANSPOSE(AW$20:AW$25))</f>
        <v>0</v>
      </c>
      <c r="AX12" s="10" cm="1">
        <f t="array" aca="1" ref="AX12" ca="1">SUMPRODUCT($AE12:$AJ12,TRANSPOSE(AX$20:AX$25))</f>
        <v>-127.89207201496023</v>
      </c>
      <c r="AY12" s="10" cm="1">
        <f t="array" aca="1" ref="AY12" ca="1">SUMPRODUCT($AE12:$AJ12,TRANSPOSE(AY$20:AY$25))</f>
        <v>-103.44981115940712</v>
      </c>
      <c r="AZ12" s="10" cm="1">
        <f t="array" aca="1" ref="AZ12" ca="1">SUMPRODUCT($AE12:$AJ12,TRANSPOSE(AZ$20:AZ$25))</f>
        <v>-112.28970309761382</v>
      </c>
      <c r="BA12" s="10" cm="1">
        <f t="array" aca="1" ref="BA12" ca="1">SUMPRODUCT($AE12:$AJ12,TRANSPOSE(BA$20:BA$25))</f>
        <v>-110.98339229548722</v>
      </c>
      <c r="BB12" s="10" cm="1">
        <f t="array" aca="1" ref="BB12" ca="1">SUMPRODUCT($AE12:$AJ12,TRANSPOSE(BB$20:BB$25))</f>
        <v>-111.65266523734813</v>
      </c>
      <c r="BC12" s="10" cm="1">
        <f t="array" aca="1" ref="BC12" ca="1">SUMPRODUCT($AE12:$AJ12,TRANSPOSE(BC$20:BC$25))</f>
        <v>-111.56723761258746</v>
      </c>
      <c r="BD12" s="10" cm="1">
        <f t="array" aca="1" ref="BD12" ca="1">SUMPRODUCT($AE12:$AJ12,TRANSPOSE(BD$20:BD$25))</f>
        <v>-111.59085143805235</v>
      </c>
      <c r="BE12" s="10" cm="1">
        <f t="array" aca="1" ref="BE12" ca="1">SUMPRODUCT($AE12:$AJ12,TRANSPOSE(BE$20:BE$25))</f>
        <v>-111.56172846956484</v>
      </c>
      <c r="BF12" s="10" cm="1">
        <f t="array" aca="1" ref="BF12" ca="1">SUMPRODUCT($AE12:$AJ12,TRANSPOSE(BF$20:BF$25))</f>
        <v>-111.54364299807531</v>
      </c>
      <c r="BG12" s="10" cm="1">
        <f t="array" aca="1" ref="BG12" ca="1">SUMPRODUCT($AE12:$AJ12,TRANSPOSE(BG$20:BG$25))</f>
        <v>-111.52685762792454</v>
      </c>
      <c r="BH12" s="10" cm="1">
        <f t="array" aca="1" ref="BH12" ca="1">SUMPRODUCT($AE12:$AJ12,TRANSPOSE(BH$20:BH$25))</f>
        <v>-111.51501411264245</v>
      </c>
      <c r="BI12" s="10" cm="1">
        <f t="array" aca="1" ref="BI12" ca="1">SUMPRODUCT($AE12:$AJ12,TRANSPOSE(BI$20:BI$25))</f>
        <v>-111.5064981222169</v>
      </c>
      <c r="BJ12" s="10" cm="1">
        <f t="array" aca="1" ref="BJ12" ca="1">SUMPRODUCT($AE12:$AJ12,TRANSPOSE(BJ$20:BJ$25))</f>
        <v>-111.50066816872712</v>
      </c>
      <c r="BK12" s="10" cm="1">
        <f t="array" aca="1" ref="BK12" ca="1">SUMPRODUCT($AE12:$AJ12,TRANSPOSE(BK$20:BK$25))</f>
        <v>-111.49672185135105</v>
      </c>
      <c r="BL12" s="10" cm="1">
        <f t="array" aca="1" ref="BL12" ca="1">SUMPRODUCT($AE12:$AJ12,TRANSPOSE(BL$20:BL$25))</f>
        <v>-111.49410622922154</v>
      </c>
      <c r="BM12" s="10" cm="1">
        <f t="array" aca="1" ref="BM12" ca="1">SUMPRODUCT($AE12:$AJ12,TRANSPOSE(BM$20:BM$25))</f>
        <v>-111.49240609012372</v>
      </c>
      <c r="BN12" s="10" cm="1">
        <f t="array" aca="1" ref="BN12" ca="1">SUMPRODUCT($AE12:$AJ12,TRANSPOSE(BN$20:BN$25))</f>
        <v>-111.49133309393564</v>
      </c>
      <c r="BO12" s="10" cm="1">
        <f t="array" aca="1" ref="BO12" ca="1">SUMPRODUCT($AE12:$AJ12,TRANSPOSE(BO$20:BO$25))</f>
        <v>-111.49068672052798</v>
      </c>
      <c r="BP12" s="10" cm="1">
        <f t="array" aca="1" ref="BP12" ca="1">SUMPRODUCT($AE12:$AJ12,TRANSPOSE(BP$20:BP$25))</f>
        <v>-111.49032976974696</v>
      </c>
      <c r="BQ12" s="10" cm="1">
        <f t="array" aca="1" ref="BQ12" ca="1">SUMPRODUCT($AE12:$AJ12,TRANSPOSE(BQ$20:BQ$25))</f>
        <v>-111.49016868016614</v>
      </c>
      <c r="BR12" s="10" cm="1">
        <f t="array" aca="1" ref="BR12" ca="1">SUMPRODUCT($AE12:$AJ12,TRANSPOSE(BR$20:BR$25))</f>
        <v>-111.49013993464794</v>
      </c>
      <c r="BS12" s="10" cm="1">
        <f t="array" aca="1" ref="BS12" ca="1">SUMPRODUCT($AE12:$AJ12,TRANSPOSE(BS$20:BS$25))</f>
        <v>-111.49020049146856</v>
      </c>
      <c r="BT12" s="10" cm="1">
        <f t="array" aca="1" ref="BT12" ca="1">SUMPRODUCT($AE12:$AJ12,TRANSPOSE(BT$20:BT$25))</f>
        <v>-111.4903212271998</v>
      </c>
      <c r="BU12" s="10" cm="1">
        <f t="array" aca="1" ref="BU12" ca="1">SUMPRODUCT($AE12:$AJ12,TRANSPOSE(BU$20:BU$25))</f>
        <v>-111.49048245153639</v>
      </c>
      <c r="BV12" s="10" cm="1">
        <f t="array" aca="1" ref="BV12" ca="1">SUMPRODUCT($AE12:$AJ12,TRANSPOSE(BV$20:BV$25))</f>
        <v>-111.49067085916208</v>
      </c>
      <c r="BW12" s="10" cm="1">
        <f t="array" aca="1" ref="BW12" ca="1">SUMPRODUCT($AE12:$AJ12,TRANSPOSE(BW$20:BW$25))</f>
        <v>-111.49087746222007</v>
      </c>
      <c r="BX12" s="10" cm="1">
        <f t="array" aca="1" ref="BX12" ca="1">SUMPRODUCT($AE12:$AJ12,TRANSPOSE(BX$20:BX$25))</f>
        <v>-111.49109619067423</v>
      </c>
      <c r="BY12" s="10" cm="1">
        <f t="array" aca="1" ref="BY12" ca="1">SUMPRODUCT($AE12:$AJ12,TRANSPOSE(BY$20:BY$25))</f>
        <v>-111.49132294567906</v>
      </c>
      <c r="BZ12" s="10" cm="1">
        <f t="array" aca="1" ref="BZ12" ca="1">SUMPRODUCT($AE12:$AJ12,TRANSPOSE(BZ$20:BZ$25))</f>
        <v>-111.49155495977435</v>
      </c>
      <c r="CA12" s="10" cm="1">
        <f t="array" aca="1" ref="CA12" ca="1">SUMPRODUCT($AE12:$AJ12,TRANSPOSE(CA$20:CA$25))</f>
        <v>-111.49179036462041</v>
      </c>
      <c r="CB12" s="10" cm="1">
        <f t="array" aca="1" ref="CB12" ca="1">SUMPRODUCT($AE12:$AJ12,TRANSPOSE(CB$20:CB$25))</f>
        <v>-111.4920278990259</v>
      </c>
      <c r="CC12" s="10" cm="1">
        <f t="array" aca="1" ref="CC12" ca="1">SUMPRODUCT($AE12:$AJ12,TRANSPOSE(CC$20:CC$25))</f>
        <v>-111.49226671176579</v>
      </c>
      <c r="CD12" s="10" cm="1">
        <f t="array" aca="1" ref="CD12" ca="1">SUMPRODUCT($AE12:$AJ12,TRANSPOSE(CD$20:CD$25))</f>
        <v>-111.49250622842816</v>
      </c>
      <c r="CE12" s="10" cm="1">
        <f t="array" aca="1" ref="CE12" ca="1">SUMPRODUCT($AE12:$AJ12,TRANSPOSE(CE$20:CE$25))</f>
        <v>-111.49274606150387</v>
      </c>
      <c r="CF12" s="10" cm="1">
        <f t="array" aca="1" ref="CF12" ca="1">SUMPRODUCT($AE12:$AJ12,TRANSPOSE(CF$20:CF$25))</f>
        <v>-111.49298594967755</v>
      </c>
      <c r="CG12" s="10" cm="1">
        <f t="array" aca="1" ref="CG12" ca="1">SUMPRODUCT($AE12:$AJ12,TRANSPOSE(CG$20:CG$25))</f>
        <v>-111.49322571683727</v>
      </c>
      <c r="CH12" s="10" cm="1">
        <f t="array" aca="1" ref="CH12" ca="1">SUMPRODUCT($AE12:$AJ12,TRANSPOSE(CH$20:CH$25))</f>
        <v>-111.49346524439791</v>
      </c>
      <c r="CI12" s="10" cm="1">
        <f t="array" aca="1" ref="CI12" ca="1">SUMPRODUCT($AE12:$AJ12,TRANSPOSE(CI$20:CI$25))</f>
        <v>-111.49370445261455</v>
      </c>
      <c r="CJ12" s="10" cm="1">
        <f t="array" aca="1" ref="CJ12" ca="1">SUMPRODUCT($AE12:$AJ12,TRANSPOSE(CJ$20:CJ$25))</f>
        <v>-111.49394328796554</v>
      </c>
      <c r="CK12" s="10" cm="1">
        <f t="array" aca="1" ref="CK12" ca="1">SUMPRODUCT($AE12:$AJ12,TRANSPOSE(CK$20:CK$25))</f>
        <v>-111.494181714634</v>
      </c>
      <c r="CL12" s="10" cm="1">
        <f t="array" aca="1" ref="CL12" ca="1">SUMPRODUCT($AE12:$AJ12,TRANSPOSE(CL$20:CL$25))</f>
        <v>-111.49441970875604</v>
      </c>
      <c r="CM12" s="10" cm="1">
        <f t="array" aca="1" ref="CM12" ca="1">SUMPRODUCT($AE12:$AJ12,TRANSPOSE(CM$20:CM$25))</f>
        <v>-111.49465725453774</v>
      </c>
      <c r="CN12" s="10" cm="1">
        <f t="array" aca="1" ref="CN12" ca="1">SUMPRODUCT($AE12:$AJ12,TRANSPOSE(CN$20:CN$25))</f>
        <v>-111.49489434163283</v>
      </c>
      <c r="CO12" s="10" cm="1">
        <f t="array" aca="1" ref="CO12" ca="1">SUMPRODUCT($AE12:$AJ12,TRANSPOSE(CO$20:CO$25))</f>
        <v>-111.4951309633728</v>
      </c>
      <c r="CP12" s="10" cm="1">
        <f t="array" aca="1" ref="CP12" ca="1">SUMPRODUCT($AE12:$AJ12,TRANSPOSE(CP$20:CP$25))</f>
        <v>-111.49536711557143</v>
      </c>
      <c r="CQ12" s="10" cm="1">
        <f t="array" aca="1" ref="CQ12" ca="1">SUMPRODUCT($AE12:$AJ12,TRANSPOSE(CQ$20:CQ$25))</f>
        <v>-111.49560279571794</v>
      </c>
      <c r="CR12" s="10" cm="1">
        <f t="array" aca="1" ref="CR12" ca="1">SUMPRODUCT($AE12:$AJ12,TRANSPOSE(CR$20:CR$25))</f>
        <v>-111.49583800243209</v>
      </c>
      <c r="CS12" s="10" cm="1">
        <f t="array" aca="1" ref="CS12" ca="1">SUMPRODUCT($AE12:$AJ12,TRANSPOSE(CS$20:CS$25))</f>
        <v>-111.49607273509636</v>
      </c>
      <c r="CT12" s="10" cm="1">
        <f t="array" aca="1" ref="CT12" ca="1">SUMPRODUCT($AE12:$AJ12,TRANSPOSE(CT$20:CT$25))</f>
        <v>-111.49630699360743</v>
      </c>
      <c r="CU12" s="10" cm="1">
        <f t="array" aca="1" ref="CU12" ca="1">SUMPRODUCT($AE12:$AJ12,TRANSPOSE(CU$20:CU$25))</f>
        <v>-111.49654077820865</v>
      </c>
      <c r="CV12" s="10" cm="1">
        <f t="array" aca="1" ref="CV12" ca="1">SUMPRODUCT($AE12:$AJ12,TRANSPOSE(CV$20:CV$25))</f>
        <v>-111.4967740893767</v>
      </c>
      <c r="CW12" s="10" cm="1">
        <f t="array" aca="1" ref="CW12" ca="1">SUMPRODUCT($AE12:$AJ12,TRANSPOSE(CW$20:CW$25))</f>
        <v>-111.49700692774526</v>
      </c>
      <c r="CX12" s="10" cm="1">
        <f t="array" aca="1" ref="CX12" ca="1">SUMPRODUCT($AE12:$AJ12,TRANSPOSE(CX$20:CX$25))</f>
        <v>-111.49723929405332</v>
      </c>
      <c r="CY12" s="10" cm="1">
        <f t="array" aca="1" ref="CY12" ca="1">SUMPRODUCT($AE12:$AJ12,TRANSPOSE(CY$20:CY$25))</f>
        <v>-111.49747118911027</v>
      </c>
      <c r="CZ12" s="10" cm="1">
        <f t="array" aca="1" ref="CZ12" ca="1">SUMPRODUCT($AE12:$AJ12,TRANSPOSE(CZ$20:CZ$25))</f>
        <v>-111.49770261377256</v>
      </c>
      <c r="DA12" s="10" cm="1">
        <f t="array" aca="1" ref="DA12" ca="1">SUMPRODUCT($AE12:$AJ12,TRANSPOSE(DA$20:DA$25))</f>
        <v>-111.49793356892765</v>
      </c>
      <c r="DB12" s="10" cm="1">
        <f t="array" aca="1" ref="DB12" ca="1">SUMPRODUCT($AE12:$AJ12,TRANSPOSE(DB$20:DB$25))</f>
        <v>-111.4981640554834</v>
      </c>
      <c r="DC12" s="10" cm="1">
        <f t="array" aca="1" ref="DC12" ca="1">SUMPRODUCT($AE12:$AJ12,TRANSPOSE(DC$20:DC$25))</f>
        <v>-111.4983940743607</v>
      </c>
      <c r="DD12" s="10" cm="1">
        <f t="array" aca="1" ref="DD12" ca="1">SUMPRODUCT($AE12:$AJ12,TRANSPOSE(DD$20:DD$25))</f>
        <v>-111.49862362648871</v>
      </c>
      <c r="DE12" s="10" cm="1">
        <f t="array" aca="1" ref="DE12" ca="1">SUMPRODUCT($AE12:$AJ12,TRANSPOSE(DE$20:DE$25))</f>
        <v>-111.49885271280164</v>
      </c>
      <c r="DF12" s="10" cm="1">
        <f t="array" aca="1" ref="DF12" ca="1">SUMPRODUCT($AE12:$AJ12,TRANSPOSE(DF$20:DF$25))</f>
        <v>-111.49908133423617</v>
      </c>
      <c r="DG12" s="10" cm="1">
        <f t="array" aca="1" ref="DG12" ca="1">SUMPRODUCT($AE12:$AJ12,TRANSPOSE(DG$20:DG$25))</f>
        <v>-111.49930949173032</v>
      </c>
      <c r="DH12" s="10" cm="1">
        <f t="array" aca="1" ref="DH12" ca="1">SUMPRODUCT($AE12:$AJ12,TRANSPOSE(DH$20:DH$25))</f>
        <v>-111.49953718622235</v>
      </c>
      <c r="DI12" s="10" cm="1">
        <f t="array" aca="1" ref="DI12" ca="1">SUMPRODUCT($AE12:$AJ12,TRANSPOSE(DI$20:DI$25))</f>
        <v>-111.49976441864987</v>
      </c>
      <c r="DJ12" s="10" cm="1">
        <f t="array" aca="1" ref="DJ12" ca="1">SUMPRODUCT($AE12:$AJ12,TRANSPOSE(DJ$20:DJ$25))</f>
        <v>-111.49999118994971</v>
      </c>
      <c r="DK12" s="10" cm="1">
        <f t="array" aca="1" ref="DK12" ca="1">SUMPRODUCT($AE12:$AJ12,TRANSPOSE(DK$20:DK$25))</f>
        <v>-111.50021750105735</v>
      </c>
      <c r="DL12" s="10" cm="1">
        <f t="array" aca="1" ref="DL12" ca="1">SUMPRODUCT($AE12:$AJ12,TRANSPOSE(DL$20:DL$25))</f>
        <v>-111.50044335290679</v>
      </c>
      <c r="DM12" s="10" cm="1">
        <f t="array" aca="1" ref="DM12" ca="1">SUMPRODUCT($AE12:$AJ12,TRANSPOSE(DM$20:DM$25))</f>
        <v>-111.50066874643043</v>
      </c>
      <c r="DN12" s="10" cm="1">
        <f t="array" aca="1" ref="DN12" ca="1">SUMPRODUCT($AE12:$AJ12,TRANSPOSE(DN$20:DN$25))</f>
        <v>-111.50089368255902</v>
      </c>
      <c r="DO12" s="10" cm="1">
        <f t="array" aca="1" ref="DO12" ca="1">SUMPRODUCT($AE12:$AJ12,TRANSPOSE(DO$20:DO$25))</f>
        <v>-111.50111816222153</v>
      </c>
      <c r="DP12" s="10" cm="1">
        <f t="array" aca="1" ref="DP12" ca="1">SUMPRODUCT($AE12:$AJ12,TRANSPOSE(DP$20:DP$25))</f>
        <v>-111.50134218634514</v>
      </c>
      <c r="DQ12" s="10" cm="1">
        <f t="array" aca="1" ref="DQ12" ca="1">SUMPRODUCT($AE12:$AJ12,TRANSPOSE(DQ$20:DQ$25))</f>
        <v>-111.50156575585514</v>
      </c>
      <c r="DR12" s="10" cm="1">
        <f t="array" aca="1" ref="DR12" ca="1">SUMPRODUCT($AE12:$AJ12,TRANSPOSE(DR$20:DR$25))</f>
        <v>-111.50178887167509</v>
      </c>
      <c r="DS12" s="10" cm="1">
        <f t="array" aca="1" ref="DS12" ca="1">SUMPRODUCT($AE12:$AJ12,TRANSPOSE(DS$20:DS$25))</f>
        <v>-111.50201153472658</v>
      </c>
      <c r="DT12" s="10" cm="1">
        <f t="array" aca="1" ref="DT12" ca="1">SUMPRODUCT($AE12:$AJ12,TRANSPOSE(DT$20:DT$25))</f>
        <v>-111.50223374592944</v>
      </c>
      <c r="DU12" s="10" cm="1">
        <f t="array" aca="1" ref="DU12" ca="1">SUMPRODUCT($AE12:$AJ12,TRANSPOSE(DU$20:DU$25))</f>
        <v>-111.50245550620158</v>
      </c>
      <c r="DV12" s="10" cm="1">
        <f t="array" aca="1" ref="DV12" ca="1">SUMPRODUCT($AE12:$AJ12,TRANSPOSE(DV$20:DV$25))</f>
        <v>-111.5026768164591</v>
      </c>
      <c r="DW12" s="10" cm="1">
        <f t="array" aca="1" ref="DW12" ca="1">SUMPRODUCT($AE12:$AJ12,TRANSPOSE(DW$20:DW$25))</f>
        <v>-111.50289767761625</v>
      </c>
      <c r="DX12" s="10" cm="1">
        <f t="array" aca="1" ref="DX12" ca="1">SUMPRODUCT($AE12:$AJ12,TRANSPOSE(DX$20:DX$25))</f>
        <v>-111.5031180905853</v>
      </c>
      <c r="DY12" s="10" cm="1">
        <f t="array" aca="1" ref="DY12" ca="1">SUMPRODUCT($AE12:$AJ12,TRANSPOSE(DY$20:DY$25))</f>
        <v>-111.50333805627682</v>
      </c>
      <c r="DZ12" s="10" cm="1">
        <f t="array" aca="1" ref="DZ12" ca="1">SUMPRODUCT($AE12:$AJ12,TRANSPOSE(DZ$20:DZ$25))</f>
        <v>-111.50355757559947</v>
      </c>
      <c r="EA12" s="10" cm="1">
        <f t="array" aca="1" ref="EA12" ca="1">SUMPRODUCT($AE12:$AJ12,TRANSPOSE(EA$20:EA$25))</f>
        <v>-111.50377664946006</v>
      </c>
      <c r="EB12" s="10" cm="1">
        <f t="array" aca="1" ref="EB12" ca="1">SUMPRODUCT($AE12:$AJ12,TRANSPOSE(EB$20:EB$25))</f>
        <v>-111.50399527876354</v>
      </c>
      <c r="EC12" s="10" cm="1">
        <f t="array" aca="1" ref="EC12" ca="1">SUMPRODUCT($AE12:$AJ12,TRANSPOSE(EC$20:EC$25))</f>
        <v>-111.50421346441306</v>
      </c>
      <c r="ED12" s="10" cm="1">
        <f t="array" aca="1" ref="ED12" ca="1">SUMPRODUCT($AE12:$AJ12,TRANSPOSE(ED$20:ED$25))</f>
        <v>-111.50443120730988</v>
      </c>
      <c r="EE12" s="10" cm="1">
        <f t="array" aca="1" ref="EE12" ca="1">SUMPRODUCT($AE12:$AJ12,TRANSPOSE(EE$20:EE$25))</f>
        <v>-111.50464850835351</v>
      </c>
      <c r="EF12" s="10" cm="1">
        <f t="array" aca="1" ref="EF12" ca="1">SUMPRODUCT($AE12:$AJ12,TRANSPOSE(EF$20:EF$25))</f>
        <v>-111.50486536844153</v>
      </c>
      <c r="EG12" s="10" cm="1">
        <f t="array" aca="1" ref="EG12" ca="1">SUMPRODUCT($AE12:$AJ12,TRANSPOSE(EG$20:EG$25))</f>
        <v>-111.50508178846978</v>
      </c>
      <c r="EH12" s="10" cm="1">
        <f t="array" aca="1" ref="EH12" ca="1">SUMPRODUCT($AE12:$AJ12,TRANSPOSE(EH$20:EH$25))</f>
        <v>-111.50529776933224</v>
      </c>
      <c r="EI12" s="10" cm="1">
        <f t="array" aca="1" ref="EI12" ca="1">SUMPRODUCT($AE12:$AJ12,TRANSPOSE(EI$20:EI$25))</f>
        <v>-111.50551331192106</v>
      </c>
      <c r="EJ12" s="10" cm="1">
        <f t="array" aca="1" ref="EJ12" ca="1">SUMPRODUCT($AE12:$AJ12,TRANSPOSE(EJ$20:EJ$25))</f>
        <v>-111.50572841712662</v>
      </c>
      <c r="EK12" s="10" cm="1">
        <f t="array" aca="1" ref="EK12" ca="1">SUMPRODUCT($AE12:$AJ12,TRANSPOSE(EK$20:EK$25))</f>
        <v>-111.50594308583742</v>
      </c>
      <c r="EL12" s="10" cm="1">
        <f t="array" aca="1" ref="EL12" ca="1">SUMPRODUCT($AE12:$AJ12,TRANSPOSE(EL$20:EL$25))</f>
        <v>-111.50615731894021</v>
      </c>
      <c r="EM12" s="10" cm="1">
        <f t="array" aca="1" ref="EM12" ca="1">SUMPRODUCT($AE12:$AJ12,TRANSPOSE(EM$20:EM$25))</f>
        <v>-111.50637111731989</v>
      </c>
      <c r="EN12" s="10" cm="1">
        <f t="array" aca="1" ref="EN12" ca="1">SUMPRODUCT($AE12:$AJ12,TRANSPOSE(EN$20:EN$25))</f>
        <v>-111.5065844818596</v>
      </c>
      <c r="EO12" s="10" cm="1">
        <f t="array" aca="1" ref="EO12" ca="1">SUMPRODUCT($AE12:$AJ12,TRANSPOSE(EO$20:EO$25))</f>
        <v>-111.50679741344072</v>
      </c>
      <c r="EP12" s="10" cm="1">
        <f t="array" aca="1" ref="EP12" ca="1">SUMPRODUCT($AE12:$AJ12,TRANSPOSE(EP$20:EP$25))</f>
        <v>-111.50700991294275</v>
      </c>
      <c r="EQ12" s="10" cm="1">
        <f t="array" aca="1" ref="EQ12" ca="1">SUMPRODUCT($AE12:$AJ12,TRANSPOSE(EQ$20:EQ$25))</f>
        <v>-111.50722198124343</v>
      </c>
      <c r="ER12" s="10" cm="1">
        <f t="array" aca="1" ref="ER12" ca="1">SUMPRODUCT($AE12:$AJ12,TRANSPOSE(ER$20:ER$25))</f>
        <v>-111.50743361921873</v>
      </c>
      <c r="ES12" s="10" cm="1">
        <f t="array" aca="1" ref="ES12" ca="1">SUMPRODUCT($AE12:$AJ12,TRANSPOSE(ES$20:ES$25))</f>
        <v>-111.50764482774287</v>
      </c>
    </row>
    <row r="13" spans="1:149" ht="16.5">
      <c r="A13" s="6">
        <f ca="1">LN((RAND()^(-Results!$E$4))-1)</f>
        <v>-3.1424850021905053</v>
      </c>
      <c r="B13" s="6">
        <f ca="1">LN((RAND()^(-Results!$E$4))-1)</f>
        <v>-1.0057143118315366</v>
      </c>
      <c r="C13" s="6">
        <f ca="1">LN((RAND()^(-Results!$E$4))-1)</f>
        <v>0.95532598188157725</v>
      </c>
      <c r="D13" s="6">
        <f ca="1">LN((RAND()^(-Results!$E$4))-1)</f>
        <v>-2.1791633587408206</v>
      </c>
      <c r="E13" s="6">
        <f ca="1">LN((RAND()^(-Results!$E$4))-1)</f>
        <v>0.68368159475224433</v>
      </c>
      <c r="F13" s="6">
        <f ca="1">LN((RAND()^(-Results!$E$4))-1)</f>
        <v>1.344750742484103</v>
      </c>
      <c r="G13" s="6">
        <f ca="1">LN((RAND()^(-Results!$E$4))-1)</f>
        <v>0.46914382852952957</v>
      </c>
      <c r="H13" s="6">
        <f t="shared" ca="1" si="5"/>
        <v>0.5333160778854501</v>
      </c>
      <c r="I13" s="10">
        <f ca="1">SUMPRODUCT(J13:O13,Results!B$12:G$12)+Results!$E$5*H13</f>
        <v>-14.460663654568066</v>
      </c>
      <c r="J13" s="10">
        <f ca="1">SUMPRODUCT($A13:$F13,Results!$B$15:$G$15)</f>
        <v>8.3424221952504958</v>
      </c>
      <c r="K13" s="10">
        <f ca="1">SUMPRODUCT($A13:$F13,Results!$B$16:$G$16)</f>
        <v>5.1182569833096903</v>
      </c>
      <c r="L13" s="10">
        <f ca="1">SUMPRODUCT($A13:$F13,Results!$B$17:$G$17)</f>
        <v>-3.7399695632535019</v>
      </c>
      <c r="M13" s="10">
        <f ca="1">SUMPRODUCT($A13:$F13,Results!$B$18:$G$18)</f>
        <v>-3.4771883817708913</v>
      </c>
      <c r="N13" s="10">
        <f ca="1">SUMPRODUCT($A13:$F13,Results!$B$19:$G$19)</f>
        <v>-7.5889034106235576</v>
      </c>
      <c r="O13" s="10">
        <f ca="1">SUMPRODUCT($A13:$F13,Results!$B$20:$G$20)</f>
        <v>-1.9492480612743486</v>
      </c>
      <c r="P13" s="10" cm="1">
        <f t="array" aca="1" ref="P13" ca="1">SUMPRODUCT(J13:O13,TRANSPOSE(BL$20:BL$25))+$AD$20-$BL$27</f>
        <v>-15.716414451006809</v>
      </c>
      <c r="Q13" s="10" cm="1">
        <f t="array" aca="1" ref="Q13" ca="1">SUMPRODUCT(J13:O13,TRANSPOSE(ES$20:ES$25))+$AD$20-$ES$27</f>
        <v>-15.720438354345021</v>
      </c>
      <c r="R13" s="10">
        <f ca="1">I13-Results!$E$5*H13</f>
        <v>-16.593927966109867</v>
      </c>
      <c r="S13" s="10" cm="1">
        <f t="array" aca="1" ref="S13" ca="1">SUMPRODUCT(J13:O13,TRANSPOSE(AR$28:AR$33))+$AD$20-$AC$26</f>
        <v>-9.6799196328605515</v>
      </c>
      <c r="T13" s="10">
        <f ca="1">SUMPRODUCT(J13:O13,Results!K$9:P$9)</f>
        <v>-15.79017989984559</v>
      </c>
      <c r="U13" s="10">
        <f ca="1">SUMPRODUCT(J13:O13,Results!K$9:P$9)+$AD$20-$AC$31</f>
        <v>-15.773223843320498</v>
      </c>
      <c r="V13" s="10">
        <f t="shared" ca="1" si="6"/>
        <v>1.2557507964387433</v>
      </c>
      <c r="W13" s="10">
        <f t="shared" ca="1" si="7"/>
        <v>1.2597746997769548</v>
      </c>
      <c r="X13" s="10">
        <f t="shared" ca="1" si="8"/>
        <v>2.1332643115418009</v>
      </c>
      <c r="Y13" s="10">
        <f t="shared" ca="1" si="9"/>
        <v>-4.7807440217075143</v>
      </c>
      <c r="Z13" s="10">
        <f t="shared" ca="1" si="10"/>
        <v>-14.742791721449951</v>
      </c>
      <c r="AA13" s="10">
        <f t="shared" ca="1" si="11"/>
        <v>1.3125601887524319</v>
      </c>
      <c r="AC13" s="15" t="s">
        <v>109</v>
      </c>
      <c r="AD13" s="8">
        <f t="shared" ref="AD13:AJ13" ca="1" si="43">COVAR($K:$K,I:I)</f>
        <v>43.880959125387356</v>
      </c>
      <c r="AE13" s="8">
        <f t="shared" ca="1" si="43"/>
        <v>-7.8492898895364238</v>
      </c>
      <c r="AF13" s="8">
        <f t="shared" ca="1" si="43"/>
        <v>30.330585059457416</v>
      </c>
      <c r="AG13" s="8">
        <f t="shared" ca="1" si="43"/>
        <v>-27.894190252928606</v>
      </c>
      <c r="AH13" s="8">
        <f t="shared" ca="1" si="43"/>
        <v>-9.5586866657856184</v>
      </c>
      <c r="AI13" s="8">
        <f t="shared" ca="1" si="43"/>
        <v>2.321007468481501</v>
      </c>
      <c r="AJ13" s="8">
        <f t="shared" ca="1" si="43"/>
        <v>0.40002817856012135</v>
      </c>
      <c r="AK13" s="12"/>
      <c r="AN13" s="3"/>
      <c r="AO13" s="33">
        <f>Results!B7</f>
        <v>1</v>
      </c>
      <c r="AP13" s="32">
        <f t="shared" si="41"/>
        <v>1</v>
      </c>
      <c r="AQ13" s="32">
        <f t="shared" si="36"/>
        <v>1</v>
      </c>
      <c r="AR13" s="32">
        <f t="shared" si="36"/>
        <v>1</v>
      </c>
      <c r="AS13" s="32">
        <f t="shared" si="36"/>
        <v>1</v>
      </c>
      <c r="AT13" s="32">
        <f t="shared" si="36"/>
        <v>1</v>
      </c>
      <c r="AU13" s="32">
        <f t="shared" si="36"/>
        <v>1</v>
      </c>
      <c r="AW13" s="10" cm="1">
        <f t="array" aca="1" ref="AW13" ca="1">SUMPRODUCT($AE13:$AJ13,TRANSPOSE(AW$20:AW$25))</f>
        <v>0</v>
      </c>
      <c r="AX13" s="10" cm="1">
        <f t="array" aca="1" ref="AX13" ca="1">SUMPRODUCT($AE13:$AJ13,TRANSPOSE(AX$20:AX$25))</f>
        <v>60.901812818393495</v>
      </c>
      <c r="AY13" s="10" cm="1">
        <f t="array" aca="1" ref="AY13" ca="1">SUMPRODUCT($AE13:$AJ13,TRANSPOSE(AY$20:AY$25))</f>
        <v>40.215735127607303</v>
      </c>
      <c r="AZ13" s="10" cm="1">
        <f t="array" aca="1" ref="AZ13" ca="1">SUMPRODUCT($AE13:$AJ13,TRANSPOSE(AZ$20:AZ$25))</f>
        <v>44.542236682200503</v>
      </c>
      <c r="BA13" s="10" cm="1">
        <f t="array" aca="1" ref="BA13" ca="1">SUMPRODUCT($AE13:$AJ13,TRANSPOSE(BA$20:BA$25))</f>
        <v>43.157288360623525</v>
      </c>
      <c r="BB13" s="10" cm="1">
        <f t="array" aca="1" ref="BB13" ca="1">SUMPRODUCT($AE13:$AJ13,TRANSPOSE(BB$20:BB$25))</f>
        <v>43.526773594431013</v>
      </c>
      <c r="BC13" s="10" cm="1">
        <f t="array" aca="1" ref="BC13" ca="1">SUMPRODUCT($AE13:$AJ13,TRANSPOSE(BC$20:BC$25))</f>
        <v>43.519904096782312</v>
      </c>
      <c r="BD13" s="10" cm="1">
        <f t="array" aca="1" ref="BD13" ca="1">SUMPRODUCT($AE13:$AJ13,TRANSPOSE(BD$20:BD$25))</f>
        <v>43.615328614915335</v>
      </c>
      <c r="BE13" s="10" cm="1">
        <f t="array" aca="1" ref="BE13" ca="1">SUMPRODUCT($AE13:$AJ13,TRANSPOSE(BE$20:BE$25))</f>
        <v>43.668189736357867</v>
      </c>
      <c r="BF13" s="10" cm="1">
        <f t="array" aca="1" ref="BF13" ca="1">SUMPRODUCT($AE13:$AJ13,TRANSPOSE(BF$20:BF$25))</f>
        <v>43.712895439263519</v>
      </c>
      <c r="BG13" s="10" cm="1">
        <f t="array" aca="1" ref="BG13" ca="1">SUMPRODUCT($AE13:$AJ13,TRANSPOSE(BG$20:BG$25))</f>
        <v>43.743317643551414</v>
      </c>
      <c r="BH13" s="10" cm="1">
        <f t="array" aca="1" ref="BH13" ca="1">SUMPRODUCT($AE13:$AJ13,TRANSPOSE(BH$20:BH$25))</f>
        <v>43.764906902147672</v>
      </c>
      <c r="BI13" s="10" cm="1">
        <f t="array" aca="1" ref="BI13" ca="1">SUMPRODUCT($AE13:$AJ13,TRANSPOSE(BI$20:BI$25))</f>
        <v>43.779711357836476</v>
      </c>
      <c r="BJ13" s="10" cm="1">
        <f t="array" aca="1" ref="BJ13" ca="1">SUMPRODUCT($AE13:$AJ13,TRANSPOSE(BJ$20:BJ$25))</f>
        <v>43.789889769486621</v>
      </c>
      <c r="BK13" s="10" cm="1">
        <f t="array" aca="1" ref="BK13" ca="1">SUMPRODUCT($AE13:$AJ13,TRANSPOSE(BK$20:BK$25))</f>
        <v>43.796848336122359</v>
      </c>
      <c r="BL13" s="10" cm="1">
        <f t="array" aca="1" ref="BL13" ca="1">SUMPRODUCT($AE13:$AJ13,TRANSPOSE(BL$20:BL$25))</f>
        <v>43.801612357428446</v>
      </c>
      <c r="BM13" s="10" cm="1">
        <f t="array" aca="1" ref="BM13" ca="1">SUMPRODUCT($AE13:$AJ13,TRANSPOSE(BM$20:BM$25))</f>
        <v>43.804880813346287</v>
      </c>
      <c r="BN13" s="10" cm="1">
        <f t="array" aca="1" ref="BN13" ca="1">SUMPRODUCT($AE13:$AJ13,TRANSPOSE(BN$20:BN$25))</f>
        <v>43.807134959086305</v>
      </c>
      <c r="BO13" s="10" cm="1">
        <f t="array" aca="1" ref="BO13" ca="1">SUMPRODUCT($AE13:$AJ13,TRANSPOSE(BO$20:BO$25))</f>
        <v>43.808701966014119</v>
      </c>
      <c r="BP13" s="10" cm="1">
        <f t="array" aca="1" ref="BP13" ca="1">SUMPRODUCT($AE13:$AJ13,TRANSPOSE(BP$20:BP$25))</f>
        <v>43.809804106389663</v>
      </c>
      <c r="BQ13" s="10" cm="1">
        <f t="array" aca="1" ref="BQ13" ca="1">SUMPRODUCT($AE13:$AJ13,TRANSPOSE(BQ$20:BQ$25))</f>
        <v>43.810591918632021</v>
      </c>
      <c r="BR13" s="10" cm="1">
        <f t="array" aca="1" ref="BR13" ca="1">SUMPRODUCT($AE13:$AJ13,TRANSPOSE(BR$20:BR$25))</f>
        <v>43.811167267152555</v>
      </c>
      <c r="BS13" s="10" cm="1">
        <f t="array" aca="1" ref="BS13" ca="1">SUMPRODUCT($AE13:$AJ13,TRANSPOSE(BS$20:BS$25))</f>
        <v>43.811599015257848</v>
      </c>
      <c r="BT13" s="10" cm="1">
        <f t="array" aca="1" ref="BT13" ca="1">SUMPRODUCT($AE13:$AJ13,TRANSPOSE(BT$20:BT$25))</f>
        <v>43.811933696286445</v>
      </c>
      <c r="BU13" s="10" cm="1">
        <f t="array" aca="1" ref="BU13" ca="1">SUMPRODUCT($AE13:$AJ13,TRANSPOSE(BU$20:BU$25))</f>
        <v>43.812202744168317</v>
      </c>
      <c r="BV13" s="10" cm="1">
        <f t="array" aca="1" ref="BV13" ca="1">SUMPRODUCT($AE13:$AJ13,TRANSPOSE(BV$20:BV$25))</f>
        <v>43.812427389151082</v>
      </c>
      <c r="BW13" s="10" cm="1">
        <f t="array" aca="1" ref="BW13" ca="1">SUMPRODUCT($AE13:$AJ13,TRANSPOSE(BW$20:BW$25))</f>
        <v>43.812621968297115</v>
      </c>
      <c r="BX13" s="10" cm="1">
        <f t="array" aca="1" ref="BX13" ca="1">SUMPRODUCT($AE13:$AJ13,TRANSPOSE(BX$20:BX$25))</f>
        <v>43.812796162961625</v>
      </c>
      <c r="BY13" s="10" cm="1">
        <f t="array" aca="1" ref="BY13" ca="1">SUMPRODUCT($AE13:$AJ13,TRANSPOSE(BY$20:BY$25))</f>
        <v>43.812956510401023</v>
      </c>
      <c r="BZ13" s="10" cm="1">
        <f t="array" aca="1" ref="BZ13" ca="1">SUMPRODUCT($AE13:$AJ13,TRANSPOSE(BZ$20:BZ$25))</f>
        <v>43.813107424772127</v>
      </c>
      <c r="CA13" s="10" cm="1">
        <f t="array" aca="1" ref="CA13" ca="1">SUMPRODUCT($AE13:$AJ13,TRANSPOSE(CA$20:CA$25))</f>
        <v>43.813251886649041</v>
      </c>
      <c r="CB13" s="10" cm="1">
        <f t="array" aca="1" ref="CB13" ca="1">SUMPRODUCT($AE13:$AJ13,TRANSPOSE(CB$20:CB$25))</f>
        <v>43.813391908637385</v>
      </c>
      <c r="CC13" s="10" cm="1">
        <f t="array" aca="1" ref="CC13" ca="1">SUMPRODUCT($AE13:$AJ13,TRANSPOSE(CC$20:CC$25))</f>
        <v>43.813528849773952</v>
      </c>
      <c r="CD13" s="10" cm="1">
        <f t="array" aca="1" ref="CD13" ca="1">SUMPRODUCT($AE13:$AJ13,TRANSPOSE(CD$20:CD$25))</f>
        <v>43.813663627813717</v>
      </c>
      <c r="CE13" s="10" cm="1">
        <f t="array" aca="1" ref="CE13" ca="1">SUMPRODUCT($AE13:$AJ13,TRANSPOSE(CE$20:CE$25))</f>
        <v>43.813796862565532</v>
      </c>
      <c r="CF13" s="10" cm="1">
        <f t="array" aca="1" ref="CF13" ca="1">SUMPRODUCT($AE13:$AJ13,TRANSPOSE(CF$20:CF$25))</f>
        <v>43.81392897267088</v>
      </c>
      <c r="CG13" s="10" cm="1">
        <f t="array" aca="1" ref="CG13" ca="1">SUMPRODUCT($AE13:$AJ13,TRANSPOSE(CG$20:CG$25))</f>
        <v>43.814060240947377</v>
      </c>
      <c r="CH13" s="10" cm="1">
        <f t="array" aca="1" ref="CH13" ca="1">SUMPRODUCT($AE13:$AJ13,TRANSPOSE(CH$20:CH$25))</f>
        <v>43.814190858507246</v>
      </c>
      <c r="CI13" s="10" cm="1">
        <f t="array" aca="1" ref="CI13" ca="1">SUMPRODUCT($AE13:$AJ13,TRANSPOSE(CI$20:CI$25))</f>
        <v>43.814320954545174</v>
      </c>
      <c r="CJ13" s="10" cm="1">
        <f t="array" aca="1" ref="CJ13" ca="1">SUMPRODUCT($AE13:$AJ13,TRANSPOSE(CJ$20:CJ$25))</f>
        <v>43.814450616450429</v>
      </c>
      <c r="CK13" s="10" cm="1">
        <f t="array" aca="1" ref="CK13" ca="1">SUMPRODUCT($AE13:$AJ13,TRANSPOSE(CK$20:CK$25))</f>
        <v>43.814579903385983</v>
      </c>
      <c r="CL13" s="10" cm="1">
        <f t="array" aca="1" ref="CL13" ca="1">SUMPRODUCT($AE13:$AJ13,TRANSPOSE(CL$20:CL$25))</f>
        <v>43.81470885545685</v>
      </c>
      <c r="CM13" s="10" cm="1">
        <f t="array" aca="1" ref="CM13" ca="1">SUMPRODUCT($AE13:$AJ13,TRANSPOSE(CM$20:CM$25))</f>
        <v>43.81483749990025</v>
      </c>
      <c r="CN13" s="10" cm="1">
        <f t="array" aca="1" ref="CN13" ca="1">SUMPRODUCT($AE13:$AJ13,TRANSPOSE(CN$20:CN$25))</f>
        <v>43.814965855265136</v>
      </c>
      <c r="CO13" s="10" cm="1">
        <f t="array" aca="1" ref="CO13" ca="1">SUMPRODUCT($AE13:$AJ13,TRANSPOSE(CO$20:CO$25))</f>
        <v>43.815093934234078</v>
      </c>
      <c r="CP13" s="10" cm="1">
        <f t="array" aca="1" ref="CP13" ca="1">SUMPRODUCT($AE13:$AJ13,TRANSPOSE(CP$20:CP$25))</f>
        <v>43.815221745528412</v>
      </c>
      <c r="CQ13" s="10" cm="1">
        <f t="array" aca="1" ref="CQ13" ca="1">SUMPRODUCT($AE13:$AJ13,TRANSPOSE(CQ$20:CQ$25))</f>
        <v>43.815349295194785</v>
      </c>
      <c r="CR13" s="10" cm="1">
        <f t="array" aca="1" ref="CR13" ca="1">SUMPRODUCT($AE13:$AJ13,TRANSPOSE(CR$20:CR$25))</f>
        <v>43.815476587473491</v>
      </c>
      <c r="CS13" s="10" cm="1">
        <f t="array" aca="1" ref="CS13" ca="1">SUMPRODUCT($AE13:$AJ13,TRANSPOSE(CS$20:CS$25))</f>
        <v>43.815603625385094</v>
      </c>
      <c r="CT13" s="10" cm="1">
        <f t="array" aca="1" ref="CT13" ca="1">SUMPRODUCT($AE13:$AJ13,TRANSPOSE(CT$20:CT$25))</f>
        <v>43.815730411126168</v>
      </c>
      <c r="CU13" s="10" cm="1">
        <f t="array" aca="1" ref="CU13" ca="1">SUMPRODUCT($AE13:$AJ13,TRANSPOSE(CU$20:CU$25))</f>
        <v>43.815856946336723</v>
      </c>
      <c r="CV13" s="10" cm="1">
        <f t="array" aca="1" ref="CV13" ca="1">SUMPRODUCT($AE13:$AJ13,TRANSPOSE(CV$20:CV$25))</f>
        <v>43.815983232280651</v>
      </c>
      <c r="CW13" s="10" cm="1">
        <f t="array" aca="1" ref="CW13" ca="1">SUMPRODUCT($AE13:$AJ13,TRANSPOSE(CW$20:CW$25))</f>
        <v>43.816109269967669</v>
      </c>
      <c r="CX13" s="10" cm="1">
        <f t="array" aca="1" ref="CX13" ca="1">SUMPRODUCT($AE13:$AJ13,TRANSPOSE(CX$20:CX$25))</f>
        <v>43.816235060235478</v>
      </c>
      <c r="CY13" s="10" cm="1">
        <f t="array" aca="1" ref="CY13" ca="1">SUMPRODUCT($AE13:$AJ13,TRANSPOSE(CY$20:CY$25))</f>
        <v>43.816360603805371</v>
      </c>
      <c r="CZ13" s="10" cm="1">
        <f t="array" aca="1" ref="CZ13" ca="1">SUMPRODUCT($AE13:$AJ13,TRANSPOSE(CZ$20:CZ$25))</f>
        <v>43.81648590131978</v>
      </c>
      <c r="DA13" s="10" cm="1">
        <f t="array" aca="1" ref="DA13" ca="1">SUMPRODUCT($AE13:$AJ13,TRANSPOSE(DA$20:DA$25))</f>
        <v>43.816610953367565</v>
      </c>
      <c r="DB13" s="10" cm="1">
        <f t="array" aca="1" ref="DB13" ca="1">SUMPRODUCT($AE13:$AJ13,TRANSPOSE(DB$20:DB$25))</f>
        <v>43.816735760501089</v>
      </c>
      <c r="DC13" s="10" cm="1">
        <f t="array" aca="1" ref="DC13" ca="1">SUMPRODUCT($AE13:$AJ13,TRANSPOSE(DC$20:DC$25))</f>
        <v>43.816860323247802</v>
      </c>
      <c r="DD13" s="10" cm="1">
        <f t="array" aca="1" ref="DD13" ca="1">SUMPRODUCT($AE13:$AJ13,TRANSPOSE(DD$20:DD$25))</f>
        <v>43.816984642118008</v>
      </c>
      <c r="DE13" s="10" cm="1">
        <f t="array" aca="1" ref="DE13" ca="1">SUMPRODUCT($AE13:$AJ13,TRANSPOSE(DE$20:DE$25))</f>
        <v>43.817108717610182</v>
      </c>
      <c r="DF13" s="10" cm="1">
        <f t="array" aca="1" ref="DF13" ca="1">SUMPRODUCT($AE13:$AJ13,TRANSPOSE(DF$20:DF$25))</f>
        <v>43.817232550214463</v>
      </c>
      <c r="DG13" s="10" cm="1">
        <f t="array" aca="1" ref="DG13" ca="1">SUMPRODUCT($AE13:$AJ13,TRANSPOSE(DG$20:DG$25))</f>
        <v>43.817356140415079</v>
      </c>
      <c r="DH13" s="10" cm="1">
        <f t="array" aca="1" ref="DH13" ca="1">SUMPRODUCT($AE13:$AJ13,TRANSPOSE(DH$20:DH$25))</f>
        <v>43.817479488691994</v>
      </c>
      <c r="DI13" s="10" cm="1">
        <f t="array" aca="1" ref="DI13" ca="1">SUMPRODUCT($AE13:$AJ13,TRANSPOSE(DI$20:DI$25))</f>
        <v>43.817602595521961</v>
      </c>
      <c r="DJ13" s="10" cm="1">
        <f t="array" aca="1" ref="DJ13" ca="1">SUMPRODUCT($AE13:$AJ13,TRANSPOSE(DJ$20:DJ$25))</f>
        <v>43.817725461379275</v>
      </c>
      <c r="DK13" s="10" cm="1">
        <f t="array" aca="1" ref="DK13" ca="1">SUMPRODUCT($AE13:$AJ13,TRANSPOSE(DK$20:DK$25))</f>
        <v>43.817848086736277</v>
      </c>
      <c r="DL13" s="10" cm="1">
        <f t="array" aca="1" ref="DL13" ca="1">SUMPRODUCT($AE13:$AJ13,TRANSPOSE(DL$20:DL$25))</f>
        <v>43.81797047206372</v>
      </c>
      <c r="DM13" s="10" cm="1">
        <f t="array" aca="1" ref="DM13" ca="1">SUMPRODUCT($AE13:$AJ13,TRANSPOSE(DM$20:DM$25))</f>
        <v>43.818092617830949</v>
      </c>
      <c r="DN13" s="10" cm="1">
        <f t="array" aca="1" ref="DN13" ca="1">SUMPRODUCT($AE13:$AJ13,TRANSPOSE(DN$20:DN$25))</f>
        <v>43.818214524506082</v>
      </c>
      <c r="DO13" s="10" cm="1">
        <f t="array" aca="1" ref="DO13" ca="1">SUMPRODUCT($AE13:$AJ13,TRANSPOSE(DO$20:DO$25))</f>
        <v>43.818336192556124</v>
      </c>
      <c r="DP13" s="10" cm="1">
        <f t="array" aca="1" ref="DP13" ca="1">SUMPRODUCT($AE13:$AJ13,TRANSPOSE(DP$20:DP$25))</f>
        <v>43.818457622447028</v>
      </c>
      <c r="DQ13" s="10" cm="1">
        <f t="array" aca="1" ref="DQ13" ca="1">SUMPRODUCT($AE13:$AJ13,TRANSPOSE(DQ$20:DQ$25))</f>
        <v>43.818578814643715</v>
      </c>
      <c r="DR13" s="10" cm="1">
        <f t="array" aca="1" ref="DR13" ca="1">SUMPRODUCT($AE13:$AJ13,TRANSPOSE(DR$20:DR$25))</f>
        <v>43.818699769610163</v>
      </c>
      <c r="DS13" s="10" cm="1">
        <f t="array" aca="1" ref="DS13" ca="1">SUMPRODUCT($AE13:$AJ13,TRANSPOSE(DS$20:DS$25))</f>
        <v>43.818820487809411</v>
      </c>
      <c r="DT13" s="10" cm="1">
        <f t="array" aca="1" ref="DT13" ca="1">SUMPRODUCT($AE13:$AJ13,TRANSPOSE(DT$20:DT$25))</f>
        <v>43.81894096970354</v>
      </c>
      <c r="DU13" s="10" cm="1">
        <f t="array" aca="1" ref="DU13" ca="1">SUMPRODUCT($AE13:$AJ13,TRANSPOSE(DU$20:DU$25))</f>
        <v>43.819061215753742</v>
      </c>
      <c r="DV13" s="10" cm="1">
        <f t="array" aca="1" ref="DV13" ca="1">SUMPRODUCT($AE13:$AJ13,TRANSPOSE(DV$20:DV$25))</f>
        <v>43.819181226420255</v>
      </c>
      <c r="DW13" s="10" cm="1">
        <f t="array" aca="1" ref="DW13" ca="1">SUMPRODUCT($AE13:$AJ13,TRANSPOSE(DW$20:DW$25))</f>
        <v>43.819301002162469</v>
      </c>
      <c r="DX13" s="10" cm="1">
        <f t="array" aca="1" ref="DX13" ca="1">SUMPRODUCT($AE13:$AJ13,TRANSPOSE(DX$20:DX$25))</f>
        <v>43.819420543438831</v>
      </c>
      <c r="DY13" s="10" cm="1">
        <f t="array" aca="1" ref="DY13" ca="1">SUMPRODUCT($AE13:$AJ13,TRANSPOSE(DY$20:DY$25))</f>
        <v>43.819539850706924</v>
      </c>
      <c r="DZ13" s="10" cm="1">
        <f t="array" aca="1" ref="DZ13" ca="1">SUMPRODUCT($AE13:$AJ13,TRANSPOSE(DZ$20:DZ$25))</f>
        <v>43.8196589244234</v>
      </c>
      <c r="EA13" s="10" cm="1">
        <f t="array" aca="1" ref="EA13" ca="1">SUMPRODUCT($AE13:$AJ13,TRANSPOSE(EA$20:EA$25))</f>
        <v>43.819777765044044</v>
      </c>
      <c r="EB13" s="10" cm="1">
        <f t="array" aca="1" ref="EB13" ca="1">SUMPRODUCT($AE13:$AJ13,TRANSPOSE(EB$20:EB$25))</f>
        <v>43.819896373023774</v>
      </c>
      <c r="EC13" s="10" cm="1">
        <f t="array" aca="1" ref="EC13" ca="1">SUMPRODUCT($AE13:$AJ13,TRANSPOSE(EC$20:EC$25))</f>
        <v>43.82001474881659</v>
      </c>
      <c r="ED13" s="10" cm="1">
        <f t="array" aca="1" ref="ED13" ca="1">SUMPRODUCT($AE13:$AJ13,TRANSPOSE(ED$20:ED$25))</f>
        <v>43.820132892875613</v>
      </c>
      <c r="EE13" s="10" cm="1">
        <f t="array" aca="1" ref="EE13" ca="1">SUMPRODUCT($AE13:$AJ13,TRANSPOSE(EE$20:EE$25))</f>
        <v>43.820250805653096</v>
      </c>
      <c r="EF13" s="10" cm="1">
        <f t="array" aca="1" ref="EF13" ca="1">SUMPRODUCT($AE13:$AJ13,TRANSPOSE(EF$20:EF$25))</f>
        <v>43.820368487600412</v>
      </c>
      <c r="EG13" s="10" cm="1">
        <f t="array" aca="1" ref="EG13" ca="1">SUMPRODUCT($AE13:$AJ13,TRANSPOSE(EG$20:EG$25))</f>
        <v>43.820485939168044</v>
      </c>
      <c r="EH13" s="10" cm="1">
        <f t="array" aca="1" ref="EH13" ca="1">SUMPRODUCT($AE13:$AJ13,TRANSPOSE(EH$20:EH$25))</f>
        <v>43.820603160805597</v>
      </c>
      <c r="EI13" s="10" cm="1">
        <f t="array" aca="1" ref="EI13" ca="1">SUMPRODUCT($AE13:$AJ13,TRANSPOSE(EI$20:EI$25))</f>
        <v>43.820720152961812</v>
      </c>
      <c r="EJ13" s="10" cm="1">
        <f t="array" aca="1" ref="EJ13" ca="1">SUMPRODUCT($AE13:$AJ13,TRANSPOSE(EJ$20:EJ$25))</f>
        <v>43.820836916084559</v>
      </c>
      <c r="EK13" s="10" cm="1">
        <f t="array" aca="1" ref="EK13" ca="1">SUMPRODUCT($AE13:$AJ13,TRANSPOSE(EK$20:EK$25))</f>
        <v>43.820953450620827</v>
      </c>
      <c r="EL13" s="10" cm="1">
        <f t="array" aca="1" ref="EL13" ca="1">SUMPRODUCT($AE13:$AJ13,TRANSPOSE(EL$20:EL$25))</f>
        <v>43.821069757016744</v>
      </c>
      <c r="EM13" s="10" cm="1">
        <f t="array" aca="1" ref="EM13" ca="1">SUMPRODUCT($AE13:$AJ13,TRANSPOSE(EM$20:EM$25))</f>
        <v>43.821185835717571</v>
      </c>
      <c r="EN13" s="10" cm="1">
        <f t="array" aca="1" ref="EN13" ca="1">SUMPRODUCT($AE13:$AJ13,TRANSPOSE(EN$20:EN$25))</f>
        <v>43.821301687167683</v>
      </c>
      <c r="EO13" s="10" cm="1">
        <f t="array" aca="1" ref="EO13" ca="1">SUMPRODUCT($AE13:$AJ13,TRANSPOSE(EO$20:EO$25))</f>
        <v>43.821417311810649</v>
      </c>
      <c r="EP13" s="10" cm="1">
        <f t="array" aca="1" ref="EP13" ca="1">SUMPRODUCT($AE13:$AJ13,TRANSPOSE(EP$20:EP$25))</f>
        <v>43.821532710089102</v>
      </c>
      <c r="EQ13" s="10" cm="1">
        <f t="array" aca="1" ref="EQ13" ca="1">SUMPRODUCT($AE13:$AJ13,TRANSPOSE(EQ$20:EQ$25))</f>
        <v>43.821647882444822</v>
      </c>
      <c r="ER13" s="10" cm="1">
        <f t="array" aca="1" ref="ER13" ca="1">SUMPRODUCT($AE13:$AJ13,TRANSPOSE(ER$20:ER$25))</f>
        <v>43.8217628293188</v>
      </c>
      <c r="ES13" s="10" cm="1">
        <f t="array" aca="1" ref="ES13" ca="1">SUMPRODUCT($AE13:$AJ13,TRANSPOSE(ES$20:ES$25))</f>
        <v>43.821877551151097</v>
      </c>
    </row>
    <row r="14" spans="1:149" ht="16.5">
      <c r="A14" s="6">
        <f ca="1">LN((RAND()^(-Results!$E$4))-1)</f>
        <v>-1.7519638810683502</v>
      </c>
      <c r="B14" s="6">
        <f ca="1">LN((RAND()^(-Results!$E$4))-1)</f>
        <v>1.81091522484115</v>
      </c>
      <c r="C14" s="6">
        <f ca="1">LN((RAND()^(-Results!$E$4))-1)</f>
        <v>2.2101157456456262</v>
      </c>
      <c r="D14" s="6">
        <f ca="1">LN((RAND()^(-Results!$E$4))-1)</f>
        <v>0.12820069517848012</v>
      </c>
      <c r="E14" s="6">
        <f ca="1">LN((RAND()^(-Results!$E$4))-1)</f>
        <v>-2.0081875822325226</v>
      </c>
      <c r="F14" s="6">
        <f ca="1">LN((RAND()^(-Results!$E$4))-1)</f>
        <v>-1.6345721784036613</v>
      </c>
      <c r="G14" s="6">
        <f ca="1">LN((RAND()^(-Results!$E$4))-1)</f>
        <v>0.3783067290589201</v>
      </c>
      <c r="H14" s="6">
        <f t="shared" ca="1" si="5"/>
        <v>0.44247897841484063</v>
      </c>
      <c r="I14" s="10">
        <f ca="1">SUMPRODUCT(J14:O14,Results!B$12:G$12)+Results!$E$5*H14</f>
        <v>-19.550712533742207</v>
      </c>
      <c r="J14" s="10">
        <f ca="1">SUMPRODUCT($A14:$F14,Results!$B$15:$G$15)</f>
        <v>12.060140026482742</v>
      </c>
      <c r="K14" s="10">
        <f ca="1">SUMPRODUCT($A14:$F14,Results!$B$16:$G$16)</f>
        <v>-1.3979943429191455</v>
      </c>
      <c r="L14" s="10">
        <f ca="1">SUMPRODUCT($A14:$F14,Results!$B$17:$G$17)</f>
        <v>14.198676518808087</v>
      </c>
      <c r="M14" s="10">
        <f ca="1">SUMPRODUCT($A14:$F14,Results!$B$18:$G$18)</f>
        <v>-0.25870200357911521</v>
      </c>
      <c r="N14" s="10">
        <f ca="1">SUMPRODUCT($A14:$F14,Results!$B$19:$G$19)</f>
        <v>1.5802154804222925</v>
      </c>
      <c r="O14" s="10">
        <f ca="1">SUMPRODUCT($A14:$F14,Results!$B$20:$G$20)</f>
        <v>1.0255255059920065</v>
      </c>
      <c r="P14" s="10" cm="1">
        <f t="array" aca="1" ref="P14" ca="1">SUMPRODUCT(J14:O14,TRANSPOSE(BL$20:BL$25))+$AD$20-$BL$27</f>
        <v>-21.213446657784761</v>
      </c>
      <c r="Q14" s="10" cm="1">
        <f t="array" aca="1" ref="Q14" ca="1">SUMPRODUCT(J14:O14,TRANSPOSE(ES$20:ES$25))+$AD$20-$ES$27</f>
        <v>-21.154366706071453</v>
      </c>
      <c r="R14" s="10">
        <f ca="1">I14-Results!$E$5*H14</f>
        <v>-21.320628447401567</v>
      </c>
      <c r="S14" s="10" cm="1">
        <f t="array" aca="1" ref="S14" ca="1">SUMPRODUCT(J14:O14,TRANSPOSE(AR$28:AR$33))+$AD$20-$AC$26</f>
        <v>-16.422153014537098</v>
      </c>
      <c r="T14" s="10">
        <f ca="1">SUMPRODUCT(J14:O14,Results!K$9:P$9)</f>
        <v>-20.861968797410317</v>
      </c>
      <c r="U14" s="10">
        <f ca="1">SUMPRODUCT(J14:O14,Results!K$9:P$9)+$AD$20-$AC$31</f>
        <v>-20.845012740885224</v>
      </c>
      <c r="V14" s="10">
        <f t="shared" ca="1" si="6"/>
        <v>1.6627341240425544</v>
      </c>
      <c r="W14" s="10">
        <f t="shared" ca="1" si="7"/>
        <v>1.6036541723292466</v>
      </c>
      <c r="X14" s="10">
        <f t="shared" ca="1" si="8"/>
        <v>1.7699159136593607</v>
      </c>
      <c r="Y14" s="10">
        <f t="shared" ca="1" si="9"/>
        <v>-3.1285595192051083</v>
      </c>
      <c r="Z14" s="10">
        <f t="shared" ca="1" si="10"/>
        <v>-19.832840600624092</v>
      </c>
      <c r="AA14" s="10">
        <f t="shared" ca="1" si="11"/>
        <v>1.2943002071430172</v>
      </c>
      <c r="AC14" s="15" t="s">
        <v>110</v>
      </c>
      <c r="AD14" s="8">
        <f t="shared" ref="AD14:AJ14" ca="1" si="44">COVAR($L:$L,I:I)</f>
        <v>-64.276214225390916</v>
      </c>
      <c r="AE14" s="8">
        <f t="shared" ca="1" si="44"/>
        <v>29.732057180770614</v>
      </c>
      <c r="AF14" s="8">
        <f t="shared" ca="1" si="44"/>
        <v>-27.894190252928606</v>
      </c>
      <c r="AG14" s="8">
        <f t="shared" ca="1" si="44"/>
        <v>67.499735183408788</v>
      </c>
      <c r="AH14" s="8">
        <f t="shared" ca="1" si="44"/>
        <v>1.6112405057443666</v>
      </c>
      <c r="AI14" s="8">
        <f t="shared" ca="1" si="44"/>
        <v>15.913676613847857</v>
      </c>
      <c r="AJ14" s="8">
        <f t="shared" ca="1" si="44"/>
        <v>10.274346484853339</v>
      </c>
      <c r="AK14" s="12"/>
      <c r="AN14" s="3"/>
      <c r="AO14" s="33">
        <f>Results!B8</f>
        <v>1</v>
      </c>
      <c r="AP14" s="32">
        <f t="shared" si="41"/>
        <v>1</v>
      </c>
      <c r="AQ14" s="32">
        <f t="shared" si="36"/>
        <v>1</v>
      </c>
      <c r="AR14" s="32">
        <f t="shared" si="36"/>
        <v>1</v>
      </c>
      <c r="AS14" s="32">
        <f t="shared" si="36"/>
        <v>1</v>
      </c>
      <c r="AT14" s="32">
        <f t="shared" si="36"/>
        <v>1</v>
      </c>
      <c r="AU14" s="32">
        <f t="shared" si="36"/>
        <v>1</v>
      </c>
      <c r="AW14" s="10" cm="1">
        <f t="array" aca="1" ref="AW14" ca="1">SUMPRODUCT($AE14:$AJ14,TRANSPOSE(AW$20:AW$25))</f>
        <v>0</v>
      </c>
      <c r="AX14" s="10" cm="1">
        <f t="array" aca="1" ref="AX14" ca="1">SUMPRODUCT($AE14:$AJ14,TRANSPOSE(AX$20:AX$25))</f>
        <v>-84.784587162884918</v>
      </c>
      <c r="AY14" s="10" cm="1">
        <f t="array" aca="1" ref="AY14" ca="1">SUMPRODUCT($AE14:$AJ14,TRANSPOSE(AY$20:AY$25))</f>
        <v>-57.766247673261709</v>
      </c>
      <c r="AZ14" s="10" cm="1">
        <f t="array" aca="1" ref="AZ14" ca="1">SUMPRODUCT($AE14:$AJ14,TRANSPOSE(AZ$20:AZ$25))</f>
        <v>-65.737571267592642</v>
      </c>
      <c r="BA14" s="10" cm="1">
        <f t="array" aca="1" ref="BA14" ca="1">SUMPRODUCT($AE14:$AJ14,TRANSPOSE(BA$20:BA$25))</f>
        <v>-63.976080001758731</v>
      </c>
      <c r="BB14" s="10" cm="1">
        <f t="array" aca="1" ref="BB14" ca="1">SUMPRODUCT($AE14:$AJ14,TRANSPOSE(BB$20:BB$25))</f>
        <v>-64.542782600909689</v>
      </c>
      <c r="BC14" s="10" cm="1">
        <f t="array" aca="1" ref="BC14" ca="1">SUMPRODUCT($AE14:$AJ14,TRANSPOSE(BC$20:BC$25))</f>
        <v>-64.432631108185291</v>
      </c>
      <c r="BD14" s="10" cm="1">
        <f t="array" aca="1" ref="BD14" ca="1">SUMPRODUCT($AE14:$AJ14,TRANSPOSE(BD$20:BD$25))</f>
        <v>-64.468928747259881</v>
      </c>
      <c r="BE14" s="10" cm="1">
        <f t="array" aca="1" ref="BE14" ca="1">SUMPRODUCT($AE14:$AJ14,TRANSPOSE(BE$20:BE$25))</f>
        <v>-64.457818179875346</v>
      </c>
      <c r="BF14" s="10" cm="1">
        <f t="array" aca="1" ref="BF14" ca="1">SUMPRODUCT($AE14:$AJ14,TRANSPOSE(BF$20:BF$25))</f>
        <v>-64.456472414057529</v>
      </c>
      <c r="BG14" s="10" cm="1">
        <f t="array" aca="1" ref="BG14" ca="1">SUMPRODUCT($AE14:$AJ14,TRANSPOSE(BG$20:BG$25))</f>
        <v>-64.452616113651075</v>
      </c>
      <c r="BH14" s="10" cm="1">
        <f t="array" aca="1" ref="BH14" ca="1">SUMPRODUCT($AE14:$AJ14,TRANSPOSE(BH$20:BH$25))</f>
        <v>-64.450122387246552</v>
      </c>
      <c r="BI14" s="10" cm="1">
        <f t="array" aca="1" ref="BI14" ca="1">SUMPRODUCT($AE14:$AJ14,TRANSPOSE(BI$20:BI$25))</f>
        <v>-64.448056504415646</v>
      </c>
      <c r="BJ14" s="10" cm="1">
        <f t="array" aca="1" ref="BJ14" ca="1">SUMPRODUCT($AE14:$AJ14,TRANSPOSE(BJ$20:BJ$25))</f>
        <v>-64.446531672418132</v>
      </c>
      <c r="BK14" s="10" cm="1">
        <f t="array" aca="1" ref="BK14" ca="1">SUMPRODUCT($AE14:$AJ14,TRANSPOSE(BK$20:BK$25))</f>
        <v>-64.445359772942297</v>
      </c>
      <c r="BL14" s="10" cm="1">
        <f t="array" aca="1" ref="BL14" ca="1">SUMPRODUCT($AE14:$AJ14,TRANSPOSE(BL$20:BL$25))</f>
        <v>-64.444451684705058</v>
      </c>
      <c r="BM14" s="10" cm="1">
        <f t="array" aca="1" ref="BM14" ca="1">SUMPRODUCT($AE14:$AJ14,TRANSPOSE(BM$20:BM$25))</f>
        <v>-64.443724669822799</v>
      </c>
      <c r="BN14" s="10" cm="1">
        <f t="array" aca="1" ref="BN14" ca="1">SUMPRODUCT($AE14:$AJ14,TRANSPOSE(BN$20:BN$25))</f>
        <v>-64.443123320213616</v>
      </c>
      <c r="BO14" s="10" cm="1">
        <f t="array" aca="1" ref="BO14" ca="1">SUMPRODUCT($AE14:$AJ14,TRANSPOSE(BO$20:BO$25))</f>
        <v>-64.442607850609633</v>
      </c>
      <c r="BP14" s="10" cm="1">
        <f t="array" aca="1" ref="BP14" ca="1">SUMPRODUCT($AE14:$AJ14,TRANSPOSE(BP$20:BP$25))</f>
        <v>-64.442151063117691</v>
      </c>
      <c r="BQ14" s="10" cm="1">
        <f t="array" aca="1" ref="BQ14" ca="1">SUMPRODUCT($AE14:$AJ14,TRANSPOSE(BQ$20:BQ$25))</f>
        <v>-64.441734281948698</v>
      </c>
      <c r="BR14" s="10" cm="1">
        <f t="array" aca="1" ref="BR14" ca="1">SUMPRODUCT($AE14:$AJ14,TRANSPOSE(BR$20:BR$25))</f>
        <v>-64.441344810285059</v>
      </c>
      <c r="BS14" s="10" cm="1">
        <f t="array" aca="1" ref="BS14" ca="1">SUMPRODUCT($AE14:$AJ14,TRANSPOSE(BS$20:BS$25))</f>
        <v>-64.44097402717064</v>
      </c>
      <c r="BT14" s="10" cm="1">
        <f t="array" aca="1" ref="BT14" ca="1">SUMPRODUCT($AE14:$AJ14,TRANSPOSE(BT$20:BT$25))</f>
        <v>-64.440616094308979</v>
      </c>
      <c r="BU14" s="10" cm="1">
        <f t="array" aca="1" ref="BU14" ca="1">SUMPRODUCT($AE14:$AJ14,TRANSPOSE(BU$20:BU$25))</f>
        <v>-64.440267061399169</v>
      </c>
      <c r="BV14" s="10" cm="1">
        <f t="array" aca="1" ref="BV14" ca="1">SUMPRODUCT($AE14:$AJ14,TRANSPOSE(BV$20:BV$25))</f>
        <v>-64.439924257695537</v>
      </c>
      <c r="BW14" s="10" cm="1">
        <f t="array" aca="1" ref="BW14" ca="1">SUMPRODUCT($AE14:$AJ14,TRANSPOSE(BW$20:BW$25))</f>
        <v>-64.439585878158368</v>
      </c>
      <c r="BX14" s="10" cm="1">
        <f t="array" aca="1" ref="BX14" ca="1">SUMPRODUCT($AE14:$AJ14,TRANSPOSE(BX$20:BX$25))</f>
        <v>-64.439250703063678</v>
      </c>
      <c r="BY14" s="10" cm="1">
        <f t="array" aca="1" ref="BY14" ca="1">SUMPRODUCT($AE14:$AJ14,TRANSPOSE(BY$20:BY$25))</f>
        <v>-64.438917908203393</v>
      </c>
      <c r="BZ14" s="10" cm="1">
        <f t="array" aca="1" ref="BZ14" ca="1">SUMPRODUCT($AE14:$AJ14,TRANSPOSE(BZ$20:BZ$25))</f>
        <v>-64.438586936553392</v>
      </c>
      <c r="CA14" s="10" cm="1">
        <f t="array" aca="1" ref="CA14" ca="1">SUMPRODUCT($AE14:$AJ14,TRANSPOSE(CA$20:CA$25))</f>
        <v>-64.438257411544114</v>
      </c>
      <c r="CB14" s="10" cm="1">
        <f t="array" aca="1" ref="CB14" ca="1">SUMPRODUCT($AE14:$AJ14,TRANSPOSE(CB$20:CB$25))</f>
        <v>-64.437929078469736</v>
      </c>
      <c r="CC14" s="10" cm="1">
        <f t="array" aca="1" ref="CC14" ca="1">SUMPRODUCT($AE14:$AJ14,TRANSPOSE(CC$20:CC$25))</f>
        <v>-64.437601764915044</v>
      </c>
      <c r="CD14" s="10" cm="1">
        <f t="array" aca="1" ref="CD14" ca="1">SUMPRODUCT($AE14:$AJ14,TRANSPOSE(CD$20:CD$25))</f>
        <v>-64.437275354030405</v>
      </c>
      <c r="CE14" s="10" cm="1">
        <f t="array" aca="1" ref="CE14" ca="1">SUMPRODUCT($AE14:$AJ14,TRANSPOSE(CE$20:CE$25))</f>
        <v>-64.436949766485412</v>
      </c>
      <c r="CF14" s="10" cm="1">
        <f t="array" aca="1" ref="CF14" ca="1">SUMPRODUCT($AE14:$AJ14,TRANSPOSE(CF$20:CF$25))</f>
        <v>-64.436624948283111</v>
      </c>
      <c r="CG14" s="10" cm="1">
        <f t="array" aca="1" ref="CG14" ca="1">SUMPRODUCT($AE14:$AJ14,TRANSPOSE(CG$20:CG$25))</f>
        <v>-64.436300862532576</v>
      </c>
      <c r="CH14" s="10" cm="1">
        <f t="array" aca="1" ref="CH14" ca="1">SUMPRODUCT($AE14:$AJ14,TRANSPOSE(CH$20:CH$25))</f>
        <v>-64.43597748389324</v>
      </c>
      <c r="CI14" s="10" cm="1">
        <f t="array" aca="1" ref="CI14" ca="1">SUMPRODUCT($AE14:$AJ14,TRANSPOSE(CI$20:CI$25))</f>
        <v>-64.435654794823918</v>
      </c>
      <c r="CJ14" s="10" cm="1">
        <f t="array" aca="1" ref="CJ14" ca="1">SUMPRODUCT($AE14:$AJ14,TRANSPOSE(CJ$20:CJ$25))</f>
        <v>-64.435332783050384</v>
      </c>
      <c r="CK14" s="10" cm="1">
        <f t="array" aca="1" ref="CK14" ca="1">SUMPRODUCT($AE14:$AJ14,TRANSPOSE(CK$20:CK$25))</f>
        <v>-64.435011439855415</v>
      </c>
      <c r="CL14" s="10" cm="1">
        <f t="array" aca="1" ref="CL14" ca="1">SUMPRODUCT($AE14:$AJ14,TRANSPOSE(CL$20:CL$25))</f>
        <v>-64.434690758924191</v>
      </c>
      <c r="CM14" s="10" cm="1">
        <f t="array" aca="1" ref="CM14" ca="1">SUMPRODUCT($AE14:$AJ14,TRANSPOSE(CM$20:CM$25))</f>
        <v>-64.434370735564812</v>
      </c>
      <c r="CN14" s="10" cm="1">
        <f t="array" aca="1" ref="CN14" ca="1">SUMPRODUCT($AE14:$AJ14,TRANSPOSE(CN$20:CN$25))</f>
        <v>-64.434051366182061</v>
      </c>
      <c r="CO14" s="10" cm="1">
        <f t="array" aca="1" ref="CO14" ca="1">SUMPRODUCT($AE14:$AJ14,TRANSPOSE(CO$20:CO$25))</f>
        <v>-64.433732647922056</v>
      </c>
      <c r="CP14" s="10" cm="1">
        <f t="array" aca="1" ref="CP14" ca="1">SUMPRODUCT($AE14:$AJ14,TRANSPOSE(CP$20:CP$25))</f>
        <v>-64.433414578432206</v>
      </c>
      <c r="CQ14" s="10" cm="1">
        <f t="array" aca="1" ref="CQ14" ca="1">SUMPRODUCT($AE14:$AJ14,TRANSPOSE(CQ$20:CQ$25))</f>
        <v>-64.433097155699286</v>
      </c>
      <c r="CR14" s="10" cm="1">
        <f t="array" aca="1" ref="CR14" ca="1">SUMPRODUCT($AE14:$AJ14,TRANSPOSE(CR$20:CR$25))</f>
        <v>-64.432780377940134</v>
      </c>
      <c r="CS14" s="10" cm="1">
        <f t="array" aca="1" ref="CS14" ca="1">SUMPRODUCT($AE14:$AJ14,TRANSPOSE(CS$20:CS$25))</f>
        <v>-64.432464243527733</v>
      </c>
      <c r="CT14" s="10" cm="1">
        <f t="array" aca="1" ref="CT14" ca="1">SUMPRODUCT($AE14:$AJ14,TRANSPOSE(CT$20:CT$25))</f>
        <v>-64.432148750941337</v>
      </c>
      <c r="CU14" s="10" cm="1">
        <f t="array" aca="1" ref="CU14" ca="1">SUMPRODUCT($AE14:$AJ14,TRANSPOSE(CU$20:CU$25))</f>
        <v>-64.431833898732862</v>
      </c>
      <c r="CV14" s="10" cm="1">
        <f t="array" aca="1" ref="CV14" ca="1">SUMPRODUCT($AE14:$AJ14,TRANSPOSE(CV$20:CV$25))</f>
        <v>-64.431519685504043</v>
      </c>
      <c r="CW14" s="10" cm="1">
        <f t="array" aca="1" ref="CW14" ca="1">SUMPRODUCT($AE14:$AJ14,TRANSPOSE(CW$20:CW$25))</f>
        <v>-64.431206109891178</v>
      </c>
      <c r="CX14" s="10" cm="1">
        <f t="array" aca="1" ref="CX14" ca="1">SUMPRODUCT($AE14:$AJ14,TRANSPOSE(CX$20:CX$25))</f>
        <v>-64.43089317055481</v>
      </c>
      <c r="CY14" s="10" cm="1">
        <f t="array" aca="1" ref="CY14" ca="1">SUMPRODUCT($AE14:$AJ14,TRANSPOSE(CY$20:CY$25))</f>
        <v>-64.430580866172591</v>
      </c>
      <c r="CZ14" s="10" cm="1">
        <f t="array" aca="1" ref="CZ14" ca="1">SUMPRODUCT($AE14:$AJ14,TRANSPOSE(CZ$20:CZ$25))</f>
        <v>-64.430269195434576</v>
      </c>
      <c r="DA14" s="10" cm="1">
        <f t="array" aca="1" ref="DA14" ca="1">SUMPRODUCT($AE14:$AJ14,TRANSPOSE(DA$20:DA$25))</f>
        <v>-64.429958157040176</v>
      </c>
      <c r="DB14" s="10" cm="1">
        <f t="array" aca="1" ref="DB14" ca="1">SUMPRODUCT($AE14:$AJ14,TRANSPOSE(DB$20:DB$25))</f>
        <v>-64.429647749695832</v>
      </c>
      <c r="DC14" s="10" cm="1">
        <f t="array" aca="1" ref="DC14" ca="1">SUMPRODUCT($AE14:$AJ14,TRANSPOSE(DC$20:DC$25))</f>
        <v>-64.429337972113601</v>
      </c>
      <c r="DD14" s="10" cm="1">
        <f t="array" aca="1" ref="DD14" ca="1">SUMPRODUCT($AE14:$AJ14,TRANSPOSE(DD$20:DD$25))</f>
        <v>-64.429028823010214</v>
      </c>
      <c r="DE14" s="10" cm="1">
        <f t="array" aca="1" ref="DE14" ca="1">SUMPRODUCT($AE14:$AJ14,TRANSPOSE(DE$20:DE$25))</f>
        <v>-64.428720301106424</v>
      </c>
      <c r="DF14" s="10" cm="1">
        <f t="array" aca="1" ref="DF14" ca="1">SUMPRODUCT($AE14:$AJ14,TRANSPOSE(DF$20:DF$25))</f>
        <v>-64.428412405126423</v>
      </c>
      <c r="DG14" s="10" cm="1">
        <f t="array" aca="1" ref="DG14" ca="1">SUMPRODUCT($AE14:$AJ14,TRANSPOSE(DG$20:DG$25))</f>
        <v>-64.428105133797629</v>
      </c>
      <c r="DH14" s="10" cm="1">
        <f t="array" aca="1" ref="DH14" ca="1">SUMPRODUCT($AE14:$AJ14,TRANSPOSE(DH$20:DH$25))</f>
        <v>-64.427798485850559</v>
      </c>
      <c r="DI14" s="10" cm="1">
        <f t="array" aca="1" ref="DI14" ca="1">SUMPRODUCT($AE14:$AJ14,TRANSPOSE(DI$20:DI$25))</f>
        <v>-64.427492460018527</v>
      </c>
      <c r="DJ14" s="10" cm="1">
        <f t="array" aca="1" ref="DJ14" ca="1">SUMPRODUCT($AE14:$AJ14,TRANSPOSE(DJ$20:DJ$25))</f>
        <v>-64.427187055037592</v>
      </c>
      <c r="DK14" s="10" cm="1">
        <f t="array" aca="1" ref="DK14" ca="1">SUMPRODUCT($AE14:$AJ14,TRANSPOSE(DK$20:DK$25))</f>
        <v>-64.426882269646583</v>
      </c>
      <c r="DL14" s="10" cm="1">
        <f t="array" aca="1" ref="DL14" ca="1">SUMPRODUCT($AE14:$AJ14,TRANSPOSE(DL$20:DL$25))</f>
        <v>-64.426578102586916</v>
      </c>
      <c r="DM14" s="10" cm="1">
        <f t="array" aca="1" ref="DM14" ca="1">SUMPRODUCT($AE14:$AJ14,TRANSPOSE(DM$20:DM$25))</f>
        <v>-64.426274552602678</v>
      </c>
      <c r="DN14" s="10" cm="1">
        <f t="array" aca="1" ref="DN14" ca="1">SUMPRODUCT($AE14:$AJ14,TRANSPOSE(DN$20:DN$25))</f>
        <v>-64.425971618440528</v>
      </c>
      <c r="DO14" s="10" cm="1">
        <f t="array" aca="1" ref="DO14" ca="1">SUMPRODUCT($AE14:$AJ14,TRANSPOSE(DO$20:DO$25))</f>
        <v>-64.42566929884967</v>
      </c>
      <c r="DP14" s="10" cm="1">
        <f t="array" aca="1" ref="DP14" ca="1">SUMPRODUCT($AE14:$AJ14,TRANSPOSE(DP$20:DP$25))</f>
        <v>-64.425367592581878</v>
      </c>
      <c r="DQ14" s="10" cm="1">
        <f t="array" aca="1" ref="DQ14" ca="1">SUMPRODUCT($AE14:$AJ14,TRANSPOSE(DQ$20:DQ$25))</f>
        <v>-64.425066498391573</v>
      </c>
      <c r="DR14" s="10" cm="1">
        <f t="array" aca="1" ref="DR14" ca="1">SUMPRODUCT($AE14:$AJ14,TRANSPOSE(DR$20:DR$25))</f>
        <v>-64.424766015035573</v>
      </c>
      <c r="DS14" s="10" cm="1">
        <f t="array" aca="1" ref="DS14" ca="1">SUMPRODUCT($AE14:$AJ14,TRANSPOSE(DS$20:DS$25))</f>
        <v>-64.424466141273342</v>
      </c>
      <c r="DT14" s="10" cm="1">
        <f t="array" aca="1" ref="DT14" ca="1">SUMPRODUCT($AE14:$AJ14,TRANSPOSE(DT$20:DT$25))</f>
        <v>-64.42416687586676</v>
      </c>
      <c r="DU14" s="10" cm="1">
        <f t="array" aca="1" ref="DU14" ca="1">SUMPRODUCT($AE14:$AJ14,TRANSPOSE(DU$20:DU$25))</f>
        <v>-64.423868217580349</v>
      </c>
      <c r="DV14" s="10" cm="1">
        <f t="array" aca="1" ref="DV14" ca="1">SUMPRODUCT($AE14:$AJ14,TRANSPOSE(DV$20:DV$25))</f>
        <v>-64.423570165181047</v>
      </c>
      <c r="DW14" s="10" cm="1">
        <f t="array" aca="1" ref="DW14" ca="1">SUMPRODUCT($AE14:$AJ14,TRANSPOSE(DW$20:DW$25))</f>
        <v>-64.423272717438408</v>
      </c>
      <c r="DX14" s="10" cm="1">
        <f t="array" aca="1" ref="DX14" ca="1">SUMPRODUCT($AE14:$AJ14,TRANSPOSE(DX$20:DX$25))</f>
        <v>-64.422975873124372</v>
      </c>
      <c r="DY14" s="10" cm="1">
        <f t="array" aca="1" ref="DY14" ca="1">SUMPRODUCT($AE14:$AJ14,TRANSPOSE(DY$20:DY$25))</f>
        <v>-64.422679631013395</v>
      </c>
      <c r="DZ14" s="10" cm="1">
        <f t="array" aca="1" ref="DZ14" ca="1">SUMPRODUCT($AE14:$AJ14,TRANSPOSE(DZ$20:DZ$25))</f>
        <v>-64.422383989882519</v>
      </c>
      <c r="EA14" s="10" cm="1">
        <f t="array" aca="1" ref="EA14" ca="1">SUMPRODUCT($AE14:$AJ14,TRANSPOSE(EA$20:EA$25))</f>
        <v>-64.422088948511146</v>
      </c>
      <c r="EB14" s="10" cm="1">
        <f t="array" aca="1" ref="EB14" ca="1">SUMPRODUCT($AE14:$AJ14,TRANSPOSE(EB$20:EB$25))</f>
        <v>-64.421794505681262</v>
      </c>
      <c r="EC14" s="10" cm="1">
        <f t="array" aca="1" ref="EC14" ca="1">SUMPRODUCT($AE14:$AJ14,TRANSPOSE(EC$20:EC$25))</f>
        <v>-64.421500660177301</v>
      </c>
      <c r="ED14" s="10" cm="1">
        <f t="array" aca="1" ref="ED14" ca="1">SUMPRODUCT($AE14:$AJ14,TRANSPOSE(ED$20:ED$25))</f>
        <v>-64.421207410786167</v>
      </c>
      <c r="EE14" s="10" cm="1">
        <f t="array" aca="1" ref="EE14" ca="1">SUMPRODUCT($AE14:$AJ14,TRANSPOSE(EE$20:EE$25))</f>
        <v>-64.420914756297165</v>
      </c>
      <c r="EF14" s="10" cm="1">
        <f t="array" aca="1" ref="EF14" ca="1">SUMPRODUCT($AE14:$AJ14,TRANSPOSE(EF$20:EF$25))</f>
        <v>-64.420622695502175</v>
      </c>
      <c r="EG14" s="10" cm="1">
        <f t="array" aca="1" ref="EG14" ca="1">SUMPRODUCT($AE14:$AJ14,TRANSPOSE(EG$20:EG$25))</f>
        <v>-64.420331227195462</v>
      </c>
      <c r="EH14" s="10" cm="1">
        <f t="array" aca="1" ref="EH14" ca="1">SUMPRODUCT($AE14:$AJ14,TRANSPOSE(EH$20:EH$25))</f>
        <v>-64.42004035017375</v>
      </c>
      <c r="EI14" s="10" cm="1">
        <f t="array" aca="1" ref="EI14" ca="1">SUMPRODUCT($AE14:$AJ14,TRANSPOSE(EI$20:EI$25))</f>
        <v>-64.419750063236222</v>
      </c>
      <c r="EJ14" s="10" cm="1">
        <f t="array" aca="1" ref="EJ14" ca="1">SUMPRODUCT($AE14:$AJ14,TRANSPOSE(EJ$20:EJ$25))</f>
        <v>-64.419460365184506</v>
      </c>
      <c r="EK14" s="10" cm="1">
        <f t="array" aca="1" ref="EK14" ca="1">SUMPRODUCT($AE14:$AJ14,TRANSPOSE(EK$20:EK$25))</f>
        <v>-64.419171254822643</v>
      </c>
      <c r="EL14" s="10" cm="1">
        <f t="array" aca="1" ref="EL14" ca="1">SUMPRODUCT($AE14:$AJ14,TRANSPOSE(EL$20:EL$25))</f>
        <v>-64.418882730957151</v>
      </c>
      <c r="EM14" s="10" cm="1">
        <f t="array" aca="1" ref="EM14" ca="1">SUMPRODUCT($AE14:$AJ14,TRANSPOSE(EM$20:EM$25))</f>
        <v>-64.418594792396917</v>
      </c>
      <c r="EN14" s="10" cm="1">
        <f t="array" aca="1" ref="EN14" ca="1">SUMPRODUCT($AE14:$AJ14,TRANSPOSE(EN$20:EN$25))</f>
        <v>-64.418307437953274</v>
      </c>
      <c r="EO14" s="10" cm="1">
        <f t="array" aca="1" ref="EO14" ca="1">SUMPRODUCT($AE14:$AJ14,TRANSPOSE(EO$20:EO$25))</f>
        <v>-64.418020666439986</v>
      </c>
      <c r="EP14" s="10" cm="1">
        <f t="array" aca="1" ref="EP14" ca="1">SUMPRODUCT($AE14:$AJ14,TRANSPOSE(EP$20:EP$25))</f>
        <v>-64.417734476673274</v>
      </c>
      <c r="EQ14" s="10" cm="1">
        <f t="array" aca="1" ref="EQ14" ca="1">SUMPRODUCT($AE14:$AJ14,TRANSPOSE(EQ$20:EQ$25))</f>
        <v>-64.417448867471606</v>
      </c>
      <c r="ER14" s="10" cm="1">
        <f t="array" aca="1" ref="ER14" ca="1">SUMPRODUCT($AE14:$AJ14,TRANSPOSE(ER$20:ER$25))</f>
        <v>-64.417163837656048</v>
      </c>
      <c r="ES14" s="10" cm="1">
        <f t="array" aca="1" ref="ES14" ca="1">SUMPRODUCT($AE14:$AJ14,TRANSPOSE(ES$20:ES$25))</f>
        <v>-64.416879386049914</v>
      </c>
    </row>
    <row r="15" spans="1:149" ht="16.5">
      <c r="A15" s="6">
        <f ca="1">LN((RAND()^(-Results!$E$4))-1)</f>
        <v>-8.9903955588886586E-2</v>
      </c>
      <c r="B15" s="6">
        <f ca="1">LN((RAND()^(-Results!$E$4))-1)</f>
        <v>-0.58491563231945887</v>
      </c>
      <c r="C15" s="6">
        <f ca="1">LN((RAND()^(-Results!$E$4))-1)</f>
        <v>2.1630682725424246</v>
      </c>
      <c r="D15" s="6">
        <f ca="1">LN((RAND()^(-Results!$E$4))-1)</f>
        <v>-4.4165185387351364</v>
      </c>
      <c r="E15" s="6">
        <f ca="1">LN((RAND()^(-Results!$E$4))-1)</f>
        <v>-7.3827637610889549E-2</v>
      </c>
      <c r="F15" s="6">
        <f ca="1">LN((RAND()^(-Results!$E$4))-1)</f>
        <v>0.48842812306643718</v>
      </c>
      <c r="G15" s="6">
        <f ca="1">LN((RAND()^(-Results!$E$4))-1)</f>
        <v>-0.29063348519178661</v>
      </c>
      <c r="H15" s="6">
        <f t="shared" ca="1" si="5"/>
        <v>-0.22646123583586611</v>
      </c>
      <c r="I15" s="10">
        <f ca="1">SUMPRODUCT(J15:O15,Results!B$12:G$12)+Results!$E$5*H15</f>
        <v>-2.993661282064664</v>
      </c>
      <c r="J15" s="10">
        <f ca="1">SUMPRODUCT($A15:$F15,Results!$B$15:$G$15)</f>
        <v>5.406186969307595</v>
      </c>
      <c r="K15" s="10">
        <f ca="1">SUMPRODUCT($A15:$F15,Results!$B$16:$G$16)</f>
        <v>6.4958563651694661</v>
      </c>
      <c r="L15" s="10">
        <f ca="1">SUMPRODUCT($A15:$F15,Results!$B$17:$G$17)</f>
        <v>0.52153302442593075</v>
      </c>
      <c r="M15" s="10">
        <f ca="1">SUMPRODUCT($A15:$F15,Results!$B$18:$G$18)</f>
        <v>-2.337602855679763</v>
      </c>
      <c r="N15" s="10">
        <f ca="1">SUMPRODUCT($A15:$F15,Results!$B$19:$G$19)</f>
        <v>2.2220073081249416</v>
      </c>
      <c r="O15" s="10">
        <f ca="1">SUMPRODUCT($A15:$F15,Results!$B$20:$G$20)</f>
        <v>0.43387060831236002</v>
      </c>
      <c r="P15" s="10" cm="1">
        <f t="array" aca="1" ref="P15" ca="1">SUMPRODUCT(J15:O15,TRANSPOSE(BL$20:BL$25))+$AD$20-$BL$27</f>
        <v>-0.87462478306881308</v>
      </c>
      <c r="Q15" s="10" cm="1">
        <f t="array" aca="1" ref="Q15" ca="1">SUMPRODUCT(J15:O15,TRANSPOSE(ES$20:ES$25))+$AD$20-$ES$27</f>
        <v>-1.0238396380264203</v>
      </c>
      <c r="R15" s="10">
        <f ca="1">I15-Results!$E$5*H15</f>
        <v>-2.0878163387211996</v>
      </c>
      <c r="S15" s="10" cm="1">
        <f t="array" aca="1" ref="S15" ca="1">SUMPRODUCT(J15:O15,TRANSPOSE(AR$28:AR$33))+$AD$20-$AC$26</f>
        <v>2.4337527989089951</v>
      </c>
      <c r="T15" s="10">
        <f ca="1">SUMPRODUCT(J15:O15,Results!K$9:P$9)</f>
        <v>-1.8814621863091987</v>
      </c>
      <c r="U15" s="10">
        <f ca="1">SUMPRODUCT(J15:O15,Results!K$9:P$9)+$AD$20-$AC$31</f>
        <v>-1.8645061297841061</v>
      </c>
      <c r="V15" s="10">
        <f t="shared" ca="1" si="6"/>
        <v>-2.1190364989958508</v>
      </c>
      <c r="W15" s="10">
        <f t="shared" ca="1" si="7"/>
        <v>-1.9698216440382437</v>
      </c>
      <c r="X15" s="10">
        <f t="shared" ca="1" si="8"/>
        <v>-0.90584494334346433</v>
      </c>
      <c r="Y15" s="10">
        <f t="shared" ca="1" si="9"/>
        <v>-5.4274140809736586</v>
      </c>
      <c r="Z15" s="10">
        <f t="shared" ca="1" si="10"/>
        <v>-3.2757893489465495</v>
      </c>
      <c r="AA15" s="10">
        <f t="shared" ca="1" si="11"/>
        <v>-1.1291551522805579</v>
      </c>
      <c r="AC15" s="15" t="s">
        <v>111</v>
      </c>
      <c r="AD15" s="8">
        <f t="shared" ref="AD15:AJ15" ca="1" si="45">COVAR($M:$M,I:I)</f>
        <v>-25.969697472929784</v>
      </c>
      <c r="AE15" s="8">
        <f t="shared" ca="1" si="45"/>
        <v>7.5331633608614812</v>
      </c>
      <c r="AF15" s="8">
        <f t="shared" ca="1" si="45"/>
        <v>-9.5586866657856184</v>
      </c>
      <c r="AG15" s="8">
        <f t="shared" ca="1" si="45"/>
        <v>1.6112405057443666</v>
      </c>
      <c r="AH15" s="8">
        <f t="shared" ca="1" si="45"/>
        <v>19.694678584762585</v>
      </c>
      <c r="AI15" s="8">
        <f t="shared" ca="1" si="45"/>
        <v>-3.5251460876232841</v>
      </c>
      <c r="AJ15" s="8">
        <f t="shared" ca="1" si="45"/>
        <v>-12.173364950708722</v>
      </c>
      <c r="AK15" s="12"/>
      <c r="AN15" s="3"/>
      <c r="AO15" s="33">
        <f>Results!B9</f>
        <v>1</v>
      </c>
      <c r="AP15" s="32">
        <f t="shared" si="41"/>
        <v>1</v>
      </c>
      <c r="AQ15" s="32">
        <f t="shared" si="36"/>
        <v>1</v>
      </c>
      <c r="AR15" s="32">
        <f t="shared" si="36"/>
        <v>1</v>
      </c>
      <c r="AS15" s="32">
        <f t="shared" si="36"/>
        <v>1</v>
      </c>
      <c r="AT15" s="32">
        <f t="shared" si="36"/>
        <v>1</v>
      </c>
      <c r="AU15" s="32">
        <f t="shared" si="36"/>
        <v>1</v>
      </c>
      <c r="AW15" s="10" cm="1">
        <f t="array" aca="1" ref="AW15" ca="1">SUMPRODUCT($AE15:$AJ15,TRANSPOSE(AW$20:AW$25))</f>
        <v>0</v>
      </c>
      <c r="AX15" s="10" cm="1">
        <f t="array" aca="1" ref="AX15" ca="1">SUMPRODUCT($AE15:$AJ15,TRANSPOSE(AX$20:AX$25))</f>
        <v>-43.323130887161263</v>
      </c>
      <c r="AY15" s="10" cm="1">
        <f t="array" aca="1" ref="AY15" ca="1">SUMPRODUCT($AE15:$AJ15,TRANSPOSE(AY$20:AY$25))</f>
        <v>-27.232936591166322</v>
      </c>
      <c r="AZ15" s="10" cm="1">
        <f t="array" aca="1" ref="AZ15" ca="1">SUMPRODUCT($AE15:$AJ15,TRANSPOSE(AZ$20:AZ$25))</f>
        <v>-28.224744113819572</v>
      </c>
      <c r="BA15" s="10" cm="1">
        <f t="array" aca="1" ref="BA15" ca="1">SUMPRODUCT($AE15:$AJ15,TRANSPOSE(BA$20:BA$25))</f>
        <v>-26.602292322764807</v>
      </c>
      <c r="BB15" s="10" cm="1">
        <f t="array" aca="1" ref="BB15" ca="1">SUMPRODUCT($AE15:$AJ15,TRANSPOSE(BB$20:BB$25))</f>
        <v>-26.400013922270695</v>
      </c>
      <c r="BC15" s="10" cm="1">
        <f t="array" aca="1" ref="BC15" ca="1">SUMPRODUCT($AE15:$AJ15,TRANSPOSE(BC$20:BC$25))</f>
        <v>-26.160154443174889</v>
      </c>
      <c r="BD15" s="10" cm="1">
        <f t="array" aca="1" ref="BD15" ca="1">SUMPRODUCT($AE15:$AJ15,TRANSPOSE(BD$20:BD$25))</f>
        <v>-26.078372276762423</v>
      </c>
      <c r="BE15" s="10" cm="1">
        <f t="array" aca="1" ref="BE15" ca="1">SUMPRODUCT($AE15:$AJ15,TRANSPOSE(BE$20:BE$25))</f>
        <v>-26.024949475373404</v>
      </c>
      <c r="BF15" s="10" cm="1">
        <f t="array" aca="1" ref="BF15" ca="1">SUMPRODUCT($AE15:$AJ15,TRANSPOSE(BF$20:BF$25))</f>
        <v>-25.997879154804355</v>
      </c>
      <c r="BG15" s="10" cm="1">
        <f t="array" aca="1" ref="BG15" ca="1">SUMPRODUCT($AE15:$AJ15,TRANSPOSE(BG$20:BG$25))</f>
        <v>-25.981265294642697</v>
      </c>
      <c r="BH15" s="10" cm="1">
        <f t="array" aca="1" ref="BH15" ca="1">SUMPRODUCT($AE15:$AJ15,TRANSPOSE(BH$20:BH$25))</f>
        <v>-25.971304324917117</v>
      </c>
      <c r="BI15" s="10" cm="1">
        <f t="array" aca="1" ref="BI15" ca="1">SUMPRODUCT($AE15:$AJ15,TRANSPOSE(BI$20:BI$25))</f>
        <v>-25.964973228675341</v>
      </c>
      <c r="BJ15" s="10" cm="1">
        <f t="array" aca="1" ref="BJ15" ca="1">SUMPRODUCT($AE15:$AJ15,TRANSPOSE(BJ$20:BJ$25))</f>
        <v>-25.960909054891996</v>
      </c>
      <c r="BK15" s="10" cm="1">
        <f t="array" aca="1" ref="BK15" ca="1">SUMPRODUCT($AE15:$AJ15,TRANSPOSE(BK$20:BK$25))</f>
        <v>-25.958252097162759</v>
      </c>
      <c r="BL15" s="10" cm="1">
        <f t="array" aca="1" ref="BL15" ca="1">SUMPRODUCT($AE15:$AJ15,TRANSPOSE(BL$20:BL$25))</f>
        <v>-25.956505290419518</v>
      </c>
      <c r="BM15" s="10" cm="1">
        <f t="array" aca="1" ref="BM15" ca="1">SUMPRODUCT($AE15:$AJ15,TRANSPOSE(BM$20:BM$25))</f>
        <v>-25.955353108943605</v>
      </c>
      <c r="BN15" s="10" cm="1">
        <f t="array" aca="1" ref="BN15" ca="1">SUMPRODUCT($AE15:$AJ15,TRANSPOSE(BN$20:BN$25))</f>
        <v>-25.954594819773011</v>
      </c>
      <c r="BO15" s="10" cm="1">
        <f t="array" aca="1" ref="BO15" ca="1">SUMPRODUCT($AE15:$AJ15,TRANSPOSE(BO$20:BO$25))</f>
        <v>-25.954099065528464</v>
      </c>
      <c r="BP15" s="10" cm="1">
        <f t="array" aca="1" ref="BP15" ca="1">SUMPRODUCT($AE15:$AJ15,TRANSPOSE(BP$20:BP$25))</f>
        <v>-25.953779168106802</v>
      </c>
      <c r="BQ15" s="10" cm="1">
        <f t="array" aca="1" ref="BQ15" ca="1">SUMPRODUCT($AE15:$AJ15,TRANSPOSE(BQ$20:BQ$25))</f>
        <v>-25.953577383358688</v>
      </c>
      <c r="BR15" s="10" cm="1">
        <f t="array" aca="1" ref="BR15" ca="1">SUMPRODUCT($AE15:$AJ15,TRANSPOSE(BR$20:BR$25))</f>
        <v>-25.953455068376474</v>
      </c>
      <c r="BS15" s="10" cm="1">
        <f t="array" aca="1" ref="BS15" ca="1">SUMPRODUCT($AE15:$AJ15,TRANSPOSE(BS$20:BS$25))</f>
        <v>-25.953386272836113</v>
      </c>
      <c r="BT15" s="10" cm="1">
        <f t="array" aca="1" ref="BT15" ca="1">SUMPRODUCT($AE15:$AJ15,TRANSPOSE(BT$20:BT$25))</f>
        <v>-25.953353535930781</v>
      </c>
      <c r="BU15" s="10" cm="1">
        <f t="array" aca="1" ref="BU15" ca="1">SUMPRODUCT($AE15:$AJ15,TRANSPOSE(BU$20:BU$25))</f>
        <v>-25.953345093617308</v>
      </c>
      <c r="BV15" s="10" cm="1">
        <f t="array" aca="1" ref="BV15" ca="1">SUMPRODUCT($AE15:$AJ15,TRANSPOSE(BV$20:BV$25))</f>
        <v>-25.953353013764371</v>
      </c>
      <c r="BW15" s="10" cm="1">
        <f t="array" aca="1" ref="BW15" ca="1">SUMPRODUCT($AE15:$AJ15,TRANSPOSE(BW$20:BW$25))</f>
        <v>-25.953371945302479</v>
      </c>
      <c r="BX15" s="10" cm="1">
        <f t="array" aca="1" ref="BX15" ca="1">SUMPRODUCT($AE15:$AJ15,TRANSPOSE(BX$20:BX$25))</f>
        <v>-25.953398277269947</v>
      </c>
      <c r="BY15" s="10" cm="1">
        <f t="array" aca="1" ref="BY15" ca="1">SUMPRODUCT($AE15:$AJ15,TRANSPOSE(BY$20:BY$25))</f>
        <v>-25.953429572499182</v>
      </c>
      <c r="BZ15" s="10" cm="1">
        <f t="array" aca="1" ref="BZ15" ca="1">SUMPRODUCT($AE15:$AJ15,TRANSPOSE(BZ$20:BZ$25))</f>
        <v>-25.953464185884862</v>
      </c>
      <c r="CA15" s="10" cm="1">
        <f t="array" aca="1" ref="CA15" ca="1">SUMPRODUCT($AE15:$AJ15,TRANSPOSE(CA$20:CA$25))</f>
        <v>-25.953501006910596</v>
      </c>
      <c r="CB15" s="10" cm="1">
        <f t="array" aca="1" ref="CB15" ca="1">SUMPRODUCT($AE15:$AJ15,TRANSPOSE(CB$20:CB$25))</f>
        <v>-25.953539285920343</v>
      </c>
      <c r="CC15" s="10" cm="1">
        <f t="array" aca="1" ref="CC15" ca="1">SUMPRODUCT($AE15:$AJ15,TRANSPOSE(CC$20:CC$25))</f>
        <v>-25.953578516867694</v>
      </c>
      <c r="CD15" s="10" cm="1">
        <f t="array" aca="1" ref="CD15" ca="1">SUMPRODUCT($AE15:$AJ15,TRANSPOSE(CD$20:CD$25))</f>
        <v>-25.953618358170832</v>
      </c>
      <c r="CE15" s="10" cm="1">
        <f t="array" aca="1" ref="CE15" ca="1">SUMPRODUCT($AE15:$AJ15,TRANSPOSE(CE$20:CE$25))</f>
        <v>-25.953658579284014</v>
      </c>
      <c r="CF15" s="10" cm="1">
        <f t="array" aca="1" ref="CF15" ca="1">SUMPRODUCT($AE15:$AJ15,TRANSPOSE(CF$20:CF$25))</f>
        <v>-25.953699024627454</v>
      </c>
      <c r="CG15" s="10" cm="1">
        <f t="array" aca="1" ref="CG15" ca="1">SUMPRODUCT($AE15:$AJ15,TRANSPOSE(CG$20:CG$25))</f>
        <v>-25.953739589235244</v>
      </c>
      <c r="CH15" s="10" cm="1">
        <f t="array" aca="1" ref="CH15" ca="1">SUMPRODUCT($AE15:$AJ15,TRANSPOSE(CH$20:CH$25))</f>
        <v>-25.953780202314022</v>
      </c>
      <c r="CI15" s="10" cm="1">
        <f t="array" aca="1" ref="CI15" ca="1">SUMPRODUCT($AE15:$AJ15,TRANSPOSE(CI$20:CI$25))</f>
        <v>-25.953820816142436</v>
      </c>
      <c r="CJ15" s="10" cm="1">
        <f t="array" aca="1" ref="CJ15" ca="1">SUMPRODUCT($AE15:$AJ15,TRANSPOSE(CJ$20:CJ$25))</f>
        <v>-25.953861398576514</v>
      </c>
      <c r="CK15" s="10" cm="1">
        <f t="array" aca="1" ref="CK15" ca="1">SUMPRODUCT($AE15:$AJ15,TRANSPOSE(CK$20:CK$25))</f>
        <v>-25.953901927989534</v>
      </c>
      <c r="CL15" s="10" cm="1">
        <f t="array" aca="1" ref="CL15" ca="1">SUMPRODUCT($AE15:$AJ15,TRANSPOSE(CL$20:CL$25))</f>
        <v>-25.953942389855538</v>
      </c>
      <c r="CM15" s="10" cm="1">
        <f t="array" aca="1" ref="CM15" ca="1">SUMPRODUCT($AE15:$AJ15,TRANSPOSE(CM$20:CM$25))</f>
        <v>-25.953982774442615</v>
      </c>
      <c r="CN15" s="10" cm="1">
        <f t="array" aca="1" ref="CN15" ca="1">SUMPRODUCT($AE15:$AJ15,TRANSPOSE(CN$20:CN$25))</f>
        <v>-25.954023075255531</v>
      </c>
      <c r="CO15" s="10" cm="1">
        <f t="array" aca="1" ref="CO15" ca="1">SUMPRODUCT($AE15:$AJ15,TRANSPOSE(CO$20:CO$25))</f>
        <v>-25.954063287984162</v>
      </c>
      <c r="CP15" s="10" cm="1">
        <f t="array" aca="1" ref="CP15" ca="1">SUMPRODUCT($AE15:$AJ15,TRANSPOSE(CP$20:CP$25))</f>
        <v>-25.954103409793543</v>
      </c>
      <c r="CQ15" s="10" cm="1">
        <f t="array" aca="1" ref="CQ15" ca="1">SUMPRODUCT($AE15:$AJ15,TRANSPOSE(CQ$20:CQ$25))</f>
        <v>-25.954143438844518</v>
      </c>
      <c r="CR15" s="10" cm="1">
        <f t="array" aca="1" ref="CR15" ca="1">SUMPRODUCT($AE15:$AJ15,TRANSPOSE(CR$20:CR$25))</f>
        <v>-25.954183373970118</v>
      </c>
      <c r="CS15" s="10" cm="1">
        <f t="array" aca="1" ref="CS15" ca="1">SUMPRODUCT($AE15:$AJ15,TRANSPOSE(CS$20:CS$25))</f>
        <v>-25.954223214457016</v>
      </c>
      <c r="CT15" s="10" cm="1">
        <f t="array" aca="1" ref="CT15" ca="1">SUMPRODUCT($AE15:$AJ15,TRANSPOSE(CT$20:CT$25))</f>
        <v>-25.954262959897999</v>
      </c>
      <c r="CU15" s="10" cm="1">
        <f t="array" aca="1" ref="CU15" ca="1">SUMPRODUCT($AE15:$AJ15,TRANSPOSE(CU$20:CU$25))</f>
        <v>-25.954302610092387</v>
      </c>
      <c r="CV15" s="10" cm="1">
        <f t="array" aca="1" ref="CV15" ca="1">SUMPRODUCT($AE15:$AJ15,TRANSPOSE(CV$20:CV$25))</f>
        <v>-25.954342164978723</v>
      </c>
      <c r="CW15" s="10" cm="1">
        <f t="array" aca="1" ref="CW15" ca="1">SUMPRODUCT($AE15:$AJ15,TRANSPOSE(CW$20:CW$25))</f>
        <v>-25.954381624589434</v>
      </c>
      <c r="CX15" s="10" cm="1">
        <f t="array" aca="1" ref="CX15" ca="1">SUMPRODUCT($AE15:$AJ15,TRANSPOSE(CX$20:CX$25))</f>
        <v>-25.9544209890201</v>
      </c>
      <c r="CY15" s="10" cm="1">
        <f t="array" aca="1" ref="CY15" ca="1">SUMPRODUCT($AE15:$AJ15,TRANSPOSE(CY$20:CY$25))</f>
        <v>-25.954460258408808</v>
      </c>
      <c r="CZ15" s="10" cm="1">
        <f t="array" aca="1" ref="CZ15" ca="1">SUMPRODUCT($AE15:$AJ15,TRANSPOSE(CZ$20:CZ$25))</f>
        <v>-25.954499432922162</v>
      </c>
      <c r="DA15" s="10" cm="1">
        <f t="array" aca="1" ref="DA15" ca="1">SUMPRODUCT($AE15:$AJ15,TRANSPOSE(DA$20:DA$25))</f>
        <v>-25.954538512745842</v>
      </c>
      <c r="DB15" s="10" cm="1">
        <f t="array" aca="1" ref="DB15" ca="1">SUMPRODUCT($AE15:$AJ15,TRANSPOSE(DB$20:DB$25))</f>
        <v>-25.954577498078244</v>
      </c>
      <c r="DC15" s="10" cm="1">
        <f t="array" aca="1" ref="DC15" ca="1">SUMPRODUCT($AE15:$AJ15,TRANSPOSE(DC$20:DC$25))</f>
        <v>-25.954616389126151</v>
      </c>
      <c r="DD15" s="10" cm="1">
        <f t="array" aca="1" ref="DD15" ca="1">SUMPRODUCT($AE15:$AJ15,TRANSPOSE(DD$20:DD$25))</f>
        <v>-25.954655186101867</v>
      </c>
      <c r="DE15" s="10" cm="1">
        <f t="array" aca="1" ref="DE15" ca="1">SUMPRODUCT($AE15:$AJ15,TRANSPOSE(DE$20:DE$25))</f>
        <v>-25.954693889221268</v>
      </c>
      <c r="DF15" s="10" cm="1">
        <f t="array" aca="1" ref="DF15" ca="1">SUMPRODUCT($AE15:$AJ15,TRANSPOSE(DF$20:DF$25))</f>
        <v>-25.954732498702395</v>
      </c>
      <c r="DG15" s="10" cm="1">
        <f t="array" aca="1" ref="DG15" ca="1">SUMPRODUCT($AE15:$AJ15,TRANSPOSE(DG$20:DG$25))</f>
        <v>-25.954771014764667</v>
      </c>
      <c r="DH15" s="10" cm="1">
        <f t="array" aca="1" ref="DH15" ca="1">SUMPRODUCT($AE15:$AJ15,TRANSPOSE(DH$20:DH$25))</f>
        <v>-25.954809437628217</v>
      </c>
      <c r="DI15" s="10" cm="1">
        <f t="array" aca="1" ref="DI15" ca="1">SUMPRODUCT($AE15:$AJ15,TRANSPOSE(DI$20:DI$25))</f>
        <v>-25.954847767513495</v>
      </c>
      <c r="DJ15" s="10" cm="1">
        <f t="array" aca="1" ref="DJ15" ca="1">SUMPRODUCT($AE15:$AJ15,TRANSPOSE(DJ$20:DJ$25))</f>
        <v>-25.954886004641015</v>
      </c>
      <c r="DK15" s="10" cm="1">
        <f t="array" aca="1" ref="DK15" ca="1">SUMPRODUCT($AE15:$AJ15,TRANSPOSE(DK$20:DK$25))</f>
        <v>-25.954924149231129</v>
      </c>
      <c r="DL15" s="10" cm="1">
        <f t="array" aca="1" ref="DL15" ca="1">SUMPRODUCT($AE15:$AJ15,TRANSPOSE(DL$20:DL$25))</f>
        <v>-25.954962201503953</v>
      </c>
      <c r="DM15" s="10" cm="1">
        <f t="array" aca="1" ref="DM15" ca="1">SUMPRODUCT($AE15:$AJ15,TRANSPOSE(DM$20:DM$25))</f>
        <v>-25.955000161679244</v>
      </c>
      <c r="DN15" s="10" cm="1">
        <f t="array" aca="1" ref="DN15" ca="1">SUMPRODUCT($AE15:$AJ15,TRANSPOSE(DN$20:DN$25))</f>
        <v>-25.955038029976368</v>
      </c>
      <c r="DO15" s="10" cm="1">
        <f t="array" aca="1" ref="DO15" ca="1">SUMPRODUCT($AE15:$AJ15,TRANSPOSE(DO$20:DO$25))</f>
        <v>-25.955075806614243</v>
      </c>
      <c r="DP15" s="10" cm="1">
        <f t="array" aca="1" ref="DP15" ca="1">SUMPRODUCT($AE15:$AJ15,TRANSPOSE(DP$20:DP$25))</f>
        <v>-25.955113491811336</v>
      </c>
      <c r="DQ15" s="10" cm="1">
        <f t="array" aca="1" ref="DQ15" ca="1">SUMPRODUCT($AE15:$AJ15,TRANSPOSE(DQ$20:DQ$25))</f>
        <v>-25.955151085785634</v>
      </c>
      <c r="DR15" s="10" cm="1">
        <f t="array" aca="1" ref="DR15" ca="1">SUMPRODUCT($AE15:$AJ15,TRANSPOSE(DR$20:DR$25))</f>
        <v>-25.955188588754623</v>
      </c>
      <c r="DS15" s="10" cm="1">
        <f t="array" aca="1" ref="DS15" ca="1">SUMPRODUCT($AE15:$AJ15,TRANSPOSE(DS$20:DS$25))</f>
        <v>-25.955226000935305</v>
      </c>
      <c r="DT15" s="10" cm="1">
        <f t="array" aca="1" ref="DT15" ca="1">SUMPRODUCT($AE15:$AJ15,TRANSPOSE(DT$20:DT$25))</f>
        <v>-25.955263322544187</v>
      </c>
      <c r="DU15" s="10" cm="1">
        <f t="array" aca="1" ref="DU15" ca="1">SUMPRODUCT($AE15:$AJ15,TRANSPOSE(DU$20:DU$25))</f>
        <v>-25.955300553797244</v>
      </c>
      <c r="DV15" s="10" cm="1">
        <f t="array" aca="1" ref="DV15" ca="1">SUMPRODUCT($AE15:$AJ15,TRANSPOSE(DV$20:DV$25))</f>
        <v>-25.955337694909986</v>
      </c>
      <c r="DW15" s="10" cm="1">
        <f t="array" aca="1" ref="DW15" ca="1">SUMPRODUCT($AE15:$AJ15,TRANSPOSE(DW$20:DW$25))</f>
        <v>-25.955374746097394</v>
      </c>
      <c r="DX15" s="10" cm="1">
        <f t="array" aca="1" ref="DX15" ca="1">SUMPRODUCT($AE15:$AJ15,TRANSPOSE(DX$20:DX$25))</f>
        <v>-25.955411707573948</v>
      </c>
      <c r="DY15" s="10" cm="1">
        <f t="array" aca="1" ref="DY15" ca="1">SUMPRODUCT($AE15:$AJ15,TRANSPOSE(DY$20:DY$25))</f>
        <v>-25.955448579553622</v>
      </c>
      <c r="DZ15" s="10" cm="1">
        <f t="array" aca="1" ref="DZ15" ca="1">SUMPRODUCT($AE15:$AJ15,TRANSPOSE(DZ$20:DZ$25))</f>
        <v>-25.955485362249899</v>
      </c>
      <c r="EA15" s="10" cm="1">
        <f t="array" aca="1" ref="EA15" ca="1">SUMPRODUCT($AE15:$AJ15,TRANSPOSE(EA$20:EA$25))</f>
        <v>-25.955522055875736</v>
      </c>
      <c r="EB15" s="10" cm="1">
        <f t="array" aca="1" ref="EB15" ca="1">SUMPRODUCT($AE15:$AJ15,TRANSPOSE(EB$20:EB$25))</f>
        <v>-25.955558660643632</v>
      </c>
      <c r="EC15" s="10" cm="1">
        <f t="array" aca="1" ref="EC15" ca="1">SUMPRODUCT($AE15:$AJ15,TRANSPOSE(EC$20:EC$25))</f>
        <v>-25.955595176765524</v>
      </c>
      <c r="ED15" s="10" cm="1">
        <f t="array" aca="1" ref="ED15" ca="1">SUMPRODUCT($AE15:$AJ15,TRANSPOSE(ED$20:ED$25))</f>
        <v>-25.955631604452901</v>
      </c>
      <c r="EE15" s="10" cm="1">
        <f t="array" aca="1" ref="EE15" ca="1">SUMPRODUCT($AE15:$AJ15,TRANSPOSE(EE$20:EE$25))</f>
        <v>-25.95566794391673</v>
      </c>
      <c r="EF15" s="10" cm="1">
        <f t="array" aca="1" ref="EF15" ca="1">SUMPRODUCT($AE15:$AJ15,TRANSPOSE(EF$20:EF$25))</f>
        <v>-25.955704195367485</v>
      </c>
      <c r="EG15" s="10" cm="1">
        <f t="array" aca="1" ref="EG15" ca="1">SUMPRODUCT($AE15:$AJ15,TRANSPOSE(EG$20:EG$25))</f>
        <v>-25.955740359015149</v>
      </c>
      <c r="EH15" s="10" cm="1">
        <f t="array" aca="1" ref="EH15" ca="1">SUMPRODUCT($AE15:$AJ15,TRANSPOSE(EH$20:EH$25))</f>
        <v>-25.955776435069208</v>
      </c>
      <c r="EI15" s="10" cm="1">
        <f t="array" aca="1" ref="EI15" ca="1">SUMPRODUCT($AE15:$AJ15,TRANSPOSE(EI$20:EI$25))</f>
        <v>-25.955812423738621</v>
      </c>
      <c r="EJ15" s="10" cm="1">
        <f t="array" aca="1" ref="EJ15" ca="1">SUMPRODUCT($AE15:$AJ15,TRANSPOSE(EJ$20:EJ$25))</f>
        <v>-25.955848325231923</v>
      </c>
      <c r="EK15" s="10" cm="1">
        <f t="array" aca="1" ref="EK15" ca="1">SUMPRODUCT($AE15:$AJ15,TRANSPOSE(EK$20:EK$25))</f>
        <v>-25.955884139757099</v>
      </c>
      <c r="EL15" s="10" cm="1">
        <f t="array" aca="1" ref="EL15" ca="1">SUMPRODUCT($AE15:$AJ15,TRANSPOSE(EL$20:EL$25))</f>
        <v>-25.955919867521661</v>
      </c>
      <c r="EM15" s="10" cm="1">
        <f t="array" aca="1" ref="EM15" ca="1">SUMPRODUCT($AE15:$AJ15,TRANSPOSE(EM$20:EM$25))</f>
        <v>-25.955955508732647</v>
      </c>
      <c r="EN15" s="10" cm="1">
        <f t="array" aca="1" ref="EN15" ca="1">SUMPRODUCT($AE15:$AJ15,TRANSPOSE(EN$20:EN$25))</f>
        <v>-25.955991063596588</v>
      </c>
      <c r="EO15" s="10" cm="1">
        <f t="array" aca="1" ref="EO15" ca="1">SUMPRODUCT($AE15:$AJ15,TRANSPOSE(EO$20:EO$25))</f>
        <v>-25.95602653231953</v>
      </c>
      <c r="EP15" s="10" cm="1">
        <f t="array" aca="1" ref="EP15" ca="1">SUMPRODUCT($AE15:$AJ15,TRANSPOSE(EP$20:EP$25))</f>
        <v>-25.956061915107028</v>
      </c>
      <c r="EQ15" s="10" cm="1">
        <f t="array" aca="1" ref="EQ15" ca="1">SUMPRODUCT($AE15:$AJ15,TRANSPOSE(EQ$20:EQ$25))</f>
        <v>-25.956097212164178</v>
      </c>
      <c r="ER15" s="10" cm="1">
        <f t="array" aca="1" ref="ER15" ca="1">SUMPRODUCT($AE15:$AJ15,TRANSPOSE(ER$20:ER$25))</f>
        <v>-25.956132423695564</v>
      </c>
      <c r="ES15" s="10" cm="1">
        <f t="array" aca="1" ref="ES15" ca="1">SUMPRODUCT($AE15:$AJ15,TRANSPOSE(ES$20:ES$25))</f>
        <v>-25.956167549905306</v>
      </c>
    </row>
    <row r="16" spans="1:149" ht="16.5">
      <c r="A16" s="6">
        <f ca="1">LN((RAND()^(-Results!$E$4))-1)</f>
        <v>-1.1992885941830576</v>
      </c>
      <c r="B16" s="6">
        <f ca="1">LN((RAND()^(-Results!$E$4))-1)</f>
        <v>-7.568778785401227E-2</v>
      </c>
      <c r="C16" s="6">
        <f ca="1">LN((RAND()^(-Results!$E$4))-1)</f>
        <v>-0.68723076158423435</v>
      </c>
      <c r="D16" s="6">
        <f ca="1">LN((RAND()^(-Results!$E$4))-1)</f>
        <v>-1.1549659576438978</v>
      </c>
      <c r="E16" s="6">
        <f ca="1">LN((RAND()^(-Results!$E$4))-1)</f>
        <v>2.0771465151283322E-2</v>
      </c>
      <c r="F16" s="6">
        <f ca="1">LN((RAND()^(-Results!$E$4))-1)</f>
        <v>1.2169380255179132</v>
      </c>
      <c r="G16" s="6">
        <f ca="1">LN((RAND()^(-Results!$E$4))-1)</f>
        <v>1.1255224953870449</v>
      </c>
      <c r="H16" s="6">
        <f t="shared" ca="1" si="5"/>
        <v>1.1896947447429653</v>
      </c>
      <c r="I16" s="10">
        <f ca="1">SUMPRODUCT(J16:O16,Results!B$12:G$12)+Results!$E$5*H16</f>
        <v>1.3450627283739252</v>
      </c>
      <c r="J16" s="10">
        <f ca="1">SUMPRODUCT($A16:$F16,Results!$B$15:$G$15)</f>
        <v>1.4481592623950701</v>
      </c>
      <c r="K16" s="10">
        <f ca="1">SUMPRODUCT($A16:$F16,Results!$B$16:$G$16)</f>
        <v>0.9647612850919165</v>
      </c>
      <c r="L16" s="10">
        <f ca="1">SUMPRODUCT($A16:$F16,Results!$B$17:$G$17)</f>
        <v>-2.0705310521195974</v>
      </c>
      <c r="M16" s="10">
        <f ca="1">SUMPRODUCT($A16:$F16,Results!$B$18:$G$18)</f>
        <v>-0.67411695999002919</v>
      </c>
      <c r="N16" s="10">
        <f ca="1">SUMPRODUCT($A16:$F16,Results!$B$19:$G$19)</f>
        <v>-2.4848328040205931</v>
      </c>
      <c r="O16" s="10">
        <f ca="1">SUMPRODUCT($A16:$F16,Results!$B$20:$G$20)</f>
        <v>-1.0649374849647404</v>
      </c>
      <c r="P16" s="10" cm="1">
        <f t="array" aca="1" ref="P16" ca="1">SUMPRODUCT(J16:O16,TRANSPOSE(BL$20:BL$25))+$AD$20-$BL$27</f>
        <v>-3.6151346897633645</v>
      </c>
      <c r="Q16" s="10" cm="1">
        <f t="array" aca="1" ref="Q16" ca="1">SUMPRODUCT(J16:O16,TRANSPOSE(ES$20:ES$25))+$AD$20-$ES$27</f>
        <v>-3.5861461772951775</v>
      </c>
      <c r="R16" s="10">
        <f ca="1">I16-Results!$E$5*H16</f>
        <v>-3.4137162505979362</v>
      </c>
      <c r="S16" s="10" cm="1">
        <f t="array" aca="1" ref="S16" ca="1">SUMPRODUCT(J16:O16,TRANSPOSE(AR$28:AR$33))+$AD$20-$AC$26</f>
        <v>-2.7062552919944398</v>
      </c>
      <c r="T16" s="10">
        <f ca="1">SUMPRODUCT(J16:O16,Results!K$9:P$9)</f>
        <v>-3.4763791235169501</v>
      </c>
      <c r="U16" s="10">
        <f ca="1">SUMPRODUCT(J16:O16,Results!K$9:P$9)+$AD$20-$AC$31</f>
        <v>-3.459423066991858</v>
      </c>
      <c r="V16" s="10">
        <f t="shared" ca="1" si="6"/>
        <v>4.9601974181372892</v>
      </c>
      <c r="W16" s="10">
        <f t="shared" ca="1" si="7"/>
        <v>4.9312089056691022</v>
      </c>
      <c r="X16" s="10">
        <f t="shared" ca="1" si="8"/>
        <v>4.7587789789718613</v>
      </c>
      <c r="Y16" s="10">
        <f t="shared" ca="1" si="9"/>
        <v>4.051318020368365</v>
      </c>
      <c r="Z16" s="10">
        <f t="shared" ca="1" si="10"/>
        <v>1.0629346614920399</v>
      </c>
      <c r="AA16" s="10">
        <f t="shared" ca="1" si="11"/>
        <v>4.8044857953657836</v>
      </c>
      <c r="AC16" s="15" t="s">
        <v>112</v>
      </c>
      <c r="AD16" s="8">
        <f t="shared" ref="AD16:AJ16" ca="1" si="46">COVAR($N:$N,I:I)</f>
        <v>61.120984980634901</v>
      </c>
      <c r="AE16" s="8">
        <f t="shared" ca="1" si="46"/>
        <v>-18.399923615228154</v>
      </c>
      <c r="AF16" s="8">
        <f t="shared" ca="1" si="46"/>
        <v>2.321007468481501</v>
      </c>
      <c r="AG16" s="8">
        <f t="shared" ca="1" si="46"/>
        <v>15.913676613847857</v>
      </c>
      <c r="AH16" s="8">
        <f t="shared" ca="1" si="46"/>
        <v>-3.5251460876232841</v>
      </c>
      <c r="AI16" s="8">
        <f t="shared" ca="1" si="46"/>
        <v>32.690104784660498</v>
      </c>
      <c r="AJ16" s="8">
        <f t="shared" ca="1" si="46"/>
        <v>13.088085796947759</v>
      </c>
      <c r="AK16" s="12"/>
      <c r="AN16" s="3"/>
      <c r="AO16" s="12"/>
      <c r="AP16" s="3"/>
      <c r="AQ16" s="3"/>
      <c r="AR16" s="3"/>
      <c r="AS16" s="3"/>
      <c r="AT16" s="3"/>
      <c r="AU16" s="3"/>
      <c r="AW16" s="10" cm="1">
        <f t="array" aca="1" ref="AW16" ca="1">SUMPRODUCT($AE16:$AJ16,TRANSPOSE(AW$20:AW$25))</f>
        <v>0</v>
      </c>
      <c r="AX16" s="10" cm="1">
        <f t="array" aca="1" ref="AX16" ca="1">SUMPRODUCT($AE16:$AJ16,TRANSPOSE(AX$20:AX$25))</f>
        <v>62.047050829555872</v>
      </c>
      <c r="AY16" s="10" cm="1">
        <f t="array" aca="1" ref="AY16" ca="1">SUMPRODUCT($AE16:$AJ16,TRANSPOSE(AY$20:AY$25))</f>
        <v>56.709688843978135</v>
      </c>
      <c r="AZ16" s="10" cm="1">
        <f t="array" aca="1" ref="AZ16" ca="1">SUMPRODUCT($AE16:$AJ16,TRANSPOSE(AZ$20:AZ$25))</f>
        <v>60.061846872144756</v>
      </c>
      <c r="BA16" s="10" cm="1">
        <f t="array" aca="1" ref="BA16" ca="1">SUMPRODUCT($AE16:$AJ16,TRANSPOSE(BA$20:BA$25))</f>
        <v>60.241248936619769</v>
      </c>
      <c r="BB16" s="10" cm="1">
        <f t="array" aca="1" ref="BB16" ca="1">SUMPRODUCT($AE16:$AJ16,TRANSPOSE(BB$20:BB$25))</f>
        <v>60.720335835291067</v>
      </c>
      <c r="BC16" s="10" cm="1">
        <f t="array" aca="1" ref="BC16" ca="1">SUMPRODUCT($AE16:$AJ16,TRANSPOSE(BC$20:BC$25))</f>
        <v>60.877494287399955</v>
      </c>
      <c r="BD16" s="10" cm="1">
        <f t="array" aca="1" ref="BD16" ca="1">SUMPRODUCT($AE16:$AJ16,TRANSPOSE(BD$20:BD$25))</f>
        <v>60.995412445409535</v>
      </c>
      <c r="BE16" s="10" cm="1">
        <f t="array" aca="1" ref="BE16" ca="1">SUMPRODUCT($AE16:$AJ16,TRANSPOSE(BE$20:BE$25))</f>
        <v>61.058872364520255</v>
      </c>
      <c r="BF16" s="10" cm="1">
        <f t="array" aca="1" ref="BF16" ca="1">SUMPRODUCT($AE16:$AJ16,TRANSPOSE(BF$20:BF$25))</f>
        <v>61.100356896127636</v>
      </c>
      <c r="BG16" s="10" cm="1">
        <f t="array" aca="1" ref="BG16" ca="1">SUMPRODUCT($AE16:$AJ16,TRANSPOSE(BG$20:BG$25))</f>
        <v>61.126367296501208</v>
      </c>
      <c r="BH16" s="10" cm="1">
        <f t="array" aca="1" ref="BH16" ca="1">SUMPRODUCT($AE16:$AJ16,TRANSPOSE(BH$20:BH$25))</f>
        <v>61.143431962954324</v>
      </c>
      <c r="BI16" s="10" cm="1">
        <f t="array" aca="1" ref="BI16" ca="1">SUMPRODUCT($AE16:$AJ16,TRANSPOSE(BI$20:BI$25))</f>
        <v>61.154631036908157</v>
      </c>
      <c r="BJ16" s="10" cm="1">
        <f t="array" aca="1" ref="BJ16" ca="1">SUMPRODUCT($AE16:$AJ16,TRANSPOSE(BJ$20:BJ$25))</f>
        <v>61.162061088445192</v>
      </c>
      <c r="BK16" s="10" cm="1">
        <f t="array" aca="1" ref="BK16" ca="1">SUMPRODUCT($AE16:$AJ16,TRANSPOSE(BK$20:BK$25))</f>
        <v>61.166996353473358</v>
      </c>
      <c r="BL16" s="10" cm="1">
        <f t="array" aca="1" ref="BL16" ca="1">SUMPRODUCT($AE16:$AJ16,TRANSPOSE(BL$20:BL$25))</f>
        <v>61.170276101165236</v>
      </c>
      <c r="BM16" s="10" cm="1">
        <f t="array" aca="1" ref="BM16" ca="1">SUMPRODUCT($AE16:$AJ16,TRANSPOSE(BM$20:BM$25))</f>
        <v>61.172448237831532</v>
      </c>
      <c r="BN16" s="10" cm="1">
        <f t="array" aca="1" ref="BN16" ca="1">SUMPRODUCT($AE16:$AJ16,TRANSPOSE(BN$20:BN$25))</f>
        <v>61.173877372332271</v>
      </c>
      <c r="BO16" s="10" cm="1">
        <f t="array" aca="1" ref="BO16" ca="1">SUMPRODUCT($AE16:$AJ16,TRANSPOSE(BO$20:BO$25))</f>
        <v>61.174806782287597</v>
      </c>
      <c r="BP16" s="10" cm="1">
        <f t="array" aca="1" ref="BP16" ca="1">SUMPRODUCT($AE16:$AJ16,TRANSPOSE(BP$20:BP$25))</f>
        <v>61.175399675306565</v>
      </c>
      <c r="BQ16" s="10" cm="1">
        <f t="array" aca="1" ref="BQ16" ca="1">SUMPRODUCT($AE16:$AJ16,TRANSPOSE(BQ$20:BQ$25))</f>
        <v>61.175765760829407</v>
      </c>
      <c r="BR16" s="10" cm="1">
        <f t="array" aca="1" ref="BR16" ca="1">SUMPRODUCT($AE16:$AJ16,TRANSPOSE(BR$20:BR$25))</f>
        <v>61.175978919662434</v>
      </c>
      <c r="BS16" s="10" cm="1">
        <f t="array" aca="1" ref="BS16" ca="1">SUMPRODUCT($AE16:$AJ16,TRANSPOSE(BS$20:BS$25))</f>
        <v>61.176088950449667</v>
      </c>
      <c r="BT16" s="10" cm="1">
        <f t="array" aca="1" ref="BT16" ca="1">SUMPRODUCT($AE16:$AJ16,TRANSPOSE(BT$20:BT$25))</f>
        <v>61.176129441428728</v>
      </c>
      <c r="BU16" s="10" cm="1">
        <f t="array" aca="1" ref="BU16" ca="1">SUMPRODUCT($AE16:$AJ16,TRANSPOSE(BU$20:BU$25))</f>
        <v>61.17612305573477</v>
      </c>
      <c r="BV16" s="10" cm="1">
        <f t="array" aca="1" ref="BV16" ca="1">SUMPRODUCT($AE16:$AJ16,TRANSPOSE(BV$20:BV$25))</f>
        <v>61.176085088700439</v>
      </c>
      <c r="BW16" s="10" cm="1">
        <f t="array" aca="1" ref="BW16" ca="1">SUMPRODUCT($AE16:$AJ16,TRANSPOSE(BW$20:BW$25))</f>
        <v>61.176025864636628</v>
      </c>
      <c r="BX16" s="10" cm="1">
        <f t="array" aca="1" ref="BX16" ca="1">SUMPRODUCT($AE16:$AJ16,TRANSPOSE(BX$20:BX$25))</f>
        <v>61.175952353048253</v>
      </c>
      <c r="BY16" s="10" cm="1">
        <f t="array" aca="1" ref="BY16" ca="1">SUMPRODUCT($AE16:$AJ16,TRANSPOSE(BY$20:BY$25))</f>
        <v>61.175869258988264</v>
      </c>
      <c r="BZ16" s="10" cm="1">
        <f t="array" aca="1" ref="BZ16" ca="1">SUMPRODUCT($AE16:$AJ16,TRANSPOSE(BZ$20:BZ$25))</f>
        <v>61.175779758874697</v>
      </c>
      <c r="CA16" s="10" cm="1">
        <f t="array" aca="1" ref="CA16" ca="1">SUMPRODUCT($AE16:$AJ16,TRANSPOSE(CA$20:CA$25))</f>
        <v>61.175685997142075</v>
      </c>
      <c r="CB16" s="10" cm="1">
        <f t="array" aca="1" ref="CB16" ca="1">SUMPRODUCT($AE16:$AJ16,TRANSPOSE(CB$20:CB$25))</f>
        <v>61.175589421503197</v>
      </c>
      <c r="CC16" s="10" cm="1">
        <f t="array" aca="1" ref="CC16" ca="1">SUMPRODUCT($AE16:$AJ16,TRANSPOSE(CC$20:CC$25))</f>
        <v>61.175491009282339</v>
      </c>
      <c r="CD16" s="10" cm="1">
        <f t="array" aca="1" ref="CD16" ca="1">SUMPRODUCT($AE16:$AJ16,TRANSPOSE(CD$20:CD$25))</f>
        <v>61.175391420218098</v>
      </c>
      <c r="CE16" s="10" cm="1">
        <f t="array" aca="1" ref="CE16" ca="1">SUMPRODUCT($AE16:$AJ16,TRANSPOSE(CE$20:CE$25))</f>
        <v>61.175291099627245</v>
      </c>
      <c r="CF16" s="10" cm="1">
        <f t="array" aca="1" ref="CF16" ca="1">SUMPRODUCT($AE16:$AJ16,TRANSPOSE(CF$20:CF$25))</f>
        <v>61.175190348056084</v>
      </c>
      <c r="CG16" s="10" cm="1">
        <f t="array" aca="1" ref="CG16" ca="1">SUMPRODUCT($AE16:$AJ16,TRANSPOSE(CG$20:CG$25))</f>
        <v>61.175089368306558</v>
      </c>
      <c r="CH16" s="10" cm="1">
        <f t="array" aca="1" ref="CH16" ca="1">SUMPRODUCT($AE16:$AJ16,TRANSPOSE(CH$20:CH$25))</f>
        <v>61.174988297186644</v>
      </c>
      <c r="CI16" s="10" cm="1">
        <f t="array" aca="1" ref="CI16" ca="1">SUMPRODUCT($AE16:$AJ16,TRANSPOSE(CI$20:CI$25))</f>
        <v>61.174887226947284</v>
      </c>
      <c r="CJ16" s="10" cm="1">
        <f t="array" aca="1" ref="CJ16" ca="1">SUMPRODUCT($AE16:$AJ16,TRANSPOSE(CJ$20:CJ$25))</f>
        <v>61.174786219755802</v>
      </c>
      <c r="CK16" s="10" cm="1">
        <f t="array" aca="1" ref="CK16" ca="1">SUMPRODUCT($AE16:$AJ16,TRANSPOSE(CK$20:CK$25))</f>
        <v>61.174685317468224</v>
      </c>
      <c r="CL16" s="10" cm="1">
        <f t="array" aca="1" ref="CL16" ca="1">SUMPRODUCT($AE16:$AJ16,TRANSPOSE(CL$20:CL$25))</f>
        <v>61.17458454822706</v>
      </c>
      <c r="CM16" s="10" cm="1">
        <f t="array" aca="1" ref="CM16" ca="1">SUMPRODUCT($AE16:$AJ16,TRANSPOSE(CM$20:CM$25))</f>
        <v>61.174483930916068</v>
      </c>
      <c r="CN16" s="10" cm="1">
        <f t="array" aca="1" ref="CN16" ca="1">SUMPRODUCT($AE16:$AJ16,TRANSPOSE(CN$20:CN$25))</f>
        <v>61.174383478167982</v>
      </c>
      <c r="CO16" s="10" cm="1">
        <f t="array" aca="1" ref="CO16" ca="1">SUMPRODUCT($AE16:$AJ16,TRANSPOSE(CO$20:CO$25))</f>
        <v>61.174283198395187</v>
      </c>
      <c r="CP16" s="10" cm="1">
        <f t="array" aca="1" ref="CP16" ca="1">SUMPRODUCT($AE16:$AJ16,TRANSPOSE(CP$20:CP$25))</f>
        <v>61.174183097160771</v>
      </c>
      <c r="CQ16" s="10" cm="1">
        <f t="array" aca="1" ref="CQ16" ca="1">SUMPRODUCT($AE16:$AJ16,TRANSPOSE(CQ$20:CQ$25))</f>
        <v>61.174083178104389</v>
      </c>
      <c r="CR16" s="10" cm="1">
        <f t="array" aca="1" ref="CR16" ca="1">SUMPRODUCT($AE16:$AJ16,TRANSPOSE(CR$20:CR$25))</f>
        <v>61.173983443567188</v>
      </c>
      <c r="CS16" s="10" cm="1">
        <f t="array" aca="1" ref="CS16" ca="1">SUMPRODUCT($AE16:$AJ16,TRANSPOSE(CS$20:CS$25))</f>
        <v>61.173883895013802</v>
      </c>
      <c r="CT16" s="10" cm="1">
        <f t="array" aca="1" ref="CT16" ca="1">SUMPRODUCT($AE16:$AJ16,TRANSPOSE(CT$20:CT$25))</f>
        <v>61.17378453331731</v>
      </c>
      <c r="CU16" s="10" cm="1">
        <f t="array" aca="1" ref="CU16" ca="1">SUMPRODUCT($AE16:$AJ16,TRANSPOSE(CU$20:CU$25))</f>
        <v>61.173685358951602</v>
      </c>
      <c r="CV16" s="10" cm="1">
        <f t="array" aca="1" ref="CV16" ca="1">SUMPRODUCT($AE16:$AJ16,TRANSPOSE(CV$20:CV$25))</f>
        <v>61.173586372121243</v>
      </c>
      <c r="CW16" s="10" cm="1">
        <f t="array" aca="1" ref="CW16" ca="1">SUMPRODUCT($AE16:$AJ16,TRANSPOSE(CW$20:CW$25))</f>
        <v>61.173487572849226</v>
      </c>
      <c r="CX16" s="10" cm="1">
        <f t="array" aca="1" ref="CX16" ca="1">SUMPRODUCT($AE16:$AJ16,TRANSPOSE(CX$20:CX$25))</f>
        <v>61.173388961036075</v>
      </c>
      <c r="CY16" s="10" cm="1">
        <f t="array" aca="1" ref="CY16" ca="1">SUMPRODUCT($AE16:$AJ16,TRANSPOSE(CY$20:CY$25))</f>
        <v>61.17329053649992</v>
      </c>
      <c r="CZ16" s="10" cm="1">
        <f t="array" aca="1" ref="CZ16" ca="1">SUMPRODUCT($AE16:$AJ16,TRANSPOSE(CZ$20:CZ$25))</f>
        <v>61.173192299003425</v>
      </c>
      <c r="DA16" s="10" cm="1">
        <f t="array" aca="1" ref="DA16" ca="1">SUMPRODUCT($AE16:$AJ16,TRANSPOSE(DA$20:DA$25))</f>
        <v>61.173094248272093</v>
      </c>
      <c r="DB16" s="10" cm="1">
        <f t="array" aca="1" ref="DB16" ca="1">SUMPRODUCT($AE16:$AJ16,TRANSPOSE(DB$20:DB$25))</f>
        <v>61.172996384006446</v>
      </c>
      <c r="DC16" s="10" cm="1">
        <f t="array" aca="1" ref="DC16" ca="1">SUMPRODUCT($AE16:$AJ16,TRANSPOSE(DC$20:DC$25))</f>
        <v>61.172898705890404</v>
      </c>
      <c r="DD16" s="10" cm="1">
        <f t="array" aca="1" ref="DD16" ca="1">SUMPRODUCT($AE16:$AJ16,TRANSPOSE(DD$20:DD$25))</f>
        <v>61.172801213596891</v>
      </c>
      <c r="DE16" s="10" cm="1">
        <f t="array" aca="1" ref="DE16" ca="1">SUMPRODUCT($AE16:$AJ16,TRANSPOSE(DE$20:DE$25))</f>
        <v>61.172703906791696</v>
      </c>
      <c r="DF16" s="10" cm="1">
        <f t="array" aca="1" ref="DF16" ca="1">SUMPRODUCT($AE16:$AJ16,TRANSPOSE(DF$20:DF$25))</f>
        <v>61.172606785135798</v>
      </c>
      <c r="DG16" s="10" cm="1">
        <f t="array" aca="1" ref="DG16" ca="1">SUMPRODUCT($AE16:$AJ16,TRANSPOSE(DG$20:DG$25))</f>
        <v>61.172509848287355</v>
      </c>
      <c r="DH16" s="10" cm="1">
        <f t="array" aca="1" ref="DH16" ca="1">SUMPRODUCT($AE16:$AJ16,TRANSPOSE(DH$20:DH$25))</f>
        <v>61.172413095902726</v>
      </c>
      <c r="DI16" s="10" cm="1">
        <f t="array" aca="1" ref="DI16" ca="1">SUMPRODUCT($AE16:$AJ16,TRANSPOSE(DI$20:DI$25))</f>
        <v>61.172316527637228</v>
      </c>
      <c r="DJ16" s="10" cm="1">
        <f t="array" aca="1" ref="DJ16" ca="1">SUMPRODUCT($AE16:$AJ16,TRANSPOSE(DJ$20:DJ$25))</f>
        <v>61.172220143145843</v>
      </c>
      <c r="DK16" s="10" cm="1">
        <f t="array" aca="1" ref="DK16" ca="1">SUMPRODUCT($AE16:$AJ16,TRANSPOSE(DK$20:DK$25))</f>
        <v>61.172123942083338</v>
      </c>
      <c r="DL16" s="10" cm="1">
        <f t="array" aca="1" ref="DL16" ca="1">SUMPRODUCT($AE16:$AJ16,TRANSPOSE(DL$20:DL$25))</f>
        <v>61.172027924104675</v>
      </c>
      <c r="DM16" s="10" cm="1">
        <f t="array" aca="1" ref="DM16" ca="1">SUMPRODUCT($AE16:$AJ16,TRANSPOSE(DM$20:DM$25))</f>
        <v>61.171932088865134</v>
      </c>
      <c r="DN16" s="10" cm="1">
        <f t="array" aca="1" ref="DN16" ca="1">SUMPRODUCT($AE16:$AJ16,TRANSPOSE(DN$20:DN$25))</f>
        <v>61.171836436020371</v>
      </c>
      <c r="DO16" s="10" cm="1">
        <f t="array" aca="1" ref="DO16" ca="1">SUMPRODUCT($AE16:$AJ16,TRANSPOSE(DO$20:DO$25))</f>
        <v>61.171740965226597</v>
      </c>
      <c r="DP16" s="10" cm="1">
        <f t="array" aca="1" ref="DP16" ca="1">SUMPRODUCT($AE16:$AJ16,TRANSPOSE(DP$20:DP$25))</f>
        <v>61.171645676140443</v>
      </c>
      <c r="DQ16" s="10" cm="1">
        <f t="array" aca="1" ref="DQ16" ca="1">SUMPRODUCT($AE16:$AJ16,TRANSPOSE(DQ$20:DQ$25))</f>
        <v>61.171550568419249</v>
      </c>
      <c r="DR16" s="10" cm="1">
        <f t="array" aca="1" ref="DR16" ca="1">SUMPRODUCT($AE16:$AJ16,TRANSPOSE(DR$20:DR$25))</f>
        <v>61.171455641720868</v>
      </c>
      <c r="DS16" s="10" cm="1">
        <f t="array" aca="1" ref="DS16" ca="1">SUMPRODUCT($AE16:$AJ16,TRANSPOSE(DS$20:DS$25))</f>
        <v>61.171360895703771</v>
      </c>
      <c r="DT16" s="10" cm="1">
        <f t="array" aca="1" ref="DT16" ca="1">SUMPRODUCT($AE16:$AJ16,TRANSPOSE(DT$20:DT$25))</f>
        <v>61.171266330027038</v>
      </c>
      <c r="DU16" s="10" cm="1">
        <f t="array" aca="1" ref="DU16" ca="1">SUMPRODUCT($AE16:$AJ16,TRANSPOSE(DU$20:DU$25))</f>
        <v>61.171171944350391</v>
      </c>
      <c r="DV16" s="10" cm="1">
        <f t="array" aca="1" ref="DV16" ca="1">SUMPRODUCT($AE16:$AJ16,TRANSPOSE(DV$20:DV$25))</f>
        <v>61.171077738334162</v>
      </c>
      <c r="DW16" s="10" cm="1">
        <f t="array" aca="1" ref="DW16" ca="1">SUMPRODUCT($AE16:$AJ16,TRANSPOSE(DW$20:DW$25))</f>
        <v>61.170983711639352</v>
      </c>
      <c r="DX16" s="10" cm="1">
        <f t="array" aca="1" ref="DX16" ca="1">SUMPRODUCT($AE16:$AJ16,TRANSPOSE(DX$20:DX$25))</f>
        <v>61.170889863927492</v>
      </c>
      <c r="DY16" s="10" cm="1">
        <f t="array" aca="1" ref="DY16" ca="1">SUMPRODUCT($AE16:$AJ16,TRANSPOSE(DY$20:DY$25))</f>
        <v>61.170796194860849</v>
      </c>
      <c r="DZ16" s="10" cm="1">
        <f t="array" aca="1" ref="DZ16" ca="1">SUMPRODUCT($AE16:$AJ16,TRANSPOSE(DZ$20:DZ$25))</f>
        <v>61.170702704102276</v>
      </c>
      <c r="EA16" s="10" cm="1">
        <f t="array" aca="1" ref="EA16" ca="1">SUMPRODUCT($AE16:$AJ16,TRANSPOSE(EA$20:EA$25))</f>
        <v>61.170609391315217</v>
      </c>
      <c r="EB16" s="10" cm="1">
        <f t="array" aca="1" ref="EB16" ca="1">SUMPRODUCT($AE16:$AJ16,TRANSPOSE(EB$20:EB$25))</f>
        <v>61.170516256163829</v>
      </c>
      <c r="EC16" s="10" cm="1">
        <f t="array" aca="1" ref="EC16" ca="1">SUMPRODUCT($AE16:$AJ16,TRANSPOSE(EC$20:EC$25))</f>
        <v>61.170423298312805</v>
      </c>
      <c r="ED16" s="10" cm="1">
        <f t="array" aca="1" ref="ED16" ca="1">SUMPRODUCT($AE16:$AJ16,TRANSPOSE(ED$20:ED$25))</f>
        <v>61.170330517427523</v>
      </c>
      <c r="EE16" s="10" cm="1">
        <f t="array" aca="1" ref="EE16" ca="1">SUMPRODUCT($AE16:$AJ16,TRANSPOSE(EE$20:EE$25))</f>
        <v>61.17023791317397</v>
      </c>
      <c r="EF16" s="10" cm="1">
        <f t="array" aca="1" ref="EF16" ca="1">SUMPRODUCT($AE16:$AJ16,TRANSPOSE(EF$20:EF$25))</f>
        <v>61.170145485218725</v>
      </c>
      <c r="EG16" s="10" cm="1">
        <f t="array" aca="1" ref="EG16" ca="1">SUMPRODUCT($AE16:$AJ16,TRANSPOSE(EG$20:EG$25))</f>
        <v>61.170053233229062</v>
      </c>
      <c r="EH16" s="10" cm="1">
        <f t="array" aca="1" ref="EH16" ca="1">SUMPRODUCT($AE16:$AJ16,TRANSPOSE(EH$20:EH$25))</f>
        <v>61.169961156872809</v>
      </c>
      <c r="EI16" s="10" cm="1">
        <f t="array" aca="1" ref="EI16" ca="1">SUMPRODUCT($AE16:$AJ16,TRANSPOSE(EI$20:EI$25))</f>
        <v>61.169869255818419</v>
      </c>
      <c r="EJ16" s="10" cm="1">
        <f t="array" aca="1" ref="EJ16" ca="1">SUMPRODUCT($AE16:$AJ16,TRANSPOSE(EJ$20:EJ$25))</f>
        <v>61.169777529735008</v>
      </c>
      <c r="EK16" s="10" cm="1">
        <f t="array" aca="1" ref="EK16" ca="1">SUMPRODUCT($AE16:$AJ16,TRANSPOSE(EK$20:EK$25))</f>
        <v>61.169685978292293</v>
      </c>
      <c r="EL16" s="10" cm="1">
        <f t="array" aca="1" ref="EL16" ca="1">SUMPRODUCT($AE16:$AJ16,TRANSPOSE(EL$20:EL$25))</f>
        <v>61.169594601160568</v>
      </c>
      <c r="EM16" s="10" cm="1">
        <f t="array" aca="1" ref="EM16" ca="1">SUMPRODUCT($AE16:$AJ16,TRANSPOSE(EM$20:EM$25))</f>
        <v>61.169503398010797</v>
      </c>
      <c r="EN16" s="10" cm="1">
        <f t="array" aca="1" ref="EN16" ca="1">SUMPRODUCT($AE16:$AJ16,TRANSPOSE(EN$20:EN$25))</f>
        <v>61.169412368514536</v>
      </c>
      <c r="EO16" s="10" cm="1">
        <f t="array" aca="1" ref="EO16" ca="1">SUMPRODUCT($AE16:$AJ16,TRANSPOSE(EO$20:EO$25))</f>
        <v>61.169321512343942</v>
      </c>
      <c r="EP16" s="10" cm="1">
        <f t="array" aca="1" ref="EP16" ca="1">SUMPRODUCT($AE16:$AJ16,TRANSPOSE(EP$20:EP$25))</f>
        <v>61.169230829171802</v>
      </c>
      <c r="EQ16" s="10" cm="1">
        <f t="array" aca="1" ref="EQ16" ca="1">SUMPRODUCT($AE16:$AJ16,TRANSPOSE(EQ$20:EQ$25))</f>
        <v>61.169140318671516</v>
      </c>
      <c r="ER16" s="10" cm="1">
        <f t="array" aca="1" ref="ER16" ca="1">SUMPRODUCT($AE16:$AJ16,TRANSPOSE(ER$20:ER$25))</f>
        <v>61.169049980517066</v>
      </c>
      <c r="ES16" s="10" cm="1">
        <f t="array" aca="1" ref="ES16" ca="1">SUMPRODUCT($AE16:$AJ16,TRANSPOSE(ES$20:ES$25))</f>
        <v>61.168959814383086</v>
      </c>
    </row>
    <row r="17" spans="1:149" ht="16.5">
      <c r="A17" s="6">
        <f ca="1">LN((RAND()^(-Results!$E$4))-1)</f>
        <v>3.1255896075095744</v>
      </c>
      <c r="B17" s="6">
        <f ca="1">LN((RAND()^(-Results!$E$4))-1)</f>
        <v>1.3267469321605936</v>
      </c>
      <c r="C17" s="6">
        <f ca="1">LN((RAND()^(-Results!$E$4))-1)</f>
        <v>-2.7827526725739444</v>
      </c>
      <c r="D17" s="6">
        <f ca="1">LN((RAND()^(-Results!$E$4))-1)</f>
        <v>3.2336485390324317</v>
      </c>
      <c r="E17" s="6">
        <f ca="1">LN((RAND()^(-Results!$E$4))-1)</f>
        <v>-1.0267072499064058</v>
      </c>
      <c r="F17" s="6">
        <f ca="1">LN((RAND()^(-Results!$E$4))-1)</f>
        <v>-0.85974396682272325</v>
      </c>
      <c r="G17" s="6">
        <f ca="1">LN((RAND()^(-Results!$E$4))-1)</f>
        <v>1.6571577944911307</v>
      </c>
      <c r="H17" s="6">
        <f t="shared" ca="1" si="5"/>
        <v>1.7213300438470511</v>
      </c>
      <c r="I17" s="10">
        <f ca="1">SUMPRODUCT(J17:O17,Results!B$12:G$12)+Results!$E$5*H17</f>
        <v>25.597682524799946</v>
      </c>
      <c r="J17" s="10">
        <f ca="1">SUMPRODUCT($A17:$F17,Results!$B$15:$G$15)</f>
        <v>-11.412351861854315</v>
      </c>
      <c r="K17" s="10">
        <f ca="1">SUMPRODUCT($A17:$F17,Results!$B$16:$G$16)</f>
        <v>-8.7399862127932533</v>
      </c>
      <c r="L17" s="10">
        <f ca="1">SUMPRODUCT($A17:$F17,Results!$B$17:$G$17)</f>
        <v>3.3157185181683291</v>
      </c>
      <c r="M17" s="10">
        <f ca="1">SUMPRODUCT($A17:$F17,Results!$B$18:$G$18)</f>
        <v>5.0330925576802352</v>
      </c>
      <c r="N17" s="10">
        <f ca="1">SUMPRODUCT($A17:$F17,Results!$B$19:$G$19)</f>
        <v>6.94323921498047</v>
      </c>
      <c r="O17" s="10">
        <f ca="1">SUMPRODUCT($A17:$F17,Results!$B$20:$G$20)</f>
        <v>1.3861682467939604</v>
      </c>
      <c r="P17" s="10" cm="1">
        <f t="array" aca="1" ref="P17" ca="1">SUMPRODUCT(J17:O17,TRANSPOSE(BL$20:BL$25))+$AD$20-$BL$27</f>
        <v>16.92085698517921</v>
      </c>
      <c r="Q17" s="10" cm="1">
        <f t="array" aca="1" ref="Q17" ca="1">SUMPRODUCT(J17:O17,TRANSPOSE(ES$20:ES$25))+$AD$20-$ES$27</f>
        <v>16.999839694912566</v>
      </c>
      <c r="R17" s="10">
        <f ca="1">I17-Results!$E$5*H17</f>
        <v>18.712362349411741</v>
      </c>
      <c r="S17" s="10" cm="1">
        <f t="array" aca="1" ref="S17" ca="1">SUMPRODUCT(J17:O17,TRANSPOSE(AR$28:AR$33))+$AD$20-$AC$26</f>
        <v>8.5125938788162205</v>
      </c>
      <c r="T17" s="10">
        <f ca="1">SUMPRODUCT(J17:O17,Results!K$9:P$9)</f>
        <v>17.435533254129737</v>
      </c>
      <c r="U17" s="10">
        <f ca="1">SUMPRODUCT(J17:O17,Results!K$9:P$9)+$AD$20-$AC$31</f>
        <v>17.45248931065483</v>
      </c>
      <c r="V17" s="10">
        <f t="shared" ca="1" si="6"/>
        <v>8.6768255396207365</v>
      </c>
      <c r="W17" s="10">
        <f t="shared" ca="1" si="7"/>
        <v>8.5978428298873801</v>
      </c>
      <c r="X17" s="10">
        <f t="shared" ca="1" si="8"/>
        <v>6.8853201753882054</v>
      </c>
      <c r="Y17" s="10">
        <f t="shared" ca="1" si="9"/>
        <v>17.085088645983724</v>
      </c>
      <c r="Z17" s="10">
        <f t="shared" ca="1" si="10"/>
        <v>25.315554457918061</v>
      </c>
      <c r="AA17" s="10">
        <f t="shared" ca="1" si="11"/>
        <v>8.1451932141451167</v>
      </c>
      <c r="AC17" s="15" t="s">
        <v>113</v>
      </c>
      <c r="AD17" s="8">
        <f t="shared" ref="AD17:AJ17" ca="1" si="47">COVAR($O:$O,I:I)</f>
        <v>29.339797682358501</v>
      </c>
      <c r="AE17" s="8">
        <f t="shared" ca="1" si="47"/>
        <v>-10.097490012373271</v>
      </c>
      <c r="AF17" s="8">
        <f t="shared" ca="1" si="47"/>
        <v>0.40002817856012135</v>
      </c>
      <c r="AG17" s="8">
        <f t="shared" ca="1" si="47"/>
        <v>10.274346484853339</v>
      </c>
      <c r="AH17" s="8">
        <f t="shared" ca="1" si="47"/>
        <v>-12.173364950708722</v>
      </c>
      <c r="AI17" s="8">
        <f t="shared" ca="1" si="47"/>
        <v>13.088085796947759</v>
      </c>
      <c r="AJ17" s="8">
        <f t="shared" ca="1" si="47"/>
        <v>12.690474788129112</v>
      </c>
      <c r="AK17" s="12"/>
      <c r="AN17" s="3"/>
      <c r="AO17" s="12"/>
      <c r="AP17" s="3"/>
      <c r="AQ17" s="3"/>
      <c r="AR17" s="3"/>
      <c r="AS17" s="3"/>
      <c r="AT17" s="3"/>
      <c r="AU17" s="3"/>
      <c r="AW17" s="10" cm="1">
        <f t="array" aca="1" ref="AW17" ca="1">SUMPRODUCT($AE17:$AJ17,TRANSPOSE(AW$20:AW$25))</f>
        <v>0</v>
      </c>
      <c r="AX17" s="10" cm="1">
        <f t="array" aca="1" ref="AX17" ca="1">SUMPRODUCT($AE17:$AJ17,TRANSPOSE(AX$20:AX$25))</f>
        <v>37.637926626386175</v>
      </c>
      <c r="AY17" s="10" cm="1">
        <f t="array" aca="1" ref="AY17" ca="1">SUMPRODUCT($AE17:$AJ17,TRANSPOSE(AY$20:AY$25))</f>
        <v>29.508719973581179</v>
      </c>
      <c r="AZ17" s="10" cm="1">
        <f t="array" aca="1" ref="AZ17" ca="1">SUMPRODUCT($AE17:$AJ17,TRANSPOSE(AZ$20:AZ$25))</f>
        <v>30.433631524929048</v>
      </c>
      <c r="BA17" s="10" cm="1">
        <f t="array" aca="1" ref="BA17" ca="1">SUMPRODUCT($AE17:$AJ17,TRANSPOSE(BA$20:BA$25))</f>
        <v>29.712488909177463</v>
      </c>
      <c r="BB17" s="10" cm="1">
        <f t="array" aca="1" ref="BB17" ca="1">SUMPRODUCT($AE17:$AJ17,TRANSPOSE(BB$20:BB$25))</f>
        <v>29.664657850118559</v>
      </c>
      <c r="BC17" s="10" cm="1">
        <f t="array" aca="1" ref="BC17" ca="1">SUMPRODUCT($AE17:$AJ17,TRANSPOSE(BC$20:BC$25))</f>
        <v>29.558642412391229</v>
      </c>
      <c r="BD17" s="10" cm="1">
        <f t="array" aca="1" ref="BD17" ca="1">SUMPRODUCT($AE17:$AJ17,TRANSPOSE(BD$20:BD$25))</f>
        <v>29.522662061115767</v>
      </c>
      <c r="BE17" s="10" cm="1">
        <f t="array" aca="1" ref="BE17" ca="1">SUMPRODUCT($AE17:$AJ17,TRANSPOSE(BE$20:BE$25))</f>
        <v>29.496080678607694</v>
      </c>
      <c r="BF17" s="10" cm="1">
        <f t="array" aca="1" ref="BF17" ca="1">SUMPRODUCT($AE17:$AJ17,TRANSPOSE(BF$20:BF$25))</f>
        <v>29.481566458045428</v>
      </c>
      <c r="BG17" s="10" cm="1">
        <f t="array" aca="1" ref="BG17" ca="1">SUMPRODUCT($AE17:$AJ17,TRANSPOSE(BG$20:BG$25))</f>
        <v>29.472016019195987</v>
      </c>
      <c r="BH17" s="10" cm="1">
        <f t="array" aca="1" ref="BH17" ca="1">SUMPRODUCT($AE17:$AJ17,TRANSPOSE(BH$20:BH$25))</f>
        <v>29.465922002550201</v>
      </c>
      <c r="BI17" s="10" cm="1">
        <f t="array" aca="1" ref="BI17" ca="1">SUMPRODUCT($AE17:$AJ17,TRANSPOSE(BI$20:BI$25))</f>
        <v>29.461833373338749</v>
      </c>
      <c r="BJ17" s="10" cm="1">
        <f t="array" aca="1" ref="BJ17" ca="1">SUMPRODUCT($AE17:$AJ17,TRANSPOSE(BJ$20:BJ$25))</f>
        <v>29.459057051004049</v>
      </c>
      <c r="BK17" s="10" cm="1">
        <f t="array" aca="1" ref="BK17" ca="1">SUMPRODUCT($AE17:$AJ17,TRANSPOSE(BK$20:BK$25))</f>
        <v>29.457124515696371</v>
      </c>
      <c r="BL17" s="10" cm="1">
        <f t="array" aca="1" ref="BL17" ca="1">SUMPRODUCT($AE17:$AJ17,TRANSPOSE(BL$20:BL$25))</f>
        <v>29.4557504422108</v>
      </c>
      <c r="BM17" s="10" cm="1">
        <f t="array" aca="1" ref="BM17" ca="1">SUMPRODUCT($AE17:$AJ17,TRANSPOSE(BM$20:BM$25))</f>
        <v>29.454747148937169</v>
      </c>
      <c r="BN17" s="10" cm="1">
        <f t="array" aca="1" ref="BN17" ca="1">SUMPRODUCT($AE17:$AJ17,TRANSPOSE(BN$20:BN$25))</f>
        <v>29.453992086476614</v>
      </c>
      <c r="BO17" s="10" cm="1">
        <f t="array" aca="1" ref="BO17" ca="1">SUMPRODUCT($AE17:$AJ17,TRANSPOSE(BO$20:BO$25))</f>
        <v>29.453403726321255</v>
      </c>
      <c r="BP17" s="10" cm="1">
        <f t="array" aca="1" ref="BP17" ca="1">SUMPRODUCT($AE17:$AJ17,TRANSPOSE(BP$20:BP$25))</f>
        <v>29.452927671225854</v>
      </c>
      <c r="BQ17" s="10" cm="1">
        <f t="array" aca="1" ref="BQ17" ca="1">SUMPRODUCT($AE17:$AJ17,TRANSPOSE(BQ$20:BQ$25))</f>
        <v>29.452527430116014</v>
      </c>
      <c r="BR17" s="10" cm="1">
        <f t="array" aca="1" ref="BR17" ca="1">SUMPRODUCT($AE17:$AJ17,TRANSPOSE(BR$20:BR$25))</f>
        <v>29.452178473607177</v>
      </c>
      <c r="BS17" s="10" cm="1">
        <f t="array" aca="1" ref="BS17" ca="1">SUMPRODUCT($AE17:$AJ17,TRANSPOSE(BS$20:BS$25))</f>
        <v>29.451864283059493</v>
      </c>
      <c r="BT17" s="10" cm="1">
        <f t="array" aca="1" ref="BT17" ca="1">SUMPRODUCT($AE17:$AJ17,TRANSPOSE(BT$20:BT$25))</f>
        <v>29.451573723971013</v>
      </c>
      <c r="BU17" s="10" cm="1">
        <f t="array" aca="1" ref="BU17" ca="1">SUMPRODUCT($AE17:$AJ17,TRANSPOSE(BU$20:BU$25))</f>
        <v>29.45129928599404</v>
      </c>
      <c r="BV17" s="10" cm="1">
        <f t="array" aca="1" ref="BV17" ca="1">SUMPRODUCT($AE17:$AJ17,TRANSPOSE(BV$20:BV$25))</f>
        <v>29.451035901261967</v>
      </c>
      <c r="BW17" s="10" cm="1">
        <f t="array" aca="1" ref="BW17" ca="1">SUMPRODUCT($AE17:$AJ17,TRANSPOSE(BW$20:BW$25))</f>
        <v>29.450780149085023</v>
      </c>
      <c r="BX17" s="10" cm="1">
        <f t="array" aca="1" ref="BX17" ca="1">SUMPRODUCT($AE17:$AJ17,TRANSPOSE(BX$20:BX$25))</f>
        <v>29.450529720110087</v>
      </c>
      <c r="BY17" s="10" cm="1">
        <f t="array" aca="1" ref="BY17" ca="1">SUMPRODUCT($AE17:$AJ17,TRANSPOSE(BY$20:BY$25))</f>
        <v>29.450283054992898</v>
      </c>
      <c r="BZ17" s="10" cm="1">
        <f t="array" aca="1" ref="BZ17" ca="1">SUMPRODUCT($AE17:$AJ17,TRANSPOSE(BZ$20:BZ$25))</f>
        <v>29.450039100635479</v>
      </c>
      <c r="CA17" s="10" cm="1">
        <f t="array" aca="1" ref="CA17" ca="1">SUMPRODUCT($AE17:$AJ17,TRANSPOSE(CA$20:CA$25))</f>
        <v>29.449797145685501</v>
      </c>
      <c r="CB17" s="10" cm="1">
        <f t="array" aca="1" ref="CB17" ca="1">SUMPRODUCT($AE17:$AJ17,TRANSPOSE(CB$20:CB$25))</f>
        <v>29.449556709504286</v>
      </c>
      <c r="CC17" s="10" cm="1">
        <f t="array" aca="1" ref="CC17" ca="1">SUMPRODUCT($AE17:$AJ17,TRANSPOSE(CC$20:CC$25))</f>
        <v>29.44931746721533</v>
      </c>
      <c r="CD17" s="10" cm="1">
        <f t="array" aca="1" ref="CD17" ca="1">SUMPRODUCT($AE17:$AJ17,TRANSPOSE(CD$20:CD$25))</f>
        <v>29.44907919910505</v>
      </c>
      <c r="CE17" s="10" cm="1">
        <f t="array" aca="1" ref="CE17" ca="1">SUMPRODUCT($AE17:$AJ17,TRANSPOSE(CE$20:CE$25))</f>
        <v>29.448841756462151</v>
      </c>
      <c r="CF17" s="10" cm="1">
        <f t="array" aca="1" ref="CF17" ca="1">SUMPRODUCT($AE17:$AJ17,TRANSPOSE(CF$20:CF$25))</f>
        <v>29.448605038514216</v>
      </c>
      <c r="CG17" s="10" cm="1">
        <f t="array" aca="1" ref="CG17" ca="1">SUMPRODUCT($AE17:$AJ17,TRANSPOSE(CG$20:CG$25))</f>
        <v>29.448368976856393</v>
      </c>
      <c r="CH17" s="10" cm="1">
        <f t="array" aca="1" ref="CH17" ca="1">SUMPRODUCT($AE17:$AJ17,TRANSPOSE(CH$20:CH$25))</f>
        <v>29.448133524938235</v>
      </c>
      <c r="CI17" s="10" cm="1">
        <f t="array" aca="1" ref="CI17" ca="1">SUMPRODUCT($AE17:$AJ17,TRANSPOSE(CI$20:CI$25))</f>
        <v>29.447898650965577</v>
      </c>
      <c r="CJ17" s="10" cm="1">
        <f t="array" aca="1" ref="CJ17" ca="1">SUMPRODUCT($AE17:$AJ17,TRANSPOSE(CJ$20:CJ$25))</f>
        <v>29.447664333108058</v>
      </c>
      <c r="CK17" s="10" cm="1">
        <f t="array" aca="1" ref="CK17" ca="1">SUMPRODUCT($AE17:$AJ17,TRANSPOSE(CK$20:CK$25))</f>
        <v>29.44743055626342</v>
      </c>
      <c r="CL17" s="10" cm="1">
        <f t="array" aca="1" ref="CL17" ca="1">SUMPRODUCT($AE17:$AJ17,TRANSPOSE(CL$20:CL$25))</f>
        <v>29.447197309872845</v>
      </c>
      <c r="CM17" s="10" cm="1">
        <f t="array" aca="1" ref="CM17" ca="1">SUMPRODUCT($AE17:$AJ17,TRANSPOSE(CM$20:CM$25))</f>
        <v>29.446964586445894</v>
      </c>
      <c r="CN17" s="10" cm="1">
        <f t="array" aca="1" ref="CN17" ca="1">SUMPRODUCT($AE17:$AJ17,TRANSPOSE(CN$20:CN$25))</f>
        <v>29.446732380564629</v>
      </c>
      <c r="CO17" s="10" cm="1">
        <f t="array" aca="1" ref="CO17" ca="1">SUMPRODUCT($AE17:$AJ17,TRANSPOSE(CO$20:CO$25))</f>
        <v>29.446500688211202</v>
      </c>
      <c r="CP17" s="10" cm="1">
        <f t="array" aca="1" ref="CP17" ca="1">SUMPRODUCT($AE17:$AJ17,TRANSPOSE(CP$20:CP$25))</f>
        <v>29.446269506313818</v>
      </c>
      <c r="CQ17" s="10" cm="1">
        <f t="array" aca="1" ref="CQ17" ca="1">SUMPRODUCT($AE17:$AJ17,TRANSPOSE(CQ$20:CQ$25))</f>
        <v>29.446038832440287</v>
      </c>
      <c r="CR17" s="10" cm="1">
        <f t="array" aca="1" ref="CR17" ca="1">SUMPRODUCT($AE17:$AJ17,TRANSPOSE(CR$20:CR$25))</f>
        <v>29.445808664590992</v>
      </c>
      <c r="CS17" s="10" cm="1">
        <f t="array" aca="1" ref="CS17" ca="1">SUMPRODUCT($AE17:$AJ17,TRANSPOSE(CS$20:CS$25))</f>
        <v>29.445579001059173</v>
      </c>
      <c r="CT17" s="10" cm="1">
        <f t="array" aca="1" ref="CT17" ca="1">SUMPRODUCT($AE17:$AJ17,TRANSPOSE(CT$20:CT$25))</f>
        <v>29.445349840336583</v>
      </c>
      <c r="CU17" s="10" cm="1">
        <f t="array" aca="1" ref="CU17" ca="1">SUMPRODUCT($AE17:$AJ17,TRANSPOSE(CU$20:CU$25))</f>
        <v>29.445121181049807</v>
      </c>
      <c r="CV17" s="10" cm="1">
        <f t="array" aca="1" ref="CV17" ca="1">SUMPRODUCT($AE17:$AJ17,TRANSPOSE(CV$20:CV$25))</f>
        <v>29.44489302191721</v>
      </c>
      <c r="CW17" s="10" cm="1">
        <f t="array" aca="1" ref="CW17" ca="1">SUMPRODUCT($AE17:$AJ17,TRANSPOSE(CW$20:CW$25))</f>
        <v>29.444665361719917</v>
      </c>
      <c r="CX17" s="10" cm="1">
        <f t="array" aca="1" ref="CX17" ca="1">SUMPRODUCT($AE17:$AJ17,TRANSPOSE(CX$20:CX$25))</f>
        <v>29.44443819928221</v>
      </c>
      <c r="CY17" s="10" cm="1">
        <f t="array" aca="1" ref="CY17" ca="1">SUMPRODUCT($AE17:$AJ17,TRANSPOSE(CY$20:CY$25))</f>
        <v>29.44421153345824</v>
      </c>
      <c r="CZ17" s="10" cm="1">
        <f t="array" aca="1" ref="CZ17" ca="1">SUMPRODUCT($AE17:$AJ17,TRANSPOSE(CZ$20:CZ$25))</f>
        <v>29.443985363123154</v>
      </c>
      <c r="DA17" s="10" cm="1">
        <f t="array" aca="1" ref="DA17" ca="1">SUMPRODUCT($AE17:$AJ17,TRANSPOSE(DA$20:DA$25))</f>
        <v>29.443759687167017</v>
      </c>
      <c r="DB17" s="10" cm="1">
        <f t="array" aca="1" ref="DB17" ca="1">SUMPRODUCT($AE17:$AJ17,TRANSPOSE(DB$20:DB$25))</f>
        <v>29.443534504490724</v>
      </c>
      <c r="DC17" s="10" cm="1">
        <f t="array" aca="1" ref="DC17" ca="1">SUMPRODUCT($AE17:$AJ17,TRANSPOSE(DC$20:DC$25))</f>
        <v>29.443309814003239</v>
      </c>
      <c r="DD17" s="10" cm="1">
        <f t="array" aca="1" ref="DD17" ca="1">SUMPRODUCT($AE17:$AJ17,TRANSPOSE(DD$20:DD$25))</f>
        <v>29.443085614619775</v>
      </c>
      <c r="DE17" s="10" cm="1">
        <f t="array" aca="1" ref="DE17" ca="1">SUMPRODUCT($AE17:$AJ17,TRANSPOSE(DE$20:DE$25))</f>
        <v>29.442861905260532</v>
      </c>
      <c r="DF17" s="10" cm="1">
        <f t="array" aca="1" ref="DF17" ca="1">SUMPRODUCT($AE17:$AJ17,TRANSPOSE(DF$20:DF$25))</f>
        <v>29.442638684849765</v>
      </c>
      <c r="DG17" s="10" cm="1">
        <f t="array" aca="1" ref="DG17" ca="1">SUMPRODUCT($AE17:$AJ17,TRANSPOSE(DG$20:DG$25))</f>
        <v>29.442415952315297</v>
      </c>
      <c r="DH17" s="10" cm="1">
        <f t="array" aca="1" ref="DH17" ca="1">SUMPRODUCT($AE17:$AJ17,TRANSPOSE(DH$20:DH$25))</f>
        <v>29.442193706588114</v>
      </c>
      <c r="DI17" s="10" cm="1">
        <f t="array" aca="1" ref="DI17" ca="1">SUMPRODUCT($AE17:$AJ17,TRANSPOSE(DI$20:DI$25))</f>
        <v>29.441971946602031</v>
      </c>
      <c r="DJ17" s="10" cm="1">
        <f t="array" aca="1" ref="DJ17" ca="1">SUMPRODUCT($AE17:$AJ17,TRANSPOSE(DJ$20:DJ$25))</f>
        <v>29.441750671293605</v>
      </c>
      <c r="DK17" s="10" cm="1">
        <f t="array" aca="1" ref="DK17" ca="1">SUMPRODUCT($AE17:$AJ17,TRANSPOSE(DK$20:DK$25))</f>
        <v>29.441529879601951</v>
      </c>
      <c r="DL17" s="10" cm="1">
        <f t="array" aca="1" ref="DL17" ca="1">SUMPRODUCT($AE17:$AJ17,TRANSPOSE(DL$20:DL$25))</f>
        <v>29.441309570468668</v>
      </c>
      <c r="DM17" s="10" cm="1">
        <f t="array" aca="1" ref="DM17" ca="1">SUMPRODUCT($AE17:$AJ17,TRANSPOSE(DM$20:DM$25))</f>
        <v>29.441089742837804</v>
      </c>
      <c r="DN17" s="10" cm="1">
        <f t="array" aca="1" ref="DN17" ca="1">SUMPRODUCT($AE17:$AJ17,TRANSPOSE(DN$20:DN$25))</f>
        <v>29.440870395655761</v>
      </c>
      <c r="DO17" s="10" cm="1">
        <f t="array" aca="1" ref="DO17" ca="1">SUMPRODUCT($AE17:$AJ17,TRANSPOSE(DO$20:DO$25))</f>
        <v>29.440651527871335</v>
      </c>
      <c r="DP17" s="10" cm="1">
        <f t="array" aca="1" ref="DP17" ca="1">SUMPRODUCT($AE17:$AJ17,TRANSPOSE(DP$20:DP$25))</f>
        <v>29.440433138435633</v>
      </c>
      <c r="DQ17" s="10" cm="1">
        <f t="array" aca="1" ref="DQ17" ca="1">SUMPRODUCT($AE17:$AJ17,TRANSPOSE(DQ$20:DQ$25))</f>
        <v>29.440215226302101</v>
      </c>
      <c r="DR17" s="10" cm="1">
        <f t="array" aca="1" ref="DR17" ca="1">SUMPRODUCT($AE17:$AJ17,TRANSPOSE(DR$20:DR$25))</f>
        <v>29.439997790426467</v>
      </c>
      <c r="DS17" s="10" cm="1">
        <f t="array" aca="1" ref="DS17" ca="1">SUMPRODUCT($AE17:$AJ17,TRANSPOSE(DS$20:DS$25))</f>
        <v>29.439780829766796</v>
      </c>
      <c r="DT17" s="10" cm="1">
        <f t="array" aca="1" ref="DT17" ca="1">SUMPRODUCT($AE17:$AJ17,TRANSPOSE(DT$20:DT$25))</f>
        <v>29.43956434328339</v>
      </c>
      <c r="DU17" s="10" cm="1">
        <f t="array" aca="1" ref="DU17" ca="1">SUMPRODUCT($AE17:$AJ17,TRANSPOSE(DU$20:DU$25))</f>
        <v>29.439348329938881</v>
      </c>
      <c r="DV17" s="10" cm="1">
        <f t="array" aca="1" ref="DV17" ca="1">SUMPRODUCT($AE17:$AJ17,TRANSPOSE(DV$20:DV$25))</f>
        <v>29.439132788698149</v>
      </c>
      <c r="DW17" s="10" cm="1">
        <f t="array" aca="1" ref="DW17" ca="1">SUMPRODUCT($AE17:$AJ17,TRANSPOSE(DW$20:DW$25))</f>
        <v>29.438917718528362</v>
      </c>
      <c r="DX17" s="10" cm="1">
        <f t="array" aca="1" ref="DX17" ca="1">SUMPRODUCT($AE17:$AJ17,TRANSPOSE(DX$20:DX$25))</f>
        <v>29.438703118398912</v>
      </c>
      <c r="DY17" s="10" cm="1">
        <f t="array" aca="1" ref="DY17" ca="1">SUMPRODUCT($AE17:$AJ17,TRANSPOSE(DY$20:DY$25))</f>
        <v>29.438488987281492</v>
      </c>
      <c r="DZ17" s="10" cm="1">
        <f t="array" aca="1" ref="DZ17" ca="1">SUMPRODUCT($AE17:$AJ17,TRANSPOSE(DZ$20:DZ$25))</f>
        <v>29.438275324150034</v>
      </c>
      <c r="EA17" s="10" cm="1">
        <f t="array" aca="1" ref="EA17" ca="1">SUMPRODUCT($AE17:$AJ17,TRANSPOSE(EA$20:EA$25))</f>
        <v>29.438062127980704</v>
      </c>
      <c r="EB17" s="10" cm="1">
        <f t="array" aca="1" ref="EB17" ca="1">SUMPRODUCT($AE17:$AJ17,TRANSPOSE(EB$20:EB$25))</f>
        <v>29.437849397751926</v>
      </c>
      <c r="EC17" s="10" cm="1">
        <f t="array" aca="1" ref="EC17" ca="1">SUMPRODUCT($AE17:$AJ17,TRANSPOSE(EC$20:EC$25))</f>
        <v>29.437637132444358</v>
      </c>
      <c r="ED17" s="10" cm="1">
        <f t="array" aca="1" ref="ED17" ca="1">SUMPRODUCT($AE17:$AJ17,TRANSPOSE(ED$20:ED$25))</f>
        <v>29.437425331040878</v>
      </c>
      <c r="EE17" s="10" cm="1">
        <f t="array" aca="1" ref="EE17" ca="1">SUMPRODUCT($AE17:$AJ17,TRANSPOSE(EE$20:EE$25))</f>
        <v>29.437213992526619</v>
      </c>
      <c r="EF17" s="10" cm="1">
        <f t="array" aca="1" ref="EF17" ca="1">SUMPRODUCT($AE17:$AJ17,TRANSPOSE(EF$20:EF$25))</f>
        <v>29.437003115888899</v>
      </c>
      <c r="EG17" s="10" cm="1">
        <f t="array" aca="1" ref="EG17" ca="1">SUMPRODUCT($AE17:$AJ17,TRANSPOSE(EG$20:EG$25))</f>
        <v>29.436792700117287</v>
      </c>
      <c r="EH17" s="10" cm="1">
        <f t="array" aca="1" ref="EH17" ca="1">SUMPRODUCT($AE17:$AJ17,TRANSPOSE(EH$20:EH$25))</f>
        <v>29.436582744203548</v>
      </c>
      <c r="EI17" s="10" cm="1">
        <f t="array" aca="1" ref="EI17" ca="1">SUMPRODUCT($AE17:$AJ17,TRANSPOSE(EI$20:EI$25))</f>
        <v>29.436373247141645</v>
      </c>
      <c r="EJ17" s="10" cm="1">
        <f t="array" aca="1" ref="EJ17" ca="1">SUMPRODUCT($AE17:$AJ17,TRANSPOSE(EJ$20:EJ$25))</f>
        <v>29.436164207927774</v>
      </c>
      <c r="EK17" s="10" cm="1">
        <f t="array" aca="1" ref="EK17" ca="1">SUMPRODUCT($AE17:$AJ17,TRANSPOSE(EK$20:EK$25))</f>
        <v>29.435955625560311</v>
      </c>
      <c r="EL17" s="10" cm="1">
        <f t="array" aca="1" ref="EL17" ca="1">SUMPRODUCT($AE17:$AJ17,TRANSPOSE(EL$20:EL$25))</f>
        <v>29.43574749903981</v>
      </c>
      <c r="EM17" s="10" cm="1">
        <f t="array" aca="1" ref="EM17" ca="1">SUMPRODUCT($AE17:$AJ17,TRANSPOSE(EM$20:EM$25))</f>
        <v>29.435539827369041</v>
      </c>
      <c r="EN17" s="10" cm="1">
        <f t="array" aca="1" ref="EN17" ca="1">SUMPRODUCT($AE17:$AJ17,TRANSPOSE(EN$20:EN$25))</f>
        <v>29.435332609552948</v>
      </c>
      <c r="EO17" s="10" cm="1">
        <f t="array" aca="1" ref="EO17" ca="1">SUMPRODUCT($AE17:$AJ17,TRANSPOSE(EO$20:EO$25))</f>
        <v>29.435125844598652</v>
      </c>
      <c r="EP17" s="10" cm="1">
        <f t="array" aca="1" ref="EP17" ca="1">SUMPRODUCT($AE17:$AJ17,TRANSPOSE(EP$20:EP$25))</f>
        <v>29.434919531515433</v>
      </c>
      <c r="EQ17" s="10" cm="1">
        <f t="array" aca="1" ref="EQ17" ca="1">SUMPRODUCT($AE17:$AJ17,TRANSPOSE(EQ$20:EQ$25))</f>
        <v>29.434713669314771</v>
      </c>
      <c r="ER17" s="10" cm="1">
        <f t="array" aca="1" ref="ER17" ca="1">SUMPRODUCT($AE17:$AJ17,TRANSPOSE(ER$20:ER$25))</f>
        <v>29.434508257010286</v>
      </c>
      <c r="ES17" s="10" cm="1">
        <f t="array" aca="1" ref="ES17" ca="1">SUMPRODUCT($AE17:$AJ17,TRANSPOSE(ES$20:ES$25))</f>
        <v>29.434303293617784</v>
      </c>
    </row>
    <row r="18" spans="1:149" ht="16.5">
      <c r="A18" s="6">
        <f ca="1">LN((RAND()^(-Results!$E$4))-1)</f>
        <v>2.8836391007503761</v>
      </c>
      <c r="B18" s="6">
        <f ca="1">LN((RAND()^(-Results!$E$4))-1)</f>
        <v>0.95193133747989156</v>
      </c>
      <c r="C18" s="6">
        <f ca="1">LN((RAND()^(-Results!$E$4))-1)</f>
        <v>0.53467769533369314</v>
      </c>
      <c r="D18" s="6">
        <f ca="1">LN((RAND()^(-Results!$E$4))-1)</f>
        <v>-0.48673315245998616</v>
      </c>
      <c r="E18" s="6">
        <f ca="1">LN((RAND()^(-Results!$E$4))-1)</f>
        <v>3.2376813121614942</v>
      </c>
      <c r="F18" s="6">
        <f ca="1">LN((RAND()^(-Results!$E$4))-1)</f>
        <v>0.23670406749858269</v>
      </c>
      <c r="G18" s="6">
        <f ca="1">LN((RAND()^(-Results!$E$4))-1)</f>
        <v>0.94635177212797283</v>
      </c>
      <c r="H18" s="6">
        <f t="shared" ca="1" si="5"/>
        <v>1.0105240214838933</v>
      </c>
      <c r="I18" s="10">
        <f ca="1">SUMPRODUCT(J18:O18,Results!B$12:G$12)+Results!$E$5*H18</f>
        <v>37.564784732674937</v>
      </c>
      <c r="J18" s="10">
        <f ca="1">SUMPRODUCT($A18:$F18,Results!$B$15:$G$15)</f>
        <v>-11.799235828398173</v>
      </c>
      <c r="K18" s="10">
        <f ca="1">SUMPRODUCT($A18:$F18,Results!$B$16:$G$16)</f>
        <v>9.3379857968548627</v>
      </c>
      <c r="L18" s="10">
        <f ca="1">SUMPRODUCT($A18:$F18,Results!$B$17:$G$17)</f>
        <v>-13.433305419326821</v>
      </c>
      <c r="M18" s="10">
        <f ca="1">SUMPRODUCT($A18:$F18,Results!$B$18:$G$18)</f>
        <v>0.11890565281321896</v>
      </c>
      <c r="N18" s="10">
        <f ca="1">SUMPRODUCT($A18:$F18,Results!$B$19:$G$19)</f>
        <v>5.7934133960671632</v>
      </c>
      <c r="O18" s="10">
        <f ca="1">SUMPRODUCT($A18:$F18,Results!$B$20:$G$20)</f>
        <v>0.16093929285095124</v>
      </c>
      <c r="P18" s="10" cm="1">
        <f t="array" aca="1" ref="P18" ca="1">SUMPRODUCT(J18:O18,TRANSPOSE(BL$20:BL$25))+$AD$20-$BL$27</f>
        <v>33.883846068293529</v>
      </c>
      <c r="Q18" s="10" cm="1">
        <f t="array" aca="1" ref="Q18" ca="1">SUMPRODUCT(J18:O18,TRANSPOSE(ES$20:ES$25))+$AD$20-$ES$27</f>
        <v>33.852402776472054</v>
      </c>
      <c r="R18" s="10">
        <f ca="1">I18-Results!$E$5*H18</f>
        <v>33.522688646739361</v>
      </c>
      <c r="S18" s="10" cm="1">
        <f t="array" aca="1" ref="S18" ca="1">SUMPRODUCT(J18:O18,TRANSPOSE(AR$28:AR$33))+$AD$20-$AC$26</f>
        <v>28.670877642067918</v>
      </c>
      <c r="T18" s="10">
        <f ca="1">SUMPRODUCT(J18:O18,Results!K$9:P$9)</f>
        <v>33.666491862611679</v>
      </c>
      <c r="U18" s="10">
        <f ca="1">SUMPRODUCT(J18:O18,Results!K$9:P$9)+$AD$20-$AC$31</f>
        <v>33.683447919136775</v>
      </c>
      <c r="V18" s="10">
        <f t="shared" ca="1" si="6"/>
        <v>3.6809386643814079</v>
      </c>
      <c r="W18" s="10">
        <f t="shared" ca="1" si="7"/>
        <v>3.7123819562028828</v>
      </c>
      <c r="X18" s="10">
        <f t="shared" ca="1" si="8"/>
        <v>4.0420960859355759</v>
      </c>
      <c r="Y18" s="10">
        <f t="shared" ca="1" si="9"/>
        <v>8.8939070906070192</v>
      </c>
      <c r="Z18" s="10">
        <f t="shared" ca="1" si="10"/>
        <v>37.282656665793048</v>
      </c>
      <c r="AA18" s="10">
        <f t="shared" ca="1" si="11"/>
        <v>3.8813368135381623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M18" s="2"/>
      <c r="AN18" s="3"/>
      <c r="AO18" s="12"/>
      <c r="AP18" s="3"/>
      <c r="AQ18" s="3"/>
      <c r="AR18" s="3"/>
      <c r="AS18" s="3"/>
      <c r="AT18" s="3"/>
      <c r="AU18" s="3"/>
    </row>
    <row r="19" spans="1:149" ht="16.5">
      <c r="A19" s="6">
        <f ca="1">LN((RAND()^(-Results!$E$4))-1)</f>
        <v>2.268800169311548</v>
      </c>
      <c r="B19" s="6">
        <f ca="1">LN((RAND()^(-Results!$E$4))-1)</f>
        <v>-1.026858511209831</v>
      </c>
      <c r="C19" s="6">
        <f ca="1">LN((RAND()^(-Results!$E$4))-1)</f>
        <v>-0.43996973235744891</v>
      </c>
      <c r="D19" s="6">
        <f ca="1">LN((RAND()^(-Results!$E$4))-1)</f>
        <v>-1.2943552752587535</v>
      </c>
      <c r="E19" s="6">
        <f ca="1">LN((RAND()^(-Results!$E$4))-1)</f>
        <v>1.1332246457272805</v>
      </c>
      <c r="F19" s="6">
        <f ca="1">LN((RAND()^(-Results!$E$4))-1)</f>
        <v>1.0198536062783166E-3</v>
      </c>
      <c r="G19" s="6">
        <f ca="1">LN((RAND()^(-Results!$E$4))-1)</f>
        <v>-0.8477546256672156</v>
      </c>
      <c r="H19" s="6">
        <f t="shared" ca="1" si="5"/>
        <v>-0.78358237631129513</v>
      </c>
      <c r="I19" s="10">
        <f ca="1">SUMPRODUCT(J19:O19,Results!B$12:G$12)+Results!$E$5*H19</f>
        <v>12.85315075354022</v>
      </c>
      <c r="J19" s="10">
        <f ca="1">SUMPRODUCT($A19:$F19,Results!$B$15:$G$15)</f>
        <v>-6.784836019264171</v>
      </c>
      <c r="K19" s="10">
        <f ca="1">SUMPRODUCT($A19:$F19,Results!$B$16:$G$16)</f>
        <v>2.1827943464638162</v>
      </c>
      <c r="L19" s="10">
        <f ca="1">SUMPRODUCT($A19:$F19,Results!$B$17:$G$17)</f>
        <v>-6.8562655442218308</v>
      </c>
      <c r="M19" s="10">
        <f ca="1">SUMPRODUCT($A19:$F19,Results!$B$18:$G$18)</f>
        <v>1.2159006855617513</v>
      </c>
      <c r="N19" s="10">
        <f ca="1">SUMPRODUCT($A19:$F19,Results!$B$19:$G$19)</f>
        <v>2.6494439139448227</v>
      </c>
      <c r="O19" s="10">
        <f ca="1">SUMPRODUCT($A19:$F19,Results!$B$20:$G$20)</f>
        <v>-0.26893441046806332</v>
      </c>
      <c r="P19" s="10" cm="1">
        <f t="array" aca="1" ref="P19" ca="1">SUMPRODUCT(J19:O19,TRANSPOSE(BL$20:BL$25))+$AD$20-$BL$27</f>
        <v>16.325403366424585</v>
      </c>
      <c r="Q19" s="10" cm="1">
        <f t="array" aca="1" ref="Q19" ca="1">SUMPRODUCT(J19:O19,TRANSPOSE(ES$20:ES$25))+$AD$20-$ES$27</f>
        <v>16.209149449759465</v>
      </c>
      <c r="R19" s="10">
        <f ca="1">I19-Results!$E$5*H19</f>
        <v>15.9874802587854</v>
      </c>
      <c r="S19" s="10" cm="1">
        <f t="array" aca="1" ref="S19" ca="1">SUMPRODUCT(J19:O19,TRANSPOSE(AR$28:AR$33))+$AD$20-$AC$26</f>
        <v>12.387173874615087</v>
      </c>
      <c r="T19" s="10">
        <f ca="1">SUMPRODUCT(J19:O19,Results!K$9:P$9)</f>
        <v>15.573500305648308</v>
      </c>
      <c r="U19" s="10">
        <f ca="1">SUMPRODUCT(J19:O19,Results!K$9:P$9)+$AD$20-$AC$31</f>
        <v>15.5904563621734</v>
      </c>
      <c r="V19" s="10">
        <f t="shared" ca="1" si="6"/>
        <v>-3.4722526128843647</v>
      </c>
      <c r="W19" s="10">
        <f t="shared" ca="1" si="7"/>
        <v>-3.3559986962192454</v>
      </c>
      <c r="X19" s="10">
        <f t="shared" ca="1" si="8"/>
        <v>-3.1343295052451801</v>
      </c>
      <c r="Y19" s="10">
        <f t="shared" ca="1" si="9"/>
        <v>0.46597687892513306</v>
      </c>
      <c r="Z19" s="10">
        <f t="shared" ca="1" si="10"/>
        <v>12.571022686658335</v>
      </c>
      <c r="AA19" s="10">
        <f t="shared" ca="1" si="11"/>
        <v>-2.7373056086331804</v>
      </c>
      <c r="AC19" s="41" t="s">
        <v>246</v>
      </c>
      <c r="AD19" s="14" t="s">
        <v>0</v>
      </c>
      <c r="AE19" s="15" t="s">
        <v>108</v>
      </c>
      <c r="AF19" s="15" t="s">
        <v>109</v>
      </c>
      <c r="AG19" s="15" t="s">
        <v>110</v>
      </c>
      <c r="AH19" s="15" t="s">
        <v>111</v>
      </c>
      <c r="AI19" s="15" t="s">
        <v>112</v>
      </c>
      <c r="AJ19" s="15" t="s">
        <v>113</v>
      </c>
      <c r="AK19" s="20"/>
      <c r="AP19" s="6"/>
      <c r="AQ19" s="6"/>
      <c r="AR19" s="6"/>
      <c r="AS19" s="6"/>
      <c r="AT19" s="6"/>
      <c r="AU19" s="6"/>
      <c r="AW19" s="18" t="s">
        <v>234</v>
      </c>
      <c r="AX19" s="18" t="s">
        <v>2</v>
      </c>
      <c r="AY19" s="18" t="s">
        <v>3</v>
      </c>
      <c r="AZ19" s="18" t="s">
        <v>4</v>
      </c>
      <c r="BA19" s="18" t="s">
        <v>5</v>
      </c>
      <c r="BB19" s="18" t="s">
        <v>6</v>
      </c>
      <c r="BC19" s="18" t="s">
        <v>7</v>
      </c>
      <c r="BD19" s="18" t="s">
        <v>8</v>
      </c>
      <c r="BE19" s="18" t="s">
        <v>9</v>
      </c>
      <c r="BF19" s="18" t="s">
        <v>10</v>
      </c>
      <c r="BG19" s="18" t="s">
        <v>11</v>
      </c>
      <c r="BH19" s="18" t="s">
        <v>12</v>
      </c>
      <c r="BI19" s="18" t="s">
        <v>13</v>
      </c>
      <c r="BJ19" s="18" t="s">
        <v>14</v>
      </c>
      <c r="BK19" s="18" t="s">
        <v>15</v>
      </c>
      <c r="BL19" s="18" t="s">
        <v>16</v>
      </c>
      <c r="BM19" s="18" t="s">
        <v>17</v>
      </c>
      <c r="BN19" s="18" t="s">
        <v>18</v>
      </c>
      <c r="BO19" s="18" t="s">
        <v>19</v>
      </c>
      <c r="BP19" s="18" t="s">
        <v>20</v>
      </c>
      <c r="BQ19" s="18" t="s">
        <v>21</v>
      </c>
      <c r="BR19" s="18" t="s">
        <v>22</v>
      </c>
      <c r="BS19" s="18" t="s">
        <v>23</v>
      </c>
      <c r="BT19" s="18" t="s">
        <v>24</v>
      </c>
      <c r="BU19" s="18" t="s">
        <v>25</v>
      </c>
      <c r="BV19" s="18" t="s">
        <v>26</v>
      </c>
      <c r="BW19" s="18" t="s">
        <v>27</v>
      </c>
      <c r="BX19" s="18" t="s">
        <v>28</v>
      </c>
      <c r="BY19" s="18" t="s">
        <v>29</v>
      </c>
      <c r="BZ19" s="18" t="s">
        <v>30</v>
      </c>
      <c r="CA19" s="18" t="s">
        <v>31</v>
      </c>
      <c r="CB19" s="18" t="s">
        <v>32</v>
      </c>
      <c r="CC19" s="18" t="s">
        <v>33</v>
      </c>
      <c r="CD19" s="18" t="s">
        <v>34</v>
      </c>
      <c r="CE19" s="18" t="s">
        <v>35</v>
      </c>
      <c r="CF19" s="18" t="s">
        <v>36</v>
      </c>
      <c r="CG19" s="18" t="s">
        <v>37</v>
      </c>
      <c r="CH19" s="18" t="s">
        <v>38</v>
      </c>
      <c r="CI19" s="18" t="s">
        <v>39</v>
      </c>
      <c r="CJ19" s="18" t="s">
        <v>40</v>
      </c>
      <c r="CK19" s="18" t="s">
        <v>41</v>
      </c>
      <c r="CL19" s="18" t="s">
        <v>42</v>
      </c>
      <c r="CM19" s="18" t="s">
        <v>43</v>
      </c>
      <c r="CN19" s="18" t="s">
        <v>44</v>
      </c>
      <c r="CO19" s="18" t="s">
        <v>45</v>
      </c>
      <c r="CP19" s="18" t="s">
        <v>46</v>
      </c>
      <c r="CQ19" s="18" t="s">
        <v>47</v>
      </c>
      <c r="CR19" s="18" t="s">
        <v>48</v>
      </c>
      <c r="CS19" s="18" t="s">
        <v>49</v>
      </c>
      <c r="CT19" s="18" t="s">
        <v>50</v>
      </c>
      <c r="CU19" s="18" t="s">
        <v>51</v>
      </c>
      <c r="CV19" s="18" t="s">
        <v>52</v>
      </c>
      <c r="CW19" s="18" t="s">
        <v>53</v>
      </c>
      <c r="CX19" s="18" t="s">
        <v>54</v>
      </c>
      <c r="CY19" s="18" t="s">
        <v>55</v>
      </c>
      <c r="CZ19" s="18" t="s">
        <v>56</v>
      </c>
      <c r="DA19" s="18" t="s">
        <v>57</v>
      </c>
      <c r="DB19" s="18" t="s">
        <v>58</v>
      </c>
      <c r="DC19" s="18" t="s">
        <v>59</v>
      </c>
      <c r="DD19" s="18" t="s">
        <v>60</v>
      </c>
      <c r="DE19" s="18" t="s">
        <v>61</v>
      </c>
      <c r="DF19" s="18" t="s">
        <v>62</v>
      </c>
      <c r="DG19" s="18" t="s">
        <v>63</v>
      </c>
      <c r="DH19" s="18" t="s">
        <v>64</v>
      </c>
      <c r="DI19" s="18" t="s">
        <v>65</v>
      </c>
      <c r="DJ19" s="18" t="s">
        <v>66</v>
      </c>
      <c r="DK19" s="18" t="s">
        <v>67</v>
      </c>
      <c r="DL19" s="18" t="s">
        <v>68</v>
      </c>
      <c r="DM19" s="18" t="s">
        <v>69</v>
      </c>
      <c r="DN19" s="18" t="s">
        <v>70</v>
      </c>
      <c r="DO19" s="18" t="s">
        <v>71</v>
      </c>
      <c r="DP19" s="18" t="s">
        <v>72</v>
      </c>
      <c r="DQ19" s="18" t="s">
        <v>73</v>
      </c>
      <c r="DR19" s="18" t="s">
        <v>74</v>
      </c>
      <c r="DS19" s="18" t="s">
        <v>75</v>
      </c>
      <c r="DT19" s="18" t="s">
        <v>76</v>
      </c>
      <c r="DU19" s="18" t="s">
        <v>77</v>
      </c>
      <c r="DV19" s="18" t="s">
        <v>78</v>
      </c>
      <c r="DW19" s="18" t="s">
        <v>79</v>
      </c>
      <c r="DX19" s="18" t="s">
        <v>80</v>
      </c>
      <c r="DY19" s="18" t="s">
        <v>81</v>
      </c>
      <c r="DZ19" s="18" t="s">
        <v>82</v>
      </c>
      <c r="EA19" s="18" t="s">
        <v>83</v>
      </c>
      <c r="EB19" s="18" t="s">
        <v>84</v>
      </c>
      <c r="EC19" s="18" t="s">
        <v>85</v>
      </c>
      <c r="ED19" s="18" t="s">
        <v>86</v>
      </c>
      <c r="EE19" s="18" t="s">
        <v>87</v>
      </c>
      <c r="EF19" s="18" t="s">
        <v>88</v>
      </c>
      <c r="EG19" s="18" t="s">
        <v>89</v>
      </c>
      <c r="EH19" s="18" t="s">
        <v>90</v>
      </c>
      <c r="EI19" s="18" t="s">
        <v>91</v>
      </c>
      <c r="EJ19" s="18" t="s">
        <v>92</v>
      </c>
      <c r="EK19" s="18" t="s">
        <v>216</v>
      </c>
      <c r="EL19" s="18" t="s">
        <v>217</v>
      </c>
      <c r="EM19" s="18" t="s">
        <v>218</v>
      </c>
      <c r="EN19" s="18" t="s">
        <v>219</v>
      </c>
      <c r="EO19" s="18" t="s">
        <v>220</v>
      </c>
      <c r="EP19" s="18" t="s">
        <v>221</v>
      </c>
      <c r="EQ19" s="18" t="s">
        <v>222</v>
      </c>
      <c r="ER19" s="18" t="s">
        <v>223</v>
      </c>
      <c r="ES19" s="18" t="s">
        <v>224</v>
      </c>
    </row>
    <row r="20" spans="1:149">
      <c r="A20" s="6">
        <f ca="1">LN((RAND()^(-Results!$E$4))-1)</f>
        <v>-2.4569559649296853</v>
      </c>
      <c r="B20" s="6">
        <f ca="1">LN((RAND()^(-Results!$E$4))-1)</f>
        <v>-1.1698963405294922</v>
      </c>
      <c r="C20" s="6">
        <f ca="1">LN((RAND()^(-Results!$E$4))-1)</f>
        <v>-1.1611685541240369</v>
      </c>
      <c r="D20" s="6">
        <f ca="1">LN((RAND()^(-Results!$E$4))-1)</f>
        <v>2.6653216096694847</v>
      </c>
      <c r="E20" s="6">
        <f ca="1">LN((RAND()^(-Results!$E$4))-1)</f>
        <v>0.87302348212649106</v>
      </c>
      <c r="F20" s="6">
        <f ca="1">LN((RAND()^(-Results!$E$4))-1)</f>
        <v>1.4400646764805225</v>
      </c>
      <c r="G20" s="6">
        <f ca="1">LN((RAND()^(-Results!$E$4))-1)</f>
        <v>-1.0652784548688934</v>
      </c>
      <c r="H20" s="6">
        <f t="shared" ca="1" si="5"/>
        <v>-1.0011062055129729</v>
      </c>
      <c r="I20" s="10">
        <f ca="1">SUMPRODUCT(J20:O20,Results!B$12:G$12)+Results!$E$5*H20</f>
        <v>-12.941057631615534</v>
      </c>
      <c r="J20" s="10">
        <f ca="1">SUMPRODUCT($A20:$F20,Results!$B$15:$G$15)</f>
        <v>-0.23977473460457466</v>
      </c>
      <c r="K20" s="10">
        <f ca="1">SUMPRODUCT($A20:$F20,Results!$B$16:$G$16)</f>
        <v>-1.5435749750674335</v>
      </c>
      <c r="L20" s="10">
        <f ca="1">SUMPRODUCT($A20:$F20,Results!$B$17:$G$17)</f>
        <v>-5.936073915321515</v>
      </c>
      <c r="M20" s="10">
        <f ca="1">SUMPRODUCT($A20:$F20,Results!$B$18:$G$18)</f>
        <v>-2.6501043124652361</v>
      </c>
      <c r="N20" s="10">
        <f ca="1">SUMPRODUCT($A20:$F20,Results!$B$19:$G$19)</f>
        <v>-9.5480150855437671</v>
      </c>
      <c r="O20" s="10">
        <f ca="1">SUMPRODUCT($A20:$F20,Results!$B$20:$G$20)</f>
        <v>-1.1486796170200055</v>
      </c>
      <c r="P20" s="10" cm="1">
        <f t="array" aca="1" ref="P20" ca="1">SUMPRODUCT(J20:O20,TRANSPOSE(BL$20:BL$25))+$AD$20-$BL$27</f>
        <v>-9.07401528533107</v>
      </c>
      <c r="Q20" s="10" cm="1">
        <f t="array" aca="1" ref="Q20" ca="1">SUMPRODUCT(J20:O20,TRANSPOSE(ES$20:ES$25))+$AD$20-$ES$27</f>
        <v>-8.9530619401530576</v>
      </c>
      <c r="R20" s="10">
        <f ca="1">I20-Results!$E$5*H20</f>
        <v>-8.9366328095636423</v>
      </c>
      <c r="S20" s="10" cm="1">
        <f t="array" aca="1" ref="S20" ca="1">SUMPRODUCT(J20:O20,TRANSPOSE(AR$28:AR$33))+$AD$20-$AC$26</f>
        <v>-5.9032711223073671</v>
      </c>
      <c r="T20" s="10">
        <f ca="1">SUMPRODUCT(J20:O20,Results!K$9:P$9)</f>
        <v>-8.2990980503803744</v>
      </c>
      <c r="U20" s="10">
        <f ca="1">SUMPRODUCT(J20:O20,Results!K$9:P$9)+$AD$20-$AC$31</f>
        <v>-8.2821419938552818</v>
      </c>
      <c r="V20" s="10">
        <f t="shared" ca="1" si="6"/>
        <v>-3.8670423462844639</v>
      </c>
      <c r="W20" s="10">
        <f t="shared" ca="1" si="7"/>
        <v>-3.9879956914624763</v>
      </c>
      <c r="X20" s="10">
        <f t="shared" ca="1" si="8"/>
        <v>-4.0044248220518917</v>
      </c>
      <c r="Y20" s="10">
        <f t="shared" ca="1" si="9"/>
        <v>-7.0377865093081668</v>
      </c>
      <c r="Z20" s="10">
        <f t="shared" ca="1" si="10"/>
        <v>-13.223185698497419</v>
      </c>
      <c r="AA20" s="10">
        <f t="shared" ca="1" si="11"/>
        <v>-4.6589156377602521</v>
      </c>
      <c r="AD20" s="49">
        <f t="shared" ref="AD20:AJ20" ca="1" si="48">AVERAGE(I:I)</f>
        <v>0.2821280668818853</v>
      </c>
      <c r="AE20" s="49">
        <f t="shared" ca="1" si="48"/>
        <v>-0.14773557701703102</v>
      </c>
      <c r="AF20" s="49">
        <f t="shared" ca="1" si="48"/>
        <v>-4.4596027505353061E-2</v>
      </c>
      <c r="AG20" s="49">
        <f t="shared" ca="1" si="48"/>
        <v>-3.4621820578947964E-2</v>
      </c>
      <c r="AH20" s="49">
        <f t="shared" ca="1" si="48"/>
        <v>-3.7913722395883649E-2</v>
      </c>
      <c r="AI20" s="49">
        <f t="shared" ca="1" si="48"/>
        <v>6.162236635037243E-2</v>
      </c>
      <c r="AJ20" s="49">
        <f t="shared" ca="1" si="48"/>
        <v>4.8533236604781892E-2</v>
      </c>
      <c r="AK20" s="12"/>
      <c r="AP20" s="3">
        <f ca="1">1-AP2/$AL2</f>
        <v>0.35661563666955609</v>
      </c>
      <c r="AQ20" s="3">
        <f ca="1">-AQ2/$AL2</f>
        <v>9.8871735141579084E-2</v>
      </c>
      <c r="AR20" s="3">
        <f ca="1">-AR2/$AL2</f>
        <v>-0.37489196939202835</v>
      </c>
      <c r="AS20" s="3">
        <f ca="1">-AS2/$AL2</f>
        <v>-9.5040049196942131E-2</v>
      </c>
      <c r="AT20" s="3">
        <f ca="1">-AT2/$AL2</f>
        <v>0.2320797867184185</v>
      </c>
      <c r="AU20" s="3">
        <f ca="1">-AU2/$AL2</f>
        <v>0.12738790081149562</v>
      </c>
      <c r="AW20" s="21">
        <f>IF(Results!$E$6=0,0,AR28)</f>
        <v>0</v>
      </c>
      <c r="AX20" s="22" cm="1">
        <f t="array" aca="1" ref="AX20" ca="1">$AN2/$AL2-SUMPRODUCT($AP2:$AU2,TRANSPOSE(AW$20:AW$25))/$AL2+AW20</f>
        <v>-1.407564625815565</v>
      </c>
      <c r="AY20" s="22" cm="1">
        <f t="array" aca="1" ref="AY20" ca="1">$AN2/$AL2-SUMPRODUCT($AP2:$AU2,TRANSPOSE(AX$20:AX$25))/$AL2+AX20</f>
        <v>-1.2022186429250674</v>
      </c>
      <c r="AZ20" s="22" cm="1">
        <f t="array" aca="1" ref="AZ20" ca="1">$AN2/$AL2-SUMPRODUCT($AP2:$AU2,TRANSPOSE(AY$20:AY$25))/$AL2+AY20</f>
        <v>-1.305109693646461</v>
      </c>
      <c r="BA20" s="22" cm="1">
        <f t="array" aca="1" ref="BA20" ca="1">$AN2/$AL2-SUMPRODUCT($AP2:$AU2,TRANSPOSE(AZ$20:AZ$25))/$AL2+AZ20</f>
        <v>-1.296523780348261</v>
      </c>
      <c r="BB20" s="22" cm="1">
        <f t="array" aca="1" ref="BB20" ca="1">$AN2/$AL2-SUMPRODUCT($AP2:$AU2,TRANSPOSE(BA$20:BA$25))/$AL2+BA20</f>
        <v>-1.3044129191205549</v>
      </c>
      <c r="BC20" s="22" cm="1">
        <f t="array" aca="1" ref="BC20" ca="1">$AN2/$AL2-SUMPRODUCT($AP2:$AU2,TRANSPOSE(BB$20:BB$25))/$AL2+BB20</f>
        <v>-1.3038633440871217</v>
      </c>
      <c r="BD20" s="22" cm="1">
        <f t="array" aca="1" ref="BD20" ca="1">$AN2/$AL2-SUMPRODUCT($AP2:$AU2,TRANSPOSE(BC$20:BC$25))/$AL2+BC20</f>
        <v>-1.3043921349109899</v>
      </c>
      <c r="BE20" s="22" cm="1">
        <f t="array" aca="1" ref="BE20" ca="1">$AN2/$AL2-SUMPRODUCT($AP2:$AU2,TRANSPOSE(BD$20:BD$25))/$AL2+BD20</f>
        <v>-1.3046239272920546</v>
      </c>
      <c r="BF20" s="22" cm="1">
        <f t="array" aca="1" ref="BF20" ca="1">$AN2/$AL2-SUMPRODUCT($AP2:$AU2,TRANSPOSE(BE$20:BE$25))/$AL2+BE20</f>
        <v>-1.3052235585580096</v>
      </c>
      <c r="BG20" s="22" cm="1">
        <f t="array" aca="1" ref="BG20" ca="1">$AN2/$AL2-SUMPRODUCT($AP2:$AU2,TRANSPOSE(BF$20:BF$25))/$AL2+BF20</f>
        <v>-1.3060516784104801</v>
      </c>
      <c r="BH20" s="22" cm="1">
        <f t="array" aca="1" ref="BH20" ca="1">$AN2/$AL2-SUMPRODUCT($AP2:$AU2,TRANSPOSE(BG$20:BG$25))/$AL2+BG20</f>
        <v>-1.3070917782606821</v>
      </c>
      <c r="BI20" s="22" cm="1">
        <f t="array" aca="1" ref="BI20" ca="1">$AN2/$AL2-SUMPRODUCT($AP2:$AU2,TRANSPOSE(BH$20:BH$25))/$AL2+BH20</f>
        <v>-1.3082814584631088</v>
      </c>
      <c r="BJ20" s="22" cm="1">
        <f t="array" aca="1" ref="BJ20" ca="1">$AN2/$AL2-SUMPRODUCT($AP2:$AU2,TRANSPOSE(BI$20:BI$25))/$AL2+BI20</f>
        <v>-1.3095787019077392</v>
      </c>
      <c r="BK20" s="22" cm="1">
        <f t="array" aca="1" ref="BK20" ca="1">$AN2/$AL2-SUMPRODUCT($AP2:$AU2,TRANSPOSE(BJ$20:BJ$25))/$AL2+BJ20</f>
        <v>-1.3109495983538302</v>
      </c>
      <c r="BL20" s="22" cm="1">
        <f t="array" aca="1" ref="BL20" ca="1">$AN2/$AL2-SUMPRODUCT($AP2:$AU2,TRANSPOSE(BK$20:BK$25))/$AL2+BK20</f>
        <v>-1.312370368331605</v>
      </c>
      <c r="BM20" s="22" cm="1">
        <f t="array" aca="1" ref="BM20" ca="1">$AN2/$AL2-SUMPRODUCT($AP2:$AU2,TRANSPOSE(BL$20:BL$25))/$AL2+BL20</f>
        <v>-1.313824213509468</v>
      </c>
      <c r="BN20" s="22" cm="1">
        <f t="array" aca="1" ref="BN20" ca="1">$AN2/$AL2-SUMPRODUCT($AP2:$AU2,TRANSPOSE(BM$20:BM$25))/$AL2+BM20</f>
        <v>-1.3152995772348699</v>
      </c>
      <c r="BO20" s="22" cm="1">
        <f t="array" aca="1" ref="BO20" ca="1">$AN2/$AL2-SUMPRODUCT($AP2:$AU2,TRANSPOSE(BN$20:BN$25))/$AL2+BN20</f>
        <v>-1.3167885428012751</v>
      </c>
      <c r="BP20" s="22" cm="1">
        <f t="array" aca="1" ref="BP20" ca="1">$AN2/$AL2-SUMPRODUCT($AP2:$AU2,TRANSPOSE(BO$20:BO$25))/$AL2+BO20</f>
        <v>-1.3182857247587687</v>
      </c>
      <c r="BQ20" s="22" cm="1">
        <f t="array" aca="1" ref="BQ20" ca="1">$AN2/$AL2-SUMPRODUCT($AP2:$AU2,TRANSPOSE(BP$20:BP$25))/$AL2+BP20</f>
        <v>-1.3197874695776783</v>
      </c>
      <c r="BR20" s="22" cm="1">
        <f t="array" aca="1" ref="BR20" ca="1">$AN2/$AL2-SUMPRODUCT($AP2:$AU2,TRANSPOSE(BQ$20:BQ$25))/$AL2+BQ20</f>
        <v>-1.3212913047731838</v>
      </c>
      <c r="BS20" s="22" cm="1">
        <f t="array" aca="1" ref="BS20" ca="1">$AN2/$AL2-SUMPRODUCT($AP2:$AU2,TRANSPOSE(BR$20:BR$25))/$AL2+BR20</f>
        <v>-1.3227955596465144</v>
      </c>
      <c r="BT20" s="22" cm="1">
        <f t="array" aca="1" ref="BT20" ca="1">$AN2/$AL2-SUMPRODUCT($AP2:$AU2,TRANSPOSE(BS$20:BS$25))/$AL2+BS20</f>
        <v>-1.3242991068192032</v>
      </c>
      <c r="BU20" s="22" cm="1">
        <f t="array" aca="1" ref="BU20" ca="1">$AN2/$AL2-SUMPRODUCT($AP2:$AU2,TRANSPOSE(BT$20:BT$25))/$AL2+BT20</f>
        <v>-1.3258011865403407</v>
      </c>
      <c r="BV20" s="22" cm="1">
        <f t="array" aca="1" ref="BV20" ca="1">$AN2/$AL2-SUMPRODUCT($AP2:$AU2,TRANSPOSE(BU$20:BU$25))/$AL2+BU20</f>
        <v>-1.3273012876112229</v>
      </c>
      <c r="BW20" s="22" cm="1">
        <f t="array" aca="1" ref="BW20" ca="1">$AN2/$AL2-SUMPRODUCT($AP2:$AU2,TRANSPOSE(BV$20:BV$25))/$AL2+BV20</f>
        <v>-1.3287990667871021</v>
      </c>
      <c r="BX20" s="22" cm="1">
        <f t="array" aca="1" ref="BX20" ca="1">$AN2/$AL2-SUMPRODUCT($AP2:$AU2,TRANSPOSE(BW$20:BW$25))/$AL2+BW20</f>
        <v>-1.3302942942776042</v>
      </c>
      <c r="BY20" s="22" cm="1">
        <f t="array" aca="1" ref="BY20" ca="1">$AN2/$AL2-SUMPRODUCT($AP2:$AU2,TRANSPOSE(BX$20:BX$25))/$AL2+BX20</f>
        <v>-1.3317868169149107</v>
      </c>
      <c r="BZ20" s="22" cm="1">
        <f t="array" aca="1" ref="BZ20" ca="1">$AN2/$AL2-SUMPRODUCT($AP2:$AU2,TRANSPOSE(BY$20:BY$25))/$AL2+BY20</f>
        <v>-1.3332765332713197</v>
      </c>
      <c r="CA20" s="22" cm="1">
        <f t="array" aca="1" ref="CA20" ca="1">$AN2/$AL2-SUMPRODUCT($AP2:$AU2,TRANSPOSE(BZ$20:BZ$25))/$AL2+BZ20</f>
        <v>-1.334763376853106</v>
      </c>
      <c r="CB20" s="22" cm="1">
        <f t="array" aca="1" ref="CB20" ca="1">$AN2/$AL2-SUMPRODUCT($AP2:$AU2,TRANSPOSE(CA$20:CA$25))/$AL2+CA20</f>
        <v>-1.3362473047508803</v>
      </c>
      <c r="CC20" s="22" cm="1">
        <f t="array" aca="1" ref="CC20" ca="1">$AN2/$AL2-SUMPRODUCT($AP2:$AU2,TRANSPOSE(CB$20:CB$25))/$AL2+CB20</f>
        <v>-1.3377282899755321</v>
      </c>
      <c r="CD20" s="22" cm="1">
        <f t="array" aca="1" ref="CD20" ca="1">$AN2/$AL2-SUMPRODUCT($AP2:$AU2,TRANSPOSE(CC$20:CC$25))/$AL2+CC20</f>
        <v>-1.339206316283204</v>
      </c>
      <c r="CE20" s="22" cm="1">
        <f t="array" aca="1" ref="CE20" ca="1">$AN2/$AL2-SUMPRODUCT($AP2:$AU2,TRANSPOSE(CD$20:CD$25))/$AL2+CD20</f>
        <v>-1.3406813746810711</v>
      </c>
      <c r="CF20" s="22" cm="1">
        <f t="array" aca="1" ref="CF20" ca="1">$AN2/$AL2-SUMPRODUCT($AP2:$AU2,TRANSPOSE(CE$20:CE$25))/$AL2+CE20</f>
        <v>-1.3421534610680561</v>
      </c>
      <c r="CG20" s="22" cm="1">
        <f t="array" aca="1" ref="CG20" ca="1">$AN2/$AL2-SUMPRODUCT($AP2:$AU2,TRANSPOSE(CF$20:CF$25))/$AL2+CF20</f>
        <v>-1.3436225746418822</v>
      </c>
      <c r="CH20" s="22" cm="1">
        <f t="array" aca="1" ref="CH20" ca="1">$AN2/$AL2-SUMPRODUCT($AP2:$AU2,TRANSPOSE(CG$20:CG$25))/$AL2+CG20</f>
        <v>-1.3450887168235444</v>
      </c>
      <c r="CI20" s="22" cm="1">
        <f t="array" aca="1" ref="CI20" ca="1">$AN2/$AL2-SUMPRODUCT($AP2:$AU2,TRANSPOSE(CH$20:CH$25))/$AL2+CH20</f>
        <v>-1.3465518905311473</v>
      </c>
      <c r="CJ20" s="22" cm="1">
        <f t="array" aca="1" ref="CJ20" ca="1">$AN2/$AL2-SUMPRODUCT($AP2:$AU2,TRANSPOSE(CI$20:CI$25))/$AL2+CI20</f>
        <v>-1.3480120996896225</v>
      </c>
      <c r="CK20" s="22" cm="1">
        <f t="array" aca="1" ref="CK20" ca="1">$AN2/$AL2-SUMPRODUCT($AP2:$AU2,TRANSPOSE(CJ$20:CJ$25))/$AL2+CJ20</f>
        <v>-1.3494693488997107</v>
      </c>
      <c r="CL20" s="22" cm="1">
        <f t="array" aca="1" ref="CL20" ca="1">$AN2/$AL2-SUMPRODUCT($AP2:$AU2,TRANSPOSE(CK$20:CK$25))/$AL2+CK20</f>
        <v>-1.3509236432144738</v>
      </c>
      <c r="CM20" s="22" cm="1">
        <f t="array" aca="1" ref="CM20" ca="1">$AN2/$AL2-SUMPRODUCT($AP2:$AU2,TRANSPOSE(CL$20:CL$25))/$AL2+CL20</f>
        <v>-1.3523749879884102</v>
      </c>
      <c r="CN20" s="22" cm="1">
        <f t="array" aca="1" ref="CN20" ca="1">$AN2/$AL2-SUMPRODUCT($AP2:$AU2,TRANSPOSE(CM$20:CM$25))/$AL2+CM20</f>
        <v>-1.3538233887755891</v>
      </c>
      <c r="CO20" s="22" cm="1">
        <f t="array" aca="1" ref="CO20" ca="1">$AN2/$AL2-SUMPRODUCT($AP2:$AU2,TRANSPOSE(CN$20:CN$25))/$AL2+CN20</f>
        <v>-1.3552688512608828</v>
      </c>
      <c r="CP20" s="22" cm="1">
        <f t="array" aca="1" ref="CP20" ca="1">$AN2/$AL2-SUMPRODUCT($AP2:$AU2,TRANSPOSE(CO$20:CO$25))/$AL2+CO20</f>
        <v>-1.356711381213541</v>
      </c>
      <c r="CQ20" s="22" cm="1">
        <f t="array" aca="1" ref="CQ20" ca="1">$AN2/$AL2-SUMPRODUCT($AP2:$AU2,TRANSPOSE(CP$20:CP$25))/$AL2+CP20</f>
        <v>-1.3581509844558577</v>
      </c>
      <c r="CR20" s="22" cm="1">
        <f t="array" aca="1" ref="CR20" ca="1">$AN2/$AL2-SUMPRODUCT($AP2:$AU2,TRANSPOSE(CQ$20:CQ$25))/$AL2+CQ20</f>
        <v>-1.3595876668420208</v>
      </c>
      <c r="CS20" s="22" cm="1">
        <f t="array" aca="1" ref="CS20" ca="1">$AN2/$AL2-SUMPRODUCT($AP2:$AU2,TRANSPOSE(CR$20:CR$25))/$AL2+CR20</f>
        <v>-1.3610214342438425</v>
      </c>
      <c r="CT20" s="22" cm="1">
        <f t="array" aca="1" ref="CT20" ca="1">$AN2/$AL2-SUMPRODUCT($AP2:$AU2,TRANSPOSE(CS$20:CS$25))/$AL2+CS20</f>
        <v>-1.3624522925411287</v>
      </c>
      <c r="CU20" s="22" cm="1">
        <f t="array" aca="1" ref="CU20" ca="1">$AN2/$AL2-SUMPRODUCT($AP2:$AU2,TRANSPOSE(CT$20:CT$25))/$AL2+CT20</f>
        <v>-1.3638802476151897</v>
      </c>
      <c r="CV20" s="22" cm="1">
        <f t="array" aca="1" ref="CV20" ca="1">$AN2/$AL2-SUMPRODUCT($AP2:$AU2,TRANSPOSE(CU$20:CU$25))/$AL2+CU20</f>
        <v>-1.3653053053444628</v>
      </c>
      <c r="CW20" s="22" cm="1">
        <f t="array" aca="1" ref="CW20" ca="1">$AN2/$AL2-SUMPRODUCT($AP2:$AU2,TRANSPOSE(CV$20:CV$25))/$AL2+CV20</f>
        <v>-1.3667274716015669</v>
      </c>
      <c r="CX20" s="22" cm="1">
        <f t="array" aca="1" ref="CX20" ca="1">$AN2/$AL2-SUMPRODUCT($AP2:$AU2,TRANSPOSE(CW$20:CW$25))/$AL2+CW20</f>
        <v>-1.3681467522513207</v>
      </c>
      <c r="CY20" s="22" cm="1">
        <f t="array" aca="1" ref="CY20" ca="1">$AN2/$AL2-SUMPRODUCT($AP2:$AU2,TRANSPOSE(CX$20:CX$25))/$AL2+CX20</f>
        <v>-1.3695631531494126</v>
      </c>
      <c r="CZ20" s="22" cm="1">
        <f t="array" aca="1" ref="CZ20" ca="1">$AN2/$AL2-SUMPRODUCT($AP2:$AU2,TRANSPOSE(CY$20:CY$25))/$AL2+CY20</f>
        <v>-1.3709766801415109</v>
      </c>
      <c r="DA20" s="22" cm="1">
        <f t="array" aca="1" ref="DA20" ca="1">$AN2/$AL2-SUMPRODUCT($AP2:$AU2,TRANSPOSE(CZ$20:CZ$25))/$AL2+CZ20</f>
        <v>-1.3723873390626706</v>
      </c>
      <c r="DB20" s="22" cm="1">
        <f t="array" aca="1" ref="DB20" ca="1">$AN2/$AL2-SUMPRODUCT($AP2:$AU2,TRANSPOSE(DA$20:DA$25))/$AL2+DA20</f>
        <v>-1.373795135736942</v>
      </c>
      <c r="DC20" s="22" cm="1">
        <f t="array" aca="1" ref="DC20" ca="1">$AN2/$AL2-SUMPRODUCT($AP2:$AU2,TRANSPOSE(DB$20:DB$25))/$AL2+DB20</f>
        <v>-1.3752000759771104</v>
      </c>
      <c r="DD20" s="22" cm="1">
        <f t="array" aca="1" ref="DD20" ca="1">$AN2/$AL2-SUMPRODUCT($AP2:$AU2,TRANSPOSE(DC$20:DC$25))/$AL2+DC20</f>
        <v>-1.3766021655845335</v>
      </c>
      <c r="DE20" s="22" cm="1">
        <f t="array" aca="1" ref="DE20" ca="1">$AN2/$AL2-SUMPRODUCT($AP2:$AU2,TRANSPOSE(DD$20:DD$25))/$AL2+DD20</f>
        <v>-1.3780014103490366</v>
      </c>
      <c r="DF20" s="22" cm="1">
        <f t="array" aca="1" ref="DF20" ca="1">$AN2/$AL2-SUMPRODUCT($AP2:$AU2,TRANSPOSE(DE$20:DE$25))/$AL2+DE20</f>
        <v>-1.3793978160488471</v>
      </c>
      <c r="DG20" s="22" cm="1">
        <f t="array" aca="1" ref="DG20" ca="1">$AN2/$AL2-SUMPRODUCT($AP2:$AU2,TRANSPOSE(DF$20:DF$25))/$AL2+DF20</f>
        <v>-1.3807913884505634</v>
      </c>
      <c r="DH20" s="22" cm="1">
        <f t="array" aca="1" ref="DH20" ca="1">$AN2/$AL2-SUMPRODUCT($AP2:$AU2,TRANSPOSE(DG$20:DG$25))/$AL2+DG20</f>
        <v>-1.3821821333091386</v>
      </c>
      <c r="DI20" s="22" cm="1">
        <f t="array" aca="1" ref="DI20" ca="1">$AN2/$AL2-SUMPRODUCT($AP2:$AU2,TRANSPOSE(DH$20:DH$25))/$AL2+DH20</f>
        <v>-1.3835700563678759</v>
      </c>
      <c r="DJ20" s="22" cm="1">
        <f t="array" aca="1" ref="DJ20" ca="1">$AN2/$AL2-SUMPRODUCT($AP2:$AU2,TRANSPOSE(DI$20:DI$25))/$AL2+DI20</f>
        <v>-1.3849551633584367</v>
      </c>
      <c r="DK20" s="22" cm="1">
        <f t="array" aca="1" ref="DK20" ca="1">$AN2/$AL2-SUMPRODUCT($AP2:$AU2,TRANSPOSE(DJ$20:DJ$25))/$AL2+DJ20</f>
        <v>-1.3863374600008513</v>
      </c>
      <c r="DL20" s="22" cm="1">
        <f t="array" aca="1" ref="DL20" ca="1">$AN2/$AL2-SUMPRODUCT($AP2:$AU2,TRANSPOSE(DK$20:DK$25))/$AL2+DK20</f>
        <v>-1.3877169520035337</v>
      </c>
      <c r="DM20" s="22" cm="1">
        <f t="array" aca="1" ref="DM20" ca="1">$AN2/$AL2-SUMPRODUCT($AP2:$AU2,TRANSPOSE(DL$20:DL$25))/$AL2+DL20</f>
        <v>-1.3890936450633011</v>
      </c>
      <c r="DN20" s="22" cm="1">
        <f t="array" aca="1" ref="DN20" ca="1">$AN2/$AL2-SUMPRODUCT($AP2:$AU2,TRANSPOSE(DM$20:DM$25))/$AL2+DM20</f>
        <v>-1.3904675448653931</v>
      </c>
      <c r="DO20" s="22" cm="1">
        <f t="array" aca="1" ref="DO20" ca="1">$AN2/$AL2-SUMPRODUCT($AP2:$AU2,TRANSPOSE(DN$20:DN$25))/$AL2+DN20</f>
        <v>-1.3918386570834926</v>
      </c>
      <c r="DP20" s="22" cm="1">
        <f t="array" aca="1" ref="DP20" ca="1">$AN2/$AL2-SUMPRODUCT($AP2:$AU2,TRANSPOSE(DO$20:DO$25))/$AL2+DO20</f>
        <v>-1.3932069873797477</v>
      </c>
      <c r="DQ20" s="22" cm="1">
        <f t="array" aca="1" ref="DQ20" ca="1">$AN2/$AL2-SUMPRODUCT($AP2:$AU2,TRANSPOSE(DP$20:DP$25))/$AL2+DP20</f>
        <v>-1.3945725414047947</v>
      </c>
      <c r="DR20" s="22" cm="1">
        <f t="array" aca="1" ref="DR20" ca="1">$AN2/$AL2-SUMPRODUCT($AP2:$AU2,TRANSPOSE(DQ$20:DQ$25))/$AL2+DQ20</f>
        <v>-1.3959353247977797</v>
      </c>
      <c r="DS20" s="22" cm="1">
        <f t="array" aca="1" ref="DS20" ca="1">$AN2/$AL2-SUMPRODUCT($AP2:$AU2,TRANSPOSE(DR$20:DR$25))/$AL2+DR20</f>
        <v>-1.3972953431863828</v>
      </c>
      <c r="DT20" s="22" cm="1">
        <f t="array" aca="1" ref="DT20" ca="1">$AN2/$AL2-SUMPRODUCT($AP2:$AU2,TRANSPOSE(DS$20:DS$25))/$AL2+DS20</f>
        <v>-1.3986526021868395</v>
      </c>
      <c r="DU20" s="22" cm="1">
        <f t="array" aca="1" ref="DU20" ca="1">$AN2/$AL2-SUMPRODUCT($AP2:$AU2,TRANSPOSE(DT$20:DT$25))/$AL2+DT20</f>
        <v>-1.4000071074039651</v>
      </c>
      <c r="DV20" s="22" cm="1">
        <f t="array" aca="1" ref="DV20" ca="1">$AN2/$AL2-SUMPRODUCT($AP2:$AU2,TRANSPOSE(DU$20:DU$25))/$AL2+DU20</f>
        <v>-1.401358864431177</v>
      </c>
      <c r="DW20" s="22" cm="1">
        <f t="array" aca="1" ref="DW20" ca="1">$AN2/$AL2-SUMPRODUCT($AP2:$AU2,TRANSPOSE(DV$20:DV$25))/$AL2+DV20</f>
        <v>-1.402707878850519</v>
      </c>
      <c r="DX20" s="22" cm="1">
        <f t="array" aca="1" ref="DX20" ca="1">$AN2/$AL2-SUMPRODUCT($AP2:$AU2,TRANSPOSE(DW$20:DW$25))/$AL2+DW20</f>
        <v>-1.4040541562326816</v>
      </c>
      <c r="DY20" s="22" cm="1">
        <f t="array" aca="1" ref="DY20" ca="1">$AN2/$AL2-SUMPRODUCT($AP2:$AU2,TRANSPOSE(DX$20:DX$25))/$AL2+DX20</f>
        <v>-1.4053977021370287</v>
      </c>
      <c r="DZ20" s="22" cm="1">
        <f t="array" aca="1" ref="DZ20" ca="1">$AN2/$AL2-SUMPRODUCT($AP2:$AU2,TRANSPOSE(DY$20:DY$25))/$AL2+DY20</f>
        <v>-1.4067385221116184</v>
      </c>
      <c r="EA20" s="22" cm="1">
        <f t="array" aca="1" ref="EA20" ca="1">$AN2/$AL2-SUMPRODUCT($AP2:$AU2,TRANSPOSE(DZ$20:DZ$25))/$AL2+DZ20</f>
        <v>-1.4080766216932263</v>
      </c>
      <c r="EB20" s="22" cm="1">
        <f t="array" aca="1" ref="EB20" ca="1">$AN2/$AL2-SUMPRODUCT($AP2:$AU2,TRANSPOSE(EA$20:EA$25))/$AL2+EA20</f>
        <v>-1.4094120064073685</v>
      </c>
      <c r="EC20" s="22" cm="1">
        <f t="array" aca="1" ref="EC20" ca="1">$AN2/$AL2-SUMPRODUCT($AP2:$AU2,TRANSPOSE(EB$20:EB$25))/$AL2+EB20</f>
        <v>-1.4107446817683249</v>
      </c>
      <c r="ED20" s="22" cm="1">
        <f t="array" aca="1" ref="ED20" ca="1">$AN2/$AL2-SUMPRODUCT($AP2:$AU2,TRANSPOSE(EC$20:EC$25))/$AL2+EC20</f>
        <v>-1.4120746532791619</v>
      </c>
      <c r="EE20" s="22" cm="1">
        <f t="array" aca="1" ref="EE20" ca="1">$AN2/$AL2-SUMPRODUCT($AP2:$AU2,TRANSPOSE(ED$20:ED$25))/$AL2+ED20</f>
        <v>-1.413401926431755</v>
      </c>
      <c r="EF20" s="22" cm="1">
        <f t="array" aca="1" ref="EF20" ca="1">$AN2/$AL2-SUMPRODUCT($AP2:$AU2,TRANSPOSE(EE$20:EE$25))/$AL2+EE20</f>
        <v>-1.4147265067068113</v>
      </c>
      <c r="EG20" s="22" cm="1">
        <f t="array" aca="1" ref="EG20" ca="1">$AN2/$AL2-SUMPRODUCT($AP2:$AU2,TRANSPOSE(EF$20:EF$25))/$AL2+EF20</f>
        <v>-1.4160483995738939</v>
      </c>
      <c r="EH20" s="22" cm="1">
        <f t="array" aca="1" ref="EH20" ca="1">$AN2/$AL2-SUMPRODUCT($AP2:$AU2,TRANSPOSE(EG$20:EG$25))/$AL2+EG20</f>
        <v>-1.4173676104914426</v>
      </c>
      <c r="EI20" s="22" cm="1">
        <f t="array" aca="1" ref="EI20" ca="1">$AN2/$AL2-SUMPRODUCT($AP2:$AU2,TRANSPOSE(EH$20:EH$25))/$AL2+EH20</f>
        <v>-1.4186841449067962</v>
      </c>
      <c r="EJ20" s="22" cm="1">
        <f t="array" aca="1" ref="EJ20" ca="1">$AN2/$AL2-SUMPRODUCT($AP2:$AU2,TRANSPOSE(EI$20:EI$25))/$AL2+EI20</f>
        <v>-1.4199980082562185</v>
      </c>
      <c r="EK20" s="22" cm="1">
        <f t="array" aca="1" ref="EK20" ca="1">$AN2/$AL2-SUMPRODUCT($AP2:$AU2,TRANSPOSE(EJ$20:EJ$25))/$AL2+EJ20</f>
        <v>-1.4213092059649166</v>
      </c>
      <c r="EL20" s="22" cm="1">
        <f t="array" aca="1" ref="EL20" ca="1">$AN2/$AL2-SUMPRODUCT($AP2:$AU2,TRANSPOSE(EK$20:EK$25))/$AL2+EK20</f>
        <v>-1.4226177434470668</v>
      </c>
      <c r="EM20" s="22" cm="1">
        <f t="array" aca="1" ref="EM20" ca="1">$AN2/$AL2-SUMPRODUCT($AP2:$AU2,TRANSPOSE(EL$20:EL$25))/$AL2+EL20</f>
        <v>-1.4239236261058339</v>
      </c>
      <c r="EN20" s="22" cm="1">
        <f t="array" aca="1" ref="EN20" ca="1">$AN2/$AL2-SUMPRODUCT($AP2:$AU2,TRANSPOSE(EM$20:EM$25))/$AL2+EM20</f>
        <v>-1.4252268593333974</v>
      </c>
      <c r="EO20" s="22" cm="1">
        <f t="array" aca="1" ref="EO20" ca="1">$AN2/$AL2-SUMPRODUCT($AP2:$AU2,TRANSPOSE(EN$20:EN$25))/$AL2+EN20</f>
        <v>-1.4265274485109707</v>
      </c>
      <c r="EP20" s="22" cm="1">
        <f t="array" aca="1" ref="EP20" ca="1">$AN2/$AL2-SUMPRODUCT($AP2:$AU2,TRANSPOSE(EO$20:EO$25))/$AL2+EO20</f>
        <v>-1.4278253990088243</v>
      </c>
      <c r="EQ20" s="22" cm="1">
        <f t="array" aca="1" ref="EQ20" ca="1">$AN2/$AL2-SUMPRODUCT($AP2:$AU2,TRANSPOSE(EP$20:EP$25))/$AL2+EP20</f>
        <v>-1.4291207161863091</v>
      </c>
      <c r="ER20" s="22" cm="1">
        <f t="array" aca="1" ref="ER20" ca="1">$AN2/$AL2-SUMPRODUCT($AP2:$AU2,TRANSPOSE(EQ$20:EQ$25))/$AL2+EQ20</f>
        <v>-1.4304134053918771</v>
      </c>
      <c r="ES20" s="22" cm="1">
        <f t="array" aca="1" ref="ES20" ca="1">$AN2/$AL2-SUMPRODUCT($AP2:$AU2,TRANSPOSE(ER$20:ER$25))/$AL2+ER20</f>
        <v>-1.4317034719631052</v>
      </c>
    </row>
    <row r="21" spans="1:149">
      <c r="A21" s="6">
        <f ca="1">LN((RAND()^(-Results!$E$4))-1)</f>
        <v>3.4200374735514613E-2</v>
      </c>
      <c r="B21" s="6">
        <f ca="1">LN((RAND()^(-Results!$E$4))-1)</f>
        <v>-1.0758014089373913</v>
      </c>
      <c r="C21" s="6">
        <f ca="1">LN((RAND()^(-Results!$E$4))-1)</f>
        <v>-0.6429618115629081</v>
      </c>
      <c r="D21" s="6">
        <f ca="1">LN((RAND()^(-Results!$E$4))-1)</f>
        <v>-1.3057657726418497</v>
      </c>
      <c r="E21" s="6">
        <f ca="1">LN((RAND()^(-Results!$E$4))-1)</f>
        <v>3.6464468741322329</v>
      </c>
      <c r="F21" s="6">
        <f ca="1">LN((RAND()^(-Results!$E$4))-1)</f>
        <v>-0.20165286848121308</v>
      </c>
      <c r="G21" s="6">
        <f ca="1">LN((RAND()^(-Results!$E$4))-1)</f>
        <v>-2.7171781242749764E-2</v>
      </c>
      <c r="H21" s="6">
        <f t="shared" ca="1" si="5"/>
        <v>3.7000468113170738E-2</v>
      </c>
      <c r="I21" s="10">
        <f ca="1">SUMPRODUCT(J21:O21,Results!B$12:G$12)+Results!$E$5*H21</f>
        <v>7.877498638102999</v>
      </c>
      <c r="J21" s="10">
        <f ca="1">SUMPRODUCT($A21:$F21,Results!$B$15:$G$15)</f>
        <v>-3.3834555375679622</v>
      </c>
      <c r="K21" s="10">
        <f ca="1">SUMPRODUCT($A21:$F21,Results!$B$16:$G$16)</f>
        <v>7.5360573617893296</v>
      </c>
      <c r="L21" s="10">
        <f ca="1">SUMPRODUCT($A21:$F21,Results!$B$17:$G$17)</f>
        <v>-16.793367692313161</v>
      </c>
      <c r="M21" s="10">
        <f ca="1">SUMPRODUCT($A21:$F21,Results!$B$18:$G$18)</f>
        <v>1.8572246018177327</v>
      </c>
      <c r="N21" s="10">
        <f ca="1">SUMPRODUCT($A21:$F21,Results!$B$19:$G$19)</f>
        <v>-5.4203457872634173</v>
      </c>
      <c r="O21" s="10">
        <f ca="1">SUMPRODUCT($A21:$F21,Results!$B$20:$G$20)</f>
        <v>-4.6829996062037997</v>
      </c>
      <c r="P21" s="10" cm="1">
        <f t="array" aca="1" ref="P21" ca="1">SUMPRODUCT(J21:O21,TRANSPOSE(BL$20:BL$25))+$AD$20-$BL$27</f>
        <v>8.4166859668192426</v>
      </c>
      <c r="Q21" s="10" cm="1">
        <f t="array" aca="1" ref="Q21" ca="1">SUMPRODUCT(J21:O21,TRANSPOSE(ES$20:ES$25))+$AD$20-$ES$27</f>
        <v>8.3640067018514781</v>
      </c>
      <c r="R21" s="10">
        <f ca="1">I21-Results!$E$5*H21</f>
        <v>7.7294967656503157</v>
      </c>
      <c r="S21" s="10" cm="1">
        <f t="array" aca="1" ref="S21" ca="1">SUMPRODUCT(J21:O21,TRANSPOSE(AR$28:AR$33))+$AD$20-$AC$26</f>
        <v>4.9613758498624181</v>
      </c>
      <c r="T21" s="10">
        <f ca="1">SUMPRODUCT(J21:O21,Results!K$9:P$9)</f>
        <v>8.0636143628671419</v>
      </c>
      <c r="U21" s="10">
        <f ca="1">SUMPRODUCT(J21:O21,Results!K$9:P$9)+$AD$20-$AC$31</f>
        <v>8.0805704193922345</v>
      </c>
      <c r="V21" s="10">
        <f t="shared" ca="1" si="6"/>
        <v>-0.53918732871624364</v>
      </c>
      <c r="W21" s="10">
        <f t="shared" ca="1" si="7"/>
        <v>-0.4865080637484791</v>
      </c>
      <c r="X21" s="10">
        <f t="shared" ca="1" si="8"/>
        <v>0.14800187245268326</v>
      </c>
      <c r="Y21" s="10">
        <f t="shared" ca="1" si="9"/>
        <v>2.9161227882405809</v>
      </c>
      <c r="Z21" s="10">
        <f t="shared" ca="1" si="10"/>
        <v>7.5953705712211139</v>
      </c>
      <c r="AA21" s="10">
        <f t="shared" ca="1" si="11"/>
        <v>-0.20307178128923553</v>
      </c>
      <c r="AK21" s="12"/>
      <c r="AP21" s="3">
        <f ca="1">-AP3/$AL3</f>
        <v>0.12814264292272107</v>
      </c>
      <c r="AQ21" s="3">
        <f ca="1">1-AQ3/$AL3</f>
        <v>0.50439319961971441</v>
      </c>
      <c r="AR21" s="3">
        <f ca="1">-AR3/$AL3</f>
        <v>0.45574059185250448</v>
      </c>
      <c r="AS21" s="3">
        <f ca="1">-AS3/$AL3</f>
        <v>0.15615266157937141</v>
      </c>
      <c r="AT21" s="3">
        <f ca="1">-AT3/$AL3</f>
        <v>-3.7878259420289905E-2</v>
      </c>
      <c r="AU21" s="3">
        <f ca="1">-AU3/$AL3</f>
        <v>-6.5007341722137903E-3</v>
      </c>
      <c r="AW21" s="21">
        <f>IF(Results!$E$6=0,0,AR29)</f>
        <v>0</v>
      </c>
      <c r="AX21" s="22" cm="1">
        <f t="array" aca="1" ref="AX21" ca="1">$AN3/$AL3-SUMPRODUCT($AP3:$AU3,TRANSPOSE(AW$20:AW$25))/$AL3+AW21</f>
        <v>0.7167695766679304</v>
      </c>
      <c r="AY21" s="22" cm="1">
        <f t="array" aca="1" ref="AY21" ca="1">$AN3/$AL3-SUMPRODUCT($AP3:$AU3,TRANSPOSE(AX$20:AX$25))/$AL3+AX21</f>
        <v>0.43869138762874871</v>
      </c>
      <c r="AZ21" s="22" cm="1">
        <f t="array" aca="1" ref="AZ21" ca="1">$AN3/$AL3-SUMPRODUCT($AP3:$AU3,TRANSPOSE(AY$20:AY$25))/$AL3+AY21</f>
        <v>0.49856695652432581</v>
      </c>
      <c r="BA21" s="22" cm="1">
        <f t="array" aca="1" ref="BA21" ca="1">$AN3/$AL3-SUMPRODUCT($AP3:$AU3,TRANSPOSE(AZ$20:AZ$25))/$AL3+AZ21</f>
        <v>0.48776463047884799</v>
      </c>
      <c r="BB21" s="22" cm="1">
        <f t="array" aca="1" ref="BB21" ca="1">$AN3/$AL3-SUMPRODUCT($AP3:$AU3,TRANSPOSE(BA$20:BA$25))/$AL3+BA21</f>
        <v>0.49958852736547521</v>
      </c>
      <c r="BC21" s="22" cm="1">
        <f t="array" aca="1" ref="BC21" ca="1">$AN3/$AL3-SUMPRODUCT($AP3:$AU3,TRANSPOSE(BB$20:BB$25))/$AL3+BB21</f>
        <v>0.50537587562084718</v>
      </c>
      <c r="BD21" s="22" cm="1">
        <f t="array" aca="1" ref="BD21" ca="1">$AN3/$AL3-SUMPRODUCT($AP3:$AU3,TRANSPOSE(BC$20:BC$25))/$AL3+BC21</f>
        <v>0.51127492030949351</v>
      </c>
      <c r="BE21" s="22" cm="1">
        <f t="array" aca="1" ref="BE21" ca="1">$AN3/$AL3-SUMPRODUCT($AP3:$AU3,TRANSPOSE(BD$20:BD$25))/$AL3+BD21</f>
        <v>0.51561454189092748</v>
      </c>
      <c r="BF21" s="22" cm="1">
        <f t="array" aca="1" ref="BF21" ca="1">$AN3/$AL3-SUMPRODUCT($AP3:$AU3,TRANSPOSE(BE$20:BE$25))/$AL3+BE21</f>
        <v>0.51909019061453998</v>
      </c>
      <c r="BG21" s="22" cm="1">
        <f t="array" aca="1" ref="BG21" ca="1">$AN3/$AL3-SUMPRODUCT($AP3:$AU3,TRANSPOSE(BF$20:BF$25))/$AL3+BF21</f>
        <v>0.52183519776958509</v>
      </c>
      <c r="BH21" s="22" cm="1">
        <f t="array" aca="1" ref="BH21" ca="1">$AN3/$AL3-SUMPRODUCT($AP3:$AU3,TRANSPOSE(BG$20:BG$25))/$AL3+BG21</f>
        <v>0.52408298912006801</v>
      </c>
      <c r="BI21" s="22" cm="1">
        <f t="array" aca="1" ref="BI21" ca="1">$AN3/$AL3-SUMPRODUCT($AP3:$AU3,TRANSPOSE(BH$20:BH$25))/$AL3+BH21</f>
        <v>0.52597792551538247</v>
      </c>
      <c r="BJ21" s="22" cm="1">
        <f t="array" aca="1" ref="BJ21" ca="1">$AN3/$AL3-SUMPRODUCT($AP3:$AU3,TRANSPOSE(BI$20:BI$25))/$AL3+BI21</f>
        <v>0.5276308909071713</v>
      </c>
      <c r="BK21" s="22" cm="1">
        <f t="array" aca="1" ref="BK21" ca="1">$AN3/$AL3-SUMPRODUCT($AP3:$AU3,TRANSPOSE(BJ$20:BJ$25))/$AL3+BJ21</f>
        <v>0.52911748936249425</v>
      </c>
      <c r="BL21" s="22" cm="1">
        <f t="array" aca="1" ref="BL21" ca="1">$AN3/$AL3-SUMPRODUCT($AP3:$AU3,TRANSPOSE(BK$20:BK$25))/$AL3+BK21</f>
        <v>0.5304903430502792</v>
      </c>
      <c r="BM21" s="22" cm="1">
        <f t="array" aca="1" ref="BM21" ca="1">$AN3/$AL3-SUMPRODUCT($AP3:$AU3,TRANSPOSE(BL$20:BL$25))/$AL3+BL21</f>
        <v>0.53178531764202119</v>
      </c>
      <c r="BN21" s="22" cm="1">
        <f t="array" aca="1" ref="BN21" ca="1">$AN3/$AL3-SUMPRODUCT($AP3:$AU3,TRANSPOSE(BM$20:BM$25))/$AL3+BM21</f>
        <v>0.53302685530756655</v>
      </c>
      <c r="BO21" s="22" cm="1">
        <f t="array" aca="1" ref="BO21" ca="1">$AN3/$AL3-SUMPRODUCT($AP3:$AU3,TRANSPOSE(BN$20:BN$25))/$AL3+BN21</f>
        <v>0.53423153303057913</v>
      </c>
      <c r="BP21" s="22" cm="1">
        <f t="array" aca="1" ref="BP21" ca="1">$AN3/$AL3-SUMPRODUCT($AP3:$AU3,TRANSPOSE(BO$20:BO$25))/$AL3+BO21</f>
        <v>0.53541058080792681</v>
      </c>
      <c r="BQ21" s="22" cm="1">
        <f t="array" aca="1" ref="BQ21" ca="1">$AN3/$AL3-SUMPRODUCT($AP3:$AU3,TRANSPOSE(BP$20:BP$25))/$AL3+BP21</f>
        <v>0.53657159602518278</v>
      </c>
      <c r="BR21" s="22" cm="1">
        <f t="array" aca="1" ref="BR21" ca="1">$AN3/$AL3-SUMPRODUCT($AP3:$AU3,TRANSPOSE(BQ$20:BQ$25))/$AL3+BQ21</f>
        <v>0.53771971580772082</v>
      </c>
      <c r="BS21" s="22" cm="1">
        <f t="array" aca="1" ref="BS21" ca="1">$AN3/$AL3-SUMPRODUCT($AP3:$AU3,TRANSPOSE(BR$20:BR$25))/$AL3+BR21</f>
        <v>0.5388584125036241</v>
      </c>
      <c r="BT21" s="22" cm="1">
        <f t="array" aca="1" ref="BT21" ca="1">$AN3/$AL3-SUMPRODUCT($AP3:$AU3,TRANSPOSE(BS$20:BS$25))/$AL3+BS21</f>
        <v>0.53999003302306214</v>
      </c>
      <c r="BU21" s="22" cm="1">
        <f t="array" aca="1" ref="BU21" ca="1">$AN3/$AL3-SUMPRODUCT($AP3:$AU3,TRANSPOSE(BT$20:BT$25))/$AL3+BT21</f>
        <v>0.54111616377853666</v>
      </c>
      <c r="BV21" s="22" cm="1">
        <f t="array" aca="1" ref="BV21" ca="1">$AN3/$AL3-SUMPRODUCT($AP3:$AU3,TRANSPOSE(BU$20:BU$25))/$AL3+BU21</f>
        <v>0.54223787745557095</v>
      </c>
      <c r="BW21" s="22" cm="1">
        <f t="array" aca="1" ref="BW21" ca="1">$AN3/$AL3-SUMPRODUCT($AP3:$AU3,TRANSPOSE(BV$20:BV$25))/$AL3+BV21</f>
        <v>0.543355899772203</v>
      </c>
      <c r="BX21" s="22" cm="1">
        <f t="array" aca="1" ref="BX21" ca="1">$AN3/$AL3-SUMPRODUCT($AP3:$AU3,TRANSPOSE(BW$20:BW$25))/$AL3+BW21</f>
        <v>0.54447072213479231</v>
      </c>
      <c r="BY21" s="22" cm="1">
        <f t="array" aca="1" ref="BY21" ca="1">$AN3/$AL3-SUMPRODUCT($AP3:$AU3,TRANSPOSE(BX$20:BX$25))/$AL3+BX21</f>
        <v>0.54558267772656488</v>
      </c>
      <c r="BZ21" s="22" cm="1">
        <f t="array" aca="1" ref="BZ21" ca="1">$AN3/$AL3-SUMPRODUCT($AP3:$AU3,TRANSPOSE(BY$20:BY$25))/$AL3+BY21</f>
        <v>0.54669199289183923</v>
      </c>
      <c r="CA21" s="22" cm="1">
        <f t="array" aca="1" ref="CA21" ca="1">$AN3/$AL3-SUMPRODUCT($AP3:$AU3,TRANSPOSE(BZ$20:BZ$25))/$AL3+BZ21</f>
        <v>0.54779882183398998</v>
      </c>
      <c r="CB21" s="22" cm="1">
        <f t="array" aca="1" ref="CB21" ca="1">$AN3/$AL3-SUMPRODUCT($AP3:$AU3,TRANSPOSE(CA$20:CA$25))/$AL3+CA21</f>
        <v>0.54890327004458983</v>
      </c>
      <c r="CC21" s="22" cm="1">
        <f t="array" aca="1" ref="CC21" ca="1">$AN3/$AL3-SUMPRODUCT($AP3:$AU3,TRANSPOSE(CB$20:CB$25))/$AL3+CB21</f>
        <v>0.55000541012298598</v>
      </c>
      <c r="CD21" s="22" cm="1">
        <f t="array" aca="1" ref="CD21" ca="1">$AN3/$AL3-SUMPRODUCT($AP3:$AU3,TRANSPOSE(CC$20:CC$25))/$AL3+CC21</f>
        <v>0.55110529245762063</v>
      </c>
      <c r="CE21" s="22" cm="1">
        <f t="array" aca="1" ref="CE21" ca="1">$AN3/$AL3-SUMPRODUCT($AP3:$AU3,TRANSPOSE(CD$20:CD$25))/$AL3+CD21</f>
        <v>0.55220295243793094</v>
      </c>
      <c r="CF21" s="22" cm="1">
        <f t="array" aca="1" ref="CF21" ca="1">$AN3/$AL3-SUMPRODUCT($AP3:$AU3,TRANSPOSE(CE$20:CE$25))/$AL3+CE21</f>
        <v>0.55329841532370294</v>
      </c>
      <c r="CG21" s="22" cm="1">
        <f t="array" aca="1" ref="CG21" ca="1">$AN3/$AL3-SUMPRODUCT($AP3:$AU3,TRANSPOSE(CF$20:CF$25))/$AL3+CF21</f>
        <v>0.55439169953276346</v>
      </c>
      <c r="CH21" s="22" cm="1">
        <f t="array" aca="1" ref="CH21" ca="1">$AN3/$AL3-SUMPRODUCT($AP3:$AU3,TRANSPOSE(CG$20:CG$25))/$AL3+CG21</f>
        <v>0.55548281886076034</v>
      </c>
      <c r="CI21" s="22" cm="1">
        <f t="array" aca="1" ref="CI21" ca="1">$AN3/$AL3-SUMPRODUCT($AP3:$AU3,TRANSPOSE(CH$20:CH$25))/$AL3+CH21</f>
        <v>0.55657178397990936</v>
      </c>
      <c r="CJ21" s="22" cm="1">
        <f t="array" aca="1" ref="CJ21" ca="1">$AN3/$AL3-SUMPRODUCT($AP3:$AU3,TRANSPOSE(CI$20:CI$25))/$AL3+CI21</f>
        <v>0.557658603450917</v>
      </c>
      <c r="CK21" s="22" cm="1">
        <f t="array" aca="1" ref="CK21" ca="1">$AN3/$AL3-SUMPRODUCT($AP3:$AU3,TRANSPOSE(CJ$20:CJ$25))/$AL3+CJ21</f>
        <v>0.55874328440620979</v>
      </c>
      <c r="CL21" s="22" cm="1">
        <f t="array" aca="1" ref="CL21" ca="1">$AN3/$AL3-SUMPRODUCT($AP3:$AU3,TRANSPOSE(CK$20:CK$25))/$AL3+CK21</f>
        <v>0.55982583301123823</v>
      </c>
      <c r="CM21" s="22" cm="1">
        <f t="array" aca="1" ref="CM21" ca="1">$AN3/$AL3-SUMPRODUCT($AP3:$AU3,TRANSPOSE(CL$20:CL$25))/$AL3+CL21</f>
        <v>0.56090625477594291</v>
      </c>
      <c r="CN21" s="22" cm="1">
        <f t="array" aca="1" ref="CN21" ca="1">$AN3/$AL3-SUMPRODUCT($AP3:$AU3,TRANSPOSE(CM$20:CM$25))/$AL3+CM21</f>
        <v>0.56198455476505371</v>
      </c>
      <c r="CO21" s="22" cm="1">
        <f t="array" aca="1" ref="CO21" ca="1">$AN3/$AL3-SUMPRODUCT($AP3:$AU3,TRANSPOSE(CN$20:CN$25))/$AL3+CN21</f>
        <v>0.56306073774008281</v>
      </c>
      <c r="CP21" s="22" cm="1">
        <f t="array" aca="1" ref="CP21" ca="1">$AN3/$AL3-SUMPRODUCT($AP3:$AU3,TRANSPOSE(CO$20:CO$25))/$AL3+CO21</f>
        <v>0.56413480825519979</v>
      </c>
      <c r="CQ21" s="22" cm="1">
        <f t="array" aca="1" ref="CQ21" ca="1">$AN3/$AL3-SUMPRODUCT($AP3:$AU3,TRANSPOSE(CP$20:CP$25))/$AL3+CP21</f>
        <v>0.56520677072197023</v>
      </c>
      <c r="CR21" s="22" cm="1">
        <f t="array" aca="1" ref="CR21" ca="1">$AN3/$AL3-SUMPRODUCT($AP3:$AU3,TRANSPOSE(CQ$20:CQ$25))/$AL3+CQ21</f>
        <v>0.56627662945306856</v>
      </c>
      <c r="CS21" s="22" cm="1">
        <f t="array" aca="1" ref="CS21" ca="1">$AN3/$AL3-SUMPRODUCT($AP3:$AU3,TRANSPOSE(CR$20:CR$25))/$AL3+CR21</f>
        <v>0.56734438869179959</v>
      </c>
      <c r="CT21" s="22" cm="1">
        <f t="array" aca="1" ref="CT21" ca="1">$AN3/$AL3-SUMPRODUCT($AP3:$AU3,TRANSPOSE(CS$20:CS$25))/$AL3+CS21</f>
        <v>0.56841005263203237</v>
      </c>
      <c r="CU21" s="22" cm="1">
        <f t="array" aca="1" ref="CU21" ca="1">$AN3/$AL3-SUMPRODUCT($AP3:$AU3,TRANSPOSE(CT$20:CT$25))/$AL3+CT21</f>
        <v>0.56947362543166813</v>
      </c>
      <c r="CV21" s="22" cm="1">
        <f t="array" aca="1" ref="CV21" ca="1">$AN3/$AL3-SUMPRODUCT($AP3:$AU3,TRANSPOSE(CU$20:CU$25))/$AL3+CU21</f>
        <v>0.5705351112217345</v>
      </c>
      <c r="CW21" s="22" cm="1">
        <f t="array" aca="1" ref="CW21" ca="1">$AN3/$AL3-SUMPRODUCT($AP3:$AU3,TRANSPOSE(CV$20:CV$25))/$AL3+CV21</f>
        <v>0.57159451411253359</v>
      </c>
      <c r="CX21" s="22" cm="1">
        <f t="array" aca="1" ref="CX21" ca="1">$AN3/$AL3-SUMPRODUCT($AP3:$AU3,TRANSPOSE(CW$20:CW$25))/$AL3+CW21</f>
        <v>0.57265183819779653</v>
      </c>
      <c r="CY21" s="22" cm="1">
        <f t="array" aca="1" ref="CY21" ca="1">$AN3/$AL3-SUMPRODUCT($AP3:$AU3,TRANSPOSE(CX$20:CX$25))/$AL3+CX21</f>
        <v>0.57370708755749455</v>
      </c>
      <c r="CZ21" s="22" cm="1">
        <f t="array" aca="1" ref="CZ21" ca="1">$AN3/$AL3-SUMPRODUCT($AP3:$AU3,TRANSPOSE(CY$20:CY$25))/$AL3+CY21</f>
        <v>0.5747602662597403</v>
      </c>
      <c r="DA21" s="22" cm="1">
        <f t="array" aca="1" ref="DA21" ca="1">$AN3/$AL3-SUMPRODUCT($AP3:$AU3,TRANSPOSE(CZ$20:CZ$25))/$AL3+CZ21</f>
        <v>0.57581137836207896</v>
      </c>
      <c r="DB21" s="22" cm="1">
        <f t="array" aca="1" ref="DB21" ca="1">$AN3/$AL3-SUMPRODUCT($AP3:$AU3,TRANSPOSE(DA$20:DA$25))/$AL3+DA21</f>
        <v>0.57686042791236247</v>
      </c>
      <c r="DC21" s="22" cm="1">
        <f t="array" aca="1" ref="DC21" ca="1">$AN3/$AL3-SUMPRODUCT($AP3:$AU3,TRANSPOSE(DB$20:DB$25))/$AL3+DB21</f>
        <v>0.57790741894934716</v>
      </c>
      <c r="DD21" s="22" cm="1">
        <f t="array" aca="1" ref="DD21" ca="1">$AN3/$AL3-SUMPRODUCT($AP3:$AU3,TRANSPOSE(DC$20:DC$25))/$AL3+DC21</f>
        <v>0.57895235550309931</v>
      </c>
      <c r="DE21" s="22" cm="1">
        <f t="array" aca="1" ref="DE21" ca="1">$AN3/$AL3-SUMPRODUCT($AP3:$AU3,TRANSPOSE(DD$20:DD$25))/$AL3+DD21</f>
        <v>0.57999524159527738</v>
      </c>
      <c r="DF21" s="22" cm="1">
        <f t="array" aca="1" ref="DF21" ca="1">$AN3/$AL3-SUMPRODUCT($AP3:$AU3,TRANSPOSE(DE$20:DE$25))/$AL3+DE21</f>
        <v>0.58103608123932438</v>
      </c>
      <c r="DG21" s="22" cm="1">
        <f t="array" aca="1" ref="DG21" ca="1">$AN3/$AL3-SUMPRODUCT($AP3:$AU3,TRANSPOSE(DF$20:DF$25))/$AL3+DF21</f>
        <v>0.58207487844060446</v>
      </c>
      <c r="DH21" s="22" cm="1">
        <f t="array" aca="1" ref="DH21" ca="1">$AN3/$AL3-SUMPRODUCT($AP3:$AU3,TRANSPOSE(DG$20:DG$25))/$AL3+DG21</f>
        <v>0.58311163719649994</v>
      </c>
      <c r="DI21" s="22" cm="1">
        <f t="array" aca="1" ref="DI21" ca="1">$AN3/$AL3-SUMPRODUCT($AP3:$AU3,TRANSPOSE(DH$20:DH$25))/$AL3+DH21</f>
        <v>0.5841463614964808</v>
      </c>
      <c r="DJ21" s="22" cm="1">
        <f t="array" aca="1" ref="DJ21" ca="1">$AN3/$AL3-SUMPRODUCT($AP3:$AU3,TRANSPOSE(DI$20:DI$25))/$AL3+DI21</f>
        <v>0.58517905532215764</v>
      </c>
      <c r="DK21" s="22" cm="1">
        <f t="array" aca="1" ref="DK21" ca="1">$AN3/$AL3-SUMPRODUCT($AP3:$AU3,TRANSPOSE(DJ$20:DJ$25))/$AL3+DJ21</f>
        <v>0.58620972264732152</v>
      </c>
      <c r="DL21" s="22" cm="1">
        <f t="array" aca="1" ref="DL21" ca="1">$AN3/$AL3-SUMPRODUCT($AP3:$AU3,TRANSPOSE(DK$20:DK$25))/$AL3+DK21</f>
        <v>0.58723836743797586</v>
      </c>
      <c r="DM21" s="22" cm="1">
        <f t="array" aca="1" ref="DM21" ca="1">$AN3/$AL3-SUMPRODUCT($AP3:$AU3,TRANSPOSE(DL$20:DL$25))/$AL3+DL21</f>
        <v>0.58826499365236351</v>
      </c>
      <c r="DN21" s="22" cm="1">
        <f t="array" aca="1" ref="DN21" ca="1">$AN3/$AL3-SUMPRODUCT($AP3:$AU3,TRANSPOSE(DM$20:DM$25))/$AL3+DM21</f>
        <v>0.58928960524098872</v>
      </c>
      <c r="DO21" s="22" cm="1">
        <f t="array" aca="1" ref="DO21" ca="1">$AN3/$AL3-SUMPRODUCT($AP3:$AU3,TRANSPOSE(DN$20:DN$25))/$AL3+DN21</f>
        <v>0.59031220614663837</v>
      </c>
      <c r="DP21" s="22" cm="1">
        <f t="array" aca="1" ref="DP21" ca="1">$AN3/$AL3-SUMPRODUCT($AP3:$AU3,TRANSPOSE(DO$20:DO$25))/$AL3+DO21</f>
        <v>0.59133280030439939</v>
      </c>
      <c r="DQ21" s="22" cm="1">
        <f t="array" aca="1" ref="DQ21" ca="1">$AN3/$AL3-SUMPRODUCT($AP3:$AU3,TRANSPOSE(DP$20:DP$25))/$AL3+DP21</f>
        <v>0.59235139164167694</v>
      </c>
      <c r="DR21" s="22" cm="1">
        <f t="array" aca="1" ref="DR21" ca="1">$AN3/$AL3-SUMPRODUCT($AP3:$AU3,TRANSPOSE(DQ$20:DQ$25))/$AL3+DQ21</f>
        <v>0.59336798407821034</v>
      </c>
      <c r="DS21" s="22" cm="1">
        <f t="array" aca="1" ref="DS21" ca="1">$AN3/$AL3-SUMPRODUCT($AP3:$AU3,TRANSPOSE(DR$20:DR$25))/$AL3+DR21</f>
        <v>0.59438258152608958</v>
      </c>
      <c r="DT21" s="22" cm="1">
        <f t="array" aca="1" ref="DT21" ca="1">$AN3/$AL3-SUMPRODUCT($AP3:$AU3,TRANSPOSE(DS$20:DS$25))/$AL3+DS21</f>
        <v>0.59539518788977053</v>
      </c>
      <c r="DU21" s="22" cm="1">
        <f t="array" aca="1" ref="DU21" ca="1">$AN3/$AL3-SUMPRODUCT($AP3:$AU3,TRANSPOSE(DT$20:DT$25))/$AL3+DT21</f>
        <v>0.59640580706609014</v>
      </c>
      <c r="DV21" s="22" cm="1">
        <f t="array" aca="1" ref="DV21" ca="1">$AN3/$AL3-SUMPRODUCT($AP3:$AU3,TRANSPOSE(DU$20:DU$25))/$AL3+DU21</f>
        <v>0.59741444294428225</v>
      </c>
      <c r="DW21" s="22" cm="1">
        <f t="array" aca="1" ref="DW21" ca="1">$AN3/$AL3-SUMPRODUCT($AP3:$AU3,TRANSPOSE(DV$20:DV$25))/$AL3+DV21</f>
        <v>0.59842109940599186</v>
      </c>
      <c r="DX21" s="22" cm="1">
        <f t="array" aca="1" ref="DX21" ca="1">$AN3/$AL3-SUMPRODUCT($AP3:$AU3,TRANSPOSE(DW$20:DW$25))/$AL3+DW21</f>
        <v>0.59942578032529037</v>
      </c>
      <c r="DY21" s="22" cm="1">
        <f t="array" aca="1" ref="DY21" ca="1">$AN3/$AL3-SUMPRODUCT($AP3:$AU3,TRANSPOSE(DX$20:DX$25))/$AL3+DX21</f>
        <v>0.60042848956869055</v>
      </c>
      <c r="DZ21" s="22" cm="1">
        <f t="array" aca="1" ref="DZ21" ca="1">$AN3/$AL3-SUMPRODUCT($AP3:$AU3,TRANSPOSE(DY$20:DY$25))/$AL3+DY21</f>
        <v>0.60142923099516099</v>
      </c>
      <c r="EA21" s="22" cm="1">
        <f t="array" aca="1" ref="EA21" ca="1">$AN3/$AL3-SUMPRODUCT($AP3:$AU3,TRANSPOSE(DZ$20:DZ$25))/$AL3+DZ21</f>
        <v>0.60242800845614086</v>
      </c>
      <c r="EB21" s="22" cm="1">
        <f t="array" aca="1" ref="EB21" ca="1">$AN3/$AL3-SUMPRODUCT($AP3:$AU3,TRANSPOSE(EA$20:EA$25))/$AL3+EA21</f>
        <v>0.60342482579555512</v>
      </c>
      <c r="EC21" s="22" cm="1">
        <f t="array" aca="1" ref="EC21" ca="1">$AN3/$AL3-SUMPRODUCT($AP3:$AU3,TRANSPOSE(EB$20:EB$25))/$AL3+EB21</f>
        <v>0.60441968684982827</v>
      </c>
      <c r="ED21" s="22" cm="1">
        <f t="array" aca="1" ref="ED21" ca="1">$AN3/$AL3-SUMPRODUCT($AP3:$AU3,TRANSPOSE(EC$20:EC$25))/$AL3+EC21</f>
        <v>0.60541259544789927</v>
      </c>
      <c r="EE21" s="22" cm="1">
        <f t="array" aca="1" ref="EE21" ca="1">$AN3/$AL3-SUMPRODUCT($AP3:$AU3,TRANSPOSE(ED$20:ED$25))/$AL3+ED21</f>
        <v>0.60640355541123647</v>
      </c>
      <c r="EF21" s="22" cm="1">
        <f t="array" aca="1" ref="EF21" ca="1">$AN3/$AL3-SUMPRODUCT($AP3:$AU3,TRANSPOSE(EE$20:EE$25))/$AL3+EE21</f>
        <v>0.60739257055385221</v>
      </c>
      <c r="EG21" s="22" cm="1">
        <f t="array" aca="1" ref="EG21" ca="1">$AN3/$AL3-SUMPRODUCT($AP3:$AU3,TRANSPOSE(EF$20:EF$25))/$AL3+EF21</f>
        <v>0.6083796446823162</v>
      </c>
      <c r="EH21" s="22" cm="1">
        <f t="array" aca="1" ref="EH21" ca="1">$AN3/$AL3-SUMPRODUCT($AP3:$AU3,TRANSPOSE(EG$20:EG$25))/$AL3+EG21</f>
        <v>0.60936478159577101</v>
      </c>
      <c r="EI21" s="22" cm="1">
        <f t="array" aca="1" ref="EI21" ca="1">$AN3/$AL3-SUMPRODUCT($AP3:$AU3,TRANSPOSE(EH$20:EH$25))/$AL3+EH21</f>
        <v>0.6103479850859469</v>
      </c>
      <c r="EJ21" s="22" cm="1">
        <f t="array" aca="1" ref="EJ21" ca="1">$AN3/$AL3-SUMPRODUCT($AP3:$AU3,TRANSPOSE(EI$20:EI$25))/$AL3+EI21</f>
        <v>0.61132925893717516</v>
      </c>
      <c r="EK21" s="22" cm="1">
        <f t="array" aca="1" ref="EK21" ca="1">$AN3/$AL3-SUMPRODUCT($AP3:$AU3,TRANSPOSE(EJ$20:EJ$25))/$AL3+EJ21</f>
        <v>0.61230860692640265</v>
      </c>
      <c r="EL21" s="22" cm="1">
        <f t="array" aca="1" ref="EL21" ca="1">$AN3/$AL3-SUMPRODUCT($AP3:$AU3,TRANSPOSE(EK$20:EK$25))/$AL3+EK21</f>
        <v>0.61328603282320682</v>
      </c>
      <c r="EM21" s="22" cm="1">
        <f t="array" aca="1" ref="EM21" ca="1">$AN3/$AL3-SUMPRODUCT($AP3:$AU3,TRANSPOSE(EL$20:EL$25))/$AL3+EL21</f>
        <v>0.61426154038980973</v>
      </c>
      <c r="EN21" s="22" cm="1">
        <f t="array" aca="1" ref="EN21" ca="1">$AN3/$AL3-SUMPRODUCT($AP3:$AU3,TRANSPOSE(EM$20:EM$25))/$AL3+EM21</f>
        <v>0.61523513338109215</v>
      </c>
      <c r="EO21" s="22" cm="1">
        <f t="array" aca="1" ref="EO21" ca="1">$AN3/$AL3-SUMPRODUCT($AP3:$AU3,TRANSPOSE(EN$20:EN$25))/$AL3+EN21</f>
        <v>0.61620681554460832</v>
      </c>
      <c r="EP21" s="22" cm="1">
        <f t="array" aca="1" ref="EP21" ca="1">$AN3/$AL3-SUMPRODUCT($AP3:$AU3,TRANSPOSE(EO$20:EO$25))/$AL3+EO21</f>
        <v>0.61717659062059904</v>
      </c>
      <c r="EQ21" s="22" cm="1">
        <f t="array" aca="1" ref="EQ21" ca="1">$AN3/$AL3-SUMPRODUCT($AP3:$AU3,TRANSPOSE(EP$20:EP$25))/$AL3+EP21</f>
        <v>0.61814446234200715</v>
      </c>
      <c r="ER21" s="22" cm="1">
        <f t="array" aca="1" ref="ER21" ca="1">$AN3/$AL3-SUMPRODUCT($AP3:$AU3,TRANSPOSE(EQ$20:EQ$25))/$AL3+EQ21</f>
        <v>0.61911043443449176</v>
      </c>
      <c r="ES21" s="22" cm="1">
        <f t="array" aca="1" ref="ES21" ca="1">$AN3/$AL3-SUMPRODUCT($AP3:$AU3,TRANSPOSE(ER$20:ER$25))/$AL3+ER21</f>
        <v>0.62007451061644114</v>
      </c>
    </row>
    <row r="22" spans="1:149">
      <c r="A22" s="6">
        <f ca="1">LN((RAND()^(-Results!$E$4))-1)</f>
        <v>-0.22650697269500539</v>
      </c>
      <c r="B22" s="6">
        <f ca="1">LN((RAND()^(-Results!$E$4))-1)</f>
        <v>2.3215363520831844</v>
      </c>
      <c r="C22" s="6">
        <f ca="1">LN((RAND()^(-Results!$E$4))-1)</f>
        <v>1.1881902074348623</v>
      </c>
      <c r="D22" s="6">
        <f ca="1">LN((RAND()^(-Results!$E$4))-1)</f>
        <v>0.81299749431704205</v>
      </c>
      <c r="E22" s="6">
        <f ca="1">LN((RAND()^(-Results!$E$4))-1)</f>
        <v>1.0201052826311785</v>
      </c>
      <c r="F22" s="6">
        <f ca="1">LN((RAND()^(-Results!$E$4))-1)</f>
        <v>-2.9112002207150196</v>
      </c>
      <c r="G22" s="6">
        <f ca="1">LN((RAND()^(-Results!$E$4))-1)</f>
        <v>-1.7836470527396935</v>
      </c>
      <c r="H22" s="6">
        <f t="shared" ca="1" si="5"/>
        <v>-1.719474803383773</v>
      </c>
      <c r="I22" s="10">
        <f ca="1">SUMPRODUCT(J22:O22,Results!B$12:G$12)+Results!$E$5*H22</f>
        <v>-12.342777921800547</v>
      </c>
      <c r="J22" s="10">
        <f ca="1">SUMPRODUCT($A22:$F22,Results!$B$15:$G$15)</f>
        <v>4.9318040520665578</v>
      </c>
      <c r="K22" s="10">
        <f ca="1">SUMPRODUCT($A22:$F22,Results!$B$16:$G$16)</f>
        <v>2.8480207399171222</v>
      </c>
      <c r="L22" s="10">
        <f ca="1">SUMPRODUCT($A22:$F22,Results!$B$17:$G$17)</f>
        <v>1.9950657779315519</v>
      </c>
      <c r="M22" s="10">
        <f ca="1">SUMPRODUCT($A22:$F22,Results!$B$18:$G$18)</f>
        <v>3.8888128366986772</v>
      </c>
      <c r="N22" s="10">
        <f ca="1">SUMPRODUCT($A22:$F22,Results!$B$19:$G$19)</f>
        <v>1.367741087691756</v>
      </c>
      <c r="O22" s="10">
        <f ca="1">SUMPRODUCT($A22:$F22,Results!$B$20:$G$20)</f>
        <v>-2.3227414252605247</v>
      </c>
      <c r="P22" s="10" cm="1">
        <f t="array" aca="1" ref="P22" ca="1">SUMPRODUCT(J22:O22,TRANSPOSE(BL$20:BL$25))+$AD$20-$BL$27</f>
        <v>-5.4651737605744195</v>
      </c>
      <c r="Q22" s="10" cm="1">
        <f t="array" aca="1" ref="Q22" ca="1">SUMPRODUCT(J22:O22,TRANSPOSE(ES$20:ES$25))+$AD$20-$ES$27</f>
        <v>-5.3982498378139212</v>
      </c>
      <c r="R22" s="10">
        <f ca="1">I22-Results!$E$5*H22</f>
        <v>-5.4648787082654549</v>
      </c>
      <c r="S22" s="10" cm="1">
        <f t="array" aca="1" ref="S22" ca="1">SUMPRODUCT(J22:O22,TRANSPOSE(AR$28:AR$33))+$AD$20-$AC$26</f>
        <v>-7.4638507313690061</v>
      </c>
      <c r="T22" s="10">
        <f ca="1">SUMPRODUCT(J22:O22,Results!K$9:P$9)</f>
        <v>-5.0482282568463761</v>
      </c>
      <c r="U22" s="10">
        <f ca="1">SUMPRODUCT(J22:O22,Results!K$9:P$9)+$AD$20-$AC$31</f>
        <v>-5.0312722003212835</v>
      </c>
      <c r="V22" s="10">
        <f t="shared" ca="1" si="6"/>
        <v>-6.8776041612261274</v>
      </c>
      <c r="W22" s="10">
        <f t="shared" ca="1" si="7"/>
        <v>-6.9445280839866257</v>
      </c>
      <c r="X22" s="10">
        <f t="shared" ca="1" si="8"/>
        <v>-6.877899213535092</v>
      </c>
      <c r="Y22" s="10">
        <f t="shared" ca="1" si="9"/>
        <v>-4.8789271904315408</v>
      </c>
      <c r="Z22" s="10">
        <f t="shared" ca="1" si="10"/>
        <v>-12.624905988682432</v>
      </c>
      <c r="AA22" s="10">
        <f t="shared" ca="1" si="11"/>
        <v>-7.3115057214792634</v>
      </c>
      <c r="AC22" s="14" t="s">
        <v>238</v>
      </c>
      <c r="AK22" s="12"/>
      <c r="AP22" s="3">
        <f ca="1">-AP4/$AL4</f>
        <v>-0.30505970604411958</v>
      </c>
      <c r="AQ22" s="3">
        <f ca="1">-AQ4/$AL4</f>
        <v>0.28613758067441275</v>
      </c>
      <c r="AR22" s="3">
        <f ca="1">1-AR4/$AL4</f>
        <v>0.30753956695025497</v>
      </c>
      <c r="AS22" s="3">
        <f ca="1">-AS4/$AL4</f>
        <v>-1.6542426709020529E-2</v>
      </c>
      <c r="AT22" s="3">
        <f ca="1">-AT4/$AL4</f>
        <v>-0.16322906100584644</v>
      </c>
      <c r="AU22" s="3">
        <f ca="1">-AU4/$AL4</f>
        <v>-0.10538246602779922</v>
      </c>
      <c r="AW22" s="21">
        <f>IF(Results!$E$6=0,0,AR30)</f>
        <v>0</v>
      </c>
      <c r="AX22" s="22" cm="1">
        <f t="array" aca="1" ref="AX22" ca="1">$AN4/$AL4-SUMPRODUCT($AP4:$AU4,TRANSPOSE(AW$20:AW$25))/$AL4+AW22</f>
        <v>-0.65947974941968734</v>
      </c>
      <c r="AY22" s="22" cm="1">
        <f t="array" aca="1" ref="AY22" ca="1">$AN4/$AL4-SUMPRODUCT($AP4:$AU4,TRANSPOSE(AX$20:AX$25))/$AL4+AX22</f>
        <v>-0.44908073137807958</v>
      </c>
      <c r="AZ22" s="22" cm="1">
        <f t="array" aca="1" ref="AZ22" ca="1">$AN4/$AL4-SUMPRODUCT($AP4:$AU4,TRANSPOSE(AY$20:AY$25))/$AL4+AY22</f>
        <v>-0.51586872614804968</v>
      </c>
      <c r="BA22" s="22" cm="1">
        <f t="array" aca="1" ref="BA22" ca="1">$AN4/$AL4-SUMPRODUCT($AP4:$AU4,TRANSPOSE(AZ$20:AZ$25))/$AL4+AZ22</f>
        <v>-0.50087620362342611</v>
      </c>
      <c r="BB22" s="22" cm="1">
        <f t="array" aca="1" ref="BB22" ca="1">$AN4/$AL4-SUMPRODUCT($AP4:$AU4,TRANSPOSE(BA$20:BA$25))/$AL4+BA22</f>
        <v>-0.50395525121403839</v>
      </c>
      <c r="BC22" s="22" cm="1">
        <f t="array" aca="1" ref="BC22" ca="1">$AN4/$AL4-SUMPRODUCT($AP4:$AU4,TRANSPOSE(BB$20:BB$25))/$AL4+BB22</f>
        <v>-0.5012205160728388</v>
      </c>
      <c r="BD22" s="22" cm="1">
        <f t="array" aca="1" ref="BD22" ca="1">$AN4/$AL4-SUMPRODUCT($AP4:$AU4,TRANSPOSE(BC$20:BC$25))/$AL4+BC22</f>
        <v>-0.49961603907106955</v>
      </c>
      <c r="BE22" s="22" cm="1">
        <f t="array" aca="1" ref="BE22" ca="1">$AN4/$AL4-SUMPRODUCT($AP4:$AU4,TRANSPOSE(BD$20:BD$25))/$AL4+BD22</f>
        <v>-0.49763933460656229</v>
      </c>
      <c r="BF22" s="22" cm="1">
        <f t="array" aca="1" ref="BF22" ca="1">$AN4/$AL4-SUMPRODUCT($AP4:$AU4,TRANSPOSE(BE$20:BE$25))/$AL4+BE22</f>
        <v>-0.49577673984091164</v>
      </c>
      <c r="BG22" s="22" cm="1">
        <f t="array" aca="1" ref="BG22" ca="1">$AN4/$AL4-SUMPRODUCT($AP4:$AU4,TRANSPOSE(BF$20:BF$25))/$AL4+BF22</f>
        <v>-0.49392804368156051</v>
      </c>
      <c r="BH22" s="22" cm="1">
        <f t="array" aca="1" ref="BH22" ca="1">$AN4/$AL4-SUMPRODUCT($AP4:$AU4,TRANSPOSE(BG$20:BG$25))/$AL4+BG22</f>
        <v>-0.49211897794529502</v>
      </c>
      <c r="BI22" s="22" cm="1">
        <f t="array" aca="1" ref="BI22" ca="1">$AN4/$AL4-SUMPRODUCT($AP4:$AU4,TRANSPOSE(BH$20:BH$25))/$AL4+BH22</f>
        <v>-0.49033554585230088</v>
      </c>
      <c r="BJ22" s="22" cm="1">
        <f t="array" aca="1" ref="BJ22" ca="1">$AN4/$AL4-SUMPRODUCT($AP4:$AU4,TRANSPOSE(BI$20:BI$25))/$AL4+BI22</f>
        <v>-0.48857334548119047</v>
      </c>
      <c r="BK22" s="22" cm="1">
        <f t="array" aca="1" ref="BK22" ca="1">$AN4/$AL4-SUMPRODUCT($AP4:$AU4,TRANSPOSE(BJ$20:BJ$25))/$AL4+BJ22</f>
        <v>-0.48682681733270872</v>
      </c>
      <c r="BL22" s="22" cm="1">
        <f t="array" aca="1" ref="BL22" ca="1">$AN4/$AL4-SUMPRODUCT($AP4:$AU4,TRANSPOSE(BK$20:BK$25))/$AL4+BK22</f>
        <v>-0.48509233459072876</v>
      </c>
      <c r="BM22" s="22" cm="1">
        <f t="array" aca="1" ref="BM22" ca="1">$AN4/$AL4-SUMPRODUCT($AP4:$AU4,TRANSPOSE(BL$20:BL$25))/$AL4+BL22</f>
        <v>-0.48336718665627076</v>
      </c>
      <c r="BN22" s="22" cm="1">
        <f t="array" aca="1" ref="BN22" ca="1">$AN4/$AL4-SUMPRODUCT($AP4:$AU4,TRANSPOSE(BM$20:BM$25))/$AL4+BM22</f>
        <v>-0.48164951306534087</v>
      </c>
      <c r="BO22" s="22" cm="1">
        <f t="array" aca="1" ref="BO22" ca="1">$AN4/$AL4-SUMPRODUCT($AP4:$AU4,TRANSPOSE(BN$20:BN$25))/$AL4+BN22</f>
        <v>-0.47993802269128194</v>
      </c>
      <c r="BP22" s="22" cm="1">
        <f t="array" aca="1" ref="BP22" ca="1">$AN4/$AL4-SUMPRODUCT($AP4:$AU4,TRANSPOSE(BO$20:BO$25))/$AL4+BO22</f>
        <v>-0.47823183318088414</v>
      </c>
      <c r="BQ22" s="22" cm="1">
        <f t="array" aca="1" ref="BQ22" ca="1">$AN4/$AL4-SUMPRODUCT($AP4:$AU4,TRANSPOSE(BP$20:BP$25))/$AL4+BP22</f>
        <v>-0.47653034162214436</v>
      </c>
      <c r="BR22" s="22" cm="1">
        <f t="array" aca="1" ref="BR22" ca="1">$AN4/$AL4-SUMPRODUCT($AP4:$AU4,TRANSPOSE(BQ$20:BQ$25))/$AL4+BQ22</f>
        <v>-0.47483313698104634</v>
      </c>
      <c r="BS22" s="22" cm="1">
        <f t="array" aca="1" ref="BS22" ca="1">$AN4/$AL4-SUMPRODUCT($AP4:$AU4,TRANSPOSE(BR$20:BR$25))/$AL4+BR22</f>
        <v>-0.47313993867168669</v>
      </c>
      <c r="BT22" s="22" cm="1">
        <f t="array" aca="1" ref="BT22" ca="1">$AN4/$AL4-SUMPRODUCT($AP4:$AU4,TRANSPOSE(BS$20:BS$25))/$AL4+BS22</f>
        <v>-0.47145055467997754</v>
      </c>
      <c r="BU22" s="22" cm="1">
        <f t="array" aca="1" ref="BU22" ca="1">$AN4/$AL4-SUMPRODUCT($AP4:$AU4,TRANSPOSE(BT$20:BT$25))/$AL4+BT22</f>
        <v>-0.46976485297436898</v>
      </c>
      <c r="BV22" s="22" cm="1">
        <f t="array" aca="1" ref="BV22" ca="1">$AN4/$AL4-SUMPRODUCT($AP4:$AU4,TRANSPOSE(BU$20:BU$25))/$AL4+BU22</f>
        <v>-0.46808274210853251</v>
      </c>
      <c r="BW22" s="22" cm="1">
        <f t="array" aca="1" ref="BW22" ca="1">$AN4/$AL4-SUMPRODUCT($AP4:$AU4,TRANSPOSE(BV$20:BV$25))/$AL4+BV22</f>
        <v>-0.46640415807523417</v>
      </c>
      <c r="BX22" s="22" cm="1">
        <f t="array" aca="1" ref="BX22" ca="1">$AN4/$AL4-SUMPRODUCT($AP4:$AU4,TRANSPOSE(BW$20:BW$25))/$AL4+BW22</f>
        <v>-0.46472905541210641</v>
      </c>
      <c r="BY22" s="22" cm="1">
        <f t="array" aca="1" ref="BY22" ca="1">$AN4/$AL4-SUMPRODUCT($AP4:$AU4,TRANSPOSE(BX$20:BX$25))/$AL4+BX22</f>
        <v>-0.46305740118815075</v>
      </c>
      <c r="BZ22" s="22" cm="1">
        <f t="array" aca="1" ref="BZ22" ca="1">$AN4/$AL4-SUMPRODUCT($AP4:$AU4,TRANSPOSE(BY$20:BY$25))/$AL4+BY22</f>
        <v>-0.46138917094023302</v>
      </c>
      <c r="CA22" s="22" cm="1">
        <f t="array" aca="1" ref="CA22" ca="1">$AN4/$AL4-SUMPRODUCT($AP4:$AU4,TRANSPOSE(BZ$20:BZ$25))/$AL4+BZ22</f>
        <v>-0.45972434592805511</v>
      </c>
      <c r="CB22" s="22" cm="1">
        <f t="array" aca="1" ref="CB22" ca="1">$AN4/$AL4-SUMPRODUCT($AP4:$AU4,TRANSPOSE(CA$20:CA$25))/$AL4+CA22</f>
        <v>-0.4580629112801794</v>
      </c>
      <c r="CC22" s="22" cm="1">
        <f t="array" aca="1" ref="CC22" ca="1">$AN4/$AL4-SUMPRODUCT($AP4:$AU4,TRANSPOSE(CB$20:CB$25))/$AL4+CB22</f>
        <v>-0.45640485474200931</v>
      </c>
      <c r="CD22" s="22" cm="1">
        <f t="array" aca="1" ref="CD22" ca="1">$AN4/$AL4-SUMPRODUCT($AP4:$AU4,TRANSPOSE(CC$20:CC$25))/$AL4+CC22</f>
        <v>-0.45475016583034444</v>
      </c>
      <c r="CE22" s="22" cm="1">
        <f t="array" aca="1" ref="CE22" ca="1">$AN4/$AL4-SUMPRODUCT($AP4:$AU4,TRANSPOSE(CD$20:CD$25))/$AL4+CD22</f>
        <v>-0.45309883526250261</v>
      </c>
      <c r="CF22" s="22" cm="1">
        <f t="array" aca="1" ref="CF22" ca="1">$AN4/$AL4-SUMPRODUCT($AP4:$AU4,TRANSPOSE(CE$20:CE$25))/$AL4+CE22</f>
        <v>-0.45145085457085066</v>
      </c>
      <c r="CG22" s="22" cm="1">
        <f t="array" aca="1" ref="CG22" ca="1">$AN4/$AL4-SUMPRODUCT($AP4:$AU4,TRANSPOSE(CF$20:CF$25))/$AL4+CF22</f>
        <v>-0.44980621584253067</v>
      </c>
      <c r="CH22" s="22" cm="1">
        <f t="array" aca="1" ref="CH22" ca="1">$AN4/$AL4-SUMPRODUCT($AP4:$AU4,TRANSPOSE(CG$20:CG$25))/$AL4+CG22</f>
        <v>-0.44816491154371529</v>
      </c>
      <c r="CI22" s="22" cm="1">
        <f t="array" aca="1" ref="CI22" ca="1">$AN4/$AL4-SUMPRODUCT($AP4:$AU4,TRANSPOSE(CH$20:CH$25))/$AL4+CH22</f>
        <v>-0.44652693440093871</v>
      </c>
      <c r="CJ22" s="22" cm="1">
        <f t="array" aca="1" ref="CJ22" ca="1">$AN4/$AL4-SUMPRODUCT($AP4:$AU4,TRANSPOSE(CI$20:CI$25))/$AL4+CI22</f>
        <v>-0.44489227732096726</v>
      </c>
      <c r="CK22" s="22" cm="1">
        <f t="array" aca="1" ref="CK22" ca="1">$AN4/$AL4-SUMPRODUCT($AP4:$AU4,TRANSPOSE(CJ$20:CJ$25))/$AL4+CJ22</f>
        <v>-0.44326093333668626</v>
      </c>
      <c r="CL22" s="22" cm="1">
        <f t="array" aca="1" ref="CL22" ca="1">$AN4/$AL4-SUMPRODUCT($AP4:$AU4,TRANSPOSE(CK$20:CK$25))/$AL4+CK22</f>
        <v>-0.44163289557055707</v>
      </c>
      <c r="CM22" s="22" cm="1">
        <f t="array" aca="1" ref="CM22" ca="1">$AN4/$AL4-SUMPRODUCT($AP4:$AU4,TRANSPOSE(CL$20:CL$25))/$AL4+CL22</f>
        <v>-0.4400081572099338</v>
      </c>
      <c r="CN22" s="22" cm="1">
        <f t="array" aca="1" ref="CN22" ca="1">$AN4/$AL4-SUMPRODUCT($AP4:$AU4,TRANSPOSE(CM$20:CM$25))/$AL4+CM22</f>
        <v>-0.43838671149038955</v>
      </c>
      <c r="CO22" s="22" cm="1">
        <f t="array" aca="1" ref="CO22" ca="1">$AN4/$AL4-SUMPRODUCT($AP4:$AU4,TRANSPOSE(CN$20:CN$25))/$AL4+CN22</f>
        <v>-0.43676855168444995</v>
      </c>
      <c r="CP22" s="22" cm="1">
        <f t="array" aca="1" ref="CP22" ca="1">$AN4/$AL4-SUMPRODUCT($AP4:$AU4,TRANSPOSE(CO$20:CO$25))/$AL4+CO22</f>
        <v>-0.4351536710939764</v>
      </c>
      <c r="CQ22" s="22" cm="1">
        <f t="array" aca="1" ref="CQ22" ca="1">$AN4/$AL4-SUMPRODUCT($AP4:$AU4,TRANSPOSE(CP$20:CP$25))/$AL4+CP22</f>
        <v>-0.43354206304501541</v>
      </c>
      <c r="CR22" s="22" cm="1">
        <f t="array" aca="1" ref="CR22" ca="1">$AN4/$AL4-SUMPRODUCT($AP4:$AU4,TRANSPOSE(CQ$20:CQ$25))/$AL4+CQ22</f>
        <v>-0.43193372088431181</v>
      </c>
      <c r="CS22" s="22" cm="1">
        <f t="array" aca="1" ref="CS22" ca="1">$AN4/$AL4-SUMPRODUCT($AP4:$AU4,TRANSPOSE(CR$20:CR$25))/$AL4+CR22</f>
        <v>-0.43032863797694643</v>
      </c>
      <c r="CT22" s="22" cm="1">
        <f t="array" aca="1" ref="CT22" ca="1">$AN4/$AL4-SUMPRODUCT($AP4:$AU4,TRANSPOSE(CS$20:CS$25))/$AL4+CS22</f>
        <v>-0.42872680770473015</v>
      </c>
      <c r="CU22" s="22" cm="1">
        <f t="array" aca="1" ref="CU22" ca="1">$AN4/$AL4-SUMPRODUCT($AP4:$AU4,TRANSPOSE(CT$20:CT$25))/$AL4+CT22</f>
        <v>-0.42712822346511325</v>
      </c>
      <c r="CV22" s="22" cm="1">
        <f t="array" aca="1" ref="CV22" ca="1">$AN4/$AL4-SUMPRODUCT($AP4:$AU4,TRANSPOSE(CU$20:CU$25))/$AL4+CU22</f>
        <v>-0.42553287867043865</v>
      </c>
      <c r="CW22" s="22" cm="1">
        <f t="array" aca="1" ref="CW22" ca="1">$AN4/$AL4-SUMPRODUCT($AP4:$AU4,TRANSPOSE(CV$20:CV$25))/$AL4+CV22</f>
        <v>-0.42394076674742942</v>
      </c>
      <c r="CX22" s="22" cm="1">
        <f t="array" aca="1" ref="CX22" ca="1">$AN4/$AL4-SUMPRODUCT($AP4:$AU4,TRANSPOSE(CW$20:CW$25))/$AL4+CW22</f>
        <v>-0.42235188113683375</v>
      </c>
      <c r="CY22" s="22" cm="1">
        <f t="array" aca="1" ref="CY22" ca="1">$AN4/$AL4-SUMPRODUCT($AP4:$AU4,TRANSPOSE(CX$20:CX$25))/$AL4+CX22</f>
        <v>-0.42076621529317704</v>
      </c>
      <c r="CZ22" s="22" cm="1">
        <f t="array" aca="1" ref="CZ22" ca="1">$AN4/$AL4-SUMPRODUCT($AP4:$AU4,TRANSPOSE(CY$20:CY$25))/$AL4+CY22</f>
        <v>-0.41918376268458513</v>
      </c>
      <c r="DA22" s="22" cm="1">
        <f t="array" aca="1" ref="DA22" ca="1">$AN4/$AL4-SUMPRODUCT($AP4:$AU4,TRANSPOSE(CZ$20:CZ$25))/$AL4+CZ22</f>
        <v>-0.41760451679265609</v>
      </c>
      <c r="DB22" s="22" cm="1">
        <f t="array" aca="1" ref="DB22" ca="1">$AN4/$AL4-SUMPRODUCT($AP4:$AU4,TRANSPOSE(DA$20:DA$25))/$AL4+DA22</f>
        <v>-0.41602847111236563</v>
      </c>
      <c r="DC22" s="22" cm="1">
        <f t="array" aca="1" ref="DC22" ca="1">$AN4/$AL4-SUMPRODUCT($AP4:$AU4,TRANSPOSE(DB$20:DB$25))/$AL4+DB22</f>
        <v>-0.41445561915199414</v>
      </c>
      <c r="DD22" s="22" cm="1">
        <f t="array" aca="1" ref="DD22" ca="1">$AN4/$AL4-SUMPRODUCT($AP4:$AU4,TRANSPOSE(DC$20:DC$25))/$AL4+DC22</f>
        <v>-0.41288595443306886</v>
      </c>
      <c r="DE22" s="22" cm="1">
        <f t="array" aca="1" ref="DE22" ca="1">$AN4/$AL4-SUMPRODUCT($AP4:$AU4,TRANSPOSE(DD$20:DD$25))/$AL4+DD22</f>
        <v>-0.41131947049031536</v>
      </c>
      <c r="DF22" s="22" cm="1">
        <f t="array" aca="1" ref="DF22" ca="1">$AN4/$AL4-SUMPRODUCT($AP4:$AU4,TRANSPOSE(DE$20:DE$25))/$AL4+DE22</f>
        <v>-0.40975616087161804</v>
      </c>
      <c r="DG22" s="22" cm="1">
        <f t="array" aca="1" ref="DG22" ca="1">$AN4/$AL4-SUMPRODUCT($AP4:$AU4,TRANSPOSE(DF$20:DF$25))/$AL4+DF22</f>
        <v>-0.40819601913798265</v>
      </c>
      <c r="DH22" s="22" cm="1">
        <f t="array" aca="1" ref="DH22" ca="1">$AN4/$AL4-SUMPRODUCT($AP4:$AU4,TRANSPOSE(DG$20:DG$25))/$AL4+DG22</f>
        <v>-0.40663903886350394</v>
      </c>
      <c r="DI22" s="22" cm="1">
        <f t="array" aca="1" ref="DI22" ca="1">$AN4/$AL4-SUMPRODUCT($AP4:$AU4,TRANSPOSE(DH$20:DH$25))/$AL4+DH22</f>
        <v>-0.4050852136353339</v>
      </c>
      <c r="DJ22" s="22" cm="1">
        <f t="array" aca="1" ref="DJ22" ca="1">$AN4/$AL4-SUMPRODUCT($AP4:$AU4,TRANSPOSE(DI$20:DI$25))/$AL4+DI22</f>
        <v>-0.40353453705365339</v>
      </c>
      <c r="DK22" s="22" cm="1">
        <f t="array" aca="1" ref="DK22" ca="1">$AN4/$AL4-SUMPRODUCT($AP4:$AU4,TRANSPOSE(DJ$20:DJ$25))/$AL4+DJ22</f>
        <v>-0.40198700273164301</v>
      </c>
      <c r="DL22" s="22" cm="1">
        <f t="array" aca="1" ref="DL22" ca="1">$AN4/$AL4-SUMPRODUCT($AP4:$AU4,TRANSPOSE(DK$20:DK$25))/$AL4+DK22</f>
        <v>-0.40044260429545531</v>
      </c>
      <c r="DM22" s="22" cm="1">
        <f t="array" aca="1" ref="DM22" ca="1">$AN4/$AL4-SUMPRODUCT($AP4:$AU4,TRANSPOSE(DL$20:DL$25))/$AL4+DL22</f>
        <v>-0.39890133538418759</v>
      </c>
      <c r="DN22" s="22" cm="1">
        <f t="array" aca="1" ref="DN22" ca="1">$AN4/$AL4-SUMPRODUCT($AP4:$AU4,TRANSPOSE(DM$20:DM$25))/$AL4+DM22</f>
        <v>-0.39736318964985529</v>
      </c>
      <c r="DO22" s="22" cm="1">
        <f t="array" aca="1" ref="DO22" ca="1">$AN4/$AL4-SUMPRODUCT($AP4:$AU4,TRANSPOSE(DN$20:DN$25))/$AL4+DN22</f>
        <v>-0.39582816075736482</v>
      </c>
      <c r="DP22" s="22" cm="1">
        <f t="array" aca="1" ref="DP22" ca="1">$AN4/$AL4-SUMPRODUCT($AP4:$AU4,TRANSPOSE(DO$20:DO$25))/$AL4+DO22</f>
        <v>-0.39429624238448735</v>
      </c>
      <c r="DQ22" s="22" cm="1">
        <f t="array" aca="1" ref="DQ22" ca="1">$AN4/$AL4-SUMPRODUCT($AP4:$AU4,TRANSPOSE(DP$20:DP$25))/$AL4+DP22</f>
        <v>-0.39276742822183286</v>
      </c>
      <c r="DR22" s="22" cm="1">
        <f t="array" aca="1" ref="DR22" ca="1">$AN4/$AL4-SUMPRODUCT($AP4:$AU4,TRANSPOSE(DQ$20:DQ$25))/$AL4+DQ22</f>
        <v>-0.39124171197282298</v>
      </c>
      <c r="DS22" s="22" cm="1">
        <f t="array" aca="1" ref="DS22" ca="1">$AN4/$AL4-SUMPRODUCT($AP4:$AU4,TRANSPOSE(DR$20:DR$25))/$AL4+DR22</f>
        <v>-0.38971908735366556</v>
      </c>
      <c r="DT22" s="22" cm="1">
        <f t="array" aca="1" ref="DT22" ca="1">$AN4/$AL4-SUMPRODUCT($AP4:$AU4,TRANSPOSE(DS$20:DS$25))/$AL4+DS22</f>
        <v>-0.38819954809332846</v>
      </c>
      <c r="DU22" s="22" cm="1">
        <f t="array" aca="1" ref="DU22" ca="1">$AN4/$AL4-SUMPRODUCT($AP4:$AU4,TRANSPOSE(DT$20:DT$25))/$AL4+DT22</f>
        <v>-0.38668308793351325</v>
      </c>
      <c r="DV22" s="22" cm="1">
        <f t="array" aca="1" ref="DV22" ca="1">$AN4/$AL4-SUMPRODUCT($AP4:$AU4,TRANSPOSE(DU$20:DU$25))/$AL4+DU22</f>
        <v>-0.38516970062863021</v>
      </c>
      <c r="DW22" s="22" cm="1">
        <f t="array" aca="1" ref="DW22" ca="1">$AN4/$AL4-SUMPRODUCT($AP4:$AU4,TRANSPOSE(DV$20:DV$25))/$AL4+DV22</f>
        <v>-0.38365937994577148</v>
      </c>
      <c r="DX22" s="22" cm="1">
        <f t="array" aca="1" ref="DX22" ca="1">$AN4/$AL4-SUMPRODUCT($AP4:$AU4,TRANSPOSE(DW$20:DW$25))/$AL4+DW22</f>
        <v>-0.38215211966468587</v>
      </c>
      <c r="DY22" s="22" cm="1">
        <f t="array" aca="1" ref="DY22" ca="1">$AN4/$AL4-SUMPRODUCT($AP4:$AU4,TRANSPOSE(DX$20:DX$25))/$AL4+DX22</f>
        <v>-0.38064791357775229</v>
      </c>
      <c r="DZ22" s="22" cm="1">
        <f t="array" aca="1" ref="DZ22" ca="1">$AN4/$AL4-SUMPRODUCT($AP4:$AU4,TRANSPOSE(DY$20:DY$25))/$AL4+DY22</f>
        <v>-0.37914675548995513</v>
      </c>
      <c r="EA22" s="22" cm="1">
        <f t="array" aca="1" ref="EA22" ca="1">$AN4/$AL4-SUMPRODUCT($AP4:$AU4,TRANSPOSE(DZ$20:DZ$25))/$AL4+DZ22</f>
        <v>-0.37764863921885827</v>
      </c>
      <c r="EB22" s="22" cm="1">
        <f t="array" aca="1" ref="EB22" ca="1">$AN4/$AL4-SUMPRODUCT($AP4:$AU4,TRANSPOSE(EA$20:EA$25))/$AL4+EA22</f>
        <v>-0.37615355859457922</v>
      </c>
      <c r="EC22" s="22" cm="1">
        <f t="array" aca="1" ref="EC22" ca="1">$AN4/$AL4-SUMPRODUCT($AP4:$AU4,TRANSPOSE(EB$20:EB$25))/$AL4+EB22</f>
        <v>-0.37466150745976401</v>
      </c>
      <c r="ED22" s="22" cm="1">
        <f t="array" aca="1" ref="ED22" ca="1">$AN4/$AL4-SUMPRODUCT($AP4:$AU4,TRANSPOSE(EC$20:EC$25))/$AL4+EC22</f>
        <v>-0.37317247966956102</v>
      </c>
      <c r="EE22" s="22" cm="1">
        <f t="array" aca="1" ref="EE22" ca="1">$AN4/$AL4-SUMPRODUCT($AP4:$AU4,TRANSPOSE(ED$20:ED$25))/$AL4+ED22</f>
        <v>-0.37168646909159642</v>
      </c>
      <c r="EF22" s="22" cm="1">
        <f t="array" aca="1" ref="EF22" ca="1">$AN4/$AL4-SUMPRODUCT($AP4:$AU4,TRANSPOSE(EE$20:EE$25))/$AL4+EE22</f>
        <v>-0.37020346960594863</v>
      </c>
      <c r="EG22" s="22" cm="1">
        <f t="array" aca="1" ref="EG22" ca="1">$AN4/$AL4-SUMPRODUCT($AP4:$AU4,TRANSPOSE(EF$20:EF$25))/$AL4+EF22</f>
        <v>-0.36872347510512227</v>
      </c>
      <c r="EH22" s="22" cm="1">
        <f t="array" aca="1" ref="EH22" ca="1">$AN4/$AL4-SUMPRODUCT($AP4:$AU4,TRANSPOSE(EG$20:EG$25))/$AL4+EG22</f>
        <v>-0.36724647949402345</v>
      </c>
      <c r="EI22" s="22" cm="1">
        <f t="array" aca="1" ref="EI22" ca="1">$AN4/$AL4-SUMPRODUCT($AP4:$AU4,TRANSPOSE(EH$20:EH$25))/$AL4+EH22</f>
        <v>-0.36577247668993507</v>
      </c>
      <c r="EJ22" s="22" cm="1">
        <f t="array" aca="1" ref="EJ22" ca="1">$AN4/$AL4-SUMPRODUCT($AP4:$AU4,TRANSPOSE(EI$20:EI$25))/$AL4+EI22</f>
        <v>-0.36430146062249069</v>
      </c>
      <c r="EK22" s="22" cm="1">
        <f t="array" aca="1" ref="EK22" ca="1">$AN4/$AL4-SUMPRODUCT($AP4:$AU4,TRANSPOSE(EJ$20:EJ$25))/$AL4+EJ22</f>
        <v>-0.36283342523364981</v>
      </c>
      <c r="EL22" s="22" cm="1">
        <f t="array" aca="1" ref="EL22" ca="1">$AN4/$AL4-SUMPRODUCT($AP4:$AU4,TRANSPOSE(EK$20:EK$25))/$AL4+EK22</f>
        <v>-0.36136836447767318</v>
      </c>
      <c r="EM22" s="22" cm="1">
        <f t="array" aca="1" ref="EM22" ca="1">$AN4/$AL4-SUMPRODUCT($AP4:$AU4,TRANSPOSE(EL$20:EL$25))/$AL4+EL22</f>
        <v>-0.3599062723210974</v>
      </c>
      <c r="EN22" s="22" cm="1">
        <f t="array" aca="1" ref="EN22" ca="1">$AN4/$AL4-SUMPRODUCT($AP4:$AU4,TRANSPOSE(EM$20:EM$25))/$AL4+EM22</f>
        <v>-0.35844714274270961</v>
      </c>
      <c r="EO22" s="22" cm="1">
        <f t="array" aca="1" ref="EO22" ca="1">$AN4/$AL4-SUMPRODUCT($AP4:$AU4,TRANSPOSE(EN$20:EN$25))/$AL4+EN22</f>
        <v>-0.3569909697335234</v>
      </c>
      <c r="EP22" s="22" cm="1">
        <f t="array" aca="1" ref="EP22" ca="1">$AN4/$AL4-SUMPRODUCT($AP4:$AU4,TRANSPOSE(EO$20:EO$25))/$AL4+EO22</f>
        <v>-0.35553774729675403</v>
      </c>
      <c r="EQ22" s="22" cm="1">
        <f t="array" aca="1" ref="EQ22" ca="1">$AN4/$AL4-SUMPRODUCT($AP4:$AU4,TRANSPOSE(EP$20:EP$25))/$AL4+EP22</f>
        <v>-0.35408746944779179</v>
      </c>
      <c r="ER22" s="22" cm="1">
        <f t="array" aca="1" ref="ER22" ca="1">$AN4/$AL4-SUMPRODUCT($AP4:$AU4,TRANSPOSE(EQ$20:EQ$25))/$AL4+EQ22</f>
        <v>-0.35264013021418039</v>
      </c>
      <c r="ES22" s="22" cm="1">
        <f t="array" aca="1" ref="ES22" ca="1">$AN4/$AL4-SUMPRODUCT($AP4:$AU4,TRANSPOSE(ER$20:ER$25))/$AL4+ER22</f>
        <v>-0.35119572363558871</v>
      </c>
    </row>
    <row r="23" spans="1:149">
      <c r="A23" s="6">
        <f ca="1">LN((RAND()^(-Results!$E$4))-1)</f>
        <v>2.280649215558872</v>
      </c>
      <c r="B23" s="6">
        <f ca="1">LN((RAND()^(-Results!$E$4))-1)</f>
        <v>7.5723075179907244E-3</v>
      </c>
      <c r="C23" s="6">
        <f ca="1">LN((RAND()^(-Results!$E$4))-1)</f>
        <v>-0.78951236155485138</v>
      </c>
      <c r="D23" s="6">
        <f ca="1">LN((RAND()^(-Results!$E$4))-1)</f>
        <v>2.5861497540452829</v>
      </c>
      <c r="E23" s="6">
        <f ca="1">LN((RAND()^(-Results!$E$4))-1)</f>
        <v>1.4810049776167815</v>
      </c>
      <c r="F23" s="6">
        <f ca="1">LN((RAND()^(-Results!$E$4))-1)</f>
        <v>0.89055440745106229</v>
      </c>
      <c r="G23" s="6">
        <f ca="1">LN((RAND()^(-Results!$E$4))-1)</f>
        <v>-1.6299782246601233</v>
      </c>
      <c r="H23" s="6">
        <f t="shared" ca="1" si="5"/>
        <v>-1.5658059753042028</v>
      </c>
      <c r="I23" s="10">
        <f ca="1">SUMPRODUCT(J23:O23,Results!B$12:G$12)+Results!$E$5*H23</f>
        <v>19.604605261733496</v>
      </c>
      <c r="J23" s="10">
        <f ca="1">SUMPRODUCT($A23:$F23,Results!$B$15:$G$15)</f>
        <v>-13.01264029064734</v>
      </c>
      <c r="K23" s="10">
        <f ca="1">SUMPRODUCT($A23:$F23,Results!$B$16:$G$16)</f>
        <v>0.71694074440883004</v>
      </c>
      <c r="L23" s="10">
        <f ca="1">SUMPRODUCT($A23:$F23,Results!$B$17:$G$17)</f>
        <v>-7.9365470019471633</v>
      </c>
      <c r="M23" s="10">
        <f ca="1">SUMPRODUCT($A23:$F23,Results!$B$18:$G$18)</f>
        <v>-1.0914357847290739</v>
      </c>
      <c r="N23" s="10">
        <f ca="1">SUMPRODUCT($A23:$F23,Results!$B$19:$G$19)</f>
        <v>2.9208903320339639</v>
      </c>
      <c r="O23" s="10">
        <f ca="1">SUMPRODUCT($A23:$F23,Results!$B$20:$G$20)</f>
        <v>2.0302572016533076</v>
      </c>
      <c r="P23" s="10" cm="1">
        <f t="array" aca="1" ref="P23" ca="1">SUMPRODUCT(J23:O23,TRANSPOSE(BL$20:BL$25))+$AD$20-$BL$27</f>
        <v>25.559949935923417</v>
      </c>
      <c r="Q23" s="10" cm="1">
        <f t="array" aca="1" ref="Q23" ca="1">SUMPRODUCT(J23:O23,TRANSPOSE(ES$20:ES$25))+$AD$20-$ES$27</f>
        <v>25.599469914776119</v>
      </c>
      <c r="R23" s="10">
        <f ca="1">I23-Results!$E$5*H23</f>
        <v>25.867829162950308</v>
      </c>
      <c r="S23" s="10" cm="1">
        <f t="array" aca="1" ref="S23" ca="1">SUMPRODUCT(J23:O23,TRANSPOSE(AR$28:AR$33))+$AD$20-$AC$26</f>
        <v>22.092382872000606</v>
      </c>
      <c r="T23" s="10">
        <f ca="1">SUMPRODUCT(J23:O23,Results!K$9:P$9)</f>
        <v>25.827625847263143</v>
      </c>
      <c r="U23" s="10">
        <f ca="1">SUMPRODUCT(J23:O23,Results!K$9:P$9)+$AD$20-$AC$31</f>
        <v>25.844581903788235</v>
      </c>
      <c r="V23" s="10">
        <f t="shared" ca="1" si="6"/>
        <v>-5.9553446741899201</v>
      </c>
      <c r="W23" s="10">
        <f t="shared" ca="1" si="7"/>
        <v>-5.9948646530426224</v>
      </c>
      <c r="X23" s="10">
        <f t="shared" ca="1" si="8"/>
        <v>-6.2632239012168114</v>
      </c>
      <c r="Y23" s="10">
        <f t="shared" ca="1" si="9"/>
        <v>-2.4877776102671092</v>
      </c>
      <c r="Z23" s="10">
        <f t="shared" ca="1" si="10"/>
        <v>19.322477194851611</v>
      </c>
      <c r="AA23" s="10">
        <f t="shared" ca="1" si="11"/>
        <v>-6.2399766420547387</v>
      </c>
      <c r="AC23" s="28">
        <f ca="1">COUNT(A:A)</f>
        <v>1000</v>
      </c>
      <c r="AK23" s="12"/>
      <c r="AP23" s="3">
        <f ca="1">-AP5/$AL5</f>
        <v>-0.21230700983130713</v>
      </c>
      <c r="AQ23" s="3">
        <f ca="1">-AQ5/$AL5</f>
        <v>0.26914452587474835</v>
      </c>
      <c r="AR23" s="3">
        <f ca="1">-AR5/$AL5</f>
        <v>-4.5412790649048906E-2</v>
      </c>
      <c r="AS23" s="3">
        <f ca="1">1-AS5/$AL5</f>
        <v>0.44531713866260425</v>
      </c>
      <c r="AT23" s="3">
        <f ca="1">-AT5/$AL5</f>
        <v>9.9341110656663623E-2</v>
      </c>
      <c r="AU23" s="3">
        <f ca="1">-AU5/$AL5</f>
        <v>0.34287864416301511</v>
      </c>
      <c r="AW23" s="21">
        <f>IF(Results!$E$6=0,0,AR31)</f>
        <v>0</v>
      </c>
      <c r="AX23" s="22" cm="1">
        <f t="array" aca="1" ref="AX23" ca="1">$AN5/$AL5-SUMPRODUCT($AP5:$AU5,TRANSPOSE(AW$20:AW$25))/$AL5+AW23</f>
        <v>-0.7316609658407971</v>
      </c>
      <c r="AY23" s="22" cm="1">
        <f t="array" aca="1" ref="AY23" ca="1">$AN5/$AL5-SUMPRODUCT($AP5:$AU5,TRANSPOSE(AX$20:AX$25))/$AL5+AX23</f>
        <v>-0.2429130439469096</v>
      </c>
      <c r="AZ23" s="22" cm="1">
        <f t="array" aca="1" ref="AZ23" ca="1">$AN5/$AL5-SUMPRODUCT($AP5:$AU5,TRANSPOSE(AY$20:AY$25))/$AL5+AY23</f>
        <v>-0.20735358326144504</v>
      </c>
      <c r="BA23" s="22" cm="1">
        <f t="array" aca="1" ref="BA23" ca="1">$AN5/$AL5-SUMPRODUCT($AP5:$AU5,TRANSPOSE(AZ$20:AZ$25))/$AL5+AZ23</f>
        <v>-0.14384341891677521</v>
      </c>
      <c r="BB23" s="22" cm="1">
        <f t="array" aca="1" ref="BB23" ca="1">$AN5/$AL5-SUMPRODUCT($AP5:$AU5,TRANSPOSE(BA$20:BA$25))/$AL5+BA23</f>
        <v>-0.1260285903416084</v>
      </c>
      <c r="BC23" s="22" cm="1">
        <f t="array" aca="1" ref="BC23" ca="1">$AN5/$AL5-SUMPRODUCT($AP5:$AU5,TRANSPOSE(BB$20:BB$25))/$AL5+BB23</f>
        <v>-0.11390959379741206</v>
      </c>
      <c r="BD23" s="22" cm="1">
        <f t="array" aca="1" ref="BD23" ca="1">$AN5/$AL5-SUMPRODUCT($AP5:$AU5,TRANSPOSE(BC$20:BC$25))/$AL5+BC23</f>
        <v>-0.10854632867091984</v>
      </c>
      <c r="BE23" s="22" cm="1">
        <f t="array" aca="1" ref="BE23" ca="1">$AN5/$AL5-SUMPRODUCT($AP5:$AU5,TRANSPOSE(BD$20:BD$25))/$AL5+BD23</f>
        <v>-0.10548661623673217</v>
      </c>
      <c r="BF23" s="22" cm="1">
        <f t="array" aca="1" ref="BF23" ca="1">$AN5/$AL5-SUMPRODUCT($AP5:$AU5,TRANSPOSE(BE$20:BE$25))/$AL5+BE23</f>
        <v>-0.10393179463222801</v>
      </c>
      <c r="BG23" s="22" cm="1">
        <f t="array" aca="1" ref="BG23" ca="1">$AN5/$AL5-SUMPRODUCT($AP5:$AU5,TRANSPOSE(BF$20:BF$25))/$AL5+BF23</f>
        <v>-0.10313960821107704</v>
      </c>
      <c r="BH23" s="22" cm="1">
        <f t="array" aca="1" ref="BH23" ca="1">$AN5/$AL5-SUMPRODUCT($AP5:$AU5,TRANSPOSE(BG$20:BG$25))/$AL5+BG23</f>
        <v>-0.10281551380578724</v>
      </c>
      <c r="BI23" s="22" cm="1">
        <f t="array" aca="1" ref="BI23" ca="1">$AN5/$AL5-SUMPRODUCT($AP5:$AU5,TRANSPOSE(BH$20:BH$25))/$AL5+BH23</f>
        <v>-0.10277209599837633</v>
      </c>
      <c r="BJ23" s="22" cm="1">
        <f t="array" aca="1" ref="BJ23" ca="1">$AN5/$AL5-SUMPRODUCT($AP5:$AU5,TRANSPOSE(BI$20:BI$25))/$AL5+BI23</f>
        <v>-0.10290709143192323</v>
      </c>
      <c r="BK23" s="22" cm="1">
        <f t="array" aca="1" ref="BK23" ca="1">$AN5/$AL5-SUMPRODUCT($AP5:$AU5,TRANSPOSE(BJ$20:BJ$25))/$AL5+BJ23</f>
        <v>-0.10315663154504806</v>
      </c>
      <c r="BL23" s="22" cm="1">
        <f t="array" aca="1" ref="BL23" ca="1">$AN5/$AL5-SUMPRODUCT($AP5:$AU5,TRANSPOSE(BK$20:BK$25))/$AL5+BK23</f>
        <v>-0.10348106747947694</v>
      </c>
      <c r="BM23" s="22" cm="1">
        <f t="array" aca="1" ref="BM23" ca="1">$AN5/$AL5-SUMPRODUCT($AP5:$AU5,TRANSPOSE(BL$20:BL$25))/$AL5+BL23</f>
        <v>-0.1038547546479649</v>
      </c>
      <c r="BN23" s="22" cm="1">
        <f t="array" aca="1" ref="BN23" ca="1">$AN5/$AL5-SUMPRODUCT($AP5:$AU5,TRANSPOSE(BM$20:BM$25))/$AL5+BM23</f>
        <v>-0.10426093841806483</v>
      </c>
      <c r="BO23" s="22" cm="1">
        <f t="array" aca="1" ref="BO23" ca="1">$AN5/$AL5-SUMPRODUCT($AP5:$AU5,TRANSPOSE(BN$20:BN$25))/$AL5+BN23</f>
        <v>-0.10468852000881523</v>
      </c>
      <c r="BP23" s="22" cm="1">
        <f t="array" aca="1" ref="BP23" ca="1">$AN5/$AL5-SUMPRODUCT($AP5:$AU5,TRANSPOSE(BO$20:BO$25))/$AL5+BO23</f>
        <v>-0.10513010184046567</v>
      </c>
      <c r="BQ23" s="22" cm="1">
        <f t="array" aca="1" ref="BQ23" ca="1">$AN5/$AL5-SUMPRODUCT($AP5:$AU5,TRANSPOSE(BP$20:BP$25))/$AL5+BP23</f>
        <v>-0.10558072866071999</v>
      </c>
      <c r="BR23" s="22" cm="1">
        <f t="array" aca="1" ref="BR23" ca="1">$AN5/$AL5-SUMPRODUCT($AP5:$AU5,TRANSPOSE(BQ$20:BQ$25))/$AL5+BQ23</f>
        <v>-0.10603707228777359</v>
      </c>
      <c r="BS23" s="22" cm="1">
        <f t="array" aca="1" ref="BS23" ca="1">$AN5/$AL5-SUMPRODUCT($AP5:$AU5,TRANSPOSE(BR$20:BR$25))/$AL5+BR23</f>
        <v>-0.10649689339651924</v>
      </c>
      <c r="BT23" s="22" cm="1">
        <f t="array" aca="1" ref="BT23" ca="1">$AN5/$AL5-SUMPRODUCT($AP5:$AU5,TRANSPOSE(BS$20:BS$25))/$AL5+BS23</f>
        <v>-0.10695868387721974</v>
      </c>
      <c r="BU23" s="22" cm="1">
        <f t="array" aca="1" ref="BU23" ca="1">$AN5/$AL5-SUMPRODUCT($AP5:$AU5,TRANSPOSE(BT$20:BT$25))/$AL5+BT23</f>
        <v>-0.10742142762326701</v>
      </c>
      <c r="BV23" s="22" cm="1">
        <f t="array" aca="1" ref="BV23" ca="1">$AN5/$AL5-SUMPRODUCT($AP5:$AU5,TRANSPOSE(BU$20:BU$25))/$AL5+BU23</f>
        <v>-0.1078844400107295</v>
      </c>
      <c r="BW23" s="22" cm="1">
        <f t="array" aca="1" ref="BW23" ca="1">$AN5/$AL5-SUMPRODUCT($AP5:$AU5,TRANSPOSE(BV$20:BV$25))/$AL5+BV23</f>
        <v>-0.10834725992445338</v>
      </c>
      <c r="BX23" s="22" cm="1">
        <f t="array" aca="1" ref="BX23" ca="1">$AN5/$AL5-SUMPRODUCT($AP5:$AU5,TRANSPOSE(BW$20:BW$25))/$AL5+BW23</f>
        <v>-0.10880957702994087</v>
      </c>
      <c r="BY23" s="22" cm="1">
        <f t="array" aca="1" ref="BY23" ca="1">$AN5/$AL5-SUMPRODUCT($AP5:$AU5,TRANSPOSE(BX$20:BX$25))/$AL5+BX23</f>
        <v>-0.10927118274124326</v>
      </c>
      <c r="BZ23" s="22" cm="1">
        <f t="array" aca="1" ref="BZ23" ca="1">$AN5/$AL5-SUMPRODUCT($AP5:$AU5,TRANSPOSE(BY$20:BY$25))/$AL5+BY23</f>
        <v>-0.10973193714620999</v>
      </c>
      <c r="CA23" s="22" cm="1">
        <f t="array" aca="1" ref="CA23" ca="1">$AN5/$AL5-SUMPRODUCT($AP5:$AU5,TRANSPOSE(BZ$20:BZ$25))/$AL5+BZ23</f>
        <v>-0.11019174668803144</v>
      </c>
      <c r="CB23" s="22" cm="1">
        <f t="array" aca="1" ref="CB23" ca="1">$AN5/$AL5-SUMPRODUCT($AP5:$AU5,TRANSPOSE(CA$20:CA$25))/$AL5+CA23</f>
        <v>-0.11065054910177308</v>
      </c>
      <c r="CC23" s="22" cm="1">
        <f t="array" aca="1" ref="CC23" ca="1">$AN5/$AL5-SUMPRODUCT($AP5:$AU5,TRANSPOSE(CB$20:CB$25))/$AL5+CB23</f>
        <v>-0.11110830324617393</v>
      </c>
      <c r="CD23" s="22" cm="1">
        <f t="array" aca="1" ref="CD23" ca="1">$AN5/$AL5-SUMPRODUCT($AP5:$AU5,TRANSPOSE(CC$20:CC$25))/$AL5+CC23</f>
        <v>-0.1115649822392939</v>
      </c>
      <c r="CE23" s="22" cm="1">
        <f t="array" aca="1" ref="CE23" ca="1">$AN5/$AL5-SUMPRODUCT($AP5:$AU5,TRANSPOSE(CD$20:CD$25))/$AL5+CD23</f>
        <v>-0.11202056882428624</v>
      </c>
      <c r="CF23" s="22" cm="1">
        <f t="array" aca="1" ref="CF23" ca="1">$AN5/$AL5-SUMPRODUCT($AP5:$AU5,TRANSPOSE(CE$20:CE$25))/$AL5+CE23</f>
        <v>-0.11247505224065768</v>
      </c>
      <c r="CG23" s="22" cm="1">
        <f t="array" aca="1" ref="CG23" ca="1">$AN5/$AL5-SUMPRODUCT($AP5:$AU5,TRANSPOSE(CF$20:CF$25))/$AL5+CF23</f>
        <v>-0.11292842611190312</v>
      </c>
      <c r="CH23" s="22" cm="1">
        <f t="array" aca="1" ref="CH23" ca="1">$AN5/$AL5-SUMPRODUCT($AP5:$AU5,TRANSPOSE(CG$20:CG$25))/$AL5+CG23</f>
        <v>-0.11338068701932458</v>
      </c>
      <c r="CI23" s="22" cm="1">
        <f t="array" aca="1" ref="CI23" ca="1">$AN5/$AL5-SUMPRODUCT($AP5:$AU5,TRANSPOSE(CH$20:CH$25))/$AL5+CH23</f>
        <v>-0.11383183353912729</v>
      </c>
      <c r="CJ23" s="22" cm="1">
        <f t="array" aca="1" ref="CJ23" ca="1">$AN5/$AL5-SUMPRODUCT($AP5:$AU5,TRANSPOSE(CI$20:CI$25))/$AL5+CI23</f>
        <v>-0.11428186559230447</v>
      </c>
      <c r="CK23" s="22" cm="1">
        <f t="array" aca="1" ref="CK23" ca="1">$AN5/$AL5-SUMPRODUCT($AP5:$AU5,TRANSPOSE(CJ$20:CJ$25))/$AL5+CJ23</f>
        <v>-0.1147307840057028</v>
      </c>
      <c r="CL23" s="22" cm="1">
        <f t="array" aca="1" ref="CL23" ca="1">$AN5/$AL5-SUMPRODUCT($AP5:$AU5,TRANSPOSE(CK$20:CK$25))/$AL5+CK23</f>
        <v>-0.11517859021567034</v>
      </c>
      <c r="CM23" s="22" cm="1">
        <f t="array" aca="1" ref="CM23" ca="1">$AN5/$AL5-SUMPRODUCT($AP5:$AU5,TRANSPOSE(CL$20:CL$25))/$AL5+CL23</f>
        <v>-0.11562528606797362</v>
      </c>
      <c r="CN23" s="22" cm="1">
        <f t="array" aca="1" ref="CN23" ca="1">$AN5/$AL5-SUMPRODUCT($AP5:$AU5,TRANSPOSE(CM$20:CM$25))/$AL5+CM23</f>
        <v>-0.11607087368271207</v>
      </c>
      <c r="CO23" s="22" cm="1">
        <f t="array" aca="1" ref="CO23" ca="1">$AN5/$AL5-SUMPRODUCT($AP5:$AU5,TRANSPOSE(CN$20:CN$25))/$AL5+CN23</f>
        <v>-0.1165153553631163</v>
      </c>
      <c r="CP23" s="22" cm="1">
        <f t="array" aca="1" ref="CP23" ca="1">$AN5/$AL5-SUMPRODUCT($AP5:$AU5,TRANSPOSE(CO$20:CO$25))/$AL5+CO23</f>
        <v>-0.11695873353397568</v>
      </c>
      <c r="CQ23" s="22" cm="1">
        <f t="array" aca="1" ref="CQ23" ca="1">$AN5/$AL5-SUMPRODUCT($AP5:$AU5,TRANSPOSE(CP$20:CP$25))/$AL5+CP23</f>
        <v>-0.11740101070007236</v>
      </c>
      <c r="CR23" s="22" cm="1">
        <f t="array" aca="1" ref="CR23" ca="1">$AN5/$AL5-SUMPRODUCT($AP5:$AU5,TRANSPOSE(CQ$20:CQ$25))/$AL5+CQ23</f>
        <v>-0.11784218941812108</v>
      </c>
      <c r="CS23" s="22" cm="1">
        <f t="array" aca="1" ref="CS23" ca="1">$AN5/$AL5-SUMPRODUCT($AP5:$AU5,TRANSPOSE(CR$20:CR$25))/$AL5+CR23</f>
        <v>-0.11828227227782873</v>
      </c>
      <c r="CT23" s="22" cm="1">
        <f t="array" aca="1" ref="CT23" ca="1">$AN5/$AL5-SUMPRODUCT($AP5:$AU5,TRANSPOSE(CS$20:CS$25))/$AL5+CS23</f>
        <v>-0.11872126188911125</v>
      </c>
      <c r="CU23" s="22" cm="1">
        <f t="array" aca="1" ref="CU23" ca="1">$AN5/$AL5-SUMPRODUCT($AP5:$AU5,TRANSPOSE(CT$20:CT$25))/$AL5+CT23</f>
        <v>-0.11915916087346756</v>
      </c>
      <c r="CV23" s="22" cm="1">
        <f t="array" aca="1" ref="CV23" ca="1">$AN5/$AL5-SUMPRODUCT($AP5:$AU5,TRANSPOSE(CU$20:CU$25))/$AL5+CU23</f>
        <v>-0.11959597185816029</v>
      </c>
      <c r="CW23" s="22" cm="1">
        <f t="array" aca="1" ref="CW23" ca="1">$AN5/$AL5-SUMPRODUCT($AP5:$AU5,TRANSPOSE(CV$20:CV$25))/$AL5+CV23</f>
        <v>-0.12003169747229236</v>
      </c>
      <c r="CX23" s="22" cm="1">
        <f t="array" aca="1" ref="CX23" ca="1">$AN5/$AL5-SUMPRODUCT($AP5:$AU5,TRANSPOSE(CW$20:CW$25))/$AL5+CW23</f>
        <v>-0.12046634034416137</v>
      </c>
      <c r="CY23" s="22" cm="1">
        <f t="array" aca="1" ref="CY23" ca="1">$AN5/$AL5-SUMPRODUCT($AP5:$AU5,TRANSPOSE(CX$20:CX$25))/$AL5+CX23</f>
        <v>-0.12089990309947918</v>
      </c>
      <c r="CZ23" s="22" cm="1">
        <f t="array" aca="1" ref="CZ23" ca="1">$AN5/$AL5-SUMPRODUCT($AP5:$AU5,TRANSPOSE(CY$20:CY$25))/$AL5+CY23</f>
        <v>-0.12133238836017568</v>
      </c>
      <c r="DA23" s="22" cm="1">
        <f t="array" aca="1" ref="DA23" ca="1">$AN5/$AL5-SUMPRODUCT($AP5:$AU5,TRANSPOSE(CZ$20:CZ$25))/$AL5+CZ23</f>
        <v>-0.12176379874359367</v>
      </c>
      <c r="DB23" s="22" cm="1">
        <f t="array" aca="1" ref="DB23" ca="1">$AN5/$AL5-SUMPRODUCT($AP5:$AU5,TRANSPOSE(DA$20:DA$25))/$AL5+DA23</f>
        <v>-0.1221941368619508</v>
      </c>
      <c r="DC23" s="22" cm="1">
        <f t="array" aca="1" ref="DC23" ca="1">$AN5/$AL5-SUMPRODUCT($AP5:$AU5,TRANSPOSE(DB$20:DB$25))/$AL5+DB23</f>
        <v>-0.12262340532198246</v>
      </c>
      <c r="DD23" s="22" cm="1">
        <f t="array" aca="1" ref="DD23" ca="1">$AN5/$AL5-SUMPRODUCT($AP5:$AU5,TRANSPOSE(DC$20:DC$25))/$AL5+DC23</f>
        <v>-0.12305160672470405</v>
      </c>
      <c r="DE23" s="22" cm="1">
        <f t="array" aca="1" ref="DE23" ca="1">$AN5/$AL5-SUMPRODUCT($AP5:$AU5,TRANSPOSE(DD$20:DD$25))/$AL5+DD23</f>
        <v>-0.1234787436652558</v>
      </c>
      <c r="DF23" s="22" cm="1">
        <f t="array" aca="1" ref="DF23" ca="1">$AN5/$AL5-SUMPRODUCT($AP5:$AU5,TRANSPOSE(DE$20:DE$25))/$AL5+DE23</f>
        <v>-0.12390481873280179</v>
      </c>
      <c r="DG23" s="22" cm="1">
        <f t="array" aca="1" ref="DG23" ca="1">$AN5/$AL5-SUMPRODUCT($AP5:$AU5,TRANSPOSE(DF$20:DF$25))/$AL5+DF23</f>
        <v>-0.12432983451046886</v>
      </c>
      <c r="DH23" s="22" cm="1">
        <f t="array" aca="1" ref="DH23" ca="1">$AN5/$AL5-SUMPRODUCT($AP5:$AU5,TRANSPOSE(DG$20:DG$25))/$AL5+DG23</f>
        <v>-0.12475379357530736</v>
      </c>
      <c r="DI23" s="22" cm="1">
        <f t="array" aca="1" ref="DI23" ca="1">$AN5/$AL5-SUMPRODUCT($AP5:$AU5,TRANSPOSE(DH$20:DH$25))/$AL5+DH23</f>
        <v>-0.12517669849827051</v>
      </c>
      <c r="DJ23" s="22" cm="1">
        <f t="array" aca="1" ref="DJ23" ca="1">$AN5/$AL5-SUMPRODUCT($AP5:$AU5,TRANSPOSE(DI$20:DI$25))/$AL5+DI23</f>
        <v>-0.12559855184420632</v>
      </c>
      <c r="DK23" s="22" cm="1">
        <f t="array" aca="1" ref="DK23" ca="1">$AN5/$AL5-SUMPRODUCT($AP5:$AU5,TRANSPOSE(DJ$20:DJ$25))/$AL5+DJ23</f>
        <v>-0.12601935617185445</v>
      </c>
      <c r="DL23" s="22" cm="1">
        <f t="array" aca="1" ref="DL23" ca="1">$AN5/$AL5-SUMPRODUCT($AP5:$AU5,TRANSPOSE(DK$20:DK$25))/$AL5+DK23</f>
        <v>-0.12643911403385111</v>
      </c>
      <c r="DM23" s="22" cm="1">
        <f t="array" aca="1" ref="DM23" ca="1">$AN5/$AL5-SUMPRODUCT($AP5:$AU5,TRANSPOSE(DL$20:DL$25))/$AL5+DL23</f>
        <v>-0.12685782797673606</v>
      </c>
      <c r="DN23" s="22" cm="1">
        <f t="array" aca="1" ref="DN23" ca="1">$AN5/$AL5-SUMPRODUCT($AP5:$AU5,TRANSPOSE(DM$20:DM$25))/$AL5+DM23</f>
        <v>-0.12727550054096082</v>
      </c>
      <c r="DO23" s="22" cm="1">
        <f t="array" aca="1" ref="DO23" ca="1">$AN5/$AL5-SUMPRODUCT($AP5:$AU5,TRANSPOSE(DN$20:DN$25))/$AL5+DN23</f>
        <v>-0.12769213426090154</v>
      </c>
      <c r="DP23" s="22" cm="1">
        <f t="array" aca="1" ref="DP23" ca="1">$AN5/$AL5-SUMPRODUCT($AP5:$AU5,TRANSPOSE(DO$20:DO$25))/$AL5+DO23</f>
        <v>-0.12810773166486999</v>
      </c>
      <c r="DQ23" s="22" cm="1">
        <f t="array" aca="1" ref="DQ23" ca="1">$AN5/$AL5-SUMPRODUCT($AP5:$AU5,TRANSPOSE(DP$20:DP$25))/$AL5+DP23</f>
        <v>-0.12852229527512682</v>
      </c>
      <c r="DR23" s="22" cm="1">
        <f t="array" aca="1" ref="DR23" ca="1">$AN5/$AL5-SUMPRODUCT($AP5:$AU5,TRANSPOSE(DQ$20:DQ$25))/$AL5+DQ23</f>
        <v>-0.12893582760789402</v>
      </c>
      <c r="DS23" s="22" cm="1">
        <f t="array" aca="1" ref="DS23" ca="1">$AN5/$AL5-SUMPRODUCT($AP5:$AU5,TRANSPOSE(DR$20:DR$25))/$AL5+DR23</f>
        <v>-0.12934833117337041</v>
      </c>
      <c r="DT23" s="22" cm="1">
        <f t="array" aca="1" ref="DT23" ca="1">$AN5/$AL5-SUMPRODUCT($AP5:$AU5,TRANSPOSE(DS$20:DS$25))/$AL5+DS23</f>
        <v>-0.12975980847574298</v>
      </c>
      <c r="DU23" s="22" cm="1">
        <f t="array" aca="1" ref="DU23" ca="1">$AN5/$AL5-SUMPRODUCT($AP5:$AU5,TRANSPOSE(DT$20:DT$25))/$AL5+DT23</f>
        <v>-0.13017026201320281</v>
      </c>
      <c r="DV23" s="22" cm="1">
        <f t="array" aca="1" ref="DV23" ca="1">$AN5/$AL5-SUMPRODUCT($AP5:$AU5,TRANSPOSE(DU$20:DU$25))/$AL5+DU23</f>
        <v>-0.13057969427795801</v>
      </c>
      <c r="DW23" s="22" cm="1">
        <f t="array" aca="1" ref="DW23" ca="1">$AN5/$AL5-SUMPRODUCT($AP5:$AU5,TRANSPOSE(DV$20:DV$25))/$AL5+DV23</f>
        <v>-0.13098810775624803</v>
      </c>
      <c r="DX23" s="22" cm="1">
        <f t="array" aca="1" ref="DX23" ca="1">$AN5/$AL5-SUMPRODUCT($AP5:$AU5,TRANSPOSE(DW$20:DW$25))/$AL5+DW23</f>
        <v>-0.13139550492835728</v>
      </c>
      <c r="DY23" s="22" cm="1">
        <f t="array" aca="1" ref="DY23" ca="1">$AN5/$AL5-SUMPRODUCT($AP5:$AU5,TRANSPOSE(DX$20:DX$25))/$AL5+DX23</f>
        <v>-0.13180188826862993</v>
      </c>
      <c r="DZ23" s="22" cm="1">
        <f t="array" aca="1" ref="DZ23" ca="1">$AN5/$AL5-SUMPRODUCT($AP5:$AU5,TRANSPOSE(DY$20:DY$25))/$AL5+DY23</f>
        <v>-0.13220726024548324</v>
      </c>
      <c r="EA23" s="22" cm="1">
        <f t="array" aca="1" ref="EA23" ca="1">$AN5/$AL5-SUMPRODUCT($AP5:$AU5,TRANSPOSE(DZ$20:DZ$25))/$AL5+DZ23</f>
        <v>-0.13261162332142151</v>
      </c>
      <c r="EB23" s="22" cm="1">
        <f t="array" aca="1" ref="EB23" ca="1">$AN5/$AL5-SUMPRODUCT($AP5:$AU5,TRANSPOSE(EA$20:EA$25))/$AL5+EA23</f>
        <v>-0.13301497995305112</v>
      </c>
      <c r="EC23" s="22" cm="1">
        <f t="array" aca="1" ref="EC23" ca="1">$AN5/$AL5-SUMPRODUCT($AP5:$AU5,TRANSPOSE(EB$20:EB$25))/$AL5+EB23</f>
        <v>-0.13341733259109267</v>
      </c>
      <c r="ED23" s="22" cm="1">
        <f t="array" aca="1" ref="ED23" ca="1">$AN5/$AL5-SUMPRODUCT($AP5:$AU5,TRANSPOSE(EC$20:EC$25))/$AL5+EC23</f>
        <v>-0.13381868368039662</v>
      </c>
      <c r="EE23" s="22" cm="1">
        <f t="array" aca="1" ref="EE23" ca="1">$AN5/$AL5-SUMPRODUCT($AP5:$AU5,TRANSPOSE(ED$20:ED$25))/$AL5+ED23</f>
        <v>-0.13421903565995641</v>
      </c>
      <c r="EF23" s="22" cm="1">
        <f t="array" aca="1" ref="EF23" ca="1">$AN5/$AL5-SUMPRODUCT($AP5:$AU5,TRANSPOSE(EE$20:EE$25))/$AL5+EE23</f>
        <v>-0.13461839096292172</v>
      </c>
      <c r="EG23" s="22" cm="1">
        <f t="array" aca="1" ref="EG23" ca="1">$AN5/$AL5-SUMPRODUCT($AP5:$AU5,TRANSPOSE(EF$20:EF$25))/$AL5+EF23</f>
        <v>-0.13501675201661356</v>
      </c>
      <c r="EH23" s="22" cm="1">
        <f t="array" aca="1" ref="EH23" ca="1">$AN5/$AL5-SUMPRODUCT($AP5:$AU5,TRANSPOSE(EG$20:EG$25))/$AL5+EG23</f>
        <v>-0.13541412124253682</v>
      </c>
      <c r="EI23" s="22" cm="1">
        <f t="array" aca="1" ref="EI23" ca="1">$AN5/$AL5-SUMPRODUCT($AP5:$AU5,TRANSPOSE(EH$20:EH$25))/$AL5+EH23</f>
        <v>-0.13581050105639503</v>
      </c>
      <c r="EJ23" s="22" cm="1">
        <f t="array" aca="1" ref="EJ23" ca="1">$AN5/$AL5-SUMPRODUCT($AP5:$AU5,TRANSPOSE(EI$20:EI$25))/$AL5+EI23</f>
        <v>-0.13620589386810378</v>
      </c>
      <c r="EK23" s="22" cm="1">
        <f t="array" aca="1" ref="EK23" ca="1">$AN5/$AL5-SUMPRODUCT($AP5:$AU5,TRANSPOSE(EJ$20:EJ$25))/$AL5+EJ23</f>
        <v>-0.13660030208180396</v>
      </c>
      <c r="EL23" s="22" cm="1">
        <f t="array" aca="1" ref="EL23" ca="1">$AN5/$AL5-SUMPRODUCT($AP5:$AU5,TRANSPOSE(EK$20:EK$25))/$AL5+EK23</f>
        <v>-0.13699372809587584</v>
      </c>
      <c r="EM23" s="22" cm="1">
        <f t="array" aca="1" ref="EM23" ca="1">$AN5/$AL5-SUMPRODUCT($AP5:$AU5,TRANSPOSE(EL$20:EL$25))/$AL5+EL23</f>
        <v>-0.13738617430295297</v>
      </c>
      <c r="EN23" s="22" cm="1">
        <f t="array" aca="1" ref="EN23" ca="1">$AN5/$AL5-SUMPRODUCT($AP5:$AU5,TRANSPOSE(EM$20:EM$25))/$AL5+EM23</f>
        <v>-0.1377776430899349</v>
      </c>
      <c r="EO23" s="22" cm="1">
        <f t="array" aca="1" ref="EO23" ca="1">$AN5/$AL5-SUMPRODUCT($AP5:$AU5,TRANSPOSE(EN$20:EN$25))/$AL5+EN23</f>
        <v>-0.13816813683800155</v>
      </c>
      <c r="EP23" s="22" cm="1">
        <f t="array" aca="1" ref="EP23" ca="1">$AN5/$AL5-SUMPRODUCT($AP5:$AU5,TRANSPOSE(EO$20:EO$25))/$AL5+EO23</f>
        <v>-0.13855765792262653</v>
      </c>
      <c r="EQ23" s="22" cm="1">
        <f t="array" aca="1" ref="EQ23" ca="1">$AN5/$AL5-SUMPRODUCT($AP5:$AU5,TRANSPOSE(EP$20:EP$25))/$AL5+EP23</f>
        <v>-0.1389462087135902</v>
      </c>
      <c r="ER23" s="22" cm="1">
        <f t="array" aca="1" ref="ER23" ca="1">$AN5/$AL5-SUMPRODUCT($AP5:$AU5,TRANSPOSE(EQ$20:EQ$25))/$AL5+EQ23</f>
        <v>-0.13933379157499426</v>
      </c>
      <c r="ES23" s="22" cm="1">
        <f t="array" aca="1" ref="ES23" ca="1">$AN5/$AL5-SUMPRODUCT($AP5:$AU5,TRANSPOSE(ER$20:ER$25))/$AL5+ER23</f>
        <v>-0.13972040886527393</v>
      </c>
    </row>
    <row r="24" spans="1:149">
      <c r="A24" s="6">
        <f ca="1">LN((RAND()^(-Results!$E$4))-1)</f>
        <v>-5.2140023492871261</v>
      </c>
      <c r="B24" s="6">
        <f ca="1">LN((RAND()^(-Results!$E$4))-1)</f>
        <v>1.1496639111004203</v>
      </c>
      <c r="C24" s="6">
        <f ca="1">LN((RAND()^(-Results!$E$4))-1)</f>
        <v>-0.81735410596433689</v>
      </c>
      <c r="D24" s="6">
        <f ca="1">LN((RAND()^(-Results!$E$4))-1)</f>
        <v>-0.74746089870554622</v>
      </c>
      <c r="E24" s="6">
        <f ca="1">LN((RAND()^(-Results!$E$4))-1)</f>
        <v>-0.6245143490007441</v>
      </c>
      <c r="F24" s="6">
        <f ca="1">LN((RAND()^(-Results!$E$4))-1)</f>
        <v>1.0939706162118947</v>
      </c>
      <c r="G24" s="6">
        <f ca="1">LN((RAND()^(-Results!$E$4))-1)</f>
        <v>-0.59960129379156457</v>
      </c>
      <c r="H24" s="6">
        <f t="shared" ca="1" si="5"/>
        <v>-0.5354290444356441</v>
      </c>
      <c r="I24" s="10">
        <f ca="1">SUMPRODUCT(J24:O24,Results!B$12:G$12)+Results!$E$5*H24</f>
        <v>-32.56284169705404</v>
      </c>
      <c r="J24" s="10">
        <f ca="1">SUMPRODUCT($A24:$F24,Results!$B$15:$G$15)</f>
        <v>13.052628359098946</v>
      </c>
      <c r="K24" s="10">
        <f ca="1">SUMPRODUCT($A24:$F24,Results!$B$16:$G$16)</f>
        <v>-4.6586036897455774E-2</v>
      </c>
      <c r="L24" s="10">
        <f ca="1">SUMPRODUCT($A24:$F24,Results!$B$17:$G$17)</f>
        <v>2.7138117215792237</v>
      </c>
      <c r="M24" s="10">
        <f ca="1">SUMPRODUCT($A24:$F24,Results!$B$18:$G$18)</f>
        <v>-0.47329474275599592</v>
      </c>
      <c r="N24" s="10">
        <f ca="1">SUMPRODUCT($A24:$F24,Results!$B$19:$G$19)</f>
        <v>-9.5971516793586478</v>
      </c>
      <c r="O24" s="10">
        <f ca="1">SUMPRODUCT($A24:$F24,Results!$B$20:$G$20)</f>
        <v>-3.8147746508633427</v>
      </c>
      <c r="P24" s="10" cm="1">
        <f t="array" aca="1" ref="P24" ca="1">SUMPRODUCT(J24:O24,TRANSPOSE(BL$20:BL$25))+$AD$20-$BL$27</f>
        <v>-31.077865177429743</v>
      </c>
      <c r="Q24" s="10" cm="1">
        <f t="array" aca="1" ref="Q24" ca="1">SUMPRODUCT(J24:O24,TRANSPOSE(ES$20:ES$25))+$AD$20-$ES$27</f>
        <v>-30.892212317021993</v>
      </c>
      <c r="R24" s="10">
        <f ca="1">I24-Results!$E$5*H24</f>
        <v>-30.421125519311463</v>
      </c>
      <c r="S24" s="10" cm="1">
        <f t="array" aca="1" ref="S24" ca="1">SUMPRODUCT(J24:O24,TRANSPOSE(AR$28:AR$33))+$AD$20-$AC$26</f>
        <v>-25.985258436828605</v>
      </c>
      <c r="T24" s="10">
        <f ca="1">SUMPRODUCT(J24:O24,Results!K$9:P$9)</f>
        <v>-29.968204748651306</v>
      </c>
      <c r="U24" s="10">
        <f ca="1">SUMPRODUCT(J24:O24,Results!K$9:P$9)+$AD$20-$AC$31</f>
        <v>-29.951248692126214</v>
      </c>
      <c r="V24" s="10">
        <f t="shared" ca="1" si="6"/>
        <v>-1.484976519624297</v>
      </c>
      <c r="W24" s="10">
        <f t="shared" ca="1" si="7"/>
        <v>-1.6706293800320466</v>
      </c>
      <c r="X24" s="10">
        <f t="shared" ca="1" si="8"/>
        <v>-2.1417161777425768</v>
      </c>
      <c r="Y24" s="10">
        <f t="shared" ca="1" si="9"/>
        <v>-6.5775832602254347</v>
      </c>
      <c r="Z24" s="10">
        <f t="shared" ca="1" si="10"/>
        <v>-32.844969763935929</v>
      </c>
      <c r="AA24" s="10">
        <f t="shared" ca="1" si="11"/>
        <v>-2.6115930049278262</v>
      </c>
      <c r="AK24" s="12"/>
      <c r="AP24" s="3">
        <f ca="1">-AP6/$AL6</f>
        <v>0.32530415654770162</v>
      </c>
      <c r="AQ24" s="3">
        <f ca="1">-AQ6/$AL6</f>
        <v>-4.096573853237015E-2</v>
      </c>
      <c r="AR24" s="3">
        <f ca="1">-AR6/$AL6</f>
        <v>-0.28117135130532322</v>
      </c>
      <c r="AS24" s="3">
        <f ca="1">-AS6/$AL6</f>
        <v>6.2333803236949308E-2</v>
      </c>
      <c r="AT24" s="3">
        <f ca="1">1-AT6/$AL6</f>
        <v>0.42226919445157862</v>
      </c>
      <c r="AU24" s="3">
        <f ca="1">-AU6/$AL6</f>
        <v>-0.23133115667206433</v>
      </c>
      <c r="AW24" s="21">
        <f>IF(Results!$E$6=0,0,AR32)</f>
        <v>0</v>
      </c>
      <c r="AX24" s="22" cm="1">
        <f t="array" aca="1" ref="AX24" ca="1">$AN6/$AL6-SUMPRODUCT($AP6:$AU6,TRANSPOSE(AW$20:AW$25))/$AL6+AW24</f>
        <v>1.080370273961526</v>
      </c>
      <c r="AY24" s="22" cm="1">
        <f t="array" aca="1" ref="AY24" ca="1">$AN6/$AL6-SUMPRODUCT($AP6:$AU6,TRANSPOSE(AX$20:AX$25))/$AL6+AX24</f>
        <v>1.0639652747936041</v>
      </c>
      <c r="AZ24" s="22" cm="1">
        <f t="array" aca="1" ref="AZ24" ca="1">$AN6/$AL6-SUMPRODUCT($AP6:$AU6,TRANSPOSE(AY$20:AY$25))/$AL6+AY24</f>
        <v>1.1419331149823919</v>
      </c>
      <c r="BA24" s="22" cm="1">
        <f t="array" aca="1" ref="BA24" ca="1">$AN6/$AL6-SUMPRODUCT($AP6:$AU6,TRANSPOSE(AZ$20:AZ$25))/$AL6+AZ24</f>
        <v>1.1606455299571032</v>
      </c>
      <c r="BB24" s="22" cm="1">
        <f t="array" aca="1" ref="BB24" ca="1">$AN6/$AL6-SUMPRODUCT($AP6:$AU6,TRANSPOSE(BA$20:BA$25))/$AL6+BA24</f>
        <v>1.1761916023971462</v>
      </c>
      <c r="BC24" s="22" cm="1">
        <f t="array" aca="1" ref="BC24" ca="1">$AN6/$AL6-SUMPRODUCT($AP6:$AU6,TRANSPOSE(BB$20:BB$25))/$AL6+BB24</f>
        <v>1.1832710206066903</v>
      </c>
      <c r="BD24" s="22" cm="1">
        <f t="array" aca="1" ref="BD24" ca="1">$AN6/$AL6-SUMPRODUCT($AP6:$AU6,TRANSPOSE(BC$20:BC$25))/$AL6+BC24</f>
        <v>1.1875741212655606</v>
      </c>
      <c r="BE24" s="22" cm="1">
        <f t="array" aca="1" ref="BE24" ca="1">$AN6/$AL6-SUMPRODUCT($AP6:$AU6,TRANSPOSE(BD$20:BD$25))/$AL6+BD24</f>
        <v>1.1897939092381826</v>
      </c>
      <c r="BF24" s="22" cm="1">
        <f t="array" aca="1" ref="BF24" ca="1">$AN6/$AL6-SUMPRODUCT($AP6:$AU6,TRANSPOSE(BE$20:BE$25))/$AL6+BE24</f>
        <v>1.1908927065396313</v>
      </c>
      <c r="BG24" s="22" cm="1">
        <f t="array" aca="1" ref="BG24" ca="1">$AN6/$AL6-SUMPRODUCT($AP6:$AU6,TRANSPOSE(BF$20:BF$25))/$AL6+BF24</f>
        <v>1.1912587198756335</v>
      </c>
      <c r="BH24" s="22" cm="1">
        <f t="array" aca="1" ref="BH24" ca="1">$AN6/$AL6-SUMPRODUCT($AP6:$AU6,TRANSPOSE(BG$20:BG$25))/$AL6+BG24</f>
        <v>1.1911653219035327</v>
      </c>
      <c r="BI24" s="22" cm="1">
        <f t="array" aca="1" ref="BI24" ca="1">$AN6/$AL6-SUMPRODUCT($AP6:$AU6,TRANSPOSE(BH$20:BH$25))/$AL6+BH24</f>
        <v>1.1907705342751882</v>
      </c>
      <c r="BJ24" s="22" cm="1">
        <f t="array" aca="1" ref="BJ24" ca="1">$AN6/$AL6-SUMPRODUCT($AP6:$AU6,TRANSPOSE(BI$20:BI$25))/$AL6+BI24</f>
        <v>1.1901779678394935</v>
      </c>
      <c r="BK24" s="22" cm="1">
        <f t="array" aca="1" ref="BK24" ca="1">$AN6/$AL6-SUMPRODUCT($AP6:$AU6,TRANSPOSE(BJ$20:BJ$25))/$AL6+BJ24</f>
        <v>1.1894541966917267</v>
      </c>
      <c r="BL24" s="22" cm="1">
        <f t="array" aca="1" ref="BL24" ca="1">$AN6/$AL6-SUMPRODUCT($AP6:$AU6,TRANSPOSE(BK$20:BK$25))/$AL6+BK24</f>
        <v>1.188643286812378</v>
      </c>
      <c r="BM24" s="22" cm="1">
        <f t="array" aca="1" ref="BM24" ca="1">$AN6/$AL6-SUMPRODUCT($AP6:$AU6,TRANSPOSE(BL$20:BL$25))/$AL6+BL24</f>
        <v>1.1877744795574827</v>
      </c>
      <c r="BN24" s="22" cm="1">
        <f t="array" aca="1" ref="BN24" ca="1">$AN6/$AL6-SUMPRODUCT($AP6:$AU6,TRANSPOSE(BM$20:BM$25))/$AL6+BM24</f>
        <v>1.186867338470792</v>
      </c>
      <c r="BO24" s="22" cm="1">
        <f t="array" aca="1" ref="BO24" ca="1">$AN6/$AL6-SUMPRODUCT($AP6:$AU6,TRANSPOSE(BN$20:BN$25))/$AL6+BN24</f>
        <v>1.1859349869847293</v>
      </c>
      <c r="BP24" s="22" cm="1">
        <f t="array" aca="1" ref="BP24" ca="1">$AN6/$AL6-SUMPRODUCT($AP6:$AU6,TRANSPOSE(BO$20:BO$25))/$AL6+BO24</f>
        <v>1.1849862515432272</v>
      </c>
      <c r="BQ24" s="22" cm="1">
        <f t="array" aca="1" ref="BQ24" ca="1">$AN6/$AL6-SUMPRODUCT($AP6:$AU6,TRANSPOSE(BP$20:BP$25))/$AL6+BP24</f>
        <v>1.1840270758849425</v>
      </c>
      <c r="BR24" s="22" cm="1">
        <f t="array" aca="1" ref="BR24" ca="1">$AN6/$AL6-SUMPRODUCT($AP6:$AU6,TRANSPOSE(BQ$20:BQ$25))/$AL6+BQ24</f>
        <v>1.1830614659782497</v>
      </c>
      <c r="BS24" s="22" cm="1">
        <f t="array" aca="1" ref="BS24" ca="1">$AN6/$AL6-SUMPRODUCT($AP6:$AU6,TRANSPOSE(BR$20:BR$25))/$AL6+BR24</f>
        <v>1.1820921228561503</v>
      </c>
      <c r="BT24" s="22" cm="1">
        <f t="array" aca="1" ref="BT24" ca="1">$AN6/$AL6-SUMPRODUCT($AP6:$AU6,TRANSPOSE(BS$20:BS$25))/$AL6+BS24</f>
        <v>1.1811208679737875</v>
      </c>
      <c r="BU24" s="22" cm="1">
        <f t="array" aca="1" ref="BU24" ca="1">$AN6/$AL6-SUMPRODUCT($AP6:$AU6,TRANSPOSE(BT$20:BT$25))/$AL6+BT24</f>
        <v>1.180148929528305</v>
      </c>
      <c r="BV24" s="22" cm="1">
        <f t="array" aca="1" ref="BV24" ca="1">$AN6/$AL6-SUMPRODUCT($AP6:$AU6,TRANSPOSE(BU$20:BU$25))/$AL6+BU24</f>
        <v>1.179177135425588</v>
      </c>
      <c r="BW24" s="22" cm="1">
        <f t="array" aca="1" ref="BW24" ca="1">$AN6/$AL6-SUMPRODUCT($AP6:$AU6,TRANSPOSE(BV$20:BV$25))/$AL6+BV24</f>
        <v>1.1782060434153796</v>
      </c>
      <c r="BX24" s="22" cm="1">
        <f t="array" aca="1" ref="BX24" ca="1">$AN6/$AL6-SUMPRODUCT($AP6:$AU6,TRANSPOSE(BW$20:BW$25))/$AL6+BW24</f>
        <v>1.1772360288927839</v>
      </c>
      <c r="BY24" s="22" cm="1">
        <f t="array" aca="1" ref="BY24" ca="1">$AN6/$AL6-SUMPRODUCT($AP6:$AU6,TRANSPOSE(BX$20:BX$25))/$AL6+BX24</f>
        <v>1.1762673441530671</v>
      </c>
      <c r="BZ24" s="22" cm="1">
        <f t="array" aca="1" ref="BZ24" ca="1">$AN6/$AL6-SUMPRODUCT($AP6:$AU6,TRANSPOSE(BY$20:BY$25))/$AL6+BY24</f>
        <v>1.1753001583878935</v>
      </c>
      <c r="CA24" s="22" cm="1">
        <f t="array" aca="1" ref="CA24" ca="1">$AN6/$AL6-SUMPRODUCT($AP6:$AU6,TRANSPOSE(BZ$20:BZ$25))/$AL6+BZ24</f>
        <v>1.1743345846850763</v>
      </c>
      <c r="CB24" s="22" cm="1">
        <f t="array" aca="1" ref="CB24" ca="1">$AN6/$AL6-SUMPRODUCT($AP6:$AU6,TRANSPOSE(CA$20:CA$25))/$AL6+CA24</f>
        <v>1.1733706982561447</v>
      </c>
      <c r="CC24" s="22" cm="1">
        <f t="array" aca="1" ref="CC24" ca="1">$AN6/$AL6-SUMPRODUCT($AP6:$AU6,TRANSPOSE(CB$20:CB$25))/$AL6+CB24</f>
        <v>1.1724085487422957</v>
      </c>
      <c r="CD24" s="22" cm="1">
        <f t="array" aca="1" ref="CD24" ca="1">$AN6/$AL6-SUMPRODUCT($AP6:$AU6,TRANSPOSE(CC$20:CC$25))/$AL6+CC24</f>
        <v>1.1714481685227032</v>
      </c>
      <c r="CE24" s="22" cm="1">
        <f t="array" aca="1" ref="CE24" ca="1">$AN6/$AL6-SUMPRODUCT($AP6:$AU6,TRANSPOSE(CD$20:CD$25))/$AL6+CD24</f>
        <v>1.1704895783239222</v>
      </c>
      <c r="CF24" s="22" cm="1">
        <f t="array" aca="1" ref="CF24" ca="1">$AN6/$AL6-SUMPRODUCT($AP6:$AU6,TRANSPOSE(CE$20:CE$25))/$AL6+CE24</f>
        <v>1.169532791007148</v>
      </c>
      <c r="CG24" s="22" cm="1">
        <f t="array" aca="1" ref="CG24" ca="1">$AN6/$AL6-SUMPRODUCT($AP6:$AU6,TRANSPOSE(CF$20:CF$25))/$AL6+CF24</f>
        <v>1.1685778141252439</v>
      </c>
      <c r="CH24" s="22" cm="1">
        <f t="array" aca="1" ref="CH24" ca="1">$AN6/$AL6-SUMPRODUCT($AP6:$AU6,TRANSPOSE(CG$20:CG$25))/$AL6+CG24</f>
        <v>1.1676246516491666</v>
      </c>
      <c r="CI24" s="22" cm="1">
        <f t="array" aca="1" ref="CI24" ca="1">$AN6/$AL6-SUMPRODUCT($AP6:$AU6,TRANSPOSE(CH$20:CH$25))/$AL6+CH24</f>
        <v>1.1666733051335949</v>
      </c>
      <c r="CJ24" s="22" cm="1">
        <f t="array" aca="1" ref="CJ24" ca="1">$AN6/$AL6-SUMPRODUCT($AP6:$AU6,TRANSPOSE(CI$20:CI$25))/$AL6+CI24</f>
        <v>1.1657237745039239</v>
      </c>
      <c r="CK24" s="22" cm="1">
        <f t="array" aca="1" ref="CK24" ca="1">$AN6/$AL6-SUMPRODUCT($AP6:$AU6,TRANSPOSE(CJ$20:CJ$25))/$AL6+CJ24</f>
        <v>1.164776058587621</v>
      </c>
      <c r="CL24" s="22" cm="1">
        <f t="array" aca="1" ref="CL24" ca="1">$AN6/$AL6-SUMPRODUCT($AP6:$AU6,TRANSPOSE(CK$20:CK$25))/$AL6+CK24</f>
        <v>1.1638301554729789</v>
      </c>
      <c r="CM24" s="22" cm="1">
        <f t="array" aca="1" ref="CM24" ca="1">$AN6/$AL6-SUMPRODUCT($AP6:$AU6,TRANSPOSE(CL$20:CL$25))/$AL6+CL24</f>
        <v>1.1628860627513293</v>
      </c>
      <c r="CN24" s="22" cm="1">
        <f t="array" aca="1" ref="CN24" ca="1">$AN6/$AL6-SUMPRODUCT($AP6:$AU6,TRANSPOSE(CM$20:CM$25))/$AL6+CM24</f>
        <v>1.1619437776805801</v>
      </c>
      <c r="CO24" s="22" cm="1">
        <f t="array" aca="1" ref="CO24" ca="1">$AN6/$AL6-SUMPRODUCT($AP6:$AU6,TRANSPOSE(CN$20:CN$25))/$AL6+CN24</f>
        <v>1.1610032972956226</v>
      </c>
      <c r="CP24" s="22" cm="1">
        <f t="array" aca="1" ref="CP24" ca="1">$AN6/$AL6-SUMPRODUCT($AP6:$AU6,TRANSPOSE(CO$20:CO$25))/$AL6+CO24</f>
        <v>1.1600646184828749</v>
      </c>
      <c r="CQ24" s="22" cm="1">
        <f t="array" aca="1" ref="CQ24" ca="1">$AN6/$AL6-SUMPRODUCT($AP6:$AU6,TRANSPOSE(CP$20:CP$25))/$AL6+CP24</f>
        <v>1.1591277380306073</v>
      </c>
      <c r="CR24" s="22" cm="1">
        <f t="array" aca="1" ref="CR24" ca="1">$AN6/$AL6-SUMPRODUCT($AP6:$AU6,TRANSPOSE(CQ$20:CQ$25))/$AL6+CQ24</f>
        <v>1.1581926526629149</v>
      </c>
      <c r="CS24" s="22" cm="1">
        <f t="array" aca="1" ref="CS24" ca="1">$AN6/$AL6-SUMPRODUCT($AP6:$AU6,TRANSPOSE(CR$20:CR$25))/$AL6+CR24</f>
        <v>1.1572593590626534</v>
      </c>
      <c r="CT24" s="22" cm="1">
        <f t="array" aca="1" ref="CT24" ca="1">$AN6/$AL6-SUMPRODUCT($AP6:$AU6,TRANSPOSE(CS$20:CS$25))/$AL6+CS24</f>
        <v>1.1563278538869193</v>
      </c>
      <c r="CU24" s="22" cm="1">
        <f t="array" aca="1" ref="CU24" ca="1">$AN6/$AL6-SUMPRODUCT($AP6:$AU6,TRANSPOSE(CT$20:CT$25))/$AL6+CT24</f>
        <v>1.1553981337774988</v>
      </c>
      <c r="CV24" s="22" cm="1">
        <f t="array" aca="1" ref="CV24" ca="1">$AN6/$AL6-SUMPRODUCT($AP6:$AU6,TRANSPOSE(CU$20:CU$25))/$AL6+CU24</f>
        <v>1.1544701953679184</v>
      </c>
      <c r="CW24" s="22" cm="1">
        <f t="array" aca="1" ref="CW24" ca="1">$AN6/$AL6-SUMPRODUCT($AP6:$AU6,TRANSPOSE(CV$20:CV$25))/$AL6+CV24</f>
        <v>1.1535440352882009</v>
      </c>
      <c r="CX24" s="22" cm="1">
        <f t="array" aca="1" ref="CX24" ca="1">$AN6/$AL6-SUMPRODUCT($AP6:$AU6,TRANSPOSE(CW$20:CW$25))/$AL6+CW24</f>
        <v>1.1526196501680739</v>
      </c>
      <c r="CY24" s="22" cm="1">
        <f t="array" aca="1" ref="CY24" ca="1">$AN6/$AL6-SUMPRODUCT($AP6:$AU6,TRANSPOSE(CX$20:CX$25))/$AL6+CX24</f>
        <v>1.1516970366391301</v>
      </c>
      <c r="CZ24" s="22" cm="1">
        <f t="array" aca="1" ref="CZ24" ca="1">$AN6/$AL6-SUMPRODUCT($AP6:$AU6,TRANSPOSE(CY$20:CY$25))/$AL6+CY24</f>
        <v>1.1507761913362848</v>
      </c>
      <c r="DA24" s="22" cm="1">
        <f t="array" aca="1" ref="DA24" ca="1">$AN6/$AL6-SUMPRODUCT($AP6:$AU6,TRANSPOSE(CZ$20:CZ$25))/$AL6+CZ24</f>
        <v>1.1498571108987543</v>
      </c>
      <c r="DB24" s="22" cm="1">
        <f t="array" aca="1" ref="DB24" ca="1">$AN6/$AL6-SUMPRODUCT($AP6:$AU6,TRANSPOSE(DA$20:DA$25))/$AL6+DA24</f>
        <v>1.1489397919707125</v>
      </c>
      <c r="DC24" s="22" cm="1">
        <f t="array" aca="1" ref="DC24" ca="1">$AN6/$AL6-SUMPRODUCT($AP6:$AU6,TRANSPOSE(DB$20:DB$25))/$AL6+DB24</f>
        <v>1.148024231201731</v>
      </c>
      <c r="DD24" s="22" cm="1">
        <f t="array" aca="1" ref="DD24" ca="1">$AN6/$AL6-SUMPRODUCT($AP6:$AU6,TRANSPOSE(DC$20:DC$25))/$AL6+DC24</f>
        <v>1.147110425247073</v>
      </c>
      <c r="DE24" s="22" cm="1">
        <f t="array" aca="1" ref="DE24" ca="1">$AN6/$AL6-SUMPRODUCT($AP6:$AU6,TRANSPOSE(DD$20:DD$25))/$AL6+DD24</f>
        <v>1.1461983707678873</v>
      </c>
      <c r="DF24" s="22" cm="1">
        <f t="array" aca="1" ref="DF24" ca="1">$AN6/$AL6-SUMPRODUCT($AP6:$AU6,TRANSPOSE(DE$20:DE$25))/$AL6+DE24</f>
        <v>1.1452880644313339</v>
      </c>
      <c r="DG24" s="22" cm="1">
        <f t="array" aca="1" ref="DG24" ca="1">$AN6/$AL6-SUMPRODUCT($AP6:$AU6,TRANSPOSE(DF$20:DF$25))/$AL6+DF24</f>
        <v>1.1443795029106687</v>
      </c>
      <c r="DH24" s="22" cm="1">
        <f t="array" aca="1" ref="DH24" ca="1">$AN6/$AL6-SUMPRODUCT($AP6:$AU6,TRANSPOSE(DG$20:DG$25))/$AL6+DG24</f>
        <v>1.1434726828852932</v>
      </c>
      <c r="DI24" s="22" cm="1">
        <f t="array" aca="1" ref="DI24" ca="1">$AN6/$AL6-SUMPRODUCT($AP6:$AU6,TRANSPOSE(DH$20:DH$25))/$AL6+DH24</f>
        <v>1.1425676010407859</v>
      </c>
      <c r="DJ24" s="22" cm="1">
        <f t="array" aca="1" ref="DJ24" ca="1">$AN6/$AL6-SUMPRODUCT($AP6:$AU6,TRANSPOSE(DI$20:DI$25))/$AL6+DI24</f>
        <v>1.1416642540689206</v>
      </c>
      <c r="DK24" s="22" cm="1">
        <f t="array" aca="1" ref="DK24" ca="1">$AN6/$AL6-SUMPRODUCT($AP6:$AU6,TRANSPOSE(DJ$20:DJ$25))/$AL6+DJ24</f>
        <v>1.1407626386676726</v>
      </c>
      <c r="DL24" s="22" cm="1">
        <f t="array" aca="1" ref="DL24" ca="1">$AN6/$AL6-SUMPRODUCT($AP6:$AU6,TRANSPOSE(DK$20:DK$25))/$AL6+DK24</f>
        <v>1.1398627515412214</v>
      </c>
      <c r="DM24" s="22" cm="1">
        <f t="array" aca="1" ref="DM24" ca="1">$AN6/$AL6-SUMPRODUCT($AP6:$AU6,TRANSPOSE(DL$20:DL$25))/$AL6+DL24</f>
        <v>1.1389645893999478</v>
      </c>
      <c r="DN24" s="22" cm="1">
        <f t="array" aca="1" ref="DN24" ca="1">$AN6/$AL6-SUMPRODUCT($AP6:$AU6,TRANSPOSE(DM$20:DM$25))/$AL6+DM24</f>
        <v>1.1380681489604274</v>
      </c>
      <c r="DO24" s="22" cm="1">
        <f t="array" aca="1" ref="DO24" ca="1">$AN6/$AL6-SUMPRODUCT($AP6:$AU6,TRANSPOSE(DN$20:DN$25))/$AL6+DN24</f>
        <v>1.1371734269454246</v>
      </c>
      <c r="DP24" s="22" cm="1">
        <f t="array" aca="1" ref="DP24" ca="1">$AN6/$AL6-SUMPRODUCT($AP6:$AU6,TRANSPOSE(DO$20:DO$25))/$AL6+DO24</f>
        <v>1.1362804200838821</v>
      </c>
      <c r="DQ24" s="22" cm="1">
        <f t="array" aca="1" ref="DQ24" ca="1">$AN6/$AL6-SUMPRODUCT($AP6:$AU6,TRANSPOSE(DP$20:DP$25))/$AL6+DP24</f>
        <v>1.1353891251109129</v>
      </c>
      <c r="DR24" s="22" cm="1">
        <f t="array" aca="1" ref="DR24" ca="1">$AN6/$AL6-SUMPRODUCT($AP6:$AU6,TRANSPOSE(DQ$20:DQ$25))/$AL6+DQ24</f>
        <v>1.1344995387677885</v>
      </c>
      <c r="DS24" s="22" cm="1">
        <f t="array" aca="1" ref="DS24" ca="1">$AN6/$AL6-SUMPRODUCT($AP6:$AU6,TRANSPOSE(DR$20:DR$25))/$AL6+DR24</f>
        <v>1.1336116578019289</v>
      </c>
      <c r="DT24" s="22" cm="1">
        <f t="array" aca="1" ref="DT24" ca="1">$AN6/$AL6-SUMPRODUCT($AP6:$AU6,TRANSPOSE(DS$20:DS$25))/$AL6+DS24</f>
        <v>1.1327254789668919</v>
      </c>
      <c r="DU24" s="22" cm="1">
        <f t="array" aca="1" ref="DU24" ca="1">$AN6/$AL6-SUMPRODUCT($AP6:$AU6,TRANSPOSE(DT$20:DT$25))/$AL6+DT24</f>
        <v>1.1318409990223615</v>
      </c>
      <c r="DV24" s="22" cm="1">
        <f t="array" aca="1" ref="DV24" ca="1">$AN6/$AL6-SUMPRODUCT($AP6:$AU6,TRANSPOSE(DU$20:DU$25))/$AL6+DU24</f>
        <v>1.1309582147341375</v>
      </c>
      <c r="DW24" s="22" cm="1">
        <f t="array" aca="1" ref="DW24" ca="1">$AN6/$AL6-SUMPRODUCT($AP6:$AU6,TRANSPOSE(DV$20:DV$25))/$AL6+DV24</f>
        <v>1.1300771228741233</v>
      </c>
      <c r="DX24" s="22" cm="1">
        <f t="array" aca="1" ref="DX24" ca="1">$AN6/$AL6-SUMPRODUCT($AP6:$AU6,TRANSPOSE(DW$20:DW$25))/$AL6+DW24</f>
        <v>1.1291977202203152</v>
      </c>
      <c r="DY24" s="22" cm="1">
        <f t="array" aca="1" ref="DY24" ca="1">$AN6/$AL6-SUMPRODUCT($AP6:$AU6,TRANSPOSE(DX$20:DX$25))/$AL6+DX24</f>
        <v>1.1283200035567909</v>
      </c>
      <c r="DZ24" s="22" cm="1">
        <f t="array" aca="1" ref="DZ24" ca="1">$AN6/$AL6-SUMPRODUCT($AP6:$AU6,TRANSPOSE(DY$20:DY$25))/$AL6+DY24</f>
        <v>1.1274439696736986</v>
      </c>
      <c r="EA24" s="22" cm="1">
        <f t="array" aca="1" ref="EA24" ca="1">$AN6/$AL6-SUMPRODUCT($AP6:$AU6,TRANSPOSE(DZ$20:DZ$25))/$AL6+DZ24</f>
        <v>1.1265696153672449</v>
      </c>
      <c r="EB24" s="22" cm="1">
        <f t="array" aca="1" ref="EB24" ca="1">$AN6/$AL6-SUMPRODUCT($AP6:$AU6,TRANSPOSE(EA$20:EA$25))/$AL6+EA24</f>
        <v>1.1256969374396846</v>
      </c>
      <c r="EC24" s="22" cm="1">
        <f t="array" aca="1" ref="EC24" ca="1">$AN6/$AL6-SUMPRODUCT($AP6:$AU6,TRANSPOSE(EB$20:EB$25))/$AL6+EB24</f>
        <v>1.124825932699308</v>
      </c>
      <c r="ED24" s="22" cm="1">
        <f t="array" aca="1" ref="ED24" ca="1">$AN6/$AL6-SUMPRODUCT($AP6:$AU6,TRANSPOSE(EC$20:EC$25))/$AL6+EC24</f>
        <v>1.1239565979604311</v>
      </c>
      <c r="EE24" s="22" cm="1">
        <f t="array" aca="1" ref="EE24" ca="1">$AN6/$AL6-SUMPRODUCT($AP6:$AU6,TRANSPOSE(ED$20:ED$25))/$AL6+ED24</f>
        <v>1.1230889300433833</v>
      </c>
      <c r="EF24" s="22" cm="1">
        <f t="array" aca="1" ref="EF24" ca="1">$AN6/$AL6-SUMPRODUCT($AP6:$AU6,TRANSPOSE(EE$20:EE$25))/$AL6+EE24</f>
        <v>1.1222229257744969</v>
      </c>
      <c r="EG24" s="22" cm="1">
        <f t="array" aca="1" ref="EG24" ca="1">$AN6/$AL6-SUMPRODUCT($AP6:$AU6,TRANSPOSE(EF$20:EF$25))/$AL6+EF24</f>
        <v>1.1213585819860952</v>
      </c>
      <c r="EH24" s="22" cm="1">
        <f t="array" aca="1" ref="EH24" ca="1">$AN6/$AL6-SUMPRODUCT($AP6:$AU6,TRANSPOSE(EG$20:EG$25))/$AL6+EG24</f>
        <v>1.1204958955164819</v>
      </c>
      <c r="EI24" s="22" cm="1">
        <f t="array" aca="1" ref="EI24" ca="1">$AN6/$AL6-SUMPRODUCT($AP6:$AU6,TRANSPOSE(EH$20:EH$25))/$AL6+EH24</f>
        <v>1.1196348632099296</v>
      </c>
      <c r="EJ24" s="22" cm="1">
        <f t="array" aca="1" ref="EJ24" ca="1">$AN6/$AL6-SUMPRODUCT($AP6:$AU6,TRANSPOSE(EI$20:EI$25))/$AL6+EI24</f>
        <v>1.1187754819166686</v>
      </c>
      <c r="EK24" s="22" cm="1">
        <f t="array" aca="1" ref="EK24" ca="1">$AN6/$AL6-SUMPRODUCT($AP6:$AU6,TRANSPOSE(EJ$20:EJ$25))/$AL6+EJ24</f>
        <v>1.1179177484928771</v>
      </c>
      <c r="EL24" s="22" cm="1">
        <f t="array" aca="1" ref="EL24" ca="1">$AN6/$AL6-SUMPRODUCT($AP6:$AU6,TRANSPOSE(EK$20:EK$25))/$AL6+EK24</f>
        <v>1.1170616598006666</v>
      </c>
      <c r="EM24" s="22" cm="1">
        <f t="array" aca="1" ref="EM24" ca="1">$AN6/$AL6-SUMPRODUCT($AP6:$AU6,TRANSPOSE(EL$20:EL$25))/$AL6+EL24</f>
        <v>1.1162072127080755</v>
      </c>
      <c r="EN24" s="22" cm="1">
        <f t="array" aca="1" ref="EN24" ca="1">$AN6/$AL6-SUMPRODUCT($AP6:$AU6,TRANSPOSE(EM$20:EM$25))/$AL6+EM24</f>
        <v>1.1153544040890542</v>
      </c>
      <c r="EO24" s="22" cm="1">
        <f t="array" aca="1" ref="EO24" ca="1">$AN6/$AL6-SUMPRODUCT($AP6:$AU6,TRANSPOSE(EN$20:EN$25))/$AL6+EN24</f>
        <v>1.1145032308234557</v>
      </c>
      <c r="EP24" s="22" cm="1">
        <f t="array" aca="1" ref="EP24" ca="1">$AN6/$AL6-SUMPRODUCT($AP6:$AU6,TRANSPOSE(EO$20:EO$25))/$AL6+EO24</f>
        <v>1.1136536897970251</v>
      </c>
      <c r="EQ24" s="22" cm="1">
        <f t="array" aca="1" ref="EQ24" ca="1">$AN6/$AL6-SUMPRODUCT($AP6:$AU6,TRANSPOSE(EP$20:EP$25))/$AL6+EP24</f>
        <v>1.1128057779013873</v>
      </c>
      <c r="ER24" s="22" cm="1">
        <f t="array" aca="1" ref="ER24" ca="1">$AN6/$AL6-SUMPRODUCT($AP6:$AU6,TRANSPOSE(EQ$20:EQ$25))/$AL6+EQ24</f>
        <v>1.1119594920340363</v>
      </c>
      <c r="ES24" s="22" cm="1">
        <f t="array" aca="1" ref="ES24" ca="1">$AN6/$AL6-SUMPRODUCT($AP6:$AU6,TRANSPOSE(ER$20:ER$25))/$AL6+ER24</f>
        <v>1.1111148290983255</v>
      </c>
    </row>
    <row r="25" spans="1:149" ht="16.5">
      <c r="A25" s="6">
        <f ca="1">LN((RAND()^(-Results!$E$4))-1)</f>
        <v>0.62979664059525897</v>
      </c>
      <c r="B25" s="6">
        <f ca="1">LN((RAND()^(-Results!$E$4))-1)</f>
        <v>-1.921705246262269</v>
      </c>
      <c r="C25" s="6">
        <f ca="1">LN((RAND()^(-Results!$E$4))-1)</f>
        <v>4.1237752798776244</v>
      </c>
      <c r="D25" s="6">
        <f ca="1">LN((RAND()^(-Results!$E$4))-1)</f>
        <v>-1.3652684603040501</v>
      </c>
      <c r="E25" s="6">
        <f ca="1">LN((RAND()^(-Results!$E$4))-1)</f>
        <v>3.7619002843130787</v>
      </c>
      <c r="F25" s="6">
        <f ca="1">LN((RAND()^(-Results!$E$4))-1)</f>
        <v>3.922224469974612</v>
      </c>
      <c r="G25" s="6">
        <f ca="1">LN((RAND()^(-Results!$E$4))-1)</f>
        <v>1.9766475872866633</v>
      </c>
      <c r="H25" s="6">
        <f t="shared" ca="1" si="5"/>
        <v>2.040819836642584</v>
      </c>
      <c r="I25" s="10">
        <f ca="1">SUMPRODUCT(J25:O25,Results!B$12:G$12)+Results!$E$5*H25</f>
        <v>37.998079359896543</v>
      </c>
      <c r="J25" s="10">
        <f ca="1">SUMPRODUCT($A25:$F25,Results!$B$15:$G$15)</f>
        <v>-8.9163799355260789</v>
      </c>
      <c r="K25" s="10">
        <f ca="1">SUMPRODUCT($A25:$F25,Results!$B$16:$G$16)</f>
        <v>17.079894200936494</v>
      </c>
      <c r="L25" s="10">
        <f ca="1">SUMPRODUCT($A25:$F25,Results!$B$17:$G$17)</f>
        <v>-17.678136627308266</v>
      </c>
      <c r="M25" s="10">
        <f ca="1">SUMPRODUCT($A25:$F25,Results!$B$18:$G$18)</f>
        <v>-12.690350144678956</v>
      </c>
      <c r="N25" s="10">
        <f ca="1">SUMPRODUCT($A25:$F25,Results!$B$19:$G$19)</f>
        <v>0.14631736038313603</v>
      </c>
      <c r="O25" s="10">
        <f ca="1">SUMPRODUCT($A25:$F25,Results!$B$20:$G$20)</f>
        <v>4.8259143256203716</v>
      </c>
      <c r="P25" s="10" cm="1">
        <f t="array" aca="1" ref="P25" ca="1">SUMPRODUCT(J25:O25,TRANSPOSE(BL$20:BL$25))+$AD$20-$BL$27</f>
        <v>32.408625538429817</v>
      </c>
      <c r="Q25" s="10" cm="1">
        <f t="array" aca="1" ref="Q25" ca="1">SUMPRODUCT(J25:O25,TRANSPOSE(ES$20:ES$25))+$AD$20-$ES$27</f>
        <v>32.301487833651478</v>
      </c>
      <c r="R25" s="10">
        <f ca="1">I25-Results!$E$5*H25</f>
        <v>29.834800013326209</v>
      </c>
      <c r="S25" s="10" cm="1">
        <f t="array" aca="1" ref="S25" ca="1">SUMPRODUCT(J25:O25,TRANSPOSE(AR$28:AR$33))+$AD$20-$AC$26</f>
        <v>40.486588212980926</v>
      </c>
      <c r="T25" s="10">
        <f ca="1">SUMPRODUCT(J25:O25,Results!K$9:P$9)</f>
        <v>31.715506996953035</v>
      </c>
      <c r="U25" s="10">
        <f ca="1">SUMPRODUCT(J25:O25,Results!K$9:P$9)+$AD$20-$AC$31</f>
        <v>31.732463053478128</v>
      </c>
      <c r="V25" s="10">
        <f t="shared" ca="1" si="6"/>
        <v>5.5894538214667264</v>
      </c>
      <c r="W25" s="10">
        <f t="shared" ca="1" si="7"/>
        <v>5.696591526245065</v>
      </c>
      <c r="X25" s="10">
        <f t="shared" ca="1" si="8"/>
        <v>8.1632793465703344</v>
      </c>
      <c r="Y25" s="10">
        <f t="shared" ca="1" si="9"/>
        <v>-2.4885088530843831</v>
      </c>
      <c r="Z25" s="10">
        <f t="shared" ca="1" si="10"/>
        <v>37.715951293014655</v>
      </c>
      <c r="AA25" s="10">
        <f t="shared" ca="1" si="11"/>
        <v>6.2656163064184156</v>
      </c>
      <c r="AC25" s="14" t="s">
        <v>261</v>
      </c>
      <c r="AK25" s="12"/>
      <c r="AP25" s="3">
        <f ca="1">-AP7/$AL7</f>
        <v>0.1862815968096414</v>
      </c>
      <c r="AQ25" s="3">
        <f ca="1">-AQ7/$AL7</f>
        <v>-7.3347050973757121E-3</v>
      </c>
      <c r="AR25" s="3">
        <f ca="1">-AR7/$AL7</f>
        <v>-0.18937882523041938</v>
      </c>
      <c r="AS25" s="3">
        <f ca="1">-AS7/$AL7</f>
        <v>0.22445254088516148</v>
      </c>
      <c r="AT25" s="3">
        <f ca="1">-AT7/$AL7</f>
        <v>-0.24133683035971018</v>
      </c>
      <c r="AU25" s="3">
        <f ca="1">1-AU7/$AL7</f>
        <v>0.76600492579584767</v>
      </c>
      <c r="AW25" s="21">
        <f>IF(Results!$E$6=0,0,AR33)</f>
        <v>0</v>
      </c>
      <c r="AX25" s="22" cm="1">
        <f t="array" aca="1" ref="AX25" ca="1">$AN7/$AL7-SUMPRODUCT($AP7:$AU7,TRANSPOSE(AW$20:AW$25))/$AL7+AW25</f>
        <v>0.54113794887321753</v>
      </c>
      <c r="AY25" s="22" cm="1">
        <f t="array" aca="1" ref="AY25" ca="1">$AN7/$AL7-SUMPRODUCT($AP7:$AU7,TRANSPOSE(AX$20:AX$25))/$AL7+AX25</f>
        <v>0.38812680349401185</v>
      </c>
      <c r="AZ25" s="22" cm="1">
        <f t="array" aca="1" ref="AZ25" ca="1">$AN7/$AL7-SUMPRODUCT($AP7:$AU7,TRANSPOSE(AY$20:AY$25))/$AL7+AY25</f>
        <v>0.38502603609008956</v>
      </c>
      <c r="BA25" s="22" cm="1">
        <f t="array" aca="1" ref="BA25" ca="1">$AN7/$AL7-SUMPRODUCT($AP7:$AU7,TRANSPOSE(AZ$20:AZ$25))/$AL7+AZ25</f>
        <v>0.36485808598998459</v>
      </c>
      <c r="BB25" s="22" cm="1">
        <f t="array" aca="1" ref="BB25" ca="1">$AN7/$AL7-SUMPRODUCT($AP7:$AU7,TRANSPOSE(BA$20:BA$25))/$AL7+BA25</f>
        <v>0.35798772292313563</v>
      </c>
      <c r="BC25" s="22" cm="1">
        <f t="array" aca="1" ref="BC25" ca="1">$AN7/$AL7-SUMPRODUCT($AP7:$AU7,TRANSPOSE(BB$20:BB$25))/$AL7+BB25</f>
        <v>0.3519985149146484</v>
      </c>
      <c r="BD25" s="22" cm="1">
        <f t="array" aca="1" ref="BD25" ca="1">$AN7/$AL7-SUMPRODUCT($AP7:$AU7,TRANSPOSE(BC$20:BC$25))/$AL7+BC25</f>
        <v>0.34796439358806153</v>
      </c>
      <c r="BE25" s="22" cm="1">
        <f t="array" aca="1" ref="BE25" ca="1">$AN7/$AL7-SUMPRODUCT($AP7:$AU7,TRANSPOSE(BD$20:BD$25))/$AL7+BD25</f>
        <v>0.344593912870089</v>
      </c>
      <c r="BF25" s="22" cm="1">
        <f t="array" aca="1" ref="BF25" ca="1">$AN7/$AL7-SUMPRODUCT($AP7:$AU7,TRANSPOSE(BE$20:BE$25))/$AL7+BE25</f>
        <v>0.34171379720594719</v>
      </c>
      <c r="BG25" s="22" cm="1">
        <f t="array" aca="1" ref="BG25" ca="1">$AN7/$AL7-SUMPRODUCT($AP7:$AU7,TRANSPOSE(BF$20:BF$25))/$AL7+BF25</f>
        <v>0.33910148868543932</v>
      </c>
      <c r="BH25" s="22" cm="1">
        <f t="array" aca="1" ref="BH25" ca="1">$AN7/$AL7-SUMPRODUCT($AP7:$AU7,TRANSPOSE(BG$20:BG$25))/$AL7+BG25</f>
        <v>0.33666542203442751</v>
      </c>
      <c r="BI25" s="22" cm="1">
        <f t="array" aca="1" ref="BI25" ca="1">$AN7/$AL7-SUMPRODUCT($AP7:$AU7,TRANSPOSE(BH$20:BH$25))/$AL7+BH25</f>
        <v>0.33434183007197626</v>
      </c>
      <c r="BJ25" s="22" cm="1">
        <f t="array" aca="1" ref="BJ25" ca="1">$AN7/$AL7-SUMPRODUCT($AP7:$AU7,TRANSPOSE(BI$20:BI$25))/$AL7+BI25</f>
        <v>0.3320937106131937</v>
      </c>
      <c r="BK25" s="22" cm="1">
        <f t="array" aca="1" ref="BK25" ca="1">$AN7/$AL7-SUMPRODUCT($AP7:$AU7,TRANSPOSE(BJ$20:BJ$25))/$AL7+BJ25</f>
        <v>0.32989684804118635</v>
      </c>
      <c r="BL25" s="22" cm="1">
        <f t="array" aca="1" ref="BL25" ca="1">$AN7/$AL7-SUMPRODUCT($AP7:$AU7,TRANSPOSE(BK$20:BK$25))/$AL7+BK25</f>
        <v>0.32773567122269853</v>
      </c>
      <c r="BM25" s="22" cm="1">
        <f t="array" aca="1" ref="BM25" ca="1">$AN7/$AL7-SUMPRODUCT($AP7:$AU7,TRANSPOSE(BL$20:BL$25))/$AL7+BL25</f>
        <v>0.325599874003214</v>
      </c>
      <c r="BN25" s="22" cm="1">
        <f t="array" aca="1" ref="BN25" ca="1">$AN7/$AL7-SUMPRODUCT($AP7:$AU7,TRANSPOSE(BM$20:BM$25))/$AL7+BM25</f>
        <v>0.32348261362005282</v>
      </c>
      <c r="BO25" s="22" cm="1">
        <f t="array" aca="1" ref="BO25" ca="1">$AN7/$AL7-SUMPRODUCT($AP7:$AU7,TRANSPOSE(BN$20:BN$25))/$AL7+BN25</f>
        <v>0.32137930888257804</v>
      </c>
      <c r="BP25" s="22" cm="1">
        <f t="array" aca="1" ref="BP25" ca="1">$AN7/$AL7-SUMPRODUCT($AP7:$AU7,TRANSPOSE(BO$20:BO$25))/$AL7+BO25</f>
        <v>0.31928688319559795</v>
      </c>
      <c r="BQ25" s="22" cm="1">
        <f t="array" aca="1" ref="BQ25" ca="1">$AN7/$AL7-SUMPRODUCT($AP7:$AU7,TRANSPOSE(BP$20:BP$25))/$AL7+BP25</f>
        <v>0.31720326387409004</v>
      </c>
      <c r="BR25" s="22" cm="1">
        <f t="array" aca="1" ref="BR25" ca="1">$AN7/$AL7-SUMPRODUCT($AP7:$AU7,TRANSPOSE(BQ$20:BQ$25))/$AL7+BQ25</f>
        <v>0.31512705168903032</v>
      </c>
      <c r="BS25" s="22" cm="1">
        <f t="array" aca="1" ref="BS25" ca="1">$AN7/$AL7-SUMPRODUCT($AP7:$AU7,TRANSPOSE(BR$20:BR$25))/$AL7+BR25</f>
        <v>0.31305730011322808</v>
      </c>
      <c r="BT25" s="22" cm="1">
        <f t="array" aca="1" ref="BT25" ca="1">$AN7/$AL7-SUMPRODUCT($AP7:$AU7,TRANSPOSE(BS$20:BS$25))/$AL7+BS25</f>
        <v>0.3109933674804165</v>
      </c>
      <c r="BU25" s="22" cm="1">
        <f t="array" aca="1" ref="BU25" ca="1">$AN7/$AL7-SUMPRODUCT($AP7:$AU7,TRANSPOSE(BT$20:BT$25))/$AL7+BT25</f>
        <v>0.30893481761849084</v>
      </c>
      <c r="BV25" s="22" cm="1">
        <f t="array" aca="1" ref="BV25" ca="1">$AN7/$AL7-SUMPRODUCT($AP7:$AU7,TRANSPOSE(BU$20:BU$25))/$AL7+BU25</f>
        <v>0.30688135296373931</v>
      </c>
      <c r="BW25" s="22" cm="1">
        <f t="array" aca="1" ref="BW25" ca="1">$AN7/$AL7-SUMPRODUCT($AP7:$AU7,TRANSPOSE(BV$20:BV$25))/$AL7+BV25</f>
        <v>0.30483276948337279</v>
      </c>
      <c r="BX25" s="22" cm="1">
        <f t="array" aca="1" ref="BX25" ca="1">$AN7/$AL7-SUMPRODUCT($AP7:$AU7,TRANSPOSE(BW$20:BW$25))/$AL7+BW25</f>
        <v>0.30278892627581944</v>
      </c>
      <c r="BY25" s="22" cm="1">
        <f t="array" aca="1" ref="BY25" ca="1">$AN7/$AL7-SUMPRODUCT($AP7:$AU7,TRANSPOSE(BX$20:BX$25))/$AL7+BX25</f>
        <v>0.30074972506027065</v>
      </c>
      <c r="BZ25" s="22" cm="1">
        <f t="array" aca="1" ref="BZ25" ca="1">$AN7/$AL7-SUMPRODUCT($AP7:$AU7,TRANSPOSE(BY$20:BY$25))/$AL7+BY25</f>
        <v>0.29871509633476023</v>
      </c>
      <c r="CA25" s="22" cm="1">
        <f t="array" aca="1" ref="CA25" ca="1">$AN7/$AL7-SUMPRODUCT($AP7:$AU7,TRANSPOSE(BZ$20:BZ$25))/$AL7+BZ25</f>
        <v>0.29668499003304361</v>
      </c>
      <c r="CB25" s="22" cm="1">
        <f t="array" aca="1" ref="CB25" ca="1">$AN7/$AL7-SUMPRODUCT($AP7:$AU7,TRANSPOSE(CA$20:CA$25))/$AL7+CA25</f>
        <v>0.29465936921744529</v>
      </c>
      <c r="CC25" s="22" cm="1">
        <f t="array" aca="1" ref="CC25" ca="1">$AN7/$AL7-SUMPRODUCT($AP7:$AU7,TRANSPOSE(CB$20:CB$25))/$AL7+CB25</f>
        <v>0.29263820582087929</v>
      </c>
      <c r="CD25" s="22" cm="1">
        <f t="array" aca="1" ref="CD25" ca="1">$AN7/$AL7-SUMPRODUCT($AP7:$AU7,TRANSPOSE(CC$20:CC$25))/$AL7+CC25</f>
        <v>0.29062147777214953</v>
      </c>
      <c r="CE25" s="22" cm="1">
        <f t="array" aca="1" ref="CE25" ca="1">$AN7/$AL7-SUMPRODUCT($AP7:$AU7,TRANSPOSE(CD$20:CD$25))/$AL7+CD25</f>
        <v>0.28860916705509487</v>
      </c>
      <c r="CF25" s="22" cm="1">
        <f t="array" aca="1" ref="CF25" ca="1">$AN7/$AL7-SUMPRODUCT($AP7:$AU7,TRANSPOSE(CE$20:CE$25))/$AL7+CE25</f>
        <v>0.28660125839819228</v>
      </c>
      <c r="CG25" s="22" cm="1">
        <f t="array" aca="1" ref="CG25" ca="1">$AN7/$AL7-SUMPRODUCT($AP7:$AU7,TRANSPOSE(CF$20:CF$25))/$AL7+CF25</f>
        <v>0.28459773838981162</v>
      </c>
      <c r="CH25" s="22" cm="1">
        <f t="array" aca="1" ref="CH25" ca="1">$AN7/$AL7-SUMPRODUCT($AP7:$AU7,TRANSPOSE(CG$20:CG$25))/$AL7+CG25</f>
        <v>0.28259859488084926</v>
      </c>
      <c r="CI25" s="22" cm="1">
        <f t="array" aca="1" ref="CI25" ca="1">$AN7/$AL7-SUMPRODUCT($AP7:$AU7,TRANSPOSE(CH$20:CH$25))/$AL7+CH25</f>
        <v>0.28060381658138955</v>
      </c>
      <c r="CJ25" s="22" cm="1">
        <f t="array" aca="1" ref="CJ25" ca="1">$AN7/$AL7-SUMPRODUCT($AP7:$AU7,TRANSPOSE(CI$20:CI$25))/$AL7+CI25</f>
        <v>0.27861339278836761</v>
      </c>
      <c r="CK25" s="22" cm="1">
        <f t="array" aca="1" ref="CK25" ca="1">$AN7/$AL7-SUMPRODUCT($AP7:$AU7,TRANSPOSE(CJ$20:CJ$25))/$AL7+CJ25</f>
        <v>0.2766273132016801</v>
      </c>
      <c r="CL25" s="22" cm="1">
        <f t="array" aca="1" ref="CL25" ca="1">$AN7/$AL7-SUMPRODUCT($AP7:$AU7,TRANSPOSE(CK$20:CK$25))/$AL7+CK25</f>
        <v>0.27464556780001304</v>
      </c>
      <c r="CM25" s="22" cm="1">
        <f t="array" aca="1" ref="CM25" ca="1">$AN7/$AL7-SUMPRODUCT($AP7:$AU7,TRANSPOSE(CL$20:CL$25))/$AL7+CL25</f>
        <v>0.27266814675698958</v>
      </c>
      <c r="CN25" s="22" cm="1">
        <f t="array" aca="1" ref="CN25" ca="1">$AN7/$AL7-SUMPRODUCT($AP7:$AU7,TRANSPOSE(CM$20:CM$25))/$AL7+CM25</f>
        <v>0.27069504038454073</v>
      </c>
      <c r="CO25" s="22" cm="1">
        <f t="array" aca="1" ref="CO25" ca="1">$AN7/$AL7-SUMPRODUCT($AP7:$AU7,TRANSPOSE(CN$20:CN$25))/$AL7+CN25</f>
        <v>0.26872623909465576</v>
      </c>
      <c r="CP25" s="22" cm="1">
        <f t="array" aca="1" ref="CP25" ca="1">$AN7/$AL7-SUMPRODUCT($AP7:$AU7,TRANSPOSE(CO$20:CO$25))/$AL7+CO25</f>
        <v>0.26676173337354259</v>
      </c>
      <c r="CQ25" s="22" cm="1">
        <f t="array" aca="1" ref="CQ25" ca="1">$AN7/$AL7-SUMPRODUCT($AP7:$AU7,TRANSPOSE(CP$20:CP$25))/$AL7+CP25</f>
        <v>0.26480151376416738</v>
      </c>
      <c r="CR25" s="22" cm="1">
        <f t="array" aca="1" ref="CR25" ca="1">$AN7/$AL7-SUMPRODUCT($AP7:$AU7,TRANSPOSE(CQ$20:CQ$25))/$AL7+CQ25</f>
        <v>0.26284557085445037</v>
      </c>
      <c r="CS25" s="22" cm="1">
        <f t="array" aca="1" ref="CS25" ca="1">$AN7/$AL7-SUMPRODUCT($AP7:$AU7,TRANSPOSE(CR$20:CR$25))/$AL7+CR25</f>
        <v>0.26089389526928186</v>
      </c>
      <c r="CT25" s="22" cm="1">
        <f t="array" aca="1" ref="CT25" ca="1">$AN7/$AL7-SUMPRODUCT($AP7:$AU7,TRANSPOSE(CS$20:CS$25))/$AL7+CS25</f>
        <v>0.25894647766511769</v>
      </c>
      <c r="CU25" s="22" cm="1">
        <f t="array" aca="1" ref="CU25" ca="1">$AN7/$AL7-SUMPRODUCT($AP7:$AU7,TRANSPOSE(CT$20:CT$25))/$AL7+CT25</f>
        <v>0.25700330872631516</v>
      </c>
      <c r="CV25" s="22" cm="1">
        <f t="array" aca="1" ref="CV25" ca="1">$AN7/$AL7-SUMPRODUCT($AP7:$AU7,TRANSPOSE(CU$20:CU$25))/$AL7+CU25</f>
        <v>0.25506437916264435</v>
      </c>
      <c r="CW25" s="22" cm="1">
        <f t="array" aca="1" ref="CW25" ca="1">$AN7/$AL7-SUMPRODUCT($AP7:$AU7,TRANSPOSE(CV$20:CV$25))/$AL7+CV25</f>
        <v>0.25312967970759459</v>
      </c>
      <c r="CX25" s="22" cm="1">
        <f t="array" aca="1" ref="CX25" ca="1">$AN7/$AL7-SUMPRODUCT($AP7:$AU7,TRANSPOSE(CW$20:CW$25))/$AL7+CW25</f>
        <v>0.25119920111721561</v>
      </c>
      <c r="CY25" s="22" cm="1">
        <f t="array" aca="1" ref="CY25" ca="1">$AN7/$AL7-SUMPRODUCT($AP7:$AU7,TRANSPOSE(CX$20:CX$25))/$AL7+CX25</f>
        <v>0.24927293416932139</v>
      </c>
      <c r="CZ25" s="22" cm="1">
        <f t="array" aca="1" ref="CZ25" ca="1">$AN7/$AL7-SUMPRODUCT($AP7:$AU7,TRANSPOSE(CY$20:CY$25))/$AL7+CY25</f>
        <v>0.24735086966293818</v>
      </c>
      <c r="DA25" s="22" cm="1">
        <f t="array" aca="1" ref="DA25" ca="1">$AN7/$AL7-SUMPRODUCT($AP7:$AU7,TRANSPOSE(CZ$20:CZ$25))/$AL7+CZ25</f>
        <v>0.24543299841791755</v>
      </c>
      <c r="DB25" s="22" cm="1">
        <f t="array" aca="1" ref="DB25" ca="1">$AN7/$AL7-SUMPRODUCT($AP7:$AU7,TRANSPOSE(DA$20:DA$25))/$AL7+DA25</f>
        <v>0.24351931127466053</v>
      </c>
      <c r="DC25" s="22" cm="1">
        <f t="array" aca="1" ref="DC25" ca="1">$AN7/$AL7-SUMPRODUCT($AP7:$AU7,TRANSPOSE(DB$20:DB$25))/$AL7+DB25</f>
        <v>0.24160979909391778</v>
      </c>
      <c r="DD25" s="22" cm="1">
        <f t="array" aca="1" ref="DD25" ca="1">$AN7/$AL7-SUMPRODUCT($AP7:$AU7,TRANSPOSE(DC$20:DC$25))/$AL7+DC25</f>
        <v>0.23970445275664021</v>
      </c>
      <c r="DE25" s="22" cm="1">
        <f t="array" aca="1" ref="DE25" ca="1">$AN7/$AL7-SUMPRODUCT($AP7:$AU7,TRANSPOSE(DD$20:DD$25))/$AL7+DD25</f>
        <v>0.23780326316386424</v>
      </c>
      <c r="DF25" s="22" cm="1">
        <f t="array" aca="1" ref="DF25" ca="1">$AN7/$AL7-SUMPRODUCT($AP7:$AU7,TRANSPOSE(DE$20:DE$25))/$AL7+DE25</f>
        <v>0.23590622123661886</v>
      </c>
      <c r="DG25" s="22" cm="1">
        <f t="array" aca="1" ref="DG25" ca="1">$AN7/$AL7-SUMPRODUCT($AP7:$AU7,TRANSPOSE(DF$20:DF$25))/$AL7+DF25</f>
        <v>0.23401331791585145</v>
      </c>
      <c r="DH25" s="22" cm="1">
        <f t="array" aca="1" ref="DH25" ca="1">$AN7/$AL7-SUMPRODUCT($AP7:$AU7,TRANSPOSE(DG$20:DG$25))/$AL7+DG25</f>
        <v>0.23212454416236106</v>
      </c>
      <c r="DI25" s="22" cm="1">
        <f t="array" aca="1" ref="DI25" ca="1">$AN7/$AL7-SUMPRODUCT($AP7:$AU7,TRANSPOSE(DH$20:DH$25))/$AL7+DH25</f>
        <v>0.23023989095674047</v>
      </c>
      <c r="DJ25" s="22" cm="1">
        <f t="array" aca="1" ref="DJ25" ca="1">$AN7/$AL7-SUMPRODUCT($AP7:$AU7,TRANSPOSE(DI$20:DI$25))/$AL7+DI25</f>
        <v>0.22835934929932367</v>
      </c>
      <c r="DK25" s="22" cm="1">
        <f t="array" aca="1" ref="DK25" ca="1">$AN7/$AL7-SUMPRODUCT($AP7:$AU7,TRANSPOSE(DJ$20:DJ$25))/$AL7+DJ25</f>
        <v>0.22648291021013478</v>
      </c>
      <c r="DL25" s="22" cm="1">
        <f t="array" aca="1" ref="DL25" ca="1">$AN7/$AL7-SUMPRODUCT($AP7:$AU7,TRANSPOSE(DK$20:DK$25))/$AL7+DK25</f>
        <v>0.22461056472884156</v>
      </c>
      <c r="DM25" s="22" cm="1">
        <f t="array" aca="1" ref="DM25" ca="1">$AN7/$AL7-SUMPRODUCT($AP7:$AU7,TRANSPOSE(DL$20:DL$25))/$AL7+DL25</f>
        <v>0.22274230391470884</v>
      </c>
      <c r="DN25" s="22" cm="1">
        <f t="array" aca="1" ref="DN25" ca="1">$AN7/$AL7-SUMPRODUCT($AP7:$AU7,TRANSPOSE(DM$20:DM$25))/$AL7+DM25</f>
        <v>0.22087811884655317</v>
      </c>
      <c r="DO25" s="22" cm="1">
        <f t="array" aca="1" ref="DO25" ca="1">$AN7/$AL7-SUMPRODUCT($AP7:$AU7,TRANSPOSE(DN$20:DN$25))/$AL7+DN25</f>
        <v>0.2190180006226996</v>
      </c>
      <c r="DP25" s="22" cm="1">
        <f t="array" aca="1" ref="DP25" ca="1">$AN7/$AL7-SUMPRODUCT($AP7:$AU7,TRANSPOSE(DO$20:DO$25))/$AL7+DO25</f>
        <v>0.21716194036093728</v>
      </c>
      <c r="DQ25" s="22" cm="1">
        <f t="array" aca="1" ref="DQ25" ca="1">$AN7/$AL7-SUMPRODUCT($AP7:$AU7,TRANSPOSE(DP$20:DP$25))/$AL7+DP25</f>
        <v>0.21530992919847647</v>
      </c>
      <c r="DR25" s="22" cm="1">
        <f t="array" aca="1" ref="DR25" ca="1">$AN7/$AL7-SUMPRODUCT($AP7:$AU7,TRANSPOSE(DQ$20:DQ$25))/$AL7+DQ25</f>
        <v>0.2134619582919054</v>
      </c>
      <c r="DS25" s="22" cm="1">
        <f t="array" aca="1" ref="DS25" ca="1">$AN7/$AL7-SUMPRODUCT($AP7:$AU7,TRANSPOSE(DR$20:DR$25))/$AL7+DR25</f>
        <v>0.21161801881714815</v>
      </c>
      <c r="DT25" s="22" cm="1">
        <f t="array" aca="1" ref="DT25" ca="1">$AN7/$AL7-SUMPRODUCT($AP7:$AU7,TRANSPOSE(DS$20:DS$25))/$AL7+DS25</f>
        <v>0.20977810196942148</v>
      </c>
      <c r="DU25" s="22" cm="1">
        <f t="array" aca="1" ref="DU25" ca="1">$AN7/$AL7-SUMPRODUCT($AP7:$AU7,TRANSPOSE(DT$20:DT$25))/$AL7+DT25</f>
        <v>0.20794219896319288</v>
      </c>
      <c r="DV25" s="22" cm="1">
        <f t="array" aca="1" ref="DV25" ca="1">$AN7/$AL7-SUMPRODUCT($AP7:$AU7,TRANSPOSE(DU$20:DU$25))/$AL7+DU25</f>
        <v>0.20611030103213812</v>
      </c>
      <c r="DW25" s="22" cm="1">
        <f t="array" aca="1" ref="DW25" ca="1">$AN7/$AL7-SUMPRODUCT($AP7:$AU7,TRANSPOSE(DV$20:DV$25))/$AL7+DV25</f>
        <v>0.20428239942909943</v>
      </c>
      <c r="DX25" s="22" cm="1">
        <f t="array" aca="1" ref="DX25" ca="1">$AN7/$AL7-SUMPRODUCT($AP7:$AU7,TRANSPOSE(DW$20:DW$25))/$AL7+DW25</f>
        <v>0.20245848542604317</v>
      </c>
      <c r="DY25" s="22" cm="1">
        <f t="array" aca="1" ref="DY25" ca="1">$AN7/$AL7-SUMPRODUCT($AP7:$AU7,TRANSPOSE(DX$20:DX$25))/$AL7+DX25</f>
        <v>0.20063855031401812</v>
      </c>
      <c r="DZ25" s="22" cm="1">
        <f t="array" aca="1" ref="DZ25" ca="1">$AN7/$AL7-SUMPRODUCT($AP7:$AU7,TRANSPOSE(DY$20:DY$25))/$AL7+DY25</f>
        <v>0.19882258540311382</v>
      </c>
      <c r="EA25" s="22" cm="1">
        <f t="array" aca="1" ref="EA25" ca="1">$AN7/$AL7-SUMPRODUCT($AP7:$AU7,TRANSPOSE(DZ$20:DZ$25))/$AL7+DZ25</f>
        <v>0.19701058202241861</v>
      </c>
      <c r="EB25" s="22" cm="1">
        <f t="array" aca="1" ref="EB25" ca="1">$AN7/$AL7-SUMPRODUCT($AP7:$AU7,TRANSPOSE(EA$20:EA$25))/$AL7+EA25</f>
        <v>0.19520253151997857</v>
      </c>
      <c r="EC25" s="22" cm="1">
        <f t="array" aca="1" ref="EC25" ca="1">$AN7/$AL7-SUMPRODUCT($AP7:$AU7,TRANSPOSE(EB$20:EB$25))/$AL7+EB25</f>
        <v>0.19339842526275508</v>
      </c>
      <c r="ED25" s="22" cm="1">
        <f t="array" aca="1" ref="ED25" ca="1">$AN7/$AL7-SUMPRODUCT($AP7:$AU7,TRANSPOSE(EC$20:EC$25))/$AL7+EC25</f>
        <v>0.19159825463658442</v>
      </c>
      <c r="EE25" s="22" cm="1">
        <f t="array" aca="1" ref="EE25" ca="1">$AN7/$AL7-SUMPRODUCT($AP7:$AU7,TRANSPOSE(ED$20:ED$25))/$AL7+ED25</f>
        <v>0.18980201104613581</v>
      </c>
      <c r="EF25" s="22" cm="1">
        <f t="array" aca="1" ref="EF25" ca="1">$AN7/$AL7-SUMPRODUCT($AP7:$AU7,TRANSPOSE(EE$20:EE$25))/$AL7+EE25</f>
        <v>0.18800968591487066</v>
      </c>
      <c r="EG25" s="22" cm="1">
        <f t="array" aca="1" ref="EG25" ca="1">$AN7/$AL7-SUMPRODUCT($AP7:$AU7,TRANSPOSE(EF$20:EF$25))/$AL7+EF25</f>
        <v>0.18622127068500105</v>
      </c>
      <c r="EH25" s="22" cm="1">
        <f t="array" aca="1" ref="EH25" ca="1">$AN7/$AL7-SUMPRODUCT($AP7:$AU7,TRANSPOSE(EG$20:EG$25))/$AL7+EG25</f>
        <v>0.18443675681744898</v>
      </c>
      <c r="EI25" s="22" cm="1">
        <f t="array" aca="1" ref="EI25" ca="1">$AN7/$AL7-SUMPRODUCT($AP7:$AU7,TRANSPOSE(EH$20:EH$25))/$AL7+EH25</f>
        <v>0.18265613579180484</v>
      </c>
      <c r="EJ25" s="22" cm="1">
        <f t="array" aca="1" ref="EJ25" ca="1">$AN7/$AL7-SUMPRODUCT($AP7:$AU7,TRANSPOSE(EI$20:EI$25))/$AL7+EI25</f>
        <v>0.1808793991062877</v>
      </c>
      <c r="EK25" s="22" cm="1">
        <f t="array" aca="1" ref="EK25" ca="1">$AN7/$AL7-SUMPRODUCT($AP7:$AU7,TRANSPOSE(EJ$20:EJ$25))/$AL7+EJ25</f>
        <v>0.1791065382777034</v>
      </c>
      <c r="EL25" s="22" cm="1">
        <f t="array" aca="1" ref="EL25" ca="1">$AN7/$AL7-SUMPRODUCT($AP7:$AU7,TRANSPOSE(EK$20:EK$25))/$AL7+EK25</f>
        <v>0.17733754484140429</v>
      </c>
      <c r="EM25" s="22" cm="1">
        <f t="array" aca="1" ref="EM25" ca="1">$AN7/$AL7-SUMPRODUCT($AP7:$AU7,TRANSPOSE(EL$20:EL$25))/$AL7+EL25</f>
        <v>0.17557241035124893</v>
      </c>
      <c r="EN25" s="22" cm="1">
        <f t="array" aca="1" ref="EN25" ca="1">$AN7/$AL7-SUMPRODUCT($AP7:$AU7,TRANSPOSE(EM$20:EM$25))/$AL7+EM25</f>
        <v>0.1738111263795612</v>
      </c>
      <c r="EO25" s="22" cm="1">
        <f t="array" aca="1" ref="EO25" ca="1">$AN7/$AL7-SUMPRODUCT($AP7:$AU7,TRANSPOSE(EN$20:EN$25))/$AL7+EN25</f>
        <v>0.17205368451709002</v>
      </c>
      <c r="EP25" s="22" cm="1">
        <f t="array" aca="1" ref="EP25" ca="1">$AN7/$AL7-SUMPRODUCT($AP7:$AU7,TRANSPOSE(EO$20:EO$25))/$AL7+EO25</f>
        <v>0.17030007637296896</v>
      </c>
      <c r="EQ25" s="22" cm="1">
        <f t="array" aca="1" ref="EQ25" ca="1">$AN7/$AL7-SUMPRODUCT($AP7:$AU7,TRANSPOSE(EP$20:EP$25))/$AL7+EP25</f>
        <v>0.16855029357467621</v>
      </c>
      <c r="ER25" s="22" cm="1">
        <f t="array" aca="1" ref="ER25" ca="1">$AN7/$AL7-SUMPRODUCT($AP7:$AU7,TRANSPOSE(EQ$20:EQ$25))/$AL7+EQ25</f>
        <v>0.16680432776799436</v>
      </c>
      <c r="ES25" s="22" cm="1">
        <f t="array" aca="1" ref="ES25" ca="1">$AN7/$AL7-SUMPRODUCT($AP7:$AU7,TRANSPOSE(ER$20:ER$25))/$AL7+ER25</f>
        <v>0.16506217061697026</v>
      </c>
    </row>
    <row r="26" spans="1:149">
      <c r="A26" s="6">
        <f ca="1">LN((RAND()^(-Results!$E$4))-1)</f>
        <v>2.2651574150407288</v>
      </c>
      <c r="B26" s="6">
        <f ca="1">LN((RAND()^(-Results!$E$4))-1)</f>
        <v>-1.1669663057114414</v>
      </c>
      <c r="C26" s="6">
        <f ca="1">LN((RAND()^(-Results!$E$4))-1)</f>
        <v>-2.4856592773794466</v>
      </c>
      <c r="D26" s="6">
        <f ca="1">LN((RAND()^(-Results!$E$4))-1)</f>
        <v>0.41803063963458253</v>
      </c>
      <c r="E26" s="6">
        <f ca="1">LN((RAND()^(-Results!$E$4))-1)</f>
        <v>-0.47735313910695509</v>
      </c>
      <c r="F26" s="6">
        <f ca="1">LN((RAND()^(-Results!$E$4))-1)</f>
        <v>-0.41703091912960066</v>
      </c>
      <c r="G26" s="6">
        <f ca="1">LN((RAND()^(-Results!$E$4))-1)</f>
        <v>0.91212804131385272</v>
      </c>
      <c r="H26" s="6">
        <f t="shared" ca="1" si="5"/>
        <v>0.9763002906697732</v>
      </c>
      <c r="I26" s="10">
        <f ca="1">SUMPRODUCT(J26:O26,Results!B$12:G$12)+Results!$E$5*H26</f>
        <v>12.998807867233694</v>
      </c>
      <c r="J26" s="10">
        <f ca="1">SUMPRODUCT($A26:$F26,Results!$B$15:$G$15)</f>
        <v>-7.2827272932101925</v>
      </c>
      <c r="K26" s="10">
        <f ca="1">SUMPRODUCT($A26:$F26,Results!$B$16:$G$16)</f>
        <v>-6.2302366417316737</v>
      </c>
      <c r="L26" s="10">
        <f ca="1">SUMPRODUCT($A26:$F26,Results!$B$17:$G$17)</f>
        <v>-1.4341169389685327</v>
      </c>
      <c r="M26" s="10">
        <f ca="1">SUMPRODUCT($A26:$F26,Results!$B$18:$G$18)</f>
        <v>4.0054562006223966</v>
      </c>
      <c r="N26" s="10">
        <f ca="1">SUMPRODUCT($A26:$F26,Results!$B$19:$G$19)</f>
        <v>1.7108965011365391</v>
      </c>
      <c r="O26" s="10">
        <f ca="1">SUMPRODUCT($A26:$F26,Results!$B$20:$G$20)</f>
        <v>-0.56053138666219637</v>
      </c>
      <c r="P26" s="10" cm="1">
        <f t="array" aca="1" ref="P26" ca="1">SUMPRODUCT(J26:O26,TRANSPOSE(BL$20:BL$25))+$AD$20-$BL$27</f>
        <v>8.3857157057606511</v>
      </c>
      <c r="Q26" s="10" cm="1">
        <f t="array" aca="1" ref="Q26" ca="1">SUMPRODUCT(J26:O26,TRANSPOSE(ES$20:ES$25))+$AD$20-$ES$27</f>
        <v>8.3203172243044641</v>
      </c>
      <c r="R26" s="10">
        <f ca="1">I26-Results!$E$5*H26</f>
        <v>9.0936067045546007</v>
      </c>
      <c r="S26" s="10" cm="1">
        <f t="array" aca="1" ref="S26" ca="1">SUMPRODUCT(J26:O26,TRANSPOSE(AR$28:AR$33))+$AD$20-$AC$26</f>
        <v>2.2494838840336326</v>
      </c>
      <c r="T26" s="10">
        <f ca="1">SUMPRODUCT(J26:O26,Results!K$9:P$9)</f>
        <v>7.971481308305969</v>
      </c>
      <c r="U26" s="10">
        <f ca="1">SUMPRODUCT(J26:O26,Results!K$9:P$9)+$AD$20-$AC$31</f>
        <v>7.9884373648310625</v>
      </c>
      <c r="V26" s="10">
        <f t="shared" ca="1" si="6"/>
        <v>4.6130921614730429</v>
      </c>
      <c r="W26" s="10">
        <f t="shared" ca="1" si="7"/>
        <v>4.6784906429292299</v>
      </c>
      <c r="X26" s="10">
        <f t="shared" ca="1" si="8"/>
        <v>3.9052011626790932</v>
      </c>
      <c r="Y26" s="10">
        <f t="shared" ca="1" si="9"/>
        <v>10.74932398320006</v>
      </c>
      <c r="Z26" s="10">
        <f t="shared" ca="1" si="10"/>
        <v>12.716679800351809</v>
      </c>
      <c r="AA26" s="10">
        <f t="shared" ca="1" si="11"/>
        <v>5.0103705024026315</v>
      </c>
      <c r="AC26" s="10" cm="1">
        <f t="array" aca="1" ref="AC26" ca="1">SUMPRODUCT(AE20:AJ20,TRANSPOSE(AR28:AR33))</f>
        <v>0.25810042639093278</v>
      </c>
      <c r="AK26" s="12"/>
    </row>
    <row r="27" spans="1:149" ht="16.5">
      <c r="A27" s="6">
        <f ca="1">LN((RAND()^(-Results!$E$4))-1)</f>
        <v>-2.2803882942853697</v>
      </c>
      <c r="B27" s="6">
        <f ca="1">LN((RAND()^(-Results!$E$4))-1)</f>
        <v>-0.6591264220129448</v>
      </c>
      <c r="C27" s="6">
        <f ca="1">LN((RAND()^(-Results!$E$4))-1)</f>
        <v>0.53700069251076232</v>
      </c>
      <c r="D27" s="6">
        <f ca="1">LN((RAND()^(-Results!$E$4))-1)</f>
        <v>-3.8887563766991269</v>
      </c>
      <c r="E27" s="6">
        <f ca="1">LN((RAND()^(-Results!$E$4))-1)</f>
        <v>-1.5843242702107001</v>
      </c>
      <c r="F27" s="6">
        <f ca="1">LN((RAND()^(-Results!$E$4))-1)</f>
        <v>-1.3393934908777301</v>
      </c>
      <c r="G27" s="6">
        <f ca="1">LN((RAND()^(-Results!$E$4))-1)</f>
        <v>0.39055196680139237</v>
      </c>
      <c r="H27" s="6">
        <f t="shared" ca="1" si="5"/>
        <v>0.45472421615731284</v>
      </c>
      <c r="I27" s="10">
        <f ca="1">SUMPRODUCT(J27:O27,Results!B$12:G$12)+Results!$E$5*H27</f>
        <v>-28.781671565433548</v>
      </c>
      <c r="J27" s="10">
        <f ca="1">SUMPRODUCT($A27:$F27,Results!$B$15:$G$15)</f>
        <v>15.099286522643931</v>
      </c>
      <c r="K27" s="10">
        <f ca="1">SUMPRODUCT($A27:$F27,Results!$B$16:$G$16)</f>
        <v>-1.0608806339580734</v>
      </c>
      <c r="L27" s="10">
        <f ca="1">SUMPRODUCT($A27:$F27,Results!$B$17:$G$17)</f>
        <v>7.8038744584752999</v>
      </c>
      <c r="M27" s="10">
        <f ca="1">SUMPRODUCT($A27:$F27,Results!$B$18:$G$18)</f>
        <v>2.5539473484398472</v>
      </c>
      <c r="N27" s="10">
        <f ca="1">SUMPRODUCT($A27:$F27,Results!$B$19:$G$19)</f>
        <v>-3.8588153314779001</v>
      </c>
      <c r="O27" s="10">
        <f ca="1">SUMPRODUCT($A27:$F27,Results!$B$20:$G$20)</f>
        <v>-3.3573585721791908</v>
      </c>
      <c r="P27" s="10" cm="1">
        <f t="array" aca="1" ref="P27" ca="1">SUMPRODUCT(J27:O27,TRANSPOSE(BL$20:BL$25))+$AD$20-$BL$27</f>
        <v>-30.11357831053332</v>
      </c>
      <c r="Q27" s="10" cm="1">
        <f t="array" aca="1" ref="Q27" ca="1">SUMPRODUCT(J27:O27,TRANSPOSE(ES$20:ES$25))+$AD$20-$ES$27</f>
        <v>-30.210481209228121</v>
      </c>
      <c r="R27" s="10">
        <f ca="1">I27-Results!$E$5*H27</f>
        <v>-30.6005684300628</v>
      </c>
      <c r="S27" s="10" cm="1">
        <f t="array" aca="1" ref="S27" ca="1">SUMPRODUCT(J27:O27,TRANSPOSE(AR$28:AR$33))+$AD$20-$AC$26</f>
        <v>-27.344700032568284</v>
      </c>
      <c r="T27" s="10">
        <f ca="1">SUMPRODUCT(J27:O27,Results!K$9:P$9)</f>
        <v>-30.786447836716572</v>
      </c>
      <c r="U27" s="10">
        <f ca="1">SUMPRODUCT(J27:O27,Results!K$9:P$9)+$AD$20-$AC$31</f>
        <v>-30.76949178019148</v>
      </c>
      <c r="V27" s="10">
        <f t="shared" ca="1" si="6"/>
        <v>1.3319067450997721</v>
      </c>
      <c r="W27" s="10">
        <f t="shared" ca="1" si="7"/>
        <v>1.4288096437945725</v>
      </c>
      <c r="X27" s="10">
        <f t="shared" ca="1" si="8"/>
        <v>1.8188968646292523</v>
      </c>
      <c r="Y27" s="10">
        <f t="shared" ca="1" si="9"/>
        <v>-1.4369715328652646</v>
      </c>
      <c r="Z27" s="10">
        <f t="shared" ca="1" si="10"/>
        <v>-29.063799632315433</v>
      </c>
      <c r="AA27" s="10">
        <f t="shared" ca="1" si="11"/>
        <v>1.9878202147579316</v>
      </c>
      <c r="AP27" s="42" t="s">
        <v>237</v>
      </c>
      <c r="AQ27" s="42" t="s">
        <v>248</v>
      </c>
      <c r="AR27" s="42" t="s">
        <v>249</v>
      </c>
      <c r="AV27" s="17"/>
      <c r="AW27" s="60" t="s">
        <v>246</v>
      </c>
      <c r="AX27" s="10" cm="1">
        <f t="array" aca="1" ref="AX27" ca="1">SUMPRODUCT(AX20:AX25,TRANSPOSE($AE20:$AJ20))</f>
        <v>0.31939282565879024</v>
      </c>
      <c r="AY27" s="10" cm="1">
        <f t="array" aca="1" ref="AY27" ca="1">SUMPRODUCT(AY20:AY25,TRANSPOSE($AE20:$AJ20))</f>
        <v>0.26720540987992913</v>
      </c>
      <c r="AZ27" s="10" cm="1">
        <f t="array" aca="1" ref="AZ27" ca="1">SUMPRODUCT(AZ20:AZ25,TRANSPOSE($AE20:$AJ20))</f>
        <v>0.28535406909514438</v>
      </c>
      <c r="BA27" s="10" cm="1">
        <f t="array" aca="1" ref="BA27" ca="1">SUMPRODUCT(BA20:BA25,TRANSPOSE($AE20:$AJ20))</f>
        <v>0.28181467730093845</v>
      </c>
      <c r="BB27" s="10" cm="1">
        <f t="array" aca="1" ref="BB27" ca="1">SUMPRODUCT(BB20:BB25,TRANSPOSE($AE20:$AJ20))</f>
        <v>0.282508605521887</v>
      </c>
      <c r="BC27" s="10" cm="1">
        <f t="array" aca="1" ref="BC27" ca="1">SUMPRODUCT(BC20:BC25,TRANSPOSE($AE20:$AJ20))</f>
        <v>0.28176073806825086</v>
      </c>
      <c r="BD27" s="10" cm="1">
        <f t="array" aca="1" ref="BD27" ca="1">SUMPRODUCT(BD20:BD25,TRANSPOSE($AE20:$AJ20))</f>
        <v>0.28138627234693436</v>
      </c>
      <c r="BE27" s="10" cm="1">
        <f t="array" aca="1" ref="BE27" ca="1">SUMPRODUCT(BE20:BE25,TRANSPOSE($AE20:$AJ20))</f>
        <v>0.28101575249905364</v>
      </c>
      <c r="BF27" s="10" cm="1">
        <f t="array" aca="1" ref="BF27" ca="1">SUMPRODUCT(BF20:BF25,TRANSPOSE($AE20:$AJ20))</f>
        <v>0.28075383290245171</v>
      </c>
      <c r="BG27" s="10" cm="1">
        <f t="array" aca="1" ref="BG27" ca="1">SUMPRODUCT(BG20:BG25,TRANSPOSE($AE20:$AJ20))</f>
        <v>0.28055549010968522</v>
      </c>
      <c r="BH27" s="10" cm="1">
        <f t="array" aca="1" ref="BH27" ca="1">SUMPRODUCT(BH20:BH25,TRANSPOSE($AE20:$AJ20))</f>
        <v>0.2804100009184573</v>
      </c>
      <c r="BI27" s="10" cm="1">
        <f t="array" aca="1" ref="BI27" ca="1">SUMPRODUCT(BI20:BI25,TRANSPOSE($AE20:$AJ20))</f>
        <v>0.28030076139103555</v>
      </c>
      <c r="BJ27" s="10" cm="1">
        <f t="array" aca="1" ref="BJ27" ca="1">SUMPRODUCT(BJ20:BJ25,TRANSPOSE($AE20:$AJ20))</f>
        <v>0.28021717844450517</v>
      </c>
      <c r="BK27" s="10" cm="1">
        <f t="array" aca="1" ref="BK27" ca="1">SUMPRODUCT(BK20:BK25,TRANSPOSE($AE20:$AJ20))</f>
        <v>0.28015118390496196</v>
      </c>
      <c r="BL27" s="10" cm="1">
        <f t="array" aca="1" ref="BL27" ca="1">SUMPRODUCT(BL20:BL25,TRANSPOSE($AE20:$AJ20))</f>
        <v>0.28009724888873999</v>
      </c>
      <c r="BM27" s="10" cm="1">
        <f t="array" aca="1" ref="BM27" ca="1">SUMPRODUCT(BM20:BM25,TRANSPOSE($AE20:$AJ20))</f>
        <v>0.28005152782104087</v>
      </c>
      <c r="BN27" s="10" cm="1">
        <f t="array" aca="1" ref="BN27" ca="1">SUMPRODUCT(BN20:BN25,TRANSPOSE($AE20:$AJ20))</f>
        <v>0.28001139715675899</v>
      </c>
      <c r="BO27" s="10" cm="1">
        <f t="array" aca="1" ref="BO27" ca="1">SUMPRODUCT(BO20:BO25,TRANSPOSE($AE20:$AJ20))</f>
        <v>0.2799750689087625</v>
      </c>
      <c r="BP27" s="10" cm="1">
        <f t="array" aca="1" ref="BP27" ca="1">SUMPRODUCT(BP20:BP25,TRANSPOSE($AE20:$AJ20))</f>
        <v>0.27994133021203127</v>
      </c>
      <c r="BQ27" s="10" cm="1">
        <f t="array" aca="1" ref="BQ27" ca="1">SUMPRODUCT(BQ20:BQ25,TRANSPOSE($AE20:$AJ20))</f>
        <v>0.27990935942419204</v>
      </c>
      <c r="BR27" s="10" cm="1">
        <f t="array" aca="1" ref="BR27" ca="1">SUMPRODUCT(BR20:BR25,TRANSPOSE($AE20:$AJ20))</f>
        <v>0.27987860070951948</v>
      </c>
      <c r="BS27" s="10" cm="1">
        <f t="array" aca="1" ref="BS27" ca="1">SUMPRODUCT(BS20:BS25,TRANSPOSE($AE20:$AJ20))</f>
        <v>0.27984867828390769</v>
      </c>
      <c r="BT27" s="10" cm="1">
        <f t="array" aca="1" ref="BT27" ca="1">SUMPRODUCT(BT20:BT25,TRANSPOSE($AE20:$AJ20))</f>
        <v>0.27981933820488203</v>
      </c>
      <c r="BU27" s="10" cm="1">
        <f t="array" aca="1" ref="BU27" ca="1">SUMPRODUCT(BU20:BU25,TRANSPOSE($AE20:$AJ20))</f>
        <v>0.27979040890252183</v>
      </c>
      <c r="BV27" s="10" cm="1">
        <f t="array" aca="1" ref="BV27" ca="1">SUMPRODUCT(BV20:BV25,TRANSPOSE($AE20:$AJ20))</f>
        <v>0.27976177447018818</v>
      </c>
      <c r="BW27" s="10" cm="1">
        <f t="array" aca="1" ref="BW27" ca="1">SUMPRODUCT(BW20:BW25,TRANSPOSE($AE20:$AJ20))</f>
        <v>0.27973335660312704</v>
      </c>
      <c r="BX27" s="10" cm="1">
        <f t="array" aca="1" ref="BX27" ca="1">SUMPRODUCT(BX20:BX25,TRANSPOSE($AE20:$AJ20))</f>
        <v>0.27970510239275281</v>
      </c>
      <c r="BY27" s="10" cm="1">
        <f t="array" aca="1" ref="BY27" ca="1">SUMPRODUCT(BY20:BY25,TRANSPOSE($AE20:$AJ20))</f>
        <v>0.27967697608082587</v>
      </c>
      <c r="BZ27" s="10" cm="1">
        <f t="array" aca="1" ref="BZ27" ca="1">SUMPRODUCT(BZ20:BZ25,TRANSPOSE($AE20:$AJ20))</f>
        <v>0.27964895349009533</v>
      </c>
      <c r="CA27" s="10" cm="1">
        <f t="array" aca="1" ref="CA27" ca="1">SUMPRODUCT(CA20:CA25,TRANSPOSE($AE20:$AJ20))</f>
        <v>0.27962101826316599</v>
      </c>
      <c r="CB27" s="10" cm="1">
        <f t="array" aca="1" ref="CB27" ca="1">SUMPRODUCT(CB20:CB25,TRANSPOSE($AE20:$AJ20))</f>
        <v>0.27959315932272522</v>
      </c>
      <c r="CC27" s="10" cm="1">
        <f t="array" aca="1" ref="CC27" ca="1">SUMPRODUCT(CC20:CC25,TRANSPOSE($AE20:$AJ20))</f>
        <v>0.27956536915660529</v>
      </c>
      <c r="CD27" s="10" cm="1">
        <f t="array" aca="1" ref="CD27" ca="1">SUMPRODUCT(CD20:CD25,TRANSPOSE($AE20:$AJ20))</f>
        <v>0.27953764265983921</v>
      </c>
      <c r="CE27" s="10" cm="1">
        <f t="array" aca="1" ref="CE27" ca="1">SUMPRODUCT(CE20:CE25,TRANSPOSE($AE20:$AJ20))</f>
        <v>0.27950997635282049</v>
      </c>
      <c r="CF27" s="10" cm="1">
        <f t="array" aca="1" ref="CF27" ca="1">SUMPRODUCT(CF20:CF25,TRANSPOSE($AE20:$AJ20))</f>
        <v>0.27948236785341368</v>
      </c>
      <c r="CG27" s="10" cm="1">
        <f t="array" aca="1" ref="CG27" ca="1">SUMPRODUCT(CG20:CG25,TRANSPOSE($AE20:$AJ20))</f>
        <v>0.27945481552053286</v>
      </c>
      <c r="CH27" s="10" cm="1">
        <f t="array" aca="1" ref="CH27" ca="1">SUMPRODUCT(CH20:CH25,TRANSPOSE($AE20:$AJ20))</f>
        <v>0.27942731821349259</v>
      </c>
      <c r="CI27" s="10" cm="1">
        <f t="array" aca="1" ref="CI27" ca="1">SUMPRODUCT(CI20:CI25,TRANSPOSE($AE20:$AJ20))</f>
        <v>0.27939987512952708</v>
      </c>
      <c r="CJ27" s="10" cm="1">
        <f t="array" aca="1" ref="CJ27" ca="1">SUMPRODUCT(CJ20:CJ25,TRANSPOSE($AE20:$AJ20))</f>
        <v>0.27937248569408712</v>
      </c>
      <c r="CK27" s="10" cm="1">
        <f t="array" aca="1" ref="CK27" ca="1">SUMPRODUCT(CK20:CK25,TRANSPOSE($AE20:$AJ20))</f>
        <v>0.27934514948677081</v>
      </c>
      <c r="CL27" s="10" cm="1">
        <f t="array" aca="1" ref="CL27" ca="1">SUMPRODUCT(CL20:CL25,TRANSPOSE($AE20:$AJ20))</f>
        <v>0.27931786619131443</v>
      </c>
      <c r="CM27" s="10" cm="1">
        <f t="array" aca="1" ref="CM27" ca="1">SUMPRODUCT(CM20:CM25,TRANSPOSE($AE20:$AJ20))</f>
        <v>0.27929063556182626</v>
      </c>
      <c r="CN27" s="10" cm="1">
        <f t="array" aca="1" ref="CN27" ca="1">SUMPRODUCT(CN20:CN25,TRANSPOSE($AE20:$AJ20))</f>
        <v>0.27926345739998965</v>
      </c>
      <c r="CO27" s="10" cm="1">
        <f t="array" aca="1" ref="CO27" ca="1">SUMPRODUCT(CO20:CO25,TRANSPOSE($AE20:$AJ20))</f>
        <v>0.27923633153967042</v>
      </c>
      <c r="CP27" s="10" cm="1">
        <f t="array" aca="1" ref="CP27" ca="1">SUMPRODUCT(CP20:CP25,TRANSPOSE($AE20:$AJ20))</f>
        <v>0.27920925783652373</v>
      </c>
      <c r="CQ27" s="10" cm="1">
        <f t="array" aca="1" ref="CQ27" ca="1">SUMPRODUCT(CQ20:CQ25,TRANSPOSE($AE20:$AJ20))</f>
        <v>0.27918223616097765</v>
      </c>
      <c r="CR27" s="10" cm="1">
        <f t="array" aca="1" ref="CR27" ca="1">SUMPRODUCT(CR20:CR25,TRANSPOSE($AE20:$AJ20))</f>
        <v>0.27915526639349481</v>
      </c>
      <c r="CS27" s="10" cm="1">
        <f t="array" aca="1" ref="CS27" ca="1">SUMPRODUCT(CS20:CS25,TRANSPOSE($AE20:$AJ20))</f>
        <v>0.27912834842137413</v>
      </c>
      <c r="CT27" s="10" cm="1">
        <f t="array" aca="1" ref="CT27" ca="1">SUMPRODUCT(CT20:CT25,TRANSPOSE($AE20:$AJ20))</f>
        <v>0.27910148213658986</v>
      </c>
      <c r="CU27" s="10" cm="1">
        <f t="array" aca="1" ref="CU27" ca="1">SUMPRODUCT(CU20:CU25,TRANSPOSE($AE20:$AJ20))</f>
        <v>0.27907466743433412</v>
      </c>
      <c r="CV27" s="10" cm="1">
        <f t="array" aca="1" ref="CV27" ca="1">SUMPRODUCT(CV20:CV25,TRANSPOSE($AE20:$AJ20))</f>
        <v>0.27904790421203146</v>
      </c>
      <c r="CW27" s="10" cm="1">
        <f t="array" aca="1" ref="CW27" ca="1">SUMPRODUCT(CW20:CW25,TRANSPOSE($AE20:$AJ20))</f>
        <v>0.27902119236867401</v>
      </c>
      <c r="CX27" s="10" cm="1">
        <f t="array" aca="1" ref="CX27" ca="1">SUMPRODUCT(CX20:CX25,TRANSPOSE($AE20:$AJ20))</f>
        <v>0.27899453180437228</v>
      </c>
      <c r="CY27" s="10" cm="1">
        <f t="array" aca="1" ref="CY27" ca="1">SUMPRODUCT(CY20:CY25,TRANSPOSE($AE20:$AJ20))</f>
        <v>0.27896792242005175</v>
      </c>
      <c r="CZ27" s="10" cm="1">
        <f t="array" aca="1" ref="CZ27" ca="1">SUMPRODUCT(CZ20:CZ25,TRANSPOSE($AE20:$AJ20))</f>
        <v>0.27894136411724829</v>
      </c>
      <c r="DA27" s="10" cm="1">
        <f t="array" aca="1" ref="DA27" ca="1">SUMPRODUCT(DA20:DA25,TRANSPOSE($AE20:$AJ20))</f>
        <v>0.27891485679796912</v>
      </c>
      <c r="DB27" s="10" cm="1">
        <f t="array" aca="1" ref="DB27" ca="1">SUMPRODUCT(DB20:DB25,TRANSPOSE($AE20:$AJ20))</f>
        <v>0.27888840036459966</v>
      </c>
      <c r="DC27" s="10" cm="1">
        <f t="array" aca="1" ref="DC27" ca="1">SUMPRODUCT(DC20:DC25,TRANSPOSE($AE20:$AJ20))</f>
        <v>0.27886199471983997</v>
      </c>
      <c r="DD27" s="10" cm="1">
        <f t="array" aca="1" ref="DD27" ca="1">SUMPRODUCT(DD20:DD25,TRANSPOSE($AE20:$AJ20))</f>
        <v>0.27883563976666209</v>
      </c>
      <c r="DE27" s="10" cm="1">
        <f t="array" aca="1" ref="DE27" ca="1">SUMPRODUCT(DE20:DE25,TRANSPOSE($AE20:$AJ20))</f>
        <v>0.27880933540828096</v>
      </c>
      <c r="DF27" s="10" cm="1">
        <f t="array" aca="1" ref="DF27" ca="1">SUMPRODUCT(DF20:DF25,TRANSPOSE($AE20:$AJ20))</f>
        <v>0.2787830815481343</v>
      </c>
      <c r="DG27" s="10" cm="1">
        <f t="array" aca="1" ref="DG27" ca="1">SUMPRODUCT(DG20:DG25,TRANSPOSE($AE20:$AJ20))</f>
        <v>0.27875687808986965</v>
      </c>
      <c r="DH27" s="10" cm="1">
        <f t="array" aca="1" ref="DH27" ca="1">SUMPRODUCT(DH20:DH25,TRANSPOSE($AE20:$AJ20))</f>
        <v>0.27873072493733536</v>
      </c>
      <c r="DI27" s="10" cm="1">
        <f t="array" aca="1" ref="DI27" ca="1">SUMPRODUCT(DI20:DI25,TRANSPOSE($AE20:$AJ20))</f>
        <v>0.27870462199457346</v>
      </c>
      <c r="DJ27" s="10" cm="1">
        <f t="array" aca="1" ref="DJ27" ca="1">SUMPRODUCT(DJ20:DJ25,TRANSPOSE($AE20:$AJ20))</f>
        <v>0.27867856916581613</v>
      </c>
      <c r="DK27" s="10" cm="1">
        <f t="array" aca="1" ref="DK27" ca="1">SUMPRODUCT(DK20:DK25,TRANSPOSE($AE20:$AJ20))</f>
        <v>0.27865256635548213</v>
      </c>
      <c r="DL27" s="10" cm="1">
        <f t="array" aca="1" ref="DL27" ca="1">SUMPRODUCT(DL20:DL25,TRANSPOSE($AE20:$AJ20))</f>
        <v>0.27862661346817508</v>
      </c>
      <c r="DM27" s="10" cm="1">
        <f t="array" aca="1" ref="DM27" ca="1">SUMPRODUCT(DM20:DM25,TRANSPOSE($AE20:$AJ20))</f>
        <v>0.27860071040868123</v>
      </c>
      <c r="DN27" s="10" cm="1">
        <f t="array" aca="1" ref="DN27" ca="1">SUMPRODUCT(DN20:DN25,TRANSPOSE($AE20:$AJ20))</f>
        <v>0.27857485708196905</v>
      </c>
      <c r="DO27" s="10" cm="1">
        <f t="array" aca="1" ref="DO27" ca="1">SUMPRODUCT(DO20:DO25,TRANSPOSE($AE20:$AJ20))</f>
        <v>0.27854905339318758</v>
      </c>
      <c r="DP27" s="10" cm="1">
        <f t="array" aca="1" ref="DP27" ca="1">SUMPRODUCT(DP20:DP25,TRANSPOSE($AE20:$AJ20))</f>
        <v>0.27852329924766633</v>
      </c>
      <c r="DQ27" s="10" cm="1">
        <f t="array" aca="1" ref="DQ27" ca="1">SUMPRODUCT(DQ20:DQ25,TRANSPOSE($AE20:$AJ20))</f>
        <v>0.27849759455091444</v>
      </c>
      <c r="DR27" s="10" cm="1">
        <f t="array" aca="1" ref="DR27" ca="1">SUMPRODUCT(DR20:DR25,TRANSPOSE($AE20:$AJ20))</f>
        <v>0.2784719392086199</v>
      </c>
      <c r="DS27" s="10" cm="1">
        <f t="array" aca="1" ref="DS27" ca="1">SUMPRODUCT(DS20:DS25,TRANSPOSE($AE20:$AJ20))</f>
        <v>0.27844633312664963</v>
      </c>
      <c r="DT27" s="10" cm="1">
        <f t="array" aca="1" ref="DT27" ca="1">SUMPRODUCT(DT20:DT25,TRANSPOSE($AE20:$AJ20))</f>
        <v>0.27842077621104877</v>
      </c>
      <c r="DU27" s="10" cm="1">
        <f t="array" aca="1" ref="DU27" ca="1">SUMPRODUCT(DU20:DU25,TRANSPOSE($AE20:$AJ20))</f>
        <v>0.27839526836804013</v>
      </c>
      <c r="DV27" s="10" cm="1">
        <f t="array" aca="1" ref="DV27" ca="1">SUMPRODUCT(DV20:DV25,TRANSPOSE($AE20:$AJ20))</f>
        <v>0.27836980950402407</v>
      </c>
      <c r="DW27" s="10" cm="1">
        <f t="array" aca="1" ref="DW27" ca="1">SUMPRODUCT(DW20:DW25,TRANSPOSE($AE20:$AJ20))</f>
        <v>0.27834439952557838</v>
      </c>
      <c r="DX27" s="10" cm="1">
        <f t="array" aca="1" ref="DX27" ca="1">SUMPRODUCT(DX20:DX25,TRANSPOSE($AE20:$AJ20))</f>
        <v>0.27831903833945715</v>
      </c>
      <c r="DY27" s="10" cm="1">
        <f t="array" aca="1" ref="DY27" ca="1">SUMPRODUCT(DY20:DY25,TRANSPOSE($AE20:$AJ20))</f>
        <v>0.27829372585259127</v>
      </c>
      <c r="DZ27" s="10" cm="1">
        <f t="array" aca="1" ref="DZ27" ca="1">SUMPRODUCT(DZ20:DZ25,TRANSPOSE($AE20:$AJ20))</f>
        <v>0.27826846197208754</v>
      </c>
      <c r="EA27" s="10" cm="1">
        <f t="array" aca="1" ref="EA27" ca="1">SUMPRODUCT(EA20:EA25,TRANSPOSE($AE20:$AJ20))</f>
        <v>0.27824324660522876</v>
      </c>
      <c r="EB27" s="10" cm="1">
        <f t="array" aca="1" ref="EB27" ca="1">SUMPRODUCT(EB20:EB25,TRANSPOSE($AE20:$AJ20))</f>
        <v>0.27821807965947293</v>
      </c>
      <c r="EC27" s="10" cm="1">
        <f t="array" aca="1" ref="EC27" ca="1">SUMPRODUCT(EC20:EC25,TRANSPOSE($AE20:$AJ20))</f>
        <v>0.27819296104245317</v>
      </c>
      <c r="ED27" s="10" cm="1">
        <f t="array" aca="1" ref="ED27" ca="1">SUMPRODUCT(ED20:ED25,TRANSPOSE($AE20:$AJ20))</f>
        <v>0.27816789066197761</v>
      </c>
      <c r="EE27" s="10" cm="1">
        <f t="array" aca="1" ref="EE27" ca="1">SUMPRODUCT(EE20:EE25,TRANSPOSE($AE20:$AJ20))</f>
        <v>0.27814286842602853</v>
      </c>
      <c r="EF27" s="10" cm="1">
        <f t="array" aca="1" ref="EF27" ca="1">SUMPRODUCT(EF20:EF25,TRANSPOSE($AE20:$AJ20))</f>
        <v>0.27811789424276256</v>
      </c>
      <c r="EG27" s="10" cm="1">
        <f t="array" aca="1" ref="EG27" ca="1">SUMPRODUCT(EG20:EG25,TRANSPOSE($AE20:$AJ20))</f>
        <v>0.27809296802051009</v>
      </c>
      <c r="EH27" s="10" cm="1">
        <f t="array" aca="1" ref="EH27" ca="1">SUMPRODUCT(EH20:EH25,TRANSPOSE($AE20:$AJ20))</f>
        <v>0.27806808966777485</v>
      </c>
      <c r="EI27" s="10" cm="1">
        <f t="array" aca="1" ref="EI27" ca="1">SUMPRODUCT(EI20:EI25,TRANSPOSE($AE20:$AJ20))</f>
        <v>0.27804325909323369</v>
      </c>
      <c r="EJ27" s="10" cm="1">
        <f t="array" aca="1" ref="EJ27" ca="1">SUMPRODUCT(EJ20:EJ25,TRANSPOSE($AE20:$AJ20))</f>
        <v>0.27801847620573655</v>
      </c>
      <c r="EK27" s="10" cm="1">
        <f t="array" aca="1" ref="EK27" ca="1">SUMPRODUCT(EK20:EK25,TRANSPOSE($AE20:$AJ20))</f>
        <v>0.27799374091430562</v>
      </c>
      <c r="EL27" s="10" cm="1">
        <f t="array" aca="1" ref="EL27" ca="1">SUMPRODUCT(EL20:EL25,TRANSPOSE($AE20:$AJ20))</f>
        <v>0.27796905312813525</v>
      </c>
      <c r="EM27" s="10" cm="1">
        <f t="array" aca="1" ref="EM27" ca="1">SUMPRODUCT(EM20:EM25,TRANSPOSE($AE20:$AJ20))</f>
        <v>0.27794441275659182</v>
      </c>
      <c r="EN27" s="10" cm="1">
        <f t="array" aca="1" ref="EN27" ca="1">SUMPRODUCT(EN20:EN25,TRANSPOSE($AE20:$AJ20))</f>
        <v>0.27791981970921315</v>
      </c>
      <c r="EO27" s="10" cm="1">
        <f t="array" aca="1" ref="EO27" ca="1">SUMPRODUCT(EO20:EO25,TRANSPOSE($AE20:$AJ20))</f>
        <v>0.27789527389570812</v>
      </c>
      <c r="EP27" s="10" cm="1">
        <f t="array" aca="1" ref="EP27" ca="1">SUMPRODUCT(EP20:EP25,TRANSPOSE($AE20:$AJ20))</f>
        <v>0.27787077522595682</v>
      </c>
      <c r="EQ27" s="10" cm="1">
        <f t="array" aca="1" ref="EQ27" ca="1">SUMPRODUCT(EQ20:EQ25,TRANSPOSE($AE20:$AJ20))</f>
        <v>0.2778463236100096</v>
      </c>
      <c r="ER27" s="10" cm="1">
        <f t="array" aca="1" ref="ER27" ca="1">SUMPRODUCT(ER20:ER25,TRANSPOSE($AE20:$AJ20))</f>
        <v>0.27782191895808711</v>
      </c>
      <c r="ES27" s="10" cm="1">
        <f t="array" aca="1" ref="ES27" ca="1">SUMPRODUCT(ES20:ES25,TRANSPOSE($AE20:$AJ20))</f>
        <v>0.27779756118058019</v>
      </c>
    </row>
    <row r="28" spans="1:149">
      <c r="A28" s="6">
        <f ca="1">LN((RAND()^(-Results!$E$4))-1)</f>
        <v>1.282667672995307</v>
      </c>
      <c r="B28" s="6">
        <f ca="1">LN((RAND()^(-Results!$E$4))-1)</f>
        <v>0.6115109622577426</v>
      </c>
      <c r="C28" s="6">
        <f ca="1">LN((RAND()^(-Results!$E$4))-1)</f>
        <v>1.0430715560417758</v>
      </c>
      <c r="D28" s="6">
        <f ca="1">LN((RAND()^(-Results!$E$4))-1)</f>
        <v>0.5962386671889478</v>
      </c>
      <c r="E28" s="6">
        <f ca="1">LN((RAND()^(-Results!$E$4))-1)</f>
        <v>-2.2974358272615532</v>
      </c>
      <c r="F28" s="6">
        <f ca="1">LN((RAND()^(-Results!$E$4))-1)</f>
        <v>1.1895114581433597</v>
      </c>
      <c r="G28" s="6">
        <f ca="1">LN((RAND()^(-Results!$E$4))-1)</f>
        <v>0.64898822560690872</v>
      </c>
      <c r="H28" s="6">
        <f t="shared" ca="1" si="5"/>
        <v>0.71316047496282919</v>
      </c>
      <c r="I28" s="10">
        <f ca="1">SUMPRODUCT(J28:O28,Results!B$12:G$12)+Results!$E$5*H28</f>
        <v>11.652325471961387</v>
      </c>
      <c r="J28" s="10">
        <f ca="1">SUMPRODUCT($A28:$F28,Results!$B$15:$G$15)</f>
        <v>-2.8252387677588682</v>
      </c>
      <c r="K28" s="10">
        <f ca="1">SUMPRODUCT($A28:$F28,Results!$B$16:$G$16)</f>
        <v>-2.9434017071690937</v>
      </c>
      <c r="L28" s="10">
        <f ca="1">SUMPRODUCT($A28:$F28,Results!$B$17:$G$17)</f>
        <v>9.640074293989084</v>
      </c>
      <c r="M28" s="10">
        <f ca="1">SUMPRODUCT($A28:$F28,Results!$B$18:$G$18)</f>
        <v>-3.722762264420667</v>
      </c>
      <c r="N28" s="10">
        <f ca="1">SUMPRODUCT($A28:$F28,Results!$B$19:$G$19)</f>
        <v>7.4588415985609497</v>
      </c>
      <c r="O28" s="10">
        <f ca="1">SUMPRODUCT($A28:$F28,Results!$B$20:$G$20)</f>
        <v>5.6523651812565037</v>
      </c>
      <c r="P28" s="10" cm="1">
        <f t="array" aca="1" ref="P28" ca="1">SUMPRODUCT(J28:O28,TRANSPOSE(BL$20:BL$25))+$AD$20-$BL$27</f>
        <v>8.5756372372872889</v>
      </c>
      <c r="Q28" s="10" cm="1">
        <f t="array" aca="1" ref="Q28" ca="1">SUMPRODUCT(J28:O28,TRANSPOSE(ES$20:ES$25))+$AD$20-$ES$27</f>
        <v>8.5793204576152178</v>
      </c>
      <c r="R28" s="10">
        <f ca="1">I28-Results!$E$5*H28</f>
        <v>8.7996835721100695</v>
      </c>
      <c r="S28" s="10" cm="1">
        <f t="array" aca="1" ref="S28" ca="1">SUMPRODUCT(J28:O28,TRANSPOSE(AR$28:AR$33))+$AD$20-$AC$26</f>
        <v>11.210789576940391</v>
      </c>
      <c r="T28" s="10">
        <f ca="1">SUMPRODUCT(J28:O28,Results!K$9:P$9)</f>
        <v>8.5825541940686065</v>
      </c>
      <c r="U28" s="10">
        <f ca="1">SUMPRODUCT(J28:O28,Results!K$9:P$9)+$AD$20-$AC$31</f>
        <v>8.5995102505936991</v>
      </c>
      <c r="V28" s="10">
        <f t="shared" ca="1" si="6"/>
        <v>3.0766882346740978</v>
      </c>
      <c r="W28" s="10">
        <f t="shared" ca="1" si="7"/>
        <v>3.0730050143461689</v>
      </c>
      <c r="X28" s="10">
        <f t="shared" ca="1" si="8"/>
        <v>2.8526418998513172</v>
      </c>
      <c r="Y28" s="10">
        <f t="shared" ca="1" si="9"/>
        <v>0.44153589502099599</v>
      </c>
      <c r="Z28" s="10">
        <f t="shared" ca="1" si="10"/>
        <v>11.370197405079502</v>
      </c>
      <c r="AA28" s="10">
        <f t="shared" ca="1" si="11"/>
        <v>3.0528152213676876</v>
      </c>
      <c r="AC28" s="41" t="s">
        <v>264</v>
      </c>
      <c r="AP28" s="12">
        <f ca="1">AE11/AE12</f>
        <v>-2.1878697252816099</v>
      </c>
      <c r="AQ28" s="12" cm="1">
        <f t="array" aca="1" ref="AQ28" ca="1">SUMPRODUCT($AP2:$AU2,TRANSPOSE(AP$28:AP$33))</f>
        <v>-219042.16362789946</v>
      </c>
      <c r="AR28" s="3">
        <f ca="1">AP28*$AQ$39*Results!B4</f>
        <v>-0.99226652297899542</v>
      </c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</row>
    <row r="29" spans="1:149">
      <c r="A29" s="6">
        <f ca="1">LN((RAND()^(-Results!$E$4))-1)</f>
        <v>1.9786196712041531</v>
      </c>
      <c r="B29" s="6">
        <f ca="1">LN((RAND()^(-Results!$E$4))-1)</f>
        <v>-1.2480556808149221</v>
      </c>
      <c r="C29" s="6">
        <f ca="1">LN((RAND()^(-Results!$E$4))-1)</f>
        <v>-1.9709140429670575</v>
      </c>
      <c r="D29" s="6">
        <f ca="1">LN((RAND()^(-Results!$E$4))-1)</f>
        <v>0.13014207396002345</v>
      </c>
      <c r="E29" s="6">
        <f ca="1">LN((RAND()^(-Results!$E$4))-1)</f>
        <v>2.5967605689713067</v>
      </c>
      <c r="F29" s="6">
        <f ca="1">LN((RAND()^(-Results!$E$4))-1)</f>
        <v>-1.0679116878779571</v>
      </c>
      <c r="G29" s="6">
        <f ca="1">LN((RAND()^(-Results!$E$4))-1)</f>
        <v>-1.1959812647181431</v>
      </c>
      <c r="H29" s="6">
        <f t="shared" ca="1" si="5"/>
        <v>-1.1318090153622227</v>
      </c>
      <c r="I29" s="10">
        <f ca="1">SUMPRODUCT(J29:O29,Results!B$12:G$12)+Results!$E$5*H29</f>
        <v>9.2843213845738735</v>
      </c>
      <c r="J29" s="10">
        <f ca="1">SUMPRODUCT($A29:$F29,Results!$B$15:$G$15)</f>
        <v>-8.2872407076756076</v>
      </c>
      <c r="K29" s="10">
        <f ca="1">SUMPRODUCT($A29:$F29,Results!$B$16:$G$16)</f>
        <v>1.2014814315383844</v>
      </c>
      <c r="L29" s="10">
        <f ca="1">SUMPRODUCT($A29:$F29,Results!$B$17:$G$17)</f>
        <v>-13.132701499691633</v>
      </c>
      <c r="M29" s="10">
        <f ca="1">SUMPRODUCT($A29:$F29,Results!$B$18:$G$18)</f>
        <v>4.7319511849885245</v>
      </c>
      <c r="N29" s="10">
        <f ca="1">SUMPRODUCT($A29:$F29,Results!$B$19:$G$19)</f>
        <v>-1.9848825481265693</v>
      </c>
      <c r="O29" s="10">
        <f ca="1">SUMPRODUCT($A29:$F29,Results!$B$20:$G$20)</f>
        <v>-3.7180667564015639</v>
      </c>
      <c r="P29" s="10" cm="1">
        <f t="array" aca="1" ref="P29" ca="1">SUMPRODUCT(J29:O29,TRANSPOSE(BL$20:BL$25))+$AD$20-$BL$27</f>
        <v>13.818379304846824</v>
      </c>
      <c r="Q29" s="10" cm="1">
        <f t="array" aca="1" ref="Q29" ca="1">SUMPRODUCT(J29:O29,TRANSPOSE(ES$20:ES$25))+$AD$20-$ES$27</f>
        <v>13.746063660175283</v>
      </c>
      <c r="R29" s="10">
        <f ca="1">I29-Results!$E$5*H29</f>
        <v>13.811557446022764</v>
      </c>
      <c r="S29" s="10" cm="1">
        <f t="array" aca="1" ref="S29" ca="1">SUMPRODUCT(J29:O29,TRANSPOSE(AR$28:AR$33))+$AD$20-$AC$26</f>
        <v>6.2956408215747013</v>
      </c>
      <c r="T29" s="10">
        <f ca="1">SUMPRODUCT(J29:O29,Results!K$9:P$9)</f>
        <v>13.366180492850887</v>
      </c>
      <c r="U29" s="10">
        <f ca="1">SUMPRODUCT(J29:O29,Results!K$9:P$9)+$AD$20-$AC$31</f>
        <v>13.38313654937598</v>
      </c>
      <c r="V29" s="10">
        <f t="shared" ca="1" si="6"/>
        <v>-4.5340579202729501</v>
      </c>
      <c r="W29" s="10">
        <f t="shared" ca="1" si="7"/>
        <v>-4.4617422756014093</v>
      </c>
      <c r="X29" s="10">
        <f t="shared" ca="1" si="8"/>
        <v>-4.5272360614488907</v>
      </c>
      <c r="Y29" s="10">
        <f t="shared" ca="1" si="9"/>
        <v>2.9886805629991722</v>
      </c>
      <c r="Z29" s="10">
        <f t="shared" ca="1" si="10"/>
        <v>9.0021933176919884</v>
      </c>
      <c r="AA29" s="10">
        <f t="shared" ca="1" si="11"/>
        <v>-4.0988151648021063</v>
      </c>
      <c r="AD29" s="58" cm="1">
        <f t="array" aca="1" ref="AD29:AJ29" ca="1">LINEST(I2:I1001,J2:O1001)</f>
        <v>-0.63232432277963002</v>
      </c>
      <c r="AE29" s="59">
        <f ca="1"/>
        <v>0.67309507270521174</v>
      </c>
      <c r="AF29" s="59">
        <f ca="1"/>
        <v>-0.28897210322916767</v>
      </c>
      <c r="AG29" s="59">
        <f ca="1"/>
        <v>0.36165556073925187</v>
      </c>
      <c r="AH29" s="59">
        <f ca="1"/>
        <v>1.1100563243740875</v>
      </c>
      <c r="AI29" s="59">
        <f ca="1"/>
        <v>-2.0675609730668794</v>
      </c>
      <c r="AJ29" s="59">
        <f ca="1"/>
        <v>1.6956056525092671E-2</v>
      </c>
      <c r="AP29" s="12">
        <f ca="1">AF11/AF13</f>
        <v>1.4467561057383818</v>
      </c>
      <c r="AQ29" s="12" cm="1">
        <f t="array" aca="1" ref="AQ29" ca="1">SUMPRODUCT($AP3:$AU3,TRANSPOSE(AP$28:AP$33))</f>
        <v>105459.56006768697</v>
      </c>
      <c r="AR29" s="3">
        <f ca="1">AP29*$AQ$39*Results!B5</f>
        <v>0.65614859698964845</v>
      </c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</row>
    <row r="30" spans="1:149">
      <c r="A30" s="6">
        <f ca="1">LN((RAND()^(-Results!$E$4))-1)</f>
        <v>3.7452473680092671</v>
      </c>
      <c r="B30" s="6">
        <f ca="1">LN((RAND()^(-Results!$E$4))-1)</f>
        <v>-0.53500080149711859</v>
      </c>
      <c r="C30" s="6">
        <f ca="1">LN((RAND()^(-Results!$E$4))-1)</f>
        <v>0.5389390314885586</v>
      </c>
      <c r="D30" s="6">
        <f ca="1">LN((RAND()^(-Results!$E$4))-1)</f>
        <v>-1.5954273996088568</v>
      </c>
      <c r="E30" s="6">
        <f ca="1">LN((RAND()^(-Results!$E$4))-1)</f>
        <v>-1.1875735615951337</v>
      </c>
      <c r="F30" s="6">
        <f ca="1">LN((RAND()^(-Results!$E$4))-1)</f>
        <v>0.75979948036853462</v>
      </c>
      <c r="G30" s="6">
        <f ca="1">LN((RAND()^(-Results!$E$4))-1)</f>
        <v>0.6221645893105674</v>
      </c>
      <c r="H30" s="6">
        <f t="shared" ca="1" si="5"/>
        <v>0.68633683866648787</v>
      </c>
      <c r="I30" s="10">
        <f ca="1">SUMPRODUCT(J30:O30,Results!B$12:G$12)+Results!$E$5*H30</f>
        <v>26.010909749121581</v>
      </c>
      <c r="J30" s="10">
        <f ca="1">SUMPRODUCT($A30:$F30,Results!$B$15:$G$15)</f>
        <v>-8.4986644186863334</v>
      </c>
      <c r="K30" s="10">
        <f ca="1">SUMPRODUCT($A30:$F30,Results!$B$16:$G$16)</f>
        <v>-0.58629571566166838</v>
      </c>
      <c r="L30" s="10">
        <f ca="1">SUMPRODUCT($A30:$F30,Results!$B$17:$G$17)</f>
        <v>2.9247717987421322</v>
      </c>
      <c r="M30" s="10">
        <f ca="1">SUMPRODUCT($A30:$F30,Results!$B$18:$G$18)</f>
        <v>-1.2865429416862331</v>
      </c>
      <c r="N30" s="10">
        <f ca="1">SUMPRODUCT($A30:$F30,Results!$B$19:$G$19)</f>
        <v>10.423150148678371</v>
      </c>
      <c r="O30" s="10">
        <f ca="1">SUMPRODUCT($A30:$F30,Results!$B$20:$G$20)</f>
        <v>4.586281728393292</v>
      </c>
      <c r="P30" s="10" cm="1">
        <f t="array" aca="1" ref="P30" ca="1">SUMPRODUCT(J30:O30,TRANSPOSE(BL$20:BL$25))+$AD$20-$BL$27</f>
        <v>23.451245985443258</v>
      </c>
      <c r="Q30" s="10" cm="1">
        <f t="array" aca="1" ref="Q30" ca="1">SUMPRODUCT(J30:O30,TRANSPOSE(ES$20:ES$25))+$AD$20-$ES$27</f>
        <v>23.299278102789835</v>
      </c>
      <c r="R30" s="10">
        <f ca="1">I30-Results!$E$5*H30</f>
        <v>23.265562394455628</v>
      </c>
      <c r="S30" s="10" cm="1">
        <f t="array" aca="1" ref="S30" ca="1">SUMPRODUCT(J30:O30,TRANSPOSE(AR$28:AR$33))+$AD$20-$AC$26</f>
        <v>21.225977707384661</v>
      </c>
      <c r="T30" s="10">
        <f ca="1">SUMPRODUCT(J30:O30,Results!K$9:P$9)</f>
        <v>22.465974131965588</v>
      </c>
      <c r="U30" s="10">
        <f ca="1">SUMPRODUCT(J30:O30,Results!K$9:P$9)+$AD$20-$AC$31</f>
        <v>22.48293018849068</v>
      </c>
      <c r="V30" s="10">
        <f t="shared" ca="1" si="6"/>
        <v>2.5596637636783228</v>
      </c>
      <c r="W30" s="10">
        <f t="shared" ca="1" si="7"/>
        <v>2.711631646331746</v>
      </c>
      <c r="X30" s="10">
        <f t="shared" ca="1" si="8"/>
        <v>2.7453473546659524</v>
      </c>
      <c r="Y30" s="10">
        <f t="shared" ca="1" si="9"/>
        <v>4.7849320417369192</v>
      </c>
      <c r="Z30" s="10">
        <f t="shared" ca="1" si="10"/>
        <v>25.728781682239696</v>
      </c>
      <c r="AA30" s="10">
        <f t="shared" ca="1" si="11"/>
        <v>3.5279795606309001</v>
      </c>
      <c r="AC30" s="41" t="s">
        <v>277</v>
      </c>
      <c r="AP30" s="12">
        <f ca="1">AG11/AG14</f>
        <v>-0.95224394659832379</v>
      </c>
      <c r="AQ30" s="12" cm="1">
        <f t="array" aca="1" ref="AQ30" ca="1">SUMPRODUCT($AP4:$AU4,TRANSPOSE(AP$28:AP$33))</f>
        <v>-118318.71607720926</v>
      </c>
      <c r="AR30" s="3">
        <f ca="1">AP30*$AQ$39*Results!B6</f>
        <v>-0.43187205298400272</v>
      </c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</row>
    <row r="31" spans="1:149">
      <c r="A31" s="6">
        <f ca="1">LN((RAND()^(-Results!$E$4))-1)</f>
        <v>-5.5992656912890675E-2</v>
      </c>
      <c r="B31" s="6">
        <f ca="1">LN((RAND()^(-Results!$E$4))-1)</f>
        <v>1.1318603166709309</v>
      </c>
      <c r="C31" s="6">
        <f ca="1">LN((RAND()^(-Results!$E$4))-1)</f>
        <v>0.79944445670000841</v>
      </c>
      <c r="D31" s="6">
        <f ca="1">LN((RAND()^(-Results!$E$4))-1)</f>
        <v>4.4759862987966308</v>
      </c>
      <c r="E31" s="6">
        <f ca="1">LN((RAND()^(-Results!$E$4))-1)</f>
        <v>0.1622832963190812</v>
      </c>
      <c r="F31" s="6">
        <f ca="1">LN((RAND()^(-Results!$E$4))-1)</f>
        <v>1.1759503046235158</v>
      </c>
      <c r="G31" s="6">
        <f ca="1">LN((RAND()^(-Results!$E$4))-1)</f>
        <v>-0.70649245123298976</v>
      </c>
      <c r="H31" s="6">
        <f t="shared" ca="1" si="5"/>
        <v>-0.64232020187706929</v>
      </c>
      <c r="I31" s="10">
        <f ca="1">SUMPRODUCT(J31:O31,Results!B$12:G$12)+Results!$E$5*H31</f>
        <v>8.2800567723538769</v>
      </c>
      <c r="J31" s="10">
        <f ca="1">SUMPRODUCT($A31:$F31,Results!$B$15:$G$15)</f>
        <v>-5.9374618083864119</v>
      </c>
      <c r="K31" s="10">
        <f ca="1">SUMPRODUCT($A31:$F31,Results!$B$16:$G$16)</f>
        <v>-0.46866062994045077</v>
      </c>
      <c r="L31" s="10">
        <f ca="1">SUMPRODUCT($A31:$F31,Results!$B$17:$G$17)</f>
        <v>0.77269924154088798</v>
      </c>
      <c r="M31" s="10">
        <f ca="1">SUMPRODUCT($A31:$F31,Results!$B$18:$G$18)</f>
        <v>-4.8049222339101245</v>
      </c>
      <c r="N31" s="10">
        <f ca="1">SUMPRODUCT($A31:$F31,Results!$B$19:$G$19)</f>
        <v>1.2587921611626742</v>
      </c>
      <c r="O31" s="10">
        <f ca="1">SUMPRODUCT($A31:$F31,Results!$B$20:$G$20)</f>
        <v>4.1996319943500646</v>
      </c>
      <c r="P31" s="10" cm="1">
        <f t="array" aca="1" ref="P31" ca="1">SUMPRODUCT(J31:O31,TRANSPOSE(BL$20:BL$25))+$AD$20-$BL$27</f>
        <v>10.540571885388824</v>
      </c>
      <c r="Q31" s="10" cm="1">
        <f t="array" aca="1" ref="Q31" ca="1">SUMPRODUCT(J31:O31,TRANSPOSE(ES$20:ES$25))+$AD$20-$ES$27</f>
        <v>10.706250720263569</v>
      </c>
      <c r="R31" s="10">
        <f ca="1">I31-Results!$E$5*H31</f>
        <v>10.849337579862155</v>
      </c>
      <c r="S31" s="10" cm="1">
        <f t="array" aca="1" ref="S31" ca="1">SUMPRODUCT(J31:O31,TRANSPOSE(AR$28:AR$33))+$AD$20-$AC$26</f>
        <v>13.618766775769494</v>
      </c>
      <c r="T31" s="10">
        <f ca="1">SUMPRODUCT(J31:O31,Results!K$9:P$9)</f>
        <v>11.615521423599633</v>
      </c>
      <c r="U31" s="10">
        <f ca="1">SUMPRODUCT(J31:O31,Results!K$9:P$9)+$AD$20-$AC$31</f>
        <v>11.632477480124725</v>
      </c>
      <c r="V31" s="10">
        <f t="shared" ca="1" si="6"/>
        <v>-2.2605151130349466</v>
      </c>
      <c r="W31" s="10">
        <f t="shared" ca="1" si="7"/>
        <v>-2.4261939479096917</v>
      </c>
      <c r="X31" s="10">
        <f t="shared" ca="1" si="8"/>
        <v>-2.569280807508278</v>
      </c>
      <c r="Y31" s="10">
        <f t="shared" ca="1" si="9"/>
        <v>-5.338710003415617</v>
      </c>
      <c r="Z31" s="10">
        <f t="shared" ca="1" si="10"/>
        <v>7.9979287054719919</v>
      </c>
      <c r="AA31" s="10">
        <f t="shared" ca="1" si="11"/>
        <v>-3.3524207077708486</v>
      </c>
      <c r="AC31" s="58">
        <f ca="1">AVERAGE(T:T)</f>
        <v>0.26517201035679283</v>
      </c>
      <c r="AP31" s="12">
        <f ca="1">AH11/AH15</f>
        <v>-1.3186149426689333</v>
      </c>
      <c r="AQ31" s="12" cm="1">
        <f t="array" aca="1" ref="AQ31" ca="1">SUMPRODUCT($AP5:$AU5,TRANSPOSE(AP$28:AP$33))</f>
        <v>-92571.497144174384</v>
      </c>
      <c r="AR31" s="3">
        <f ca="1">AP31*$AQ$39*Results!B7</f>
        <v>-0.59803262012862213</v>
      </c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</row>
    <row r="32" spans="1:149" ht="16.5">
      <c r="A32" s="6">
        <f ca="1">LN((RAND()^(-Results!$E$4))-1)</f>
        <v>0.64470784164781292</v>
      </c>
      <c r="B32" s="6">
        <f ca="1">LN((RAND()^(-Results!$E$4))-1)</f>
        <v>0.22700253155189254</v>
      </c>
      <c r="C32" s="6">
        <f ca="1">LN((RAND()^(-Results!$E$4))-1)</f>
        <v>-1.1045912618617413</v>
      </c>
      <c r="D32" s="6">
        <f ca="1">LN((RAND()^(-Results!$E$4))-1)</f>
        <v>1.4272721940832065</v>
      </c>
      <c r="E32" s="6">
        <f ca="1">LN((RAND()^(-Results!$E$4))-1)</f>
        <v>-0.53939958749910344</v>
      </c>
      <c r="F32" s="6">
        <f ca="1">LN((RAND()^(-Results!$E$4))-1)</f>
        <v>1.9603524547268372</v>
      </c>
      <c r="G32" s="6">
        <f ca="1">LN((RAND()^(-Results!$E$4))-1)</f>
        <v>-3.3007605466289984</v>
      </c>
      <c r="H32" s="6">
        <f t="shared" ca="1" si="5"/>
        <v>-3.236588297273078</v>
      </c>
      <c r="I32" s="10">
        <f ca="1">SUMPRODUCT(J32:O32,Results!B$12:G$12)+Results!$E$5*H32</f>
        <v>-2.7264082942586754E-2</v>
      </c>
      <c r="J32" s="10">
        <f ca="1">SUMPRODUCT($A32:$F32,Results!$B$15:$G$15)</f>
        <v>-7.2574756801832478</v>
      </c>
      <c r="K32" s="10">
        <f ca="1">SUMPRODUCT($A32:$F32,Results!$B$16:$G$16)</f>
        <v>-2.3231813561426931</v>
      </c>
      <c r="L32" s="10">
        <f ca="1">SUMPRODUCT($A32:$F32,Results!$B$17:$G$17)</f>
        <v>-0.60562771707148277</v>
      </c>
      <c r="M32" s="10">
        <f ca="1">SUMPRODUCT($A32:$F32,Results!$B$18:$G$18)</f>
        <v>-2.2208802531619729</v>
      </c>
      <c r="N32" s="10">
        <f ca="1">SUMPRODUCT($A32:$F32,Results!$B$19:$G$19)</f>
        <v>2.111114378228518</v>
      </c>
      <c r="O32" s="10">
        <f ca="1">SUMPRODUCT($A32:$F32,Results!$B$20:$G$20)</f>
        <v>2.6010924176226555</v>
      </c>
      <c r="P32" s="10" cm="1">
        <f t="array" aca="1" ref="P32" ca="1">SUMPRODUCT(J32:O32,TRANSPOSE(BL$20:BL$25))+$AD$20-$BL$27</f>
        <v>12.179538700249349</v>
      </c>
      <c r="Q32" s="10" cm="1">
        <f t="array" aca="1" ref="Q32" ca="1">SUMPRODUCT(J32:O32,TRANSPOSE(ES$20:ES$25))+$AD$20-$ES$27</f>
        <v>12.252366705587866</v>
      </c>
      <c r="R32" s="10">
        <f ca="1">I32-Results!$E$5*H32</f>
        <v>12.919089106149725</v>
      </c>
      <c r="S32" s="10" cm="1">
        <f t="array" aca="1" ref="S32" ca="1">SUMPRODUCT(J32:O32,TRANSPOSE(AR$28:AR$33))+$AD$20-$AC$26</f>
        <v>11.808258033710574</v>
      </c>
      <c r="T32" s="10">
        <f ca="1">SUMPRODUCT(J32:O32,Results!K$9:P$9)</f>
        <v>12.625401812876611</v>
      </c>
      <c r="U32" s="10">
        <f ca="1">SUMPRODUCT(J32:O32,Results!K$9:P$9)+$AD$20-$AC$31</f>
        <v>12.642357869401703</v>
      </c>
      <c r="V32" s="10">
        <f t="shared" ca="1" si="6"/>
        <v>-12.206802783191936</v>
      </c>
      <c r="W32" s="10">
        <f t="shared" ca="1" si="7"/>
        <v>-12.279630788530453</v>
      </c>
      <c r="X32" s="10">
        <f t="shared" ca="1" si="8"/>
        <v>-12.946353189092312</v>
      </c>
      <c r="Y32" s="10">
        <f t="shared" ca="1" si="9"/>
        <v>-11.835522116653161</v>
      </c>
      <c r="Z32" s="10">
        <f t="shared" ca="1" si="10"/>
        <v>-0.30939214982447205</v>
      </c>
      <c r="AA32" s="10">
        <f t="shared" ca="1" si="11"/>
        <v>-12.66962195234429</v>
      </c>
      <c r="AK32" s="20"/>
      <c r="AP32" s="12">
        <f ca="1">AI11/AI16</f>
        <v>1.8697090567086621</v>
      </c>
      <c r="AQ32" s="12" cm="1">
        <f t="array" aca="1" ref="AQ32" ca="1">SUMPRODUCT($AP6:$AU6,TRANSPOSE(AP$28:AP$33))</f>
        <v>124524.28552067834</v>
      </c>
      <c r="AR32" s="3">
        <f ca="1">AP32*$AQ$39*Results!B8</f>
        <v>0.84797082899615717</v>
      </c>
    </row>
    <row r="33" spans="1:149">
      <c r="A33" s="6">
        <f ca="1">LN((RAND()^(-Results!$E$4))-1)</f>
        <v>-0.94810474031385095</v>
      </c>
      <c r="B33" s="6">
        <f ca="1">LN((RAND()^(-Results!$E$4))-1)</f>
        <v>0.25153640939137645</v>
      </c>
      <c r="C33" s="6">
        <f ca="1">LN((RAND()^(-Results!$E$4))-1)</f>
        <v>-1.6239812234781432</v>
      </c>
      <c r="D33" s="6">
        <f ca="1">LN((RAND()^(-Results!$E$4))-1)</f>
        <v>-0.68056441652200839</v>
      </c>
      <c r="E33" s="6">
        <f ca="1">LN((RAND()^(-Results!$E$4))-1)</f>
        <v>0.40635916762311425</v>
      </c>
      <c r="F33" s="6">
        <f ca="1">LN((RAND()^(-Results!$E$4))-1)</f>
        <v>-2.7242711422427148</v>
      </c>
      <c r="G33" s="6">
        <f ca="1">LN((RAND()^(-Results!$E$4))-1)</f>
        <v>1.6900981542251001</v>
      </c>
      <c r="H33" s="6">
        <f t="shared" ca="1" si="5"/>
        <v>1.7542704035810206</v>
      </c>
      <c r="I33" s="10">
        <f ca="1">SUMPRODUCT(J33:O33,Results!B$12:G$12)+Results!$E$5*H33</f>
        <v>-10.752757477821968</v>
      </c>
      <c r="J33" s="10">
        <f ca="1">SUMPRODUCT($A33:$F33,Results!$B$15:$G$15)</f>
        <v>6.6414770668816772</v>
      </c>
      <c r="K33" s="10">
        <f ca="1">SUMPRODUCT($A33:$F33,Results!$B$16:$G$16)</f>
        <v>-2.6640536931974679</v>
      </c>
      <c r="L33" s="10">
        <f ca="1">SUMPRODUCT($A33:$F33,Results!$B$17:$G$17)</f>
        <v>-0.15172761485538011</v>
      </c>
      <c r="M33" s="10">
        <f ca="1">SUMPRODUCT($A33:$F33,Results!$B$18:$G$18)</f>
        <v>7.4810434662458096</v>
      </c>
      <c r="N33" s="10">
        <f ca="1">SUMPRODUCT($A33:$F33,Results!$B$19:$G$19)</f>
        <v>-4.5828024710923607</v>
      </c>
      <c r="O33" s="10">
        <f ca="1">SUMPRODUCT($A33:$F33,Results!$B$20:$G$20)</f>
        <v>-5.9497312977403931</v>
      </c>
      <c r="P33" s="10" cm="1">
        <f t="array" aca="1" ref="P33" ca="1">SUMPRODUCT(J33:O33,TRANSPOSE(BL$20:BL$25))+$AD$20-$BL$27</f>
        <v>-18.225102677491115</v>
      </c>
      <c r="Q33" s="10" cm="1">
        <f t="array" aca="1" ref="Q33" ca="1">SUMPRODUCT(J33:O33,TRANSPOSE(ES$20:ES$25))+$AD$20-$ES$27</f>
        <v>-18.222270769381911</v>
      </c>
      <c r="R33" s="10">
        <f ca="1">I33-Results!$E$5*H33</f>
        <v>-17.76983909214605</v>
      </c>
      <c r="S33" s="10" cm="1">
        <f t="array" aca="1" ref="S33" ca="1">SUMPRODUCT(J33:O33,TRANSPOSE(AR$28:AR$33))+$AD$20-$AC$26</f>
        <v>-22.847114101787689</v>
      </c>
      <c r="T33" s="10">
        <f ca="1">SUMPRODUCT(J33:O33,Results!K$9:P$9)</f>
        <v>-18.22809638693834</v>
      </c>
      <c r="U33" s="10">
        <f ca="1">SUMPRODUCT(J33:O33,Results!K$9:P$9)+$AD$20-$AC$31</f>
        <v>-18.211140330413247</v>
      </c>
      <c r="V33" s="10">
        <f t="shared" ca="1" si="6"/>
        <v>7.4723451996691477</v>
      </c>
      <c r="W33" s="10">
        <f t="shared" ca="1" si="7"/>
        <v>7.4695132915599434</v>
      </c>
      <c r="X33" s="10">
        <f t="shared" ca="1" si="8"/>
        <v>7.0170816143240824</v>
      </c>
      <c r="Y33" s="10">
        <f t="shared" ca="1" si="9"/>
        <v>12.094356623965721</v>
      </c>
      <c r="Z33" s="10">
        <f t="shared" ca="1" si="10"/>
        <v>-11.034885544703853</v>
      </c>
      <c r="AA33" s="10">
        <f t="shared" ca="1" si="11"/>
        <v>7.4583828525912796</v>
      </c>
      <c r="AK33" s="10"/>
      <c r="AP33" s="12">
        <f ca="1">AJ11/AJ17</f>
        <v>2.3119542942399169</v>
      </c>
      <c r="AQ33" s="12" cm="1">
        <f t="array" aca="1" ref="AQ33" ca="1">SUMPRODUCT($AP7:$AU7,TRANSPOSE(AP$28:AP$33))</f>
        <v>82777.362658242258</v>
      </c>
      <c r="AR33" s="3">
        <f ca="1">AP33*$AQ$39*Results!B9</f>
        <v>1.0485427090667017</v>
      </c>
    </row>
    <row r="34" spans="1:149">
      <c r="A34" s="6">
        <f ca="1">LN((RAND()^(-Results!$E$4))-1)</f>
        <v>0.25561663853477046</v>
      </c>
      <c r="B34" s="6">
        <f ca="1">LN((RAND()^(-Results!$E$4))-1)</f>
        <v>1.1776075225143767</v>
      </c>
      <c r="C34" s="6">
        <f ca="1">LN((RAND()^(-Results!$E$4))-1)</f>
        <v>-4.0316494197666968</v>
      </c>
      <c r="D34" s="6">
        <f ca="1">LN((RAND()^(-Results!$E$4))-1)</f>
        <v>1.5418062129563415</v>
      </c>
      <c r="E34" s="6">
        <f ca="1">LN((RAND()^(-Results!$E$4))-1)</f>
        <v>-0.96322860054279724</v>
      </c>
      <c r="F34" s="6">
        <f ca="1">LN((RAND()^(-Results!$E$4))-1)</f>
        <v>8.2478374643128613E-2</v>
      </c>
      <c r="G34" s="6">
        <f ca="1">LN((RAND()^(-Results!$E$4))-1)</f>
        <v>-0.23482841401450957</v>
      </c>
      <c r="H34" s="6">
        <f t="shared" ca="1" si="5"/>
        <v>-0.17065616465858907</v>
      </c>
      <c r="I34" s="10">
        <f ca="1">SUMPRODUCT(J34:O34,Results!B$12:G$12)+Results!$E$5*H34</f>
        <v>1.4825347658236254</v>
      </c>
      <c r="J34" s="10">
        <f ca="1">SUMPRODUCT($A34:$F34,Results!$B$15:$G$15)</f>
        <v>-4.7763121082209379</v>
      </c>
      <c r="K34" s="10">
        <f ca="1">SUMPRODUCT($A34:$F34,Results!$B$16:$G$16)</f>
        <v>-8.2249483670966743</v>
      </c>
      <c r="L34" s="10">
        <f ca="1">SUMPRODUCT($A34:$F34,Results!$B$17:$G$17)</f>
        <v>1.0643519316285648</v>
      </c>
      <c r="M34" s="10">
        <f ca="1">SUMPRODUCT($A34:$F34,Results!$B$18:$G$18)</f>
        <v>5.7038459710510123</v>
      </c>
      <c r="N34" s="10">
        <f ca="1">SUMPRODUCT($A34:$F34,Results!$B$19:$G$19)</f>
        <v>-1.2035955806844814E-2</v>
      </c>
      <c r="O34" s="10">
        <f ca="1">SUMPRODUCT($A34:$F34,Results!$B$20:$G$20)</f>
        <v>-2.2292805948999637</v>
      </c>
      <c r="P34" s="10" cm="1">
        <f t="array" aca="1" ref="P34" ca="1">SUMPRODUCT(J34:O34,TRANSPOSE(BL$20:BL$25))+$AD$20-$BL$27</f>
        <v>5.5595354547636644E-2</v>
      </c>
      <c r="Q34" s="10" cm="1">
        <f t="array" aca="1" ref="Q34" ca="1">SUMPRODUCT(J34:O34,TRANSPOSE(ES$20:ES$25))+$AD$20-$ES$27</f>
        <v>0.19042953974881405</v>
      </c>
      <c r="R34" s="10">
        <f ca="1">I34-Results!$E$5*H34</f>
        <v>2.1651594244579817</v>
      </c>
      <c r="S34" s="10" cm="1">
        <f t="array" aca="1" ref="S34" ca="1">SUMPRODUCT(J34:O34,TRANSPOSE(AR$28:AR$33))+$AD$20-$AC$26</f>
        <v>-6.8518379409621319</v>
      </c>
      <c r="T34" s="10">
        <f ca="1">SUMPRODUCT(J34:O34,Results!K$9:P$9)</f>
        <v>0.88336398541262828</v>
      </c>
      <c r="U34" s="10">
        <f ca="1">SUMPRODUCT(J34:O34,Results!K$9:P$9)+$AD$20-$AC$31</f>
        <v>0.90032004193772075</v>
      </c>
      <c r="V34" s="10">
        <f t="shared" ca="1" si="6"/>
        <v>1.4269394112759888</v>
      </c>
      <c r="W34" s="10">
        <f t="shared" ca="1" si="7"/>
        <v>1.2921052260748114</v>
      </c>
      <c r="X34" s="10">
        <f t="shared" ca="1" si="8"/>
        <v>-0.68262465863435628</v>
      </c>
      <c r="Y34" s="10">
        <f t="shared" ca="1" si="9"/>
        <v>8.3343727067857571</v>
      </c>
      <c r="Z34" s="10">
        <f t="shared" ca="1" si="10"/>
        <v>1.2004066989417401</v>
      </c>
      <c r="AA34" s="10">
        <f t="shared" ca="1" si="11"/>
        <v>0.58221472388590467</v>
      </c>
      <c r="AK34" s="10"/>
      <c r="AX34" s="23">
        <f t="shared" ref="AX34:CC34" ca="1" si="49">AX20-$AN2/$AL2</f>
        <v>0</v>
      </c>
      <c r="AY34" s="23">
        <f t="shared" ca="1" si="49"/>
        <v>0.20534598289049755</v>
      </c>
      <c r="AZ34" s="23">
        <f t="shared" ca="1" si="49"/>
        <v>0.10245493216910395</v>
      </c>
      <c r="BA34" s="23">
        <f t="shared" ca="1" si="49"/>
        <v>0.11104084546730397</v>
      </c>
      <c r="BB34" s="23">
        <f t="shared" ca="1" si="49"/>
        <v>0.10315170669501006</v>
      </c>
      <c r="BC34" s="23">
        <f t="shared" ca="1" si="49"/>
        <v>0.10370128172844328</v>
      </c>
      <c r="BD34" s="23">
        <f t="shared" ca="1" si="49"/>
        <v>0.10317249090457503</v>
      </c>
      <c r="BE34" s="23">
        <f t="shared" ca="1" si="49"/>
        <v>0.1029406985235104</v>
      </c>
      <c r="BF34" s="23">
        <f t="shared" ca="1" si="49"/>
        <v>0.10234106725755532</v>
      </c>
      <c r="BG34" s="23">
        <f t="shared" ca="1" si="49"/>
        <v>0.10151294740508487</v>
      </c>
      <c r="BH34" s="23">
        <f t="shared" ca="1" si="49"/>
        <v>0.10047284755488284</v>
      </c>
      <c r="BI34" s="23">
        <f t="shared" ca="1" si="49"/>
        <v>9.9283167352456125E-2</v>
      </c>
      <c r="BJ34" s="23">
        <f t="shared" ca="1" si="49"/>
        <v>9.7985923907825789E-2</v>
      </c>
      <c r="BK34" s="23">
        <f t="shared" ca="1" si="49"/>
        <v>9.6615027461734782E-2</v>
      </c>
      <c r="BL34" s="23">
        <f t="shared" ca="1" si="49"/>
        <v>9.5194257483959932E-2</v>
      </c>
      <c r="BM34" s="23">
        <f t="shared" ca="1" si="49"/>
        <v>9.3740412306096976E-2</v>
      </c>
      <c r="BN34" s="23">
        <f t="shared" ca="1" si="49"/>
        <v>9.2265048580695064E-2</v>
      </c>
      <c r="BO34" s="23">
        <f t="shared" ca="1" si="49"/>
        <v>9.0776083014289854E-2</v>
      </c>
      <c r="BP34" s="23">
        <f t="shared" ca="1" si="49"/>
        <v>8.9278901056796256E-2</v>
      </c>
      <c r="BQ34" s="23">
        <f t="shared" ca="1" si="49"/>
        <v>8.7777156237886622E-2</v>
      </c>
      <c r="BR34" s="23">
        <f t="shared" ca="1" si="49"/>
        <v>8.6273321042381168E-2</v>
      </c>
      <c r="BS34" s="23">
        <f t="shared" ca="1" si="49"/>
        <v>8.4769066169050555E-2</v>
      </c>
      <c r="BT34" s="23">
        <f t="shared" ca="1" si="49"/>
        <v>8.3265518996361809E-2</v>
      </c>
      <c r="BU34" s="23">
        <f t="shared" ca="1" si="49"/>
        <v>8.1763439275224226E-2</v>
      </c>
      <c r="BV34" s="23">
        <f t="shared" ca="1" si="49"/>
        <v>8.0263338204342061E-2</v>
      </c>
      <c r="BW34" s="23">
        <f t="shared" ca="1" si="49"/>
        <v>7.8765559028462828E-2</v>
      </c>
      <c r="BX34" s="23">
        <f t="shared" ca="1" si="49"/>
        <v>7.7270331537960812E-2</v>
      </c>
      <c r="BY34" s="23">
        <f t="shared" ca="1" si="49"/>
        <v>7.577780890065422E-2</v>
      </c>
      <c r="BZ34" s="23">
        <f t="shared" ca="1" si="49"/>
        <v>7.4288092544245288E-2</v>
      </c>
      <c r="CA34" s="23">
        <f t="shared" ca="1" si="49"/>
        <v>7.2801248962458986E-2</v>
      </c>
      <c r="CB34" s="23">
        <f t="shared" ca="1" si="49"/>
        <v>7.1317321064684691E-2</v>
      </c>
      <c r="CC34" s="23">
        <f t="shared" ca="1" si="49"/>
        <v>6.9836335840032904E-2</v>
      </c>
      <c r="CD34" s="23">
        <f t="shared" ref="CD34:DI34" ca="1" si="50">CD20-$AN2/$AL2</f>
        <v>6.8358309532360995E-2</v>
      </c>
      <c r="CE34" s="23">
        <f t="shared" ca="1" si="50"/>
        <v>6.6883251134493893E-2</v>
      </c>
      <c r="CF34" s="23">
        <f t="shared" ca="1" si="50"/>
        <v>6.5411164747508854E-2</v>
      </c>
      <c r="CG34" s="23">
        <f t="shared" ca="1" si="50"/>
        <v>6.394205117368279E-2</v>
      </c>
      <c r="CH34" s="23">
        <f t="shared" ca="1" si="50"/>
        <v>6.2475908992020601E-2</v>
      </c>
      <c r="CI34" s="23">
        <f t="shared" ca="1" si="50"/>
        <v>6.1012735284417641E-2</v>
      </c>
      <c r="CJ34" s="23">
        <f t="shared" ca="1" si="50"/>
        <v>5.9552526125942418E-2</v>
      </c>
      <c r="CK34" s="23">
        <f t="shared" ca="1" si="50"/>
        <v>5.8095276915854255E-2</v>
      </c>
      <c r="CL34" s="23">
        <f t="shared" ca="1" si="50"/>
        <v>5.6640982601091183E-2</v>
      </c>
      <c r="CM34" s="23">
        <f t="shared" ca="1" si="50"/>
        <v>5.5189637827154803E-2</v>
      </c>
      <c r="CN34" s="23">
        <f t="shared" ca="1" si="50"/>
        <v>5.3741237039975909E-2</v>
      </c>
      <c r="CO34" s="23">
        <f t="shared" ca="1" si="50"/>
        <v>5.2295774554682151E-2</v>
      </c>
      <c r="CP34" s="23">
        <f t="shared" ca="1" si="50"/>
        <v>5.0853244602024006E-2</v>
      </c>
      <c r="CQ34" s="23">
        <f t="shared" ca="1" si="50"/>
        <v>4.9413641359707272E-2</v>
      </c>
      <c r="CR34" s="23">
        <f t="shared" ca="1" si="50"/>
        <v>4.7976958973544148E-2</v>
      </c>
      <c r="CS34" s="23">
        <f t="shared" ca="1" si="50"/>
        <v>4.6543191571722486E-2</v>
      </c>
      <c r="CT34" s="23">
        <f t="shared" ca="1" si="50"/>
        <v>4.5112333274436311E-2</v>
      </c>
      <c r="CU34" s="23">
        <f t="shared" ca="1" si="50"/>
        <v>4.3684378200375296E-2</v>
      </c>
      <c r="CV34" s="23">
        <f t="shared" ca="1" si="50"/>
        <v>4.2259320471102146E-2</v>
      </c>
      <c r="CW34" s="23">
        <f t="shared" ca="1" si="50"/>
        <v>4.0837154213998028E-2</v>
      </c>
      <c r="CX34" s="23">
        <f t="shared" ca="1" si="50"/>
        <v>3.941787356424431E-2</v>
      </c>
      <c r="CY34" s="23">
        <f t="shared" ca="1" si="50"/>
        <v>3.8001472666152392E-2</v>
      </c>
      <c r="CZ34" s="23">
        <f t="shared" ca="1" si="50"/>
        <v>3.6587945674054101E-2</v>
      </c>
      <c r="DA34" s="23">
        <f t="shared" ca="1" si="50"/>
        <v>3.5177286752894332E-2</v>
      </c>
      <c r="DB34" s="23">
        <f t="shared" ca="1" si="50"/>
        <v>3.3769490078622955E-2</v>
      </c>
      <c r="DC34" s="23">
        <f t="shared" ca="1" si="50"/>
        <v>3.2364549838454604E-2</v>
      </c>
      <c r="DD34" s="23">
        <f t="shared" ca="1" si="50"/>
        <v>3.0962460231031441E-2</v>
      </c>
      <c r="DE34" s="23">
        <f t="shared" ca="1" si="50"/>
        <v>2.9563215466528403E-2</v>
      </c>
      <c r="DF34" s="23">
        <f t="shared" ca="1" si="50"/>
        <v>2.8166809766717815E-2</v>
      </c>
      <c r="DG34" s="23">
        <f t="shared" ca="1" si="50"/>
        <v>2.677323736500159E-2</v>
      </c>
      <c r="DH34" s="23">
        <f t="shared" ca="1" si="50"/>
        <v>2.5382492506426324E-2</v>
      </c>
      <c r="DI34" s="23">
        <f t="shared" ca="1" si="50"/>
        <v>2.3994569447689074E-2</v>
      </c>
      <c r="DJ34" s="23">
        <f t="shared" ref="DJ34:ES34" ca="1" si="51">DJ20-$AN2/$AL2</f>
        <v>2.2609462457128249E-2</v>
      </c>
      <c r="DK34" s="23">
        <f t="shared" ca="1" si="51"/>
        <v>2.1227165814713622E-2</v>
      </c>
      <c r="DL34" s="23">
        <f t="shared" ca="1" si="51"/>
        <v>1.984767381203123E-2</v>
      </c>
      <c r="DM34" s="23">
        <f t="shared" ca="1" si="51"/>
        <v>1.8470980752263833E-2</v>
      </c>
      <c r="DN34" s="23">
        <f t="shared" ca="1" si="51"/>
        <v>1.7097080950171817E-2</v>
      </c>
      <c r="DO34" s="23">
        <f t="shared" ca="1" si="51"/>
        <v>1.5725968732072326E-2</v>
      </c>
      <c r="DP34" s="23">
        <f t="shared" ca="1" si="51"/>
        <v>1.4357638435817277E-2</v>
      </c>
      <c r="DQ34" s="23">
        <f t="shared" ca="1" si="51"/>
        <v>1.2992084410770266E-2</v>
      </c>
      <c r="DR34" s="23">
        <f t="shared" ca="1" si="51"/>
        <v>1.1629301017785254E-2</v>
      </c>
      <c r="DS34" s="23">
        <f t="shared" ca="1" si="51"/>
        <v>1.0269282629182142E-2</v>
      </c>
      <c r="DT34" s="23">
        <f t="shared" ca="1" si="51"/>
        <v>8.9120236287254517E-3</v>
      </c>
      <c r="DU34" s="23">
        <f t="shared" ca="1" si="51"/>
        <v>7.5575184115999061E-3</v>
      </c>
      <c r="DV34" s="23">
        <f t="shared" ca="1" si="51"/>
        <v>6.2057613843879977E-3</v>
      </c>
      <c r="DW34" s="23">
        <f t="shared" ca="1" si="51"/>
        <v>4.8567469650460104E-3</v>
      </c>
      <c r="DX34" s="23">
        <f t="shared" ca="1" si="51"/>
        <v>3.5104695828833687E-3</v>
      </c>
      <c r="DY34" s="23">
        <f t="shared" ca="1" si="51"/>
        <v>2.1669236785362145E-3</v>
      </c>
      <c r="DZ34" s="23">
        <f t="shared" ca="1" si="51"/>
        <v>8.2610370394653465E-4</v>
      </c>
      <c r="EA34" s="23">
        <f t="shared" ca="1" si="51"/>
        <v>-5.1199587766137533E-4</v>
      </c>
      <c r="EB34" s="23">
        <f t="shared" ca="1" si="51"/>
        <v>-1.8473805918035602E-3</v>
      </c>
      <c r="EC34" s="23">
        <f t="shared" ca="1" si="51"/>
        <v>-3.1800559527599415E-3</v>
      </c>
      <c r="ED34" s="23">
        <f t="shared" ca="1" si="51"/>
        <v>-4.5100274635969662E-3</v>
      </c>
      <c r="EE34" s="23">
        <f t="shared" ca="1" si="51"/>
        <v>-5.8373006161900332E-3</v>
      </c>
      <c r="EF34" s="23">
        <f t="shared" ca="1" si="51"/>
        <v>-7.1618808912463638E-3</v>
      </c>
      <c r="EG34" s="23">
        <f t="shared" ca="1" si="51"/>
        <v>-8.483773758328983E-3</v>
      </c>
      <c r="EH34" s="23">
        <f t="shared" ca="1" si="51"/>
        <v>-9.8029846758775907E-3</v>
      </c>
      <c r="EI34" s="23">
        <f t="shared" ca="1" si="51"/>
        <v>-1.1119519091231211E-2</v>
      </c>
      <c r="EJ34" s="23">
        <f t="shared" ca="1" si="51"/>
        <v>-1.2433382440653507E-2</v>
      </c>
      <c r="EK34" s="23">
        <f t="shared" ca="1" si="51"/>
        <v>-1.3744580149351648E-2</v>
      </c>
      <c r="EL34" s="23">
        <f t="shared" ca="1" si="51"/>
        <v>-1.5053117631501856E-2</v>
      </c>
      <c r="EM34" s="23">
        <f t="shared" ca="1" si="51"/>
        <v>-1.6359000290268932E-2</v>
      </c>
      <c r="EN34" s="23">
        <f t="shared" ca="1" si="51"/>
        <v>-1.7662233517832471E-2</v>
      </c>
      <c r="EO34" s="23">
        <f t="shared" ca="1" si="51"/>
        <v>-1.8962822695405723E-2</v>
      </c>
      <c r="EP34" s="23">
        <f t="shared" ca="1" si="51"/>
        <v>-2.0260773193259363E-2</v>
      </c>
      <c r="EQ34" s="23">
        <f t="shared" ca="1" si="51"/>
        <v>-2.155609037074413E-2</v>
      </c>
      <c r="ER34" s="23">
        <f t="shared" ca="1" si="51"/>
        <v>-2.284877957631215E-2</v>
      </c>
      <c r="ES34" s="23">
        <f t="shared" ca="1" si="51"/>
        <v>-2.4138846147540249E-2</v>
      </c>
    </row>
    <row r="35" spans="1:149" ht="16.5">
      <c r="A35" s="6">
        <f ca="1">LN((RAND()^(-Results!$E$4))-1)</f>
        <v>0.64939946047629993</v>
      </c>
      <c r="B35" s="6">
        <f ca="1">LN((RAND()^(-Results!$E$4))-1)</f>
        <v>-0.2604843241773146</v>
      </c>
      <c r="C35" s="6">
        <f ca="1">LN((RAND()^(-Results!$E$4))-1)</f>
        <v>2.4135626545250948</v>
      </c>
      <c r="D35" s="6">
        <f ca="1">LN((RAND()^(-Results!$E$4))-1)</f>
        <v>0.38956169272597918</v>
      </c>
      <c r="E35" s="6">
        <f ca="1">LN((RAND()^(-Results!$E$4))-1)</f>
        <v>0.53236600492778174</v>
      </c>
      <c r="F35" s="6">
        <f ca="1">LN((RAND()^(-Results!$E$4))-1)</f>
        <v>-1.1005884248925542</v>
      </c>
      <c r="G35" s="6">
        <f ca="1">LN((RAND()^(-Results!$E$4))-1)</f>
        <v>4.0804681608440889</v>
      </c>
      <c r="H35" s="6">
        <f t="shared" ca="1" si="5"/>
        <v>4.1446404102000098</v>
      </c>
      <c r="I35" s="10">
        <f ca="1">SUMPRODUCT(J35:O35,Results!B$12:G$12)+Results!$E$5*H35</f>
        <v>17.558109807209711</v>
      </c>
      <c r="J35" s="10">
        <f ca="1">SUMPRODUCT($A35:$F35,Results!$B$15:$G$15)</f>
        <v>1.4315689514740677</v>
      </c>
      <c r="K35" s="10">
        <f ca="1">SUMPRODUCT($A35:$F35,Results!$B$16:$G$16)</f>
        <v>3.2261715881002035</v>
      </c>
      <c r="L35" s="10">
        <f ca="1">SUMPRODUCT($A35:$F35,Results!$B$17:$G$17)</f>
        <v>1.0844804943443611</v>
      </c>
      <c r="M35" s="10">
        <f ca="1">SUMPRODUCT($A35:$F35,Results!$B$18:$G$18)</f>
        <v>-1.9430846232363697</v>
      </c>
      <c r="N35" s="10">
        <f ca="1">SUMPRODUCT($A35:$F35,Results!$B$19:$G$19)</f>
        <v>1.6977203285922351</v>
      </c>
      <c r="O35" s="10">
        <f ca="1">SUMPRODUCT($A35:$F35,Results!$B$20:$G$20)</f>
        <v>1.6441507776673838</v>
      </c>
      <c r="P35" s="10" cm="1">
        <f t="array" aca="1" ref="P35" ca="1">SUMPRODUCT(J35:O35,TRANSPOSE(BL$20:BL$25))+$AD$20-$BL$27</f>
        <v>2.0665650447374238</v>
      </c>
      <c r="Q35" s="10" cm="1">
        <f t="array" aca="1" ref="Q35" ca="1">SUMPRODUCT(J35:O35,TRANSPOSE(ES$20:ES$25))+$AD$20-$ES$27</f>
        <v>2.0035880311595364</v>
      </c>
      <c r="R35" s="10">
        <f ca="1">I35-Results!$E$5*H35</f>
        <v>0.97954816640967124</v>
      </c>
      <c r="S35" s="10" cm="1">
        <f t="array" aca="1" ref="S35" ca="1">SUMPRODUCT(J35:O35,TRANSPOSE(AR$28:AR$33))+$AD$20-$AC$26</f>
        <v>4.5776284516084544</v>
      </c>
      <c r="T35" s="10">
        <f ca="1">SUMPRODUCT(J35:O35,Results!K$9:P$9)</f>
        <v>1.6781723931571046</v>
      </c>
      <c r="U35" s="10">
        <f ca="1">SUMPRODUCT(J35:O35,Results!K$9:P$9)+$AD$20-$AC$31</f>
        <v>1.6951284496821972</v>
      </c>
      <c r="V35" s="10">
        <f t="shared" ca="1" si="6"/>
        <v>15.491544762472287</v>
      </c>
      <c r="W35" s="10">
        <f t="shared" ca="1" si="7"/>
        <v>15.554521776050175</v>
      </c>
      <c r="X35" s="10">
        <f t="shared" ca="1" si="8"/>
        <v>16.578561640800039</v>
      </c>
      <c r="Y35" s="10">
        <f t="shared" ca="1" si="9"/>
        <v>12.980481355601256</v>
      </c>
      <c r="Z35" s="10">
        <f t="shared" ca="1" si="10"/>
        <v>17.275981740327826</v>
      </c>
      <c r="AA35" s="10">
        <f t="shared" ca="1" si="11"/>
        <v>15.862981357527513</v>
      </c>
      <c r="AK35" s="9"/>
      <c r="AQ35" s="42" t="s">
        <v>251</v>
      </c>
      <c r="AR35" s="42" t="s">
        <v>250</v>
      </c>
      <c r="AX35" s="23">
        <f t="shared" ref="AX35:CC35" ca="1" si="52">AX21-$AN3/$AL3</f>
        <v>0</v>
      </c>
      <c r="AY35" s="23">
        <f t="shared" ca="1" si="52"/>
        <v>-0.27807818903918169</v>
      </c>
      <c r="AZ35" s="23">
        <f t="shared" ca="1" si="52"/>
        <v>-0.21820262014360459</v>
      </c>
      <c r="BA35" s="23">
        <f t="shared" ca="1" si="52"/>
        <v>-0.2290049461890824</v>
      </c>
      <c r="BB35" s="23">
        <f t="shared" ca="1" si="52"/>
        <v>-0.21718104930245519</v>
      </c>
      <c r="BC35" s="23">
        <f t="shared" ca="1" si="52"/>
        <v>-0.21139370104708322</v>
      </c>
      <c r="BD35" s="23">
        <f t="shared" ca="1" si="52"/>
        <v>-0.20549465635843689</v>
      </c>
      <c r="BE35" s="23">
        <f t="shared" ca="1" si="52"/>
        <v>-0.20115503477700292</v>
      </c>
      <c r="BF35" s="23">
        <f t="shared" ca="1" si="52"/>
        <v>-0.19767938605339042</v>
      </c>
      <c r="BG35" s="23">
        <f t="shared" ca="1" si="52"/>
        <v>-0.19493437889834531</v>
      </c>
      <c r="BH35" s="23">
        <f t="shared" ca="1" si="52"/>
        <v>-0.19268658754786239</v>
      </c>
      <c r="BI35" s="23">
        <f t="shared" ca="1" si="52"/>
        <v>-0.19079165115254793</v>
      </c>
      <c r="BJ35" s="23">
        <f t="shared" ca="1" si="52"/>
        <v>-0.1891386857607591</v>
      </c>
      <c r="BK35" s="23">
        <f t="shared" ca="1" si="52"/>
        <v>-0.18765208730543614</v>
      </c>
      <c r="BL35" s="23">
        <f t="shared" ca="1" si="52"/>
        <v>-0.1862792336176512</v>
      </c>
      <c r="BM35" s="23">
        <f t="shared" ca="1" si="52"/>
        <v>-0.1849842590259092</v>
      </c>
      <c r="BN35" s="23">
        <f t="shared" ca="1" si="52"/>
        <v>-0.18374272136036385</v>
      </c>
      <c r="BO35" s="23">
        <f t="shared" ca="1" si="52"/>
        <v>-0.18253804363735127</v>
      </c>
      <c r="BP35" s="23">
        <f t="shared" ca="1" si="52"/>
        <v>-0.18135899586000359</v>
      </c>
      <c r="BQ35" s="23">
        <f t="shared" ca="1" si="52"/>
        <v>-0.18019798064274761</v>
      </c>
      <c r="BR35" s="23">
        <f t="shared" ca="1" si="52"/>
        <v>-0.17904986086020958</v>
      </c>
      <c r="BS35" s="23">
        <f t="shared" ca="1" si="52"/>
        <v>-0.1779111641643063</v>
      </c>
      <c r="BT35" s="23">
        <f t="shared" ca="1" si="52"/>
        <v>-0.17677954364486825</v>
      </c>
      <c r="BU35" s="23">
        <f t="shared" ca="1" si="52"/>
        <v>-0.17565341288939373</v>
      </c>
      <c r="BV35" s="23">
        <f t="shared" ca="1" si="52"/>
        <v>-0.17453169921235945</v>
      </c>
      <c r="BW35" s="23">
        <f t="shared" ca="1" si="52"/>
        <v>-0.1734136768957274</v>
      </c>
      <c r="BX35" s="23">
        <f t="shared" ca="1" si="52"/>
        <v>-0.17229885453313809</v>
      </c>
      <c r="BY35" s="23">
        <f t="shared" ca="1" si="52"/>
        <v>-0.17118689894136552</v>
      </c>
      <c r="BZ35" s="23">
        <f t="shared" ca="1" si="52"/>
        <v>-0.17007758377609117</v>
      </c>
      <c r="CA35" s="23">
        <f t="shared" ca="1" si="52"/>
        <v>-0.16897075483394042</v>
      </c>
      <c r="CB35" s="23">
        <f t="shared" ca="1" si="52"/>
        <v>-0.16786630662334057</v>
      </c>
      <c r="CC35" s="23">
        <f t="shared" ca="1" si="52"/>
        <v>-0.16676416654494441</v>
      </c>
      <c r="CD35" s="23">
        <f t="shared" ref="CD35:DI35" ca="1" si="53">CD21-$AN3/$AL3</f>
        <v>-0.16566428421030976</v>
      </c>
      <c r="CE35" s="23">
        <f t="shared" ca="1" si="53"/>
        <v>-0.16456662422999946</v>
      </c>
      <c r="CF35" s="23">
        <f t="shared" ca="1" si="53"/>
        <v>-0.16347116134422746</v>
      </c>
      <c r="CG35" s="23">
        <f t="shared" ca="1" si="53"/>
        <v>-0.16237787713516694</v>
      </c>
      <c r="CH35" s="23">
        <f t="shared" ca="1" si="53"/>
        <v>-0.16128675780717006</v>
      </c>
      <c r="CI35" s="23">
        <f t="shared" ca="1" si="53"/>
        <v>-0.16019779268802103</v>
      </c>
      <c r="CJ35" s="23">
        <f t="shared" ca="1" si="53"/>
        <v>-0.1591109732170134</v>
      </c>
      <c r="CK35" s="23">
        <f t="shared" ca="1" si="53"/>
        <v>-0.1580262922617206</v>
      </c>
      <c r="CL35" s="23">
        <f t="shared" ca="1" si="53"/>
        <v>-0.15694374365669217</v>
      </c>
      <c r="CM35" s="23">
        <f t="shared" ca="1" si="53"/>
        <v>-0.15586332189198748</v>
      </c>
      <c r="CN35" s="23">
        <f t="shared" ca="1" si="53"/>
        <v>-0.15478502190287668</v>
      </c>
      <c r="CO35" s="23">
        <f t="shared" ca="1" si="53"/>
        <v>-0.15370883892784759</v>
      </c>
      <c r="CP35" s="23">
        <f t="shared" ca="1" si="53"/>
        <v>-0.1526347684127306</v>
      </c>
      <c r="CQ35" s="23">
        <f t="shared" ca="1" si="53"/>
        <v>-0.15156280594596017</v>
      </c>
      <c r="CR35" s="23">
        <f t="shared" ca="1" si="53"/>
        <v>-0.15049294721486184</v>
      </c>
      <c r="CS35" s="23">
        <f t="shared" ca="1" si="53"/>
        <v>-0.1494251879761308</v>
      </c>
      <c r="CT35" s="23">
        <f t="shared" ca="1" si="53"/>
        <v>-0.14835952403589803</v>
      </c>
      <c r="CU35" s="23">
        <f t="shared" ca="1" si="53"/>
        <v>-0.14729595123626227</v>
      </c>
      <c r="CV35" s="23">
        <f t="shared" ca="1" si="53"/>
        <v>-0.14623446544619589</v>
      </c>
      <c r="CW35" s="23">
        <f t="shared" ca="1" si="53"/>
        <v>-0.14517506255539681</v>
      </c>
      <c r="CX35" s="23">
        <f t="shared" ca="1" si="53"/>
        <v>-0.14411773847013387</v>
      </c>
      <c r="CY35" s="23">
        <f t="shared" ca="1" si="53"/>
        <v>-0.14306248911043584</v>
      </c>
      <c r="CZ35" s="23">
        <f t="shared" ca="1" si="53"/>
        <v>-0.14200931040819009</v>
      </c>
      <c r="DA35" s="23">
        <f t="shared" ca="1" si="53"/>
        <v>-0.14095819830585143</v>
      </c>
      <c r="DB35" s="23">
        <f t="shared" ca="1" si="53"/>
        <v>-0.13990914875556792</v>
      </c>
      <c r="DC35" s="23">
        <f t="shared" ca="1" si="53"/>
        <v>-0.13886215771858323</v>
      </c>
      <c r="DD35" s="23">
        <f t="shared" ca="1" si="53"/>
        <v>-0.13781722116483108</v>
      </c>
      <c r="DE35" s="23">
        <f t="shared" ca="1" si="53"/>
        <v>-0.13677433507265302</v>
      </c>
      <c r="DF35" s="23">
        <f t="shared" ca="1" si="53"/>
        <v>-0.13573349542860602</v>
      </c>
      <c r="DG35" s="23">
        <f t="shared" ca="1" si="53"/>
        <v>-0.13469469822732594</v>
      </c>
      <c r="DH35" s="23">
        <f t="shared" ca="1" si="53"/>
        <v>-0.13365793947143045</v>
      </c>
      <c r="DI35" s="23">
        <f t="shared" ca="1" si="53"/>
        <v>-0.13262321517144959</v>
      </c>
      <c r="DJ35" s="23">
        <f t="shared" ref="DJ35:ES35" ca="1" si="54">DJ21-$AN3/$AL3</f>
        <v>-0.13159052134577276</v>
      </c>
      <c r="DK35" s="23">
        <f t="shared" ca="1" si="54"/>
        <v>-0.13055985402060888</v>
      </c>
      <c r="DL35" s="23">
        <f t="shared" ca="1" si="54"/>
        <v>-0.12953120922995454</v>
      </c>
      <c r="DM35" s="23">
        <f t="shared" ca="1" si="54"/>
        <v>-0.12850458301556689</v>
      </c>
      <c r="DN35" s="23">
        <f t="shared" ca="1" si="54"/>
        <v>-0.12747997142694167</v>
      </c>
      <c r="DO35" s="23">
        <f t="shared" ca="1" si="54"/>
        <v>-0.12645737052129202</v>
      </c>
      <c r="DP35" s="23">
        <f t="shared" ca="1" si="54"/>
        <v>-0.12543677636353101</v>
      </c>
      <c r="DQ35" s="23">
        <f t="shared" ca="1" si="54"/>
        <v>-0.12441818502625346</v>
      </c>
      <c r="DR35" s="23">
        <f t="shared" ca="1" si="54"/>
        <v>-0.12340159258972005</v>
      </c>
      <c r="DS35" s="23">
        <f t="shared" ca="1" si="54"/>
        <v>-0.12238699514184082</v>
      </c>
      <c r="DT35" s="23">
        <f t="shared" ca="1" si="54"/>
        <v>-0.12137438877815987</v>
      </c>
      <c r="DU35" s="23">
        <f t="shared" ca="1" si="54"/>
        <v>-0.12036376960184025</v>
      </c>
      <c r="DV35" s="23">
        <f t="shared" ca="1" si="54"/>
        <v>-0.11935513372364814</v>
      </c>
      <c r="DW35" s="23">
        <f t="shared" ca="1" si="54"/>
        <v>-0.11834847726193853</v>
      </c>
      <c r="DX35" s="23">
        <f t="shared" ca="1" si="54"/>
        <v>-0.11734379634264003</v>
      </c>
      <c r="DY35" s="23">
        <f t="shared" ca="1" si="54"/>
        <v>-0.11634108709923985</v>
      </c>
      <c r="DZ35" s="23">
        <f t="shared" ca="1" si="54"/>
        <v>-0.11534034567276941</v>
      </c>
      <c r="EA35" s="23">
        <f t="shared" ca="1" si="54"/>
        <v>-0.11434156821178953</v>
      </c>
      <c r="EB35" s="23">
        <f t="shared" ca="1" si="54"/>
        <v>-0.11334475087237528</v>
      </c>
      <c r="EC35" s="23">
        <f t="shared" ca="1" si="54"/>
        <v>-0.11234988981810212</v>
      </c>
      <c r="ED35" s="23">
        <f t="shared" ca="1" si="54"/>
        <v>-0.11135698122003113</v>
      </c>
      <c r="EE35" s="23">
        <f t="shared" ca="1" si="54"/>
        <v>-0.11036602125669392</v>
      </c>
      <c r="EF35" s="23">
        <f t="shared" ca="1" si="54"/>
        <v>-0.10937700611407819</v>
      </c>
      <c r="EG35" s="23">
        <f t="shared" ca="1" si="54"/>
        <v>-0.1083899319856142</v>
      </c>
      <c r="EH35" s="23">
        <f t="shared" ca="1" si="54"/>
        <v>-0.10740479507215939</v>
      </c>
      <c r="EI35" s="23">
        <f t="shared" ca="1" si="54"/>
        <v>-0.1064215915819835</v>
      </c>
      <c r="EJ35" s="23">
        <f t="shared" ca="1" si="54"/>
        <v>-0.10544031773075524</v>
      </c>
      <c r="EK35" s="23">
        <f t="shared" ca="1" si="54"/>
        <v>-0.10446096974152774</v>
      </c>
      <c r="EL35" s="23">
        <f t="shared" ca="1" si="54"/>
        <v>-0.10348354384472358</v>
      </c>
      <c r="EM35" s="23">
        <f t="shared" ca="1" si="54"/>
        <v>-0.10250803627812066</v>
      </c>
      <c r="EN35" s="23">
        <f t="shared" ca="1" si="54"/>
        <v>-0.10153444328683825</v>
      </c>
      <c r="EO35" s="23">
        <f t="shared" ca="1" si="54"/>
        <v>-0.10056276112332208</v>
      </c>
      <c r="EP35" s="23">
        <f t="shared" ca="1" si="54"/>
        <v>-9.9592986047331356E-2</v>
      </c>
      <c r="EQ35" s="23">
        <f t="shared" ca="1" si="54"/>
        <v>-9.8625114325923247E-2</v>
      </c>
      <c r="ER35" s="23">
        <f t="shared" ca="1" si="54"/>
        <v>-9.7659142233438634E-2</v>
      </c>
      <c r="ES35" s="23">
        <f t="shared" ca="1" si="54"/>
        <v>-9.6695066051489253E-2</v>
      </c>
    </row>
    <row r="36" spans="1:149">
      <c r="A36" s="6">
        <f ca="1">LN((RAND()^(-Results!$E$4))-1)</f>
        <v>1.2556255720967187</v>
      </c>
      <c r="B36" s="6">
        <f ca="1">LN((RAND()^(-Results!$E$4))-1)</f>
        <v>0.4338095845954742</v>
      </c>
      <c r="C36" s="6">
        <f ca="1">LN((RAND()^(-Results!$E$4))-1)</f>
        <v>2.5042208756280635</v>
      </c>
      <c r="D36" s="6">
        <f ca="1">LN((RAND()^(-Results!$E$4))-1)</f>
        <v>0.79886500596552412</v>
      </c>
      <c r="E36" s="6">
        <f ca="1">LN((RAND()^(-Results!$E$4))-1)</f>
        <v>-0.46812005941678664</v>
      </c>
      <c r="F36" s="6">
        <f ca="1">LN((RAND()^(-Results!$E$4))-1)</f>
        <v>-2.5775553382890335</v>
      </c>
      <c r="G36" s="6">
        <f ca="1">LN((RAND()^(-Results!$E$4))-1)</f>
        <v>1.5577582557486909</v>
      </c>
      <c r="H36" s="6">
        <f t="shared" ca="1" si="5"/>
        <v>1.6219305051046113</v>
      </c>
      <c r="I36" s="10">
        <f ca="1">SUMPRODUCT(J36:O36,Results!B$12:G$12)+Results!$E$5*H36</f>
        <v>3.4608811278252229</v>
      </c>
      <c r="J36" s="10">
        <f ca="1">SUMPRODUCT($A36:$F36,Results!$B$15:$G$15)</f>
        <v>3.4283235532177261</v>
      </c>
      <c r="K36" s="10">
        <f ca="1">SUMPRODUCT($A36:$F36,Results!$B$16:$G$16)</f>
        <v>9.4191325104769241E-2</v>
      </c>
      <c r="L36" s="10">
        <f ca="1">SUMPRODUCT($A36:$F36,Results!$B$17:$G$17)</f>
        <v>7.3766358597924153</v>
      </c>
      <c r="M36" s="10">
        <f ca="1">SUMPRODUCT($A36:$F36,Results!$B$18:$G$18)</f>
        <v>0.52163301686104724</v>
      </c>
      <c r="N36" s="10">
        <f ca="1">SUMPRODUCT($A36:$F36,Results!$B$19:$G$19)</f>
        <v>4.4265305660392107</v>
      </c>
      <c r="O36" s="10">
        <f ca="1">SUMPRODUCT($A36:$F36,Results!$B$20:$G$20)</f>
        <v>1.8114085200137056</v>
      </c>
      <c r="P36" s="10" cm="1">
        <f t="array" aca="1" ref="P36" ca="1">SUMPRODUCT(J36:O36,TRANSPOSE(BL$20:BL$25))+$AD$20-$BL$27</f>
        <v>-2.2243314616481298</v>
      </c>
      <c r="Q36" s="10" cm="1">
        <f t="array" aca="1" ref="Q36" ca="1">SUMPRODUCT(J36:O36,TRANSPOSE(ES$20:ES$25))+$AD$20-$ES$27</f>
        <v>-2.2917535602335248</v>
      </c>
      <c r="R36" s="10">
        <f ca="1">I36-Results!$E$5*H36</f>
        <v>-3.0268408925932224</v>
      </c>
      <c r="S36" s="10" cm="1">
        <f t="array" aca="1" ref="S36" ca="1">SUMPRODUCT(J36:O36,TRANSPOSE(AR$28:AR$33))+$AD$20-$AC$26</f>
        <v>-1.1607879877315062</v>
      </c>
      <c r="T36" s="10">
        <f ca="1">SUMPRODUCT(J36:O36,Results!K$9:P$9)</f>
        <v>-2.6325680698137455</v>
      </c>
      <c r="U36" s="10">
        <f ca="1">SUMPRODUCT(J36:O36,Results!K$9:P$9)+$AD$20-$AC$31</f>
        <v>-2.6156120132886529</v>
      </c>
      <c r="V36" s="10">
        <f t="shared" ca="1" si="6"/>
        <v>5.6852125894733527</v>
      </c>
      <c r="W36" s="10">
        <f t="shared" ca="1" si="7"/>
        <v>5.7526346880587482</v>
      </c>
      <c r="X36" s="10">
        <f t="shared" ca="1" si="8"/>
        <v>6.4877220204184454</v>
      </c>
      <c r="Y36" s="10">
        <f t="shared" ca="1" si="9"/>
        <v>4.6216691155567293</v>
      </c>
      <c r="Z36" s="10">
        <f t="shared" ca="1" si="10"/>
        <v>3.1787530609433379</v>
      </c>
      <c r="AA36" s="10">
        <f t="shared" ca="1" si="11"/>
        <v>6.0764931411138754</v>
      </c>
      <c r="AK36" s="29"/>
      <c r="AQ36" s="3">
        <f ca="1">SUMPRODUCT(AP28:AP33,AQ28:AQ33)</f>
        <v>1290746.0848331884</v>
      </c>
      <c r="AR36" s="3">
        <f ca="1">SUMPRODUCT(AN2:AN7,AP28:AP33)</f>
        <v>585393.2319856598</v>
      </c>
      <c r="AX36" s="23">
        <f t="shared" ref="AX36:CC36" ca="1" si="55">AX22-$AN4/$AL4</f>
        <v>0</v>
      </c>
      <c r="AY36" s="23">
        <f t="shared" ca="1" si="55"/>
        <v>0.21039901804160777</v>
      </c>
      <c r="AZ36" s="23">
        <f t="shared" ca="1" si="55"/>
        <v>0.14361102327163766</v>
      </c>
      <c r="BA36" s="23">
        <f t="shared" ca="1" si="55"/>
        <v>0.15860354579626124</v>
      </c>
      <c r="BB36" s="23">
        <f t="shared" ca="1" si="55"/>
        <v>0.15552449820564895</v>
      </c>
      <c r="BC36" s="23">
        <f t="shared" ca="1" si="55"/>
        <v>0.15825923334684855</v>
      </c>
      <c r="BD36" s="23">
        <f t="shared" ca="1" si="55"/>
        <v>0.15986371034861779</v>
      </c>
      <c r="BE36" s="23">
        <f t="shared" ca="1" si="55"/>
        <v>0.16184041481312506</v>
      </c>
      <c r="BF36" s="23">
        <f t="shared" ca="1" si="55"/>
        <v>0.1637030095787757</v>
      </c>
      <c r="BG36" s="23">
        <f t="shared" ca="1" si="55"/>
        <v>0.16555170573812683</v>
      </c>
      <c r="BH36" s="23">
        <f t="shared" ca="1" si="55"/>
        <v>0.16736077147439232</v>
      </c>
      <c r="BI36" s="23">
        <f t="shared" ca="1" si="55"/>
        <v>0.16914420356738646</v>
      </c>
      <c r="BJ36" s="23">
        <f t="shared" ca="1" si="55"/>
        <v>0.17090640393849688</v>
      </c>
      <c r="BK36" s="23">
        <f t="shared" ca="1" si="55"/>
        <v>0.17265293208697863</v>
      </c>
      <c r="BL36" s="23">
        <f t="shared" ca="1" si="55"/>
        <v>0.17438741482895859</v>
      </c>
      <c r="BM36" s="23">
        <f t="shared" ca="1" si="55"/>
        <v>0.17611256276341658</v>
      </c>
      <c r="BN36" s="23">
        <f t="shared" ca="1" si="55"/>
        <v>0.17783023635434647</v>
      </c>
      <c r="BO36" s="23">
        <f t="shared" ca="1" si="55"/>
        <v>0.1795417267284054</v>
      </c>
      <c r="BP36" s="23">
        <f t="shared" ca="1" si="55"/>
        <v>0.18124791623880321</v>
      </c>
      <c r="BQ36" s="23">
        <f t="shared" ca="1" si="55"/>
        <v>0.18294940779754298</v>
      </c>
      <c r="BR36" s="23">
        <f t="shared" ca="1" si="55"/>
        <v>0.184646612438641</v>
      </c>
      <c r="BS36" s="23">
        <f t="shared" ca="1" si="55"/>
        <v>0.18633981074800066</v>
      </c>
      <c r="BT36" s="23">
        <f t="shared" ca="1" si="55"/>
        <v>0.1880291947397098</v>
      </c>
      <c r="BU36" s="23">
        <f t="shared" ca="1" si="55"/>
        <v>0.18971489644531836</v>
      </c>
      <c r="BV36" s="23">
        <f t="shared" ca="1" si="55"/>
        <v>0.19139700731115483</v>
      </c>
      <c r="BW36" s="23">
        <f t="shared" ca="1" si="55"/>
        <v>0.19307559134445318</v>
      </c>
      <c r="BX36" s="23">
        <f t="shared" ca="1" si="55"/>
        <v>0.19475069400758094</v>
      </c>
      <c r="BY36" s="23">
        <f t="shared" ca="1" si="55"/>
        <v>0.19642234823153659</v>
      </c>
      <c r="BZ36" s="23">
        <f t="shared" ca="1" si="55"/>
        <v>0.19809057847945433</v>
      </c>
      <c r="CA36" s="23">
        <f t="shared" ca="1" si="55"/>
        <v>0.19975540349163223</v>
      </c>
      <c r="CB36" s="23">
        <f t="shared" ca="1" si="55"/>
        <v>0.20141683813950795</v>
      </c>
      <c r="CC36" s="23">
        <f t="shared" ca="1" si="55"/>
        <v>0.20307489467767803</v>
      </c>
      <c r="CD36" s="23">
        <f t="shared" ref="CD36:DI36" ca="1" si="56">CD22-$AN4/$AL4</f>
        <v>0.2047295835893429</v>
      </c>
      <c r="CE36" s="23">
        <f t="shared" ca="1" si="56"/>
        <v>0.20638091415718474</v>
      </c>
      <c r="CF36" s="23">
        <f t="shared" ca="1" si="56"/>
        <v>0.20802889484883669</v>
      </c>
      <c r="CG36" s="23">
        <f t="shared" ca="1" si="56"/>
        <v>0.20967353357715668</v>
      </c>
      <c r="CH36" s="23">
        <f t="shared" ca="1" si="56"/>
        <v>0.21131483787597205</v>
      </c>
      <c r="CI36" s="23">
        <f t="shared" ca="1" si="56"/>
        <v>0.21295281501874863</v>
      </c>
      <c r="CJ36" s="23">
        <f t="shared" ca="1" si="56"/>
        <v>0.21458747209872009</v>
      </c>
      <c r="CK36" s="23">
        <f t="shared" ca="1" si="56"/>
        <v>0.21621881608300109</v>
      </c>
      <c r="CL36" s="23">
        <f t="shared" ca="1" si="56"/>
        <v>0.21784685384913027</v>
      </c>
      <c r="CM36" s="23">
        <f t="shared" ca="1" si="56"/>
        <v>0.21947159220975354</v>
      </c>
      <c r="CN36" s="23">
        <f t="shared" ca="1" si="56"/>
        <v>0.2210930379292978</v>
      </c>
      <c r="CO36" s="23">
        <f t="shared" ca="1" si="56"/>
        <v>0.2227111977352374</v>
      </c>
      <c r="CP36" s="23">
        <f t="shared" ca="1" si="56"/>
        <v>0.22432607832571094</v>
      </c>
      <c r="CQ36" s="23">
        <f t="shared" ca="1" si="56"/>
        <v>0.22593768637467193</v>
      </c>
      <c r="CR36" s="23">
        <f t="shared" ca="1" si="56"/>
        <v>0.22754602853537553</v>
      </c>
      <c r="CS36" s="23">
        <f t="shared" ca="1" si="56"/>
        <v>0.22915111144274092</v>
      </c>
      <c r="CT36" s="23">
        <f t="shared" ca="1" si="56"/>
        <v>0.23075294171495719</v>
      </c>
      <c r="CU36" s="23">
        <f t="shared" ca="1" si="56"/>
        <v>0.23235152595457409</v>
      </c>
      <c r="CV36" s="23">
        <f t="shared" ca="1" si="56"/>
        <v>0.23394687074924869</v>
      </c>
      <c r="CW36" s="23">
        <f t="shared" ca="1" si="56"/>
        <v>0.23553898267225792</v>
      </c>
      <c r="CX36" s="23">
        <f t="shared" ca="1" si="56"/>
        <v>0.23712786828285359</v>
      </c>
      <c r="CY36" s="23">
        <f t="shared" ca="1" si="56"/>
        <v>0.23871353412651031</v>
      </c>
      <c r="CZ36" s="23">
        <f t="shared" ca="1" si="56"/>
        <v>0.24029598673510222</v>
      </c>
      <c r="DA36" s="23">
        <f t="shared" ca="1" si="56"/>
        <v>0.24187523262703126</v>
      </c>
      <c r="DB36" s="23">
        <f t="shared" ca="1" si="56"/>
        <v>0.24345127830732172</v>
      </c>
      <c r="DC36" s="23">
        <f t="shared" ca="1" si="56"/>
        <v>0.24502413026769321</v>
      </c>
      <c r="DD36" s="23">
        <f t="shared" ca="1" si="56"/>
        <v>0.24659379498661849</v>
      </c>
      <c r="DE36" s="23">
        <f t="shared" ca="1" si="56"/>
        <v>0.24816027892937198</v>
      </c>
      <c r="DF36" s="23">
        <f t="shared" ca="1" si="56"/>
        <v>0.24972358854806931</v>
      </c>
      <c r="DG36" s="23">
        <f t="shared" ca="1" si="56"/>
        <v>0.2512837302817047</v>
      </c>
      <c r="DH36" s="23">
        <f t="shared" ca="1" si="56"/>
        <v>0.2528407105561834</v>
      </c>
      <c r="DI36" s="23">
        <f t="shared" ca="1" si="56"/>
        <v>0.25439453578435345</v>
      </c>
      <c r="DJ36" s="23">
        <f t="shared" ref="DJ36:ES36" ca="1" si="57">DJ22-$AN4/$AL4</f>
        <v>0.25594521236603396</v>
      </c>
      <c r="DK36" s="23">
        <f t="shared" ca="1" si="57"/>
        <v>0.25749274668804434</v>
      </c>
      <c r="DL36" s="23">
        <f t="shared" ca="1" si="57"/>
        <v>0.25903714512423204</v>
      </c>
      <c r="DM36" s="23">
        <f t="shared" ca="1" si="57"/>
        <v>0.26057841403549975</v>
      </c>
      <c r="DN36" s="23">
        <f t="shared" ca="1" si="57"/>
        <v>0.26211655976983206</v>
      </c>
      <c r="DO36" s="23">
        <f t="shared" ca="1" si="57"/>
        <v>0.26365158866232252</v>
      </c>
      <c r="DP36" s="23">
        <f t="shared" ca="1" si="57"/>
        <v>0.26518350703519999</v>
      </c>
      <c r="DQ36" s="23">
        <f t="shared" ca="1" si="57"/>
        <v>0.26671232119785448</v>
      </c>
      <c r="DR36" s="23">
        <f t="shared" ca="1" si="57"/>
        <v>0.26823803744686436</v>
      </c>
      <c r="DS36" s="23">
        <f t="shared" ca="1" si="57"/>
        <v>0.26976066206602178</v>
      </c>
      <c r="DT36" s="23">
        <f t="shared" ca="1" si="57"/>
        <v>0.27128020132635888</v>
      </c>
      <c r="DU36" s="23">
        <f t="shared" ca="1" si="57"/>
        <v>0.2727966614861741</v>
      </c>
      <c r="DV36" s="23">
        <f t="shared" ca="1" si="57"/>
        <v>0.27431004879105714</v>
      </c>
      <c r="DW36" s="23">
        <f t="shared" ca="1" si="57"/>
        <v>0.27582036947391586</v>
      </c>
      <c r="DX36" s="23">
        <f t="shared" ca="1" si="57"/>
        <v>0.27732762975500147</v>
      </c>
      <c r="DY36" s="23">
        <f t="shared" ca="1" si="57"/>
        <v>0.27883183584193505</v>
      </c>
      <c r="DZ36" s="23">
        <f t="shared" ca="1" si="57"/>
        <v>0.28033299392973221</v>
      </c>
      <c r="EA36" s="23">
        <f t="shared" ca="1" si="57"/>
        <v>0.28183111020082907</v>
      </c>
      <c r="EB36" s="23">
        <f t="shared" ca="1" si="57"/>
        <v>0.28332619082510813</v>
      </c>
      <c r="EC36" s="23">
        <f t="shared" ca="1" si="57"/>
        <v>0.28481824195992334</v>
      </c>
      <c r="ED36" s="23">
        <f t="shared" ca="1" si="57"/>
        <v>0.28630726975012633</v>
      </c>
      <c r="EE36" s="23">
        <f t="shared" ca="1" si="57"/>
        <v>0.28779328032809093</v>
      </c>
      <c r="EF36" s="23">
        <f t="shared" ca="1" si="57"/>
        <v>0.28927627981373871</v>
      </c>
      <c r="EG36" s="23">
        <f t="shared" ca="1" si="57"/>
        <v>0.29075627431456508</v>
      </c>
      <c r="EH36" s="23">
        <f t="shared" ca="1" si="57"/>
        <v>0.2922332699256639</v>
      </c>
      <c r="EI36" s="23">
        <f t="shared" ca="1" si="57"/>
        <v>0.29370727272975228</v>
      </c>
      <c r="EJ36" s="23">
        <f t="shared" ca="1" si="57"/>
        <v>0.29517828879719665</v>
      </c>
      <c r="EK36" s="23">
        <f t="shared" ca="1" si="57"/>
        <v>0.29664632418603754</v>
      </c>
      <c r="EL36" s="23">
        <f t="shared" ca="1" si="57"/>
        <v>0.29811138494201417</v>
      </c>
      <c r="EM36" s="23">
        <f t="shared" ca="1" si="57"/>
        <v>0.29957347709858995</v>
      </c>
      <c r="EN36" s="23">
        <f t="shared" ca="1" si="57"/>
        <v>0.30103260667697773</v>
      </c>
      <c r="EO36" s="23">
        <f t="shared" ca="1" si="57"/>
        <v>0.30248877968616394</v>
      </c>
      <c r="EP36" s="23">
        <f t="shared" ca="1" si="57"/>
        <v>0.30394200212293332</v>
      </c>
      <c r="EQ36" s="23">
        <f t="shared" ca="1" si="57"/>
        <v>0.30539227997189555</v>
      </c>
      <c r="ER36" s="23">
        <f t="shared" ca="1" si="57"/>
        <v>0.30683961920550695</v>
      </c>
      <c r="ES36" s="23">
        <f t="shared" ca="1" si="57"/>
        <v>0.30828402578409864</v>
      </c>
    </row>
    <row r="37" spans="1:149">
      <c r="A37" s="6">
        <f ca="1">LN((RAND()^(-Results!$E$4))-1)</f>
        <v>0.38237258413622705</v>
      </c>
      <c r="B37" s="6">
        <f ca="1">LN((RAND()^(-Results!$E$4))-1)</f>
        <v>0.92671747519589021</v>
      </c>
      <c r="C37" s="6">
        <f ca="1">LN((RAND()^(-Results!$E$4))-1)</f>
        <v>-1.3860125882179586</v>
      </c>
      <c r="D37" s="6">
        <f ca="1">LN((RAND()^(-Results!$E$4))-1)</f>
        <v>-0.32888321133434228</v>
      </c>
      <c r="E37" s="6">
        <f ca="1">LN((RAND()^(-Results!$E$4))-1)</f>
        <v>-0.81797314805230925</v>
      </c>
      <c r="F37" s="6">
        <f ca="1">LN((RAND()^(-Results!$E$4))-1)</f>
        <v>-2.6327115987021046E-2</v>
      </c>
      <c r="G37" s="6">
        <f ca="1">LN((RAND()^(-Results!$E$4))-1)</f>
        <v>1.9238605130450208</v>
      </c>
      <c r="H37" s="6">
        <f t="shared" ca="1" si="5"/>
        <v>1.9880327624009413</v>
      </c>
      <c r="I37" s="10">
        <f ca="1">SUMPRODUCT(J37:O37,Results!B$12:G$12)+Results!$E$5*H37</f>
        <v>9.6986271779423667</v>
      </c>
      <c r="J37" s="10">
        <f ca="1">SUMPRODUCT($A37:$F37,Results!$B$15:$G$15)</f>
        <v>-1.0602110268378468</v>
      </c>
      <c r="K37" s="10">
        <f ca="1">SUMPRODUCT($A37:$F37,Results!$B$16:$G$16)</f>
        <v>-2.8836198211224215</v>
      </c>
      <c r="L37" s="10">
        <f ca="1">SUMPRODUCT($A37:$F37,Results!$B$17:$G$17)</f>
        <v>2.569810227327066</v>
      </c>
      <c r="M37" s="10">
        <f ca="1">SUMPRODUCT($A37:$F37,Results!$B$18:$G$18)</f>
        <v>2.6644807109661737</v>
      </c>
      <c r="N37" s="10">
        <f ca="1">SUMPRODUCT($A37:$F37,Results!$B$19:$G$19)</f>
        <v>2.2679549364632572</v>
      </c>
      <c r="O37" s="10">
        <f ca="1">SUMPRODUCT($A37:$F37,Results!$B$20:$G$20)</f>
        <v>-0.59133197915665514</v>
      </c>
      <c r="P37" s="10" cm="1">
        <f t="array" aca="1" ref="P37" ca="1">SUMPRODUCT(J37:O37,TRANSPOSE(BL$20:BL$25))+$AD$20-$BL$27</f>
        <v>0.84335816169695887</v>
      </c>
      <c r="Q37" s="10" cm="1">
        <f t="array" aca="1" ref="Q37" ca="1">SUMPRODUCT(J37:O37,TRANSPOSE(ES$20:ES$25))+$AD$20-$ES$27</f>
        <v>0.88174228930641807</v>
      </c>
      <c r="R37" s="10">
        <f ca="1">I37-Results!$E$5*H37</f>
        <v>1.7464961283386016</v>
      </c>
      <c r="S37" s="10" cm="1">
        <f t="array" aca="1" ref="S37" ca="1">SUMPRODUCT(J37:O37,TRANSPOSE(AR$28:AR$33))+$AD$20-$AC$26</f>
        <v>-2.216196357466004</v>
      </c>
      <c r="T37" s="10">
        <f ca="1">SUMPRODUCT(J37:O37,Results!K$9:P$9)</f>
        <v>1.0509589725827164</v>
      </c>
      <c r="U37" s="10">
        <f ca="1">SUMPRODUCT(J37:O37,Results!K$9:P$9)+$AD$20-$AC$31</f>
        <v>1.0679150291078088</v>
      </c>
      <c r="V37" s="10">
        <f t="shared" ca="1" si="6"/>
        <v>8.8552690162454084</v>
      </c>
      <c r="W37" s="10">
        <f t="shared" ca="1" si="7"/>
        <v>8.8168848886359488</v>
      </c>
      <c r="X37" s="10">
        <f t="shared" ca="1" si="8"/>
        <v>7.9521310496037652</v>
      </c>
      <c r="Y37" s="10">
        <f t="shared" ca="1" si="9"/>
        <v>11.91482353540837</v>
      </c>
      <c r="Z37" s="10">
        <f t="shared" ca="1" si="10"/>
        <v>9.4164991110604817</v>
      </c>
      <c r="AA37" s="10">
        <f t="shared" ca="1" si="11"/>
        <v>8.630712148834558</v>
      </c>
      <c r="AK37" s="29"/>
      <c r="AX37" s="23">
        <f t="shared" ref="AX37:CC37" ca="1" si="58">AX23-$AN5/$AL5</f>
        <v>0</v>
      </c>
      <c r="AY37" s="23">
        <f t="shared" ca="1" si="58"/>
        <v>0.48874792189388749</v>
      </c>
      <c r="AZ37" s="23">
        <f t="shared" ca="1" si="58"/>
        <v>0.52430738257935205</v>
      </c>
      <c r="BA37" s="23">
        <f t="shared" ca="1" si="58"/>
        <v>0.58781754692402188</v>
      </c>
      <c r="BB37" s="23">
        <f t="shared" ca="1" si="58"/>
        <v>0.60563237549918869</v>
      </c>
      <c r="BC37" s="23">
        <f t="shared" ca="1" si="58"/>
        <v>0.61775137204338504</v>
      </c>
      <c r="BD37" s="23">
        <f t="shared" ca="1" si="58"/>
        <v>0.62311463716987725</v>
      </c>
      <c r="BE37" s="23">
        <f t="shared" ca="1" si="58"/>
        <v>0.62617434960406493</v>
      </c>
      <c r="BF37" s="23">
        <f t="shared" ca="1" si="58"/>
        <v>0.62772917120856908</v>
      </c>
      <c r="BG37" s="23">
        <f t="shared" ca="1" si="58"/>
        <v>0.62852135762972006</v>
      </c>
      <c r="BH37" s="23">
        <f t="shared" ca="1" si="58"/>
        <v>0.62884545203500986</v>
      </c>
      <c r="BI37" s="23">
        <f t="shared" ca="1" si="58"/>
        <v>0.62888886984242076</v>
      </c>
      <c r="BJ37" s="23">
        <f t="shared" ca="1" si="58"/>
        <v>0.62875387440887387</v>
      </c>
      <c r="BK37" s="23">
        <f t="shared" ca="1" si="58"/>
        <v>0.62850433429574903</v>
      </c>
      <c r="BL37" s="23">
        <f t="shared" ca="1" si="58"/>
        <v>0.62817989836132015</v>
      </c>
      <c r="BM37" s="23">
        <f t="shared" ca="1" si="58"/>
        <v>0.6278062111928322</v>
      </c>
      <c r="BN37" s="23">
        <f t="shared" ca="1" si="58"/>
        <v>0.62740002742273226</v>
      </c>
      <c r="BO37" s="23">
        <f t="shared" ca="1" si="58"/>
        <v>0.62697244583198186</v>
      </c>
      <c r="BP37" s="23">
        <f t="shared" ca="1" si="58"/>
        <v>0.62653086400033142</v>
      </c>
      <c r="BQ37" s="23">
        <f t="shared" ca="1" si="58"/>
        <v>0.6260802371800771</v>
      </c>
      <c r="BR37" s="23">
        <f t="shared" ca="1" si="58"/>
        <v>0.6256238935530235</v>
      </c>
      <c r="BS37" s="23">
        <f t="shared" ca="1" si="58"/>
        <v>0.62516407244427785</v>
      </c>
      <c r="BT37" s="23">
        <f t="shared" ca="1" si="58"/>
        <v>0.62470228196357735</v>
      </c>
      <c r="BU37" s="23">
        <f t="shared" ca="1" si="58"/>
        <v>0.62423953821753009</v>
      </c>
      <c r="BV37" s="23">
        <f t="shared" ca="1" si="58"/>
        <v>0.6237765258300676</v>
      </c>
      <c r="BW37" s="23">
        <f t="shared" ca="1" si="58"/>
        <v>0.62331370591634372</v>
      </c>
      <c r="BX37" s="23">
        <f t="shared" ca="1" si="58"/>
        <v>0.62285138881085622</v>
      </c>
      <c r="BY37" s="23">
        <f t="shared" ca="1" si="58"/>
        <v>0.62238978309955384</v>
      </c>
      <c r="BZ37" s="23">
        <f t="shared" ca="1" si="58"/>
        <v>0.6219290286945871</v>
      </c>
      <c r="CA37" s="23">
        <f t="shared" ca="1" si="58"/>
        <v>0.62146921915276565</v>
      </c>
      <c r="CB37" s="23">
        <f t="shared" ca="1" si="58"/>
        <v>0.62101041673902402</v>
      </c>
      <c r="CC37" s="23">
        <f t="shared" ca="1" si="58"/>
        <v>0.62055266259462316</v>
      </c>
      <c r="CD37" s="23">
        <f t="shared" ref="CD37:DI37" ca="1" si="59">CD23-$AN5/$AL5</f>
        <v>0.6200959836015032</v>
      </c>
      <c r="CE37" s="23">
        <f t="shared" ca="1" si="59"/>
        <v>0.61964039701651086</v>
      </c>
      <c r="CF37" s="23">
        <f t="shared" ca="1" si="59"/>
        <v>0.61918591360013941</v>
      </c>
      <c r="CG37" s="23">
        <f t="shared" ca="1" si="59"/>
        <v>0.61873253972889397</v>
      </c>
      <c r="CH37" s="23">
        <f t="shared" ca="1" si="59"/>
        <v>0.61828027882147252</v>
      </c>
      <c r="CI37" s="23">
        <f t="shared" ca="1" si="59"/>
        <v>0.6178291323016698</v>
      </c>
      <c r="CJ37" s="23">
        <f t="shared" ca="1" si="59"/>
        <v>0.61737910024849263</v>
      </c>
      <c r="CK37" s="23">
        <f t="shared" ca="1" si="59"/>
        <v>0.61693018183509429</v>
      </c>
      <c r="CL37" s="23">
        <f t="shared" ca="1" si="59"/>
        <v>0.61648237562512676</v>
      </c>
      <c r="CM37" s="23">
        <f t="shared" ca="1" si="59"/>
        <v>0.61603567977282347</v>
      </c>
      <c r="CN37" s="23">
        <f t="shared" ca="1" si="59"/>
        <v>0.61559009215808502</v>
      </c>
      <c r="CO37" s="23">
        <f t="shared" ca="1" si="59"/>
        <v>0.61514561047768079</v>
      </c>
      <c r="CP37" s="23">
        <f t="shared" ca="1" si="59"/>
        <v>0.61470223230682142</v>
      </c>
      <c r="CQ37" s="23">
        <f t="shared" ca="1" si="59"/>
        <v>0.61425995514072473</v>
      </c>
      <c r="CR37" s="23">
        <f t="shared" ca="1" si="59"/>
        <v>0.61381877642267602</v>
      </c>
      <c r="CS37" s="23">
        <f t="shared" ca="1" si="59"/>
        <v>0.61337869356296837</v>
      </c>
      <c r="CT37" s="23">
        <f t="shared" ca="1" si="59"/>
        <v>0.61293970395168584</v>
      </c>
      <c r="CU37" s="23">
        <f t="shared" ca="1" si="59"/>
        <v>0.61250180496732953</v>
      </c>
      <c r="CV37" s="23">
        <f t="shared" ca="1" si="59"/>
        <v>0.61206499398263681</v>
      </c>
      <c r="CW37" s="23">
        <f t="shared" ca="1" si="59"/>
        <v>0.61162926836850473</v>
      </c>
      <c r="CX37" s="23">
        <f t="shared" ca="1" si="59"/>
        <v>0.61119462549663572</v>
      </c>
      <c r="CY37" s="23">
        <f t="shared" ca="1" si="59"/>
        <v>0.61076106274131792</v>
      </c>
      <c r="CZ37" s="23">
        <f t="shared" ca="1" si="59"/>
        <v>0.61032857748062141</v>
      </c>
      <c r="DA37" s="23">
        <f t="shared" ca="1" si="59"/>
        <v>0.60989716709720343</v>
      </c>
      <c r="DB37" s="23">
        <f t="shared" ca="1" si="59"/>
        <v>0.6094668289788463</v>
      </c>
      <c r="DC37" s="23">
        <f t="shared" ca="1" si="59"/>
        <v>0.60903756051881464</v>
      </c>
      <c r="DD37" s="23">
        <f t="shared" ca="1" si="59"/>
        <v>0.60860935911609304</v>
      </c>
      <c r="DE37" s="23">
        <f t="shared" ca="1" si="59"/>
        <v>0.6081822221755413</v>
      </c>
      <c r="DF37" s="23">
        <f t="shared" ca="1" si="59"/>
        <v>0.6077561471079953</v>
      </c>
      <c r="DG37" s="23">
        <f t="shared" ca="1" si="59"/>
        <v>0.60733113133032823</v>
      </c>
      <c r="DH37" s="23">
        <f t="shared" ca="1" si="59"/>
        <v>0.60690717226548974</v>
      </c>
      <c r="DI37" s="23">
        <f t="shared" ca="1" si="59"/>
        <v>0.60648426734252658</v>
      </c>
      <c r="DJ37" s="23">
        <f t="shared" ref="DJ37:ES37" ca="1" si="60">DJ23-$AN5/$AL5</f>
        <v>0.60606241399659078</v>
      </c>
      <c r="DK37" s="23">
        <f t="shared" ca="1" si="60"/>
        <v>0.60564160966894265</v>
      </c>
      <c r="DL37" s="23">
        <f t="shared" ca="1" si="60"/>
        <v>0.60522185180694599</v>
      </c>
      <c r="DM37" s="23">
        <f t="shared" ca="1" si="60"/>
        <v>0.60480313786406104</v>
      </c>
      <c r="DN37" s="23">
        <f t="shared" ca="1" si="60"/>
        <v>0.60438546529983628</v>
      </c>
      <c r="DO37" s="23">
        <f t="shared" ca="1" si="60"/>
        <v>0.60396883157989556</v>
      </c>
      <c r="DP37" s="23">
        <f t="shared" ca="1" si="60"/>
        <v>0.6035532341759271</v>
      </c>
      <c r="DQ37" s="23">
        <f t="shared" ca="1" si="60"/>
        <v>0.60313867056567028</v>
      </c>
      <c r="DR37" s="23">
        <f t="shared" ca="1" si="60"/>
        <v>0.60272513823290308</v>
      </c>
      <c r="DS37" s="23">
        <f t="shared" ca="1" si="60"/>
        <v>0.60231263466742668</v>
      </c>
      <c r="DT37" s="23">
        <f t="shared" ca="1" si="60"/>
        <v>0.60190115736505412</v>
      </c>
      <c r="DU37" s="23">
        <f t="shared" ca="1" si="60"/>
        <v>0.60149070382759429</v>
      </c>
      <c r="DV37" s="23">
        <f t="shared" ca="1" si="60"/>
        <v>0.60108127156283908</v>
      </c>
      <c r="DW37" s="23">
        <f t="shared" ca="1" si="60"/>
        <v>0.60067285808454907</v>
      </c>
      <c r="DX37" s="23">
        <f t="shared" ca="1" si="60"/>
        <v>0.60026546091243982</v>
      </c>
      <c r="DY37" s="23">
        <f t="shared" ca="1" si="60"/>
        <v>0.59985907757216717</v>
      </c>
      <c r="DZ37" s="23">
        <f t="shared" ca="1" si="60"/>
        <v>0.59945370559531386</v>
      </c>
      <c r="EA37" s="23">
        <f t="shared" ca="1" si="60"/>
        <v>0.59904934251937558</v>
      </c>
      <c r="EB37" s="23">
        <f t="shared" ca="1" si="60"/>
        <v>0.59864598588774598</v>
      </c>
      <c r="EC37" s="23">
        <f t="shared" ca="1" si="60"/>
        <v>0.59824363324970442</v>
      </c>
      <c r="ED37" s="23">
        <f t="shared" ca="1" si="60"/>
        <v>0.59784228216040047</v>
      </c>
      <c r="EE37" s="23">
        <f t="shared" ca="1" si="60"/>
        <v>0.59744193018084069</v>
      </c>
      <c r="EF37" s="23">
        <f t="shared" ca="1" si="60"/>
        <v>0.59704257487787538</v>
      </c>
      <c r="EG37" s="23">
        <f t="shared" ca="1" si="60"/>
        <v>0.59664421382418353</v>
      </c>
      <c r="EH37" s="23">
        <f t="shared" ca="1" si="60"/>
        <v>0.59624684459826027</v>
      </c>
      <c r="EI37" s="23">
        <f t="shared" ca="1" si="60"/>
        <v>0.59585046478440207</v>
      </c>
      <c r="EJ37" s="23">
        <f t="shared" ca="1" si="60"/>
        <v>0.59545507197269332</v>
      </c>
      <c r="EK37" s="23">
        <f t="shared" ca="1" si="60"/>
        <v>0.59506066375899314</v>
      </c>
      <c r="EL37" s="23">
        <f t="shared" ca="1" si="60"/>
        <v>0.59466723774492125</v>
      </c>
      <c r="EM37" s="23">
        <f t="shared" ca="1" si="60"/>
        <v>0.59427479153784413</v>
      </c>
      <c r="EN37" s="23">
        <f t="shared" ca="1" si="60"/>
        <v>0.5938833227508622</v>
      </c>
      <c r="EO37" s="23">
        <f t="shared" ca="1" si="60"/>
        <v>0.59349282900279554</v>
      </c>
      <c r="EP37" s="23">
        <f t="shared" ca="1" si="60"/>
        <v>0.59310330791817056</v>
      </c>
      <c r="EQ37" s="23">
        <f t="shared" ca="1" si="60"/>
        <v>0.59271475712720689</v>
      </c>
      <c r="ER37" s="23">
        <f t="shared" ca="1" si="60"/>
        <v>0.59232717426580284</v>
      </c>
      <c r="ES37" s="23">
        <f t="shared" ca="1" si="60"/>
        <v>0.59194055697552317</v>
      </c>
    </row>
    <row r="38" spans="1:149">
      <c r="A38" s="6">
        <f ca="1">LN((RAND()^(-Results!$E$4))-1)</f>
        <v>0.95276474121671739</v>
      </c>
      <c r="B38" s="6">
        <f ca="1">LN((RAND()^(-Results!$E$4))-1)</f>
        <v>-0.29795111503446553</v>
      </c>
      <c r="C38" s="6">
        <f ca="1">LN((RAND()^(-Results!$E$4))-1)</f>
        <v>-0.3140631810561923</v>
      </c>
      <c r="D38" s="6">
        <f ca="1">LN((RAND()^(-Results!$E$4))-1)</f>
        <v>3.1614594287724227</v>
      </c>
      <c r="E38" s="6">
        <f ca="1">LN((RAND()^(-Results!$E$4))-1)</f>
        <v>2.1583441018036651</v>
      </c>
      <c r="F38" s="6">
        <f ca="1">LN((RAND()^(-Results!$E$4))-1)</f>
        <v>-0.4197975041190109</v>
      </c>
      <c r="G38" s="6">
        <f ca="1">LN((RAND()^(-Results!$E$4))-1)</f>
        <v>1.5227846923897674</v>
      </c>
      <c r="H38" s="6">
        <f t="shared" ca="1" si="5"/>
        <v>1.5869569417456879</v>
      </c>
      <c r="I38" s="10">
        <f ca="1">SUMPRODUCT(J38:O38,Results!B$12:G$12)+Results!$E$5*H38</f>
        <v>18.861984263724409</v>
      </c>
      <c r="J38" s="10">
        <f ca="1">SUMPRODUCT($A38:$F38,Results!$B$15:$G$15)</f>
        <v>-7.6405352800791819</v>
      </c>
      <c r="K38" s="10">
        <f ca="1">SUMPRODUCT($A38:$F38,Results!$B$16:$G$16)</f>
        <v>1.2677118460742689</v>
      </c>
      <c r="L38" s="10">
        <f ca="1">SUMPRODUCT($A38:$F38,Results!$B$17:$G$17)</f>
        <v>-8.6383481236718183</v>
      </c>
      <c r="M38" s="10">
        <f ca="1">SUMPRODUCT($A38:$F38,Results!$B$18:$G$18)</f>
        <v>-6.0142584664986121E-2</v>
      </c>
      <c r="N38" s="10">
        <f ca="1">SUMPRODUCT($A38:$F38,Results!$B$19:$G$19)</f>
        <v>-1.8586606310504501</v>
      </c>
      <c r="O38" s="10">
        <f ca="1">SUMPRODUCT($A38:$F38,Results!$B$20:$G$20)</f>
        <v>-0.20229522315078463</v>
      </c>
      <c r="P38" s="10" cm="1">
        <f t="array" aca="1" ref="P38" ca="1">SUMPRODUCT(J38:O38,TRANSPOSE(BL$20:BL$25))+$AD$20-$BL$27</f>
        <v>12.622788044750591</v>
      </c>
      <c r="Q38" s="10" cm="1">
        <f t="array" aca="1" ref="Q38" ca="1">SUMPRODUCT(J38:O38,TRANSPOSE(ES$20:ES$25))+$AD$20-$ES$27</f>
        <v>12.672964585172975</v>
      </c>
      <c r="R38" s="10">
        <f ca="1">I38-Results!$E$5*H38</f>
        <v>12.514156496741657</v>
      </c>
      <c r="S38" s="10" cm="1">
        <f t="array" aca="1" ref="S38" ca="1">SUMPRODUCT(J38:O38,TRANSPOSE(AR$28:AR$33))+$AD$20-$AC$26</f>
        <v>10.415705554343274</v>
      </c>
      <c r="T38" s="10">
        <f ca="1">SUMPRODUCT(J38:O38,Results!K$9:P$9)</f>
        <v>12.974637882697065</v>
      </c>
      <c r="U38" s="10">
        <f ca="1">SUMPRODUCT(J38:O38,Results!K$9:P$9)+$AD$20-$AC$31</f>
        <v>12.991593939222158</v>
      </c>
      <c r="V38" s="10">
        <f t="shared" ca="1" si="6"/>
        <v>6.2391962189738184</v>
      </c>
      <c r="W38" s="10">
        <f t="shared" ca="1" si="7"/>
        <v>6.1890196785514338</v>
      </c>
      <c r="X38" s="10">
        <f t="shared" ca="1" si="8"/>
        <v>6.3478277669827516</v>
      </c>
      <c r="Y38" s="10">
        <f t="shared" ca="1" si="9"/>
        <v>8.4462787093811347</v>
      </c>
      <c r="Z38" s="10">
        <f t="shared" ca="1" si="10"/>
        <v>18.579856196842524</v>
      </c>
      <c r="AA38" s="10">
        <f t="shared" ca="1" si="11"/>
        <v>5.8703903245022513</v>
      </c>
      <c r="AK38" s="29"/>
      <c r="AQ38" s="51" t="s">
        <v>247</v>
      </c>
      <c r="AX38" s="23">
        <f t="shared" ref="AX38:CC38" ca="1" si="61">AX24-$AN6/$AL6</f>
        <v>0</v>
      </c>
      <c r="AY38" s="23">
        <f t="shared" ca="1" si="61"/>
        <v>-1.6404999167921819E-2</v>
      </c>
      <c r="AZ38" s="23">
        <f t="shared" ca="1" si="61"/>
        <v>6.1562841020865955E-2</v>
      </c>
      <c r="BA38" s="23">
        <f t="shared" ca="1" si="61"/>
        <v>8.0275255995577277E-2</v>
      </c>
      <c r="BB38" s="23">
        <f t="shared" ca="1" si="61"/>
        <v>9.582132843562019E-2</v>
      </c>
      <c r="BC38" s="23">
        <f t="shared" ca="1" si="61"/>
        <v>0.10290074664516435</v>
      </c>
      <c r="BD38" s="23">
        <f t="shared" ca="1" si="61"/>
        <v>0.10720384730403465</v>
      </c>
      <c r="BE38" s="23">
        <f t="shared" ca="1" si="61"/>
        <v>0.10942363527665666</v>
      </c>
      <c r="BF38" s="23">
        <f t="shared" ca="1" si="61"/>
        <v>0.11052243257810535</v>
      </c>
      <c r="BG38" s="23">
        <f t="shared" ca="1" si="61"/>
        <v>0.11088844591410751</v>
      </c>
      <c r="BH38" s="23">
        <f t="shared" ca="1" si="61"/>
        <v>0.11079504794200679</v>
      </c>
      <c r="BI38" s="23">
        <f t="shared" ca="1" si="61"/>
        <v>0.11040026031366224</v>
      </c>
      <c r="BJ38" s="23">
        <f t="shared" ca="1" si="61"/>
        <v>0.10980769387796752</v>
      </c>
      <c r="BK38" s="23">
        <f t="shared" ca="1" si="61"/>
        <v>0.10908392273020073</v>
      </c>
      <c r="BL38" s="23">
        <f t="shared" ca="1" si="61"/>
        <v>0.108273012850852</v>
      </c>
      <c r="BM38" s="23">
        <f t="shared" ca="1" si="61"/>
        <v>0.10740420559595676</v>
      </c>
      <c r="BN38" s="23">
        <f t="shared" ca="1" si="61"/>
        <v>0.10649706450926599</v>
      </c>
      <c r="BO38" s="23">
        <f t="shared" ca="1" si="61"/>
        <v>0.10556471302320336</v>
      </c>
      <c r="BP38" s="23">
        <f t="shared" ca="1" si="61"/>
        <v>0.10461597758170127</v>
      </c>
      <c r="BQ38" s="23">
        <f t="shared" ca="1" si="61"/>
        <v>0.10365680192341653</v>
      </c>
      <c r="BR38" s="23">
        <f t="shared" ca="1" si="61"/>
        <v>0.10269119201672372</v>
      </c>
      <c r="BS38" s="23">
        <f t="shared" ca="1" si="61"/>
        <v>0.10172184889462432</v>
      </c>
      <c r="BT38" s="23">
        <f t="shared" ca="1" si="61"/>
        <v>0.1007505940122615</v>
      </c>
      <c r="BU38" s="23">
        <f t="shared" ca="1" si="61"/>
        <v>9.9778655566779006E-2</v>
      </c>
      <c r="BV38" s="23">
        <f t="shared" ca="1" si="61"/>
        <v>9.8806861464062035E-2</v>
      </c>
      <c r="BW38" s="23">
        <f t="shared" ca="1" si="61"/>
        <v>9.7835769453853638E-2</v>
      </c>
      <c r="BX38" s="23">
        <f t="shared" ca="1" si="61"/>
        <v>9.686575493125793E-2</v>
      </c>
      <c r="BY38" s="23">
        <f t="shared" ca="1" si="61"/>
        <v>9.5897070191541145E-2</v>
      </c>
      <c r="BZ38" s="23">
        <f t="shared" ca="1" si="61"/>
        <v>9.4929884426367517E-2</v>
      </c>
      <c r="CA38" s="23">
        <f t="shared" ca="1" si="61"/>
        <v>9.3964310723550382E-2</v>
      </c>
      <c r="CB38" s="23">
        <f t="shared" ca="1" si="61"/>
        <v>9.3000424294618744E-2</v>
      </c>
      <c r="CC38" s="23">
        <f t="shared" ca="1" si="61"/>
        <v>9.2038274780769758E-2</v>
      </c>
      <c r="CD38" s="23">
        <f t="shared" ref="CD38:DI38" ca="1" si="62">CD24-$AN6/$AL6</f>
        <v>9.1077894561177208E-2</v>
      </c>
      <c r="CE38" s="23">
        <f t="shared" ca="1" si="62"/>
        <v>9.0119304362396235E-2</v>
      </c>
      <c r="CF38" s="23">
        <f t="shared" ca="1" si="62"/>
        <v>8.9162517045622058E-2</v>
      </c>
      <c r="CG38" s="23">
        <f t="shared" ca="1" si="62"/>
        <v>8.8207540163717901E-2</v>
      </c>
      <c r="CH38" s="23">
        <f t="shared" ca="1" si="62"/>
        <v>8.7254377687640661E-2</v>
      </c>
      <c r="CI38" s="23">
        <f t="shared" ca="1" si="62"/>
        <v>8.6303031172068945E-2</v>
      </c>
      <c r="CJ38" s="23">
        <f t="shared" ca="1" si="62"/>
        <v>8.5353500542397986E-2</v>
      </c>
      <c r="CK38" s="23">
        <f t="shared" ca="1" si="62"/>
        <v>8.4405784626095048E-2</v>
      </c>
      <c r="CL38" s="23">
        <f t="shared" ca="1" si="62"/>
        <v>8.3459881511452894E-2</v>
      </c>
      <c r="CM38" s="23">
        <f t="shared" ca="1" si="62"/>
        <v>8.2515788789803368E-2</v>
      </c>
      <c r="CN38" s="23">
        <f t="shared" ca="1" si="62"/>
        <v>8.1573503719054141E-2</v>
      </c>
      <c r="CO38" s="23">
        <f t="shared" ca="1" si="62"/>
        <v>8.063302333409661E-2</v>
      </c>
      <c r="CP38" s="23">
        <f t="shared" ca="1" si="62"/>
        <v>7.9694344521348937E-2</v>
      </c>
      <c r="CQ38" s="23">
        <f t="shared" ca="1" si="62"/>
        <v>7.8757464069081351E-2</v>
      </c>
      <c r="CR38" s="23">
        <f t="shared" ca="1" si="62"/>
        <v>7.7822378701388972E-2</v>
      </c>
      <c r="CS38" s="23">
        <f t="shared" ca="1" si="62"/>
        <v>7.6889085101127463E-2</v>
      </c>
      <c r="CT38" s="23">
        <f t="shared" ca="1" si="62"/>
        <v>7.5957579925393315E-2</v>
      </c>
      <c r="CU38" s="23">
        <f t="shared" ca="1" si="62"/>
        <v>7.5027859815972819E-2</v>
      </c>
      <c r="CV38" s="23">
        <f t="shared" ca="1" si="62"/>
        <v>7.4099921406392433E-2</v>
      </c>
      <c r="CW38" s="23">
        <f t="shared" ca="1" si="62"/>
        <v>7.3173761326674969E-2</v>
      </c>
      <c r="CX38" s="23">
        <f t="shared" ca="1" si="62"/>
        <v>7.2249376206547922E-2</v>
      </c>
      <c r="CY38" s="23">
        <f t="shared" ca="1" si="62"/>
        <v>7.1326762677604183E-2</v>
      </c>
      <c r="CZ38" s="23">
        <f t="shared" ca="1" si="62"/>
        <v>7.0405917374758875E-2</v>
      </c>
      <c r="DA38" s="23">
        <f t="shared" ca="1" si="62"/>
        <v>6.9486836937228347E-2</v>
      </c>
      <c r="DB38" s="23">
        <f t="shared" ca="1" si="62"/>
        <v>6.8569518009186536E-2</v>
      </c>
      <c r="DC38" s="23">
        <f t="shared" ca="1" si="62"/>
        <v>6.7653957240205065E-2</v>
      </c>
      <c r="DD38" s="23">
        <f t="shared" ca="1" si="62"/>
        <v>6.6740151285547E-2</v>
      </c>
      <c r="DE38" s="23">
        <f t="shared" ca="1" si="62"/>
        <v>6.5828096806361369E-2</v>
      </c>
      <c r="DF38" s="23">
        <f t="shared" ca="1" si="62"/>
        <v>6.4917790469807946E-2</v>
      </c>
      <c r="DG38" s="23">
        <f t="shared" ca="1" si="62"/>
        <v>6.4009228949142738E-2</v>
      </c>
      <c r="DH38" s="23">
        <f t="shared" ca="1" si="62"/>
        <v>6.3102408923767284E-2</v>
      </c>
      <c r="DI38" s="23">
        <f t="shared" ca="1" si="62"/>
        <v>6.2197327079259956E-2</v>
      </c>
      <c r="DJ38" s="23">
        <f t="shared" ref="DJ38:ES38" ca="1" si="63">DJ24-$AN6/$AL6</f>
        <v>6.1293980107394619E-2</v>
      </c>
      <c r="DK38" s="23">
        <f t="shared" ca="1" si="63"/>
        <v>6.0392364706146617E-2</v>
      </c>
      <c r="DL38" s="23">
        <f t="shared" ca="1" si="63"/>
        <v>5.9492477579695446E-2</v>
      </c>
      <c r="DM38" s="23">
        <f t="shared" ca="1" si="63"/>
        <v>5.8594315438421862E-2</v>
      </c>
      <c r="DN38" s="23">
        <f t="shared" ca="1" si="63"/>
        <v>5.7697874998901444E-2</v>
      </c>
      <c r="DO38" s="23">
        <f t="shared" ca="1" si="63"/>
        <v>5.6803152983898597E-2</v>
      </c>
      <c r="DP38" s="23">
        <f t="shared" ca="1" si="63"/>
        <v>5.5910146122356119E-2</v>
      </c>
      <c r="DQ38" s="23">
        <f t="shared" ca="1" si="63"/>
        <v>5.5018851149386983E-2</v>
      </c>
      <c r="DR38" s="23">
        <f t="shared" ca="1" si="63"/>
        <v>5.4129264806262567E-2</v>
      </c>
      <c r="DS38" s="23">
        <f t="shared" ca="1" si="63"/>
        <v>5.3241383840402889E-2</v>
      </c>
      <c r="DT38" s="23">
        <f t="shared" ca="1" si="63"/>
        <v>5.2355205005365946E-2</v>
      </c>
      <c r="DU38" s="23">
        <f t="shared" ca="1" si="63"/>
        <v>5.1470725060835498E-2</v>
      </c>
      <c r="DV38" s="23">
        <f t="shared" ca="1" si="63"/>
        <v>5.0587940772611528E-2</v>
      </c>
      <c r="DW38" s="23">
        <f t="shared" ca="1" si="63"/>
        <v>4.9706848912597357E-2</v>
      </c>
      <c r="DX38" s="23">
        <f t="shared" ca="1" si="63"/>
        <v>4.8827446258789209E-2</v>
      </c>
      <c r="DY38" s="23">
        <f t="shared" ca="1" si="63"/>
        <v>4.7949729595264889E-2</v>
      </c>
      <c r="DZ38" s="23">
        <f t="shared" ca="1" si="63"/>
        <v>4.7073695712172681E-2</v>
      </c>
      <c r="EA38" s="23">
        <f t="shared" ca="1" si="63"/>
        <v>4.6199341405718908E-2</v>
      </c>
      <c r="EB38" s="23">
        <f t="shared" ca="1" si="63"/>
        <v>4.5326663478158613E-2</v>
      </c>
      <c r="EC38" s="23">
        <f t="shared" ca="1" si="63"/>
        <v>4.4455658737782011E-2</v>
      </c>
      <c r="ED38" s="23">
        <f t="shared" ca="1" si="63"/>
        <v>4.3586323998905163E-2</v>
      </c>
      <c r="EE38" s="23">
        <f t="shared" ca="1" si="63"/>
        <v>4.271865608185732E-2</v>
      </c>
      <c r="EF38" s="23">
        <f t="shared" ca="1" si="63"/>
        <v>4.1852651812970931E-2</v>
      </c>
      <c r="EG38" s="23">
        <f t="shared" ca="1" si="63"/>
        <v>4.0988308024569209E-2</v>
      </c>
      <c r="EH38" s="23">
        <f t="shared" ca="1" si="63"/>
        <v>4.0125621554955915E-2</v>
      </c>
      <c r="EI38" s="23">
        <f t="shared" ca="1" si="63"/>
        <v>3.9264589248403592E-2</v>
      </c>
      <c r="EJ38" s="23">
        <f t="shared" ca="1" si="63"/>
        <v>3.8405207955142684E-2</v>
      </c>
      <c r="EK38" s="23">
        <f t="shared" ca="1" si="63"/>
        <v>3.7547474531351099E-2</v>
      </c>
      <c r="EL38" s="23">
        <f t="shared" ca="1" si="63"/>
        <v>3.6691385839140667E-2</v>
      </c>
      <c r="EM38" s="23">
        <f t="shared" ca="1" si="63"/>
        <v>3.5836938746549585E-2</v>
      </c>
      <c r="EN38" s="23">
        <f t="shared" ca="1" si="63"/>
        <v>3.4984130127528212E-2</v>
      </c>
      <c r="EO38" s="23">
        <f t="shared" ca="1" si="63"/>
        <v>3.4132956861929742E-2</v>
      </c>
      <c r="EP38" s="23">
        <f t="shared" ca="1" si="63"/>
        <v>3.3283415835499097E-2</v>
      </c>
      <c r="EQ38" s="23">
        <f t="shared" ca="1" si="63"/>
        <v>3.2435503939861388E-2</v>
      </c>
      <c r="ER38" s="23">
        <f t="shared" ca="1" si="63"/>
        <v>3.1589218072510361E-2</v>
      </c>
      <c r="ES38" s="23">
        <f t="shared" ca="1" si="63"/>
        <v>3.0744555136799523E-2</v>
      </c>
    </row>
    <row r="39" spans="1:149">
      <c r="A39" s="6">
        <f ca="1">LN((RAND()^(-Results!$E$4))-1)</f>
        <v>-1.5654857978102668</v>
      </c>
      <c r="B39" s="6">
        <f ca="1">LN((RAND()^(-Results!$E$4))-1)</f>
        <v>5.8364023477307382E-2</v>
      </c>
      <c r="C39" s="6">
        <f ca="1">LN((RAND()^(-Results!$E$4))-1)</f>
        <v>-1.2616587291652748</v>
      </c>
      <c r="D39" s="6">
        <f ca="1">LN((RAND()^(-Results!$E$4))-1)</f>
        <v>2.2668582842893752</v>
      </c>
      <c r="E39" s="6">
        <f ca="1">LN((RAND()^(-Results!$E$4))-1)</f>
        <v>-2.4280626679011443</v>
      </c>
      <c r="F39" s="6">
        <f ca="1">LN((RAND()^(-Results!$E$4))-1)</f>
        <v>1.1314459393611478</v>
      </c>
      <c r="G39" s="6">
        <f ca="1">LN((RAND()^(-Results!$E$4))-1)</f>
        <v>4.4621969876481176</v>
      </c>
      <c r="H39" s="6">
        <f t="shared" ca="1" si="5"/>
        <v>4.5263692370040385</v>
      </c>
      <c r="I39" s="10">
        <f ca="1">SUMPRODUCT(J39:O39,Results!B$12:G$12)+Results!$E$5*H39</f>
        <v>5.9090512791953653</v>
      </c>
      <c r="J39" s="10">
        <f ca="1">SUMPRODUCT($A39:$F39,Results!$B$15:$G$15)</f>
        <v>2.0103025682700557</v>
      </c>
      <c r="K39" s="10">
        <f ca="1">SUMPRODUCT($A39:$F39,Results!$B$16:$G$16)</f>
        <v>-8.2338750872701585</v>
      </c>
      <c r="L39" s="10">
        <f ca="1">SUMPRODUCT($A39:$F39,Results!$B$17:$G$17)</f>
        <v>8.6781525201693857</v>
      </c>
      <c r="M39" s="10">
        <f ca="1">SUMPRODUCT($A39:$F39,Results!$B$18:$G$18)</f>
        <v>-1.4977196959839003</v>
      </c>
      <c r="N39" s="10">
        <f ca="1">SUMPRODUCT($A39:$F39,Results!$B$19:$G$19)</f>
        <v>-2.2988444612710568</v>
      </c>
      <c r="O39" s="10">
        <f ca="1">SUMPRODUCT($A39:$F39,Results!$B$20:$G$20)</f>
        <v>1.8255020413616294</v>
      </c>
      <c r="P39" s="10" cm="1">
        <f t="array" aca="1" ref="P39" ca="1">SUMPRODUCT(J39:O39,TRANSPOSE(BL$20:BL$25))+$AD$20-$BL$27</f>
        <v>-13.193165456154022</v>
      </c>
      <c r="Q39" s="10" cm="1">
        <f t="array" aca="1" ref="Q39" ca="1">SUMPRODUCT(J39:O39,TRANSPOSE(ES$20:ES$25))+$AD$20-$ES$27</f>
        <v>-13.070869613351643</v>
      </c>
      <c r="R39" s="10">
        <f ca="1">I39-Results!$E$5*H39</f>
        <v>-12.196425668820789</v>
      </c>
      <c r="S39" s="10" cm="1">
        <f t="array" aca="1" ref="S39" ca="1">SUMPRODUCT(J39:O39,TRANSPOSE(AR$28:AR$33))+$AD$20-$AC$26</f>
        <v>-10.260776384049933</v>
      </c>
      <c r="T39" s="10">
        <f ca="1">SUMPRODUCT(J39:O39,Results!K$9:P$9)</f>
        <v>-12.426837144316975</v>
      </c>
      <c r="U39" s="10">
        <f ca="1">SUMPRODUCT(J39:O39,Results!K$9:P$9)+$AD$20-$AC$31</f>
        <v>-12.409881087791883</v>
      </c>
      <c r="V39" s="10">
        <f t="shared" ca="1" si="6"/>
        <v>19.102216735349387</v>
      </c>
      <c r="W39" s="10">
        <f t="shared" ca="1" si="7"/>
        <v>18.979920892547007</v>
      </c>
      <c r="X39" s="10">
        <f t="shared" ca="1" si="8"/>
        <v>18.105476948016154</v>
      </c>
      <c r="Y39" s="10">
        <f t="shared" ca="1" si="9"/>
        <v>16.1698276632453</v>
      </c>
      <c r="Z39" s="10">
        <f t="shared" ca="1" si="10"/>
        <v>5.6269232123134802</v>
      </c>
      <c r="AA39" s="10">
        <f t="shared" ca="1" si="11"/>
        <v>18.318932366987248</v>
      </c>
      <c r="AK39" s="29"/>
      <c r="AQ39" s="6">
        <f ca="1">AR36/AQ36</f>
        <v>0.45353089880672698</v>
      </c>
      <c r="AX39" s="23">
        <f t="shared" ref="AX39:CC39" ca="1" si="64">AX25-$AN7/$AL7</f>
        <v>0</v>
      </c>
      <c r="AY39" s="23">
        <f t="shared" ca="1" si="64"/>
        <v>-0.15301114537920568</v>
      </c>
      <c r="AZ39" s="23">
        <f t="shared" ca="1" si="64"/>
        <v>-0.15611191278312797</v>
      </c>
      <c r="BA39" s="23">
        <f t="shared" ca="1" si="64"/>
        <v>-0.17627986288323294</v>
      </c>
      <c r="BB39" s="23">
        <f t="shared" ca="1" si="64"/>
        <v>-0.1831502259500819</v>
      </c>
      <c r="BC39" s="23">
        <f t="shared" ca="1" si="64"/>
        <v>-0.18913943395856914</v>
      </c>
      <c r="BD39" s="23">
        <f t="shared" ca="1" si="64"/>
        <v>-0.19317355528515601</v>
      </c>
      <c r="BE39" s="23">
        <f t="shared" ca="1" si="64"/>
        <v>-0.19654403600312853</v>
      </c>
      <c r="BF39" s="23">
        <f t="shared" ca="1" si="64"/>
        <v>-0.19942415166727034</v>
      </c>
      <c r="BG39" s="23">
        <f t="shared" ca="1" si="64"/>
        <v>-0.20203646018777821</v>
      </c>
      <c r="BH39" s="23">
        <f t="shared" ca="1" si="64"/>
        <v>-0.20447252683879003</v>
      </c>
      <c r="BI39" s="23">
        <f t="shared" ca="1" si="64"/>
        <v>-0.20679611880124127</v>
      </c>
      <c r="BJ39" s="23">
        <f t="shared" ca="1" si="64"/>
        <v>-0.20904423826002383</v>
      </c>
      <c r="BK39" s="23">
        <f t="shared" ca="1" si="64"/>
        <v>-0.21124110083203118</v>
      </c>
      <c r="BL39" s="23">
        <f t="shared" ca="1" si="64"/>
        <v>-0.213402277650519</v>
      </c>
      <c r="BM39" s="23">
        <f t="shared" ca="1" si="64"/>
        <v>-0.21553807487000354</v>
      </c>
      <c r="BN39" s="23">
        <f t="shared" ca="1" si="64"/>
        <v>-0.21765533525316472</v>
      </c>
      <c r="BO39" s="23">
        <f t="shared" ca="1" si="64"/>
        <v>-0.21975863999063949</v>
      </c>
      <c r="BP39" s="23">
        <f t="shared" ca="1" si="64"/>
        <v>-0.22185106567761959</v>
      </c>
      <c r="BQ39" s="23">
        <f t="shared" ca="1" si="64"/>
        <v>-0.2239346849991275</v>
      </c>
      <c r="BR39" s="23">
        <f t="shared" ca="1" si="64"/>
        <v>-0.22601089718418721</v>
      </c>
      <c r="BS39" s="23">
        <f t="shared" ca="1" si="64"/>
        <v>-0.22808064875998946</v>
      </c>
      <c r="BT39" s="23">
        <f t="shared" ca="1" si="64"/>
        <v>-0.23014458139280103</v>
      </c>
      <c r="BU39" s="23">
        <f t="shared" ca="1" si="64"/>
        <v>-0.23220313125472669</v>
      </c>
      <c r="BV39" s="23">
        <f t="shared" ca="1" si="64"/>
        <v>-0.23425659590947823</v>
      </c>
      <c r="BW39" s="23">
        <f t="shared" ca="1" si="64"/>
        <v>-0.23630517938984474</v>
      </c>
      <c r="BX39" s="23">
        <f t="shared" ca="1" si="64"/>
        <v>-0.2383490225973981</v>
      </c>
      <c r="BY39" s="23">
        <f t="shared" ca="1" si="64"/>
        <v>-0.24038822381294689</v>
      </c>
      <c r="BZ39" s="23">
        <f t="shared" ca="1" si="64"/>
        <v>-0.2424228525384573</v>
      </c>
      <c r="CA39" s="23">
        <f t="shared" ca="1" si="64"/>
        <v>-0.24445295884017393</v>
      </c>
      <c r="CB39" s="23">
        <f t="shared" ca="1" si="64"/>
        <v>-0.24647857965577225</v>
      </c>
      <c r="CC39" s="23">
        <f t="shared" ca="1" si="64"/>
        <v>-0.24849974305233824</v>
      </c>
      <c r="CD39" s="23">
        <f t="shared" ref="CD39:DI39" ca="1" si="65">CD25-$AN7/$AL7</f>
        <v>-0.25051647110106801</v>
      </c>
      <c r="CE39" s="23">
        <f t="shared" ca="1" si="65"/>
        <v>-0.25252878181812266</v>
      </c>
      <c r="CF39" s="23">
        <f t="shared" ca="1" si="65"/>
        <v>-0.25453669047502525</v>
      </c>
      <c r="CG39" s="23">
        <f t="shared" ca="1" si="65"/>
        <v>-0.25654021048340592</v>
      </c>
      <c r="CH39" s="23">
        <f t="shared" ca="1" si="65"/>
        <v>-0.25853935399236827</v>
      </c>
      <c r="CI39" s="23">
        <f t="shared" ca="1" si="65"/>
        <v>-0.26053413229182798</v>
      </c>
      <c r="CJ39" s="23">
        <f t="shared" ca="1" si="65"/>
        <v>-0.26252455608484992</v>
      </c>
      <c r="CK39" s="23">
        <f t="shared" ca="1" si="65"/>
        <v>-0.26451063567153743</v>
      </c>
      <c r="CL39" s="23">
        <f t="shared" ca="1" si="65"/>
        <v>-0.2664923810732045</v>
      </c>
      <c r="CM39" s="23">
        <f t="shared" ca="1" si="65"/>
        <v>-0.26846980211622795</v>
      </c>
      <c r="CN39" s="23">
        <f t="shared" ca="1" si="65"/>
        <v>-0.2704429084886768</v>
      </c>
      <c r="CO39" s="23">
        <f t="shared" ca="1" si="65"/>
        <v>-0.27241170977856177</v>
      </c>
      <c r="CP39" s="23">
        <f t="shared" ca="1" si="65"/>
        <v>-0.27437621549967495</v>
      </c>
      <c r="CQ39" s="23">
        <f t="shared" ca="1" si="65"/>
        <v>-0.27633643510905015</v>
      </c>
      <c r="CR39" s="23">
        <f t="shared" ca="1" si="65"/>
        <v>-0.27829237801876716</v>
      </c>
      <c r="CS39" s="23">
        <f t="shared" ca="1" si="65"/>
        <v>-0.28024405360393567</v>
      </c>
      <c r="CT39" s="23">
        <f t="shared" ca="1" si="65"/>
        <v>-0.28219147120809984</v>
      </c>
      <c r="CU39" s="23">
        <f t="shared" ca="1" si="65"/>
        <v>-0.28413464014690237</v>
      </c>
      <c r="CV39" s="23">
        <f t="shared" ca="1" si="65"/>
        <v>-0.28607356971057318</v>
      </c>
      <c r="CW39" s="23">
        <f t="shared" ca="1" si="65"/>
        <v>-0.28800826916562294</v>
      </c>
      <c r="CX39" s="23">
        <f t="shared" ca="1" si="65"/>
        <v>-0.28993874775600192</v>
      </c>
      <c r="CY39" s="23">
        <f t="shared" ca="1" si="65"/>
        <v>-0.29186501470389614</v>
      </c>
      <c r="CZ39" s="23">
        <f t="shared" ca="1" si="65"/>
        <v>-0.29378707921027936</v>
      </c>
      <c r="DA39" s="23">
        <f t="shared" ca="1" si="65"/>
        <v>-0.29570495045529999</v>
      </c>
      <c r="DB39" s="23">
        <f t="shared" ca="1" si="65"/>
        <v>-0.297618637598557</v>
      </c>
      <c r="DC39" s="23">
        <f t="shared" ca="1" si="65"/>
        <v>-0.29952814977929976</v>
      </c>
      <c r="DD39" s="23">
        <f t="shared" ca="1" si="65"/>
        <v>-0.30143349611657733</v>
      </c>
      <c r="DE39" s="23">
        <f t="shared" ca="1" si="65"/>
        <v>-0.30333468570935329</v>
      </c>
      <c r="DF39" s="23">
        <f t="shared" ca="1" si="65"/>
        <v>-0.30523172763659867</v>
      </c>
      <c r="DG39" s="23">
        <f t="shared" ca="1" si="65"/>
        <v>-0.30712463095736608</v>
      </c>
      <c r="DH39" s="23">
        <f t="shared" ca="1" si="65"/>
        <v>-0.30901340471085648</v>
      </c>
      <c r="DI39" s="23">
        <f t="shared" ca="1" si="65"/>
        <v>-0.31089805791647707</v>
      </c>
      <c r="DJ39" s="23">
        <f t="shared" ref="DJ39:ES39" ca="1" si="66">DJ25-$AN7/$AL7</f>
        <v>-0.31277859957389387</v>
      </c>
      <c r="DK39" s="23">
        <f t="shared" ca="1" si="66"/>
        <v>-0.31465503866308275</v>
      </c>
      <c r="DL39" s="23">
        <f t="shared" ca="1" si="66"/>
        <v>-0.31652738414437598</v>
      </c>
      <c r="DM39" s="23">
        <f t="shared" ca="1" si="66"/>
        <v>-0.31839564495850869</v>
      </c>
      <c r="DN39" s="23">
        <f t="shared" ca="1" si="66"/>
        <v>-0.32025983002666436</v>
      </c>
      <c r="DO39" s="23">
        <f t="shared" ca="1" si="66"/>
        <v>-0.32211994825051793</v>
      </c>
      <c r="DP39" s="23">
        <f t="shared" ca="1" si="66"/>
        <v>-0.32397600851228026</v>
      </c>
      <c r="DQ39" s="23">
        <f t="shared" ca="1" si="66"/>
        <v>-0.32582801967474107</v>
      </c>
      <c r="DR39" s="23">
        <f t="shared" ca="1" si="66"/>
        <v>-0.32767599058131214</v>
      </c>
      <c r="DS39" s="23">
        <f t="shared" ca="1" si="66"/>
        <v>-0.32951993005606939</v>
      </c>
      <c r="DT39" s="23">
        <f t="shared" ca="1" si="66"/>
        <v>-0.33135984690379605</v>
      </c>
      <c r="DU39" s="23">
        <f t="shared" ca="1" si="66"/>
        <v>-0.33319574991002465</v>
      </c>
      <c r="DV39" s="23">
        <f t="shared" ca="1" si="66"/>
        <v>-0.33502764784107941</v>
      </c>
      <c r="DW39" s="23">
        <f t="shared" ca="1" si="66"/>
        <v>-0.33685554944411811</v>
      </c>
      <c r="DX39" s="23">
        <f t="shared" ca="1" si="66"/>
        <v>-0.33867946344717437</v>
      </c>
      <c r="DY39" s="23">
        <f t="shared" ca="1" si="66"/>
        <v>-0.34049939855919942</v>
      </c>
      <c r="DZ39" s="23">
        <f t="shared" ca="1" si="66"/>
        <v>-0.34231536347010372</v>
      </c>
      <c r="EA39" s="23">
        <f t="shared" ca="1" si="66"/>
        <v>-0.34412736685079892</v>
      </c>
      <c r="EB39" s="23">
        <f t="shared" ca="1" si="66"/>
        <v>-0.34593541735323896</v>
      </c>
      <c r="EC39" s="23">
        <f t="shared" ca="1" si="66"/>
        <v>-0.34773952361046245</v>
      </c>
      <c r="ED39" s="23">
        <f t="shared" ca="1" si="66"/>
        <v>-0.34953969423663311</v>
      </c>
      <c r="EE39" s="23">
        <f t="shared" ca="1" si="66"/>
        <v>-0.35133593782708172</v>
      </c>
      <c r="EF39" s="23">
        <f t="shared" ca="1" si="66"/>
        <v>-0.35312826295834687</v>
      </c>
      <c r="EG39" s="23">
        <f t="shared" ca="1" si="66"/>
        <v>-0.35491667818821648</v>
      </c>
      <c r="EH39" s="23">
        <f t="shared" ca="1" si="66"/>
        <v>-0.35670119205576856</v>
      </c>
      <c r="EI39" s="23">
        <f t="shared" ca="1" si="66"/>
        <v>-0.35848181308141269</v>
      </c>
      <c r="EJ39" s="23">
        <f t="shared" ca="1" si="66"/>
        <v>-0.36025854976692984</v>
      </c>
      <c r="EK39" s="23">
        <f t="shared" ca="1" si="66"/>
        <v>-0.36203141059551414</v>
      </c>
      <c r="EL39" s="23">
        <f t="shared" ca="1" si="66"/>
        <v>-0.36380040403181324</v>
      </c>
      <c r="EM39" s="23">
        <f t="shared" ca="1" si="66"/>
        <v>-0.3655655385219686</v>
      </c>
      <c r="EN39" s="23">
        <f t="shared" ca="1" si="66"/>
        <v>-0.36732682249365634</v>
      </c>
      <c r="EO39" s="23">
        <f t="shared" ca="1" si="66"/>
        <v>-0.36908426435612751</v>
      </c>
      <c r="EP39" s="23">
        <f t="shared" ca="1" si="66"/>
        <v>-0.37083787250024858</v>
      </c>
      <c r="EQ39" s="23">
        <f t="shared" ca="1" si="66"/>
        <v>-0.37258765529854132</v>
      </c>
      <c r="ER39" s="23">
        <f t="shared" ca="1" si="66"/>
        <v>-0.37433362110522317</v>
      </c>
      <c r="ES39" s="23">
        <f t="shared" ca="1" si="66"/>
        <v>-0.37607577825624727</v>
      </c>
    </row>
    <row r="40" spans="1:149">
      <c r="A40" s="6">
        <f ca="1">LN((RAND()^(-Results!$E$4))-1)</f>
        <v>-1.0858800465118672</v>
      </c>
      <c r="B40" s="6">
        <f ca="1">LN((RAND()^(-Results!$E$4))-1)</f>
        <v>1.035892266688232</v>
      </c>
      <c r="C40" s="6">
        <f ca="1">LN((RAND()^(-Results!$E$4))-1)</f>
        <v>0.47895311842346683</v>
      </c>
      <c r="D40" s="6">
        <f ca="1">LN((RAND()^(-Results!$E$4))-1)</f>
        <v>-0.51851248328399491</v>
      </c>
      <c r="E40" s="6">
        <f ca="1">LN((RAND()^(-Results!$E$4))-1)</f>
        <v>-0.59503146162471354</v>
      </c>
      <c r="F40" s="6">
        <f ca="1">LN((RAND()^(-Results!$E$4))-1)</f>
        <v>-0.41337180122635431</v>
      </c>
      <c r="G40" s="6">
        <f ca="1">LN((RAND()^(-Results!$E$4))-1)</f>
        <v>0.71061443965134097</v>
      </c>
      <c r="H40" s="6">
        <f t="shared" ca="1" si="5"/>
        <v>0.77478668900726144</v>
      </c>
      <c r="I40" s="10">
        <f ca="1">SUMPRODUCT(J40:O40,Results!B$12:G$12)+Results!$E$5*H40</f>
        <v>-5.8778170759992223</v>
      </c>
      <c r="J40" s="10">
        <f ca="1">SUMPRODUCT($A40:$F40,Results!$B$15:$G$15)</f>
        <v>5.2996950215253635</v>
      </c>
      <c r="K40" s="10">
        <f ca="1">SUMPRODUCT($A40:$F40,Results!$B$16:$G$16)</f>
        <v>0.25396233742553187</v>
      </c>
      <c r="L40" s="10">
        <f ca="1">SUMPRODUCT($A40:$F40,Results!$B$17:$G$17)</f>
        <v>4.3502091243954482</v>
      </c>
      <c r="M40" s="10">
        <f ca="1">SUMPRODUCT($A40:$F40,Results!$B$18:$G$18)</f>
        <v>0.47772915359310963</v>
      </c>
      <c r="N40" s="10">
        <f ca="1">SUMPRODUCT($A40:$F40,Results!$B$19:$G$19)</f>
        <v>2.9884966052542039E-2</v>
      </c>
      <c r="O40" s="10">
        <f ca="1">SUMPRODUCT($A40:$F40,Results!$B$20:$G$20)</f>
        <v>-0.54274532372522133</v>
      </c>
      <c r="P40" s="10" cm="1">
        <f t="array" aca="1" ref="P40" ca="1">SUMPRODUCT(J40:O40,TRANSPOSE(BL$20:BL$25))+$AD$20-$BL$27</f>
        <v>-9.1204507835384039</v>
      </c>
      <c r="Q40" s="10" cm="1">
        <f t="array" aca="1" ref="Q40" ca="1">SUMPRODUCT(J40:O40,TRANSPOSE(ES$20:ES$25))+$AD$20-$ES$27</f>
        <v>-9.0766901312213051</v>
      </c>
      <c r="R40" s="10">
        <f ca="1">I40-Results!$E$5*H40</f>
        <v>-8.9769638320282681</v>
      </c>
      <c r="S40" s="10" cm="1">
        <f t="array" aca="1" ref="S40" ca="1">SUMPRODUCT(J40:O40,TRANSPOSE(AR$28:AR$33))+$AD$20-$AC$26</f>
        <v>-7.776226715508689</v>
      </c>
      <c r="T40" s="10">
        <f ca="1">SUMPRODUCT(J40:O40,Results!K$9:P$9)</f>
        <v>-8.8769966822577935</v>
      </c>
      <c r="U40" s="10">
        <f ca="1">SUMPRODUCT(J40:O40,Results!K$9:P$9)+$AD$20-$AC$31</f>
        <v>-8.8600406257327009</v>
      </c>
      <c r="V40" s="10">
        <f t="shared" ca="1" si="6"/>
        <v>3.2426337075391816</v>
      </c>
      <c r="W40" s="10">
        <f t="shared" ca="1" si="7"/>
        <v>3.1988730552220828</v>
      </c>
      <c r="X40" s="10">
        <f t="shared" ca="1" si="8"/>
        <v>3.0991467560290458</v>
      </c>
      <c r="Y40" s="10">
        <f t="shared" ca="1" si="9"/>
        <v>1.8984096395094667</v>
      </c>
      <c r="Z40" s="10">
        <f t="shared" ca="1" si="10"/>
        <v>-6.1599451428811074</v>
      </c>
      <c r="AA40" s="10">
        <f t="shared" ca="1" si="11"/>
        <v>2.9822235497334786</v>
      </c>
      <c r="AK40" s="29"/>
    </row>
    <row r="41" spans="1:149">
      <c r="A41" s="6">
        <f ca="1">LN((RAND()^(-Results!$E$4))-1)</f>
        <v>-1.1400848018178595</v>
      </c>
      <c r="B41" s="6">
        <f ca="1">LN((RAND()^(-Results!$E$4))-1)</f>
        <v>-1.9590058450587613</v>
      </c>
      <c r="C41" s="6">
        <f ca="1">LN((RAND()^(-Results!$E$4))-1)</f>
        <v>-0.52797915954995345</v>
      </c>
      <c r="D41" s="6">
        <f ca="1">LN((RAND()^(-Results!$E$4))-1)</f>
        <v>2.3149601247475426</v>
      </c>
      <c r="E41" s="6">
        <f ca="1">LN((RAND()^(-Results!$E$4))-1)</f>
        <v>3.7425118274512235</v>
      </c>
      <c r="F41" s="6">
        <f ca="1">LN((RAND()^(-Results!$E$4))-1)</f>
        <v>1.8344670857177514</v>
      </c>
      <c r="G41" s="6">
        <f ca="1">LN((RAND()^(-Results!$E$4))-1)</f>
        <v>1.4914416238699746</v>
      </c>
      <c r="H41" s="6">
        <f t="shared" ca="1" si="5"/>
        <v>1.5556138732258951</v>
      </c>
      <c r="I41" s="10">
        <f ca="1">SUMPRODUCT(J41:O41,Results!B$12:G$12)+Results!$E$5*H41</f>
        <v>15.43213056261121</v>
      </c>
      <c r="J41" s="10">
        <f ca="1">SUMPRODUCT($A41:$F41,Results!$B$15:$G$15)</f>
        <v>-7.244953258178171</v>
      </c>
      <c r="K41" s="10">
        <f ca="1">SUMPRODUCT($A41:$F41,Results!$B$16:$G$16)</f>
        <v>5.8480453649744959</v>
      </c>
      <c r="L41" s="10">
        <f ca="1">SUMPRODUCT($A41:$F41,Results!$B$17:$G$17)</f>
        <v>-18.742462537884823</v>
      </c>
      <c r="M41" s="10">
        <f ca="1">SUMPRODUCT($A41:$F41,Results!$B$18:$G$18)</f>
        <v>-3.9998444423888255</v>
      </c>
      <c r="N41" s="10">
        <f ca="1">SUMPRODUCT($A41:$F41,Results!$B$19:$G$19)</f>
        <v>-9.781618594207913</v>
      </c>
      <c r="O41" s="10">
        <f ca="1">SUMPRODUCT($A41:$F41,Results!$B$20:$G$20)</f>
        <v>-1.6752416273314743</v>
      </c>
      <c r="P41" s="10" cm="1">
        <f t="array" aca="1" ref="P41" ca="1">SUMPRODUCT(J41:O41,TRANSPOSE(BL$20:BL$25))+$AD$20-$BL$27</f>
        <v>9.9422657515866284</v>
      </c>
      <c r="Q41" s="10" cm="1">
        <f t="array" aca="1" ref="Q41" ca="1">SUMPRODUCT(J41:O41,TRANSPOSE(ES$20:ES$25))+$AD$20-$ES$27</f>
        <v>9.9992912100645768</v>
      </c>
      <c r="R41" s="10">
        <f ca="1">I41-Results!$E$5*H41</f>
        <v>9.2096750697076288</v>
      </c>
      <c r="S41" s="10" cm="1">
        <f t="array" aca="1" ref="S41" ca="1">SUMPRODUCT(J41:O41,TRANSPOSE(AR$28:AR$33))+$AD$20-$AC$26</f>
        <v>11.485432584171194</v>
      </c>
      <c r="T41" s="10">
        <f ca="1">SUMPRODUCT(J41:O41,Results!K$9:P$9)</f>
        <v>10.323906761904459</v>
      </c>
      <c r="U41" s="10">
        <f ca="1">SUMPRODUCT(J41:O41,Results!K$9:P$9)+$AD$20-$AC$31</f>
        <v>10.340862818429551</v>
      </c>
      <c r="V41" s="10">
        <f t="shared" ca="1" si="6"/>
        <v>5.4898648110245816</v>
      </c>
      <c r="W41" s="10">
        <f t="shared" ca="1" si="7"/>
        <v>5.4328393525466332</v>
      </c>
      <c r="X41" s="10">
        <f t="shared" ca="1" si="8"/>
        <v>6.2224554929035811</v>
      </c>
      <c r="Y41" s="10">
        <f t="shared" ca="1" si="9"/>
        <v>3.9466979784400156</v>
      </c>
      <c r="Z41" s="10">
        <f t="shared" ca="1" si="10"/>
        <v>15.150002495729325</v>
      </c>
      <c r="AA41" s="10">
        <f t="shared" ca="1" si="11"/>
        <v>5.0912677441816587</v>
      </c>
      <c r="AK41" s="29"/>
      <c r="AX41" s="6">
        <f t="shared" ref="AX41:CC41" ca="1" si="67">SQRT(SUMPRODUCT(AX34:AX39,AX34:AX39))</f>
        <v>0</v>
      </c>
      <c r="AY41">
        <f t="shared" ca="1" si="67"/>
        <v>0.65293052039631105</v>
      </c>
      <c r="AZ41">
        <f t="shared" ca="1" si="67"/>
        <v>0.61789373415095827</v>
      </c>
      <c r="BA41">
        <f t="shared" ca="1" si="67"/>
        <v>0.68773293852727935</v>
      </c>
      <c r="BB41">
        <f t="shared" ca="1" si="67"/>
        <v>0.70107921008531626</v>
      </c>
      <c r="BC41">
        <f t="shared" ca="1" si="67"/>
        <v>0.71306821862555536</v>
      </c>
      <c r="BD41">
        <f t="shared" ca="1" si="67"/>
        <v>0.71798994488181744</v>
      </c>
      <c r="BE41">
        <f t="shared" ca="1" si="67"/>
        <v>0.72107548942060251</v>
      </c>
      <c r="BF41">
        <f t="shared" ca="1" si="67"/>
        <v>0.7227576508210749</v>
      </c>
      <c r="BG41">
        <f t="shared" ca="1" si="67"/>
        <v>0.7237856958515515</v>
      </c>
      <c r="BH41">
        <f t="shared" ca="1" si="67"/>
        <v>0.7244057574112438</v>
      </c>
      <c r="BI41">
        <f t="shared" ca="1" si="67"/>
        <v>0.72479129817469223</v>
      </c>
      <c r="BJ41">
        <f t="shared" ca="1" si="67"/>
        <v>0.7250326478243907</v>
      </c>
      <c r="BK41">
        <f t="shared" ca="1" si="67"/>
        <v>0.72518729130289439</v>
      </c>
      <c r="BL41">
        <f t="shared" ca="1" si="67"/>
        <v>0.72529058459992279</v>
      </c>
      <c r="BM41">
        <f t="shared" ca="1" si="67"/>
        <v>0.72536545248615536</v>
      </c>
      <c r="BN41">
        <f t="shared" ca="1" si="67"/>
        <v>0.72542682878954545</v>
      </c>
      <c r="BO41">
        <f t="shared" ca="1" si="67"/>
        <v>0.72548458465892329</v>
      </c>
      <c r="BP41">
        <f t="shared" ca="1" si="67"/>
        <v>0.72554526829608545</v>
      </c>
      <c r="BQ41">
        <f t="shared" ca="1" si="67"/>
        <v>0.72561323466190764</v>
      </c>
      <c r="BR41">
        <f t="shared" ca="1" si="67"/>
        <v>0.72569137574527476</v>
      </c>
      <c r="BS41">
        <f t="shared" ca="1" si="67"/>
        <v>0.725781603748335</v>
      </c>
      <c r="BT41">
        <f t="shared" ca="1" si="67"/>
        <v>0.72588517232980942</v>
      </c>
      <c r="BU41">
        <f t="shared" ca="1" si="67"/>
        <v>0.72600289168867083</v>
      </c>
      <c r="BV41">
        <f t="shared" ca="1" si="67"/>
        <v>0.72613527298529457</v>
      </c>
      <c r="BW41">
        <f t="shared" ca="1" si="67"/>
        <v>0.72628262554657941</v>
      </c>
      <c r="BX41">
        <f t="shared" ca="1" si="67"/>
        <v>0.72644512237401815</v>
      </c>
      <c r="BY41">
        <f t="shared" ca="1" si="67"/>
        <v>0.72662284432965007</v>
      </c>
      <c r="BZ41">
        <f t="shared" ca="1" si="67"/>
        <v>0.72681580995626338</v>
      </c>
      <c r="CA41">
        <f t="shared" ca="1" si="67"/>
        <v>0.72702399561057551</v>
      </c>
      <c r="CB41">
        <f t="shared" ca="1" si="67"/>
        <v>0.72724734906069188</v>
      </c>
      <c r="CC41">
        <f t="shared" ca="1" si="67"/>
        <v>0.7274857986726041</v>
      </c>
      <c r="CD41">
        <f t="shared" ref="CD41:DI41" ca="1" si="68">SQRT(SUMPRODUCT(CD34:CD39,CD34:CD39))</f>
        <v>0.72773925961916264</v>
      </c>
      <c r="CE41">
        <f t="shared" ca="1" si="68"/>
        <v>0.72800763807890045</v>
      </c>
      <c r="CF41">
        <f t="shared" ca="1" si="68"/>
        <v>0.72829083407771478</v>
      </c>
      <c r="CG41">
        <f t="shared" ca="1" si="68"/>
        <v>0.72858874341422797</v>
      </c>
      <c r="CH41">
        <f t="shared" ca="1" si="68"/>
        <v>0.72890125896645475</v>
      </c>
      <c r="CI41">
        <f t="shared" ca="1" si="68"/>
        <v>0.72922827158070813</v>
      </c>
      <c r="CJ41">
        <f t="shared" ca="1" si="68"/>
        <v>0.72956967067840217</v>
      </c>
      <c r="CK41">
        <f t="shared" ca="1" si="68"/>
        <v>0.72992534467234471</v>
      </c>
      <c r="CL41">
        <f t="shared" ca="1" si="68"/>
        <v>0.73029518125435455</v>
      </c>
      <c r="CM41">
        <f t="shared" ca="1" si="68"/>
        <v>0.73067906759594325</v>
      </c>
      <c r="CN41">
        <f t="shared" ca="1" si="68"/>
        <v>0.73107689049024371</v>
      </c>
      <c r="CO41">
        <f t="shared" ca="1" si="68"/>
        <v>0.73148853645420864</v>
      </c>
      <c r="CP41">
        <f t="shared" ca="1" si="68"/>
        <v>0.73191389180391642</v>
      </c>
      <c r="CQ41">
        <f t="shared" ca="1" si="68"/>
        <v>0.73235284271164958</v>
      </c>
      <c r="CR41">
        <f t="shared" ca="1" si="68"/>
        <v>0.73280527525059491</v>
      </c>
      <c r="CS41">
        <f t="shared" ca="1" si="68"/>
        <v>0.73327107543110925</v>
      </c>
      <c r="CT41">
        <f t="shared" ca="1" si="68"/>
        <v>0.73375012923121385</v>
      </c>
      <c r="CU41">
        <f t="shared" ca="1" si="68"/>
        <v>0.73424232262311018</v>
      </c>
      <c r="CV41">
        <f t="shared" ca="1" si="68"/>
        <v>0.73474754159692746</v>
      </c>
      <c r="CW41">
        <f t="shared" ca="1" si="68"/>
        <v>0.73526567218251593</v>
      </c>
      <c r="CX41">
        <f t="shared" ca="1" si="68"/>
        <v>0.73579660046983741</v>
      </c>
      <c r="CY41">
        <f t="shared" ca="1" si="68"/>
        <v>0.73634021262831717</v>
      </c>
      <c r="CZ41">
        <f t="shared" ca="1" si="68"/>
        <v>0.73689639492540671</v>
      </c>
      <c r="DA41">
        <f t="shared" ca="1" si="68"/>
        <v>0.73746503374452543</v>
      </c>
      <c r="DB41">
        <f t="shared" ca="1" si="68"/>
        <v>0.73804601560248972</v>
      </c>
      <c r="DC41">
        <f t="shared" ca="1" si="68"/>
        <v>0.73863922716650032</v>
      </c>
      <c r="DD41">
        <f t="shared" ca="1" si="68"/>
        <v>0.73924455527074284</v>
      </c>
      <c r="DE41">
        <f t="shared" ca="1" si="68"/>
        <v>0.73986188693262855</v>
      </c>
      <c r="DF41">
        <f t="shared" ca="1" si="68"/>
        <v>0.74049110936869944</v>
      </c>
      <c r="DG41">
        <f t="shared" ca="1" si="68"/>
        <v>0.74113211001020607</v>
      </c>
      <c r="DH41">
        <f t="shared" ca="1" si="68"/>
        <v>0.74178477651837382</v>
      </c>
      <c r="DI41">
        <f t="shared" ca="1" si="68"/>
        <v>0.74244899679935727</v>
      </c>
      <c r="DJ41">
        <f t="shared" ref="DJ41:ES41" ca="1" si="69">SQRT(SUMPRODUCT(DJ34:DJ39,DJ34:DJ39))</f>
        <v>0.74312465901888469</v>
      </c>
      <c r="DK41">
        <f t="shared" ca="1" si="69"/>
        <v>0.7438116516166009</v>
      </c>
      <c r="DL41">
        <f t="shared" ca="1" si="69"/>
        <v>0.74450986332010161</v>
      </c>
      <c r="DM41">
        <f t="shared" ca="1" si="69"/>
        <v>0.74521918315866498</v>
      </c>
      <c r="DN41">
        <f t="shared" ca="1" si="69"/>
        <v>0.74593950047668001</v>
      </c>
      <c r="DO41">
        <f t="shared" ca="1" si="69"/>
        <v>0.74667070494676613</v>
      </c>
      <c r="DP41">
        <f t="shared" ca="1" si="69"/>
        <v>0.74741268658259341</v>
      </c>
      <c r="DQ41">
        <f t="shared" ca="1" si="69"/>
        <v>0.74816533575139466</v>
      </c>
      <c r="DR41">
        <f t="shared" ca="1" si="69"/>
        <v>0.74892854318617719</v>
      </c>
      <c r="DS41">
        <f t="shared" ca="1" si="69"/>
        <v>0.74970219999762588</v>
      </c>
      <c r="DT41">
        <f t="shared" ca="1" si="69"/>
        <v>0.75048619768570923</v>
      </c>
      <c r="DU41">
        <f t="shared" ca="1" si="69"/>
        <v>0.75128042815097706</v>
      </c>
      <c r="DV41">
        <f t="shared" ca="1" si="69"/>
        <v>0.75208478370556142</v>
      </c>
      <c r="DW41">
        <f t="shared" ca="1" si="69"/>
        <v>0.75289915708387456</v>
      </c>
      <c r="DX41">
        <f t="shared" ca="1" si="69"/>
        <v>0.75372344145300874</v>
      </c>
      <c r="DY41">
        <f t="shared" ca="1" si="69"/>
        <v>0.75455753042283802</v>
      </c>
      <c r="DZ41">
        <f t="shared" ca="1" si="69"/>
        <v>0.75540131805582356</v>
      </c>
      <c r="EA41">
        <f t="shared" ca="1" si="69"/>
        <v>0.75625469887652574</v>
      </c>
      <c r="EB41">
        <f t="shared" ca="1" si="69"/>
        <v>0.75711756788082163</v>
      </c>
      <c r="EC41">
        <f t="shared" ca="1" si="69"/>
        <v>0.75798982054483566</v>
      </c>
      <c r="ED41">
        <f t="shared" ca="1" si="69"/>
        <v>0.75887135283357787</v>
      </c>
      <c r="EE41">
        <f t="shared" ca="1" si="69"/>
        <v>0.75976206120929957</v>
      </c>
      <c r="EF41">
        <f t="shared" ca="1" si="69"/>
        <v>0.76066184263956382</v>
      </c>
      <c r="EG41">
        <f t="shared" ca="1" si="69"/>
        <v>0.76157059460503607</v>
      </c>
      <c r="EH41">
        <f t="shared" ca="1" si="69"/>
        <v>0.76248821510699671</v>
      </c>
      <c r="EI41">
        <f t="shared" ca="1" si="69"/>
        <v>0.76341460267457717</v>
      </c>
      <c r="EJ41">
        <f t="shared" ca="1" si="69"/>
        <v>0.76434965637172492</v>
      </c>
      <c r="EK41">
        <f t="shared" ca="1" si="69"/>
        <v>0.76529327580389972</v>
      </c>
      <c r="EL41">
        <f t="shared" ca="1" si="69"/>
        <v>0.76624536112450192</v>
      </c>
      <c r="EM41">
        <f t="shared" ca="1" si="69"/>
        <v>0.76720581304103908</v>
      </c>
      <c r="EN41">
        <f t="shared" ca="1" si="69"/>
        <v>0.76817453282103365</v>
      </c>
      <c r="EO41">
        <f t="shared" ca="1" si="69"/>
        <v>0.76915142229767219</v>
      </c>
      <c r="EP41">
        <f t="shared" ca="1" si="69"/>
        <v>0.77013638387520389</v>
      </c>
      <c r="EQ41">
        <f t="shared" ca="1" si="69"/>
        <v>0.77112932053408978</v>
      </c>
      <c r="ER41">
        <f t="shared" ca="1" si="69"/>
        <v>0.7721301358359034</v>
      </c>
      <c r="ES41">
        <f t="shared" ca="1" si="69"/>
        <v>0.77313873392799415</v>
      </c>
    </row>
    <row r="42" spans="1:149">
      <c r="A42" s="6">
        <f ca="1">LN((RAND()^(-Results!$E$4))-1)</f>
        <v>-1.0620302112561182</v>
      </c>
      <c r="B42" s="6">
        <f ca="1">LN((RAND()^(-Results!$E$4))-1)</f>
        <v>-0.78153234486353518</v>
      </c>
      <c r="C42" s="6">
        <f ca="1">LN((RAND()^(-Results!$E$4))-1)</f>
        <v>-3.4860707717590209</v>
      </c>
      <c r="D42" s="6">
        <f ca="1">LN((RAND()^(-Results!$E$4))-1)</f>
        <v>0.48696632436784137</v>
      </c>
      <c r="E42" s="6">
        <f ca="1">LN((RAND()^(-Results!$E$4))-1)</f>
        <v>4.1464298940300139</v>
      </c>
      <c r="F42" s="6">
        <f ca="1">LN((RAND()^(-Results!$E$4))-1)</f>
        <v>0.17306568200213379</v>
      </c>
      <c r="G42" s="6">
        <f ca="1">LN((RAND()^(-Results!$E$4))-1)</f>
        <v>4.1482945752403264</v>
      </c>
      <c r="H42" s="6">
        <f t="shared" ca="1" si="5"/>
        <v>4.2124668245962473</v>
      </c>
      <c r="I42" s="10">
        <f ca="1">SUMPRODUCT(J42:O42,Results!B$12:G$12)+Results!$E$5*H42</f>
        <v>21.713451755011668</v>
      </c>
      <c r="J42" s="10">
        <f ca="1">SUMPRODUCT($A42:$F42,Results!$B$15:$G$15)</f>
        <v>-5.8011689408120777</v>
      </c>
      <c r="K42" s="10">
        <f ca="1">SUMPRODUCT($A42:$F42,Results!$B$16:$G$16)</f>
        <v>3.7285330940629482</v>
      </c>
      <c r="L42" s="10">
        <f ca="1">SUMPRODUCT($A42:$F42,Results!$B$17:$G$17)</f>
        <v>-21.202808753343451</v>
      </c>
      <c r="M42" s="10">
        <f ca="1">SUMPRODUCT($A42:$F42,Results!$B$18:$G$18)</f>
        <v>4.7501417495660565</v>
      </c>
      <c r="N42" s="10">
        <f ca="1">SUMPRODUCT($A42:$F42,Results!$B$19:$G$19)</f>
        <v>-10.536178168338243</v>
      </c>
      <c r="O42" s="10">
        <f ca="1">SUMPRODUCT($A42:$F42,Results!$B$20:$G$20)</f>
        <v>-7.6403227100677915</v>
      </c>
      <c r="P42" s="10" cm="1">
        <f t="array" aca="1" ref="P42" ca="1">SUMPRODUCT(J42:O42,TRANSPOSE(BL$20:BL$25))+$AD$20-$BL$27</f>
        <v>4.3592703566640347</v>
      </c>
      <c r="Q42" s="10" cm="1">
        <f t="array" aca="1" ref="Q42" ca="1">SUMPRODUCT(J42:O42,TRANSPOSE(ES$20:ES$25))+$AD$20-$ES$27</f>
        <v>4.4364645135442684</v>
      </c>
      <c r="R42" s="10">
        <f ca="1">I42-Results!$E$5*H42</f>
        <v>4.863584456626679</v>
      </c>
      <c r="S42" s="10" cm="1">
        <f t="array" aca="1" ref="S42" ca="1">SUMPRODUCT(J42:O42,TRANSPOSE(AR$28:AR$33))+$AD$20-$AC$26</f>
        <v>-2.4026104464538713</v>
      </c>
      <c r="T42" s="10">
        <f ca="1">SUMPRODUCT(J42:O42,Results!K$9:P$9)</f>
        <v>4.8316923741558622</v>
      </c>
      <c r="U42" s="10">
        <f ca="1">SUMPRODUCT(J42:O42,Results!K$9:P$9)+$AD$20-$AC$31</f>
        <v>4.8486484306809547</v>
      </c>
      <c r="V42" s="10">
        <f t="shared" ca="1" si="6"/>
        <v>17.354181398347635</v>
      </c>
      <c r="W42" s="10">
        <f t="shared" ca="1" si="7"/>
        <v>17.276987241467399</v>
      </c>
      <c r="X42" s="10">
        <f t="shared" ca="1" si="8"/>
        <v>16.849867298384989</v>
      </c>
      <c r="Y42" s="10">
        <f t="shared" ca="1" si="9"/>
        <v>24.116062201465539</v>
      </c>
      <c r="Z42" s="10">
        <f t="shared" ca="1" si="10"/>
        <v>21.431323688129783</v>
      </c>
      <c r="AA42" s="10">
        <f t="shared" ca="1" si="11"/>
        <v>16.864803324330715</v>
      </c>
    </row>
    <row r="43" spans="1:149">
      <c r="A43" s="6">
        <f ca="1">LN((RAND()^(-Results!$E$4))-1)</f>
        <v>0.48423125105420523</v>
      </c>
      <c r="B43" s="6">
        <f ca="1">LN((RAND()^(-Results!$E$4))-1)</f>
        <v>-1.8519834969228179</v>
      </c>
      <c r="C43" s="6">
        <f ca="1">LN((RAND()^(-Results!$E$4))-1)</f>
        <v>-1.002143738556754</v>
      </c>
      <c r="D43" s="6">
        <f ca="1">LN((RAND()^(-Results!$E$4))-1)</f>
        <v>0.86464189208838393</v>
      </c>
      <c r="E43" s="6">
        <f ca="1">LN((RAND()^(-Results!$E$4))-1)</f>
        <v>-1.5809826501378725</v>
      </c>
      <c r="F43" s="6">
        <f ca="1">LN((RAND()^(-Results!$E$4))-1)</f>
        <v>-1.3262142660582594</v>
      </c>
      <c r="G43" s="6">
        <f ca="1">LN((RAND()^(-Results!$E$4))-1)</f>
        <v>0.52214309325180697</v>
      </c>
      <c r="H43" s="6">
        <f t="shared" ca="1" si="5"/>
        <v>0.58631534260772744</v>
      </c>
      <c r="I43" s="10">
        <f ca="1">SUMPRODUCT(J43:O43,Results!B$12:G$12)+Results!$E$5*H43</f>
        <v>-9.8061062109473873</v>
      </c>
      <c r="J43" s="10">
        <f ca="1">SUMPRODUCT($A43:$F43,Results!$B$15:$G$15)</f>
        <v>1.8297442616766302</v>
      </c>
      <c r="K43" s="10">
        <f ca="1">SUMPRODUCT($A43:$F43,Results!$B$16:$G$16)</f>
        <v>-8.176441929406236</v>
      </c>
      <c r="L43" s="10">
        <f ca="1">SUMPRODUCT($A43:$F43,Results!$B$17:$G$17)</f>
        <v>5.7059125644704514</v>
      </c>
      <c r="M43" s="10">
        <f ca="1">SUMPRODUCT($A43:$F43,Results!$B$18:$G$18)</f>
        <v>2.4684078433105099</v>
      </c>
      <c r="N43" s="10">
        <f ca="1">SUMPRODUCT($A43:$F43,Results!$B$19:$G$19)</f>
        <v>-1.9896223410521745</v>
      </c>
      <c r="O43" s="10">
        <f ca="1">SUMPRODUCT($A43:$F43,Results!$B$20:$G$20)</f>
        <v>-0.25699143761905274</v>
      </c>
      <c r="P43" s="10" cm="1">
        <f t="array" aca="1" ref="P43" ca="1">SUMPRODUCT(J43:O43,TRANSPOSE(BL$20:BL$25))+$AD$20-$BL$27</f>
        <v>-12.209299242477647</v>
      </c>
      <c r="Q43" s="10" cm="1">
        <f t="array" aca="1" ref="Q43" ca="1">SUMPRODUCT(J43:O43,TRANSPOSE(ES$20:ES$25))+$AD$20-$ES$27</f>
        <v>-12.287221431671982</v>
      </c>
      <c r="R43" s="10">
        <f ca="1">I43-Results!$E$5*H43</f>
        <v>-12.151367581378297</v>
      </c>
      <c r="S43" s="10" cm="1">
        <f t="array" aca="1" ref="S43" ca="1">SUMPRODUCT(J43:O43,TRANSPOSE(AR$28:AR$33))+$AD$20-$AC$26</f>
        <v>-13.053548023916331</v>
      </c>
      <c r="T43" s="10">
        <f ca="1">SUMPRODUCT(J43:O43,Results!K$9:P$9)</f>
        <v>-12.685847956380433</v>
      </c>
      <c r="U43" s="10">
        <f ca="1">SUMPRODUCT(J43:O43,Results!K$9:P$9)+$AD$20-$AC$31</f>
        <v>-12.668891899855341</v>
      </c>
      <c r="V43" s="10">
        <f t="shared" ca="1" si="6"/>
        <v>2.4031930315302592</v>
      </c>
      <c r="W43" s="10">
        <f t="shared" ca="1" si="7"/>
        <v>2.481115220724595</v>
      </c>
      <c r="X43" s="10">
        <f t="shared" ca="1" si="8"/>
        <v>2.3452613704309098</v>
      </c>
      <c r="Y43" s="10">
        <f t="shared" ca="1" si="9"/>
        <v>3.247441812968944</v>
      </c>
      <c r="Z43" s="10">
        <f t="shared" ca="1" si="10"/>
        <v>-10.088234277829272</v>
      </c>
      <c r="AA43" s="10">
        <f t="shared" ca="1" si="11"/>
        <v>2.8627856889079535</v>
      </c>
    </row>
    <row r="44" spans="1:149">
      <c r="A44" s="6">
        <f ca="1">LN((RAND()^(-Results!$E$4))-1)</f>
        <v>-1.0249021802061244</v>
      </c>
      <c r="B44" s="6">
        <f ca="1">LN((RAND()^(-Results!$E$4))-1)</f>
        <v>5.8199249430500473</v>
      </c>
      <c r="C44" s="6">
        <f ca="1">LN((RAND()^(-Results!$E$4))-1)</f>
        <v>-3.6059882604354061</v>
      </c>
      <c r="D44" s="6">
        <f ca="1">LN((RAND()^(-Results!$E$4))-1)</f>
        <v>-0.86940665553593299</v>
      </c>
      <c r="E44" s="6">
        <f ca="1">LN((RAND()^(-Results!$E$4))-1)</f>
        <v>-1.4553645013540164</v>
      </c>
      <c r="F44" s="6">
        <f ca="1">LN((RAND()^(-Results!$E$4))-1)</f>
        <v>1.8859526282172316</v>
      </c>
      <c r="G44" s="6">
        <f ca="1">LN((RAND()^(-Results!$E$4))-1)</f>
        <v>0.37460439325909067</v>
      </c>
      <c r="H44" s="6">
        <f t="shared" ca="1" si="5"/>
        <v>0.43877664261501115</v>
      </c>
      <c r="I44" s="10">
        <f ca="1">SUMPRODUCT(J44:O44,Results!B$12:G$12)+Results!$E$5*H44</f>
        <v>12.002074692568966</v>
      </c>
      <c r="J44" s="10">
        <f ca="1">SUMPRODUCT($A44:$F44,Results!$B$15:$G$15)</f>
        <v>-2.288694253131383</v>
      </c>
      <c r="K44" s="10">
        <f ca="1">SUMPRODUCT($A44:$F44,Results!$B$16:$G$16)</f>
        <v>-1.8039566715094271</v>
      </c>
      <c r="L44" s="10">
        <f ca="1">SUMPRODUCT($A44:$F44,Results!$B$17:$G$17)</f>
        <v>4.8759157418700099</v>
      </c>
      <c r="M44" s="10">
        <f ca="1">SUMPRODUCT($A44:$F44,Results!$B$18:$G$18)</f>
        <v>4.9114877612977486</v>
      </c>
      <c r="N44" s="10">
        <f ca="1">SUMPRODUCT($A44:$F44,Results!$B$19:$G$19)</f>
        <v>6.9857937870606293</v>
      </c>
      <c r="O44" s="10">
        <f ca="1">SUMPRODUCT($A44:$F44,Results!$B$20:$G$20)</f>
        <v>-1.668258287026799</v>
      </c>
      <c r="P44" s="10" cm="1">
        <f t="array" aca="1" ref="P44" ca="1">SUMPRODUCT(J44:O44,TRANSPOSE(BL$20:BL$25))+$AD$20-$BL$27</f>
        <v>6.9320175360875211</v>
      </c>
      <c r="Q44" s="10" cm="1">
        <f t="array" aca="1" ref="Q44" ca="1">SUMPRODUCT(J44:O44,TRANSPOSE(ES$20:ES$25))+$AD$20-$ES$27</f>
        <v>7.250491364234156</v>
      </c>
      <c r="R44" s="10">
        <f ca="1">I44-Results!$E$5*H44</f>
        <v>10.246968122108921</v>
      </c>
      <c r="S44" s="10" cm="1">
        <f t="array" aca="1" ref="S44" ca="1">SUMPRODUCT(J44:O44,TRANSPOSE(AR$28:AR$33))+$AD$20-$AC$26</f>
        <v>0.24286633903759203</v>
      </c>
      <c r="T44" s="10">
        <f ca="1">SUMPRODUCT(J44:O44,Results!K$9:P$9)</f>
        <v>8.8306241668987635</v>
      </c>
      <c r="U44" s="10">
        <f ca="1">SUMPRODUCT(J44:O44,Results!K$9:P$9)+$AD$20-$AC$31</f>
        <v>8.8475802234238561</v>
      </c>
      <c r="V44" s="10">
        <f t="shared" ca="1" si="6"/>
        <v>5.0700571564814449</v>
      </c>
      <c r="W44" s="10">
        <f t="shared" ca="1" si="7"/>
        <v>4.7515833283348101</v>
      </c>
      <c r="X44" s="10">
        <f t="shared" ca="1" si="8"/>
        <v>1.755106570460045</v>
      </c>
      <c r="Y44" s="10">
        <f t="shared" ca="1" si="9"/>
        <v>11.759208353531374</v>
      </c>
      <c r="Z44" s="10">
        <f t="shared" ca="1" si="10"/>
        <v>11.719946625687081</v>
      </c>
      <c r="AA44" s="10">
        <f t="shared" ca="1" si="11"/>
        <v>3.15449446914511</v>
      </c>
    </row>
    <row r="45" spans="1:149">
      <c r="A45" s="6">
        <f ca="1">LN((RAND()^(-Results!$E$4))-1)</f>
        <v>0.39272680636641211</v>
      </c>
      <c r="B45" s="6">
        <f ca="1">LN((RAND()^(-Results!$E$4))-1)</f>
        <v>-0.28257635487206317</v>
      </c>
      <c r="C45" s="6">
        <f ca="1">LN((RAND()^(-Results!$E$4))-1)</f>
        <v>0.43573005967054412</v>
      </c>
      <c r="D45" s="6">
        <f ca="1">LN((RAND()^(-Results!$E$4))-1)</f>
        <v>2.0895923381393469</v>
      </c>
      <c r="E45" s="6">
        <f ca="1">LN((RAND()^(-Results!$E$4))-1)</f>
        <v>0.85750160108925355</v>
      </c>
      <c r="F45" s="6">
        <f ca="1">LN((RAND()^(-Results!$E$4))-1)</f>
        <v>4.4224436327544172</v>
      </c>
      <c r="G45" s="6">
        <f ca="1">LN((RAND()^(-Results!$E$4))-1)</f>
        <v>1.19132068452081</v>
      </c>
      <c r="H45" s="6">
        <f t="shared" ca="1" si="5"/>
        <v>1.2554929338767304</v>
      </c>
      <c r="I45" s="10">
        <f ca="1">SUMPRODUCT(J45:O45,Results!B$12:G$12)+Results!$E$5*H45</f>
        <v>31.469164732424346</v>
      </c>
      <c r="J45" s="10">
        <f ca="1">SUMPRODUCT($A45:$F45,Results!$B$15:$G$15)</f>
        <v>-12.262039061347153</v>
      </c>
      <c r="K45" s="10">
        <f ca="1">SUMPRODUCT($A45:$F45,Results!$B$16:$G$16)</f>
        <v>4.0042305196167876</v>
      </c>
      <c r="L45" s="10">
        <f ca="1">SUMPRODUCT($A45:$F45,Results!$B$17:$G$17)</f>
        <v>-7.6744452526188773</v>
      </c>
      <c r="M45" s="10">
        <f ca="1">SUMPRODUCT($A45:$F45,Results!$B$18:$G$18)</f>
        <v>-9.1802958432734858</v>
      </c>
      <c r="N45" s="10">
        <f ca="1">SUMPRODUCT($A45:$F45,Results!$B$19:$G$19)</f>
        <v>1.4822745054508031</v>
      </c>
      <c r="O45" s="10">
        <f ca="1">SUMPRODUCT($A45:$F45,Results!$B$20:$G$20)</f>
        <v>5.6467042757489523</v>
      </c>
      <c r="P45" s="10" cm="1">
        <f t="array" aca="1" ref="P45" ca="1">SUMPRODUCT(J45:O45,TRANSPOSE(BL$20:BL$25))+$AD$20-$BL$27</f>
        <v>26.503896593480615</v>
      </c>
      <c r="Q45" s="10" cm="1">
        <f t="array" aca="1" ref="Q45" ca="1">SUMPRODUCT(J45:O45,TRANSPOSE(ES$20:ES$25))+$AD$20-$ES$27</f>
        <v>26.599797174135599</v>
      </c>
      <c r="R45" s="10">
        <f ca="1">I45-Results!$E$5*H45</f>
        <v>26.447192996917423</v>
      </c>
      <c r="S45" s="10" cm="1">
        <f t="array" aca="1" ref="S45" ca="1">SUMPRODUCT(J45:O45,TRANSPOSE(AR$28:AR$33))+$AD$20-$AC$26</f>
        <v>30.800839685246114</v>
      </c>
      <c r="T45" s="10">
        <f ca="1">SUMPRODUCT(J45:O45,Results!K$9:P$9)</f>
        <v>27.101941631829206</v>
      </c>
      <c r="U45" s="10">
        <f ca="1">SUMPRODUCT(J45:O45,Results!K$9:P$9)+$AD$20-$AC$31</f>
        <v>27.118897688354298</v>
      </c>
      <c r="V45" s="10">
        <f t="shared" ca="1" si="6"/>
        <v>4.9652681389437312</v>
      </c>
      <c r="W45" s="10">
        <f t="shared" ca="1" si="7"/>
        <v>4.8693675582887472</v>
      </c>
      <c r="X45" s="10">
        <f t="shared" ca="1" si="8"/>
        <v>5.0219717355069236</v>
      </c>
      <c r="Y45" s="10">
        <f t="shared" ca="1" si="9"/>
        <v>0.66832504717823227</v>
      </c>
      <c r="Z45" s="10">
        <f t="shared" ca="1" si="10"/>
        <v>31.187036665542461</v>
      </c>
      <c r="AA45" s="10">
        <f t="shared" ca="1" si="11"/>
        <v>4.3502670440700477</v>
      </c>
      <c r="AX45" s="6"/>
      <c r="AY45" s="6">
        <f t="shared" ref="AY45:CD45" ca="1" si="70">AY34/AY$41</f>
        <v>0.3144989803292671</v>
      </c>
      <c r="AZ45" s="6">
        <f t="shared" ca="1" si="70"/>
        <v>0.16581319166456068</v>
      </c>
      <c r="BA45" s="6">
        <f t="shared" ca="1" si="70"/>
        <v>0.16145925147207338</v>
      </c>
      <c r="BB45" s="6">
        <f t="shared" ca="1" si="70"/>
        <v>0.14713274222246192</v>
      </c>
      <c r="BC45" s="6">
        <f t="shared" ca="1" si="70"/>
        <v>0.1454296784230944</v>
      </c>
      <c r="BD45" s="6">
        <f t="shared" ca="1" si="70"/>
        <v>0.14369628939797677</v>
      </c>
      <c r="BE45" s="6">
        <f t="shared" ca="1" si="70"/>
        <v>0.14275994682085943</v>
      </c>
      <c r="BF45" s="6">
        <f t="shared" ca="1" si="70"/>
        <v>0.14159804070049306</v>
      </c>
      <c r="BG45" s="6">
        <f t="shared" ca="1" si="70"/>
        <v>0.14025276817007612</v>
      </c>
      <c r="BH45" s="6">
        <f t="shared" ca="1" si="70"/>
        <v>0.13869692023698893</v>
      </c>
      <c r="BI45" s="6">
        <f t="shared" ca="1" si="70"/>
        <v>0.13698173198614547</v>
      </c>
      <c r="BJ45" s="6">
        <f t="shared" ca="1" si="70"/>
        <v>0.13514691262780051</v>
      </c>
      <c r="BK45" s="6">
        <f t="shared" ca="1" si="70"/>
        <v>0.1332276897574324</v>
      </c>
      <c r="BL45" s="6">
        <f t="shared" ca="1" si="70"/>
        <v>0.13124981835586627</v>
      </c>
      <c r="BM45" s="6">
        <f t="shared" ca="1" si="70"/>
        <v>0.12923197814950546</v>
      </c>
      <c r="BN45" s="6">
        <f t="shared" ca="1" si="70"/>
        <v>0.12718725710027773</v>
      </c>
      <c r="BO45" s="6">
        <f t="shared" ca="1" si="70"/>
        <v>0.125124757898153</v>
      </c>
      <c r="BP45" s="6">
        <f t="shared" ca="1" si="70"/>
        <v>0.123050766034853</v>
      </c>
      <c r="BQ45" s="6">
        <f t="shared" ca="1" si="70"/>
        <v>0.1209696185858373</v>
      </c>
      <c r="BR45" s="6">
        <f t="shared" ca="1" si="70"/>
        <v>0.11888431353311825</v>
      </c>
      <c r="BS45" s="6">
        <f t="shared" ca="1" si="70"/>
        <v>0.11679693413453375</v>
      </c>
      <c r="BT45" s="6">
        <f t="shared" ca="1" si="70"/>
        <v>0.11470894043628393</v>
      </c>
      <c r="BU45" s="6">
        <f t="shared" ca="1" si="70"/>
        <v>0.11262136860783543</v>
      </c>
      <c r="BV45" s="6">
        <f t="shared" ca="1" si="70"/>
        <v>0.11053496667964169</v>
      </c>
      <c r="BW45" s="6">
        <f t="shared" ca="1" si="70"/>
        <v>0.10845028678634042</v>
      </c>
      <c r="BX45" s="6">
        <f t="shared" ca="1" si="70"/>
        <v>0.1063677477597232</v>
      </c>
      <c r="BY45" s="6">
        <f t="shared" ca="1" si="70"/>
        <v>0.10428767756478047</v>
      </c>
      <c r="BZ45" s="6">
        <f t="shared" ca="1" si="70"/>
        <v>0.10221034205174434</v>
      </c>
      <c r="CA45" s="6">
        <f t="shared" ca="1" si="70"/>
        <v>0.10013596442758181</v>
      </c>
      <c r="CB45" s="6">
        <f t="shared" ca="1" si="70"/>
        <v>9.8064738437063675E-2</v>
      </c>
      <c r="CC45" s="6">
        <f t="shared" ca="1" si="70"/>
        <v>9.5996837281853084E-2</v>
      </c>
      <c r="CD45" s="6">
        <f t="shared" ca="1" si="70"/>
        <v>9.393241965279428E-2</v>
      </c>
      <c r="CE45" s="6">
        <f t="shared" ref="CE45:DJ45" ca="1" si="71">CE34/CE$41</f>
        <v>9.1871633807288675E-2</v>
      </c>
      <c r="CF45" s="6">
        <f t="shared" ca="1" si="71"/>
        <v>8.9814620323134434E-2</v>
      </c>
      <c r="CG45" s="6">
        <f t="shared" ca="1" si="71"/>
        <v>8.7761513956481088E-2</v>
      </c>
      <c r="CH45" s="6">
        <f t="shared" ca="1" si="71"/>
        <v>8.571244489357624E-2</v>
      </c>
      <c r="CI45" s="6">
        <f t="shared" ca="1" si="71"/>
        <v>8.3667539592456666E-2</v>
      </c>
      <c r="CJ45" s="6">
        <f t="shared" ca="1" si="71"/>
        <v>8.1626921347438333E-2</v>
      </c>
      <c r="CK45" s="6">
        <f t="shared" ca="1" si="71"/>
        <v>7.9590710666352565E-2</v>
      </c>
      <c r="CL45" s="6">
        <f t="shared" ca="1" si="71"/>
        <v>7.7559025521440061E-2</v>
      </c>
      <c r="CM45" s="6">
        <f t="shared" ca="1" si="71"/>
        <v>7.5531981515137653E-2</v>
      </c>
      <c r="CN45" s="6">
        <f t="shared" ca="1" si="71"/>
        <v>7.3509691988674741E-2</v>
      </c>
      <c r="CO45" s="6">
        <f t="shared" ca="1" si="71"/>
        <v>7.1492268092373412E-2</v>
      </c>
      <c r="CP45" s="6">
        <f t="shared" ca="1" si="71"/>
        <v>6.9479818830447695E-2</v>
      </c>
      <c r="CQ45" s="6">
        <f t="shared" ca="1" si="71"/>
        <v>6.7472451088939081E-2</v>
      </c>
      <c r="CR45" s="6">
        <f t="shared" ca="1" si="71"/>
        <v>6.5470269652654497E-2</v>
      </c>
      <c r="CS45" s="6">
        <f t="shared" ca="1" si="71"/>
        <v>6.3473377215047685E-2</v>
      </c>
      <c r="CT45" s="6">
        <f t="shared" ca="1" si="71"/>
        <v>6.148187438372614E-2</v>
      </c>
      <c r="CU45" s="6">
        <f t="shared" ca="1" si="71"/>
        <v>5.94958596833687E-2</v>
      </c>
      <c r="CV45" s="6">
        <f t="shared" ca="1" si="71"/>
        <v>5.7515429557279195E-2</v>
      </c>
      <c r="CW45" s="6">
        <f t="shared" ca="1" si="71"/>
        <v>5.5540678368377533E-2</v>
      </c>
      <c r="CX45" s="6">
        <f t="shared" ca="1" si="71"/>
        <v>5.3571698400175158E-2</v>
      </c>
      <c r="CY45" s="6">
        <f t="shared" ca="1" si="71"/>
        <v>5.1608579858091239E-2</v>
      </c>
      <c r="CZ45" s="6">
        <f t="shared" ca="1" si="71"/>
        <v>4.965141087134476E-2</v>
      </c>
      <c r="DA45" s="6">
        <f t="shared" ca="1" si="71"/>
        <v>4.7700277495570778E-2</v>
      </c>
      <c r="DB45" s="6">
        <f t="shared" ca="1" si="71"/>
        <v>4.5755263716254706E-2</v>
      </c>
      <c r="DC45" s="6">
        <f t="shared" ca="1" si="71"/>
        <v>4.3816451453043602E-2</v>
      </c>
      <c r="DD45" s="6">
        <f t="shared" ca="1" si="71"/>
        <v>4.1883920564949807E-2</v>
      </c>
      <c r="DE45" s="6">
        <f t="shared" ca="1" si="71"/>
        <v>3.9957748856470576E-2</v>
      </c>
      <c r="DF45" s="6">
        <f t="shared" ca="1" si="71"/>
        <v>3.8038012084616699E-2</v>
      </c>
      <c r="DG45" s="6">
        <f t="shared" ca="1" si="71"/>
        <v>3.6124783966832712E-2</v>
      </c>
      <c r="DH45" s="6">
        <f t="shared" ca="1" si="71"/>
        <v>3.4218136189800338E-2</v>
      </c>
      <c r="DI45" s="6">
        <f t="shared" ca="1" si="71"/>
        <v>3.2318138419107426E-2</v>
      </c>
      <c r="DJ45" s="6">
        <f t="shared" ca="1" si="71"/>
        <v>3.0424858309746502E-2</v>
      </c>
      <c r="DK45" s="6">
        <f t="shared" ref="DK45:ES45" ca="1" si="72">DK34/DK$41</f>
        <v>2.8538361517433185E-2</v>
      </c>
      <c r="DL45" s="6">
        <f t="shared" ca="1" si="72"/>
        <v>2.6658711710710721E-2</v>
      </c>
      <c r="DM45" s="6">
        <f t="shared" ca="1" si="72"/>
        <v>2.4785970583813013E-2</v>
      </c>
      <c r="DN45" s="6">
        <f t="shared" ca="1" si="72"/>
        <v>2.2920197870264569E-2</v>
      </c>
      <c r="DO45" s="6">
        <f t="shared" ca="1" si="72"/>
        <v>2.106145135718631E-2</v>
      </c>
      <c r="DP45" s="6">
        <f t="shared" ca="1" si="72"/>
        <v>1.9209786900279857E-2</v>
      </c>
      <c r="DQ45" s="6">
        <f t="shared" ca="1" si="72"/>
        <v>1.7365258439462586E-2</v>
      </c>
      <c r="DR45" s="6">
        <f t="shared" ca="1" si="72"/>
        <v>1.5527918015129396E-2</v>
      </c>
      <c r="DS45" s="6">
        <f t="shared" ca="1" si="72"/>
        <v>1.3697815785007249E-2</v>
      </c>
      <c r="DT45" s="6">
        <f t="shared" ca="1" si="72"/>
        <v>1.1875000041583249E-2</v>
      </c>
      <c r="DU45" s="6">
        <f t="shared" ca="1" si="72"/>
        <v>1.0059517230071046E-2</v>
      </c>
      <c r="DV45" s="6">
        <f t="shared" ca="1" si="72"/>
        <v>8.2514119668953868E-3</v>
      </c>
      <c r="DW45" s="6">
        <f t="shared" ca="1" si="72"/>
        <v>6.4507270586636588E-3</v>
      </c>
      <c r="DX45" s="6">
        <f t="shared" ca="1" si="72"/>
        <v>4.6575035216046556E-3</v>
      </c>
      <c r="DY45" s="6">
        <f t="shared" ca="1" si="72"/>
        <v>2.8717806014366015E-3</v>
      </c>
      <c r="DZ45" s="6">
        <f t="shared" ca="1" si="72"/>
        <v>1.0935957936539981E-3</v>
      </c>
      <c r="EA45" s="6">
        <f t="shared" ca="1" si="72"/>
        <v>-6.770151358027718E-4</v>
      </c>
      <c r="EB45" s="6">
        <f t="shared" ca="1" si="72"/>
        <v>-2.4400181295150683E-3</v>
      </c>
      <c r="EC45" s="6">
        <f t="shared" ca="1" si="72"/>
        <v>-4.1953808172175032E-3</v>
      </c>
      <c r="ED45" s="6">
        <f t="shared" ca="1" si="72"/>
        <v>-5.9430724941148556E-3</v>
      </c>
      <c r="EE45" s="6">
        <f t="shared" ca="1" si="72"/>
        <v>-7.6830640989086858E-3</v>
      </c>
      <c r="EF45" s="6">
        <f t="shared" ca="1" si="72"/>
        <v>-9.4153281915575048E-3</v>
      </c>
      <c r="EG45" s="6">
        <f t="shared" ca="1" si="72"/>
        <v>-1.1139838930793825E-2</v>
      </c>
      <c r="EH45" s="6">
        <f t="shared" ca="1" si="72"/>
        <v>-1.2856572051414565E-2</v>
      </c>
      <c r="EI45" s="6">
        <f t="shared" ca="1" si="72"/>
        <v>-1.4565504841372754E-2</v>
      </c>
      <c r="EJ45" s="6">
        <f t="shared" ca="1" si="72"/>
        <v>-1.6266616118692675E-2</v>
      </c>
      <c r="EK45" s="6">
        <f t="shared" ca="1" si="72"/>
        <v>-1.7959886208216976E-2</v>
      </c>
      <c r="EL45" s="6">
        <f t="shared" ca="1" si="72"/>
        <v>-1.9645296918223011E-2</v>
      </c>
      <c r="EM45" s="6">
        <f t="shared" ca="1" si="72"/>
        <v>-2.1322831516911177E-2</v>
      </c>
      <c r="EN45" s="6">
        <f t="shared" ca="1" si="72"/>
        <v>-2.2992474708800781E-2</v>
      </c>
      <c r="EO45" s="6">
        <f t="shared" ca="1" si="72"/>
        <v>-2.4654212611033632E-2</v>
      </c>
      <c r="EP45" s="6">
        <f t="shared" ca="1" si="72"/>
        <v>-2.63080327296191E-2</v>
      </c>
      <c r="EQ45" s="6">
        <f t="shared" ca="1" si="72"/>
        <v>-2.795392393563018E-2</v>
      </c>
      <c r="ER45" s="6">
        <f t="shared" ca="1" si="72"/>
        <v>-2.9591876441367231E-2</v>
      </c>
      <c r="ES45" s="6">
        <f t="shared" ca="1" si="72"/>
        <v>-3.1221881776509735E-2</v>
      </c>
    </row>
    <row r="46" spans="1:149">
      <c r="A46" s="6">
        <f ca="1">LN((RAND()^(-Results!$E$4))-1)</f>
        <v>-1.4084215899230341</v>
      </c>
      <c r="B46" s="6">
        <f ca="1">LN((RAND()^(-Results!$E$4))-1)</f>
        <v>-2.1207971995534041</v>
      </c>
      <c r="C46" s="6">
        <f ca="1">LN((RAND()^(-Results!$E$4))-1)</f>
        <v>0.1918545638850942</v>
      </c>
      <c r="D46" s="6">
        <f ca="1">LN((RAND()^(-Results!$E$4))-1)</f>
        <v>0.17085870641675724</v>
      </c>
      <c r="E46" s="6">
        <f ca="1">LN((RAND()^(-Results!$E$4))-1)</f>
        <v>-1.7384580975094888</v>
      </c>
      <c r="F46" s="6">
        <f ca="1">LN((RAND()^(-Results!$E$4))-1)</f>
        <v>1.0199744022449424</v>
      </c>
      <c r="G46" s="6">
        <f ca="1">LN((RAND()^(-Results!$E$4))-1)</f>
        <v>-1.4209686927102168</v>
      </c>
      <c r="H46" s="6">
        <f t="shared" ca="1" si="5"/>
        <v>-1.3567964433542963</v>
      </c>
      <c r="I46" s="10">
        <f ca="1">SUMPRODUCT(J46:O46,Results!B$12:G$12)+Results!$E$5*H46</f>
        <v>-21.068497994339644</v>
      </c>
      <c r="J46" s="10">
        <f ca="1">SUMPRODUCT($A46:$F46,Results!$B$15:$G$15)</f>
        <v>4.4764262320989365</v>
      </c>
      <c r="K46" s="10">
        <f ca="1">SUMPRODUCT($A46:$F46,Results!$B$16:$G$16)</f>
        <v>-4.6006756225438901</v>
      </c>
      <c r="L46" s="10">
        <f ca="1">SUMPRODUCT($A46:$F46,Results!$B$17:$G$17)</f>
        <v>5.2179496541272909</v>
      </c>
      <c r="M46" s="10">
        <f ca="1">SUMPRODUCT($A46:$F46,Results!$B$18:$G$18)</f>
        <v>-3.3948164426564551</v>
      </c>
      <c r="N46" s="10">
        <f ca="1">SUMPRODUCT($A46:$F46,Results!$B$19:$G$19)</f>
        <v>-4.4209703780709431</v>
      </c>
      <c r="O46" s="10">
        <f ca="1">SUMPRODUCT($A46:$F46,Results!$B$20:$G$20)</f>
        <v>1.6056016260572479</v>
      </c>
      <c r="P46" s="10" cm="1">
        <f t="array" aca="1" ref="P46" ca="1">SUMPRODUCT(J46:O46,TRANSPOSE(BL$20:BL$25))+$AD$20-$BL$27</f>
        <v>-15.221944298874963</v>
      </c>
      <c r="Q46" s="10" cm="1">
        <f t="array" aca="1" ref="Q46" ca="1">SUMPRODUCT(J46:O46,TRANSPOSE(ES$20:ES$25))+$AD$20-$ES$27</f>
        <v>-15.262724277756057</v>
      </c>
      <c r="R46" s="10">
        <f ca="1">I46-Results!$E$5*H46</f>
        <v>-15.641312220922458</v>
      </c>
      <c r="S46" s="10" cm="1">
        <f t="array" aca="1" ref="S46" ca="1">SUMPRODUCT(J46:O46,TRANSPOSE(AR$28:AR$33))+$AD$20-$AC$26</f>
        <v>-9.7250948023723307</v>
      </c>
      <c r="T46" s="10">
        <f ca="1">SUMPRODUCT(J46:O46,Results!K$9:P$9)</f>
        <v>-15.485179830820902</v>
      </c>
      <c r="U46" s="10">
        <f ca="1">SUMPRODUCT(J46:O46,Results!K$9:P$9)+$AD$20-$AC$31</f>
        <v>-15.46822377429581</v>
      </c>
      <c r="V46" s="10">
        <f t="shared" ca="1" si="6"/>
        <v>-5.8465536954646815</v>
      </c>
      <c r="W46" s="10">
        <f t="shared" ca="1" si="7"/>
        <v>-5.8057737165835874</v>
      </c>
      <c r="X46" s="10">
        <f t="shared" ca="1" si="8"/>
        <v>-5.427185773417186</v>
      </c>
      <c r="Y46" s="10">
        <f t="shared" ca="1" si="9"/>
        <v>-11.343403191967314</v>
      </c>
      <c r="Z46" s="10">
        <f t="shared" ca="1" si="10"/>
        <v>-21.350626061221529</v>
      </c>
      <c r="AA46" s="10">
        <f t="shared" ca="1" si="11"/>
        <v>-5.6002742200438345</v>
      </c>
      <c r="AX46" s="6"/>
      <c r="AY46" s="6">
        <f t="shared" ref="AY46:CD46" ca="1" si="73">AY35/AY$41</f>
        <v>-0.42589246535817593</v>
      </c>
      <c r="AZ46" s="6">
        <f t="shared" ca="1" si="73"/>
        <v>-0.3531393961187107</v>
      </c>
      <c r="BA46" s="6">
        <f t="shared" ca="1" si="73"/>
        <v>-0.33298528158252344</v>
      </c>
      <c r="BB46" s="6">
        <f t="shared" ca="1" si="73"/>
        <v>-0.30978104353718577</v>
      </c>
      <c r="BC46" s="6">
        <f t="shared" ca="1" si="73"/>
        <v>-0.29645648975149425</v>
      </c>
      <c r="BD46" s="6">
        <f t="shared" ca="1" si="73"/>
        <v>-0.28620826492530022</v>
      </c>
      <c r="BE46" s="6">
        <f t="shared" ca="1" si="73"/>
        <v>-0.27896529243926277</v>
      </c>
      <c r="BF46" s="6">
        <f t="shared" ca="1" si="73"/>
        <v>-0.27350715115754298</v>
      </c>
      <c r="BG46" s="6">
        <f t="shared" ca="1" si="73"/>
        <v>-0.2693261002747509</v>
      </c>
      <c r="BH46" s="6">
        <f t="shared" ca="1" si="73"/>
        <v>-0.2659926230244945</v>
      </c>
      <c r="BI46" s="6">
        <f t="shared" ca="1" si="73"/>
        <v>-0.26323667465798206</v>
      </c>
      <c r="BJ46" s="6">
        <f t="shared" ca="1" si="73"/>
        <v>-0.26086919855031154</v>
      </c>
      <c r="BK46" s="6">
        <f t="shared" ca="1" si="73"/>
        <v>-0.25876361811070142</v>
      </c>
      <c r="BL46" s="6">
        <f t="shared" ca="1" si="73"/>
        <v>-0.25683393328538051</v>
      </c>
      <c r="BM46" s="6">
        <f t="shared" ca="1" si="73"/>
        <v>-0.25502215247760218</v>
      </c>
      <c r="BN46" s="6">
        <f t="shared" ca="1" si="73"/>
        <v>-0.25328911761777384</v>
      </c>
      <c r="BO46" s="6">
        <f t="shared" ca="1" si="73"/>
        <v>-0.25160843868676969</v>
      </c>
      <c r="BP46" s="6">
        <f t="shared" ca="1" si="73"/>
        <v>-0.24996234388781566</v>
      </c>
      <c r="BQ46" s="6">
        <f t="shared" ca="1" si="73"/>
        <v>-0.24833888362952627</v>
      </c>
      <c r="BR46" s="6">
        <f t="shared" ca="1" si="73"/>
        <v>-0.24673003820160866</v>
      </c>
      <c r="BS46" s="6">
        <f t="shared" ca="1" si="73"/>
        <v>-0.24513044040448986</v>
      </c>
      <c r="BT46" s="6">
        <f t="shared" ca="1" si="73"/>
        <v>-0.24353651291357087</v>
      </c>
      <c r="BU46" s="6">
        <f t="shared" ca="1" si="73"/>
        <v>-0.24194588602922334</v>
      </c>
      <c r="BV46" s="6">
        <f t="shared" ca="1" si="73"/>
        <v>-0.24035700468705093</v>
      </c>
      <c r="BW46" s="6">
        <f t="shared" ca="1" si="73"/>
        <v>-0.2387688632441417</v>
      </c>
      <c r="BX46" s="6">
        <f t="shared" ca="1" si="73"/>
        <v>-0.23718082650216785</v>
      </c>
      <c r="BY46" s="6">
        <f t="shared" ca="1" si="73"/>
        <v>-0.2355925089298492</v>
      </c>
      <c r="BZ46" s="6">
        <f t="shared" ca="1" si="73"/>
        <v>-0.23400369315896649</v>
      </c>
      <c r="CA46" s="6">
        <f t="shared" ca="1" si="73"/>
        <v>-0.23241427498143849</v>
      </c>
      <c r="CB46" s="6">
        <f t="shared" ca="1" si="73"/>
        <v>-0.23082422622805795</v>
      </c>
      <c r="CC46" s="6">
        <f t="shared" ca="1" si="73"/>
        <v>-0.22923356971260211</v>
      </c>
      <c r="CD46" s="6">
        <f t="shared" ca="1" si="73"/>
        <v>-0.22764236231669635</v>
      </c>
      <c r="CE46" s="6">
        <f t="shared" ref="CE46:DJ46" ca="1" si="74">CE35/CE$41</f>
        <v>-0.22605068356736657</v>
      </c>
      <c r="CF46" s="6">
        <f t="shared" ca="1" si="74"/>
        <v>-0.2244586279205921</v>
      </c>
      <c r="CG46" s="6">
        <f t="shared" ca="1" si="74"/>
        <v>-0.2228662995454069</v>
      </c>
      <c r="CH46" s="6">
        <f t="shared" ca="1" si="74"/>
        <v>-0.22127380879526337</v>
      </c>
      <c r="CI46" s="6">
        <f t="shared" ca="1" si="74"/>
        <v>-0.21968126981798042</v>
      </c>
      <c r="CJ46" s="6">
        <f t="shared" ca="1" si="74"/>
        <v>-0.21808879893411889</v>
      </c>
      <c r="CK46" s="6">
        <f t="shared" ca="1" si="74"/>
        <v>-0.21649651353407495</v>
      </c>
      <c r="CL46" s="6">
        <f t="shared" ca="1" si="74"/>
        <v>-0.21490453132543705</v>
      </c>
      <c r="CM46" s="6">
        <f t="shared" ca="1" si="74"/>
        <v>-0.21331296981697309</v>
      </c>
      <c r="CN46" s="6">
        <f t="shared" ca="1" si="74"/>
        <v>-0.21172194596259408</v>
      </c>
      <c r="CO46" s="6">
        <f t="shared" ca="1" si="74"/>
        <v>-0.21013157591358891</v>
      </c>
      <c r="CP46" s="6">
        <f t="shared" ca="1" si="74"/>
        <v>-0.20854197484425158</v>
      </c>
      <c r="CQ46" s="6">
        <f t="shared" ca="1" si="74"/>
        <v>-0.20695325682737226</v>
      </c>
      <c r="CR46" s="6">
        <f t="shared" ca="1" si="74"/>
        <v>-0.20536553474372612</v>
      </c>
      <c r="CS46" s="6">
        <f t="shared" ca="1" si="74"/>
        <v>-0.20377892021484664</v>
      </c>
      <c r="CT46" s="6">
        <f t="shared" ca="1" si="74"/>
        <v>-0.20219352355186854</v>
      </c>
      <c r="CU46" s="6">
        <f t="shared" ca="1" si="74"/>
        <v>-0.20060945371555478</v>
      </c>
      <c r="CV46" s="6">
        <f t="shared" ca="1" si="74"/>
        <v>-0.1990268182842293</v>
      </c>
      <c r="CW46" s="6">
        <f t="shared" ca="1" si="74"/>
        <v>-0.19744572342738151</v>
      </c>
      <c r="CX46" s="6">
        <f t="shared" ca="1" si="74"/>
        <v>-0.19586627388344627</v>
      </c>
      <c r="CY46" s="6">
        <f t="shared" ca="1" si="74"/>
        <v>-0.1942885729407387</v>
      </c>
      <c r="CZ46" s="6">
        <f t="shared" ca="1" si="74"/>
        <v>-0.19271272242085696</v>
      </c>
      <c r="DA46" s="6">
        <f t="shared" ca="1" si="74"/>
        <v>-0.19113882266407567</v>
      </c>
      <c r="DB46" s="6">
        <f t="shared" ca="1" si="74"/>
        <v>-0.18956697251641658</v>
      </c>
      <c r="DC46" s="6">
        <f t="shared" ca="1" si="74"/>
        <v>-0.1879972693181669</v>
      </c>
      <c r="DD46" s="6">
        <f t="shared" ca="1" si="74"/>
        <v>-0.18642980889369762</v>
      </c>
      <c r="DE46" s="6">
        <f t="shared" ca="1" si="74"/>
        <v>-0.1848646855424621</v>
      </c>
      <c r="DF46" s="6">
        <f t="shared" ca="1" si="74"/>
        <v>-0.18330199203110578</v>
      </c>
      <c r="DG46" s="6">
        <f t="shared" ca="1" si="74"/>
        <v>-0.18174181958662008</v>
      </c>
      <c r="DH46" s="6">
        <f t="shared" ca="1" si="74"/>
        <v>-0.18018425789049577</v>
      </c>
      <c r="DI46" s="6">
        <f t="shared" ca="1" si="74"/>
        <v>-0.1786293950738414</v>
      </c>
      <c r="DJ46" s="6">
        <f t="shared" ca="1" si="74"/>
        <v>-0.17707731771343185</v>
      </c>
      <c r="DK46" s="6">
        <f t="shared" ref="DK46:ES46" ca="1" si="75">DK35/DK$41</f>
        <v>-0.17552811082866204</v>
      </c>
      <c r="DL46" s="6">
        <f t="shared" ca="1" si="75"/>
        <v>-0.17398185787937998</v>
      </c>
      <c r="DM46" s="6">
        <f t="shared" ca="1" si="75"/>
        <v>-0.17243864076457477</v>
      </c>
      <c r="DN46" s="6">
        <f t="shared" ca="1" si="75"/>
        <v>-0.17089853982189943</v>
      </c>
      <c r="DO46" s="6">
        <f t="shared" ca="1" si="75"/>
        <v>-0.16936163382800426</v>
      </c>
      <c r="DP46" s="6">
        <f t="shared" ca="1" si="75"/>
        <v>-0.16782799999966219</v>
      </c>
      <c r="DQ46" s="6">
        <f t="shared" ca="1" si="75"/>
        <v>-0.16629771399566146</v>
      </c>
      <c r="DR46" s="6">
        <f t="shared" ca="1" si="75"/>
        <v>-0.16477084991944749</v>
      </c>
      <c r="DS46" s="6">
        <f t="shared" ca="1" si="75"/>
        <v>-0.16324748032249123</v>
      </c>
      <c r="DT46" s="6">
        <f t="shared" ca="1" si="75"/>
        <v>-0.16172767620836298</v>
      </c>
      <c r="DU46" s="6">
        <f t="shared" ca="1" si="75"/>
        <v>-0.16021150703749198</v>
      </c>
      <c r="DV46" s="6">
        <f t="shared" ca="1" si="75"/>
        <v>-0.15869904073258748</v>
      </c>
      <c r="DW46" s="6">
        <f t="shared" ca="1" si="75"/>
        <v>-0.15719034368470447</v>
      </c>
      <c r="DX46" s="6">
        <f t="shared" ca="1" si="75"/>
        <v>-0.15568548075992922</v>
      </c>
      <c r="DY46" s="6">
        <f t="shared" ca="1" si="75"/>
        <v>-0.15418451530666558</v>
      </c>
      <c r="DZ46" s="6">
        <f t="shared" ca="1" si="75"/>
        <v>-0.15268750916350116</v>
      </c>
      <c r="EA46" s="6">
        <f t="shared" ca="1" si="75"/>
        <v>-0.15119452266763128</v>
      </c>
      <c r="EB46" s="6">
        <f t="shared" ca="1" si="75"/>
        <v>-0.14970561466382054</v>
      </c>
      <c r="EC46" s="6">
        <f t="shared" ca="1" si="75"/>
        <v>-0.14822084251388248</v>
      </c>
      <c r="ED46" s="6">
        <f t="shared" ca="1" si="75"/>
        <v>-0.14674026210665506</v>
      </c>
      <c r="EE46" s="6">
        <f t="shared" ca="1" si="75"/>
        <v>-0.14526392786845177</v>
      </c>
      <c r="EF46" s="6">
        <f t="shared" ca="1" si="75"/>
        <v>-0.14379189277396945</v>
      </c>
      <c r="EG46" s="6">
        <f t="shared" ca="1" si="75"/>
        <v>-0.14232420835763376</v>
      </c>
      <c r="EH46" s="6">
        <f t="shared" ca="1" si="75"/>
        <v>-0.14086092472535819</v>
      </c>
      <c r="EI46" s="6">
        <f t="shared" ca="1" si="75"/>
        <v>-0.13940209056670105</v>
      </c>
      <c r="EJ46" s="6">
        <f t="shared" ca="1" si="75"/>
        <v>-0.13794775316740199</v>
      </c>
      <c r="EK46" s="6">
        <f t="shared" ca="1" si="75"/>
        <v>-0.13649795842227552</v>
      </c>
      <c r="EL46" s="6">
        <f t="shared" ca="1" si="75"/>
        <v>-0.13505275084844429</v>
      </c>
      <c r="EM46" s="6">
        <f t="shared" ca="1" si="75"/>
        <v>-0.13361217359889496</v>
      </c>
      <c r="EN46" s="6">
        <f t="shared" ca="1" si="75"/>
        <v>-0.13217626847633773</v>
      </c>
      <c r="EO46" s="6">
        <f t="shared" ca="1" si="75"/>
        <v>-0.13074507594735085</v>
      </c>
      <c r="EP46" s="6">
        <f t="shared" ca="1" si="75"/>
        <v>-0.12931863515679556</v>
      </c>
      <c r="EQ46" s="6">
        <f t="shared" ca="1" si="75"/>
        <v>-0.12789698394247903</v>
      </c>
      <c r="ER46" s="6">
        <f t="shared" ca="1" si="75"/>
        <v>-0.12648015885005373</v>
      </c>
      <c r="ES46" s="6">
        <f t="shared" ca="1" si="75"/>
        <v>-0.12506819514813611</v>
      </c>
    </row>
    <row r="47" spans="1:149">
      <c r="A47" s="6">
        <f ca="1">LN((RAND()^(-Results!$E$4))-1)</f>
        <v>0.66181991619553737</v>
      </c>
      <c r="B47" s="6">
        <f ca="1">LN((RAND()^(-Results!$E$4))-1)</f>
        <v>-5.1152504902443344E-2</v>
      </c>
      <c r="C47" s="6">
        <f ca="1">LN((RAND()^(-Results!$E$4))-1)</f>
        <v>2.5678238551882395</v>
      </c>
      <c r="D47" s="6">
        <f ca="1">LN((RAND()^(-Results!$E$4))-1)</f>
        <v>3.36331613392331</v>
      </c>
      <c r="E47" s="6">
        <f ca="1">LN((RAND()^(-Results!$E$4))-1)</f>
        <v>-1.0890942425477992</v>
      </c>
      <c r="F47" s="6">
        <f ca="1">LN((RAND()^(-Results!$E$4))-1)</f>
        <v>0.86654916687732431</v>
      </c>
      <c r="G47" s="6">
        <f ca="1">LN((RAND()^(-Results!$E$4))-1)</f>
        <v>-0.56083078098019579</v>
      </c>
      <c r="H47" s="6">
        <f t="shared" ca="1" si="5"/>
        <v>-0.49665853162427531</v>
      </c>
      <c r="I47" s="10">
        <f ca="1">SUMPRODUCT(J47:O47,Results!B$12:G$12)+Results!$E$5*H47</f>
        <v>5.0444212685752738</v>
      </c>
      <c r="J47" s="10">
        <f ca="1">SUMPRODUCT($A47:$F47,Results!$B$15:$G$15)</f>
        <v>-3.0589022813520987</v>
      </c>
      <c r="K47" s="10">
        <f ca="1">SUMPRODUCT($A47:$F47,Results!$B$16:$G$16)</f>
        <v>-1.0631031238018278</v>
      </c>
      <c r="L47" s="10">
        <f ca="1">SUMPRODUCT($A47:$F47,Results!$B$17:$G$17)</f>
        <v>6.7750286010114271</v>
      </c>
      <c r="M47" s="10">
        <f ca="1">SUMPRODUCT($A47:$F47,Results!$B$18:$G$18)</f>
        <v>-7.007335797530601</v>
      </c>
      <c r="N47" s="10">
        <f ca="1">SUMPRODUCT($A47:$F47,Results!$B$19:$G$19)</f>
        <v>3.7996204675494125</v>
      </c>
      <c r="O47" s="10">
        <f ca="1">SUMPRODUCT($A47:$F47,Results!$B$20:$G$20)</f>
        <v>6.7675355996027511</v>
      </c>
      <c r="P47" s="10" cm="1">
        <f t="array" aca="1" ref="P47" ca="1">SUMPRODUCT(J47:O47,TRANSPOSE(BL$20:BL$25))+$AD$20-$BL$27</f>
        <v>7.6254459217969899</v>
      </c>
      <c r="Q47" s="10" cm="1">
        <f t="array" aca="1" ref="Q47" ca="1">SUMPRODUCT(J47:O47,TRANSPOSE(ES$20:ES$25))+$AD$20-$ES$27</f>
        <v>7.6631538858236814</v>
      </c>
      <c r="R47" s="10">
        <f ca="1">I47-Results!$E$5*H47</f>
        <v>7.0310553950723751</v>
      </c>
      <c r="S47" s="10" cm="1">
        <f t="array" aca="1" ref="S47" ca="1">SUMPRODUCT(J47:O47,TRANSPOSE(AR$28:AR$33))+$AD$20-$AC$26</f>
        <v>13.944407653428463</v>
      </c>
      <c r="T47" s="10">
        <f ca="1">SUMPRODUCT(J47:O47,Results!K$9:P$9)</f>
        <v>7.8977424124310209</v>
      </c>
      <c r="U47" s="10">
        <f ca="1">SUMPRODUCT(J47:O47,Results!K$9:P$9)+$AD$20-$AC$31</f>
        <v>7.9146984689561144</v>
      </c>
      <c r="V47" s="10">
        <f t="shared" ca="1" si="6"/>
        <v>-2.581024653221716</v>
      </c>
      <c r="W47" s="10">
        <f t="shared" ca="1" si="7"/>
        <v>-2.6187326172484076</v>
      </c>
      <c r="X47" s="10">
        <f t="shared" ca="1" si="8"/>
        <v>-1.9866341264971012</v>
      </c>
      <c r="Y47" s="10">
        <f t="shared" ca="1" si="9"/>
        <v>-8.8999863848531895</v>
      </c>
      <c r="Z47" s="10">
        <f t="shared" ca="1" si="10"/>
        <v>4.7622932016933888</v>
      </c>
      <c r="AA47" s="10">
        <f t="shared" ca="1" si="11"/>
        <v>-2.8702772003808406</v>
      </c>
      <c r="AX47" s="6"/>
      <c r="AY47" s="6">
        <f t="shared" ref="AY47:CD47" ca="1" si="76">AY36/AY$41</f>
        <v>0.32223798929463626</v>
      </c>
      <c r="AZ47" s="6">
        <f t="shared" ca="1" si="76"/>
        <v>0.23242026150171624</v>
      </c>
      <c r="BA47" s="6">
        <f t="shared" ca="1" si="76"/>
        <v>0.23061792872084477</v>
      </c>
      <c r="BB47" s="6">
        <f t="shared" ca="1" si="76"/>
        <v>0.2218358438937631</v>
      </c>
      <c r="BC47" s="6">
        <f t="shared" ca="1" si="76"/>
        <v>0.22194122415369244</v>
      </c>
      <c r="BD47" s="6">
        <f t="shared" ca="1" si="76"/>
        <v>0.22265452530109134</v>
      </c>
      <c r="BE47" s="6">
        <f t="shared" ca="1" si="76"/>
        <v>0.22444309533134571</v>
      </c>
      <c r="BF47" s="6">
        <f t="shared" ca="1" si="76"/>
        <v>0.22649778856412528</v>
      </c>
      <c r="BG47" s="6">
        <f t="shared" ca="1" si="76"/>
        <v>0.22873028119649591</v>
      </c>
      <c r="BH47" s="6">
        <f t="shared" ca="1" si="76"/>
        <v>0.23103180746723678</v>
      </c>
      <c r="BI47" s="6">
        <f t="shared" ca="1" si="76"/>
        <v>0.23336952857099372</v>
      </c>
      <c r="BJ47" s="6">
        <f t="shared" ca="1" si="76"/>
        <v>0.23572235602263791</v>
      </c>
      <c r="BK47" s="6">
        <f t="shared" ca="1" si="76"/>
        <v>0.23808047129009241</v>
      </c>
      <c r="BL47" s="6">
        <f t="shared" ca="1" si="76"/>
        <v>0.24043799620693043</v>
      </c>
      <c r="BM47" s="6">
        <f t="shared" ca="1" si="76"/>
        <v>0.24279149518328894</v>
      </c>
      <c r="BN47" s="6">
        <f t="shared" ca="1" si="76"/>
        <v>0.24513876423770514</v>
      </c>
      <c r="BO47" s="6">
        <f t="shared" ca="1" si="76"/>
        <v>0.24747834829986706</v>
      </c>
      <c r="BP47" s="6">
        <f t="shared" ca="1" si="76"/>
        <v>0.24980924576140759</v>
      </c>
      <c r="BQ47" s="6">
        <f t="shared" ca="1" si="76"/>
        <v>0.25213074825294013</v>
      </c>
      <c r="BR47" s="6">
        <f t="shared" ca="1" si="76"/>
        <v>0.25444234093179285</v>
      </c>
      <c r="BS47" s="6">
        <f t="shared" ca="1" si="76"/>
        <v>0.25674363994022376</v>
      </c>
      <c r="BT47" s="6">
        <f t="shared" ca="1" si="76"/>
        <v>0.25903435130960056</v>
      </c>
      <c r="BU47" s="6">
        <f t="shared" ca="1" si="76"/>
        <v>0.26131424353427107</v>
      </c>
      <c r="BV47" s="6">
        <f t="shared" ca="1" si="76"/>
        <v>0.26358312897303771</v>
      </c>
      <c r="BW47" s="6">
        <f t="shared" ca="1" si="76"/>
        <v>0.26584085114131711</v>
      </c>
      <c r="BX47" s="6">
        <f t="shared" ca="1" si="76"/>
        <v>0.26808727598188958</v>
      </c>
      <c r="BY47" s="6">
        <f t="shared" ca="1" si="76"/>
        <v>0.27032228585208756</v>
      </c>
      <c r="BZ47" s="6">
        <f t="shared" ca="1" si="76"/>
        <v>0.27254577537515945</v>
      </c>
      <c r="CA47" s="6">
        <f t="shared" ca="1" si="76"/>
        <v>0.27475764857509544</v>
      </c>
      <c r="CB47" s="6">
        <f t="shared" ca="1" si="76"/>
        <v>0.27695781689635124</v>
      </c>
      <c r="CC47" s="6">
        <f t="shared" ca="1" si="76"/>
        <v>0.27914619783398598</v>
      </c>
      <c r="CD47" s="6">
        <f t="shared" ca="1" si="76"/>
        <v>0.28132271398478775</v>
      </c>
      <c r="CE47" s="6">
        <f t="shared" ref="CE47:DJ47" ca="1" si="77">CE36/CE$41</f>
        <v>0.28348729238856896</v>
      </c>
      <c r="CF47" s="6">
        <f t="shared" ca="1" si="77"/>
        <v>0.28563986406924663</v>
      </c>
      <c r="CG47" s="6">
        <f t="shared" ca="1" si="77"/>
        <v>0.28778036371329169</v>
      </c>
      <c r="CH47" s="6">
        <f t="shared" ca="1" si="77"/>
        <v>0.28990872944245677</v>
      </c>
      <c r="CI47" s="6">
        <f t="shared" ca="1" si="77"/>
        <v>0.29202490265104847</v>
      </c>
      <c r="CJ47" s="6">
        <f t="shared" ca="1" si="77"/>
        <v>0.29412882788724271</v>
      </c>
      <c r="CK47" s="6">
        <f t="shared" ca="1" si="77"/>
        <v>0.29622045276432935</v>
      </c>
      <c r="CL47" s="6">
        <f t="shared" ca="1" si="77"/>
        <v>0.29829972789216086</v>
      </c>
      <c r="CM47" s="6">
        <f t="shared" ca="1" si="77"/>
        <v>0.30036660682213318</v>
      </c>
      <c r="CN47" s="6">
        <f t="shared" ca="1" si="77"/>
        <v>0.30242104600110908</v>
      </c>
      <c r="CO47" s="6">
        <f t="shared" ca="1" si="77"/>
        <v>0.30446300473114685</v>
      </c>
      <c r="CP47" s="6">
        <f t="shared" ca="1" si="77"/>
        <v>0.30649244513288876</v>
      </c>
      <c r="CQ47" s="6">
        <f t="shared" ca="1" si="77"/>
        <v>0.30850933211114839</v>
      </c>
      <c r="CR47" s="6">
        <f t="shared" ca="1" si="77"/>
        <v>0.31051363332170662</v>
      </c>
      <c r="CS47" s="6">
        <f t="shared" ca="1" si="77"/>
        <v>0.31250531913865137</v>
      </c>
      <c r="CT47" s="6">
        <f t="shared" ca="1" si="77"/>
        <v>0.31448436262182117</v>
      </c>
      <c r="CU47" s="6">
        <f t="shared" ca="1" si="77"/>
        <v>0.31645073948405605</v>
      </c>
      <c r="CV47" s="6">
        <f t="shared" ca="1" si="77"/>
        <v>0.31840442805807817</v>
      </c>
      <c r="CW47" s="6">
        <f t="shared" ca="1" si="77"/>
        <v>0.32034540926288446</v>
      </c>
      <c r="CX47" s="6">
        <f t="shared" ca="1" si="77"/>
        <v>0.32227366656958917</v>
      </c>
      <c r="CY47" s="6">
        <f t="shared" ca="1" si="77"/>
        <v>0.32418918596668556</v>
      </c>
      <c r="CZ47" s="6">
        <f t="shared" ca="1" si="77"/>
        <v>0.32609195592472195</v>
      </c>
      <c r="DA47" s="6">
        <f t="shared" ca="1" si="77"/>
        <v>0.32798196736039731</v>
      </c>
      <c r="DB47" s="6">
        <f t="shared" ca="1" si="77"/>
        <v>0.32985921360009635</v>
      </c>
      <c r="DC47" s="6">
        <f t="shared" ca="1" si="77"/>
        <v>0.33172369034289201</v>
      </c>
      <c r="DD47" s="6">
        <f t="shared" ca="1" si="77"/>
        <v>0.33357539562304295</v>
      </c>
      <c r="DE47" s="6">
        <f t="shared" ca="1" si="77"/>
        <v>0.33541432977202318</v>
      </c>
      <c r="DF47" s="6">
        <f t="shared" ca="1" si="77"/>
        <v>0.33724049538011258</v>
      </c>
      <c r="DG47" s="6">
        <f t="shared" ca="1" si="77"/>
        <v>0.33905389725759461</v>
      </c>
      <c r="DH47" s="6">
        <f t="shared" ca="1" si="77"/>
        <v>0.34085454239558743</v>
      </c>
      <c r="DI47" s="6">
        <f t="shared" ca="1" si="77"/>
        <v>0.34264243992655319</v>
      </c>
      <c r="DJ47" s="6">
        <f t="shared" ca="1" si="77"/>
        <v>0.34441760108451702</v>
      </c>
      <c r="DK47" s="6">
        <f t="shared" ref="DK47:ES47" ca="1" si="78">DK36/DK$41</f>
        <v>0.34618003916503509</v>
      </c>
      <c r="DL47" s="6">
        <f t="shared" ca="1" si="78"/>
        <v>0.34792976948494658</v>
      </c>
      <c r="DM47" s="6">
        <f t="shared" ca="1" si="78"/>
        <v>0.34966680934194344</v>
      </c>
      <c r="DN47" s="6">
        <f t="shared" ca="1" si="78"/>
        <v>0.35139117797399239</v>
      </c>
      <c r="DO47" s="6">
        <f t="shared" ca="1" si="78"/>
        <v>0.35310289651864613</v>
      </c>
      <c r="DP47" s="6">
        <f t="shared" ca="1" si="78"/>
        <v>0.35480198797227092</v>
      </c>
      <c r="DQ47" s="6">
        <f t="shared" ca="1" si="78"/>
        <v>0.3564884771492266</v>
      </c>
      <c r="DR47" s="6">
        <f t="shared" ca="1" si="78"/>
        <v>0.358162390641029</v>
      </c>
      <c r="DS47" s="6">
        <f t="shared" ca="1" si="78"/>
        <v>0.35982375677552508</v>
      </c>
      <c r="DT47" s="6">
        <f t="shared" ca="1" si="78"/>
        <v>0.36147260557610733</v>
      </c>
      <c r="DU47" s="6">
        <f t="shared" ca="1" si="78"/>
        <v>0.36310896872100196</v>
      </c>
      <c r="DV47" s="6">
        <f t="shared" ca="1" si="78"/>
        <v>0.36473287950265004</v>
      </c>
      <c r="DW47" s="6">
        <f t="shared" ca="1" si="78"/>
        <v>0.36634437278721627</v>
      </c>
      <c r="DX47" s="6">
        <f t="shared" ca="1" si="78"/>
        <v>0.36794348497424517</v>
      </c>
      <c r="DY47" s="6">
        <f t="shared" ca="1" si="78"/>
        <v>0.36953025395649236</v>
      </c>
      <c r="DZ47" s="6">
        <f t="shared" ca="1" si="78"/>
        <v>0.37110471907995246</v>
      </c>
      <c r="EA47" s="6">
        <f t="shared" ca="1" si="78"/>
        <v>0.37266692110410787</v>
      </c>
      <c r="EB47" s="6">
        <f t="shared" ca="1" si="78"/>
        <v>0.37421690216242176</v>
      </c>
      <c r="EC47" s="6">
        <f t="shared" ca="1" si="78"/>
        <v>0.37575470572309105</v>
      </c>
      <c r="ED47" s="6">
        <f t="shared" ca="1" si="78"/>
        <v>0.37728037655008717</v>
      </c>
      <c r="EE47" s="6">
        <f t="shared" ca="1" si="78"/>
        <v>0.37879396066449483</v>
      </c>
      <c r="EF47" s="6">
        <f t="shared" ca="1" si="78"/>
        <v>0.38029550530617451</v>
      </c>
      <c r="EG47" s="6">
        <f t="shared" ca="1" si="78"/>
        <v>0.3817850588957632</v>
      </c>
      <c r="EH47" s="6">
        <f t="shared" ca="1" si="78"/>
        <v>0.38326267099702788</v>
      </c>
      <c r="EI47" s="6">
        <f t="shared" ca="1" si="78"/>
        <v>0.38472839227959027</v>
      </c>
      <c r="EJ47" s="6">
        <f t="shared" ca="1" si="78"/>
        <v>0.38618227448203768</v>
      </c>
      <c r="EK47" s="6">
        <f t="shared" ca="1" si="78"/>
        <v>0.38762437037543079</v>
      </c>
      <c r="EL47" s="6">
        <f t="shared" ca="1" si="78"/>
        <v>0.3890547337272246</v>
      </c>
      <c r="EM47" s="6">
        <f t="shared" ca="1" si="78"/>
        <v>0.39047341926561402</v>
      </c>
      <c r="EN47" s="6">
        <f t="shared" ca="1" si="78"/>
        <v>0.39188048264431485</v>
      </c>
      <c r="EO47" s="6">
        <f t="shared" ca="1" si="78"/>
        <v>0.39327598040779105</v>
      </c>
      <c r="EP47" s="6">
        <f t="shared" ca="1" si="78"/>
        <v>0.39465996995693864</v>
      </c>
      <c r="EQ47" s="6">
        <f t="shared" ca="1" si="78"/>
        <v>0.3960325095152375</v>
      </c>
      <c r="ER47" s="6">
        <f t="shared" ca="1" si="78"/>
        <v>0.39739365809537308</v>
      </c>
      <c r="ES47" s="6">
        <f t="shared" ca="1" si="78"/>
        <v>0.39874347546634559</v>
      </c>
    </row>
    <row r="48" spans="1:149">
      <c r="A48" s="6">
        <f ca="1">LN((RAND()^(-Results!$E$4))-1)</f>
        <v>-3.4169948296332469</v>
      </c>
      <c r="B48" s="6">
        <f ca="1">LN((RAND()^(-Results!$E$4))-1)</f>
        <v>-2.7104786377728787</v>
      </c>
      <c r="C48" s="6">
        <f ca="1">LN((RAND()^(-Results!$E$4))-1)</f>
        <v>0.60082562485308344</v>
      </c>
      <c r="D48" s="6">
        <f ca="1">LN((RAND()^(-Results!$E$4))-1)</f>
        <v>0.81378798168135813</v>
      </c>
      <c r="E48" s="6">
        <f ca="1">LN((RAND()^(-Results!$E$4))-1)</f>
        <v>9.1333980047201779E-2</v>
      </c>
      <c r="F48" s="6">
        <f ca="1">LN((RAND()^(-Results!$E$4))-1)</f>
        <v>-0.83296857009373448</v>
      </c>
      <c r="G48" s="6">
        <f ca="1">LN((RAND()^(-Results!$E$4))-1)</f>
        <v>1.2034072588698768</v>
      </c>
      <c r="H48" s="6">
        <f t="shared" ca="1" si="5"/>
        <v>1.2675795082257972</v>
      </c>
      <c r="I48" s="10">
        <f ca="1">SUMPRODUCT(J48:O48,Results!B$12:G$12)+Results!$E$5*H48</f>
        <v>-28.031750436964394</v>
      </c>
      <c r="J48" s="10">
        <f ca="1">SUMPRODUCT($A48:$F48,Results!$B$15:$G$15)</f>
        <v>11.318815066570533</v>
      </c>
      <c r="K48" s="10">
        <f ca="1">SUMPRODUCT($A48:$F48,Results!$B$16:$G$16)</f>
        <v>-2.1746250552284949</v>
      </c>
      <c r="L48" s="10">
        <f ca="1">SUMPRODUCT($A48:$F48,Results!$B$17:$G$17)</f>
        <v>0.19307410696719263</v>
      </c>
      <c r="M48" s="10">
        <f ca="1">SUMPRODUCT($A48:$F48,Results!$B$18:$G$18)</f>
        <v>-1.447604698021534</v>
      </c>
      <c r="N48" s="10">
        <f ca="1">SUMPRODUCT($A48:$F48,Results!$B$19:$G$19)</f>
        <v>-12.74551138967985</v>
      </c>
      <c r="O48" s="10">
        <f ca="1">SUMPRODUCT($A48:$F48,Results!$B$20:$G$20)</f>
        <v>-2.7731637509556846</v>
      </c>
      <c r="P48" s="10" cm="1">
        <f t="array" aca="1" ref="P48" ca="1">SUMPRODUCT(J48:O48,TRANSPOSE(BL$20:BL$25))+$AD$20-$BL$27</f>
        <v>-32.008654595074979</v>
      </c>
      <c r="Q48" s="10" cm="1">
        <f t="array" aca="1" ref="Q48" ca="1">SUMPRODUCT(J48:O48,TRANSPOSE(ES$20:ES$25))+$AD$20-$ES$27</f>
        <v>-32.034303908663802</v>
      </c>
      <c r="R48" s="10">
        <f ca="1">I48-Results!$E$5*H48</f>
        <v>-33.102068469867582</v>
      </c>
      <c r="S48" s="10" cm="1">
        <f t="array" aca="1" ref="S48" ca="1">SUMPRODUCT(J48:O48,TRANSPOSE(AR$28:AR$33))+$AD$20-$AC$26</f>
        <v>-25.567401780509059</v>
      </c>
      <c r="T48" s="10">
        <f ca="1">SUMPRODUCT(J48:O48,Results!K$9:P$9)</f>
        <v>-32.153554914771803</v>
      </c>
      <c r="U48" s="10">
        <f ca="1">SUMPRODUCT(J48:O48,Results!K$9:P$9)+$AD$20-$AC$31</f>
        <v>-32.136598858246714</v>
      </c>
      <c r="V48" s="10">
        <f t="shared" ca="1" si="6"/>
        <v>3.9769041581105853</v>
      </c>
      <c r="W48" s="10">
        <f t="shared" ca="1" si="7"/>
        <v>4.0025534716994073</v>
      </c>
      <c r="X48" s="10">
        <f t="shared" ca="1" si="8"/>
        <v>5.0703180329031881</v>
      </c>
      <c r="Y48" s="10">
        <f t="shared" ca="1" si="9"/>
        <v>-2.4643486564553356</v>
      </c>
      <c r="Z48" s="10">
        <f t="shared" ca="1" si="10"/>
        <v>-28.313878503846279</v>
      </c>
      <c r="AA48" s="10">
        <f t="shared" ca="1" si="11"/>
        <v>4.1048484212823197</v>
      </c>
      <c r="AX48" s="6"/>
      <c r="AY48" s="6">
        <f t="shared" ref="AY48:CD48" ca="1" si="79">AY37/AY$41</f>
        <v>0.7485450696916891</v>
      </c>
      <c r="AZ48" s="6">
        <f t="shared" ca="1" si="79"/>
        <v>0.84853973037903951</v>
      </c>
      <c r="BA48" s="6">
        <f t="shared" ca="1" si="79"/>
        <v>0.85471774579065873</v>
      </c>
      <c r="BB48" s="6">
        <f t="shared" ca="1" si="79"/>
        <v>0.86385727430925763</v>
      </c>
      <c r="BC48" s="6">
        <f t="shared" ca="1" si="79"/>
        <v>0.86632857264919994</v>
      </c>
      <c r="BD48" s="6">
        <f t="shared" ca="1" si="79"/>
        <v>0.86785983788734411</v>
      </c>
      <c r="BE48" s="6">
        <f t="shared" ca="1" si="79"/>
        <v>0.86838945268713486</v>
      </c>
      <c r="BF48" s="6">
        <f t="shared" ca="1" si="79"/>
        <v>0.8685195798279679</v>
      </c>
      <c r="BG48" s="6">
        <f t="shared" ca="1" si="79"/>
        <v>0.86838046293557847</v>
      </c>
      <c r="BH48" s="6">
        <f t="shared" ca="1" si="79"/>
        <v>0.86808455841415333</v>
      </c>
      <c r="BI48" s="6">
        <f t="shared" ca="1" si="79"/>
        <v>0.8676826990420673</v>
      </c>
      <c r="BJ48" s="6">
        <f t="shared" ca="1" si="79"/>
        <v>0.86720767167599822</v>
      </c>
      <c r="BK48" s="6">
        <f t="shared" ca="1" si="79"/>
        <v>0.86667863851634563</v>
      </c>
      <c r="BL48" s="6">
        <f t="shared" ca="1" si="79"/>
        <v>0.86610789068471117</v>
      </c>
      <c r="BM48" s="6">
        <f t="shared" ca="1" si="79"/>
        <v>0.86550332531147778</v>
      </c>
      <c r="BN48" s="6">
        <f t="shared" ca="1" si="79"/>
        <v>0.86487017370121022</v>
      </c>
      <c r="BO48" s="6">
        <f t="shared" ca="1" si="79"/>
        <v>0.86421194755880915</v>
      </c>
      <c r="BP48" s="6">
        <f t="shared" ca="1" si="79"/>
        <v>0.86353104537738157</v>
      </c>
      <c r="BQ48" s="6">
        <f t="shared" ca="1" si="79"/>
        <v>0.86282913165412845</v>
      </c>
      <c r="BR48" s="6">
        <f t="shared" ca="1" si="79"/>
        <v>0.86210738402467113</v>
      </c>
      <c r="BS48" s="6">
        <f t="shared" ca="1" si="79"/>
        <v>0.86136665522463929</v>
      </c>
      <c r="BT48" s="6">
        <f t="shared" ca="1" si="79"/>
        <v>0.86060758061571319</v>
      </c>
      <c r="BU48" s="6">
        <f t="shared" ca="1" si="79"/>
        <v>0.85983064993799008</v>
      </c>
      <c r="BV48" s="6">
        <f t="shared" ca="1" si="79"/>
        <v>0.85903625541504314</v>
      </c>
      <c r="BW48" s="6">
        <f t="shared" ca="1" si="79"/>
        <v>0.85822472408348716</v>
      </c>
      <c r="BX48" s="6">
        <f t="shared" ca="1" si="79"/>
        <v>0.85739633955470962</v>
      </c>
      <c r="BY48" s="6">
        <f t="shared" ca="1" si="79"/>
        <v>0.85655135667217153</v>
      </c>
      <c r="BZ48" s="6">
        <f t="shared" ca="1" si="79"/>
        <v>0.85569001138268042</v>
      </c>
      <c r="CA48" s="6">
        <f t="shared" ca="1" si="79"/>
        <v>0.85481252737860192</v>
      </c>
      <c r="CB48" s="6">
        <f t="shared" ca="1" si="79"/>
        <v>0.85391912055934915</v>
      </c>
      <c r="CC48" s="6">
        <f t="shared" ca="1" si="79"/>
        <v>0.853010002019153</v>
      </c>
      <c r="CD48" s="6">
        <f t="shared" ca="1" si="79"/>
        <v>0.85208538003846201</v>
      </c>
      <c r="CE48" s="6">
        <f t="shared" ref="CE48:DJ48" ca="1" si="80">CE37/CE$41</f>
        <v>0.85114546140153968</v>
      </c>
      <c r="CF48" s="6">
        <f t="shared" ca="1" si="80"/>
        <v>0.85019045225834466</v>
      </c>
      <c r="CG48" s="6">
        <f t="shared" ca="1" si="80"/>
        <v>0.84922055867822144</v>
      </c>
      <c r="CH48" s="6">
        <f t="shared" ca="1" si="80"/>
        <v>0.84823598699522451</v>
      </c>
      <c r="CI48" s="6">
        <f t="shared" ca="1" si="80"/>
        <v>0.84723694401265526</v>
      </c>
      <c r="CJ48" s="6">
        <f t="shared" ca="1" si="80"/>
        <v>0.84622363711256343</v>
      </c>
      <c r="CK48" s="6">
        <f t="shared" ca="1" si="80"/>
        <v>0.84519627430121269</v>
      </c>
      <c r="CL48" s="6">
        <f t="shared" ca="1" si="80"/>
        <v>0.84415506421151099</v>
      </c>
      <c r="CM48" s="6">
        <f t="shared" ca="1" si="80"/>
        <v>0.84310021607664809</v>
      </c>
      <c r="CN48" s="6">
        <f t="shared" ca="1" si="80"/>
        <v>0.84203193968459888</v>
      </c>
      <c r="CO48" s="6">
        <f t="shared" ca="1" si="80"/>
        <v>0.84095044532005325</v>
      </c>
      <c r="CP48" s="6">
        <f t="shared" ca="1" si="80"/>
        <v>0.83985594369822858</v>
      </c>
      <c r="CQ48" s="6">
        <f t="shared" ca="1" si="80"/>
        <v>0.83874864589359999</v>
      </c>
      <c r="CR48" s="6">
        <f t="shared" ca="1" si="80"/>
        <v>0.83762876326561719</v>
      </c>
      <c r="CS48" s="6">
        <f t="shared" ca="1" si="80"/>
        <v>0.83649650738282155</v>
      </c>
      <c r="CT48" s="6">
        <f t="shared" ca="1" si="80"/>
        <v>0.83535208994633225</v>
      </c>
      <c r="CU48" s="6">
        <f t="shared" ca="1" si="80"/>
        <v>0.83419572271337106</v>
      </c>
      <c r="CV48" s="6">
        <f t="shared" ca="1" si="80"/>
        <v>0.8330276174212875</v>
      </c>
      <c r="CW48" s="6">
        <f t="shared" ca="1" si="80"/>
        <v>0.83184798571240681</v>
      </c>
      <c r="CX48" s="6">
        <f t="shared" ca="1" si="80"/>
        <v>0.83065703905992772</v>
      </c>
      <c r="CY48" s="6">
        <f t="shared" ca="1" si="80"/>
        <v>0.82945498869503154</v>
      </c>
      <c r="CZ48" s="6">
        <f t="shared" ca="1" si="80"/>
        <v>0.82824204553531944</v>
      </c>
      <c r="DA48" s="6">
        <f t="shared" ca="1" si="80"/>
        <v>0.82701842011466209</v>
      </c>
      <c r="DB48" s="6">
        <f t="shared" ca="1" si="80"/>
        <v>0.82578432251452472</v>
      </c>
      <c r="DC48" s="6">
        <f t="shared" ca="1" si="80"/>
        <v>0.82453996229681481</v>
      </c>
      <c r="DD48" s="6">
        <f t="shared" ca="1" si="80"/>
        <v>0.8232855484382896</v>
      </c>
      <c r="DE48" s="6">
        <f t="shared" ca="1" si="80"/>
        <v>0.82202128926654938</v>
      </c>
      <c r="DF48" s="6">
        <f t="shared" ca="1" si="80"/>
        <v>0.8207473923976395</v>
      </c>
      <c r="DG48" s="6">
        <f t="shared" ca="1" si="80"/>
        <v>0.81946406467527733</v>
      </c>
      <c r="DH48" s="6">
        <f t="shared" ca="1" si="80"/>
        <v>0.81817151211171668</v>
      </c>
      <c r="DI48" s="6">
        <f t="shared" ca="1" si="80"/>
        <v>0.81686993983025824</v>
      </c>
      <c r="DJ48" s="6">
        <f t="shared" ca="1" si="80"/>
        <v>0.81555955200941488</v>
      </c>
      <c r="DK48" s="6">
        <f t="shared" ref="DK48:ES48" ca="1" si="81">DK37/DK$41</f>
        <v>0.81424055182873334</v>
      </c>
      <c r="DL48" s="6">
        <f t="shared" ca="1" si="81"/>
        <v>0.81291314141627591</v>
      </c>
      <c r="DM48" s="6">
        <f t="shared" ca="1" si="81"/>
        <v>0.81157752179776099</v>
      </c>
      <c r="DN48" s="6">
        <f t="shared" ca="1" si="81"/>
        <v>0.81023389284736091</v>
      </c>
      <c r="DO48" s="6">
        <f t="shared" ca="1" si="81"/>
        <v>0.80888245324015429</v>
      </c>
      <c r="DP48" s="6">
        <f t="shared" ca="1" si="81"/>
        <v>0.80752340040622383</v>
      </c>
      <c r="DQ48" s="6">
        <f t="shared" ca="1" si="81"/>
        <v>0.8061569304863988</v>
      </c>
      <c r="DR48" s="6">
        <f t="shared" ca="1" si="81"/>
        <v>0.80478323828962517</v>
      </c>
      <c r="DS48" s="6">
        <f t="shared" ca="1" si="81"/>
        <v>0.80340251725196221</v>
      </c>
      <c r="DT48" s="6">
        <f t="shared" ca="1" si="81"/>
        <v>0.80201495939718803</v>
      </c>
      <c r="DU48" s="6">
        <f t="shared" ca="1" si="81"/>
        <v>0.80062075529900389</v>
      </c>
      <c r="DV48" s="6">
        <f t="shared" ca="1" si="81"/>
        <v>0.79922009404482286</v>
      </c>
      <c r="DW48" s="6">
        <f t="shared" ca="1" si="81"/>
        <v>0.79781316320112816</v>
      </c>
      <c r="DX48" s="6">
        <f t="shared" ca="1" si="81"/>
        <v>0.79640014878038479</v>
      </c>
      <c r="DY48" s="6">
        <f t="shared" ca="1" si="81"/>
        <v>0.79498123520948616</v>
      </c>
      <c r="DZ48" s="6">
        <f t="shared" ca="1" si="81"/>
        <v>0.79355660529972061</v>
      </c>
      <c r="EA48" s="6">
        <f t="shared" ca="1" si="81"/>
        <v>0.79212644021823497</v>
      </c>
      <c r="EB48" s="6">
        <f t="shared" ca="1" si="81"/>
        <v>0.79069091946097758</v>
      </c>
      <c r="EC48" s="6">
        <f t="shared" ca="1" si="81"/>
        <v>0.78925022082709861</v>
      </c>
      <c r="ED48" s="6">
        <f t="shared" ca="1" si="81"/>
        <v>0.78780452039478766</v>
      </c>
      <c r="EE48" s="6">
        <f t="shared" ca="1" si="81"/>
        <v>0.786353992498524</v>
      </c>
      <c r="EF48" s="6">
        <f t="shared" ca="1" si="81"/>
        <v>0.78489880970772097</v>
      </c>
      <c r="EG48" s="6">
        <f t="shared" ca="1" si="81"/>
        <v>0.7834391428067331</v>
      </c>
      <c r="EH48" s="6">
        <f t="shared" ca="1" si="81"/>
        <v>0.78197516077621143</v>
      </c>
      <c r="EI48" s="6">
        <f t="shared" ca="1" si="81"/>
        <v>0.78050703077577477</v>
      </c>
      <c r="EJ48" s="6">
        <f t="shared" ca="1" si="81"/>
        <v>0.77903491812797598</v>
      </c>
      <c r="EK48" s="6">
        <f t="shared" ca="1" si="81"/>
        <v>0.77755898630353659</v>
      </c>
      <c r="EL48" s="6">
        <f t="shared" ca="1" si="81"/>
        <v>0.77607939690782402</v>
      </c>
      <c r="EM48" s="6">
        <f t="shared" ca="1" si="81"/>
        <v>0.77459630966854442</v>
      </c>
      <c r="EN48" s="6">
        <f t="shared" ca="1" si="81"/>
        <v>0.77310988242462708</v>
      </c>
      <c r="EO48" s="6">
        <f t="shared" ca="1" si="81"/>
        <v>0.77162027111627141</v>
      </c>
      <c r="EP48" s="6">
        <f t="shared" ca="1" si="81"/>
        <v>0.77012762977613003</v>
      </c>
      <c r="EQ48" s="6">
        <f t="shared" ca="1" si="81"/>
        <v>0.76863211052160274</v>
      </c>
      <c r="ER48" s="6">
        <f t="shared" ca="1" si="81"/>
        <v>0.76713386354821267</v>
      </c>
      <c r="ES48" s="6">
        <f t="shared" ca="1" si="81"/>
        <v>0.7656330371240373</v>
      </c>
    </row>
    <row r="49" spans="1:149">
      <c r="A49" s="6">
        <f ca="1">LN((RAND()^(-Results!$E$4))-1)</f>
        <v>1.2211822759801547</v>
      </c>
      <c r="B49" s="6">
        <f ca="1">LN((RAND()^(-Results!$E$4))-1)</f>
        <v>1.9794984317949909</v>
      </c>
      <c r="C49" s="6">
        <f ca="1">LN((RAND()^(-Results!$E$4))-1)</f>
        <v>0.223900788317102</v>
      </c>
      <c r="D49" s="6">
        <f ca="1">LN((RAND()^(-Results!$E$4))-1)</f>
        <v>1.9562151560160532</v>
      </c>
      <c r="E49" s="6">
        <f ca="1">LN((RAND()^(-Results!$E$4))-1)</f>
        <v>-1.6857877334741929</v>
      </c>
      <c r="F49" s="6">
        <f ca="1">LN((RAND()^(-Results!$E$4))-1)</f>
        <v>0.98225335005138936</v>
      </c>
      <c r="G49" s="6">
        <f ca="1">LN((RAND()^(-Results!$E$4))-1)</f>
        <v>0.41120009923241901</v>
      </c>
      <c r="H49" s="6">
        <f t="shared" ca="1" si="5"/>
        <v>0.47537234858833954</v>
      </c>
      <c r="I49" s="10">
        <f ca="1">SUMPRODUCT(J49:O49,Results!B$12:G$12)+Results!$E$5*H49</f>
        <v>15.261490154064912</v>
      </c>
      <c r="J49" s="10">
        <f ca="1">SUMPRODUCT($A49:$F49,Results!$B$15:$G$15)</f>
        <v>-5.1879417603020039</v>
      </c>
      <c r="K49" s="10">
        <f ca="1">SUMPRODUCT($A49:$F49,Results!$B$16:$G$16)</f>
        <v>-2.9597738115687293</v>
      </c>
      <c r="L49" s="10">
        <f ca="1">SUMPRODUCT($A49:$F49,Results!$B$17:$G$17)</f>
        <v>7.8322630039523453</v>
      </c>
      <c r="M49" s="10">
        <f ca="1">SUMPRODUCT($A49:$F49,Results!$B$18:$G$18)</f>
        <v>-2.1031340455289413</v>
      </c>
      <c r="N49" s="10">
        <f ca="1">SUMPRODUCT($A49:$F49,Results!$B$19:$G$19)</f>
        <v>7.7603752210043284</v>
      </c>
      <c r="O49" s="10">
        <f ca="1">SUMPRODUCT($A49:$F49,Results!$B$20:$G$20)</f>
        <v>4.7597927693549495</v>
      </c>
      <c r="P49" s="10" cm="1">
        <f t="array" aca="1" ref="P49" ca="1">SUMPRODUCT(J49:O49,TRANSPOSE(BL$20:BL$25))+$AD$20-$BL$27</f>
        <v>12.442936030298611</v>
      </c>
      <c r="Q49" s="10" cm="1">
        <f t="array" aca="1" ref="Q49" ca="1">SUMPRODUCT(J49:O49,TRANSPOSE(ES$20:ES$25))+$AD$20-$ES$27</f>
        <v>12.54816762750851</v>
      </c>
      <c r="R49" s="10">
        <f ca="1">I49-Results!$E$5*H49</f>
        <v>13.360000759711554</v>
      </c>
      <c r="S49" s="10" cm="1">
        <f t="array" aca="1" ref="S49" ca="1">SUMPRODUCT(J49:O49,TRANSPOSE(AR$28:AR$33))+$AD$20-$AC$26</f>
        <v>12.67642221368947</v>
      </c>
      <c r="T49" s="10">
        <f ca="1">SUMPRODUCT(J49:O49,Results!K$9:P$9)</f>
        <v>13.094936397104577</v>
      </c>
      <c r="U49" s="10">
        <f ca="1">SUMPRODUCT(J49:O49,Results!K$9:P$9)+$AD$20-$AC$31</f>
        <v>13.11189245362967</v>
      </c>
      <c r="V49" s="10">
        <f t="shared" ca="1" si="6"/>
        <v>2.818554123766301</v>
      </c>
      <c r="W49" s="10">
        <f t="shared" ca="1" si="7"/>
        <v>2.7133225265564018</v>
      </c>
      <c r="X49" s="10">
        <f t="shared" ca="1" si="8"/>
        <v>1.9014893943533586</v>
      </c>
      <c r="Y49" s="10">
        <f t="shared" ca="1" si="9"/>
        <v>2.585067940375442</v>
      </c>
      <c r="Z49" s="10">
        <f t="shared" ca="1" si="10"/>
        <v>14.979362087183027</v>
      </c>
      <c r="AA49" s="10">
        <f t="shared" ca="1" si="11"/>
        <v>2.1495977004352422</v>
      </c>
      <c r="AX49" s="6"/>
      <c r="AY49" s="6">
        <f t="shared" ref="AY49:CD49" ca="1" si="82">AY38/AY$41</f>
        <v>-2.5125183546274465E-2</v>
      </c>
      <c r="AZ49" s="6">
        <f t="shared" ca="1" si="82"/>
        <v>9.9633379686976192E-2</v>
      </c>
      <c r="BA49" s="6">
        <f t="shared" ca="1" si="82"/>
        <v>0.11672446017705623</v>
      </c>
      <c r="BB49" s="6">
        <f t="shared" ca="1" si="82"/>
        <v>0.13667689336267641</v>
      </c>
      <c r="BC49" s="6">
        <f t="shared" ca="1" si="82"/>
        <v>0.1443070157347727</v>
      </c>
      <c r="BD49" s="6">
        <f t="shared" ca="1" si="82"/>
        <v>0.14931107053550816</v>
      </c>
      <c r="BE49" s="6">
        <f t="shared" ca="1" si="82"/>
        <v>0.15175059599457552</v>
      </c>
      <c r="BF49" s="6">
        <f t="shared" ca="1" si="82"/>
        <v>0.15291769302275593</v>
      </c>
      <c r="BG49" s="6">
        <f t="shared" ca="1" si="82"/>
        <v>0.15320618596039612</v>
      </c>
      <c r="BH49" s="6">
        <f t="shared" ca="1" si="82"/>
        <v>0.15294611729474239</v>
      </c>
      <c r="BI49" s="6">
        <f t="shared" ca="1" si="82"/>
        <v>0.15232006867589779</v>
      </c>
      <c r="BJ49" s="6">
        <f t="shared" ca="1" si="82"/>
        <v>0.15145206799647995</v>
      </c>
      <c r="BK49" s="6">
        <f t="shared" ca="1" si="82"/>
        <v>0.15042172420619385</v>
      </c>
      <c r="BL49" s="6">
        <f t="shared" ca="1" si="82"/>
        <v>0.14928225341650675</v>
      </c>
      <c r="BM49" s="6">
        <f t="shared" ca="1" si="82"/>
        <v>0.14806909431354084</v>
      </c>
      <c r="BN49" s="6">
        <f t="shared" ca="1" si="82"/>
        <v>0.1468060737248553</v>
      </c>
      <c r="BO49" s="6">
        <f t="shared" ca="1" si="82"/>
        <v>0.14550924341532795</v>
      </c>
      <c r="BP49" s="6">
        <f t="shared" ca="1" si="82"/>
        <v>0.14418945605887248</v>
      </c>
      <c r="BQ49" s="6">
        <f t="shared" ca="1" si="82"/>
        <v>0.14285406738992901</v>
      </c>
      <c r="BR49" s="6">
        <f t="shared" ca="1" si="82"/>
        <v>0.14150807829466255</v>
      </c>
      <c r="BS49" s="6">
        <f t="shared" ca="1" si="82"/>
        <v>0.14015490110148399</v>
      </c>
      <c r="BT49" s="6">
        <f t="shared" ca="1" si="82"/>
        <v>0.13879687566683754</v>
      </c>
      <c r="BU49" s="6">
        <f t="shared" ca="1" si="82"/>
        <v>0.13743561728066328</v>
      </c>
      <c r="BV49" s="6">
        <f t="shared" ca="1" si="82"/>
        <v>0.13607225146610258</v>
      </c>
      <c r="BW49" s="6">
        <f t="shared" ca="1" si="82"/>
        <v>0.13470757252416063</v>
      </c>
      <c r="BX49" s="6">
        <f t="shared" ca="1" si="82"/>
        <v>0.13334215062894392</v>
      </c>
      <c r="BY49" s="6">
        <f t="shared" ca="1" si="82"/>
        <v>0.13197640418257359</v>
      </c>
      <c r="BZ49" s="6">
        <f t="shared" ca="1" si="82"/>
        <v>0.13061064870352776</v>
      </c>
      <c r="CA49" s="6">
        <f t="shared" ca="1" si="82"/>
        <v>0.1292451298593473</v>
      </c>
      <c r="CB49" s="6">
        <f t="shared" ca="1" si="82"/>
        <v>0.12788004578461168</v>
      </c>
      <c r="CC49" s="6">
        <f t="shared" ca="1" si="82"/>
        <v>0.12651556215764762</v>
      </c>
      <c r="CD49" s="6">
        <f t="shared" ca="1" si="82"/>
        <v>0.12515182238325262</v>
      </c>
      <c r="CE49" s="6">
        <f t="shared" ref="CE49:DJ49" ca="1" si="83">CE38/CE$41</f>
        <v>0.12378895446785028</v>
      </c>
      <c r="CF49" s="6">
        <f t="shared" ca="1" si="83"/>
        <v>0.12242707565932055</v>
      </c>
      <c r="CG49" s="6">
        <f t="shared" ca="1" si="83"/>
        <v>0.1210662955762533</v>
      </c>
      <c r="CH49" s="6">
        <f t="shared" ca="1" si="83"/>
        <v>0.11970671831650143</v>
      </c>
      <c r="CI49" s="6">
        <f t="shared" ca="1" si="83"/>
        <v>0.11834844387614676</v>
      </c>
      <c r="CJ49" s="6">
        <f t="shared" ca="1" si="83"/>
        <v>0.11699156910268851</v>
      </c>
      <c r="CK49" s="6">
        <f t="shared" ca="1" si="83"/>
        <v>0.11563618833373139</v>
      </c>
      <c r="CL49" s="6">
        <f t="shared" ca="1" si="83"/>
        <v>0.11428239382341569</v>
      </c>
      <c r="CM49" s="6">
        <f t="shared" ca="1" si="83"/>
        <v>0.11293027602568959</v>
      </c>
      <c r="CN49" s="6">
        <f t="shared" ca="1" si="83"/>
        <v>0.11157992378113989</v>
      </c>
      <c r="CO49" s="6">
        <f t="shared" ca="1" si="83"/>
        <v>0.11023142443893139</v>
      </c>
      <c r="CP49" s="6">
        <f t="shared" ca="1" si="83"/>
        <v>0.10888486393519563</v>
      </c>
      <c r="CQ49" s="6">
        <f t="shared" ca="1" si="83"/>
        <v>0.10754032684227684</v>
      </c>
      <c r="CR49" s="6">
        <f t="shared" ca="1" si="83"/>
        <v>0.10619789639857098</v>
      </c>
      <c r="CS49" s="6">
        <f t="shared" ca="1" si="83"/>
        <v>0.1048576545255414</v>
      </c>
      <c r="CT49" s="6">
        <f t="shared" ca="1" si="83"/>
        <v>0.1035196818363464</v>
      </c>
      <c r="CU49" s="6">
        <f t="shared" ca="1" si="83"/>
        <v>0.1021840576390813</v>
      </c>
      <c r="CV49" s="6">
        <f t="shared" ca="1" si="83"/>
        <v>0.10085085993665378</v>
      </c>
      <c r="CW49" s="6">
        <f t="shared" ca="1" si="83"/>
        <v>9.9520165424656123E-2</v>
      </c>
      <c r="CX49" s="6">
        <f t="shared" ca="1" si="83"/>
        <v>9.8192049488151509E-2</v>
      </c>
      <c r="CY49" s="6">
        <f t="shared" ca="1" si="83"/>
        <v>9.6866586197985938E-2</v>
      </c>
      <c r="CZ49" s="6">
        <f t="shared" ca="1" si="83"/>
        <v>9.5543848307041601E-2</v>
      </c>
      <c r="DA49" s="6">
        <f t="shared" ca="1" si="83"/>
        <v>9.4223907246699587E-2</v>
      </c>
      <c r="DB49" s="6">
        <f t="shared" ca="1" si="83"/>
        <v>9.2906833123692328E-2</v>
      </c>
      <c r="DC49" s="6">
        <f t="shared" ca="1" si="83"/>
        <v>9.1592694717464354E-2</v>
      </c>
      <c r="DD49" s="6">
        <f t="shared" ca="1" si="83"/>
        <v>9.0281559478113324E-2</v>
      </c>
      <c r="DE49" s="6">
        <f t="shared" ca="1" si="83"/>
        <v>8.8973493524955205E-2</v>
      </c>
      <c r="DF49" s="6">
        <f t="shared" ca="1" si="83"/>
        <v>8.7668561645734222E-2</v>
      </c>
      <c r="DG49" s="6">
        <f t="shared" ca="1" si="83"/>
        <v>8.6366827296500859E-2</v>
      </c>
      <c r="DH49" s="6">
        <f t="shared" ca="1" si="83"/>
        <v>8.5068352602143557E-2</v>
      </c>
      <c r="DI49" s="6">
        <f t="shared" ca="1" si="83"/>
        <v>8.3773198357581513E-2</v>
      </c>
      <c r="DJ49" s="6">
        <f t="shared" ca="1" si="83"/>
        <v>8.2481424029608175E-2</v>
      </c>
      <c r="DK49" s="6">
        <f t="shared" ref="DK49:ES49" ca="1" si="84">DK38/DK$41</f>
        <v>8.1193087759367302E-2</v>
      </c>
      <c r="DL49" s="6">
        <f t="shared" ca="1" si="84"/>
        <v>7.990824636545707E-2</v>
      </c>
      <c r="DM49" s="6">
        <f t="shared" ca="1" si="84"/>
        <v>7.8626955347641012E-2</v>
      </c>
      <c r="DN49" s="6">
        <f t="shared" ca="1" si="84"/>
        <v>7.7349268891150819E-2</v>
      </c>
      <c r="DO49" s="6">
        <f t="shared" ca="1" si="84"/>
        <v>7.6075239871568792E-2</v>
      </c>
      <c r="DP49" s="6">
        <f t="shared" ca="1" si="84"/>
        <v>7.4804919860264815E-2</v>
      </c>
      <c r="DQ49" s="6">
        <f t="shared" ca="1" si="84"/>
        <v>7.3538359130379455E-2</v>
      </c>
      <c r="DR49" s="6">
        <f t="shared" ca="1" si="84"/>
        <v>7.2275606663326886E-2</v>
      </c>
      <c r="DS49" s="6">
        <f t="shared" ca="1" si="84"/>
        <v>7.101671015580785E-2</v>
      </c>
      <c r="DT49" s="6">
        <f t="shared" ca="1" si="84"/>
        <v>6.9761716027309822E-2</v>
      </c>
      <c r="DU49" s="6">
        <f t="shared" ca="1" si="84"/>
        <v>6.8510669428076668E-2</v>
      </c>
      <c r="DV49" s="6">
        <f t="shared" ca="1" si="84"/>
        <v>6.7263614247534798E-2</v>
      </c>
      <c r="DW49" s="6">
        <f t="shared" ca="1" si="84"/>
        <v>6.6020593123150367E-2</v>
      </c>
      <c r="DX49" s="6">
        <f t="shared" ca="1" si="84"/>
        <v>6.4781647449707699E-2</v>
      </c>
      <c r="DY49" s="6">
        <f t="shared" ca="1" si="84"/>
        <v>6.3546817388986737E-2</v>
      </c>
      <c r="DZ49" s="6">
        <f t="shared" ca="1" si="84"/>
        <v>6.23161418798239E-2</v>
      </c>
      <c r="EA49" s="6">
        <f t="shared" ca="1" si="84"/>
        <v>6.108965864853675E-2</v>
      </c>
      <c r="EB49" s="6">
        <f t="shared" ca="1" si="84"/>
        <v>5.9867404219701735E-2</v>
      </c>
      <c r="EC49" s="6">
        <f t="shared" ca="1" si="84"/>
        <v>5.8649413927257914E-2</v>
      </c>
      <c r="ED49" s="6">
        <f t="shared" ca="1" si="84"/>
        <v>5.7435721925931944E-2</v>
      </c>
      <c r="EE49" s="6">
        <f t="shared" ca="1" si="84"/>
        <v>5.6226361202957154E-2</v>
      </c>
      <c r="EF49" s="6">
        <f t="shared" ca="1" si="84"/>
        <v>5.5021363590079045E-2</v>
      </c>
      <c r="EG49" s="6">
        <f t="shared" ca="1" si="84"/>
        <v>5.3820759775824158E-2</v>
      </c>
      <c r="EH49" s="6">
        <f t="shared" ca="1" si="84"/>
        <v>5.2624579318022981E-2</v>
      </c>
      <c r="EI49" s="6">
        <f t="shared" ca="1" si="84"/>
        <v>5.1432850656566519E-2</v>
      </c>
      <c r="EJ49" s="6">
        <f t="shared" ca="1" si="84"/>
        <v>5.0245601126384418E-2</v>
      </c>
      <c r="EK49" s="6">
        <f t="shared" ca="1" si="84"/>
        <v>4.9062856970629308E-2</v>
      </c>
      <c r="EL49" s="6">
        <f t="shared" ca="1" si="84"/>
        <v>4.7884643354048233E-2</v>
      </c>
      <c r="EM49" s="6">
        <f t="shared" ca="1" si="84"/>
        <v>4.6710984376538617E-2</v>
      </c>
      <c r="EN49" s="6">
        <f t="shared" ca="1" si="84"/>
        <v>4.5541903086858362E-2</v>
      </c>
      <c r="EO49" s="6">
        <f t="shared" ca="1" si="84"/>
        <v>4.4377421496491515E-2</v>
      </c>
      <c r="EP49" s="6">
        <f t="shared" ca="1" si="84"/>
        <v>4.3217560593647369E-2</v>
      </c>
      <c r="EQ49" s="6">
        <f t="shared" ca="1" si="84"/>
        <v>4.2062340357381718E-2</v>
      </c>
      <c r="ER49" s="6">
        <f t="shared" ca="1" si="84"/>
        <v>4.0911779771828312E-2</v>
      </c>
      <c r="ES49" s="6">
        <f t="shared" ca="1" si="84"/>
        <v>3.9765896840531209E-2</v>
      </c>
    </row>
    <row r="50" spans="1:149">
      <c r="A50" s="6">
        <f ca="1">LN((RAND()^(-Results!$E$4))-1)</f>
        <v>-0.99740207393915115</v>
      </c>
      <c r="B50" s="6">
        <f ca="1">LN((RAND()^(-Results!$E$4))-1)</f>
        <v>3.4539888652614197</v>
      </c>
      <c r="C50" s="6">
        <f ca="1">LN((RAND()^(-Results!$E$4))-1)</f>
        <v>2.6373337510104777</v>
      </c>
      <c r="D50" s="6">
        <f ca="1">LN((RAND()^(-Results!$E$4))-1)</f>
        <v>-0.29213554859397134</v>
      </c>
      <c r="E50" s="6">
        <f ca="1">LN((RAND()^(-Results!$E$4))-1)</f>
        <v>0.5447195072892298</v>
      </c>
      <c r="F50" s="6">
        <f ca="1">LN((RAND()^(-Results!$E$4))-1)</f>
        <v>-0.82038095653876864</v>
      </c>
      <c r="G50" s="6">
        <f ca="1">LN((RAND()^(-Results!$E$4))-1)</f>
        <v>-2.0799187946183806</v>
      </c>
      <c r="H50" s="6">
        <f t="shared" ca="1" si="5"/>
        <v>-2.0157465452624601</v>
      </c>
      <c r="I50" s="10">
        <f ca="1">SUMPRODUCT(J50:O50,Results!B$12:G$12)+Results!$E$5*H50</f>
        <v>-8.3025711000142834</v>
      </c>
      <c r="J50" s="10">
        <f ca="1">SUMPRODUCT($A50:$F50,Results!$B$15:$G$15)</f>
        <v>5.68418495961145</v>
      </c>
      <c r="K50" s="10">
        <f ca="1">SUMPRODUCT($A50:$F50,Results!$B$16:$G$16)</f>
        <v>7.2174556433036692</v>
      </c>
      <c r="L50" s="10">
        <f ca="1">SUMPRODUCT($A50:$F50,Results!$B$17:$G$17)</f>
        <v>4.010267746991385</v>
      </c>
      <c r="M50" s="10">
        <f ca="1">SUMPRODUCT($A50:$F50,Results!$B$18:$G$18)</f>
        <v>-1.0230612070860685</v>
      </c>
      <c r="N50" s="10">
        <f ca="1">SUMPRODUCT($A50:$F50,Results!$B$19:$G$19)</f>
        <v>4.3512281987302925</v>
      </c>
      <c r="O50" s="10">
        <f ca="1">SUMPRODUCT($A50:$F50,Results!$B$20:$G$20)</f>
        <v>0.56541878671915202</v>
      </c>
      <c r="P50" s="10" cm="1">
        <f t="array" aca="1" ref="P50" ca="1">SUMPRODUCT(J50:O50,TRANSPOSE(BL$20:BL$25))+$AD$20-$BL$27</f>
        <v>-0.11105115546980773</v>
      </c>
      <c r="Q50" s="10" cm="1">
        <f t="array" aca="1" ref="Q50" ca="1">SUMPRODUCT(J50:O50,TRANSPOSE(ES$20:ES$25))+$AD$20-$ES$27</f>
        <v>4.2205150771875699E-3</v>
      </c>
      <c r="R50" s="10">
        <f ca="1">I50-Results!$E$5*H50</f>
        <v>-0.23958491896444301</v>
      </c>
      <c r="S50" s="10" cm="1">
        <f t="array" aca="1" ref="S50" ca="1">SUMPRODUCT(J50:O50,TRANSPOSE(AR$28:AR$33))+$AD$20-$AC$26</f>
        <v>2.2820063273659414</v>
      </c>
      <c r="T50" s="10">
        <f ca="1">SUMPRODUCT(J50:O50,Results!K$9:P$9)</f>
        <v>0.57661728543112034</v>
      </c>
      <c r="U50" s="10">
        <f ca="1">SUMPRODUCT(J50:O50,Results!K$9:P$9)+$AD$20-$AC$31</f>
        <v>0.59357334195621281</v>
      </c>
      <c r="V50" s="10">
        <f t="shared" ca="1" si="6"/>
        <v>-8.191519944544476</v>
      </c>
      <c r="W50" s="10">
        <f t="shared" ca="1" si="7"/>
        <v>-8.3067916150914716</v>
      </c>
      <c r="X50" s="10">
        <f t="shared" ca="1" si="8"/>
        <v>-8.0629861810498404</v>
      </c>
      <c r="Y50" s="10">
        <f t="shared" ca="1" si="9"/>
        <v>-10.584577427380225</v>
      </c>
      <c r="Z50" s="10">
        <f t="shared" ca="1" si="10"/>
        <v>-8.5846991668961685</v>
      </c>
      <c r="AA50" s="10">
        <f t="shared" ca="1" si="11"/>
        <v>-8.8961444419704954</v>
      </c>
      <c r="AX50" s="6"/>
      <c r="AY50" s="6">
        <f t="shared" ref="AY50:CD50" ca="1" si="85">AY39/AY$41</f>
        <v>-0.23434521836463101</v>
      </c>
      <c r="AZ50" s="6">
        <f t="shared" ca="1" si="85"/>
        <v>-0.25265171688079963</v>
      </c>
      <c r="BA50" s="6">
        <f t="shared" ca="1" si="85"/>
        <v>-0.25632022694844458</v>
      </c>
      <c r="BB50" s="6">
        <f t="shared" ca="1" si="85"/>
        <v>-0.26124041808028203</v>
      </c>
      <c r="BC50" s="6">
        <f t="shared" ca="1" si="85"/>
        <v>-0.26524731998733148</v>
      </c>
      <c r="BD50" s="6">
        <f t="shared" ca="1" si="85"/>
        <v>-0.26904771670159355</v>
      </c>
      <c r="BE50" s="6">
        <f t="shared" ca="1" si="85"/>
        <v>-0.27257067933491302</v>
      </c>
      <c r="BF50" s="6">
        <f t="shared" ca="1" si="85"/>
        <v>-0.27592119079018862</v>
      </c>
      <c r="BG50" s="6">
        <f t="shared" ca="1" si="85"/>
        <v>-0.27913850929324791</v>
      </c>
      <c r="BH50" s="6">
        <f t="shared" ca="1" si="85"/>
        <v>-0.28226242647421612</v>
      </c>
      <c r="BI50" s="6">
        <f t="shared" ca="1" si="85"/>
        <v>-0.28531815892662443</v>
      </c>
      <c r="BJ50" s="6">
        <f t="shared" ca="1" si="85"/>
        <v>-0.28832389670631242</v>
      </c>
      <c r="BK50" s="6">
        <f t="shared" ca="1" si="85"/>
        <v>-0.29129178539865025</v>
      </c>
      <c r="BL50" s="6">
        <f t="shared" ca="1" si="85"/>
        <v>-0.29423003990632768</v>
      </c>
      <c r="BM50" s="6">
        <f t="shared" ca="1" si="85"/>
        <v>-0.29714411422719006</v>
      </c>
      <c r="BN50" s="6">
        <f t="shared" ca="1" si="85"/>
        <v>-0.30003761456733907</v>
      </c>
      <c r="BO50" s="6">
        <f t="shared" ca="1" si="85"/>
        <v>-0.30291290075302707</v>
      </c>
      <c r="BP50" s="6">
        <f t="shared" ca="1" si="85"/>
        <v>-0.30577150092733441</v>
      </c>
      <c r="BQ50" s="6">
        <f t="shared" ca="1" si="85"/>
        <v>-0.30861438890853149</v>
      </c>
      <c r="BR50" s="6">
        <f t="shared" ca="1" si="85"/>
        <v>-0.31144217051233003</v>
      </c>
      <c r="BS50" s="6">
        <f t="shared" ca="1" si="85"/>
        <v>-0.3142552078780389</v>
      </c>
      <c r="BT50" s="6">
        <f t="shared" ca="1" si="85"/>
        <v>-0.31705370238398223</v>
      </c>
      <c r="BU50" s="6">
        <f t="shared" ca="1" si="85"/>
        <v>-0.31983774983957158</v>
      </c>
      <c r="BV50" s="6">
        <f t="shared" ca="1" si="85"/>
        <v>-0.32260737719901716</v>
      </c>
      <c r="BW50" s="6">
        <f t="shared" ca="1" si="85"/>
        <v>-0.32536256696490334</v>
      </c>
      <c r="BX50" s="6">
        <f t="shared" ca="1" si="85"/>
        <v>-0.32810327340140294</v>
      </c>
      <c r="BY50" s="6">
        <f t="shared" ca="1" si="85"/>
        <v>-0.33082943330073578</v>
      </c>
      <c r="BZ50" s="6">
        <f t="shared" ca="1" si="85"/>
        <v>-0.33354097312914155</v>
      </c>
      <c r="CA50" s="6">
        <f t="shared" ca="1" si="85"/>
        <v>-0.33623781376689688</v>
      </c>
      <c r="CB50" s="6">
        <f t="shared" ca="1" si="85"/>
        <v>-0.33891987364975951</v>
      </c>
      <c r="CC50" s="6">
        <f t="shared" ca="1" si="85"/>
        <v>-0.34158707084833756</v>
      </c>
      <c r="CD50" s="6">
        <f t="shared" ca="1" si="85"/>
        <v>-0.34423932444178867</v>
      </c>
      <c r="CE50" s="6">
        <f t="shared" ref="CE50:DJ50" ca="1" si="86">CE39/CE$41</f>
        <v>-0.34687655542255991</v>
      </c>
      <c r="CF50" s="6">
        <f t="shared" ca="1" si="86"/>
        <v>-0.34949868728934741</v>
      </c>
      <c r="CG50" s="6">
        <f t="shared" ca="1" si="86"/>
        <v>-0.3521056464326322</v>
      </c>
      <c r="CH50" s="6">
        <f t="shared" ca="1" si="86"/>
        <v>-0.35469736238206534</v>
      </c>
      <c r="CI50" s="6">
        <f t="shared" ca="1" si="86"/>
        <v>-0.35727376796168697</v>
      </c>
      <c r="CJ50" s="6">
        <f t="shared" ca="1" si="86"/>
        <v>-0.35983479938350127</v>
      </c>
      <c r="CK50" s="6">
        <f t="shared" ca="1" si="86"/>
        <v>-0.36238039629966989</v>
      </c>
      <c r="CL50" s="6">
        <f t="shared" ca="1" si="86"/>
        <v>-0.36491050182677826</v>
      </c>
      <c r="CM50" s="6">
        <f t="shared" ca="1" si="86"/>
        <v>-0.3674250625511124</v>
      </c>
      <c r="CN50" s="6">
        <f t="shared" ca="1" si="86"/>
        <v>-0.3699240285208904</v>
      </c>
      <c r="CO50" s="6">
        <f t="shared" ca="1" si="86"/>
        <v>-0.37240735322940338</v>
      </c>
      <c r="CP50" s="6">
        <f t="shared" ca="1" si="86"/>
        <v>-0.37487499359170762</v>
      </c>
      <c r="CQ50" s="6">
        <f t="shared" ca="1" si="86"/>
        <v>-0.37732690991663498</v>
      </c>
      <c r="CR50" s="6">
        <f t="shared" ca="1" si="86"/>
        <v>-0.37976306587531111</v>
      </c>
      <c r="CS50" s="6">
        <f t="shared" ca="1" si="86"/>
        <v>-0.38218342846698661</v>
      </c>
      <c r="CT50" s="6">
        <f t="shared" ca="1" si="86"/>
        <v>-0.38458796798273243</v>
      </c>
      <c r="CU50" s="6">
        <f t="shared" ca="1" si="86"/>
        <v>-0.38697665796738595</v>
      </c>
      <c r="CV50" s="6">
        <f t="shared" ca="1" si="86"/>
        <v>-0.38934947518001939</v>
      </c>
      <c r="CW50" s="6">
        <f t="shared" ca="1" si="86"/>
        <v>-0.39170639955312681</v>
      </c>
      <c r="CX50" s="6">
        <f t="shared" ca="1" si="86"/>
        <v>-0.39404741415068201</v>
      </c>
      <c r="CY50" s="6">
        <f t="shared" ca="1" si="86"/>
        <v>-0.39637250512518318</v>
      </c>
      <c r="CZ50" s="6">
        <f t="shared" ca="1" si="86"/>
        <v>-0.39868166167378027</v>
      </c>
      <c r="DA50" s="6">
        <f t="shared" ca="1" si="86"/>
        <v>-0.40097487599356318</v>
      </c>
      <c r="DB50" s="6">
        <f t="shared" ca="1" si="86"/>
        <v>-0.40325214323608499</v>
      </c>
      <c r="DC50" s="6">
        <f t="shared" ca="1" si="86"/>
        <v>-0.40551346146118183</v>
      </c>
      <c r="DD50" s="6">
        <f t="shared" ca="1" si="86"/>
        <v>-0.40775883159014886</v>
      </c>
      <c r="DE50" s="6">
        <f t="shared" ca="1" si="86"/>
        <v>-0.40998825735832883</v>
      </c>
      <c r="DF50" s="6">
        <f t="shared" ca="1" si="86"/>
        <v>-0.41220174526716719</v>
      </c>
      <c r="DG50" s="6">
        <f t="shared" ca="1" si="86"/>
        <v>-0.414399304535782</v>
      </c>
      <c r="DH50" s="6">
        <f t="shared" ca="1" si="86"/>
        <v>-0.41658094705210263</v>
      </c>
      <c r="DI50" s="6">
        <f t="shared" ca="1" si="86"/>
        <v>-0.41874668732362169</v>
      </c>
      <c r="DJ50" s="6">
        <f t="shared" ca="1" si="86"/>
        <v>-0.42089654242781005</v>
      </c>
      <c r="DK50" s="6">
        <f t="shared" ref="DK50:ES50" ca="1" si="87">DK39/DK$41</f>
        <v>-0.42303053196223966</v>
      </c>
      <c r="DL50" s="6">
        <f t="shared" ca="1" si="87"/>
        <v>-0.42514867799445821</v>
      </c>
      <c r="DM50" s="6">
        <f t="shared" ca="1" si="87"/>
        <v>-0.42725100501166102</v>
      </c>
      <c r="DN50" s="6">
        <f t="shared" ca="1" si="87"/>
        <v>-0.4293375398702009</v>
      </c>
      <c r="DO50" s="6">
        <f t="shared" ca="1" si="87"/>
        <v>-0.43140831174497929</v>
      </c>
      <c r="DP50" s="6">
        <f t="shared" ca="1" si="87"/>
        <v>-0.43346335207875686</v>
      </c>
      <c r="DQ50" s="6">
        <f t="shared" ca="1" si="87"/>
        <v>-0.43550269453142554</v>
      </c>
      <c r="DR50" s="6">
        <f t="shared" ca="1" si="87"/>
        <v>-0.43752637492927643</v>
      </c>
      <c r="DS50" s="6">
        <f t="shared" ca="1" si="87"/>
        <v>-0.43953443121430469</v>
      </c>
      <c r="DT50" s="6">
        <f t="shared" ca="1" si="87"/>
        <v>-0.44152690339358364</v>
      </c>
      <c r="DU50" s="6">
        <f t="shared" ca="1" si="87"/>
        <v>-0.44350383348874589</v>
      </c>
      <c r="DV50" s="6">
        <f t="shared" ca="1" si="87"/>
        <v>-0.44546526548560189</v>
      </c>
      <c r="DW50" s="6">
        <f t="shared" ca="1" si="87"/>
        <v>-0.44741124528393073</v>
      </c>
      <c r="DX50" s="6">
        <f t="shared" ca="1" si="87"/>
        <v>-0.44934182064747352</v>
      </c>
      <c r="DY50" s="6">
        <f t="shared" ca="1" si="87"/>
        <v>-0.45125704115415927</v>
      </c>
      <c r="DZ50" s="6">
        <f t="shared" ca="1" si="87"/>
        <v>-0.45315695814659257</v>
      </c>
      <c r="EA50" s="6">
        <f t="shared" ca="1" si="87"/>
        <v>-0.45504162468283038</v>
      </c>
      <c r="EB50" s="6">
        <f t="shared" ca="1" si="87"/>
        <v>-0.45691109548747505</v>
      </c>
      <c r="EC50" s="6">
        <f t="shared" ca="1" si="87"/>
        <v>-0.4587654269031089</v>
      </c>
      <c r="ED50" s="6">
        <f t="shared" ca="1" si="87"/>
        <v>-0.46060467684209438</v>
      </c>
      <c r="EE50" s="6">
        <f t="shared" ca="1" si="87"/>
        <v>-0.46242890473876341</v>
      </c>
      <c r="EF50" s="6">
        <f t="shared" ca="1" si="87"/>
        <v>-0.46423817150201802</v>
      </c>
      <c r="EG50" s="6">
        <f t="shared" ca="1" si="87"/>
        <v>-0.46603253946836343</v>
      </c>
      <c r="EH50" s="6">
        <f t="shared" ca="1" si="87"/>
        <v>-0.46781207235539268</v>
      </c>
      <c r="EI50" s="6">
        <f t="shared" ca="1" si="87"/>
        <v>-0.46957683521574412</v>
      </c>
      <c r="EJ50" s="6">
        <f t="shared" ca="1" si="87"/>
        <v>-0.47132689439154518</v>
      </c>
      <c r="EK50" s="6">
        <f t="shared" ca="1" si="87"/>
        <v>-0.47306231746936422</v>
      </c>
      <c r="EL50" s="6">
        <f t="shared" ca="1" si="87"/>
        <v>-0.47478317323568348</v>
      </c>
      <c r="EM50" s="6">
        <f t="shared" ca="1" si="87"/>
        <v>-0.47648953163290736</v>
      </c>
      <c r="EN50" s="6">
        <f t="shared" ca="1" si="87"/>
        <v>-0.47818146371592185</v>
      </c>
      <c r="EO50" s="6">
        <f t="shared" ca="1" si="87"/>
        <v>-0.4798590416092175</v>
      </c>
      <c r="EP50" s="6">
        <f t="shared" ca="1" si="87"/>
        <v>-0.48152233846458642</v>
      </c>
      <c r="EQ50" s="6">
        <f t="shared" ca="1" si="87"/>
        <v>-0.48317142841940491</v>
      </c>
      <c r="ER50" s="6">
        <f t="shared" ca="1" si="87"/>
        <v>-0.48480638655551483</v>
      </c>
      <c r="ES50" s="6">
        <f t="shared" ca="1" si="87"/>
        <v>-0.48642728885870679</v>
      </c>
    </row>
    <row r="51" spans="1:149">
      <c r="A51" s="6">
        <f ca="1">LN((RAND()^(-Results!$E$4))-1)</f>
        <v>0.50660827615676918</v>
      </c>
      <c r="B51" s="6">
        <f ca="1">LN((RAND()^(-Results!$E$4))-1)</f>
        <v>-0.57151175555295608</v>
      </c>
      <c r="C51" s="6">
        <f ca="1">LN((RAND()^(-Results!$E$4))-1)</f>
        <v>-0.3269276363355692</v>
      </c>
      <c r="D51" s="6">
        <f ca="1">LN((RAND()^(-Results!$E$4))-1)</f>
        <v>0.40897915856219902</v>
      </c>
      <c r="E51" s="6">
        <f ca="1">LN((RAND()^(-Results!$E$4))-1)</f>
        <v>0.11679207477225556</v>
      </c>
      <c r="F51" s="6">
        <f ca="1">LN((RAND()^(-Results!$E$4))-1)</f>
        <v>1.0082877685192506</v>
      </c>
      <c r="G51" s="6">
        <f ca="1">LN((RAND()^(-Results!$E$4))-1)</f>
        <v>0.42480598060411034</v>
      </c>
      <c r="H51" s="6">
        <f t="shared" ca="1" si="5"/>
        <v>0.48897822996003082</v>
      </c>
      <c r="I51" s="10">
        <f ca="1">SUMPRODUCT(J51:O51,Results!B$12:G$12)+Results!$E$5*H51</f>
        <v>9.2591123944726235</v>
      </c>
      <c r="J51" s="10">
        <f ca="1">SUMPRODUCT($A51:$F51,Results!$B$15:$G$15)</f>
        <v>-4.0888489046906304</v>
      </c>
      <c r="K51" s="10">
        <f ca="1">SUMPRODUCT($A51:$F51,Results!$B$16:$G$16)</f>
        <v>-0.21009288442251461</v>
      </c>
      <c r="L51" s="10">
        <f ca="1">SUMPRODUCT($A51:$F51,Results!$B$17:$G$17)</f>
        <v>-2.353399087666995</v>
      </c>
      <c r="M51" s="10">
        <f ca="1">SUMPRODUCT($A51:$F51,Results!$B$18:$G$18)</f>
        <v>-1.5935916200806985</v>
      </c>
      <c r="N51" s="10">
        <f ca="1">SUMPRODUCT($A51:$F51,Results!$B$19:$G$19)</f>
        <v>0.28069086601800874</v>
      </c>
      <c r="O51" s="10">
        <f ca="1">SUMPRODUCT($A51:$F51,Results!$B$20:$G$20)</f>
        <v>1.2040169636293232</v>
      </c>
      <c r="P51" s="10" cm="1">
        <f t="array" aca="1" ref="P51" ca="1">SUMPRODUCT(J51:O51,TRANSPOSE(BL$20:BL$25))+$AD$20-$BL$27</f>
        <v>7.2914257556973485</v>
      </c>
      <c r="Q51" s="10" cm="1">
        <f t="array" aca="1" ref="Q51" ca="1">SUMPRODUCT(J51:O51,TRANSPOSE(ES$20:ES$25))+$AD$20-$ES$27</f>
        <v>7.2878548418069986</v>
      </c>
      <c r="R51" s="10">
        <f ca="1">I51-Results!$E$5*H51</f>
        <v>7.3031994746324997</v>
      </c>
      <c r="S51" s="10" cm="1">
        <f t="array" aca="1" ref="S51" ca="1">SUMPRODUCT(J51:O51,TRANSPOSE(AR$28:AR$33))+$AD$20-$AC$26</f>
        <v>7.4132713173918514</v>
      </c>
      <c r="T51" s="10">
        <f ca="1">SUMPRODUCT(J51:O51,Results!K$9:P$9)</f>
        <v>7.2577155682240226</v>
      </c>
      <c r="U51" s="10">
        <f ca="1">SUMPRODUCT(J51:O51,Results!K$9:P$9)+$AD$20-$AC$31</f>
        <v>7.2746716247491152</v>
      </c>
      <c r="V51" s="10">
        <f t="shared" ca="1" si="6"/>
        <v>1.9676866387752749</v>
      </c>
      <c r="W51" s="10">
        <f t="shared" ca="1" si="7"/>
        <v>1.9712575526656249</v>
      </c>
      <c r="X51" s="10">
        <f t="shared" ca="1" si="8"/>
        <v>1.9559129198401237</v>
      </c>
      <c r="Y51" s="10">
        <f t="shared" ca="1" si="9"/>
        <v>1.8458410770807721</v>
      </c>
      <c r="Z51" s="10">
        <f t="shared" ca="1" si="10"/>
        <v>8.9769843275907384</v>
      </c>
      <c r="AA51" s="10">
        <f t="shared" ca="1" si="11"/>
        <v>1.9844407697235082</v>
      </c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</row>
    <row r="52" spans="1:149">
      <c r="A52" s="6">
        <f ca="1">LN((RAND()^(-Results!$E$4))-1)</f>
        <v>-0.61864951967645621</v>
      </c>
      <c r="B52" s="6">
        <f ca="1">LN((RAND()^(-Results!$E$4))-1)</f>
        <v>-3.1352119229702371</v>
      </c>
      <c r="C52" s="6">
        <f ca="1">LN((RAND()^(-Results!$E$4))-1)</f>
        <v>0.37701532448143987</v>
      </c>
      <c r="D52" s="6">
        <f ca="1">LN((RAND()^(-Results!$E$4))-1)</f>
        <v>0.84732388904698119</v>
      </c>
      <c r="E52" s="6">
        <f ca="1">LN((RAND()^(-Results!$E$4))-1)</f>
        <v>3.9677687999298881</v>
      </c>
      <c r="F52" s="6">
        <f ca="1">LN((RAND()^(-Results!$E$4))-1)</f>
        <v>1.0472373742965253</v>
      </c>
      <c r="G52" s="6">
        <f ca="1">LN((RAND()^(-Results!$E$4))-1)</f>
        <v>0.36279417492008242</v>
      </c>
      <c r="H52" s="6">
        <f t="shared" ca="1" si="5"/>
        <v>0.42696642427600295</v>
      </c>
      <c r="I52" s="10">
        <f ca="1">SUMPRODUCT(J52:O52,Results!B$12:G$12)+Results!$E$5*H52</f>
        <v>8.0445763841200133</v>
      </c>
      <c r="J52" s="10">
        <f ca="1">SUMPRODUCT($A52:$F52,Results!$B$15:$G$15)</f>
        <v>-5.1294525361368013</v>
      </c>
      <c r="K52" s="10">
        <f ca="1">SUMPRODUCT($A52:$F52,Results!$B$16:$G$16)</f>
        <v>7.3475883984203492</v>
      </c>
      <c r="L52" s="10">
        <f ca="1">SUMPRODUCT($A52:$F52,Results!$B$17:$G$17)</f>
        <v>-19.298334064754592</v>
      </c>
      <c r="M52" s="10">
        <f ca="1">SUMPRODUCT($A52:$F52,Results!$B$18:$G$18)</f>
        <v>-3.7703793274823827</v>
      </c>
      <c r="N52" s="10">
        <f ca="1">SUMPRODUCT($A52:$F52,Results!$B$19:$G$19)</f>
        <v>-9.9205004979471525</v>
      </c>
      <c r="O52" s="10">
        <f ca="1">SUMPRODUCT($A52:$F52,Results!$B$20:$G$20)</f>
        <v>-2.104670549266773</v>
      </c>
      <c r="P52" s="10" cm="1">
        <f t="array" aca="1" ref="P52" ca="1">SUMPRODUCT(J52:O52,TRANSPOSE(BL$20:BL$25))+$AD$20-$BL$27</f>
        <v>7.90152189117644</v>
      </c>
      <c r="Q52" s="10" cm="1">
        <f t="array" aca="1" ref="Q52" ca="1">SUMPRODUCT(J52:O52,TRANSPOSE(ES$20:ES$25))+$AD$20-$ES$27</f>
        <v>7.8383124247237062</v>
      </c>
      <c r="R52" s="10">
        <f ca="1">I52-Results!$E$5*H52</f>
        <v>6.3367106870160015</v>
      </c>
      <c r="S52" s="10" cm="1">
        <f t="array" aca="1" ref="S52" ca="1">SUMPRODUCT(J52:O52,TRANSPOSE(AR$28:AR$33))+$AD$20-$AC$26</f>
        <v>9.9050104812777757</v>
      </c>
      <c r="T52" s="10">
        <f ca="1">SUMPRODUCT(J52:O52,Results!K$9:P$9)</f>
        <v>7.5252718399932057</v>
      </c>
      <c r="U52" s="10">
        <f ca="1">SUMPRODUCT(J52:O52,Results!K$9:P$9)+$AD$20-$AC$31</f>
        <v>7.5422278965182983</v>
      </c>
      <c r="V52" s="10">
        <f t="shared" ca="1" si="6"/>
        <v>0.14305449294357331</v>
      </c>
      <c r="W52" s="10">
        <f t="shared" ca="1" si="7"/>
        <v>0.20626395939630715</v>
      </c>
      <c r="X52" s="10">
        <f t="shared" ca="1" si="8"/>
        <v>1.7078656971040118</v>
      </c>
      <c r="Y52" s="10">
        <f t="shared" ca="1" si="9"/>
        <v>-1.8604340971577624</v>
      </c>
      <c r="Z52" s="10">
        <f t="shared" ca="1" si="10"/>
        <v>7.7624483172381282</v>
      </c>
      <c r="AA52" s="10">
        <f t="shared" ca="1" si="11"/>
        <v>0.50234848760171502</v>
      </c>
      <c r="AY52" s="23" cm="1">
        <f t="array" aca="1" ref="AY52" ca="1">-SUMPRODUCT($AP2:$AU2,TRANSPOSE(AY$45:AY$50))/$AL2+AY45</f>
        <v>-0.15758346027222242</v>
      </c>
      <c r="AZ52" s="23" cm="1">
        <f t="array" aca="1" ref="AZ52" ca="1">-SUMPRODUCT($AP2:$AU2,TRANSPOSE(AZ$45:AZ$50))/$AL2+AZ45</f>
        <v>-0.15262355355128718</v>
      </c>
      <c r="BA52" s="23" cm="1">
        <f t="array" aca="1" ref="BA52" ca="1">-SUMPRODUCT($AP2:$AU2,TRANSPOSE(BA$45:BA$50))/$AL2+BA45</f>
        <v>-0.14859587271525435</v>
      </c>
      <c r="BB52" s="23" cm="1">
        <f t="array" aca="1" ref="BB52" ca="1">-SUMPRODUCT($AP2:$AU2,TRANSPOSE(BB$45:BB$50))/$AL2+BB45</f>
        <v>-0.14498319119987185</v>
      </c>
      <c r="BC52" s="23" cm="1">
        <f t="array" aca="1" ref="BC52" ca="1">-SUMPRODUCT($AP2:$AU2,TRANSPOSE(BC$45:BC$50))/$AL2+BC45</f>
        <v>-0.14328712080712702</v>
      </c>
      <c r="BD52" s="23" cm="1">
        <f t="array" aca="1" ref="BD52" ca="1">-SUMPRODUCT($AP2:$AU2,TRANSPOSE(BD$45:BD$50))/$AL2+BD45</f>
        <v>-0.14262774165151218</v>
      </c>
      <c r="BE52" s="23" cm="1">
        <f t="array" aca="1" ref="BE52" ca="1">-SUMPRODUCT($AP2:$AU2,TRANSPOSE(BE$45:BE$50))/$AL2+BE45</f>
        <v>-0.14284900422244098</v>
      </c>
      <c r="BF52" s="23" cm="1">
        <f t="array" aca="1" ref="BF52" ca="1">-SUMPRODUCT($AP2:$AU2,TRANSPOSE(BF$45:BF$50))/$AL2+BF45</f>
        <v>-0.14366231248808661</v>
      </c>
      <c r="BG52" s="23" cm="1">
        <f t="array" aca="1" ref="BG52" ca="1">-SUMPRODUCT($AP2:$AU2,TRANSPOSE(BG$45:BG$50))/$AL2+BG45</f>
        <v>-0.14489528590673365</v>
      </c>
      <c r="BH52" s="23" cm="1">
        <f t="array" aca="1" ref="BH52" ca="1">-SUMPRODUCT($AP2:$AU2,TRANSPOSE(BH$45:BH$50))/$AL2+BH45</f>
        <v>-0.146413545796586</v>
      </c>
      <c r="BI52" s="23" cm="1">
        <f t="array" aca="1" ref="BI52" ca="1">-SUMPRODUCT($AP2:$AU2,TRANSPOSE(BI$45:BI$50))/$AL2+BI45</f>
        <v>-0.14812548005618506</v>
      </c>
      <c r="BJ52" s="23" cm="1">
        <f t="array" aca="1" ref="BJ52" ca="1">-SUMPRODUCT($AP2:$AU2,TRANSPOSE(BJ$45:BJ$50))/$AL2+BJ45</f>
        <v>-0.14996697839060372</v>
      </c>
      <c r="BK52" s="23" cm="1">
        <f t="array" aca="1" ref="BK52" ca="1">-SUMPRODUCT($AP2:$AU2,TRANSPOSE(BK$45:BK$50))/$AL2+BK45</f>
        <v>-0.15189417510149092</v>
      </c>
      <c r="BL52" s="23" cm="1">
        <f t="array" aca="1" ref="BL52" ca="1">-SUMPRODUCT($AP2:$AU2,TRANSPOSE(BL$45:BL$50))/$AL2+BL45</f>
        <v>-0.15387704315224701</v>
      </c>
      <c r="BM52" s="23" cm="1">
        <f t="array" aca="1" ref="BM52" ca="1">-SUMPRODUCT($AP2:$AU2,TRANSPOSE(BM$45:BM$50))/$AL2+BM45</f>
        <v>-0.15589512006978409</v>
      </c>
      <c r="BN52" s="23" cm="1">
        <f t="array" aca="1" ref="BN52" ca="1">-SUMPRODUCT($AP2:$AU2,TRANSPOSE(BN$45:BN$50))/$AL2+BN45</f>
        <v>-0.15793446744640016</v>
      </c>
      <c r="BO52" s="23" cm="1">
        <f t="array" aca="1" ref="BO52" ca="1">-SUMPRODUCT($AP2:$AU2,TRANSPOSE(BO$45:BO$50))/$AL2+BO45</f>
        <v>-0.15998559347510979</v>
      </c>
      <c r="BP52" s="23" cm="1">
        <f t="array" aca="1" ref="BP52" ca="1">-SUMPRODUCT($AP2:$AU2,TRANSPOSE(BP$45:BP$50))/$AL2+BP45</f>
        <v>-0.1620420279615587</v>
      </c>
      <c r="BQ52" s="23" cm="1">
        <f t="array" aca="1" ref="BQ52" ca="1">-SUMPRODUCT($AP2:$AU2,TRANSPOSE(BQ$45:BQ$50))/$AL2+BQ45</f>
        <v>-0.16409935232727293</v>
      </c>
      <c r="BR52" s="23" cm="1">
        <f t="array" aca="1" ref="BR52" ca="1">-SUMPRODUCT($AP2:$AU2,TRANSPOSE(BR$45:BR$50))/$AL2+BR45</f>
        <v>-0.16615454000347768</v>
      </c>
      <c r="BS52" s="23" cm="1">
        <f t="array" aca="1" ref="BS52" ca="1">-SUMPRODUCT($AP2:$AU2,TRANSPOSE(BS$45:BS$50))/$AL2+BS45</f>
        <v>-0.16820550874208601</v>
      </c>
      <c r="BT52" s="23" cm="1">
        <f t="array" aca="1" ref="BT52" ca="1">-SUMPRODUCT($AP2:$AU2,TRANSPOSE(BT$45:BT$50))/$AL2+BT45</f>
        <v>-0.17025081696960587</v>
      </c>
      <c r="BU52" s="23" cm="1">
        <f t="array" aca="1" ref="BU52" ca="1">-SUMPRODUCT($AP2:$AU2,TRANSPOSE(BU$45:BU$50))/$AL2+BU45</f>
        <v>-0.17228945795961709</v>
      </c>
      <c r="BV52" s="23" cm="1">
        <f t="array" aca="1" ref="BV52" ca="1">-SUMPRODUCT($AP2:$AU2,TRANSPOSE(BV$45:BV$50))/$AL2+BV45</f>
        <v>-0.17432072035508761</v>
      </c>
      <c r="BW52" s="23" cm="1">
        <f t="array" aca="1" ref="BW52" ca="1">-SUMPRODUCT($AP2:$AU2,TRANSPOSE(BW$45:BW$50))/$AL2+BW45</f>
        <v>-0.17634409367310769</v>
      </c>
      <c r="BX52" s="23" cm="1">
        <f t="array" aca="1" ref="BX52" ca="1">-SUMPRODUCT($AP2:$AU2,TRANSPOSE(BX$45:BX$50))/$AL2+BX45</f>
        <v>-0.1783592042939397</v>
      </c>
      <c r="BY52" s="23" cm="1">
        <f t="array" aca="1" ref="BY52" ca="1">-SUMPRODUCT($AP2:$AU2,TRANSPOSE(BY$45:BY$50))/$AL2+BY45</f>
        <v>-0.1803657721044552</v>
      </c>
      <c r="BZ52" s="23" cm="1">
        <f t="array" aca="1" ref="BZ52" ca="1">-SUMPRODUCT($AP2:$AU2,TRANSPOSE(BZ$45:BZ$50))/$AL2+BZ45</f>
        <v>-0.18236358113345735</v>
      </c>
      <c r="CA52" s="23" cm="1">
        <f t="array" aca="1" ref="CA52" ca="1">-SUMPRODUCT($AP2:$AU2,TRANSPOSE(CA$45:CA$50))/$AL2+CA45</f>
        <v>-0.18435245966434988</v>
      </c>
      <c r="CB52" s="23" cm="1">
        <f t="array" aca="1" ref="CB52" ca="1">-SUMPRODUCT($AP2:$AU2,TRANSPOSE(CB$45:CB$50))/$AL2+CB45</f>
        <v>-0.18633226676657941</v>
      </c>
      <c r="CC52" s="23" cm="1">
        <f t="array" aca="1" ref="CC52" ca="1">-SUMPRODUCT($AP2:$AU2,TRANSPOSE(CC$45:CC$50))/$AL2+CC45</f>
        <v>-0.18830288317392468</v>
      </c>
      <c r="CD52" s="23" cm="1">
        <f t="array" aca="1" ref="CD52" ca="1">-SUMPRODUCT($AP2:$AU2,TRANSPOSE(CD$45:CD$50))/$AL2+CD45</f>
        <v>-0.19026420510618477</v>
      </c>
      <c r="CE52" s="23" cm="1">
        <f t="array" aca="1" ref="CE52" ca="1">-SUMPRODUCT($AP2:$AU2,TRANSPOSE(CE$45:CE$50))/$AL2+CE45</f>
        <v>-0.19221614008371529</v>
      </c>
      <c r="CF52" s="23" cm="1">
        <f t="array" aca="1" ref="CF52" ca="1">-SUMPRODUCT($AP2:$AU2,TRANSPOSE(CF$45:CF$50))/$AL2+CF45</f>
        <v>-0.1941586040910212</v>
      </c>
      <c r="CG52" s="23" cm="1">
        <f t="array" aca="1" ref="CG52" ca="1">-SUMPRODUCT($AP2:$AU2,TRANSPOSE(CG$45:CG$50))/$AL2+CG45</f>
        <v>-0.19609151965342742</v>
      </c>
      <c r="CH52" s="23" cm="1">
        <f t="array" aca="1" ref="CH52" ca="1">-SUMPRODUCT($AP2:$AU2,TRANSPOSE(CH$45:CH$50))/$AL2+CH45</f>
        <v>-0.19801481453158323</v>
      </c>
      <c r="CI52" s="23" cm="1">
        <f t="array" aca="1" ref="CI52" ca="1">-SUMPRODUCT($AP2:$AU2,TRANSPOSE(CI$45:CI$50))/$AL2+CI45</f>
        <v>-0.19992842083388629</v>
      </c>
      <c r="CJ52" s="23" cm="1">
        <f t="array" aca="1" ref="CJ52" ca="1">-SUMPRODUCT($AP2:$AU2,TRANSPOSE(CJ$45:CJ$50))/$AL2+CJ45</f>
        <v>-0.20183227441146229</v>
      </c>
      <c r="CK52" s="23" cm="1">
        <f t="array" aca="1" ref="CK52" ca="1">-SUMPRODUCT($AP2:$AU2,TRANSPOSE(CK$45:CK$50))/$AL2+CK45</f>
        <v>-0.20372631444405934</v>
      </c>
      <c r="CL52" s="23" cm="1">
        <f t="array" aca="1" ref="CL52" ca="1">-SUMPRODUCT($AP2:$AU2,TRANSPOSE(CL$45:CL$50))/$AL2+CL45</f>
        <v>-0.20561048315481739</v>
      </c>
      <c r="CM52" s="23" cm="1">
        <f t="array" aca="1" ref="CM52" ca="1">-SUMPRODUCT($AP2:$AU2,TRANSPOSE(CM$45:CM$50))/$AL2+CM45</f>
        <v>-0.20748472561192569</v>
      </c>
      <c r="CN52" s="23" cm="1">
        <f t="array" aca="1" ref="CN52" ca="1">-SUMPRODUCT($AP2:$AU2,TRANSPOSE(CN$45:CN$50))/$AL2+CN45</f>
        <v>-0.20934898958874665</v>
      </c>
      <c r="CO52" s="23" cm="1">
        <f t="array" aca="1" ref="CO52" ca="1">-SUMPRODUCT($AP2:$AU2,TRANSPOSE(CO$45:CO$50))/$AL2+CO45</f>
        <v>-0.21120322546318521</v>
      </c>
      <c r="CP52" s="23" cm="1">
        <f t="array" aca="1" ref="CP52" ca="1">-SUMPRODUCT($AP2:$AU2,TRANSPOSE(CP$45:CP$50))/$AL2+CP45</f>
        <v>-0.21304738614329427</v>
      </c>
      <c r="CQ52" s="23" cm="1">
        <f t="array" aca="1" ref="CQ52" ca="1">-SUMPRODUCT($AP2:$AU2,TRANSPOSE(CQ$45:CQ$50))/$AL2+CQ45</f>
        <v>-0.21488142701033358</v>
      </c>
      <c r="CR52" s="23" cm="1">
        <f t="array" aca="1" ref="CR52" ca="1">-SUMPRODUCT($AP2:$AU2,TRANSPOSE(CR$45:CR$50))/$AL2+CR45</f>
        <v>-0.21670530587333692</v>
      </c>
      <c r="CS52" s="23" cm="1">
        <f t="array" aca="1" ref="CS52" ca="1">-SUMPRODUCT($AP2:$AU2,TRANSPOSE(CS$45:CS$50))/$AL2+CS45</f>
        <v>-0.21851898293118366</v>
      </c>
      <c r="CT52" s="23" cm="1">
        <f t="array" aca="1" ref="CT52" ca="1">-SUMPRODUCT($AP2:$AU2,TRANSPOSE(CT$45:CT$50))/$AL2+CT45</f>
        <v>-0.22032242073947311</v>
      </c>
      <c r="CU52" s="23" cm="1">
        <f t="array" aca="1" ref="CU52" ca="1">-SUMPRODUCT($AP2:$AU2,TRANSPOSE(CU$45:CU$50))/$AL2+CU45</f>
        <v>-0.22211558418038593</v>
      </c>
      <c r="CV52" s="23" cm="1">
        <f t="array" aca="1" ref="CV52" ca="1">-SUMPRODUCT($AP2:$AU2,TRANSPOSE(CV$45:CV$50))/$AL2+CV45</f>
        <v>-0.22389844043431587</v>
      </c>
      <c r="CW52" s="23" cm="1">
        <f t="array" aca="1" ref="CW52" ca="1">-SUMPRODUCT($AP2:$AU2,TRANSPOSE(CW$45:CW$50))/$AL2+CW45</f>
        <v>-0.22567095895245984</v>
      </c>
      <c r="CX52" s="23" cm="1">
        <f t="array" aca="1" ref="CX52" ca="1">-SUMPRODUCT($AP2:$AU2,TRANSPOSE(CX$45:CX$50))/$AL2+CX45</f>
        <v>-0.22743311142982797</v>
      </c>
      <c r="CY52" s="23" cm="1">
        <f t="array" aca="1" ref="CY52" ca="1">-SUMPRODUCT($AP2:$AU2,TRANSPOSE(CY$45:CY$50))/$AL2+CY45</f>
        <v>-0.22918487177832236</v>
      </c>
      <c r="CZ52" s="23" cm="1">
        <f t="array" aca="1" ref="CZ52" ca="1">-SUMPRODUCT($AP2:$AU2,TRANSPOSE(CZ$45:CZ$50))/$AL2+CZ45</f>
        <v>-0.23092621609965816</v>
      </c>
      <c r="DA52" s="23" cm="1">
        <f t="array" aca="1" ref="DA52" ca="1">-SUMPRODUCT($AP2:$AU2,TRANSPOSE(DA$45:DA$50))/$AL2+DA45</f>
        <v>-0.23265712265798411</v>
      </c>
      <c r="DB52" s="23" cm="1">
        <f t="array" aca="1" ref="DB52" ca="1">-SUMPRODUCT($AP2:$AU2,TRANSPOSE(DB$45:DB$50))/$AL2+DB45</f>
        <v>-0.23437757185211949</v>
      </c>
      <c r="DC52" s="23" cm="1">
        <f t="array" aca="1" ref="DC52" ca="1">-SUMPRODUCT($AP2:$AU2,TRANSPOSE(DC$45:DC$50))/$AL2+DC45</f>
        <v>-0.23608754618735925</v>
      </c>
      <c r="DD52" s="23" cm="1">
        <f t="array" aca="1" ref="DD52" ca="1">-SUMPRODUCT($AP2:$AU2,TRANSPOSE(DD$45:DD$50))/$AL2+DD45</f>
        <v>-0.23778703024683076</v>
      </c>
      <c r="DE52" s="23" cm="1">
        <f t="array" aca="1" ref="DE52" ca="1">-SUMPRODUCT($AP2:$AU2,TRANSPOSE(DE$45:DE$50))/$AL2+DE45</f>
        <v>-0.23947601066239738</v>
      </c>
      <c r="DF52" s="23" cm="1">
        <f t="array" aca="1" ref="DF52" ca="1">-SUMPRODUCT($AP2:$AU2,TRANSPOSE(DF$45:DF$50))/$AL2+DF45</f>
        <v>-0.24115447608511748</v>
      </c>
      <c r="DG52" s="23" cm="1">
        <f t="array" aca="1" ref="DG52" ca="1">-SUMPRODUCT($AP2:$AU2,TRANSPOSE(DG$45:DG$50))/$AL2+DG45</f>
        <v>-0.24282241715527986</v>
      </c>
      <c r="DH52" s="23" cm="1">
        <f t="array" aca="1" ref="DH52" ca="1">-SUMPRODUCT($AP2:$AU2,TRANSPOSE(DH$45:DH$50))/$AL2+DH45</f>
        <v>-0.24447982647203376</v>
      </c>
      <c r="DI52" s="23" cm="1">
        <f t="array" aca="1" ref="DI52" ca="1">-SUMPRODUCT($AP2:$AU2,TRANSPOSE(DI$45:DI$50))/$AL2+DI45</f>
        <v>-0.24612669856263936</v>
      </c>
      <c r="DJ52" s="23" cm="1">
        <f t="array" aca="1" ref="DJ52" ca="1">-SUMPRODUCT($AP2:$AU2,TRANSPOSE(DJ$45:DJ$50))/$AL2+DJ45</f>
        <v>-0.24776302985136828</v>
      </c>
      <c r="DK52" s="23" cm="1">
        <f t="array" aca="1" ref="DK52" ca="1">-SUMPRODUCT($AP2:$AU2,TRANSPOSE(DK$45:DK$50))/$AL2+DK45</f>
        <v>-0.24938881862808163</v>
      </c>
      <c r="DL52" s="23" cm="1">
        <f t="array" aca="1" ref="DL52" ca="1">-SUMPRODUCT($AP2:$AU2,TRANSPOSE(DL$45:DL$50))/$AL2+DL45</f>
        <v>-0.25100406501651279</v>
      </c>
      <c r="DM52" s="23" cm="1">
        <f t="array" aca="1" ref="DM52" ca="1">-SUMPRODUCT($AP2:$AU2,TRANSPOSE(DM$45:DM$50))/$AL2+DM45</f>
        <v>-0.2526087709422874</v>
      </c>
      <c r="DN52" s="23" cm="1">
        <f t="array" aca="1" ref="DN52" ca="1">-SUMPRODUCT($AP2:$AU2,TRANSPOSE(DN$45:DN$50))/$AL2+DN45</f>
        <v>-0.25420294010070749</v>
      </c>
      <c r="DO52" s="23" cm="1">
        <f t="array" aca="1" ref="DO52" ca="1">-SUMPRODUCT($AP2:$AU2,TRANSPOSE(DO$45:DO$50))/$AL2+DO45</f>
        <v>-0.25578657792433002</v>
      </c>
      <c r="DP52" s="23" cm="1">
        <f t="array" aca="1" ref="DP52" ca="1">-SUMPRODUCT($AP2:$AU2,TRANSPOSE(DP$45:DP$50))/$AL2+DP45</f>
        <v>-0.25735969155036709</v>
      </c>
      <c r="DQ52" s="23" cm="1">
        <f t="array" aca="1" ref="DQ52" ca="1">-SUMPRODUCT($AP2:$AU2,TRANSPOSE(DQ$45:DQ$50))/$AL2+DQ45</f>
        <v>-0.25892228978793802</v>
      </c>
      <c r="DR52" s="23" cm="1">
        <f t="array" aca="1" ref="DR52" ca="1">-SUMPRODUCT($AP2:$AU2,TRANSPOSE(DR$45:DR$50))/$AL2+DR45</f>
        <v>-0.26047438308519788</v>
      </c>
      <c r="DS52" s="23" cm="1">
        <f t="array" aca="1" ref="DS52" ca="1">-SUMPRODUCT($AP2:$AU2,TRANSPOSE(DS$45:DS$50))/$AL2+DS45</f>
        <v>-0.26201598349637262</v>
      </c>
      <c r="DT52" s="23" cm="1">
        <f t="array" aca="1" ref="DT52" ca="1">-SUMPRODUCT($AP2:$AU2,TRANSPOSE(DT$45:DT$50))/$AL2+DT45</f>
        <v>-0.26354710464872289</v>
      </c>
      <c r="DU52" s="23" cm="1">
        <f t="array" aca="1" ref="DU52" ca="1">-SUMPRODUCT($AP2:$AU2,TRANSPOSE(DU$45:DU$50))/$AL2+DU45</f>
        <v>-0.2650677617094675</v>
      </c>
      <c r="DV52" s="23" cm="1">
        <f t="array" aca="1" ref="DV52" ca="1">-SUMPRODUCT($AP2:$AU2,TRANSPOSE(DV$45:DV$50))/$AL2+DV45</f>
        <v>-0.26657797135268491</v>
      </c>
      <c r="DW52" s="23" cm="1">
        <f t="array" aca="1" ref="DW52" ca="1">-SUMPRODUCT($AP2:$AU2,TRANSPOSE(DW$45:DW$50))/$AL2+DW45</f>
        <v>-0.268077751726224</v>
      </c>
      <c r="DX52" s="23" cm="1">
        <f t="array" aca="1" ref="DX52" ca="1">-SUMPRODUCT($AP2:$AU2,TRANSPOSE(DX$45:DX$50))/$AL2+DX45</f>
        <v>-0.26956712241863945</v>
      </c>
      <c r="DY52" s="23" cm="1">
        <f t="array" aca="1" ref="DY52" ca="1">-SUMPRODUCT($AP2:$AU2,TRANSPOSE(DY$45:DY$50))/$AL2+DY45</f>
        <v>-0.27104610442618265</v>
      </c>
      <c r="DZ52" s="23" cm="1">
        <f t="array" aca="1" ref="DZ52" ca="1">-SUMPRODUCT($AP2:$AU2,TRANSPOSE(DZ$45:DZ$50))/$AL2+DZ45</f>
        <v>-0.27251472011986366</v>
      </c>
      <c r="EA52" s="23" cm="1">
        <f t="array" aca="1" ref="EA52" ca="1">-SUMPRODUCT($AP2:$AU2,TRANSPOSE(EA$45:EA$50))/$AL2+EA45</f>
        <v>-0.27397299321260787</v>
      </c>
      <c r="EB52" s="23" cm="1">
        <f t="array" aca="1" ref="EB52" ca="1">-SUMPRODUCT($AP2:$AU2,TRANSPOSE(EB$45:EB$50))/$AL2+EB45</f>
        <v>-0.27542094872652839</v>
      </c>
      <c r="EC52" s="23" cm="1">
        <f t="array" aca="1" ref="EC52" ca="1">-SUMPRODUCT($AP2:$AU2,TRANSPOSE(EC$45:EC$50))/$AL2+EC45</f>
        <v>-0.27685861296033243</v>
      </c>
      <c r="ED52" s="23" cm="1">
        <f t="array" aca="1" ref="ED52" ca="1">-SUMPRODUCT($AP2:$AU2,TRANSPOSE(ED$45:ED$50))/$AL2+ED45</f>
        <v>-0.27828601345688242</v>
      </c>
      <c r="EE52" s="23" cm="1">
        <f t="array" aca="1" ref="EE52" ca="1">-SUMPRODUCT($AP2:$AU2,TRANSPOSE(EE$45:EE$50))/$AL2+EE45</f>
        <v>-0.27970317897092595</v>
      </c>
      <c r="EF52" s="23" cm="1">
        <f t="array" aca="1" ref="EF52" ca="1">-SUMPRODUCT($AP2:$AU2,TRANSPOSE(EF$45:EF$50))/$AL2+EF45</f>
        <v>-0.28111013943701779</v>
      </c>
      <c r="EG52" s="23" cm="1">
        <f t="array" aca="1" ref="EG52" ca="1">-SUMPRODUCT($AP2:$AU2,TRANSPOSE(EG$45:EG$50))/$AL2+EG45</f>
        <v>-0.28250692593764731</v>
      </c>
      <c r="EH52" s="23" cm="1">
        <f t="array" aca="1" ref="EH52" ca="1">-SUMPRODUCT($AP2:$AU2,TRANSPOSE(EH$45:EH$50))/$AL2+EH45</f>
        <v>-0.28389357067158505</v>
      </c>
      <c r="EI52" s="23" cm="1">
        <f t="array" aca="1" ref="EI52" ca="1">-SUMPRODUCT($AP2:$AU2,TRANSPOSE(EI$45:EI$50))/$AL2+EI45</f>
        <v>-0.28527010692246924</v>
      </c>
      <c r="EJ52" s="23" cm="1">
        <f t="array" aca="1" ref="EJ52" ca="1">-SUMPRODUCT($AP2:$AU2,TRANSPOSE(EJ$45:EJ$50))/$AL2+EJ45</f>
        <v>-0.28663656902764317</v>
      </c>
      <c r="EK52" s="23" cm="1">
        <f t="array" aca="1" ref="EK52" ca="1">-SUMPRODUCT($AP2:$AU2,TRANSPOSE(EK$45:EK$50))/$AL2+EK45</f>
        <v>-0.28799299234725612</v>
      </c>
      <c r="EL52" s="23" cm="1">
        <f t="array" aca="1" ref="EL52" ca="1">-SUMPRODUCT($AP2:$AU2,TRANSPOSE(EL$45:EL$50))/$AL2+EL45</f>
        <v>-0.2893394132336462</v>
      </c>
      <c r="EM52" s="23" cm="1">
        <f t="array" aca="1" ref="EM52" ca="1">-SUMPRODUCT($AP2:$AU2,TRANSPOSE(EM$45:EM$50))/$AL2+EM45</f>
        <v>-0.29067586900100945</v>
      </c>
      <c r="EN52" s="23" cm="1">
        <f t="array" aca="1" ref="EN52" ca="1">-SUMPRODUCT($AP2:$AU2,TRANSPOSE(EN$45:EN$50))/$AL2+EN45</f>
        <v>-0.29200239789537752</v>
      </c>
      <c r="EO52" s="23" cm="1">
        <f t="array" aca="1" ref="EO52" ca="1">-SUMPRODUCT($AP2:$AU2,TRANSPOSE(EO$45:EO$50))/$AL2+EO45</f>
        <v>-0.29331903906490348</v>
      </c>
      <c r="EP52" s="23" cm="1">
        <f t="array" aca="1" ref="EP52" ca="1">-SUMPRODUCT($AP2:$AU2,TRANSPOSE(EP$45:EP$50))/$AL2+EP45</f>
        <v>-0.29462583253047525</v>
      </c>
      <c r="EQ52" s="23" cm="1">
        <f t="array" aca="1" ref="EQ52" ca="1">-SUMPRODUCT($AP2:$AU2,TRANSPOSE(EQ$45:EQ$50))/$AL2+EQ45</f>
        <v>-0.29592281915666296</v>
      </c>
      <c r="ER52" s="23" cm="1">
        <f t="array" aca="1" ref="ER52" ca="1">-SUMPRODUCT($AP2:$AU2,TRANSPOSE(ER$45:ER$50))/$AL2+ER45</f>
        <v>-0.29721004062300826</v>
      </c>
      <c r="ES52" s="23" cm="1">
        <f t="array" aca="1" ref="ES52" ca="1">-SUMPRODUCT($AP2:$AU2,TRANSPOSE(ES$45:ES$50))/$AL2+ES45</f>
        <v>-0.29848753939566702</v>
      </c>
    </row>
    <row r="53" spans="1:149">
      <c r="A53" s="6">
        <f ca="1">LN((RAND()^(-Results!$E$4))-1)</f>
        <v>1.3907526176928338</v>
      </c>
      <c r="B53" s="6">
        <f ca="1">LN((RAND()^(-Results!$E$4))-1)</f>
        <v>-0.17993360950087867</v>
      </c>
      <c r="C53" s="6">
        <f ca="1">LN((RAND()^(-Results!$E$4))-1)</f>
        <v>2.9542014257278022</v>
      </c>
      <c r="D53" s="6">
        <f ca="1">LN((RAND()^(-Results!$E$4))-1)</f>
        <v>0.18549431077769726</v>
      </c>
      <c r="E53" s="6">
        <f ca="1">LN((RAND()^(-Results!$E$4))-1)</f>
        <v>-0.84802759732709299</v>
      </c>
      <c r="F53" s="6">
        <f ca="1">LN((RAND()^(-Results!$E$4))-1)</f>
        <v>-2.2723295297440811</v>
      </c>
      <c r="G53" s="6">
        <f ca="1">LN((RAND()^(-Results!$E$4))-1)</f>
        <v>2.0778779925021893</v>
      </c>
      <c r="H53" s="6">
        <f t="shared" ca="1" si="5"/>
        <v>2.1420502418581098</v>
      </c>
      <c r="I53" s="10">
        <f ca="1">SUMPRODUCT(J53:O53,Results!B$12:G$12)+Results!$E$5*H53</f>
        <v>4.8829831104123418</v>
      </c>
      <c r="J53" s="10">
        <f ca="1">SUMPRODUCT($A53:$F53,Results!$B$15:$G$15)</f>
        <v>3.9779503027581913</v>
      </c>
      <c r="K53" s="10">
        <f ca="1">SUMPRODUCT($A53:$F53,Results!$B$16:$G$16)</f>
        <v>0.13873332406992045</v>
      </c>
      <c r="L53" s="10">
        <f ca="1">SUMPRODUCT($A53:$F53,Results!$B$17:$G$17)</f>
        <v>8.4565928155158012</v>
      </c>
      <c r="M53" s="10">
        <f ca="1">SUMPRODUCT($A53:$F53,Results!$B$18:$G$18)</f>
        <v>-0.69011540436055441</v>
      </c>
      <c r="N53" s="10">
        <f ca="1">SUMPRODUCT($A53:$F53,Results!$B$19:$G$19)</f>
        <v>4.81779296900406</v>
      </c>
      <c r="O53" s="10">
        <f ca="1">SUMPRODUCT($A53:$F53,Results!$B$20:$G$20)</f>
        <v>2.6921568451059503</v>
      </c>
      <c r="P53" s="10" cm="1">
        <f t="array" aca="1" ref="P53" ca="1">SUMPRODUCT(J53:O53,TRANSPOSE(BL$20:BL$25))+$AD$20-$BL$27</f>
        <v>-2.5667779696724353</v>
      </c>
      <c r="Q53" s="10" cm="1">
        <f t="array" aca="1" ref="Q53" ca="1">SUMPRODUCT(J53:O53,TRANSPOSE(ES$20:ES$25))+$AD$20-$ES$27</f>
        <v>-2.6808913190199637</v>
      </c>
      <c r="R53" s="10">
        <f ca="1">I53-Results!$E$5*H53</f>
        <v>-3.6852178570200973</v>
      </c>
      <c r="S53" s="10" cm="1">
        <f t="array" aca="1" ref="S53" ca="1">SUMPRODUCT(J53:O53,TRANSPOSE(AR$28:AR$33))+$AD$20-$AC$26</f>
        <v>-0.1633948466335946</v>
      </c>
      <c r="T53" s="10">
        <f ca="1">SUMPRODUCT(J53:O53,Results!K$9:P$9)</f>
        <v>-3.272338623637066</v>
      </c>
      <c r="U53" s="10">
        <f ca="1">SUMPRODUCT(J53:O53,Results!K$9:P$9)+$AD$20-$AC$31</f>
        <v>-3.2553825671119738</v>
      </c>
      <c r="V53" s="10">
        <f t="shared" ca="1" si="6"/>
        <v>7.4497610800847767</v>
      </c>
      <c r="W53" s="10">
        <f t="shared" ca="1" si="7"/>
        <v>7.563874429432305</v>
      </c>
      <c r="X53" s="10">
        <f t="shared" ca="1" si="8"/>
        <v>8.5682009674324391</v>
      </c>
      <c r="Y53" s="10">
        <f t="shared" ca="1" si="9"/>
        <v>5.0463779570459364</v>
      </c>
      <c r="Z53" s="10">
        <f t="shared" ca="1" si="10"/>
        <v>4.6008550435304567</v>
      </c>
      <c r="AA53" s="10">
        <f t="shared" ca="1" si="11"/>
        <v>8.1383656775243161</v>
      </c>
      <c r="AY53" s="23" cm="1">
        <f t="array" aca="1" ref="AY53" ca="1">-SUMPRODUCT($AP3:$AU3,TRANSPOSE(AY$45:AY$50))/$AL3+AY46</f>
        <v>9.1702818332392244E-2</v>
      </c>
      <c r="AZ53" s="23" cm="1">
        <f t="array" aca="1" ref="AZ53" ca="1">-SUMPRODUCT($AP3:$AU3,TRANSPOSE(AZ$45:AZ$50))/$AL3+AZ46</f>
        <v>7.9420198227985406E-2</v>
      </c>
      <c r="BA53" s="23" cm="1">
        <f t="array" aca="1" ref="BA53" ca="1">-SUMPRODUCT($AP3:$AU3,TRANSPOSE(BA$45:BA$50))/$AL3+BA46</f>
        <v>8.8547656110717132E-2</v>
      </c>
      <c r="BB53" s="23" cm="1">
        <f t="array" aca="1" ref="BB53" ca="1">-SUMPRODUCT($AP3:$AU3,TRANSPOSE(BB$45:BB$50))/$AL3+BB46</f>
        <v>9.511690980536075E-2</v>
      </c>
      <c r="BC53" s="23" cm="1">
        <f t="array" aca="1" ref="BC53" ca="1">-SUMPRODUCT($AP3:$AU3,TRANSPOSE(BC$45:BC$50))/$AL3+BC46</f>
        <v>0.1017904469514152</v>
      </c>
      <c r="BD53" s="23" cm="1">
        <f t="array" aca="1" ref="BD53" ca="1">-SUMPRODUCT($AP3:$AU3,TRANSPOSE(BD$45:BD$50))/$AL3+BD46</f>
        <v>0.10713681272352721</v>
      </c>
      <c r="BE53" s="23" cm="1">
        <f t="array" aca="1" ref="BE53" ca="1">-SUMPRODUCT($AP3:$AU3,TRANSPOSE(BE$45:BE$50))/$AL3+BE46</f>
        <v>0.11149845496813815</v>
      </c>
      <c r="BF53" s="23" cm="1">
        <f t="array" aca="1" ref="BF53" ca="1">-SUMPRODUCT($AP3:$AU3,TRANSPOSE(BF$45:BF$50))/$AL3+BF46</f>
        <v>0.11503691458178616</v>
      </c>
      <c r="BG53" s="23" cm="1">
        <f t="array" aca="1" ref="BG53" ca="1">-SUMPRODUCT($AP3:$AU3,TRANSPOSE(BG$45:BG$50))/$AL3+BG46</f>
        <v>0.11797912279940009</v>
      </c>
      <c r="BH53" s="23" cm="1">
        <f t="array" aca="1" ref="BH53" ca="1">-SUMPRODUCT($AP3:$AU3,TRANSPOSE(BH$45:BH$50))/$AL3+BH46</f>
        <v>0.12049398695913666</v>
      </c>
      <c r="BI53" s="23" cm="1">
        <f t="array" aca="1" ref="BI53" ca="1">-SUMPRODUCT($AP3:$AU3,TRANSPOSE(BI$45:BI$50))/$AL3+BI46</f>
        <v>0.1227105009433847</v>
      </c>
      <c r="BJ53" s="23" cm="1">
        <f t="array" aca="1" ref="BJ53" ca="1">-SUMPRODUCT($AP3:$AU3,TRANSPOSE(BJ$45:BJ$50))/$AL3+BJ46</f>
        <v>0.12472004123550529</v>
      </c>
      <c r="BK53" s="23" cm="1">
        <f t="array" aca="1" ref="BK53" ca="1">-SUMPRODUCT($AP3:$AU3,TRANSPOSE(BK$45:BK$50))/$AL3+BK46</f>
        <v>0.12658654739605507</v>
      </c>
      <c r="BL53" s="23" cm="1">
        <f t="array" aca="1" ref="BL53" ca="1">-SUMPRODUCT($AP3:$AU3,TRANSPOSE(BL$45:BL$50))/$AL3+BL46</f>
        <v>0.12835397562016299</v>
      </c>
      <c r="BM53" s="23" cm="1">
        <f t="array" aca="1" ref="BM53" ca="1">-SUMPRODUCT($AP3:$AU3,TRANSPOSE(BM$45:BM$50))/$AL3+BM46</f>
        <v>0.13005233066378813</v>
      </c>
      <c r="BN53" s="23" cm="1">
        <f t="array" aca="1" ref="BN53" ca="1">-SUMPRODUCT($AP3:$AU3,TRANSPOSE(BN$45:BN$50))/$AL3+BN46</f>
        <v>0.13170197407952183</v>
      </c>
      <c r="BO53" s="23" cm="1">
        <f t="array" aca="1" ref="BO53" ca="1">-SUMPRODUCT($AP3:$AU3,TRANSPOSE(BO$45:BO$50))/$AL3+BO46</f>
        <v>0.13331667581145001</v>
      </c>
      <c r="BP53" s="23" cm="1">
        <f t="array" aca="1" ref="BP53" ca="1">-SUMPRODUCT($AP3:$AU3,TRANSPOSE(BP$45:BP$50))/$AL3+BP46</f>
        <v>0.13490572218367844</v>
      </c>
      <c r="BQ53" s="23" cm="1">
        <f t="array" aca="1" ref="BQ53" ca="1">-SUMPRODUCT($AP3:$AU3,TRANSPOSE(BQ$45:BQ$50))/$AL3+BQ46</f>
        <v>0.13647536104425306</v>
      </c>
      <c r="BR53" s="23" cm="1">
        <f t="array" aca="1" ref="BR53" ca="1">-SUMPRODUCT($AP3:$AU3,TRANSPOSE(BR$45:BR$50))/$AL3+BR46</f>
        <v>0.13802978541946309</v>
      </c>
      <c r="BS53" s="23" cm="1">
        <f t="array" aca="1" ref="BS53" ca="1">-SUMPRODUCT($AP3:$AU3,TRANSPOSE(BS$45:BS$50))/$AL3+BS46</f>
        <v>0.13957180076093376</v>
      </c>
      <c r="BT53" s="23" cm="1">
        <f t="array" aca="1" ref="BT53" ca="1">-SUMPRODUCT($AP3:$AU3,TRANSPOSE(BT$45:BT$50))/$AL3+BT46</f>
        <v>0.14110327646044069</v>
      </c>
      <c r="BU53" s="23" cm="1">
        <f t="array" aca="1" ref="BU53" ca="1">-SUMPRODUCT($AP3:$AU3,TRANSPOSE(BU$45:BU$50))/$AL3+BU46</f>
        <v>0.14262545096201279</v>
      </c>
      <c r="BV53" s="23" cm="1">
        <f t="array" aca="1" ref="BV53" ca="1">-SUMPRODUCT($AP3:$AU3,TRANSPOSE(BV$45:BV$50))/$AL3+BV46</f>
        <v>0.14413913775756473</v>
      </c>
      <c r="BW53" s="23" cm="1">
        <f t="array" aca="1" ref="BW53" ca="1">-SUMPRODUCT($AP3:$AU3,TRANSPOSE(BW$45:BW$50))/$AL3+BW46</f>
        <v>0.14564486438930985</v>
      </c>
      <c r="BX53" s="23" cm="1">
        <f t="array" aca="1" ref="BX53" ca="1">-SUMPRODUCT($AP3:$AU3,TRANSPOSE(BX$45:BX$50))/$AL3+BX46</f>
        <v>0.1471429662140151</v>
      </c>
      <c r="BY53" s="23" cm="1">
        <f t="array" aca="1" ref="BY53" ca="1">-SUMPRODUCT($AP3:$AU3,TRANSPOSE(BY$45:BY$50))/$AL3+BY46</f>
        <v>0.14863364963804179</v>
      </c>
      <c r="BZ53" s="23" cm="1">
        <f t="array" aca="1" ref="BZ53" ca="1">-SUMPRODUCT($AP3:$AU3,TRANSPOSE(BZ$45:BZ$50))/$AL3+BZ46</f>
        <v>0.15011703475713742</v>
      </c>
      <c r="CA53" s="23" cm="1">
        <f t="array" aca="1" ref="CA53" ca="1">-SUMPRODUCT($AP3:$AU3,TRANSPOSE(CA$45:CA$50))/$AL3+CA46</f>
        <v>0.15159318410567987</v>
      </c>
      <c r="CB53" s="23" cm="1">
        <f t="array" aca="1" ref="CB53" ca="1">-SUMPRODUCT($AP3:$AU3,TRANSPOSE(CB$45:CB$50))/$AL3+CB46</f>
        <v>0.15306212203868422</v>
      </c>
      <c r="CC53" s="23" cm="1">
        <f t="array" aca="1" ref="CC53" ca="1">-SUMPRODUCT($AP3:$AU3,TRANSPOSE(CC$45:CC$50))/$AL3+CC46</f>
        <v>0.15452384779742256</v>
      </c>
      <c r="CD53" s="23" cm="1">
        <f t="array" aca="1" ref="CD53" ca="1">-SUMPRODUCT($AP3:$AU3,TRANSPOSE(CD$45:CD$50))/$AL3+CD46</f>
        <v>0.15597834431604604</v>
      </c>
      <c r="CE53" s="23" cm="1">
        <f t="array" aca="1" ref="CE53" ca="1">-SUMPRODUCT($AP3:$AU3,TRANSPOSE(CE$45:CE$50))/$AL3+CE46</f>
        <v>0.15742558415648528</v>
      </c>
      <c r="CF53" s="23" cm="1">
        <f t="array" aca="1" ref="CF53" ca="1">-SUMPRODUCT($AP3:$AU3,TRANSPOSE(CF$45:CF$50))/$AL3+CF46</f>
        <v>0.15886553350700069</v>
      </c>
      <c r="CG53" s="23" cm="1">
        <f t="array" aca="1" ref="CG53" ca="1">-SUMPRODUCT($AP3:$AU3,TRANSPOSE(CG$45:CG$50))/$AL3+CG46</f>
        <v>0.16029815487502205</v>
      </c>
      <c r="CH53" s="23" cm="1">
        <f t="array" aca="1" ref="CH53" ca="1">-SUMPRODUCT($AP3:$AU3,TRANSPOSE(CH$45:CH$50))/$AL3+CH46</f>
        <v>0.16172340889945652</v>
      </c>
      <c r="CI53" s="23" cm="1">
        <f t="array" aca="1" ref="CI53" ca="1">-SUMPRODUCT($AP3:$AU3,TRANSPOSE(CI$45:CI$50))/$AL3+CI46</f>
        <v>0.16314125556910947</v>
      </c>
      <c r="CJ53" s="23" cm="1">
        <f t="array" aca="1" ref="CJ53" ca="1">-SUMPRODUCT($AP3:$AU3,TRANSPOSE(CJ$45:CJ$50))/$AL3+CJ46</f>
        <v>0.16455165504046901</v>
      </c>
      <c r="CK53" s="23" cm="1">
        <f t="array" aca="1" ref="CK53" ca="1">-SUMPRODUCT($AP3:$AU3,TRANSPOSE(CK$45:CK$50))/$AL3+CK46</f>
        <v>0.16595456818514132</v>
      </c>
      <c r="CL53" s="23" cm="1">
        <f t="array" aca="1" ref="CL53" ca="1">-SUMPRODUCT($AP3:$AU3,TRANSPOSE(CL$45:CL$50))/$AL3+CL46</f>
        <v>0.16734995695477276</v>
      </c>
      <c r="CM53" s="23" cm="1">
        <f t="array" aca="1" ref="CM53" ca="1">-SUMPRODUCT($AP3:$AU3,TRANSPOSE(CM$45:CM$50))/$AL3+CM46</f>
        <v>0.16873778462268021</v>
      </c>
      <c r="CN53" s="23" cm="1">
        <f t="array" aca="1" ref="CN53" ca="1">-SUMPRODUCT($AP3:$AU3,TRANSPOSE(CN$45:CN$50))/$AL3+CN46</f>
        <v>0.17011801594211923</v>
      </c>
      <c r="CO53" s="23" cm="1">
        <f t="array" aca="1" ref="CO53" ca="1">-SUMPRODUCT($AP3:$AU3,TRANSPOSE(CO$45:CO$50))/$AL3+CO46</f>
        <v>0.17149061724811324</v>
      </c>
      <c r="CP53" s="23" cm="1">
        <f t="array" aca="1" ref="CP53" ca="1">-SUMPRODUCT($AP3:$AU3,TRANSPOSE(CP$45:CP$50))/$AL3+CP46</f>
        <v>0.1728555565210062</v>
      </c>
      <c r="CQ53" s="23" cm="1">
        <f t="array" aca="1" ref="CQ53" ca="1">-SUMPRODUCT($AP3:$AU3,TRANSPOSE(CQ$45:CQ$50))/$AL3+CQ46</f>
        <v>0.17421280342398326</v>
      </c>
      <c r="CR53" s="23" cm="1">
        <f t="array" aca="1" ref="CR53" ca="1">-SUMPRODUCT($AP3:$AU3,TRANSPOSE(CR$45:CR$50))/$AL3+CR46</f>
        <v>0.17556232932282831</v>
      </c>
      <c r="CS53" s="23" cm="1">
        <f t="array" aca="1" ref="CS53" ca="1">-SUMPRODUCT($AP3:$AU3,TRANSPOSE(CS$45:CS$50))/$AL3+CS46</f>
        <v>0.17690410729349823</v>
      </c>
      <c r="CT53" s="23" cm="1">
        <f t="array" aca="1" ref="CT53" ca="1">-SUMPRODUCT($AP3:$AU3,TRANSPOSE(CT$45:CT$50))/$AL3+CT46</f>
        <v>0.17823811212128371</v>
      </c>
      <c r="CU53" s="23" cm="1">
        <f t="array" aca="1" ref="CU53" ca="1">-SUMPRODUCT($AP3:$AU3,TRANSPOSE(CU$45:CU$50))/$AL3+CU46</f>
        <v>0.17956432029410785</v>
      </c>
      <c r="CV53" s="23" cm="1">
        <f t="array" aca="1" ref="CV53" ca="1">-SUMPRODUCT($AP3:$AU3,TRANSPOSE(CV$45:CV$50))/$AL3+CV46</f>
        <v>0.18088270999169087</v>
      </c>
      <c r="CW53" s="23" cm="1">
        <f t="array" aca="1" ref="CW53" ca="1">-SUMPRODUCT($AP3:$AU3,TRANSPOSE(CW$45:CW$50))/$AL3+CW46</f>
        <v>0.18219326107175413</v>
      </c>
      <c r="CX53" s="23" cm="1">
        <f t="array" aca="1" ref="CX53" ca="1">-SUMPRODUCT($AP3:$AU3,TRANSPOSE(CX$45:CX$50))/$AL3+CX46</f>
        <v>0.1834959550540631</v>
      </c>
      <c r="CY53" s="23" cm="1">
        <f t="array" aca="1" ref="CY53" ca="1">-SUMPRODUCT($AP3:$AU3,TRANSPOSE(CY$45:CY$50))/$AL3+CY46</f>
        <v>0.18479077510286029</v>
      </c>
      <c r="CZ53" s="23" cm="1">
        <f t="array" aca="1" ref="CZ53" ca="1">-SUMPRODUCT($AP3:$AU3,TRANSPOSE(CZ$45:CZ$50))/$AL3+CZ46</f>
        <v>0.18607770600806156</v>
      </c>
      <c r="DA53" s="23" cm="1">
        <f t="array" aca="1" ref="DA53" ca="1">-SUMPRODUCT($AP3:$AU3,TRANSPOSE(DA$45:DA$50))/$AL3+DA46</f>
        <v>0.18735673416548559</v>
      </c>
      <c r="DB53" s="23" cm="1">
        <f t="array" aca="1" ref="DB53" ca="1">-SUMPRODUCT($AP3:$AU3,TRANSPOSE(DB$45:DB$50))/$AL3+DB46</f>
        <v>0.1886278475562963</v>
      </c>
      <c r="DC53" s="23" cm="1">
        <f t="array" aca="1" ref="DC53" ca="1">-SUMPRODUCT($AP3:$AU3,TRANSPOSE(DC$45:DC$50))/$AL3+DC46</f>
        <v>0.18989103572579935</v>
      </c>
      <c r="DD53" s="23" cm="1">
        <f t="array" aca="1" ref="DD53" ca="1">-SUMPRODUCT($AP3:$AU3,TRANSPOSE(DD$45:DD$50))/$AL3+DD46</f>
        <v>0.19114628976168405</v>
      </c>
      <c r="DE53" s="23" cm="1">
        <f t="array" aca="1" ref="DE53" ca="1">-SUMPRODUCT($AP3:$AU3,TRANSPOSE(DE$45:DE$50))/$AL3+DE46</f>
        <v>0.19239360227179458</v>
      </c>
      <c r="DF53" s="23" cm="1">
        <f t="array" aca="1" ref="DF53" ca="1">-SUMPRODUCT($AP3:$AU3,TRANSPOSE(DF$45:DF$50))/$AL3+DF46</f>
        <v>0.19363296736148053</v>
      </c>
      <c r="DG53" s="23" cm="1">
        <f t="array" aca="1" ref="DG53" ca="1">-SUMPRODUCT($AP3:$AU3,TRANSPOSE(DG$45:DG$50))/$AL3+DG46</f>
        <v>0.1948643806105804</v>
      </c>
      <c r="DH53" s="23" cm="1">
        <f t="array" aca="1" ref="DH53" ca="1">-SUMPRODUCT($AP3:$AU3,TRANSPOSE(DH$45:DH$50))/$AL3+DH46</f>
        <v>0.1960878390500769</v>
      </c>
      <c r="DI53" s="23" cm="1">
        <f t="array" aca="1" ref="DI53" ca="1">-SUMPRODUCT($AP3:$AU3,TRANSPOSE(DI$45:DI$50))/$AL3+DI46</f>
        <v>0.19730334113845738</v>
      </c>
      <c r="DJ53" s="23" cm="1">
        <f t="array" aca="1" ref="DJ53" ca="1">-SUMPRODUCT($AP3:$AU3,TRANSPOSE(DJ$45:DJ$50))/$AL3+DJ46</f>
        <v>0.19851088673781173</v>
      </c>
      <c r="DK53" s="23" cm="1">
        <f t="array" aca="1" ref="DK53" ca="1">-SUMPRODUCT($AP3:$AU3,TRANSPOSE(DK$45:DK$50))/$AL3+DK46</f>
        <v>0.19971047708969736</v>
      </c>
      <c r="DL53" s="23" cm="1">
        <f t="array" aca="1" ref="DL53" ca="1">-SUMPRODUCT($AP3:$AU3,TRANSPOSE(DL$45:DL$50))/$AL3+DL46</f>
        <v>0.20090211479079578</v>
      </c>
      <c r="DM53" s="23" cm="1">
        <f t="array" aca="1" ref="DM53" ca="1">-SUMPRODUCT($AP3:$AU3,TRANSPOSE(DM$45:DM$50))/$AL3+DM46</f>
        <v>0.20208580376838753</v>
      </c>
      <c r="DN53" s="23" cm="1">
        <f t="array" aca="1" ref="DN53" ca="1">-SUMPRODUCT($AP3:$AU3,TRANSPOSE(DN$45:DN$50))/$AL3+DN46</f>
        <v>0.20326154925566872</v>
      </c>
      <c r="DO53" s="23" cm="1">
        <f t="array" aca="1" ref="DO53" ca="1">-SUMPRODUCT($AP3:$AU3,TRANSPOSE(DO$45:DO$50))/$AL3+DO46</f>
        <v>0.20442935776693319</v>
      </c>
      <c r="DP53" s="23" cm="1">
        <f t="array" aca="1" ref="DP53" ca="1">-SUMPRODUCT($AP3:$AU3,TRANSPOSE(DP$45:DP$50))/$AL3+DP46</f>
        <v>0.20558923707264093</v>
      </c>
      <c r="DQ53" s="23" cm="1">
        <f t="array" aca="1" ref="DQ53" ca="1">-SUMPRODUCT($AP3:$AU3,TRANSPOSE(DQ$45:DQ$50))/$AL3+DQ46</f>
        <v>0.20674119617439568</v>
      </c>
      <c r="DR53" s="23" cm="1">
        <f t="array" aca="1" ref="DR53" ca="1">-SUMPRODUCT($AP3:$AU3,TRANSPOSE(DR$45:DR$50))/$AL3+DR46</f>
        <v>0.20788524527985228</v>
      </c>
      <c r="DS53" s="23" cm="1">
        <f t="array" aca="1" ref="DS53" ca="1">-SUMPRODUCT($AP3:$AU3,TRANSPOSE(DS$45:DS$50))/$AL3+DS46</f>
        <v>0.20902139577757403</v>
      </c>
      <c r="DT53" s="23" cm="1">
        <f t="array" aca="1" ref="DT53" ca="1">-SUMPRODUCT($AP3:$AU3,TRANSPOSE(DT$45:DT$50))/$AL3+DT46</f>
        <v>0.21014966021185838</v>
      </c>
      <c r="DU53" s="23" cm="1">
        <f t="array" aca="1" ref="DU53" ca="1">-SUMPRODUCT($AP3:$AU3,TRANSPOSE(DU$45:DU$50))/$AL3+DU46</f>
        <v>0.21127005225755274</v>
      </c>
      <c r="DV53" s="23" cm="1">
        <f t="array" aca="1" ref="DV53" ca="1">-SUMPRODUCT($AP3:$AU3,TRANSPOSE(DV$45:DV$50))/$AL3+DV46</f>
        <v>0.21238258669487561</v>
      </c>
      <c r="DW53" s="23" cm="1">
        <f t="array" aca="1" ref="DW53" ca="1">-SUMPRODUCT($AP3:$AU3,TRANSPOSE(DW$45:DW$50))/$AL3+DW46</f>
        <v>0.21348727938426354</v>
      </c>
      <c r="DX53" s="23" cm="1">
        <f t="array" aca="1" ref="DX53" ca="1">-SUMPRODUCT($AP3:$AU3,TRANSPOSE(DX$45:DX$50))/$AL3+DX46</f>
        <v>0.21458414724126018</v>
      </c>
      <c r="DY53" s="23" cm="1">
        <f t="array" aca="1" ref="DY53" ca="1">-SUMPRODUCT($AP3:$AU3,TRANSPOSE(DY$45:DY$50))/$AL3+DY46</f>
        <v>0.21567320821146321</v>
      </c>
      <c r="DZ53" s="23" cm="1">
        <f t="array" aca="1" ref="DZ53" ca="1">-SUMPRODUCT($AP3:$AU3,TRANSPOSE(DZ$45:DZ$50))/$AL3+DZ46</f>
        <v>0.21675448124554664</v>
      </c>
      <c r="EA53" s="23" cm="1">
        <f t="array" aca="1" ref="EA53" ca="1">-SUMPRODUCT($AP3:$AU3,TRANSPOSE(EA$45:EA$50))/$AL3+EA46</f>
        <v>0.21782798627437355</v>
      </c>
      <c r="EB53" s="23" cm="1">
        <f t="array" aca="1" ref="EB53" ca="1">-SUMPRODUCT($AP3:$AU3,TRANSPOSE(EB$45:EB$50))/$AL3+EB46</f>
        <v>0.21889374418421487</v>
      </c>
      <c r="EC53" s="23" cm="1">
        <f t="array" aca="1" ref="EC53" ca="1">-SUMPRODUCT($AP3:$AU3,TRANSPOSE(EC$45:EC$50))/$AL3+EC46</f>
        <v>0.21995177679208541</v>
      </c>
      <c r="ED53" s="23" cm="1">
        <f t="array" aca="1" ref="ED53" ca="1">-SUMPRODUCT($AP3:$AU3,TRANSPOSE(ED$45:ED$50))/$AL3+ED46</f>
        <v>0.2210021068212171</v>
      </c>
      <c r="EE53" s="23" cm="1">
        <f t="array" aca="1" ref="EE53" ca="1">-SUMPRODUCT($AP3:$AU3,TRANSPOSE(EE$45:EE$50))/$AL3+EE46</f>
        <v>0.22204475787667627</v>
      </c>
      <c r="EF53" s="23" cm="1">
        <f t="array" aca="1" ref="EF53" ca="1">-SUMPRODUCT($AP3:$AU3,TRANSPOSE(EF$45:EF$50))/$AL3+EF46</f>
        <v>0.22307975442114222</v>
      </c>
      <c r="EG53" s="23" cm="1">
        <f t="array" aca="1" ref="EG53" ca="1">-SUMPRODUCT($AP3:$AU3,TRANSPOSE(EG$45:EG$50))/$AL3+EG46</f>
        <v>0.22410712175085573</v>
      </c>
      <c r="EH53" s="23" cm="1">
        <f t="array" aca="1" ref="EH53" ca="1">-SUMPRODUCT($AP3:$AU3,TRANSPOSE(EH$45:EH$50))/$AL3+EH46</f>
        <v>0.22512688597175282</v>
      </c>
      <c r="EI53" s="23" cm="1">
        <f t="array" aca="1" ref="EI53" ca="1">-SUMPRODUCT($AP3:$AU3,TRANSPOSE(EI$45:EI$50))/$AL3+EI46</f>
        <v>0.22613907397579236</v>
      </c>
      <c r="EJ53" s="23" cm="1">
        <f t="array" aca="1" ref="EJ53" ca="1">-SUMPRODUCT($AP3:$AU3,TRANSPOSE(EJ$45:EJ$50))/$AL3+EJ46</f>
        <v>0.22714371341748718</v>
      </c>
      <c r="EK53" s="23" cm="1">
        <f t="array" aca="1" ref="EK53" ca="1">-SUMPRODUCT($AP3:$AU3,TRANSPOSE(EK$45:EK$50))/$AL3+EK46</f>
        <v>0.22814083269065161</v>
      </c>
      <c r="EL53" s="23" cm="1">
        <f t="array" aca="1" ref="EL53" ca="1">-SUMPRODUCT($AP3:$AU3,TRANSPOSE(EL$45:EL$50))/$AL3+EL46</f>
        <v>0.22913046090537301</v>
      </c>
      <c r="EM53" s="23" cm="1">
        <f t="array" aca="1" ref="EM53" ca="1">-SUMPRODUCT($AP3:$AU3,TRANSPOSE(EM$45:EM$50))/$AL3+EM46</f>
        <v>0.2301126278652165</v>
      </c>
      <c r="EN53" s="23" cm="1">
        <f t="array" aca="1" ref="EN53" ca="1">-SUMPRODUCT($AP3:$AU3,TRANSPOSE(EN$45:EN$50))/$AL3+EN46</f>
        <v>0.23108736404467117</v>
      </c>
      <c r="EO53" s="23" cm="1">
        <f t="array" aca="1" ref="EO53" ca="1">-SUMPRODUCT($AP3:$AU3,TRANSPOSE(EO$45:EO$50))/$AL3+EO46</f>
        <v>0.23205470056684635</v>
      </c>
      <c r="EP53" s="23" cm="1">
        <f t="array" aca="1" ref="EP53" ca="1">-SUMPRODUCT($AP3:$AU3,TRANSPOSE(EP$45:EP$50))/$AL3+EP46</f>
        <v>0.23301466918142363</v>
      </c>
      <c r="EQ53" s="23" cm="1">
        <f t="array" aca="1" ref="EQ53" ca="1">-SUMPRODUCT($AP3:$AU3,TRANSPOSE(EQ$45:EQ$50))/$AL3+EQ46</f>
        <v>0.23396730224287618</v>
      </c>
      <c r="ER53" s="23" cm="1">
        <f t="array" aca="1" ref="ER53" ca="1">-SUMPRODUCT($AP3:$AU3,TRANSPOSE(ER$45:ER$50))/$AL3+ER46</f>
        <v>0.23491263268895499</v>
      </c>
      <c r="ES53" s="23" cm="1">
        <f t="array" aca="1" ref="ES53" ca="1">-SUMPRODUCT($AP3:$AU3,TRANSPOSE(ES$45:ES$50))/$AL3+ES46</f>
        <v>0.23585069401945413</v>
      </c>
    </row>
    <row r="54" spans="1:149">
      <c r="A54" s="6">
        <f ca="1">LN((RAND()^(-Results!$E$4))-1)</f>
        <v>-0.39991796516986555</v>
      </c>
      <c r="B54" s="6">
        <f ca="1">LN((RAND()^(-Results!$E$4))-1)</f>
        <v>-1.1991839169780858</v>
      </c>
      <c r="C54" s="6">
        <f ca="1">LN((RAND()^(-Results!$E$4))-1)</f>
        <v>-1.3001115440531599</v>
      </c>
      <c r="D54" s="6">
        <f ca="1">LN((RAND()^(-Results!$E$4))-1)</f>
        <v>-1.3108358475180135</v>
      </c>
      <c r="E54" s="6">
        <f ca="1">LN((RAND()^(-Results!$E$4))-1)</f>
        <v>0.76816785019681222</v>
      </c>
      <c r="F54" s="6">
        <f ca="1">LN((RAND()^(-Results!$E$4))-1)</f>
        <v>1.0115022741374453</v>
      </c>
      <c r="G54" s="6">
        <f ca="1">LN((RAND()^(-Results!$E$4))-1)</f>
        <v>-3.1839485143406927</v>
      </c>
      <c r="H54" s="6">
        <f t="shared" ca="1" si="5"/>
        <v>-3.1197762649847722</v>
      </c>
      <c r="I54" s="10">
        <f ca="1">SUMPRODUCT(J54:O54,Results!B$12:G$12)+Results!$E$5*H54</f>
        <v>-11.844408081818647</v>
      </c>
      <c r="J54" s="10">
        <f ca="1">SUMPRODUCT($A54:$F54,Results!$B$15:$G$15)</f>
        <v>-1.5140017276688651</v>
      </c>
      <c r="K54" s="10">
        <f ca="1">SUMPRODUCT($A54:$F54,Results!$B$16:$G$16)</f>
        <v>0.90034497604968622</v>
      </c>
      <c r="L54" s="10">
        <f ca="1">SUMPRODUCT($A54:$F54,Results!$B$17:$G$17)</f>
        <v>-6.6802399626466462</v>
      </c>
      <c r="M54" s="10">
        <f ca="1">SUMPRODUCT($A54:$F54,Results!$B$18:$G$18)</f>
        <v>0.36750073654508442</v>
      </c>
      <c r="N54" s="10">
        <f ca="1">SUMPRODUCT($A54:$F54,Results!$B$19:$G$19)</f>
        <v>-3.6708984519155181</v>
      </c>
      <c r="O54" s="10">
        <f ca="1">SUMPRODUCT($A54:$F54,Results!$B$20:$G$20)</f>
        <v>-2.0129016456526876</v>
      </c>
      <c r="P54" s="10" cm="1">
        <f t="array" aca="1" ref="P54" ca="1">SUMPRODUCT(J54:O54,TRANSPOSE(BL$20:BL$25))+$AD$20-$BL$27</f>
        <v>0.64600149540358909</v>
      </c>
      <c r="Q54" s="10" cm="1">
        <f t="array" aca="1" ref="Q54" ca="1">SUMPRODUCT(J54:O54,TRANSPOSE(ES$20:ES$25))+$AD$20-$ES$27</f>
        <v>0.61389373983831652</v>
      </c>
      <c r="R54" s="10">
        <f ca="1">I54-Results!$E$5*H54</f>
        <v>0.63469697812044146</v>
      </c>
      <c r="S54" s="10" cm="1">
        <f t="array" aca="1" ref="S54" ca="1">SUMPRODUCT(J54:O54,TRANSPOSE(AR$28:AR$33))+$AD$20-$AC$26</f>
        <v>-0.44111566589946305</v>
      </c>
      <c r="T54" s="10">
        <f ca="1">SUMPRODUCT(J54:O54,Results!K$9:P$9)</f>
        <v>0.40952413924874587</v>
      </c>
      <c r="U54" s="10">
        <f ca="1">SUMPRODUCT(J54:O54,Results!K$9:P$9)+$AD$20-$AC$31</f>
        <v>0.42648019577383833</v>
      </c>
      <c r="V54" s="10">
        <f t="shared" ca="1" si="6"/>
        <v>-12.490409577222236</v>
      </c>
      <c r="W54" s="10">
        <f t="shared" ca="1" si="7"/>
        <v>-12.458301821656963</v>
      </c>
      <c r="X54" s="10">
        <f t="shared" ca="1" si="8"/>
        <v>-12.479105059939089</v>
      </c>
      <c r="Y54" s="10">
        <f t="shared" ca="1" si="9"/>
        <v>-11.403292415919184</v>
      </c>
      <c r="Z54" s="10">
        <f t="shared" ca="1" si="10"/>
        <v>-12.126536148700533</v>
      </c>
      <c r="AA54" s="10">
        <f t="shared" ca="1" si="11"/>
        <v>-12.270888277592485</v>
      </c>
      <c r="AY54" s="23" cm="1">
        <f t="array" aca="1" ref="AY54" ca="1">-SUMPRODUCT($AP4:$AU4,TRANSPOSE(AY$45:AY$50))/$AL4+AY47</f>
        <v>-0.10228958929570553</v>
      </c>
      <c r="AZ54" s="23" cm="1">
        <f t="array" aca="1" ref="AZ54" ca="1">-SUMPRODUCT($AP4:$AU4,TRANSPOSE(AZ$45:AZ$50))/$AL4+AZ47</f>
        <v>-8.3825857720531638E-2</v>
      </c>
      <c r="BA54" s="23" cm="1">
        <f t="array" aca="1" ref="BA54" ca="1">-SUMPRODUCT($AP4:$AU4,TRANSPOSE(BA$45:BA$50))/$AL4+BA47</f>
        <v>-7.9790448823736398E-2</v>
      </c>
      <c r="BB54" s="23" cm="1">
        <f t="array" aca="1" ref="BB54" ca="1">-SUMPRODUCT($AP4:$AU4,TRANSPOSE(BB$45:BB$50))/$AL4+BB47</f>
        <v>-7.4370747191910058E-2</v>
      </c>
      <c r="BC54" s="23" cm="1">
        <f t="array" aca="1" ref="BC54" ca="1">-SUMPRODUCT($AP4:$AU4,TRANSPOSE(BC$45:BC$50))/$AL4+BC47</f>
        <v>-7.0870228644318245E-2</v>
      </c>
      <c r="BD54" s="23" cm="1">
        <f t="array" aca="1" ref="BD54" ca="1">-SUMPRODUCT($AP4:$AU4,TRANSPOSE(BD$45:BD$50))/$AL4+BD47</f>
        <v>-6.7631313745591976E-2</v>
      </c>
      <c r="BE54" s="23" cm="1">
        <f t="array" aca="1" ref="BE54" ca="1">-SUMPRODUCT($AP4:$AU4,TRANSPOSE(BE$45:BE$50))/$AL4+BE47</f>
        <v>-6.4758834751619254E-2</v>
      </c>
      <c r="BF54" s="23" cm="1">
        <f t="array" aca="1" ref="BF54" ca="1">-SUMPRODUCT($AP4:$AU4,TRANSPOSE(BF$45:BF$50))/$AL4+BF47</f>
        <v>-6.2050276814825722E-2</v>
      </c>
      <c r="BG54" s="23" cm="1">
        <f t="array" aca="1" ref="BG54" ca="1">-SUMPRODUCT($AP4:$AU4,TRANSPOSE(BG$45:BG$50))/$AL4+BG47</f>
        <v>-5.9462692912962078E-2</v>
      </c>
      <c r="BH54" s="23" cm="1">
        <f t="array" aca="1" ref="BH54" ca="1">-SUMPRODUCT($AP4:$AU4,TRANSPOSE(BH$45:BH$50))/$AL4+BH47</f>
        <v>-5.6949871052447976E-2</v>
      </c>
      <c r="BI54" s="23" cm="1">
        <f t="array" aca="1" ref="BI54" ca="1">-SUMPRODUCT($AP4:$AU4,TRANSPOSE(BI$45:BI$50))/$AL4+BI47</f>
        <v>-5.4488256416113962E-2</v>
      </c>
      <c r="BJ54" s="23" cm="1">
        <f t="array" aca="1" ref="BJ54" ca="1">-SUMPRODUCT($AP4:$AU4,TRANSPOSE(BJ$45:BJ$50))/$AL4+BJ47</f>
        <v>-5.2061222439974353E-2</v>
      </c>
      <c r="BK54" s="23" cm="1">
        <f t="array" aca="1" ref="BK54" ca="1">-SUMPRODUCT($AP4:$AU4,TRANSPOSE(BK$45:BK$50))/$AL4+BK47</f>
        <v>-4.9658348463263113E-2</v>
      </c>
      <c r="BL54" s="23" cm="1">
        <f t="array" aca="1" ref="BL54" ca="1">-SUMPRODUCT($AP4:$AU4,TRANSPOSE(BL$45:BL$50))/$AL4+BL47</f>
        <v>-4.727271524847329E-2</v>
      </c>
      <c r="BM54" s="23" cm="1">
        <f t="array" aca="1" ref="BM54" ca="1">-SUMPRODUCT($AP4:$AU4,TRANSPOSE(BM$45:BM$50))/$AL4+BM47</f>
        <v>-4.4899824737493627E-2</v>
      </c>
      <c r="BN54" s="23" cm="1">
        <f t="array" aca="1" ref="BN54" ca="1">-SUMPRODUCT($AP4:$AU4,TRANSPOSE(BN$45:BN$50))/$AL4+BN47</f>
        <v>-4.253673849461953E-2</v>
      </c>
      <c r="BO54" s="23" cm="1">
        <f t="array" aca="1" ref="BO54" ca="1">-SUMPRODUCT($AP4:$AU4,TRANSPOSE(BO$45:BO$50))/$AL4+BO47</f>
        <v>-4.0181559221563939E-2</v>
      </c>
      <c r="BP54" s="23" cm="1">
        <f t="array" aca="1" ref="BP54" ca="1">-SUMPRODUCT($AP4:$AU4,TRANSPOSE(BP$45:BP$50))/$AL4+BP47</f>
        <v>-3.7833077333036785E-2</v>
      </c>
      <c r="BQ54" s="23" cm="1">
        <f t="array" aca="1" ref="BQ54" ca="1">-SUMPRODUCT($AP4:$AU4,TRANSPOSE(BQ$45:BQ$50))/$AL4+BQ47</f>
        <v>-3.5490540101525969E-2</v>
      </c>
      <c r="BR54" s="23" cm="1">
        <f t="array" aca="1" ref="BR54" ca="1">-SUMPRODUCT($AP4:$AU4,TRANSPOSE(BR$45:BR$50))/$AL4+BR47</f>
        <v>-3.3153497613084504E-2</v>
      </c>
      <c r="BS54" s="23" cm="1">
        <f t="array" aca="1" ref="BS54" ca="1">-SUMPRODUCT($AP4:$AU4,TRANSPOSE(BS$45:BS$50))/$AL4+BS47</f>
        <v>-3.0821700614024561E-2</v>
      </c>
      <c r="BT54" s="23" cm="1">
        <f t="array" aca="1" ref="BT54" ca="1">-SUMPRODUCT($AP4:$AU4,TRANSPOSE(BT$45:BT$50))/$AL4+BT47</f>
        <v>-2.8495032526840547E-2</v>
      </c>
      <c r="BU54" s="23" cm="1">
        <f t="array" aca="1" ref="BU54" ca="1">-SUMPRODUCT($AP4:$AU4,TRANSPOSE(BU$45:BU$50))/$AL4+BU47</f>
        <v>-2.6173464249232559E-2</v>
      </c>
      <c r="BV54" s="23" cm="1">
        <f t="array" aca="1" ref="BV54" ca="1">-SUMPRODUCT($AP4:$AU4,TRANSPOSE(BV$45:BV$50))/$AL4+BV47</f>
        <v>-2.3857024085793377E-2</v>
      </c>
      <c r="BW54" s="23" cm="1">
        <f t="array" aca="1" ref="BW54" ca="1">-SUMPRODUCT($AP4:$AU4,TRANSPOSE(BW$45:BW$50))/$AL4+BW47</f>
        <v>-2.154577775043176E-2</v>
      </c>
      <c r="BX54" s="23" cm="1">
        <f t="array" aca="1" ref="BX54" ca="1">-SUMPRODUCT($AP4:$AU4,TRANSPOSE(BX$45:BX$50))/$AL4+BX47</f>
        <v>-1.9239815065996202E-2</v>
      </c>
      <c r="BY54" s="23" cm="1">
        <f t="array" aca="1" ref="BY54" ca="1">-SUMPRODUCT($AP4:$AU4,TRANSPOSE(BY$45:BY$50))/$AL4+BY47</f>
        <v>-1.6939241118284043E-2</v>
      </c>
      <c r="BZ54" s="23" cm="1">
        <f t="array" aca="1" ref="BZ54" ca="1">-SUMPRODUCT($AP4:$AU4,TRANSPOSE(BZ$45:BZ$50))/$AL4+BZ47</f>
        <v>-1.4644170371879761E-2</v>
      </c>
      <c r="CA54" s="23" cm="1">
        <f t="array" aca="1" ref="CA54" ca="1">-SUMPRODUCT($AP4:$AU4,TRANSPOSE(CA$45:CA$50))/$AL4+CA47</f>
        <v>-1.2354722755135439E-2</v>
      </c>
      <c r="CB54" s="23" cm="1">
        <f t="array" aca="1" ref="CB54" ca="1">-SUMPRODUCT($AP4:$AU4,TRANSPOSE(CB$45:CB$50))/$AL4+CB47</f>
        <v>-1.0071021054101348E-2</v>
      </c>
      <c r="CC54" s="23" cm="1">
        <f t="array" aca="1" ref="CC54" ca="1">-SUMPRODUCT($AP4:$AU4,TRANSPOSE(CC$45:CC$50))/$AL4+CC47</f>
        <v>-7.7931891764888572E-3</v>
      </c>
      <c r="CD54" s="23" cm="1">
        <f t="array" aca="1" ref="CD54" ca="1">-SUMPRODUCT($AP4:$AU4,TRANSPOSE(CD$45:CD$50))/$AL4+CD47</f>
        <v>-5.5213509939334715E-3</v>
      </c>
      <c r="CE54" s="23" cm="1">
        <f t="array" aca="1" ref="CE54" ca="1">-SUMPRODUCT($AP4:$AU4,TRANSPOSE(CE$45:CE$50))/$AL4+CE47</f>
        <v>-3.2556295687022896E-3</v>
      </c>
      <c r="CF54" s="23" cm="1">
        <f t="array" aca="1" ref="CF54" ca="1">-SUMPRODUCT($AP4:$AU4,TRANSPOSE(CF$45:CF$50))/$AL4+CF47</f>
        <v>-9.9614663607550114E-4</v>
      </c>
      <c r="CG54" s="23" cm="1">
        <f t="array" aca="1" ref="CG54" ca="1">-SUMPRODUCT($AP4:$AU4,TRANSPOSE(CG$45:CG$50))/$AL4+CG47</f>
        <v>1.2569777431269968E-3</v>
      </c>
      <c r="CH54" s="23" cm="1">
        <f t="array" aca="1" ref="CH54" ca="1">-SUMPRODUCT($AP4:$AU4,TRANSPOSE(CH$45:CH$50))/$AL4+CH47</f>
        <v>3.5036254166472824E-3</v>
      </c>
      <c r="CI54" s="23" cm="1">
        <f t="array" aca="1" ref="CI54" ca="1">-SUMPRODUCT($AP4:$AU4,TRANSPOSE(CI$45:CI$50))/$AL4+CI47</f>
        <v>5.7436802992202884E-3</v>
      </c>
      <c r="CJ54" s="23" cm="1">
        <f t="array" aca="1" ref="CJ54" ca="1">-SUMPRODUCT($AP4:$AU4,TRANSPOSE(CJ$45:CJ$50))/$AL4+CJ47</f>
        <v>7.977028480339432E-3</v>
      </c>
      <c r="CK54" s="23" cm="1">
        <f t="array" aca="1" ref="CK54" ca="1">-SUMPRODUCT($AP4:$AU4,TRANSPOSE(CK$45:CK$50))/$AL4+CK47</f>
        <v>1.020355829795988E-2</v>
      </c>
      <c r="CL54" s="23" cm="1">
        <f t="array" aca="1" ref="CL54" ca="1">-SUMPRODUCT($AP4:$AU4,TRANSPOSE(CL$45:CL$50))/$AL4+CL47</f>
        <v>1.2423160389149757E-2</v>
      </c>
      <c r="CM54" s="23" cm="1">
        <f t="array" aca="1" ref="CM54" ca="1">-SUMPRODUCT($AP4:$AU4,TRANSPOSE(CM$45:CM$50))/$AL4+CM47</f>
        <v>1.4635727724998826E-2</v>
      </c>
      <c r="CN54" s="23" cm="1">
        <f t="array" aca="1" ref="CN54" ca="1">-SUMPRODUCT($AP4:$AU4,TRANSPOSE(CN$45:CN$50))/$AL4+CN47</f>
        <v>1.6841155634632954E-2</v>
      </c>
      <c r="CO54" s="23" cm="1">
        <f t="array" aca="1" ref="CO54" ca="1">-SUMPRODUCT($AP4:$AU4,TRANSPOSE(CO$45:CO$50))/$AL4+CO47</f>
        <v>1.9039341821558919E-2</v>
      </c>
      <c r="CP54" s="23" cm="1">
        <f t="array" aca="1" ref="CP54" ca="1">-SUMPRODUCT($AP4:$AU4,TRANSPOSE(CP$45:CP$50))/$AL4+CP47</f>
        <v>2.1230186374474991E-2</v>
      </c>
      <c r="CQ54" s="23" cm="1">
        <f t="array" aca="1" ref="CQ54" ca="1">-SUMPRODUCT($AP4:$AU4,TRANSPOSE(CQ$45:CQ$50))/$AL4+CQ47</f>
        <v>2.3413591773984721E-2</v>
      </c>
      <c r="CR54" s="23" cm="1">
        <f t="array" aca="1" ref="CR54" ca="1">-SUMPRODUCT($AP4:$AU4,TRANSPOSE(CR$45:CR$50))/$AL4+CR47</f>
        <v>2.5589462896156989E-2</v>
      </c>
      <c r="CS54" s="23" cm="1">
        <f t="array" aca="1" ref="CS54" ca="1">-SUMPRODUCT($AP4:$AU4,TRANSPOSE(CS$45:CS$50))/$AL4+CS47</f>
        <v>2.7757707013580213E-2</v>
      </c>
      <c r="CT54" s="23" cm="1">
        <f t="array" aca="1" ref="CT54" ca="1">-SUMPRODUCT($AP4:$AU4,TRANSPOSE(CT$45:CT$50))/$AL4+CT47</f>
        <v>2.9918233794339777E-2</v>
      </c>
      <c r="CU54" s="23" cm="1">
        <f t="array" aca="1" ref="CU54" ca="1">-SUMPRODUCT($AP4:$AU4,TRANSPOSE(CU$45:CU$50))/$AL4+CU47</f>
        <v>3.2070955299219939E-2</v>
      </c>
      <c r="CV54" s="23" cm="1">
        <f t="array" aca="1" ref="CV54" ca="1">-SUMPRODUCT($AP4:$AU4,TRANSPOSE(CV$45:CV$50))/$AL4+CV47</f>
        <v>3.4215785977330826E-2</v>
      </c>
      <c r="CW54" s="23" cm="1">
        <f t="array" aca="1" ref="CW54" ca="1">-SUMPRODUCT($AP4:$AU4,TRANSPOSE(CW$45:CW$50))/$AL4+CW47</f>
        <v>3.6352642660313184E-2</v>
      </c>
      <c r="CX54" s="23" cm="1">
        <f t="array" aca="1" ref="CX54" ca="1">-SUMPRODUCT($AP4:$AU4,TRANSPOSE(CX$45:CX$50))/$AL4+CX47</f>
        <v>3.8481444555224342E-2</v>
      </c>
      <c r="CY54" s="23" cm="1">
        <f t="array" aca="1" ref="CY54" ca="1">-SUMPRODUCT($AP4:$AU4,TRANSPOSE(CY$45:CY$50))/$AL4+CY47</f>
        <v>4.0602113236189341E-2</v>
      </c>
      <c r="CZ54" s="23" cm="1">
        <f t="array" aca="1" ref="CZ54" ca="1">-SUMPRODUCT($AP4:$AU4,TRANSPOSE(CZ$45:CZ$50))/$AL4+CZ47</f>
        <v>4.2714572634881709E-2</v>
      </c>
      <c r="DA54" s="23" cm="1">
        <f t="array" aca="1" ref="DA54" ca="1">-SUMPRODUCT($AP4:$AU4,TRANSPOSE(DA$45:DA$50))/$AL4+DA47</f>
        <v>4.4818749029888416E-2</v>
      </c>
      <c r="DB54" s="23" cm="1">
        <f t="array" aca="1" ref="DB54" ca="1">-SUMPRODUCT($AP4:$AU4,TRANSPOSE(DB$45:DB$50))/$AL4+DB47</f>
        <v>4.6914571035005181E-2</v>
      </c>
      <c r="DC54" s="23" cm="1">
        <f t="array" aca="1" ref="DC54" ca="1">-SUMPRODUCT($AP4:$AU4,TRANSPOSE(DC$45:DC$50))/$AL4+DC47</f>
        <v>4.9001969586503047E-2</v>
      </c>
      <c r="DD54" s="23" cm="1">
        <f t="array" aca="1" ref="DD54" ca="1">-SUMPRODUCT($AP4:$AU4,TRANSPOSE(DD$45:DD$50))/$AL4+DD47</f>
        <v>5.1080877929407908E-2</v>
      </c>
      <c r="DE54" s="23" cm="1">
        <f t="array" aca="1" ref="DE54" ca="1">-SUMPRODUCT($AP4:$AU4,TRANSPOSE(DE$45:DE$50))/$AL4+DE47</f>
        <v>5.3151231602828197E-2</v>
      </c>
      <c r="DF54" s="23" cm="1">
        <f t="array" aca="1" ref="DF54" ca="1">-SUMPRODUCT($AP4:$AU4,TRANSPOSE(DF$45:DF$50))/$AL4+DF47</f>
        <v>5.5212968424365128E-2</v>
      </c>
      <c r="DG54" s="23" cm="1">
        <f t="array" aca="1" ref="DG54" ca="1">-SUMPRODUCT($AP4:$AU4,TRANSPOSE(DG$45:DG$50))/$AL4+DG47</f>
        <v>5.7266028473643427E-2</v>
      </c>
      <c r="DH54" s="23" cm="1">
        <f t="array" aca="1" ref="DH54" ca="1">-SUMPRODUCT($AP4:$AU4,TRANSPOSE(DH$45:DH$50))/$AL4+DH47</f>
        <v>5.9310354074995131E-2</v>
      </c>
      <c r="DI54" s="23" cm="1">
        <f t="array" aca="1" ref="DI54" ca="1">-SUMPRODUCT($AP4:$AU4,TRANSPOSE(DI$45:DI$50))/$AL4+DI47</f>
        <v>6.1345889779328422E-2</v>
      </c>
      <c r="DJ54" s="23" cm="1">
        <f t="array" aca="1" ref="DJ54" ca="1">-SUMPRODUCT($AP4:$AU4,TRANSPOSE(DJ$45:DJ$50))/$AL4+DJ47</f>
        <v>6.3372582345218531E-2</v>
      </c>
      <c r="DK54" s="23" cm="1">
        <f t="array" aca="1" ref="DK54" ca="1">-SUMPRODUCT($AP4:$AU4,TRANSPOSE(DK$45:DK$50))/$AL4+DK47</f>
        <v>6.5390380719251184E-2</v>
      </c>
      <c r="DL54" s="23" cm="1">
        <f t="array" aca="1" ref="DL54" ca="1">-SUMPRODUCT($AP4:$AU4,TRANSPOSE(DL$45:DL$50))/$AL4+DL47</f>
        <v>6.7399236015651842E-2</v>
      </c>
      <c r="DM54" s="23" cm="1">
        <f t="array" aca="1" ref="DM54" ca="1">-SUMPRODUCT($AP4:$AU4,TRANSPOSE(DM$45:DM$50))/$AL4+DM47</f>
        <v>6.939910149523526E-2</v>
      </c>
      <c r="DN54" s="23" cm="1">
        <f t="array" aca="1" ref="DN54" ca="1">-SUMPRODUCT($AP4:$AU4,TRANSPOSE(DN$45:DN$50))/$AL4+DN47</f>
        <v>7.1389932543704793E-2</v>
      </c>
      <c r="DO54" s="23" cm="1">
        <f t="array" aca="1" ref="DO54" ca="1">-SUMPRODUCT($AP4:$AU4,TRANSPOSE(DO$45:DO$50))/$AL4+DO47</f>
        <v>7.3371686649335244E-2</v>
      </c>
      <c r="DP54" s="23" cm="1">
        <f t="array" aca="1" ref="DP54" ca="1">-SUMPRODUCT($AP4:$AU4,TRANSPOSE(DP$45:DP$50))/$AL4+DP47</f>
        <v>7.5344323380071521E-2</v>
      </c>
      <c r="DQ54" s="23" cm="1">
        <f t="array" aca="1" ref="DQ54" ca="1">-SUMPRODUCT($AP4:$AU4,TRANSPOSE(DQ$45:DQ$50))/$AL4+DQ47</f>
        <v>7.7307804360072563E-2</v>
      </c>
      <c r="DR54" s="23" cm="1">
        <f t="array" aca="1" ref="DR54" ca="1">-SUMPRODUCT($AP4:$AU4,TRANSPOSE(DR$45:DR$50))/$AL4+DR47</f>
        <v>7.9262093245733634E-2</v>
      </c>
      <c r="DS54" s="23" cm="1">
        <f t="array" aca="1" ref="DS54" ca="1">-SUMPRODUCT($AP4:$AU4,TRANSPOSE(DS$45:DS$50))/$AL4+DS47</f>
        <v>8.1207155701216116E-2</v>
      </c>
      <c r="DT54" s="23" cm="1">
        <f t="array" aca="1" ref="DT54" ca="1">-SUMPRODUCT($AP4:$AU4,TRANSPOSE(DT$45:DT$50))/$AL4+DT47</f>
        <v>8.3142959373514624E-2</v>
      </c>
      <c r="DU54" s="23" cm="1">
        <f t="array" aca="1" ref="DU54" ca="1">-SUMPRODUCT($AP4:$AU4,TRANSPOSE(DU$45:DU$50))/$AL4+DU47</f>
        <v>8.5069473867094902E-2</v>
      </c>
      <c r="DV54" s="23" cm="1">
        <f t="array" aca="1" ref="DV54" ca="1">-SUMPRODUCT($AP4:$AU4,TRANSPOSE(DV$45:DV$50))/$AL4+DV47</f>
        <v>8.6986670718125214E-2</v>
      </c>
      <c r="DW54" s="23" cm="1">
        <f t="array" aca="1" ref="DW54" ca="1">-SUMPRODUCT($AP4:$AU4,TRANSPOSE(DW$45:DW$50))/$AL4+DW47</f>
        <v>8.8894523368337475E-2</v>
      </c>
      <c r="DX54" s="23" cm="1">
        <f t="array" aca="1" ref="DX54" ca="1">-SUMPRODUCT($AP4:$AU4,TRANSPOSE(DX$45:DX$50))/$AL4+DX47</f>
        <v>9.079300713853955E-2</v>
      </c>
      <c r="DY54" s="23" cm="1">
        <f t="array" aca="1" ref="DY54" ca="1">-SUMPRODUCT($AP4:$AU4,TRANSPOSE(DY$45:DY$50))/$AL4+DY47</f>
        <v>9.2682099201813195E-2</v>
      </c>
      <c r="DZ54" s="23" cm="1">
        <f t="array" aca="1" ref="DZ54" ca="1">-SUMPRODUCT($AP4:$AU4,TRANSPOSE(DZ$45:DZ$50))/$AL4+DZ47</f>
        <v>9.4561778556418619E-2</v>
      </c>
      <c r="EA54" s="23" cm="1">
        <f t="array" aca="1" ref="EA54" ca="1">-SUMPRODUCT($AP4:$AU4,TRANSPOSE(EA$45:EA$50))/$AL4+EA47</f>
        <v>9.6432025998435977E-2</v>
      </c>
      <c r="EB54" s="23" cm="1">
        <f t="array" aca="1" ref="EB54" ca="1">-SUMPRODUCT($AP4:$AU4,TRANSPOSE(EB$45:EB$50))/$AL4+EB47</f>
        <v>9.8292824094170561E-2</v>
      </c>
      <c r="EC54" s="23" cm="1">
        <f t="array" aca="1" ref="EC54" ca="1">-SUMPRODUCT($AP4:$AU4,TRANSPOSE(EC$45:EC$50))/$AL4+EC47</f>
        <v>0.10014415715234354</v>
      </c>
      <c r="ED54" s="23" cm="1">
        <f t="array" aca="1" ref="ED54" ca="1">-SUMPRODUCT($AP4:$AU4,TRANSPOSE(ED$45:ED$50))/$AL4+ED47</f>
        <v>0.10198601119609785</v>
      </c>
      <c r="EE54" s="23" cm="1">
        <f t="array" aca="1" ref="EE54" ca="1">-SUMPRODUCT($AP4:$AU4,TRANSPOSE(EE$45:EE$50))/$AL4+EE47</f>
        <v>0.10381837393483906</v>
      </c>
      <c r="EF54" s="23" cm="1">
        <f t="array" aca="1" ref="EF54" ca="1">-SUMPRODUCT($AP4:$AU4,TRANSPOSE(EF$45:EF$50))/$AL4+EF47</f>
        <v>0.10564123473593823</v>
      </c>
      <c r="EG54" s="23" cm="1">
        <f t="array" aca="1" ref="EG54" ca="1">-SUMPRODUCT($AP4:$AU4,TRANSPOSE(EG$45:EG$50))/$AL4+EG47</f>
        <v>0.10745458459631957</v>
      </c>
      <c r="EH54" s="23" cm="1">
        <f t="array" aca="1" ref="EH54" ca="1">-SUMPRODUCT($AP4:$AU4,TRANSPOSE(EH$45:EH$50))/$AL4+EH47</f>
        <v>0.10925841611395187</v>
      </c>
      <c r="EI54" s="23" cm="1">
        <f t="array" aca="1" ref="EI54" ca="1">-SUMPRODUCT($AP4:$AU4,TRANSPOSE(EI$45:EI$50))/$AL4+EI47</f>
        <v>0.11105272345927097</v>
      </c>
      <c r="EJ54" s="23" cm="1">
        <f t="array" aca="1" ref="EJ54" ca="1">-SUMPRODUCT($AP4:$AU4,TRANSPOSE(EJ$45:EJ$50))/$AL4+EJ47</f>
        <v>0.11283750234655104</v>
      </c>
      <c r="EK54" s="23" cm="1">
        <f t="array" aca="1" ref="EK54" ca="1">-SUMPRODUCT($AP4:$AU4,TRANSPOSE(EK$45:EK$50))/$AL4+EK47</f>
        <v>0.1146127500052439</v>
      </c>
      <c r="EL54" s="23" cm="1">
        <f t="array" aca="1" ref="EL54" ca="1">-SUMPRODUCT($AP4:$AU4,TRANSPOSE(EL$45:EL$50))/$AL4+EL47</f>
        <v>0.11637846515131228</v>
      </c>
      <c r="EM54" s="23" cm="1">
        <f t="array" aca="1" ref="EM54" ca="1">-SUMPRODUCT($AP4:$AU4,TRANSPOSE(EM$45:EM$50))/$AL4+EM47</f>
        <v>0.11813464795856804</v>
      </c>
      <c r="EN54" s="23" cm="1">
        <f t="array" aca="1" ref="EN54" ca="1">-SUMPRODUCT($AP4:$AU4,TRANSPOSE(EN$45:EN$50))/$AL4+EN47</f>
        <v>0.1198813000300426</v>
      </c>
      <c r="EO54" s="23" cm="1">
        <f t="array" aca="1" ref="EO54" ca="1">-SUMPRODUCT($AP4:$AU4,TRANSPOSE(EO$45:EO$50))/$AL4+EO47</f>
        <v>0.12161842436940001</v>
      </c>
      <c r="EP54" s="23" cm="1">
        <f t="array" aca="1" ref="EP54" ca="1">-SUMPRODUCT($AP4:$AU4,TRANSPOSE(EP$45:EP$50))/$AL4+EP47</f>
        <v>0.12334602535241473</v>
      </c>
      <c r="EQ54" s="23" cm="1">
        <f t="array" aca="1" ref="EQ54" ca="1">-SUMPRODUCT($AP4:$AU4,TRANSPOSE(EQ$45:EQ$50))/$AL4+EQ47</f>
        <v>0.12506410869853074</v>
      </c>
      <c r="ER54" s="23" cm="1">
        <f t="array" aca="1" ref="ER54" ca="1">-SUMPRODUCT($AP4:$AU4,TRANSPOSE(ER$45:ER$50))/$AL4+ER47</f>
        <v>0.12677268144251541</v>
      </c>
      <c r="ES54" s="23" cm="1">
        <f t="array" aca="1" ref="ES54" ca="1">-SUMPRODUCT($AP4:$AU4,TRANSPOSE(ES$45:ES$50))/$AL4+ES47</f>
        <v>0.12847175190622556</v>
      </c>
    </row>
    <row r="55" spans="1:149">
      <c r="A55" s="6">
        <f ca="1">LN((RAND()^(-Results!$E$4))-1)</f>
        <v>0.47553304823832593</v>
      </c>
      <c r="B55" s="6">
        <f ca="1">LN((RAND()^(-Results!$E$4))-1)</f>
        <v>-0.34115842026891774</v>
      </c>
      <c r="C55" s="6">
        <f ca="1">LN((RAND()^(-Results!$E$4))-1)</f>
        <v>1.766986987065861</v>
      </c>
      <c r="D55" s="6">
        <f ca="1">LN((RAND()^(-Results!$E$4))-1)</f>
        <v>-0.87364256594022938</v>
      </c>
      <c r="E55" s="6">
        <f ca="1">LN((RAND()^(-Results!$E$4))-1)</f>
        <v>-0.25005148805812538</v>
      </c>
      <c r="F55" s="6">
        <f ca="1">LN((RAND()^(-Results!$E$4))-1)</f>
        <v>1.043543587733619</v>
      </c>
      <c r="G55" s="6">
        <f ca="1">LN((RAND()^(-Results!$E$4))-1)</f>
        <v>0.26358750967099276</v>
      </c>
      <c r="H55" s="6">
        <f t="shared" ca="1" si="5"/>
        <v>0.32775975902691323</v>
      </c>
      <c r="I55" s="10">
        <f ca="1">SUMPRODUCT(J55:O55,Results!B$12:G$12)+Results!$E$5*H55</f>
        <v>7.5326784045986717</v>
      </c>
      <c r="J55" s="10">
        <f ca="1">SUMPRODUCT($A55:$F55,Results!$B$15:$G$15)</f>
        <v>-0.67390430463971884</v>
      </c>
      <c r="K55" s="10">
        <f ca="1">SUMPRODUCT($A55:$F55,Results!$B$16:$G$16)</f>
        <v>3.1746514889092792</v>
      </c>
      <c r="L55" s="10">
        <f ca="1">SUMPRODUCT($A55:$F55,Results!$B$17:$G$17)</f>
        <v>1.1248557238224113</v>
      </c>
      <c r="M55" s="10">
        <f ca="1">SUMPRODUCT($A55:$F55,Results!$B$18:$G$18)</f>
        <v>-4.1796283002813865</v>
      </c>
      <c r="N55" s="10">
        <f ca="1">SUMPRODUCT($A55:$F55,Results!$B$19:$G$19)</f>
        <v>2.9427713185056743</v>
      </c>
      <c r="O55" s="10">
        <f ca="1">SUMPRODUCT($A55:$F55,Results!$B$20:$G$20)</f>
        <v>3.0461644624770661</v>
      </c>
      <c r="P55" s="10" cm="1">
        <f t="array" aca="1" ref="P55" ca="1">SUMPRODUCT(J55:O55,TRANSPOSE(BL$20:BL$25))+$AD$20-$BL$27</f>
        <v>6.9536604520742129</v>
      </c>
      <c r="Q55" s="10" cm="1">
        <f t="array" aca="1" ref="Q55" ca="1">SUMPRODUCT(J55:O55,TRANSPOSE(ES$20:ES$25))+$AD$20-$ES$27</f>
        <v>6.8991803307644179</v>
      </c>
      <c r="R55" s="10">
        <f ca="1">I55-Results!$E$5*H55</f>
        <v>6.2216393684910187</v>
      </c>
      <c r="S55" s="10" cm="1">
        <f t="array" aca="1" ref="S55" ca="1">SUMPRODUCT(J55:O55,TRANSPOSE(AR$28:AR$33))+$AD$20-$AC$26</f>
        <v>10.478941527126119</v>
      </c>
      <c r="T55" s="10">
        <f ca="1">SUMPRODUCT(J55:O55,Results!K$9:P$9)</f>
        <v>6.5865875047736306</v>
      </c>
      <c r="U55" s="10">
        <f ca="1">SUMPRODUCT(J55:O55,Results!K$9:P$9)+$AD$20-$AC$31</f>
        <v>6.6035435612987232</v>
      </c>
      <c r="V55" s="10">
        <f t="shared" ca="1" si="6"/>
        <v>0.57901795252445876</v>
      </c>
      <c r="W55" s="10">
        <f t="shared" ca="1" si="7"/>
        <v>0.63349807383425372</v>
      </c>
      <c r="X55" s="10">
        <f t="shared" ca="1" si="8"/>
        <v>1.3110390361076529</v>
      </c>
      <c r="Y55" s="10">
        <f t="shared" ca="1" si="9"/>
        <v>-2.9462631225274478</v>
      </c>
      <c r="Z55" s="10">
        <f t="shared" ca="1" si="10"/>
        <v>7.2505503377167866</v>
      </c>
      <c r="AA55" s="10">
        <f t="shared" ca="1" si="11"/>
        <v>0.92913484329994844</v>
      </c>
      <c r="AY55" s="23" cm="1">
        <f t="array" aca="1" ref="AY55" ca="1">-SUMPRODUCT($AP5:$AU5,TRANSPOSE(AY$45:AY$50))/$AL5+AY48</f>
        <v>5.4461324099049357E-2</v>
      </c>
      <c r="AZ55" s="23" cm="1">
        <f t="array" aca="1" ref="AZ55" ca="1">-SUMPRODUCT($AP5:$AU5,TRANSPOSE(AZ$45:AZ$50))/$AL5+AZ48</f>
        <v>0.160334406313838</v>
      </c>
      <c r="BA55" s="23" cm="1">
        <f t="array" aca="1" ref="BA55" ca="1">-SUMPRODUCT($AP5:$AU5,TRANSPOSE(BA$45:BA$50))/$AL5+BA48</f>
        <v>0.16995616620544474</v>
      </c>
      <c r="BB55" s="23" cm="1">
        <f t="array" aca="1" ref="BB55" ca="1">-SUMPRODUCT($AP5:$AU5,TRANSPOSE(BB$45:BB$50))/$AL5+BB48</f>
        <v>0.18400695426954472</v>
      </c>
      <c r="BC55" s="23" cm="1">
        <f t="array" aca="1" ref="BC55" ca="1">-SUMPRODUCT($AP5:$AU5,TRANSPOSE(BC$45:BC$50))/$AL5+BC48</f>
        <v>0.18843458699503202</v>
      </c>
      <c r="BD55" s="23" cm="1">
        <f t="array" aca="1" ref="BD55" ca="1">-SUMPRODUCT($AP5:$AU5,TRANSPOSE(BD$45:BD$50))/$AL5+BD48</f>
        <v>0.19140439039546442</v>
      </c>
      <c r="BE55" s="23" cm="1">
        <f t="array" aca="1" ref="BE55" ca="1">-SUMPRODUCT($AP5:$AU5,TRANSPOSE(BE$45:BE$50))/$AL5+BE48</f>
        <v>0.19274160799218876</v>
      </c>
      <c r="BF55" s="23" cm="1">
        <f t="array" aca="1" ref="BF55" ca="1">-SUMPRODUCT($AP5:$AU5,TRANSPOSE(BF$45:BF$50))/$AL5+BF48</f>
        <v>0.19338907803611016</v>
      </c>
      <c r="BG55" s="23" cm="1">
        <f t="array" aca="1" ref="BG55" ca="1">-SUMPRODUCT($AP5:$AU5,TRANSPOSE(BG$45:BG$50))/$AL5+BG48</f>
        <v>0.19356217032763279</v>
      </c>
      <c r="BH55" s="23" cm="1">
        <f t="array" aca="1" ref="BH55" ca="1">-SUMPRODUCT($AP5:$AU5,TRANSPOSE(BH$45:BH$50))/$AL5+BH48</f>
        <v>0.19345642482100756</v>
      </c>
      <c r="BI55" s="23" cm="1">
        <f t="array" aca="1" ref="BI55" ca="1">-SUMPRODUCT($AP5:$AU5,TRANSPOSE(BI$45:BI$50))/$AL5+BI48</f>
        <v>0.19316726465615153</v>
      </c>
      <c r="BJ55" s="23" cm="1">
        <f t="array" aca="1" ref="BJ55" ca="1">-SUMPRODUCT($AP5:$AU5,TRANSPOSE(BJ$45:BJ$50))/$AL5+BJ48</f>
        <v>0.19275878516812883</v>
      </c>
      <c r="BK55" s="23" cm="1">
        <f t="array" aca="1" ref="BK55" ca="1">-SUMPRODUCT($AP5:$AU5,TRANSPOSE(BK$45:BK$50))/$AL5+BK48</f>
        <v>0.1922702978108245</v>
      </c>
      <c r="BL55" s="23" cm="1">
        <f t="array" aca="1" ref="BL55" ca="1">-SUMPRODUCT($AP5:$AU5,TRANSPOSE(BL$45:BL$50))/$AL5+BL48</f>
        <v>0.19172769128893419</v>
      </c>
      <c r="BM55" s="23" cm="1">
        <f t="array" aca="1" ref="BM55" ca="1">-SUMPRODUCT($AP5:$AU5,TRANSPOSE(BM$45:BM$50))/$AL5+BM48</f>
        <v>0.19114793109269423</v>
      </c>
      <c r="BN55" s="23" cm="1">
        <f t="array" aca="1" ref="BN55" ca="1">-SUMPRODUCT($AP5:$AU5,TRANSPOSE(BN$45:BN$50))/$AL5+BN48</f>
        <v>0.19054233790710096</v>
      </c>
      <c r="BO55" s="23" cm="1">
        <f t="array" aca="1" ref="BO55" ca="1">-SUMPRODUCT($AP5:$AU5,TRANSPOSE(BO$45:BO$50))/$AL5+BO48</f>
        <v>0.18991849726375742</v>
      </c>
      <c r="BP55" s="23" cm="1">
        <f t="array" aca="1" ref="BP55" ca="1">-SUMPRODUCT($AP5:$AU5,TRANSPOSE(BP$45:BP$50))/$AL5+BP48</f>
        <v>0.18928152561549916</v>
      </c>
      <c r="BQ55" s="23" cm="1">
        <f t="array" aca="1" ref="BQ55" ca="1">-SUMPRODUCT($AP5:$AU5,TRANSPOSE(BQ$45:BQ$50))/$AL5+BQ48</f>
        <v>0.18863488856141386</v>
      </c>
      <c r="BR55" s="23" cm="1">
        <f t="array" aca="1" ref="BR55" ca="1">-SUMPRODUCT($AP5:$AU5,TRANSPOSE(BR$45:BR$50))/$AL5+BR48</f>
        <v>0.18798094494411322</v>
      </c>
      <c r="BS55" s="23" cm="1">
        <f t="array" aca="1" ref="BS55" ca="1">-SUMPRODUCT($AP5:$AU5,TRANSPOSE(BS$45:BS$50))/$AL5+BS48</f>
        <v>0.18732130901024036</v>
      </c>
      <c r="BT55" s="23" cm="1">
        <f t="array" aca="1" ref="BT55" ca="1">-SUMPRODUCT($AP5:$AU5,TRANSPOSE(BT$45:BT$50))/$AL5+BT48</f>
        <v>0.18665709328207802</v>
      </c>
      <c r="BU55" s="23" cm="1">
        <f t="array" aca="1" ref="BU55" ca="1">-SUMPRODUCT($AP5:$AU5,TRANSPOSE(BU$45:BU$50))/$AL5+BU48</f>
        <v>0.1859890717819398</v>
      </c>
      <c r="BV55" s="23" cm="1">
        <f t="array" aca="1" ref="BV55" ca="1">-SUMPRODUCT($AP5:$AU5,TRANSPOSE(BV$45:BV$50))/$AL5+BV48</f>
        <v>0.18531778998867243</v>
      </c>
      <c r="BW55" s="23" cm="1">
        <f t="array" aca="1" ref="BW55" ca="1">-SUMPRODUCT($AP5:$AU5,TRANSPOSE(BW$45:BW$50))/$AL5+BW48</f>
        <v>0.1846436389911521</v>
      </c>
      <c r="BX55" s="23" cm="1">
        <f t="array" aca="1" ref="BX55" ca="1">-SUMPRODUCT($AP5:$AU5,TRANSPOSE(BX$45:BX$50))/$AL5+BX48</f>
        <v>0.1839669055370976</v>
      </c>
      <c r="BY55" s="23" cm="1">
        <f t="array" aca="1" ref="BY55" ca="1">-SUMPRODUCT($AP5:$AU5,TRANSPOSE(BY$45:BY$50))/$AL5+BY48</f>
        <v>0.18328780582664794</v>
      </c>
      <c r="BZ55" s="23" cm="1">
        <f t="array" aca="1" ref="BZ55" ca="1">-SUMPRODUCT($AP5:$AU5,TRANSPOSE(BZ$45:BZ$50))/$AL5+BZ48</f>
        <v>0.1826065083351236</v>
      </c>
      <c r="CA55" s="23" cm="1">
        <f t="array" aca="1" ref="CA55" ca="1">-SUMPRODUCT($AP5:$AU5,TRANSPOSE(CA$45:CA$50))/$AL5+CA48</f>
        <v>0.18192314922708797</v>
      </c>
      <c r="CB55" s="23" cm="1">
        <f t="array" aca="1" ref="CB55" ca="1">-SUMPRODUCT($AP5:$AU5,TRANSPOSE(CB$45:CB$50))/$AL5+CB48</f>
        <v>0.18123784276556487</v>
      </c>
      <c r="CC55" s="23" cm="1">
        <f t="array" aca="1" ref="CC55" ca="1">-SUMPRODUCT($AP5:$AU5,TRANSPOSE(CC$45:CC$50))/$AL5+CC48</f>
        <v>0.18055068833959076</v>
      </c>
      <c r="CD55" s="23" cm="1">
        <f t="array" aca="1" ref="CD55" ca="1">-SUMPRODUCT($AP5:$AU5,TRANSPOSE(CD$45:CD$50))/$AL5+CD48</f>
        <v>0.1798617752065782</v>
      </c>
      <c r="CE55" s="23" cm="1">
        <f t="array" aca="1" ref="CE55" ca="1">-SUMPRODUCT($AP5:$AU5,TRANSPOSE(CE$45:CE$50))/$AL5+CE48</f>
        <v>0.17917118569038304</v>
      </c>
      <c r="CF55" s="23" cm="1">
        <f t="array" aca="1" ref="CF55" ca="1">-SUMPRODUCT($AP5:$AU5,TRANSPOSE(CF$45:CF$50))/$AL5+CF48</f>
        <v>0.17847899733574812</v>
      </c>
      <c r="CG55" s="23" cm="1">
        <f t="array" aca="1" ref="CG55" ca="1">-SUMPRODUCT($AP5:$AU5,TRANSPOSE(CG$45:CG$50))/$AL5+CG48</f>
        <v>0.17778528435751773</v>
      </c>
      <c r="CH55" s="23" cm="1">
        <f t="array" aca="1" ref="CH55" ca="1">-SUMPRODUCT($AP5:$AU5,TRANSPOSE(CH$45:CH$50))/$AL5+CH48</f>
        <v>0.17709011861334001</v>
      </c>
      <c r="CI55" s="23" cm="1">
        <f t="array" aca="1" ref="CI55" ca="1">-SUMPRODUCT($AP5:$AU5,TRANSPOSE(CI$45:CI$50))/$AL5+CI48</f>
        <v>0.17639357025445312</v>
      </c>
      <c r="CJ55" s="23" cm="1">
        <f t="array" aca="1" ref="CJ55" ca="1">-SUMPRODUCT($AP5:$AU5,TRANSPOSE(CJ$45:CJ$50))/$AL5+CJ48</f>
        <v>0.17569570815905</v>
      </c>
      <c r="CK55" s="23" cm="1">
        <f t="array" aca="1" ref="CK55" ca="1">-SUMPRODUCT($AP5:$AU5,TRANSPOSE(CK$45:CK$50))/$AL5+CK48</f>
        <v>0.1749966002188591</v>
      </c>
      <c r="CL55" s="23" cm="1">
        <f t="array" aca="1" ref="CL55" ca="1">-SUMPRODUCT($AP5:$AU5,TRANSPOSE(CL$45:CL$50))/$AL5+CL48</f>
        <v>0.17429631352668462</v>
      </c>
      <c r="CM55" s="23" cm="1">
        <f t="array" aca="1" ref="CM55" ca="1">-SUMPRODUCT($AP5:$AU5,TRANSPOSE(CM$45:CM$50))/$AL5+CM48</f>
        <v>0.17359491449718067</v>
      </c>
      <c r="CN55" s="23" cm="1">
        <f t="array" aca="1" ref="CN55" ca="1">-SUMPRODUCT($AP5:$AU5,TRANSPOSE(CN$45:CN$50))/$AL5+CN48</f>
        <v>0.17289246894267685</v>
      </c>
      <c r="CO55" s="23" cm="1">
        <f t="array" aca="1" ref="CO55" ca="1">-SUMPRODUCT($AP5:$AU5,TRANSPOSE(CO$45:CO$50))/$AL5+CO48</f>
        <v>0.17218904211880104</v>
      </c>
      <c r="CP55" s="23" cm="1">
        <f t="array" aca="1" ref="CP55" ca="1">-SUMPRODUCT($AP5:$AU5,TRANSPOSE(CP$45:CP$50))/$AL5+CP48</f>
        <v>0.17148469874986683</v>
      </c>
      <c r="CQ55" s="23" cm="1">
        <f t="array" aca="1" ref="CQ55" ca="1">-SUMPRODUCT($AP5:$AU5,TRANSPOSE(CQ$45:CQ$50))/$AL5+CQ48</f>
        <v>0.17077950304076683</v>
      </c>
      <c r="CR55" s="23" cm="1">
        <f t="array" aca="1" ref="CR55" ca="1">-SUMPRODUCT($AP5:$AU5,TRANSPOSE(CR$45:CR$50))/$AL5+CR48</f>
        <v>0.17007351867992659</v>
      </c>
      <c r="CS55" s="23" cm="1">
        <f t="array" aca="1" ref="CS55" ca="1">-SUMPRODUCT($AP5:$AU5,TRANSPOSE(CS$45:CS$50))/$AL5+CS48</f>
        <v>0.16936680883639477</v>
      </c>
      <c r="CT55" s="23" cm="1">
        <f t="array" aca="1" ref="CT55" ca="1">-SUMPRODUCT($AP5:$AU5,TRANSPOSE(CT$45:CT$50))/$AL5+CT48</f>
        <v>0.16865943615315615</v>
      </c>
      <c r="CU55" s="23" cm="1">
        <f t="array" aca="1" ref="CU55" ca="1">-SUMPRODUCT($AP5:$AU5,TRANSPOSE(CU$45:CU$50))/$AL5+CU48</f>
        <v>0.16795146273807005</v>
      </c>
      <c r="CV55" s="23" cm="1">
        <f t="array" aca="1" ref="CV55" ca="1">-SUMPRODUCT($AP5:$AU5,TRANSPOSE(CV$45:CV$50))/$AL5+CV48</f>
        <v>0.16724295015338519</v>
      </c>
      <c r="CW55" s="23" cm="1">
        <f t="array" aca="1" ref="CW55" ca="1">-SUMPRODUCT($AP5:$AU5,TRANSPOSE(CW$45:CW$50))/$AL5+CW48</f>
        <v>0.16653395940447657</v>
      </c>
      <c r="CX55" s="23" cm="1">
        <f t="array" aca="1" ref="CX55" ca="1">-SUMPRODUCT($AP5:$AU5,TRANSPOSE(CX$45:CX$50))/$AL5+CX48</f>
        <v>0.16582455092823156</v>
      </c>
      <c r="CY55" s="23" cm="1">
        <f t="array" aca="1" ref="CY55" ca="1">-SUMPRODUCT($AP5:$AU5,TRANSPOSE(CY$45:CY$50))/$AL5+CY48</f>
        <v>0.16511478458138207</v>
      </c>
      <c r="CZ55" s="23" cm="1">
        <f t="array" aca="1" ref="CZ55" ca="1">-SUMPRODUCT($AP5:$AU5,TRANSPOSE(CZ$45:CZ$50))/$AL5+CZ48</f>
        <v>0.16440471962897774</v>
      </c>
      <c r="DA55" s="23" cm="1">
        <f t="array" aca="1" ref="DA55" ca="1">-SUMPRODUCT($AP5:$AU5,TRANSPOSE(DA$45:DA$50))/$AL5+DA48</f>
        <v>0.16369441473313107</v>
      </c>
      <c r="DB55" s="23" cm="1">
        <f t="array" aca="1" ref="DB55" ca="1">-SUMPRODUCT($AP5:$AU5,TRANSPOSE(DB$45:DB$50))/$AL5+DB48</f>
        <v>0.16298392794212302</v>
      </c>
      <c r="DC55" s="23" cm="1">
        <f t="array" aca="1" ref="DC55" ca="1">-SUMPRODUCT($AP5:$AU5,TRANSPOSE(DC$45:DC$50))/$AL5+DC48</f>
        <v>0.16227331667992617</v>
      </c>
      <c r="DD55" s="23" cm="1">
        <f t="array" aca="1" ref="DD55" ca="1">-SUMPRODUCT($AP5:$AU5,TRANSPOSE(DD$45:DD$50))/$AL5+DD48</f>
        <v>0.1615626377361844</v>
      </c>
      <c r="DE55" s="23" cm="1">
        <f t="array" aca="1" ref="DE55" ca="1">-SUMPRODUCT($AP5:$AU5,TRANSPOSE(DE$45:DE$50))/$AL5+DE48</f>
        <v>0.16085194725667018</v>
      </c>
      <c r="DF55" s="23" cm="1">
        <f t="array" aca="1" ref="DF55" ca="1">-SUMPRODUCT($AP5:$AU5,TRANSPOSE(DF$45:DF$50))/$AL5+DF48</f>
        <v>0.1601413007342356</v>
      </c>
      <c r="DG55" s="23" cm="1">
        <f t="array" aca="1" ref="DG55" ca="1">-SUMPRODUCT($AP5:$AU5,TRANSPOSE(DG$45:DG$50))/$AL5+DG48</f>
        <v>0.15943075300026466</v>
      </c>
      <c r="DH55" s="23" cm="1">
        <f t="array" aca="1" ref="DH55" ca="1">-SUMPRODUCT($AP5:$AU5,TRANSPOSE(DH$45:DH$50))/$AL5+DH48</f>
        <v>0.15872035821662978</v>
      </c>
      <c r="DI55" s="23" cm="1">
        <f t="array" aca="1" ref="DI55" ca="1">-SUMPRODUCT($AP5:$AU5,TRANSPOSE(DI$45:DI$50))/$AL5+DI48</f>
        <v>0.15801016986814898</v>
      </c>
      <c r="DJ55" s="23" cm="1">
        <f t="array" aca="1" ref="DJ55" ca="1">-SUMPRODUCT($AP5:$AU5,TRANSPOSE(DJ$45:DJ$50))/$AL5+DJ48</f>
        <v>0.15730024075554794</v>
      </c>
      <c r="DK55" s="23" cm="1">
        <f t="array" aca="1" ref="DK55" ca="1">-SUMPRODUCT($AP5:$AU5,TRANSPOSE(DK$45:DK$50))/$AL5+DK48</f>
        <v>0.15659062298891635</v>
      </c>
      <c r="DL55" s="23" cm="1">
        <f t="array" aca="1" ref="DL55" ca="1">-SUMPRODUCT($AP5:$AU5,TRANSPOSE(DL$45:DL$50))/$AL5+DL48</f>
        <v>0.15588136798165653</v>
      </c>
      <c r="DM55" s="23" cm="1">
        <f t="array" aca="1" ref="DM55" ca="1">-SUMPRODUCT($AP5:$AU5,TRANSPOSE(DM$45:DM$50))/$AL5+DM48</f>
        <v>0.15517252644491875</v>
      </c>
      <c r="DN55" s="23" cm="1">
        <f t="array" aca="1" ref="DN55" ca="1">-SUMPRODUCT($AP5:$AU5,TRANSPOSE(DN$45:DN$50))/$AL5+DN48</f>
        <v>0.15446414838251343</v>
      </c>
      <c r="DO55" s="23" cm="1">
        <f t="array" aca="1" ref="DO55" ca="1">-SUMPRODUCT($AP5:$AU5,TRANSPOSE(DO$45:DO$50))/$AL5+DO48</f>
        <v>0.15375628308629652</v>
      </c>
      <c r="DP55" s="23" cm="1">
        <f t="array" aca="1" ref="DP55" ca="1">-SUMPRODUCT($AP5:$AU5,TRANSPOSE(DP$45:DP$50))/$AL5+DP48</f>
        <v>0.15304897913201521</v>
      </c>
      <c r="DQ55" s="23" cm="1">
        <f t="array" aca="1" ref="DQ55" ca="1">-SUMPRODUCT($AP5:$AU5,TRANSPOSE(DQ$45:DQ$50))/$AL5+DQ48</f>
        <v>0.15234228437561348</v>
      </c>
      <c r="DR55" s="23" cm="1">
        <f t="array" aca="1" ref="DR55" ca="1">-SUMPRODUCT($AP5:$AU5,TRANSPOSE(DR$45:DR$50))/$AL5+DR48</f>
        <v>0.15163624594997971</v>
      </c>
      <c r="DS55" s="23" cm="1">
        <f t="array" aca="1" ref="DS55" ca="1">-SUMPRODUCT($AP5:$AU5,TRANSPOSE(DS$45:DS$50))/$AL5+DS48</f>
        <v>0.15093091026213445</v>
      </c>
      <c r="DT55" s="23" cm="1">
        <f t="array" aca="1" ref="DT55" ca="1">-SUMPRODUCT($AP5:$AU5,TRANSPOSE(DT$45:DT$50))/$AL5+DT48</f>
        <v>0.15022632299084782</v>
      </c>
      <c r="DU55" s="23" cm="1">
        <f t="array" aca="1" ref="DU55" ca="1">-SUMPRODUCT($AP5:$AU5,TRANSPOSE(DU$45:DU$50))/$AL5+DU48</f>
        <v>0.14952252908467478</v>
      </c>
      <c r="DV55" s="23" cm="1">
        <f t="array" aca="1" ref="DV55" ca="1">-SUMPRODUCT($AP5:$AU5,TRANSPOSE(DV$45:DV$50))/$AL5+DV48</f>
        <v>0.1488195727604027</v>
      </c>
      <c r="DW55" s="23" cm="1">
        <f t="array" aca="1" ref="DW55" ca="1">-SUMPRODUCT($AP5:$AU5,TRANSPOSE(DW$45:DW$50))/$AL5+DW48</f>
        <v>0.1481174975018984</v>
      </c>
      <c r="DX55" s="23" cm="1">
        <f t="array" aca="1" ref="DX55" ca="1">-SUMPRODUCT($AP5:$AU5,TRANSPOSE(DX$45:DX$50))/$AL5+DX48</f>
        <v>0.14741634605934828</v>
      </c>
      <c r="DY55" s="23" cm="1">
        <f t="array" aca="1" ref="DY55" ca="1">-SUMPRODUCT($AP5:$AU5,TRANSPOSE(DY$45:DY$50))/$AL5+DY48</f>
        <v>0.14671616044887825</v>
      </c>
      <c r="DZ55" s="23" cm="1">
        <f t="array" aca="1" ref="DZ55" ca="1">-SUMPRODUCT($AP5:$AU5,TRANSPOSE(DZ$45:DZ$50))/$AL5+DZ48</f>
        <v>0.14601698195254764</v>
      </c>
      <c r="EA55" s="23" cm="1">
        <f t="array" aca="1" ref="EA55" ca="1">-SUMPRODUCT($AP5:$AU5,TRANSPOSE(EA$45:EA$50))/$AL5+EA48</f>
        <v>0.14531885111870435</v>
      </c>
      <c r="EB55" s="23" cm="1">
        <f t="array" aca="1" ref="EB55" ca="1">-SUMPRODUCT($AP5:$AU5,TRANSPOSE(EB$45:EB$50))/$AL5+EB48</f>
        <v>0.1446218077626914</v>
      </c>
      <c r="EC55" s="23" cm="1">
        <f t="array" aca="1" ref="EC55" ca="1">-SUMPRODUCT($AP5:$AU5,TRANSPOSE(EC$45:EC$50))/$AL5+EC48</f>
        <v>0.14392589096789821</v>
      </c>
      <c r="ED55" s="23" cm="1">
        <f t="array" aca="1" ref="ED55" ca="1">-SUMPRODUCT($AP5:$AU5,TRANSPOSE(ED$45:ED$50))/$AL5+ED48</f>
        <v>0.14323113908714113</v>
      </c>
      <c r="EE55" s="23" cm="1">
        <f t="array" aca="1" ref="EE55" ca="1">-SUMPRODUCT($AP5:$AU5,TRANSPOSE(EE$45:EE$50))/$AL5+EE48</f>
        <v>0.14253758974436959</v>
      </c>
      <c r="EF55" s="23" cm="1">
        <f t="array" aca="1" ref="EF55" ca="1">-SUMPRODUCT($AP5:$AU5,TRANSPOSE(EF$45:EF$50))/$AL5+EF48</f>
        <v>0.14184527983668327</v>
      </c>
      <c r="EG55" s="23" cm="1">
        <f t="array" aca="1" ref="EG55" ca="1">-SUMPRODUCT($AP5:$AU5,TRANSPOSE(EG$45:EG$50))/$AL5+EG48</f>
        <v>0.14115424553665123</v>
      </c>
      <c r="EH55" s="23" cm="1">
        <f t="array" aca="1" ref="EH55" ca="1">-SUMPRODUCT($AP5:$AU5,TRANSPOSE(EH$45:EH$50))/$AL5+EH48</f>
        <v>0.14046452229492512</v>
      </c>
      <c r="EI55" s="23" cm="1">
        <f t="array" aca="1" ref="EI55" ca="1">-SUMPRODUCT($AP5:$AU5,TRANSPOSE(EI$45:EI$50))/$AL5+EI48</f>
        <v>0.13977614484313461</v>
      </c>
      <c r="EJ55" s="23" cm="1">
        <f t="array" aca="1" ref="EJ55" ca="1">-SUMPRODUCT($AP5:$AU5,TRANSPOSE(EJ$45:EJ$50))/$AL5+EJ48</f>
        <v>0.13908914719705534</v>
      </c>
      <c r="EK55" s="23" cm="1">
        <f t="array" aca="1" ref="EK55" ca="1">-SUMPRODUCT($AP5:$AU5,TRANSPOSE(EK$45:EK$50))/$AL5+EK48</f>
        <v>0.13840356266004172</v>
      </c>
      <c r="EL55" s="23" cm="1">
        <f t="array" aca="1" ref="EL55" ca="1">-SUMPRODUCT($AP5:$AU5,TRANSPOSE(EL$45:EL$50))/$AL5+EL48</f>
        <v>0.13771942382671121</v>
      </c>
      <c r="EM55" s="23" cm="1">
        <f t="array" aca="1" ref="EM55" ca="1">-SUMPRODUCT($AP5:$AU5,TRANSPOSE(EM$45:EM$50))/$AL5+EM48</f>
        <v>0.13703676258687403</v>
      </c>
      <c r="EN55" s="23" cm="1">
        <f t="array" aca="1" ref="EN55" ca="1">-SUMPRODUCT($AP5:$AU5,TRANSPOSE(EN$45:EN$50))/$AL5+EN48</f>
        <v>0.13635561012969821</v>
      </c>
      <c r="EO55" s="23" cm="1">
        <f t="array" aca="1" ref="EO55" ca="1">-SUMPRODUCT($AP5:$AU5,TRANSPOSE(EO$45:EO$50))/$AL5+EO48</f>
        <v>0.13567599694809651</v>
      </c>
      <c r="EP55" s="23" cm="1">
        <f t="array" aca="1" ref="EP55" ca="1">-SUMPRODUCT($AP5:$AU5,TRANSPOSE(EP$45:EP$50))/$AL5+EP48</f>
        <v>0.13499795284333227</v>
      </c>
      <c r="EQ55" s="23" cm="1">
        <f t="array" aca="1" ref="EQ55" ca="1">-SUMPRODUCT($AP5:$AU5,TRANSPOSE(EQ$45:EQ$50))/$AL5+EQ48</f>
        <v>0.13432150692983047</v>
      </c>
      <c r="ER55" s="23" cm="1">
        <f t="array" aca="1" ref="ER55" ca="1">-SUMPRODUCT($AP5:$AU5,TRANSPOSE(ER$45:ER$50))/$AL5+ER48</f>
        <v>0.13364668764018617</v>
      </c>
      <c r="ES55" s="23" cm="1">
        <f t="array" aca="1" ref="ES55" ca="1">-SUMPRODUCT($AP5:$AU5,TRANSPOSE(ES$45:ES$50))/$AL5+ES48</f>
        <v>0.13297352273036211</v>
      </c>
    </row>
    <row r="56" spans="1:149">
      <c r="A56" s="6">
        <f ca="1">LN((RAND()^(-Results!$E$4))-1)</f>
        <v>-1.8185736490746767</v>
      </c>
      <c r="B56" s="6">
        <f ca="1">LN((RAND()^(-Results!$E$4))-1)</f>
        <v>-0.11081910075281733</v>
      </c>
      <c r="C56" s="6">
        <f ca="1">LN((RAND()^(-Results!$E$4))-1)</f>
        <v>2.2288449587587347</v>
      </c>
      <c r="D56" s="6">
        <f ca="1">LN((RAND()^(-Results!$E$4))-1)</f>
        <v>-4.553812130525875E-2</v>
      </c>
      <c r="E56" s="6">
        <f ca="1">LN((RAND()^(-Results!$E$4))-1)</f>
        <v>-0.47263984852457319</v>
      </c>
      <c r="F56" s="6">
        <f ca="1">LN((RAND()^(-Results!$E$4))-1)</f>
        <v>-1.2266288878922884</v>
      </c>
      <c r="G56" s="6">
        <f ca="1">LN((RAND()^(-Results!$E$4))-1)</f>
        <v>-1.2098902777480021</v>
      </c>
      <c r="H56" s="6">
        <f t="shared" ca="1" si="5"/>
        <v>-1.1457180283920816</v>
      </c>
      <c r="I56" s="10">
        <f ca="1">SUMPRODUCT(J56:O56,Results!B$12:G$12)+Results!$E$5*H56</f>
        <v>-24.268225556974272</v>
      </c>
      <c r="J56" s="10">
        <f ca="1">SUMPRODUCT($A56:$F56,Results!$B$15:$G$15)</f>
        <v>10.054410643345953</v>
      </c>
      <c r="K56" s="10">
        <f ca="1">SUMPRODUCT($A56:$F56,Results!$B$16:$G$16)</f>
        <v>1.1450342282508816</v>
      </c>
      <c r="L56" s="10">
        <f ca="1">SUMPRODUCT($A56:$F56,Results!$B$17:$G$17)</f>
        <v>5.9091649926298349</v>
      </c>
      <c r="M56" s="10">
        <f ca="1">SUMPRODUCT($A56:$F56,Results!$B$18:$G$18)</f>
        <v>-1.5835298728570253</v>
      </c>
      <c r="N56" s="10">
        <f ca="1">SUMPRODUCT($A56:$F56,Results!$B$19:$G$19)</f>
        <v>-2.9273758012600539</v>
      </c>
      <c r="O56" s="10">
        <f ca="1">SUMPRODUCT($A56:$F56,Results!$B$20:$G$20)</f>
        <v>-5.7761679096034468E-2</v>
      </c>
      <c r="P56" s="10" cm="1">
        <f t="array" aca="1" ref="P56" ca="1">SUMPRODUCT(J56:O56,TRANSPOSE(BL$20:BL$25))+$AD$20-$BL$27</f>
        <v>-18.786811617764858</v>
      </c>
      <c r="Q56" s="10" cm="1">
        <f t="array" aca="1" ref="Q56" ca="1">SUMPRODUCT(J56:O56,TRANSPOSE(ES$20:ES$25))+$AD$20-$ES$27</f>
        <v>-18.796804547834629</v>
      </c>
      <c r="R56" s="10">
        <f ca="1">I56-Results!$E$5*H56</f>
        <v>-19.685353443405944</v>
      </c>
      <c r="S56" s="10" cm="1">
        <f t="array" aca="1" ref="S56" ca="1">SUMPRODUCT(J56:O56,TRANSPOSE(AR$28:AR$33))+$AD$20-$AC$26</f>
        <v>-13.349210417141991</v>
      </c>
      <c r="T56" s="10">
        <f ca="1">SUMPRODUCT(J56:O56,Results!K$9:P$9)</f>
        <v>-18.856254343047244</v>
      </c>
      <c r="U56" s="10">
        <f ca="1">SUMPRODUCT(J56:O56,Results!K$9:P$9)+$AD$20-$AC$31</f>
        <v>-18.839298286522151</v>
      </c>
      <c r="V56" s="10">
        <f t="shared" ca="1" si="6"/>
        <v>-5.4814139392094141</v>
      </c>
      <c r="W56" s="10">
        <f t="shared" ca="1" si="7"/>
        <v>-5.4714210091396431</v>
      </c>
      <c r="X56" s="10">
        <f t="shared" ca="1" si="8"/>
        <v>-4.5828721135683281</v>
      </c>
      <c r="Y56" s="10">
        <f t="shared" ca="1" si="9"/>
        <v>-10.919015139832281</v>
      </c>
      <c r="Z56" s="10">
        <f t="shared" ca="1" si="10"/>
        <v>-24.550353623856157</v>
      </c>
      <c r="AA56" s="10">
        <f t="shared" ca="1" si="11"/>
        <v>-5.428927270452121</v>
      </c>
      <c r="AY56" s="23" cm="1">
        <f t="array" aca="1" ref="AY56" ca="1">-SUMPRODUCT($AP6:$AU6,TRANSPOSE(AY$45:AY$50))/$AL6+AY49</f>
        <v>0.11941215451448531</v>
      </c>
      <c r="AZ56" s="23" cm="1">
        <f t="array" aca="1" ref="AZ56" ca="1">-SUMPRODUCT($AP6:$AU6,TRANSPOSE(AZ$45:AZ$50))/$AL6+AZ49</f>
        <v>0.15646744710293342</v>
      </c>
      <c r="BA56" s="23" cm="1">
        <f t="array" aca="1" ref="BA56" ca="1">-SUMPRODUCT($AP6:$AU6,TRANSPOSE(BA$45:BA$50))/$AL6+BA49</f>
        <v>0.16318300508314315</v>
      </c>
      <c r="BB56" s="23" cm="1">
        <f t="array" aca="1" ref="BB56" ca="1">-SUMPRODUCT($AP6:$AU6,TRANSPOSE(BB$45:BB$50))/$AL6+BB49</f>
        <v>0.17017441695149901</v>
      </c>
      <c r="BC56" s="23" cm="1">
        <f t="array" aca="1" ref="BC56" ca="1">-SUMPRODUCT($AP6:$AU6,TRANSPOSE(BC$45:BC$50))/$AL6+BC49</f>
        <v>0.17334785542709152</v>
      </c>
      <c r="BD56" s="23" cm="1">
        <f t="array" aca="1" ref="BD56" ca="1">-SUMPRODUCT($AP6:$AU6,TRANSPOSE(BD$45:BD$50))/$AL6+BD49</f>
        <v>0.17525124876963313</v>
      </c>
      <c r="BE56" s="23" cm="1">
        <f t="array" aca="1" ref="BE56" ca="1">-SUMPRODUCT($AP6:$AU6,TRANSPOSE(BE$45:BE$50))/$AL6+BE49</f>
        <v>0.17602516464401757</v>
      </c>
      <c r="BF56" s="23" cm="1">
        <f t="array" aca="1" ref="BF56" ca="1">-SUMPRODUCT($AP6:$AU6,TRANSPOSE(BF$45:BF$50))/$AL6+BF49</f>
        <v>0.17612189222406693</v>
      </c>
      <c r="BG56" s="23" cm="1">
        <f t="array" aca="1" ref="BG56" ca="1">-SUMPRODUCT($AP6:$AU6,TRANSPOSE(BG$45:BG$50))/$AL6+BG49</f>
        <v>0.17574269267683532</v>
      </c>
      <c r="BH56" s="23" cm="1">
        <f t="array" aca="1" ref="BH56" ca="1">-SUMPRODUCT($AP6:$AU6,TRANSPOSE(BH$45:BH$50))/$AL6+BH49</f>
        <v>0.17504728280285736</v>
      </c>
      <c r="BI56" s="23" cm="1">
        <f t="array" aca="1" ref="BI56" ca="1">-SUMPRODUCT($AP6:$AU6,TRANSPOSE(BI$45:BI$50))/$AL6+BI49</f>
        <v>0.17413660092738703</v>
      </c>
      <c r="BJ56" s="23" cm="1">
        <f t="array" aca="1" ref="BJ56" ca="1">-SUMPRODUCT($AP6:$AU6,TRANSPOSE(BJ$45:BJ$50))/$AL6+BJ49</f>
        <v>0.17308037406960594</v>
      </c>
      <c r="BK56" s="23" cm="1">
        <f t="array" aca="1" ref="BK56" ca="1">-SUMPRODUCT($AP6:$AU6,TRANSPOSE(BK$45:BK$50))/$AL6+BK49</f>
        <v>0.1719252578113625</v>
      </c>
      <c r="BL56" s="23" cm="1">
        <f t="array" aca="1" ref="BL56" ca="1">-SUMPRODUCT($AP6:$AU6,TRANSPOSE(BL$45:BL$50))/$AL6+BL49</f>
        <v>0.17070289811106956</v>
      </c>
      <c r="BM56" s="23" cm="1">
        <f t="array" aca="1" ref="BM56" ca="1">-SUMPRODUCT($AP6:$AU6,TRANSPOSE(BM$45:BM$50))/$AL6+BM49</f>
        <v>0.16943468048546692</v>
      </c>
      <c r="BN56" s="23" cm="1">
        <f t="array" aca="1" ref="BN56" ca="1">-SUMPRODUCT($AP6:$AU6,TRANSPOSE(BN$45:BN$50))/$AL6+BN49</f>
        <v>0.16813509971039409</v>
      </c>
      <c r="BO56" s="23" cm="1">
        <f t="array" aca="1" ref="BO56" ca="1">-SUMPRODUCT($AP6:$AU6,TRANSPOSE(BO$45:BO$50))/$AL6+BO49</f>
        <v>0.1668139879312798</v>
      </c>
      <c r="BP56" s="23" cm="1">
        <f t="array" aca="1" ref="BP56" ca="1">-SUMPRODUCT($AP6:$AU6,TRANSPOSE(BP$45:BP$50))/$AL6+BP49</f>
        <v>0.1654780291976802</v>
      </c>
      <c r="BQ56" s="23" cm="1">
        <f t="array" aca="1" ref="BQ56" ca="1">-SUMPRODUCT($AP6:$AU6,TRANSPOSE(BQ$45:BQ$50))/$AL6+BQ49</f>
        <v>0.16413177915661542</v>
      </c>
      <c r="BR56" s="23" cm="1">
        <f t="array" aca="1" ref="BR56" ca="1">-SUMPRODUCT($AP6:$AU6,TRANSPOSE(BR$45:BR$50))/$AL6+BR49</f>
        <v>0.16277835456047898</v>
      </c>
      <c r="BS56" s="23" cm="1">
        <f t="array" aca="1" ref="BS56" ca="1">-SUMPRODUCT($AP6:$AU6,TRANSPOSE(BS$45:BS$50))/$AL6+BS49</f>
        <v>0.16141989900973988</v>
      </c>
      <c r="BT56" s="23" cm="1">
        <f t="array" aca="1" ref="BT56" ca="1">-SUMPRODUCT($AP6:$AU6,TRANSPOSE(BT$45:BT$50))/$AL6+BT49</f>
        <v>0.16005789781019553</v>
      </c>
      <c r="BU56" s="23" cm="1">
        <f t="array" aca="1" ref="BU56" ca="1">-SUMPRODUCT($AP6:$AU6,TRANSPOSE(BU$45:BU$50))/$AL6+BU49</f>
        <v>0.1586933908265887</v>
      </c>
      <c r="BV56" s="23" cm="1">
        <f t="array" aca="1" ref="BV56" ca="1">-SUMPRODUCT($AP6:$AU6,TRANSPOSE(BV$45:BV$50))/$AL6+BV49</f>
        <v>0.15732711640918862</v>
      </c>
      <c r="BW56" s="23" cm="1">
        <f t="array" aca="1" ref="BW56" ca="1">-SUMPRODUCT($AP6:$AU6,TRANSPOSE(BW$45:BW$50))/$AL6+BW49</f>
        <v>0.15595960871834938</v>
      </c>
      <c r="BX56" s="23" cm="1">
        <f t="array" aca="1" ref="BX56" ca="1">-SUMPRODUCT($AP6:$AU6,TRANSPOSE(BX$45:BX$50))/$AL6+BX49</f>
        <v>0.15459126353888983</v>
      </c>
      <c r="BY56" s="23" cm="1">
        <f t="array" aca="1" ref="BY56" ca="1">-SUMPRODUCT($AP6:$AU6,TRANSPOSE(BY$45:BY$50))/$AL6+BY49</f>
        <v>0.15322238278511874</v>
      </c>
      <c r="BZ56" s="23" cm="1">
        <f t="array" aca="1" ref="BZ56" ca="1">-SUMPRODUCT($AP6:$AU6,TRANSPOSE(BZ$45:BZ$50))/$AL6+BZ49</f>
        <v>0.15185320459404125</v>
      </c>
      <c r="CA56" s="23" cm="1">
        <f t="array" aca="1" ref="CA56" ca="1">-SUMPRODUCT($AP6:$AU6,TRANSPOSE(CA$45:CA$50))/$AL6+CA49</f>
        <v>0.15048392367112823</v>
      </c>
      <c r="CB56" s="23" cm="1">
        <f t="array" aca="1" ref="CB56" ca="1">-SUMPRODUCT($AP6:$AU6,TRANSPOSE(CB$45:CB$50))/$AL6+CB49</f>
        <v>0.14911470504327889</v>
      </c>
      <c r="CC56" s="23" cm="1">
        <f t="array" aca="1" ref="CC56" ca="1">-SUMPRODUCT($AP6:$AU6,TRANSPOSE(CC$45:CC$50))/$AL6+CC49</f>
        <v>0.14774569335266197</v>
      </c>
      <c r="CD56" s="23" cm="1">
        <f t="array" aca="1" ref="CD56" ca="1">-SUMPRODUCT($AP6:$AU6,TRANSPOSE(CD$45:CD$50))/$AL6+CD49</f>
        <v>0.14637701913466092</v>
      </c>
      <c r="CE56" s="23" cm="1">
        <f t="array" aca="1" ref="CE56" ca="1">-SUMPRODUCT($AP6:$AU6,TRANSPOSE(CE$45:CE$50))/$AL6+CE49</f>
        <v>0.14500880305613295</v>
      </c>
      <c r="CF56" s="23" cm="1">
        <f t="array" aca="1" ref="CF56" ca="1">-SUMPRODUCT($AP6:$AU6,TRANSPOSE(CF$45:CF$50))/$AL6+CF49</f>
        <v>0.14364115877432113</v>
      </c>
      <c r="CG56" s="23" cm="1">
        <f t="array" aca="1" ref="CG56" ca="1">-SUMPRODUCT($AP6:$AU6,TRANSPOSE(CG$45:CG$50))/$AL6+CG49</f>
        <v>0.14227419486308018</v>
      </c>
      <c r="CH56" s="23" cm="1">
        <f t="array" aca="1" ref="CH56" ca="1">-SUMPRODUCT($AP6:$AU6,TRANSPOSE(CH$45:CH$50))/$AL6+CH49</f>
        <v>0.14090801610855413</v>
      </c>
      <c r="CI56" s="23" cm="1">
        <f t="array" aca="1" ref="CI56" ca="1">-SUMPRODUCT($AP6:$AU6,TRANSPOSE(CI$45:CI$50))/$AL6+CI49</f>
        <v>0.13954272437866844</v>
      </c>
      <c r="CJ56" s="23" cm="1">
        <f t="array" aca="1" ref="CJ56" ca="1">-SUMPRODUCT($AP6:$AU6,TRANSPOSE(CJ$45:CJ$50))/$AL6+CJ49</f>
        <v>0.13817841920467508</v>
      </c>
      <c r="CK56" s="23" cm="1">
        <f t="array" aca="1" ref="CK56" ca="1">-SUMPRODUCT($AP6:$AU6,TRANSPOSE(CK$45:CK$50))/$AL6+CK49</f>
        <v>0.13681519816824941</v>
      </c>
      <c r="CL56" s="23" cm="1">
        <f t="array" aca="1" ref="CL56" ca="1">-SUMPRODUCT($AP6:$AU6,TRANSPOSE(CL$45:CL$50))/$AL6+CL49</f>
        <v>0.13545315715738254</v>
      </c>
      <c r="CM56" s="23" cm="1">
        <f t="array" aca="1" ref="CM56" ca="1">-SUMPRODUCT($AP6:$AU6,TRANSPOSE(CM$45:CM$50))/$AL6+CM49</f>
        <v>0.13409239053383804</v>
      </c>
      <c r="CN56" s="23" cm="1">
        <f t="array" aca="1" ref="CN56" ca="1">-SUMPRODUCT($AP6:$AU6,TRANSPOSE(CN$45:CN$50))/$AL6+CN49</f>
        <v>0.1327329912411086</v>
      </c>
      <c r="CO56" s="23" cm="1">
        <f t="array" aca="1" ref="CO56" ca="1">-SUMPRODUCT($AP6:$AU6,TRANSPOSE(CO$45:CO$50))/$AL6+CO49</f>
        <v>0.13137505087242973</v>
      </c>
      <c r="CP56" s="23" cm="1">
        <f t="array" aca="1" ref="CP56" ca="1">-SUMPRODUCT($AP6:$AU6,TRANSPOSE(CP$45:CP$50))/$AL6+CP49</f>
        <v>0.13001865971208768</v>
      </c>
      <c r="CQ56" s="23" cm="1">
        <f t="array" aca="1" ref="CQ56" ca="1">-SUMPRODUCT($AP6:$AU6,TRANSPOSE(CQ$45:CQ$50))/$AL6+CQ49</f>
        <v>0.12866390675895967</v>
      </c>
      <c r="CR56" s="23" cm="1">
        <f t="array" aca="1" ref="CR56" ca="1">-SUMPRODUCT($AP6:$AU6,TRANSPOSE(CR$45:CR$50))/$AL6+CR49</f>
        <v>0.12731087973833935</v>
      </c>
      <c r="CS56" s="23" cm="1">
        <f t="array" aca="1" ref="CS56" ca="1">-SUMPRODUCT($AP6:$AU6,TRANSPOSE(CS$45:CS$50))/$AL6+CS49</f>
        <v>0.12595966510613099</v>
      </c>
      <c r="CT56" s="23" cm="1">
        <f t="array" aca="1" ref="CT56" ca="1">-SUMPRODUCT($AP6:$AU6,TRANSPOSE(CT$45:CT$50))/$AL6+CT49</f>
        <v>0.1246103480481746</v>
      </c>
      <c r="CU56" s="23" cm="1">
        <f t="array" aca="1" ref="CU56" ca="1">-SUMPRODUCT($AP6:$AU6,TRANSPOSE(CU$45:CU$50))/$AL6+CU49</f>
        <v>0.12326301247656458</v>
      </c>
      <c r="CV56" s="23" cm="1">
        <f t="array" aca="1" ref="CV56" ca="1">-SUMPRODUCT($AP6:$AU6,TRANSPOSE(CV$45:CV$50))/$AL6+CV49</f>
        <v>0.12191774102422041</v>
      </c>
      <c r="CW56" s="23" cm="1">
        <f t="array" aca="1" ref="CW56" ca="1">-SUMPRODUCT($AP6:$AU6,TRANSPOSE(CW$45:CW$50))/$AL6+CW49</f>
        <v>0.12057461503855277</v>
      </c>
      <c r="CX56" s="23" cm="1">
        <f t="array" aca="1" ref="CX56" ca="1">-SUMPRODUCT($AP6:$AU6,TRANSPOSE(CX$45:CX$50))/$AL6+CX49</f>
        <v>0.11923371457479612</v>
      </c>
      <c r="CY56" s="23" cm="1">
        <f t="array" aca="1" ref="CY56" ca="1">-SUMPRODUCT($AP6:$AU6,TRANSPOSE(CY$45:CY$50))/$AL6+CY49</f>
        <v>0.11789511838938539</v>
      </c>
      <c r="CZ56" s="23" cm="1">
        <f t="array" aca="1" ref="CZ56" ca="1">-SUMPRODUCT($AP6:$AU6,TRANSPOSE(CZ$45:CZ$50))/$AL6+CZ49</f>
        <v>0.11655890393363177</v>
      </c>
      <c r="DA56" s="23" cm="1">
        <f t="array" aca="1" ref="DA56" ca="1">-SUMPRODUCT($AP6:$AU6,TRANSPOSE(DA$45:DA$50))/$AL6+DA49</f>
        <v>0.11522514734786088</v>
      </c>
      <c r="DB56" s="23" cm="1">
        <f t="array" aca="1" ref="DB56" ca="1">-SUMPRODUCT($AP6:$AU6,TRANSPOSE(DB$45:DB$50))/$AL6+DB49</f>
        <v>0.11389392345612326</v>
      </c>
      <c r="DC56" s="23" cm="1">
        <f t="array" aca="1" ref="DC56" ca="1">-SUMPRODUCT($AP6:$AU6,TRANSPOSE(DC$45:DC$50))/$AL6+DC49</f>
        <v>0.11256530576154578</v>
      </c>
      <c r="DD56" s="23" cm="1">
        <f t="array" aca="1" ref="DD56" ca="1">-SUMPRODUCT($AP6:$AU6,TRANSPOSE(DD$45:DD$50))/$AL6+DD49</f>
        <v>0.11123936644236214</v>
      </c>
      <c r="DE56" s="23" cm="1">
        <f t="array" aca="1" ref="DE56" ca="1">-SUMPRODUCT($AP6:$AU6,TRANSPOSE(DE$45:DE$50))/$AL6+DE49</f>
        <v>0.10991617634864757</v>
      </c>
      <c r="DF56" s="23" cm="1">
        <f t="array" aca="1" ref="DF56" ca="1">-SUMPRODUCT($AP6:$AU6,TRANSPOSE(DF$45:DF$50))/$AL6+DF49</f>
        <v>0.1085958049997674</v>
      </c>
      <c r="DG56" s="23" cm="1">
        <f t="array" aca="1" ref="DG56" ca="1">-SUMPRODUCT($AP6:$AU6,TRANSPOSE(DG$45:DG$50))/$AL6+DG49</f>
        <v>0.10727832058253998</v>
      </c>
      <c r="DH56" s="23" cm="1">
        <f t="array" aca="1" ref="DH56" ca="1">-SUMPRODUCT($AP6:$AU6,TRANSPOSE(DH$45:DH$50))/$AL6+DH49</f>
        <v>0.10596378995010962</v>
      </c>
      <c r="DI56" s="23" cm="1">
        <f t="array" aca="1" ref="DI56" ca="1">-SUMPRODUCT($AP6:$AU6,TRANSPOSE(DI$45:DI$50))/$AL6+DI49</f>
        <v>0.1046522786215229</v>
      </c>
      <c r="DJ56" s="23" cm="1">
        <f t="array" aca="1" ref="DJ56" ca="1">-SUMPRODUCT($AP6:$AU6,TRANSPOSE(DJ$45:DJ$50))/$AL6+DJ49</f>
        <v>0.10334385078199493</v>
      </c>
      <c r="DK56" s="23" cm="1">
        <f t="array" aca="1" ref="DK56" ca="1">-SUMPRODUCT($AP6:$AU6,TRANSPOSE(DK$45:DK$50))/$AL6+DK49</f>
        <v>0.10203856928385245</v>
      </c>
      <c r="DL56" s="23" cm="1">
        <f t="array" aca="1" ref="DL56" ca="1">-SUMPRODUCT($AP6:$AU6,TRANSPOSE(DL$45:DL$50))/$AL6+DL49</f>
        <v>0.10073649564814108</v>
      </c>
      <c r="DM56" s="23" cm="1">
        <f t="array" aca="1" ref="DM56" ca="1">-SUMPRODUCT($AP6:$AU6,TRANSPOSE(DM$45:DM$50))/$AL6+DM49</f>
        <v>9.9437690066877943E-2</v>
      </c>
      <c r="DN56" s="23" cm="1">
        <f t="array" aca="1" ref="DN56" ca="1">-SUMPRODUCT($AP6:$AU6,TRANSPOSE(DN$45:DN$50))/$AL6+DN49</f>
        <v>9.8142211405935653E-2</v>
      </c>
      <c r="DO56" s="23" cm="1">
        <f t="array" aca="1" ref="DO56" ca="1">-SUMPRODUCT($AP6:$AU6,TRANSPOSE(DO$45:DO$50))/$AL6+DO49</f>
        <v>9.6850117208540712E-2</v>
      </c>
      <c r="DP56" s="23" cm="1">
        <f t="array" aca="1" ref="DP56" ca="1">-SUMPRODUCT($AP6:$AU6,TRANSPOSE(DP$45:DP$50))/$AL6+DP49</f>
        <v>9.5561463699366772E-2</v>
      </c>
      <c r="DQ56" s="23" cm="1">
        <f t="array" aca="1" ref="DQ56" ca="1">-SUMPRODUCT($AP6:$AU6,TRANSPOSE(DQ$45:DQ$50))/$AL6+DQ49</f>
        <v>9.4276305789208287E-2</v>
      </c>
      <c r="DR56" s="23" cm="1">
        <f t="array" aca="1" ref="DR56" ca="1">-SUMPRODUCT($AP6:$AU6,TRANSPOSE(DR$45:DR$50))/$AL6+DR49</f>
        <v>9.2994697080214239E-2</v>
      </c>
      <c r="DS56" s="23" cm="1">
        <f t="array" aca="1" ref="DS56" ca="1">-SUMPRODUCT($AP6:$AU6,TRANSPOSE(DS$45:DS$50))/$AL6+DS49</f>
        <v>9.1716689871665452E-2</v>
      </c>
      <c r="DT56" s="23" cm="1">
        <f t="array" aca="1" ref="DT56" ca="1">-SUMPRODUCT($AP6:$AU6,TRANSPOSE(DT$45:DT$50))/$AL6+DT49</f>
        <v>9.044233516627917E-2</v>
      </c>
      <c r="DU56" s="23" cm="1">
        <f t="array" aca="1" ref="DU56" ca="1">-SUMPRODUCT($AP6:$AU6,TRANSPOSE(DU$45:DU$50))/$AL6+DU49</f>
        <v>8.9171682677018152E-2</v>
      </c>
      <c r="DV56" s="23" cm="1">
        <f t="array" aca="1" ref="DV56" ca="1">-SUMPRODUCT($AP6:$AU6,TRANSPOSE(DV$45:DV$50))/$AL6+DV49</f>
        <v>8.7904780834392779E-2</v>
      </c>
      <c r="DW56" s="23" cm="1">
        <f t="array" aca="1" ref="DW56" ca="1">-SUMPRODUCT($AP6:$AU6,TRANSPOSE(DW$45:DW$50))/$AL6+DW49</f>
        <v>8.6641676794232125E-2</v>
      </c>
      <c r="DX56" s="23" cm="1">
        <f t="array" aca="1" ref="DX56" ca="1">-SUMPRODUCT($AP6:$AU6,TRANSPOSE(DX$45:DX$50))/$AL6+DX49</f>
        <v>8.5382416445912004E-2</v>
      </c>
      <c r="DY56" s="23" cm="1">
        <f t="array" aca="1" ref="DY56" ca="1">-SUMPRODUCT($AP6:$AU6,TRANSPOSE(DY$45:DY$50))/$AL6+DY49</f>
        <v>8.4127044421016275E-2</v>
      </c>
      <c r="DZ56" s="23" cm="1">
        <f t="array" aca="1" ref="DZ56" ca="1">-SUMPRODUCT($AP6:$AU6,TRANSPOSE(DZ$45:DZ$50))/$AL6+DZ49</f>
        <v>8.2875604102420258E-2</v>
      </c>
      <c r="EA56" s="23" cm="1">
        <f t="array" aca="1" ref="EA56" ca="1">-SUMPRODUCT($AP6:$AU6,TRANSPOSE(EA$45:EA$50))/$AL6+EA49</f>
        <v>8.1628137633772663E-2</v>
      </c>
      <c r="EB56" s="23" cm="1">
        <f t="array" aca="1" ref="EB56" ca="1">-SUMPRODUCT($AP6:$AU6,TRANSPOSE(EB$45:EB$50))/$AL6+EB49</f>
        <v>8.0384685929364014E-2</v>
      </c>
      <c r="EC56" s="23" cm="1">
        <f t="array" aca="1" ref="EC56" ca="1">-SUMPRODUCT($AP6:$AU6,TRANSPOSE(EC$45:EC$50))/$AL6+EC49</f>
        <v>7.9145288684359508E-2</v>
      </c>
      <c r="ED56" s="23" cm="1">
        <f t="array" aca="1" ref="ED56" ca="1">-SUMPRODUCT($AP6:$AU6,TRANSPOSE(ED$45:ED$50))/$AL6+ED49</f>
        <v>7.7909984385383782E-2</v>
      </c>
      <c r="EE56" s="23" cm="1">
        <f t="array" aca="1" ref="EE56" ca="1">-SUMPRODUCT($AP6:$AU6,TRANSPOSE(EE$45:EE$50))/$AL6+EE49</f>
        <v>7.6678810321437918E-2</v>
      </c>
      <c r="EF56" s="23" cm="1">
        <f t="array" aca="1" ref="EF56" ca="1">-SUMPRODUCT($AP6:$AU6,TRANSPOSE(EF$45:EF$50))/$AL6+EF49</f>
        <v>7.5451802595133732E-2</v>
      </c>
      <c r="EG56" s="23" cm="1">
        <f t="array" aca="1" ref="EG56" ca="1">-SUMPRODUCT($AP6:$AU6,TRANSPOSE(EG$45:EG$50))/$AL6+EG49</f>
        <v>7.4228996134226399E-2</v>
      </c>
      <c r="EH56" s="23" cm="1">
        <f t="array" aca="1" ref="EH56" ca="1">-SUMPRODUCT($AP6:$AU6,TRANSPOSE(EH$45:EH$50))/$AL6+EH49</f>
        <v>7.3010424703434273E-2</v>
      </c>
      <c r="EI56" s="23" cm="1">
        <f t="array" aca="1" ref="EI56" ca="1">-SUMPRODUCT($AP6:$AU6,TRANSPOSE(EI$45:EI$50))/$AL6+EI49</f>
        <v>7.1796120916524972E-2</v>
      </c>
      <c r="EJ56" s="23" cm="1">
        <f t="array" aca="1" ref="EJ56" ca="1">-SUMPRODUCT($AP6:$AU6,TRANSPOSE(EJ$45:EJ$50))/$AL6+EJ49</f>
        <v>7.0586116248653283E-2</v>
      </c>
      <c r="EK56" s="23" cm="1">
        <f t="array" aca="1" ref="EK56" ca="1">-SUMPRODUCT($AP6:$AU6,TRANSPOSE(EK$45:EK$50))/$AL6+EK49</f>
        <v>6.9380441048939992E-2</v>
      </c>
      <c r="EL56" s="23" cm="1">
        <f t="array" aca="1" ref="EL56" ca="1">-SUMPRODUCT($AP6:$AU6,TRANSPOSE(EL$45:EL$50))/$AL6+EL49</f>
        <v>6.8179124553268008E-2</v>
      </c>
      <c r="EM56" s="23" cm="1">
        <f t="array" aca="1" ref="EM56" ca="1">-SUMPRODUCT($AP6:$AU6,TRANSPOSE(EM$45:EM$50))/$AL6+EM49</f>
        <v>6.6982194897291708E-2</v>
      </c>
      <c r="EN56" s="23" cm="1">
        <f t="array" aca="1" ref="EN56" ca="1">-SUMPRODUCT($AP6:$AU6,TRANSPOSE(EN$45:EN$50))/$AL6+EN49</f>
        <v>6.5789679129633169E-2</v>
      </c>
      <c r="EO56" s="23" cm="1">
        <f t="array" aca="1" ref="EO56" ca="1">-SUMPRODUCT($AP6:$AU6,TRANSPOSE(EO$45:EO$50))/$AL6+EO49</f>
        <v>6.4601603225262955E-2</v>
      </c>
      <c r="EP56" s="23" cm="1">
        <f t="array" aca="1" ref="EP56" ca="1">-SUMPRODUCT($AP6:$AU6,TRANSPOSE(EP$45:EP$50))/$AL6+EP49</f>
        <v>6.3417992099042711E-2</v>
      </c>
      <c r="EQ56" s="23" cm="1">
        <f t="array" aca="1" ref="EQ56" ca="1">-SUMPRODUCT($AP6:$AU6,TRANSPOSE(EQ$45:EQ$50))/$AL6+EQ49</f>
        <v>6.223886961941881E-2</v>
      </c>
      <c r="ER56" s="23" cm="1">
        <f t="array" aca="1" ref="ER56" ca="1">-SUMPRODUCT($AP6:$AU6,TRANSPOSE(ER$45:ER$50))/$AL6+ER49</f>
        <v>6.1064258622256035E-2</v>
      </c>
      <c r="ES56" s="23" cm="1">
        <f t="array" aca="1" ref="ES56" ca="1">-SUMPRODUCT($AP6:$AU6,TRANSPOSE(ES$45:ES$50))/$AL6+ES49</f>
        <v>5.9894180924795384E-2</v>
      </c>
    </row>
    <row r="57" spans="1:149">
      <c r="A57" s="6">
        <f ca="1">LN((RAND()^(-Results!$E$4))-1)</f>
        <v>-1.6374834754258325</v>
      </c>
      <c r="B57" s="6">
        <f ca="1">LN((RAND()^(-Results!$E$4))-1)</f>
        <v>-1.0003527962414214E-2</v>
      </c>
      <c r="C57" s="6">
        <f ca="1">LN((RAND()^(-Results!$E$4))-1)</f>
        <v>2.510500555059334</v>
      </c>
      <c r="D57" s="6">
        <f ca="1">LN((RAND()^(-Results!$E$4))-1)</f>
        <v>-0.83416108930503874</v>
      </c>
      <c r="E57" s="6">
        <f ca="1">LN((RAND()^(-Results!$E$4))-1)</f>
        <v>0.55575757080461485</v>
      </c>
      <c r="F57" s="6">
        <f ca="1">LN((RAND()^(-Results!$E$4))-1)</f>
        <v>3.2184943280453218</v>
      </c>
      <c r="G57" s="6">
        <f ca="1">LN((RAND()^(-Results!$E$4))-1)</f>
        <v>0.72472806912151322</v>
      </c>
      <c r="H57" s="6">
        <f t="shared" ca="1" si="5"/>
        <v>0.78890031847743369</v>
      </c>
      <c r="I57" s="10">
        <f ca="1">SUMPRODUCT(J57:O57,Results!B$12:G$12)+Results!$E$5*H57</f>
        <v>8.5060831417625309</v>
      </c>
      <c r="J57" s="10">
        <f ca="1">SUMPRODUCT($A57:$F57,Results!$B$15:$G$15)</f>
        <v>0.57282899965509948</v>
      </c>
      <c r="K57" s="10">
        <f ca="1">SUMPRODUCT($A57:$F57,Results!$B$16:$G$16)</f>
        <v>8.032868050657326</v>
      </c>
      <c r="L57" s="10">
        <f ca="1">SUMPRODUCT($A57:$F57,Results!$B$17:$G$17)</f>
        <v>-2.9849066481757256</v>
      </c>
      <c r="M57" s="10">
        <f ca="1">SUMPRODUCT($A57:$F57,Results!$B$18:$G$18)</f>
        <v>-9.0686895071086173</v>
      </c>
      <c r="N57" s="10">
        <f ca="1">SUMPRODUCT($A57:$F57,Results!$B$19:$G$19)</f>
        <v>-0.65205939431281434</v>
      </c>
      <c r="O57" s="10">
        <f ca="1">SUMPRODUCT($A57:$F57,Results!$B$20:$G$20)</f>
        <v>3.6560705916216332</v>
      </c>
      <c r="P57" s="10" cm="1">
        <f t="array" aca="1" ref="P57" ca="1">SUMPRODUCT(J57:O57,TRANSPOSE(BL$20:BL$25))+$AD$20-$BL$27</f>
        <v>6.321177673659883</v>
      </c>
      <c r="Q57" s="10" cm="1">
        <f t="array" aca="1" ref="Q57" ca="1">SUMPRODUCT(J57:O57,TRANSPOSE(ES$20:ES$25))+$AD$20-$ES$27</f>
        <v>6.3595195048160198</v>
      </c>
      <c r="R57" s="10">
        <f ca="1">I57-Results!$E$5*H57</f>
        <v>5.3504818678527961</v>
      </c>
      <c r="S57" s="10" cm="1">
        <f t="array" aca="1" ref="S57" ca="1">SUMPRODUCT(J57:O57,TRANSPOSE(AR$28:AR$33))+$AD$20-$AC$26</f>
        <v>14.719472428693662</v>
      </c>
      <c r="T57" s="10">
        <f ca="1">SUMPRODUCT(J57:O57,Results!K$9:P$9)</f>
        <v>6.5229469650632659</v>
      </c>
      <c r="U57" s="10">
        <f ca="1">SUMPRODUCT(J57:O57,Results!K$9:P$9)+$AD$20-$AC$31</f>
        <v>6.5399030215883585</v>
      </c>
      <c r="V57" s="10">
        <f t="shared" ca="1" si="6"/>
        <v>2.1849054681026479</v>
      </c>
      <c r="W57" s="10">
        <f t="shared" ca="1" si="7"/>
        <v>2.1465636369465111</v>
      </c>
      <c r="X57" s="10">
        <f t="shared" ca="1" si="8"/>
        <v>3.1556012739097348</v>
      </c>
      <c r="Y57" s="10">
        <f t="shared" ca="1" si="9"/>
        <v>-6.2133892869311307</v>
      </c>
      <c r="Z57" s="10">
        <f t="shared" ca="1" si="10"/>
        <v>8.2239550748806458</v>
      </c>
      <c r="AA57" s="10">
        <f t="shared" ca="1" si="11"/>
        <v>1.9661801201741724</v>
      </c>
      <c r="AY57" s="23" cm="1">
        <f t="array" aca="1" ref="AY57" ca="1">-SUMPRODUCT($AP7:$AU7,TRANSPOSE(AY$45:AY$50))/$AL7+AY50</f>
        <v>-4.7490005552814629E-3</v>
      </c>
      <c r="AZ57" s="23" cm="1">
        <f t="array" aca="1" ref="AZ57" ca="1">-SUMPRODUCT($AP7:$AU7,TRANSPOSE(AZ$45:AZ$50))/$AL7+AZ50</f>
        <v>-3.7658121806333877E-2</v>
      </c>
      <c r="BA57" s="23" cm="1">
        <f t="array" aca="1" ref="BA57" ca="1">-SUMPRODUCT($AP7:$AU7,TRANSPOSE(BA$45:BA$50))/$AL7+BA50</f>
        <v>-4.3823814277990703E-2</v>
      </c>
      <c r="BB57" s="23" cm="1">
        <f t="array" aca="1" ref="BB57" ca="1">-SUMPRODUCT($AP7:$AU7,TRANSPOSE(BB$45:BB$50))/$AL7+BB50</f>
        <v>-5.1532391860495741E-2</v>
      </c>
      <c r="BC57" s="23" cm="1">
        <f t="array" aca="1" ref="BC57" ca="1">-SUMPRODUCT($AP7:$AU7,TRANSPOSE(BC$45:BC$50))/$AL7+BC50</f>
        <v>-5.632337672174445E-2</v>
      </c>
      <c r="BD57" s="23" cm="1">
        <f t="array" aca="1" ref="BD57" ca="1">-SUMPRODUCT($AP7:$AU7,TRANSPOSE(BD$45:BD$50))/$AL7+BD50</f>
        <v>-6.0631615991625615E-2</v>
      </c>
      <c r="BE57" s="23" cm="1">
        <f t="array" aca="1" ref="BE57" ca="1">-SUMPRODUCT($AP7:$AU7,TRANSPOSE(BE$45:BE$50))/$AL7+BE50</f>
        <v>-6.4366362425324453E-2</v>
      </c>
      <c r="BF57" s="23" cm="1">
        <f t="array" aca="1" ref="BF57" ca="1">-SUMPRODUCT($AP7:$AU7,TRANSPOSE(BF$45:BF$50))/$AL7+BF50</f>
        <v>-6.7830917808864799E-2</v>
      </c>
      <c r="BG57" s="23" cm="1">
        <f t="array" aca="1" ref="BG57" ca="1">-SUMPRODUCT($AP7:$AU7,TRANSPOSE(BG$45:BG$50))/$AL7+BG50</f>
        <v>-7.1100301863576965E-2</v>
      </c>
      <c r="BH57" s="23" cm="1">
        <f t="array" aca="1" ref="BH57" ca="1">-SUMPRODUCT($AP7:$AU7,TRANSPOSE(BH$45:BH$50))/$AL7+BH50</f>
        <v>-7.4247026437563174E-2</v>
      </c>
      <c r="BI57" s="23" cm="1">
        <f t="array" aca="1" ref="BI57" ca="1">-SUMPRODUCT($AP7:$AU7,TRANSPOSE(BI$45:BI$50))/$AL7+BI50</f>
        <v>-7.7309279266916442E-2</v>
      </c>
      <c r="BJ57" s="23" cm="1">
        <f t="array" aca="1" ref="BJ57" ca="1">-SUMPRODUCT($AP7:$AU7,TRANSPOSE(BJ$45:BJ$50))/$AL7+BJ50</f>
        <v>-8.031356329615838E-2</v>
      </c>
      <c r="BK57" s="23" cm="1">
        <f t="array" aca="1" ref="BK57" ca="1">-SUMPRODUCT($AP7:$AU7,TRANSPOSE(BK$45:BK$50))/$AL7+BK50</f>
        <v>-8.3276600397688555E-2</v>
      </c>
      <c r="BL57" s="23" cm="1">
        <f t="array" aca="1" ref="BL57" ca="1">-SUMPRODUCT($AP7:$AU7,TRANSPOSE(BL$45:BL$50))/$AL7+BL50</f>
        <v>-8.6209487367450516E-2</v>
      </c>
      <c r="BM57" s="23" cm="1">
        <f t="array" aca="1" ref="BM57" ca="1">-SUMPRODUCT($AP7:$AU7,TRANSPOSE(BM$45:BM$50))/$AL7+BM50</f>
        <v>-8.9119477157885402E-2</v>
      </c>
      <c r="BN57" s="23" cm="1">
        <f t="array" aca="1" ref="BN57" ca="1">-SUMPRODUCT($AP7:$AU7,TRANSPOSE(BN$45:BN$50))/$AL7+BN50</f>
        <v>-9.2011340031094957E-2</v>
      </c>
      <c r="BO57" s="23" cm="1">
        <f t="array" aca="1" ref="BO57" ca="1">-SUMPRODUCT($AP7:$AU7,TRANSPOSE(BO$45:BO$50))/$AL7+BO50</f>
        <v>-9.4888191636460673E-2</v>
      </c>
      <c r="BP57" s="23" cm="1">
        <f t="array" aca="1" ref="BP57" ca="1">-SUMPRODUCT($AP7:$AU7,TRANSPOSE(BP$45:BP$50))/$AL7+BP50</f>
        <v>-9.7752053137198314E-2</v>
      </c>
      <c r="BQ57" s="23" cm="1">
        <f t="array" aca="1" ref="BQ57" ca="1">-SUMPRODUCT($AP7:$AU7,TRANSPOSE(BQ$45:BQ$50))/$AL7+BQ50</f>
        <v>-0.10060421767113306</v>
      </c>
      <c r="BR57" s="23" cm="1">
        <f t="array" aca="1" ref="BR57" ca="1">-SUMPRODUCT($AP7:$AU7,TRANSPOSE(BR$45:BR$50))/$AL7+BR50</f>
        <v>-0.10344549472382597</v>
      </c>
      <c r="BS57" s="23" cm="1">
        <f t="array" aca="1" ref="BS57" ca="1">-SUMPRODUCT($AP7:$AU7,TRANSPOSE(BS$45:BS$50))/$AL7+BS50</f>
        <v>-0.10627637241731666</v>
      </c>
      <c r="BT57" s="23" cm="1">
        <f t="array" aca="1" ref="BT57" ca="1">-SUMPRODUCT($AP7:$AU7,TRANSPOSE(BT$45:BT$50))/$AL7+BT50</f>
        <v>-0.10909712568083679</v>
      </c>
      <c r="BU57" s="23" cm="1">
        <f t="array" aca="1" ref="BU57" ca="1">-SUMPRODUCT($AP7:$AU7,TRANSPOSE(BU$45:BU$50))/$AL7+BU50</f>
        <v>-0.11190788832988927</v>
      </c>
      <c r="BV57" s="23" cm="1">
        <f t="array" aca="1" ref="BV57" ca="1">-SUMPRODUCT($AP7:$AU7,TRANSPOSE(BV$45:BV$50))/$AL7+BV50</f>
        <v>-0.11470870113250364</v>
      </c>
      <c r="BW57" s="23" cm="1">
        <f t="array" aca="1" ref="BW57" ca="1">-SUMPRODUCT($AP7:$AU7,TRANSPOSE(BW$45:BW$50))/$AL7+BW50</f>
        <v>-0.11749954386416669</v>
      </c>
      <c r="BX57" s="23" cm="1">
        <f t="array" aca="1" ref="BX57" ca="1">-SUMPRODUCT($AP7:$AU7,TRANSPOSE(BX$45:BX$50))/$AL7+BX50</f>
        <v>-0.12028035668846335</v>
      </c>
      <c r="BY57" s="23" cm="1">
        <f t="array" aca="1" ref="BY57" ca="1">-SUMPRODUCT($AP7:$AU7,TRANSPOSE(BY$45:BY$50))/$AL7+BY50</f>
        <v>-0.12305105441838796</v>
      </c>
      <c r="BZ57" s="23" cm="1">
        <f t="array" aca="1" ref="BZ57" ca="1">-SUMPRODUCT($AP7:$AU7,TRANSPOSE(BZ$45:BZ$50))/$AL7+BZ50</f>
        <v>-0.12581153602928757</v>
      </c>
      <c r="CA57" s="23" cm="1">
        <f t="array" aca="1" ref="CA57" ca="1">-SUMPRODUCT($AP7:$AU7,TRANSPOSE(CA$45:CA$50))/$AL7+CA50</f>
        <v>-0.12856169100453141</v>
      </c>
      <c r="CB57" s="23" cm="1">
        <f t="array" aca="1" ref="CB57" ca="1">-SUMPRODUCT($AP7:$AU7,TRANSPOSE(CB$45:CB$50))/$AL7+CB50</f>
        <v>-0.13130140356849027</v>
      </c>
      <c r="CC57" s="23" cm="1">
        <f t="array" aca="1" ref="CC57" ca="1">-SUMPRODUCT($AP7:$AU7,TRANSPOSE(CC$45:CC$50))/$AL7+CC50</f>
        <v>-0.13403055551018872</v>
      </c>
      <c r="CD57" s="23" cm="1">
        <f t="array" aca="1" ref="CD57" ca="1">-SUMPRODUCT($AP7:$AU7,TRANSPOSE(CD$45:CD$50))/$AL7+CD50</f>
        <v>-0.13674902806672304</v>
      </c>
      <c r="CE57" s="23" cm="1">
        <f t="array" aca="1" ref="CE57" ca="1">-SUMPRODUCT($AP7:$AU7,TRANSPOSE(CE$45:CE$50))/$AL7+CE50</f>
        <v>-0.13945670317928235</v>
      </c>
      <c r="CF57" s="23" cm="1">
        <f t="array" aca="1" ref="CF57" ca="1">-SUMPRODUCT($AP7:$AU7,TRANSPOSE(CF$45:CF$50))/$AL7+CF50</f>
        <v>-0.14215346433036788</v>
      </c>
      <c r="CG57" s="23" cm="1">
        <f t="array" aca="1" ref="CG57" ca="1">-SUMPRODUCT($AP7:$AU7,TRANSPOSE(CG$45:CG$50))/$AL7+CG50</f>
        <v>-0.14483919710130108</v>
      </c>
      <c r="CH57" s="23" cm="1">
        <f t="array" aca="1" ref="CH57" ca="1">-SUMPRODUCT($AP7:$AU7,TRANSPOSE(CH$45:CH$50))/$AL7+CH50</f>
        <v>-0.14751378954274885</v>
      </c>
      <c r="CI57" s="23" cm="1">
        <f t="array" aca="1" ref="CI57" ca="1">-SUMPRODUCT($AP7:$AU7,TRANSPOSE(CI$45:CI$50))/$AL7+CI50</f>
        <v>-0.15017713242008301</v>
      </c>
      <c r="CJ57" s="23" cm="1">
        <f t="array" aca="1" ref="CJ57" ca="1">-SUMPRODUCT($AP7:$AU7,TRANSPOSE(CJ$45:CJ$50))/$AL7+CJ50</f>
        <v>-0.15282911937478455</v>
      </c>
      <c r="CK57" s="23" cm="1">
        <f t="array" aca="1" ref="CK57" ca="1">-SUMPRODUCT($AP7:$AU7,TRANSPOSE(CK$45:CK$50))/$AL7+CK50</f>
        <v>-0.1554696470293675</v>
      </c>
      <c r="CL57" s="23" cm="1">
        <f t="array" aca="1" ref="CL57" ca="1">-SUMPRODUCT($AP7:$AU7,TRANSPOSE(CL$45:CL$50))/$AL7+CL50</f>
        <v>-0.15809861505413558</v>
      </c>
      <c r="CM57" s="23" cm="1">
        <f t="array" aca="1" ref="CM57" ca="1">-SUMPRODUCT($AP7:$AU7,TRANSPOSE(CM$45:CM$50))/$AL7+CM50</f>
        <v>-0.16071592620798808</v>
      </c>
      <c r="CN57" s="23" cm="1">
        <f t="array" aca="1" ref="CN57" ca="1">-SUMPRODUCT($AP7:$AU7,TRANSPOSE(CN$45:CN$50))/$AL7+CN50</f>
        <v>-0.16332148636142604</v>
      </c>
      <c r="CO57" s="23" cm="1">
        <f t="array" aca="1" ref="CO57" ca="1">-SUMPRODUCT($AP7:$AU7,TRANSPOSE(CO$45:CO$50))/$AL7+CO50</f>
        <v>-0.16591520450719568</v>
      </c>
      <c r="CP57" s="23" cm="1">
        <f t="array" aca="1" ref="CP57" ca="1">-SUMPRODUCT($AP7:$AU7,TRANSPOSE(CP$45:CP$50))/$AL7+CP50</f>
        <v>-0.16849699276220867</v>
      </c>
      <c r="CQ57" s="23" cm="1">
        <f t="array" aca="1" ref="CQ57" ca="1">-SUMPRODUCT($AP7:$AU7,TRANSPOSE(CQ$45:CQ$50))/$AL7+CQ50</f>
        <v>-0.17106676636317608</v>
      </c>
      <c r="CR57" s="23" cm="1">
        <f t="array" aca="1" ref="CR57" ca="1">-SUMPRODUCT($AP7:$AU7,TRANSPOSE(CR$45:CR$50))/$AL7+CR50</f>
        <v>-0.17362444365758772</v>
      </c>
      <c r="CS57" s="23" cm="1">
        <f t="array" aca="1" ref="CS57" ca="1">-SUMPRODUCT($AP7:$AU7,TRANSPOSE(CS$45:CS$50))/$AL7+CS50</f>
        <v>-0.17616994609114461</v>
      </c>
      <c r="CT57" s="23" cm="1">
        <f t="array" aca="1" ref="CT57" ca="1">-SUMPRODUCT($AP7:$AU7,TRANSPOSE(CT$45:CT$50))/$AL7+CT50</f>
        <v>-0.17870319819238925</v>
      </c>
      <c r="CU57" s="23" cm="1">
        <f t="array" aca="1" ref="CU57" ca="1">-SUMPRODUCT($AP7:$AU7,TRANSPOSE(CU$45:CU$50))/$AL7+CU50</f>
        <v>-0.18122412755505116</v>
      </c>
      <c r="CV57" s="23" cm="1">
        <f t="array" aca="1" ref="CV57" ca="1">-SUMPRODUCT($AP7:$AU7,TRANSPOSE(CV$45:CV$50))/$AL7+CV50</f>
        <v>-0.18373266481846209</v>
      </c>
      <c r="CW57" s="23" cm="1">
        <f t="array" aca="1" ref="CW57" ca="1">-SUMPRODUCT($AP7:$AU7,TRANSPOSE(CW$45:CW$50))/$AL7+CW50</f>
        <v>-0.18622874364629191</v>
      </c>
      <c r="CX57" s="23" cm="1">
        <f t="array" aca="1" ref="CX57" ca="1">-SUMPRODUCT($AP7:$AU7,TRANSPOSE(CX$45:CX$50))/$AL7+CX50</f>
        <v>-0.18871230070379016</v>
      </c>
      <c r="CY57" s="23" cm="1">
        <f t="array" aca="1" ref="CY57" ca="1">-SUMPRODUCT($AP7:$AU7,TRANSPOSE(CY$45:CY$50))/$AL7+CY50</f>
        <v>-0.19118327563366852</v>
      </c>
      <c r="CZ57" s="23" cm="1">
        <f t="array" aca="1" ref="CZ57" ca="1">-SUMPRODUCT($AP7:$AU7,TRANSPOSE(CZ$45:CZ$50))/$AL7+CZ50</f>
        <v>-0.19364161103073205</v>
      </c>
      <c r="DA57" s="23" cm="1">
        <f t="array" aca="1" ref="DA57" ca="1">-SUMPRODUCT($AP7:$AU7,TRANSPOSE(DA$45:DA$50))/$AL7+DA50</f>
        <v>-0.19608725241534183</v>
      </c>
      <c r="DB57" s="23" cm="1">
        <f t="array" aca="1" ref="DB57" ca="1">-SUMPRODUCT($AP7:$AU7,TRANSPOSE(DB$45:DB$50))/$AL7+DB50</f>
        <v>-0.19852014820578331</v>
      </c>
      <c r="DC57" s="23" cm="1">
        <f t="array" aca="1" ref="DC57" ca="1">-SUMPRODUCT($AP7:$AU7,TRANSPOSE(DC$45:DC$50))/$AL7+DC50</f>
        <v>-0.20094024968960256</v>
      </c>
      <c r="DD57" s="23" cm="1">
        <f t="array" aca="1" ref="DD57" ca="1">-SUMPRODUCT($AP7:$AU7,TRANSPOSE(DD$45:DD$50))/$AL7+DD50</f>
        <v>-0.20334751099396711</v>
      </c>
      <c r="DE57" s="23" cm="1">
        <f t="array" aca="1" ref="DE57" ca="1">-SUMPRODUCT($AP7:$AU7,TRANSPOSE(DE$45:DE$50))/$AL7+DE50</f>
        <v>-0.20574188905510432</v>
      </c>
      <c r="DF57" s="23" cm="1">
        <f t="array" aca="1" ref="DF57" ca="1">-SUMPRODUCT($AP7:$AU7,TRANSPOSE(DF$45:DF$50))/$AL7+DF50</f>
        <v>-0.20812334358686471</v>
      </c>
      <c r="DG57" s="23" cm="1">
        <f t="array" aca="1" ref="DG57" ca="1">-SUMPRODUCT($AP7:$AU7,TRANSPOSE(DG$45:DG$50))/$AL7+DG50</f>
        <v>-0.21049183704846164</v>
      </c>
      <c r="DH57" s="23" cm="1">
        <f t="array" aca="1" ref="DH57" ca="1">-SUMPRODUCT($AP7:$AU7,TRANSPOSE(DH$45:DH$50))/$AL7+DH50</f>
        <v>-0.21284733461143032</v>
      </c>
      <c r="DI57" s="23" cm="1">
        <f t="array" aca="1" ref="DI57" ca="1">-SUMPRODUCT($AP7:$AU7,TRANSPOSE(DI$45:DI$50))/$AL7+DI50</f>
        <v>-0.21518980412585104</v>
      </c>
      <c r="DJ57" s="23" cm="1">
        <f t="array" aca="1" ref="DJ57" ca="1">-SUMPRODUCT($AP7:$AU7,TRANSPOSE(DJ$45:DJ$50))/$AL7+DJ50</f>
        <v>-0.21751921608588323</v>
      </c>
      <c r="DK57" s="23" cm="1">
        <f t="array" aca="1" ref="DK57" ca="1">-SUMPRODUCT($AP7:$AU7,TRANSPOSE(DK$45:DK$50))/$AL7+DK50</f>
        <v>-0.2198355435946506</v>
      </c>
      <c r="DL57" s="23" cm="1">
        <f t="array" aca="1" ref="DL57" ca="1">-SUMPRODUCT($AP7:$AU7,TRANSPOSE(DL$45:DL$50))/$AL7+DL50</f>
        <v>-0.22213876232852015</v>
      </c>
      <c r="DM57" s="23" cm="1">
        <f t="array" aca="1" ref="DM57" ca="1">-SUMPRODUCT($AP7:$AU7,TRANSPOSE(DM$45:DM$50))/$AL7+DM50</f>
        <v>-0.22442885050081923</v>
      </c>
      <c r="DN57" s="23" cm="1">
        <f t="array" aca="1" ref="DN57" ca="1">-SUMPRODUCT($AP7:$AU7,TRANSPOSE(DN$45:DN$50))/$AL7+DN50</f>
        <v>-0.22670578882502682</v>
      </c>
      <c r="DO57" s="23" cm="1">
        <f t="array" aca="1" ref="DO57" ca="1">-SUMPRODUCT($AP7:$AU7,TRANSPOSE(DO$45:DO$50))/$AL7+DO50</f>
        <v>-0.22896956047748457</v>
      </c>
      <c r="DP57" s="23" cm="1">
        <f t="array" aca="1" ref="DP57" ca="1">-SUMPRODUCT($AP7:$AU7,TRANSPOSE(DP$45:DP$50))/$AL7+DP50</f>
        <v>-0.23122015105966251</v>
      </c>
      <c r="DQ57" s="23" cm="1">
        <f t="array" aca="1" ref="DQ57" ca="1">-SUMPRODUCT($AP7:$AU7,TRANSPOSE(DQ$45:DQ$50))/$AL7+DQ50</f>
        <v>-0.2334575485600221</v>
      </c>
      <c r="DR57" s="23" cm="1">
        <f t="array" aca="1" ref="DR57" ca="1">-SUMPRODUCT($AP7:$AU7,TRANSPOSE(DR$45:DR$50))/$AL7+DR50</f>
        <v>-0.23568174331551034</v>
      </c>
      <c r="DS57" s="23" cm="1">
        <f t="array" aca="1" ref="DS57" ca="1">-SUMPRODUCT($AP7:$AU7,TRANSPOSE(DS$45:DS$50))/$AL7+DS50</f>
        <v>-0.23789272797272729</v>
      </c>
      <c r="DT57" s="23" cm="1">
        <f t="array" aca="1" ref="DT57" ca="1">-SUMPRODUCT($AP7:$AU7,TRANSPOSE(DT$45:DT$50))/$AL7+DT50</f>
        <v>-0.24009049744879815</v>
      </c>
      <c r="DU57" s="23" cm="1">
        <f t="array" aca="1" ref="DU57" ca="1">-SUMPRODUCT($AP7:$AU7,TRANSPOSE(DU$45:DU$50))/$AL7+DU50</f>
        <v>-0.24227504889199075</v>
      </c>
      <c r="DV57" s="23" cm="1">
        <f t="array" aca="1" ref="DV57" ca="1">-SUMPRODUCT($AP7:$AU7,TRANSPOSE(DV$45:DV$50))/$AL7+DV50</f>
        <v>-0.24444638164210872</v>
      </c>
      <c r="DW57" s="23" cm="1">
        <f t="array" aca="1" ref="DW57" ca="1">-SUMPRODUCT($AP7:$AU7,TRANSPOSE(DW$45:DW$50))/$AL7+DW50</f>
        <v>-0.24660449719069749</v>
      </c>
      <c r="DX57" s="23" cm="1">
        <f t="array" aca="1" ref="DX57" ca="1">-SUMPRODUCT($AP7:$AU7,TRANSPOSE(DX$45:DX$50))/$AL7+DX50</f>
        <v>-0.24874939914109442</v>
      </c>
      <c r="DY57" s="23" cm="1">
        <f t="array" aca="1" ref="DY57" ca="1">-SUMPRODUCT($AP7:$AU7,TRANSPOSE(DY$45:DY$50))/$AL7+DY50</f>
        <v>-0.25088109316835788</v>
      </c>
      <c r="DZ57" s="23" cm="1">
        <f t="array" aca="1" ref="DZ57" ca="1">-SUMPRODUCT($AP7:$AU7,TRANSPOSE(DZ$45:DZ$50))/$AL7+DZ50</f>
        <v>-0.2529995869791028</v>
      </c>
      <c r="EA57" s="23" cm="1">
        <f t="array" aca="1" ref="EA57" ca="1">-SUMPRODUCT($AP7:$AU7,TRANSPOSE(EA$45:EA$50))/$AL7+EA50</f>
        <v>-0.25510489027127659</v>
      </c>
      <c r="EB57" s="23" cm="1">
        <f t="array" aca="1" ref="EB57" ca="1">-SUMPRODUCT($AP7:$AU7,TRANSPOSE(EB$45:EB$50))/$AL7+EB50</f>
        <v>-0.25719701469390444</v>
      </c>
      <c r="EC57" s="23" cm="1">
        <f t="array" aca="1" ref="EC57" ca="1">-SUMPRODUCT($AP7:$AU7,TRANSPOSE(EC$45:EC$50))/$AL7+EC50</f>
        <v>-0.25927597380683109</v>
      </c>
      <c r="ED57" s="23" cm="1">
        <f t="array" aca="1" ref="ED57" ca="1">-SUMPRODUCT($AP7:$AU7,TRANSPOSE(ED$45:ED$50))/$AL7+ED50</f>
        <v>-0.26134178304048994</v>
      </c>
      <c r="EE57" s="23" cm="1">
        <f t="array" aca="1" ref="EE57" ca="1">-SUMPRODUCT($AP7:$AU7,TRANSPOSE(EE$45:EE$50))/$AL7+EE50</f>
        <v>-0.26339445965572228</v>
      </c>
      <c r="EF57" s="23" cm="1">
        <f t="array" aca="1" ref="EF57" ca="1">-SUMPRODUCT($AP7:$AU7,TRANSPOSE(EF$45:EF$50))/$AL7+EF50</f>
        <v>-0.265434022703677</v>
      </c>
      <c r="EG57" s="23" cm="1">
        <f t="array" aca="1" ref="EG57" ca="1">-SUMPRODUCT($AP7:$AU7,TRANSPOSE(EG$45:EG$50))/$AL7+EG50</f>
        <v>-0.26746049298581476</v>
      </c>
      <c r="EH57" s="23" cm="1">
        <f t="array" aca="1" ref="EH57" ca="1">-SUMPRODUCT($AP7:$AU7,TRANSPOSE(EH$45:EH$50))/$AL7+EH50</f>
        <v>-0.26947389301403724</v>
      </c>
      <c r="EI57" s="23" cm="1">
        <f t="array" aca="1" ref="EI57" ca="1">-SUMPRODUCT($AP7:$AU7,TRANSPOSE(EI$45:EI$50))/$AL7+EI50</f>
        <v>-0.27147424697097144</v>
      </c>
      <c r="EJ57" s="23" cm="1">
        <f t="array" aca="1" ref="EJ57" ca="1">-SUMPRODUCT($AP7:$AU7,TRANSPOSE(EJ$45:EJ$50))/$AL7+EJ50</f>
        <v>-0.27346158067042559</v>
      </c>
      <c r="EK57" s="23" cm="1">
        <f t="array" aca="1" ref="EK57" ca="1">-SUMPRODUCT($AP7:$AU7,TRANSPOSE(EK$45:EK$50))/$AL7+EK50</f>
        <v>-0.27543592151804125</v>
      </c>
      <c r="EL57" s="23" cm="1">
        <f t="array" aca="1" ref="EL57" ca="1">-SUMPRODUCT($AP7:$AU7,TRANSPOSE(EL$45:EL$50))/$AL7+EL50</f>
        <v>-0.27739729847216199</v>
      </c>
      <c r="EM57" s="23" cm="1">
        <f t="array" aca="1" ref="EM57" ca="1">-SUMPRODUCT($AP7:$AU7,TRANSPOSE(EM$45:EM$50))/$AL7+EM50</f>
        <v>-0.27934574200493789</v>
      </c>
      <c r="EN57" s="23" cm="1">
        <f t="array" aca="1" ref="EN57" ca="1">-SUMPRODUCT($AP7:$AU7,TRANSPOSE(EN$45:EN$50))/$AL7+EN50</f>
        <v>-0.28128128406368536</v>
      </c>
      <c r="EO57" s="23" cm="1">
        <f t="array" aca="1" ref="EO57" ca="1">-SUMPRODUCT($AP7:$AU7,TRANSPOSE(EO$45:EO$50))/$AL7+EO50</f>
        <v>-0.28320395803251991</v>
      </c>
      <c r="EP57" s="23" cm="1">
        <f t="array" aca="1" ref="EP57" ca="1">-SUMPRODUCT($AP7:$AU7,TRANSPOSE(EP$45:EP$50))/$AL7+EP50</f>
        <v>-0.28511379869428</v>
      </c>
      <c r="EQ57" s="23" cm="1">
        <f t="array" aca="1" ref="EQ57" ca="1">-SUMPRODUCT($AP7:$AU7,TRANSPOSE(EQ$45:EQ$50))/$AL7+EQ50</f>
        <v>-0.28701084219275697</v>
      </c>
      <c r="ER57" s="23" cm="1">
        <f t="array" aca="1" ref="ER57" ca="1">-SUMPRODUCT($AP7:$AU7,TRANSPOSE(ER$45:ER$50))/$AL7+ER50</f>
        <v>-0.28889512599524847</v>
      </c>
      <c r="ES57" s="23" cm="1">
        <f t="array" aca="1" ref="ES57" ca="1">-SUMPRODUCT($AP7:$AU7,TRANSPOSE(ES$45:ES$50))/$AL7+ES50</f>
        <v>-0.29076668885544932</v>
      </c>
    </row>
    <row r="58" spans="1:149">
      <c r="A58" s="6">
        <f ca="1">LN((RAND()^(-Results!$E$4))-1)</f>
        <v>0.51599461386698442</v>
      </c>
      <c r="B58" s="6">
        <f ca="1">LN((RAND()^(-Results!$E$4))-1)</f>
        <v>-2.1118462166241043</v>
      </c>
      <c r="C58" s="6">
        <f ca="1">LN((RAND()^(-Results!$E$4))-1)</f>
        <v>-0.22289223537824121</v>
      </c>
      <c r="D58" s="6">
        <f ca="1">LN((RAND()^(-Results!$E$4))-1)</f>
        <v>1.5596459067455417</v>
      </c>
      <c r="E58" s="6">
        <f ca="1">LN((RAND()^(-Results!$E$4))-1)</f>
        <v>-0.48826217273171563</v>
      </c>
      <c r="F58" s="6">
        <f ca="1">LN((RAND()^(-Results!$E$4))-1)</f>
        <v>0.49270333230895508</v>
      </c>
      <c r="G58" s="6">
        <f ca="1">LN((RAND()^(-Results!$E$4))-1)</f>
        <v>-3.9896086747780695</v>
      </c>
      <c r="H58" s="6">
        <f t="shared" ca="1" si="5"/>
        <v>-3.925436425422149</v>
      </c>
      <c r="I58" s="10">
        <f ca="1">SUMPRODUCT(J58:O58,Results!B$12:G$12)+Results!$E$5*H58</f>
        <v>-15.820835797192265</v>
      </c>
      <c r="J58" s="10">
        <f ca="1">SUMPRODUCT($A58:$F58,Results!$B$15:$G$15)</f>
        <v>-3.0712034380457203</v>
      </c>
      <c r="K58" s="10">
        <f ca="1">SUMPRODUCT($A58:$F58,Results!$B$16:$G$16)</f>
        <v>-3.96076623281665</v>
      </c>
      <c r="L58" s="10">
        <f ca="1">SUMPRODUCT($A58:$F58,Results!$B$17:$G$17)</f>
        <v>-5.3871202222387393E-2</v>
      </c>
      <c r="M58" s="10">
        <f ca="1">SUMPRODUCT($A58:$F58,Results!$B$18:$G$18)</f>
        <v>-2.1405595583850712</v>
      </c>
      <c r="N58" s="10">
        <f ca="1">SUMPRODUCT($A58:$F58,Results!$B$19:$G$19)</f>
        <v>-2.1482476383661662</v>
      </c>
      <c r="O58" s="10">
        <f ca="1">SUMPRODUCT($A58:$F58,Results!$B$20:$G$20)</f>
        <v>1.8572830834230047</v>
      </c>
      <c r="P58" s="10" cm="1">
        <f t="array" aca="1" ref="P58" ca="1">SUMPRODUCT(J58:O58,TRANSPOSE(BL$20:BL$25))+$AD$20-$BL$27</f>
        <v>0.23427664721369745</v>
      </c>
      <c r="Q58" s="10" cm="1">
        <f t="array" aca="1" ref="Q58" ca="1">SUMPRODUCT(J58:O58,TRANSPOSE(ES$20:ES$25))+$AD$20-$ES$27</f>
        <v>0.18302950975799814</v>
      </c>
      <c r="R58" s="10">
        <f ca="1">I58-Results!$E$5*H58</f>
        <v>-0.11909009550366889</v>
      </c>
      <c r="S58" s="10" cm="1">
        <f t="array" aca="1" ref="S58" ca="1">SUMPRODUCT(J58:O58,TRANSPOSE(AR$28:AR$33))+$AD$20-$AC$26</f>
        <v>1.9018080035997047</v>
      </c>
      <c r="T58" s="10">
        <f ca="1">SUMPRODUCT(J58:O58,Results!K$9:P$9)</f>
        <v>-6.8074227697288325E-2</v>
      </c>
      <c r="U58" s="10">
        <f ca="1">SUMPRODUCT(J58:O58,Results!K$9:P$9)+$AD$20-$AC$31</f>
        <v>-5.1118171172195859E-2</v>
      </c>
      <c r="V58" s="10">
        <f t="shared" ca="1" si="6"/>
        <v>-16.055112444405964</v>
      </c>
      <c r="W58" s="10">
        <f t="shared" ca="1" si="7"/>
        <v>-16.003865306950264</v>
      </c>
      <c r="X58" s="10">
        <f t="shared" ca="1" si="8"/>
        <v>-15.701745701688596</v>
      </c>
      <c r="Y58" s="10">
        <f t="shared" ca="1" si="9"/>
        <v>-17.722643800791971</v>
      </c>
      <c r="Z58" s="10">
        <f t="shared" ca="1" si="10"/>
        <v>-16.102963864074152</v>
      </c>
      <c r="AA58" s="10">
        <f t="shared" ca="1" si="11"/>
        <v>-15.76971762602007</v>
      </c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</row>
    <row r="59" spans="1:149">
      <c r="A59" s="6">
        <f ca="1">LN((RAND()^(-Results!$E$4))-1)</f>
        <v>-0.89475968676585427</v>
      </c>
      <c r="B59" s="6">
        <f ca="1">LN((RAND()^(-Results!$E$4))-1)</f>
        <v>-0.53804911154863821</v>
      </c>
      <c r="C59" s="6">
        <f ca="1">LN((RAND()^(-Results!$E$4))-1)</f>
        <v>-1.1850236638852816</v>
      </c>
      <c r="D59" s="6">
        <f ca="1">LN((RAND()^(-Results!$E$4))-1)</f>
        <v>-1.1002146202214407</v>
      </c>
      <c r="E59" s="6">
        <f ca="1">LN((RAND()^(-Results!$E$4))-1)</f>
        <v>-0.32752537340270937</v>
      </c>
      <c r="F59" s="6">
        <f ca="1">LN((RAND()^(-Results!$E$4))-1)</f>
        <v>2.3339717455589333</v>
      </c>
      <c r="G59" s="6">
        <f ca="1">LN((RAND()^(-Results!$E$4))-1)</f>
        <v>-1.4256936554268487</v>
      </c>
      <c r="H59" s="6">
        <f t="shared" ca="1" si="5"/>
        <v>-1.3615214060709282</v>
      </c>
      <c r="I59" s="10">
        <f ca="1">SUMPRODUCT(J59:O59,Results!B$12:G$12)+Results!$E$5*H59</f>
        <v>-3.894169034520127</v>
      </c>
      <c r="J59" s="10">
        <f ca="1">SUMPRODUCT($A59:$F59,Results!$B$15:$G$15)</f>
        <v>-1.5520623259416522</v>
      </c>
      <c r="K59" s="10">
        <f ca="1">SUMPRODUCT($A59:$F59,Results!$B$16:$G$16)</f>
        <v>-7.9236503954483117E-2</v>
      </c>
      <c r="L59" s="10">
        <f ca="1">SUMPRODUCT($A59:$F59,Results!$B$17:$G$17)</f>
        <v>-2.7125224878617735</v>
      </c>
      <c r="M59" s="10">
        <f ca="1">SUMPRODUCT($A59:$F59,Results!$B$18:$G$18)</f>
        <v>-2.056026959211497</v>
      </c>
      <c r="N59" s="10">
        <f ca="1">SUMPRODUCT($A59:$F59,Results!$B$19:$G$19)</f>
        <v>-1.9992332578325436</v>
      </c>
      <c r="O59" s="10">
        <f ca="1">SUMPRODUCT($A59:$F59,Results!$B$20:$G$20)</f>
        <v>0.1270080258650319</v>
      </c>
      <c r="P59" s="10" cm="1">
        <f t="array" aca="1" ref="P59" ca="1">SUMPRODUCT(J59:O59,TRANSPOSE(BL$20:BL$25))+$AD$20-$BL$27</f>
        <v>1.1907108248832419</v>
      </c>
      <c r="Q59" s="10" cm="1">
        <f t="array" aca="1" ref="Q59" ca="1">SUMPRODUCT(J59:O59,TRANSPOSE(ES$20:ES$25))+$AD$20-$ES$27</f>
        <v>1.2167727162548099</v>
      </c>
      <c r="R59" s="10">
        <f ca="1">I59-Results!$E$5*H59</f>
        <v>1.5519165897635858</v>
      </c>
      <c r="S59" s="10" cm="1">
        <f t="array" aca="1" ref="S59" ca="1">SUMPRODUCT(J59:O59,TRANSPOSE(AR$28:AR$33))+$AD$20-$AC$26</f>
        <v>2.3510119087829269</v>
      </c>
      <c r="T59" s="10">
        <f ca="1">SUMPRODUCT(J59:O59,Results!K$9:P$9)</f>
        <v>1.3081777849039788</v>
      </c>
      <c r="U59" s="10">
        <f ca="1">SUMPRODUCT(J59:O59,Results!K$9:P$9)+$AD$20-$AC$31</f>
        <v>1.3251338414290714</v>
      </c>
      <c r="V59" s="10">
        <f t="shared" ca="1" si="6"/>
        <v>-5.0848798594033688</v>
      </c>
      <c r="W59" s="10">
        <f t="shared" ca="1" si="7"/>
        <v>-5.1109417507749368</v>
      </c>
      <c r="X59" s="10">
        <f t="shared" ca="1" si="8"/>
        <v>-5.4460856242837128</v>
      </c>
      <c r="Y59" s="10">
        <f t="shared" ca="1" si="9"/>
        <v>-6.2451809433030538</v>
      </c>
      <c r="Z59" s="10">
        <f t="shared" ca="1" si="10"/>
        <v>-4.176297101402012</v>
      </c>
      <c r="AA59" s="10">
        <f t="shared" ca="1" si="11"/>
        <v>-5.2193028759491984</v>
      </c>
      <c r="AW59" s="21" t="s">
        <v>107</v>
      </c>
      <c r="AY59" s="13">
        <f t="shared" ref="AY59:CD59" ca="1" si="88">SUMPRODUCT(AY45:AY50,AY52:AY57)</f>
        <v>-8.2697559617136041E-2</v>
      </c>
      <c r="AZ59" s="13">
        <f t="shared" ca="1" si="88"/>
        <v>8.8317656447365805E-2</v>
      </c>
      <c r="BA59" s="13">
        <f t="shared" ca="1" si="88"/>
        <v>0.10366657683884031</v>
      </c>
      <c r="BB59" s="13">
        <f t="shared" ca="1" si="88"/>
        <v>0.12838171266302084</v>
      </c>
      <c r="BC59" s="13">
        <f t="shared" ca="1" si="88"/>
        <v>0.13645753942195765</v>
      </c>
      <c r="BD59" s="13">
        <f t="shared" ca="1" si="88"/>
        <v>0.14237499605120987</v>
      </c>
      <c r="BE59" s="13">
        <f t="shared" ca="1" si="88"/>
        <v>0.1455990975871104</v>
      </c>
      <c r="BF59" s="13">
        <f t="shared" ca="1" si="88"/>
        <v>0.14775037062877783</v>
      </c>
      <c r="BG59" s="13">
        <f t="shared" ca="1" si="88"/>
        <v>0.14915956653255674</v>
      </c>
      <c r="BH59" s="13">
        <f t="shared" ca="1" si="88"/>
        <v>0.15015163202440188</v>
      </c>
      <c r="BI59" s="13">
        <f t="shared" ca="1" si="88"/>
        <v>0.15088184606823959</v>
      </c>
      <c r="BJ59" s="13">
        <f t="shared" ca="1" si="88"/>
        <v>0.15145641205426291</v>
      </c>
      <c r="BK59" s="13">
        <f t="shared" ca="1" si="88"/>
        <v>0.15194045720982102</v>
      </c>
      <c r="BL59" s="13">
        <f t="shared" ca="1" si="88"/>
        <v>0.15237705318746986</v>
      </c>
      <c r="BM59" s="13">
        <f t="shared" ca="1" si="88"/>
        <v>0.15279438213982879</v>
      </c>
      <c r="BN59" s="13">
        <f t="shared" ca="1" si="88"/>
        <v>0.15321116967454795</v>
      </c>
      <c r="BO59" s="13">
        <f t="shared" ca="1" si="88"/>
        <v>0.15363984373767722</v>
      </c>
      <c r="BP59" s="13">
        <f t="shared" ca="1" si="88"/>
        <v>0.15408865400675445</v>
      </c>
      <c r="BQ59" s="13">
        <f t="shared" ca="1" si="88"/>
        <v>0.15456304719820549</v>
      </c>
      <c r="BR59" s="13">
        <f t="shared" ca="1" si="88"/>
        <v>0.15506658603960763</v>
      </c>
      <c r="BS59" s="13">
        <f t="shared" ca="1" si="88"/>
        <v>0.15560156256351809</v>
      </c>
      <c r="BT59" s="13">
        <f t="shared" ca="1" si="88"/>
        <v>0.15616941021368111</v>
      </c>
      <c r="BU59" s="13">
        <f t="shared" ca="1" si="88"/>
        <v>0.15677098112457696</v>
      </c>
      <c r="BV59" s="13">
        <f t="shared" ca="1" si="88"/>
        <v>0.15740673305226963</v>
      </c>
      <c r="BW59" s="13">
        <f t="shared" ca="1" si="88"/>
        <v>0.15807685550288489</v>
      </c>
      <c r="BX59" s="13">
        <f t="shared" ca="1" si="88"/>
        <v>0.15878135490578746</v>
      </c>
      <c r="BY59" s="13">
        <f t="shared" ca="1" si="88"/>
        <v>0.15952011216856721</v>
      </c>
      <c r="BZ59" s="13">
        <f t="shared" ca="1" si="88"/>
        <v>0.16029292160024664</v>
      </c>
      <c r="CA59" s="13">
        <f t="shared" ca="1" si="88"/>
        <v>0.16109951726150556</v>
      </c>
      <c r="CB59" s="13">
        <f t="shared" ca="1" si="88"/>
        <v>0.16193959082969217</v>
      </c>
      <c r="CC59" s="13">
        <f t="shared" ca="1" si="88"/>
        <v>0.16281280373719922</v>
      </c>
      <c r="CD59" s="13">
        <f t="shared" ca="1" si="88"/>
        <v>0.16371879544501339</v>
      </c>
      <c r="CE59" s="13">
        <f t="shared" ref="CE59:DJ59" ca="1" si="89">SUMPRODUCT(CE45:CE50,CE52:CE57)</f>
        <v>0.16465718910803229</v>
      </c>
      <c r="CF59" s="13">
        <f t="shared" ca="1" si="89"/>
        <v>0.16562759548016781</v>
      </c>
      <c r="CG59" s="13">
        <f t="shared" ca="1" si="89"/>
        <v>0.16662961563149387</v>
      </c>
      <c r="CH59" s="13">
        <f t="shared" ca="1" si="89"/>
        <v>0.16766284286352362</v>
      </c>
      <c r="CI59" s="13">
        <f t="shared" ca="1" si="89"/>
        <v>0.16872686408306259</v>
      </c>
      <c r="CJ59" s="13">
        <f t="shared" ca="1" si="89"/>
        <v>0.16982126081027457</v>
      </c>
      <c r="CK59" s="13">
        <f t="shared" ca="1" si="89"/>
        <v>0.17094560993938435</v>
      </c>
      <c r="CL59" s="13">
        <f t="shared" ca="1" si="89"/>
        <v>0.17209948433182279</v>
      </c>
      <c r="CM59" s="13">
        <f t="shared" ca="1" si="89"/>
        <v>0.17328245329557759</v>
      </c>
      <c r="CN59" s="13">
        <f t="shared" ca="1" si="89"/>
        <v>0.17449408298694849</v>
      </c>
      <c r="CO59" s="13">
        <f t="shared" ca="1" si="89"/>
        <v>0.17573393675905113</v>
      </c>
      <c r="CP59" s="13">
        <f t="shared" ca="1" si="89"/>
        <v>0.17700157547342849</v>
      </c>
      <c r="CQ59" s="13">
        <f t="shared" ca="1" si="89"/>
        <v>0.17829655778575487</v>
      </c>
      <c r="CR59" s="13">
        <f t="shared" ca="1" si="89"/>
        <v>0.17961844041297415</v>
      </c>
      <c r="CS59" s="13">
        <f t="shared" ca="1" si="89"/>
        <v>0.18096677838678368</v>
      </c>
      <c r="CT59" s="13">
        <f t="shared" ca="1" si="89"/>
        <v>0.18234112529672436</v>
      </c>
      <c r="CU59" s="13">
        <f t="shared" ca="1" si="89"/>
        <v>0.18374103352503984</v>
      </c>
      <c r="CV59" s="13">
        <f t="shared" ca="1" si="89"/>
        <v>0.18516605447471299</v>
      </c>
      <c r="CW59" s="13">
        <f t="shared" ca="1" si="89"/>
        <v>0.18661573879160503</v>
      </c>
      <c r="CX59" s="13">
        <f t="shared" ca="1" si="89"/>
        <v>0.18808963658127664</v>
      </c>
      <c r="CY59" s="13">
        <f t="shared" ca="1" si="89"/>
        <v>0.18958729762085733</v>
      </c>
      <c r="CZ59" s="13">
        <f t="shared" ca="1" si="89"/>
        <v>0.19110827156618193</v>
      </c>
      <c r="DA59" s="13">
        <f t="shared" ca="1" si="89"/>
        <v>0.19265210815431136</v>
      </c>
      <c r="DB59" s="13">
        <f t="shared" ca="1" si="89"/>
        <v>0.19421835740149845</v>
      </c>
      <c r="DC59" s="13">
        <f t="shared" ca="1" si="89"/>
        <v>0.1958065697966152</v>
      </c>
      <c r="DD59" s="13">
        <f t="shared" ca="1" si="89"/>
        <v>0.19741629649004094</v>
      </c>
      <c r="DE59" s="13">
        <f t="shared" ca="1" si="89"/>
        <v>0.19904708947798594</v>
      </c>
      <c r="DF59" s="13">
        <f t="shared" ca="1" si="89"/>
        <v>0.20069850178222504</v>
      </c>
      <c r="DG59" s="13">
        <f t="shared" ca="1" si="89"/>
        <v>0.20237008762521758</v>
      </c>
      <c r="DH59" s="13">
        <f t="shared" ca="1" si="89"/>
        <v>0.20406140260057898</v>
      </c>
      <c r="DI59" s="13">
        <f t="shared" ca="1" si="89"/>
        <v>0.20577200383887539</v>
      </c>
      <c r="DJ59" s="13">
        <f t="shared" ca="1" si="89"/>
        <v>0.20750145016872923</v>
      </c>
      <c r="DK59" s="13">
        <f t="shared" ref="DK59:ES59" ca="1" si="90">SUMPRODUCT(DK45:DK50,DK52:DK57)</f>
        <v>0.20924930227320548</v>
      </c>
      <c r="DL59" s="13">
        <f t="shared" ca="1" si="90"/>
        <v>0.21101512284147128</v>
      </c>
      <c r="DM59" s="13">
        <f t="shared" ca="1" si="90"/>
        <v>0.21279847671572311</v>
      </c>
      <c r="DN59" s="13">
        <f t="shared" ca="1" si="90"/>
        <v>0.21459893103337063</v>
      </c>
      <c r="DO59" s="13">
        <f t="shared" ca="1" si="90"/>
        <v>0.21641605536448891</v>
      </c>
      <c r="DP59" s="13">
        <f t="shared" ca="1" si="90"/>
        <v>0.21824942184453769</v>
      </c>
      <c r="DQ59" s="13">
        <f t="shared" ca="1" si="90"/>
        <v>0.22009860530237069</v>
      </c>
      <c r="DR59" s="13">
        <f t="shared" ca="1" si="90"/>
        <v>0.22196318338354068</v>
      </c>
      <c r="DS59" s="13">
        <f t="shared" ca="1" si="90"/>
        <v>0.22384273666893362</v>
      </c>
      <c r="DT59" s="13">
        <f t="shared" ca="1" si="90"/>
        <v>0.22573684878875244</v>
      </c>
      <c r="DU59" s="13">
        <f t="shared" ca="1" si="90"/>
        <v>0.22764510653188547</v>
      </c>
      <c r="DV59" s="13">
        <f t="shared" ca="1" si="90"/>
        <v>0.22956709995069285</v>
      </c>
      <c r="DW59" s="13">
        <f t="shared" ca="1" si="90"/>
        <v>0.23150242246125297</v>
      </c>
      <c r="DX59" s="13">
        <f t="shared" ca="1" si="90"/>
        <v>0.2334506709391104</v>
      </c>
      <c r="DY59" s="13">
        <f t="shared" ca="1" si="90"/>
        <v>0.2354114458105768</v>
      </c>
      <c r="DZ59" s="13">
        <f t="shared" ca="1" si="90"/>
        <v>0.23738435113963047</v>
      </c>
      <c r="EA59" s="13">
        <f t="shared" ca="1" si="90"/>
        <v>0.23936899471047207</v>
      </c>
      <c r="EB59" s="13">
        <f t="shared" ca="1" si="90"/>
        <v>0.24136498810579265</v>
      </c>
      <c r="EC59" s="13">
        <f t="shared" ca="1" si="90"/>
        <v>0.24337194678081478</v>
      </c>
      <c r="ED59" s="13">
        <f t="shared" ca="1" si="90"/>
        <v>0.24538949013316785</v>
      </c>
      <c r="EE59" s="13">
        <f t="shared" ca="1" si="90"/>
        <v>0.24741724156866401</v>
      </c>
      <c r="EF59" s="13">
        <f t="shared" ca="1" si="90"/>
        <v>0.24945482856304269</v>
      </c>
      <c r="EG59" s="13">
        <f t="shared" ca="1" si="90"/>
        <v>0.25150188271975193</v>
      </c>
      <c r="EH59" s="13">
        <f t="shared" ca="1" si="90"/>
        <v>0.25355803982383746</v>
      </c>
      <c r="EI59" s="13">
        <f t="shared" ca="1" si="90"/>
        <v>0.25562293989201623</v>
      </c>
      <c r="EJ59" s="13">
        <f t="shared" ca="1" si="90"/>
        <v>0.2576962272190057</v>
      </c>
      <c r="EK59" s="13">
        <f t="shared" ca="1" si="90"/>
        <v>0.25977755042018591</v>
      </c>
      <c r="EL59" s="13">
        <f t="shared" ca="1" si="90"/>
        <v>0.26186656247067436</v>
      </c>
      <c r="EM59" s="13">
        <f t="shared" ca="1" si="90"/>
        <v>0.26396292074088723</v>
      </c>
      <c r="EN59" s="13">
        <f t="shared" ca="1" si="90"/>
        <v>0.26606628702867563</v>
      </c>
      <c r="EO59" s="13">
        <f t="shared" ca="1" si="90"/>
        <v>0.268176327588104</v>
      </c>
      <c r="EP59" s="13">
        <f t="shared" ca="1" si="90"/>
        <v>0.27029271315496495</v>
      </c>
      <c r="EQ59" s="13">
        <f t="shared" ca="1" si="90"/>
        <v>0.27241511896910509</v>
      </c>
      <c r="ER59" s="13">
        <f t="shared" ca="1" si="90"/>
        <v>0.27454322479364451</v>
      </c>
      <c r="ES59" s="13">
        <f t="shared" ca="1" si="90"/>
        <v>0.27667671493117513</v>
      </c>
    </row>
    <row r="60" spans="1:149">
      <c r="A60" s="6">
        <f ca="1">LN((RAND()^(-Results!$E$4))-1)</f>
        <v>-2.5550110995959945</v>
      </c>
      <c r="B60" s="6">
        <f ca="1">LN((RAND()^(-Results!$E$4))-1)</f>
        <v>0.78105731877662232</v>
      </c>
      <c r="C60" s="6">
        <f ca="1">LN((RAND()^(-Results!$E$4))-1)</f>
        <v>-0.28646069770596005</v>
      </c>
      <c r="D60" s="6">
        <f ca="1">LN((RAND()^(-Results!$E$4))-1)</f>
        <v>-2.1170087577466523</v>
      </c>
      <c r="E60" s="6">
        <f ca="1">LN((RAND()^(-Results!$E$4))-1)</f>
        <v>-0.5075230045828284</v>
      </c>
      <c r="F60" s="6">
        <f ca="1">LN((RAND()^(-Results!$E$4))-1)</f>
        <v>-1.3772962858886542</v>
      </c>
      <c r="G60" s="6">
        <f ca="1">LN((RAND()^(-Results!$E$4))-1)</f>
        <v>1.3423038738811524</v>
      </c>
      <c r="H60" s="6">
        <f t="shared" ca="1" si="5"/>
        <v>1.4064761232370728</v>
      </c>
      <c r="I60" s="10">
        <f ca="1">SUMPRODUCT(J60:O60,Results!B$12:G$12)+Results!$E$5*H60</f>
        <v>-19.18601603849541</v>
      </c>
      <c r="J60" s="10">
        <f ca="1">SUMPRODUCT($A60:$F60,Results!$B$15:$G$15)</f>
        <v>12.03679268794798</v>
      </c>
      <c r="K60" s="10">
        <f ca="1">SUMPRODUCT($A60:$F60,Results!$B$16:$G$16)</f>
        <v>-0.17147674621653608</v>
      </c>
      <c r="L60" s="10">
        <f ca="1">SUMPRODUCT($A60:$F60,Results!$B$17:$G$17)</f>
        <v>4.0734796995356426</v>
      </c>
      <c r="M60" s="10">
        <f ca="1">SUMPRODUCT($A60:$F60,Results!$B$18:$G$18)</f>
        <v>3.7547590329763016</v>
      </c>
      <c r="N60" s="10">
        <f ca="1">SUMPRODUCT($A60:$F60,Results!$B$19:$G$19)</f>
        <v>-4.4549279261366621</v>
      </c>
      <c r="O60" s="10">
        <f ca="1">SUMPRODUCT($A60:$F60,Results!$B$20:$G$20)</f>
        <v>-4.4393687063828828</v>
      </c>
      <c r="P60" s="10" cm="1">
        <f t="array" aca="1" ref="P60" ca="1">SUMPRODUCT(J60:O60,TRANSPOSE(BL$20:BL$25))+$AD$20-$BL$27</f>
        <v>-25.000485898988924</v>
      </c>
      <c r="Q60" s="10" cm="1">
        <f t="array" aca="1" ref="Q60" ca="1">SUMPRODUCT(J60:O60,TRANSPOSE(ES$20:ES$25))+$AD$20-$ES$27</f>
        <v>-24.973029170636892</v>
      </c>
      <c r="R60" s="10">
        <f ca="1">I60-Results!$E$5*H60</f>
        <v>-24.8119205314437</v>
      </c>
      <c r="S60" s="10" cm="1">
        <f t="array" aca="1" ref="S60" ca="1">SUMPRODUCT(J60:O60,TRANSPOSE(AR$28:AR$33))+$AD$20-$AC$26</f>
        <v>-24.469400053894947</v>
      </c>
      <c r="T60" s="10">
        <f ca="1">SUMPRODUCT(J60:O60,Results!K$9:P$9)</f>
        <v>-24.880444904607931</v>
      </c>
      <c r="U60" s="10">
        <f ca="1">SUMPRODUCT(J60:O60,Results!K$9:P$9)+$AD$20-$AC$31</f>
        <v>-24.863488848082838</v>
      </c>
      <c r="V60" s="10">
        <f t="shared" ca="1" si="6"/>
        <v>5.8144698604935137</v>
      </c>
      <c r="W60" s="10">
        <f t="shared" ca="1" si="7"/>
        <v>5.7870131321414817</v>
      </c>
      <c r="X60" s="10">
        <f t="shared" ca="1" si="8"/>
        <v>5.6259044929482904</v>
      </c>
      <c r="Y60" s="10">
        <f t="shared" ca="1" si="9"/>
        <v>5.2833840153995375</v>
      </c>
      <c r="Z60" s="10">
        <f t="shared" ca="1" si="10"/>
        <v>-19.468144105377295</v>
      </c>
      <c r="AA60" s="10">
        <f t="shared" ca="1" si="11"/>
        <v>5.6774728095874281</v>
      </c>
      <c r="AW60" t="s">
        <v>94</v>
      </c>
    </row>
    <row r="61" spans="1:149">
      <c r="A61" s="6">
        <f ca="1">LN((RAND()^(-Results!$E$4))-1)</f>
        <v>-0.59908216481554188</v>
      </c>
      <c r="B61" s="6">
        <f ca="1">LN((RAND()^(-Results!$E$4))-1)</f>
        <v>5.3870595282163416</v>
      </c>
      <c r="C61" s="6">
        <f ca="1">LN((RAND()^(-Results!$E$4))-1)</f>
        <v>2.3604441422780522</v>
      </c>
      <c r="D61" s="6">
        <f ca="1">LN((RAND()^(-Results!$E$4))-1)</f>
        <v>-0.64310654586153571</v>
      </c>
      <c r="E61" s="6">
        <f ca="1">LN((RAND()^(-Results!$E$4))-1)</f>
        <v>-0.36147286867238265</v>
      </c>
      <c r="F61" s="6">
        <f ca="1">LN((RAND()^(-Results!$E$4))-1)</f>
        <v>-3.8302244051746817</v>
      </c>
      <c r="G61" s="6">
        <f ca="1">LN((RAND()^(-Results!$E$4))-1)</f>
        <v>-9.2385517469587064E-2</v>
      </c>
      <c r="H61" s="6">
        <f t="shared" ca="1" si="5"/>
        <v>-2.8213268113666562E-2</v>
      </c>
      <c r="I61" s="10">
        <f ca="1">SUMPRODUCT(J61:O61,Results!B$12:G$12)+Results!$E$5*H61</f>
        <v>-10.009211974431585</v>
      </c>
      <c r="J61" s="10">
        <f ca="1">SUMPRODUCT($A61:$F61,Results!$B$15:$G$15)</f>
        <v>11.303707131249384</v>
      </c>
      <c r="K61" s="10">
        <f ca="1">SUMPRODUCT($A61:$F61,Results!$B$16:$G$16)</f>
        <v>4.1789901589011738</v>
      </c>
      <c r="L61" s="10">
        <f ca="1">SUMPRODUCT($A61:$F61,Results!$B$17:$G$17)</f>
        <v>11.968732882507908</v>
      </c>
      <c r="M61" s="10">
        <f ca="1">SUMPRODUCT($A61:$F61,Results!$B$18:$G$18)</f>
        <v>5.4996738308009894</v>
      </c>
      <c r="N61" s="10">
        <f ca="1">SUMPRODUCT($A61:$F61,Results!$B$19:$G$19)</f>
        <v>7.7052477701694091</v>
      </c>
      <c r="O61" s="10">
        <f ca="1">SUMPRODUCT($A61:$F61,Results!$B$20:$G$20)</f>
        <v>-1.827422293518846</v>
      </c>
      <c r="P61" s="10" cm="1">
        <f t="array" aca="1" ref="P61" ca="1">SUMPRODUCT(J61:O61,TRANSPOSE(BL$20:BL$25))+$AD$20-$BL$27</f>
        <v>-10.430878681962598</v>
      </c>
      <c r="Q61" s="10" cm="1">
        <f t="array" aca="1" ref="Q61" ca="1">SUMPRODUCT(J61:O61,TRANSPOSE(ES$20:ES$25))+$AD$20-$ES$27</f>
        <v>-10.299948675539598</v>
      </c>
      <c r="R61" s="10">
        <f ca="1">I61-Results!$E$5*H61</f>
        <v>-9.8963589019769191</v>
      </c>
      <c r="S61" s="10" cm="1">
        <f t="array" aca="1" ref="S61" ca="1">SUMPRODUCT(J61:O61,TRANSPOSE(AR$28:AR$33))+$AD$20-$AC$26</f>
        <v>-12.290474577246547</v>
      </c>
      <c r="T61" s="10">
        <f ca="1">SUMPRODUCT(J61:O61,Results!K$9:P$9)</f>
        <v>-9.6509948999073849</v>
      </c>
      <c r="U61" s="10">
        <f ca="1">SUMPRODUCT(J61:O61,Results!K$9:P$9)+$AD$20-$AC$31</f>
        <v>-9.6340388433822923</v>
      </c>
      <c r="V61" s="10">
        <f t="shared" ca="1" si="6"/>
        <v>0.42166670753101343</v>
      </c>
      <c r="W61" s="10">
        <f t="shared" ca="1" si="7"/>
        <v>0.29073670110801331</v>
      </c>
      <c r="X61" s="10">
        <f t="shared" ca="1" si="8"/>
        <v>-0.11285307245466569</v>
      </c>
      <c r="Y61" s="10">
        <f t="shared" ca="1" si="9"/>
        <v>2.2812626028149623</v>
      </c>
      <c r="Z61" s="10">
        <f t="shared" ca="1" si="10"/>
        <v>-10.29134004131347</v>
      </c>
      <c r="AA61" s="10">
        <f t="shared" ca="1" si="11"/>
        <v>-0.37517313104929251</v>
      </c>
    </row>
    <row r="62" spans="1:149">
      <c r="A62" s="6">
        <f ca="1">LN((RAND()^(-Results!$E$4))-1)</f>
        <v>1.2841979034606004</v>
      </c>
      <c r="B62" s="6">
        <f ca="1">LN((RAND()^(-Results!$E$4))-1)</f>
        <v>2.3639627300879225</v>
      </c>
      <c r="C62" s="6">
        <f ca="1">LN((RAND()^(-Results!$E$4))-1)</f>
        <v>0.46205435829994596</v>
      </c>
      <c r="D62" s="6">
        <f ca="1">LN((RAND()^(-Results!$E$4))-1)</f>
        <v>0.18403007376762684</v>
      </c>
      <c r="E62" s="6">
        <f ca="1">LN((RAND()^(-Results!$E$4))-1)</f>
        <v>1.8194397360826857</v>
      </c>
      <c r="F62" s="6">
        <f ca="1">LN((RAND()^(-Results!$E$4))-1)</f>
        <v>-1.6287742638444827</v>
      </c>
      <c r="G62" s="6">
        <f ca="1">LN((RAND()^(-Results!$E$4))-1)</f>
        <v>-2.5925954902174415</v>
      </c>
      <c r="H62" s="6">
        <f t="shared" ca="1" si="5"/>
        <v>-2.528423240861521</v>
      </c>
      <c r="I62" s="10">
        <f ca="1">SUMPRODUCT(J62:O62,Results!B$12:G$12)+Results!$E$5*H62</f>
        <v>2.9892284975078933</v>
      </c>
      <c r="J62" s="10">
        <f ca="1">SUMPRODUCT($A62:$F62,Results!$B$15:$G$15)</f>
        <v>-2.845271420482562</v>
      </c>
      <c r="K62" s="10">
        <f ca="1">SUMPRODUCT($A62:$F62,Results!$B$16:$G$16)</f>
        <v>5.1321334897979991</v>
      </c>
      <c r="L62" s="10">
        <f ca="1">SUMPRODUCT($A62:$F62,Results!$B$17:$G$17)</f>
        <v>-3.9576092393251208</v>
      </c>
      <c r="M62" s="10">
        <f ca="1">SUMPRODUCT($A62:$F62,Results!$B$18:$G$18)</f>
        <v>3.3772636634686624</v>
      </c>
      <c r="N62" s="10">
        <f ca="1">SUMPRODUCT($A62:$F62,Results!$B$19:$G$19)</f>
        <v>4.5071475689379783</v>
      </c>
      <c r="O62" s="10">
        <f ca="1">SUMPRODUCT($A62:$F62,Results!$B$20:$G$20)</f>
        <v>-1.5319949722014357</v>
      </c>
      <c r="P62" s="10" cm="1">
        <f t="array" aca="1" ref="P62" ca="1">SUMPRODUCT(J62:O62,TRANSPOSE(BL$20:BL$25))+$AD$20-$BL$27</f>
        <v>12.884252331891297</v>
      </c>
      <c r="Q62" s="10" cm="1">
        <f t="array" aca="1" ref="Q62" ca="1">SUMPRODUCT(J62:O62,TRANSPOSE(ES$20:ES$25))+$AD$20-$ES$27</f>
        <v>12.933327505249929</v>
      </c>
      <c r="R62" s="10">
        <f ca="1">I62-Results!$E$5*H62</f>
        <v>13.102921460953977</v>
      </c>
      <c r="S62" s="10" cm="1">
        <f t="array" aca="1" ref="S62" ca="1">SUMPRODUCT(J62:O62,TRANSPOSE(AR$28:AR$33))+$AD$20-$AC$26</f>
        <v>8.1197719002973745</v>
      </c>
      <c r="T62" s="10">
        <f ca="1">SUMPRODUCT(J62:O62,Results!K$9:P$9)</f>
        <v>13.174959515934177</v>
      </c>
      <c r="U62" s="10">
        <f ca="1">SUMPRODUCT(J62:O62,Results!K$9:P$9)+$AD$20-$AC$31</f>
        <v>13.191915572459269</v>
      </c>
      <c r="V62" s="10">
        <f t="shared" ca="1" si="6"/>
        <v>-9.8950238343834034</v>
      </c>
      <c r="W62" s="10">
        <f t="shared" ca="1" si="7"/>
        <v>-9.9440990077420359</v>
      </c>
      <c r="X62" s="10">
        <f t="shared" ca="1" si="8"/>
        <v>-10.113692963446084</v>
      </c>
      <c r="Y62" s="10">
        <f t="shared" ca="1" si="9"/>
        <v>-5.1305434027894812</v>
      </c>
      <c r="Z62" s="10">
        <f t="shared" ca="1" si="10"/>
        <v>2.7071004306260082</v>
      </c>
      <c r="AA62" s="10">
        <f t="shared" ca="1" si="11"/>
        <v>-10.202687074951376</v>
      </c>
    </row>
    <row r="63" spans="1:149">
      <c r="A63" s="6">
        <f ca="1">LN((RAND()^(-Results!$E$4))-1)</f>
        <v>1.967293297810828</v>
      </c>
      <c r="B63" s="6">
        <f ca="1">LN((RAND()^(-Results!$E$4))-1)</f>
        <v>1.6284000462061625</v>
      </c>
      <c r="C63" s="6">
        <f ca="1">LN((RAND()^(-Results!$E$4))-1)</f>
        <v>0.90893774034998875</v>
      </c>
      <c r="D63" s="6">
        <f ca="1">LN((RAND()^(-Results!$E$4))-1)</f>
        <v>4.3035645920771124</v>
      </c>
      <c r="E63" s="6">
        <f ca="1">LN((RAND()^(-Results!$E$4))-1)</f>
        <v>-0.68698495018716765</v>
      </c>
      <c r="F63" s="6">
        <f ca="1">LN((RAND()^(-Results!$E$4))-1)</f>
        <v>2.4216812041158651</v>
      </c>
      <c r="G63" s="6">
        <f ca="1">LN((RAND()^(-Results!$E$4))-1)</f>
        <v>0.48044524039010111</v>
      </c>
      <c r="H63" s="6">
        <f t="shared" ca="1" si="5"/>
        <v>0.54461748974602164</v>
      </c>
      <c r="I63" s="10">
        <f ca="1">SUMPRODUCT(J63:O63,Results!B$12:G$12)+Results!$E$5*H63</f>
        <v>31.053223862772676</v>
      </c>
      <c r="J63" s="10">
        <f ca="1">SUMPRODUCT($A63:$F63,Results!$B$15:$G$15)</f>
        <v>-12.818810063250133</v>
      </c>
      <c r="K63" s="10">
        <f ca="1">SUMPRODUCT($A63:$F63,Results!$B$16:$G$16)</f>
        <v>-0.85496468975665207</v>
      </c>
      <c r="L63" s="10">
        <f ca="1">SUMPRODUCT($A63:$F63,Results!$B$17:$G$17)</f>
        <v>2.8977314228938797</v>
      </c>
      <c r="M63" s="10">
        <f ca="1">SUMPRODUCT($A63:$F63,Results!$B$18:$G$18)</f>
        <v>-6.6535092002160958</v>
      </c>
      <c r="N63" s="10">
        <f ca="1">SUMPRODUCT($A63:$F63,Results!$B$19:$G$19)</f>
        <v>8.4241647720344197</v>
      </c>
      <c r="O63" s="10">
        <f ca="1">SUMPRODUCT($A63:$F63,Results!$B$20:$G$20)</f>
        <v>7.9045392069439702</v>
      </c>
      <c r="P63" s="10" cm="1">
        <f t="array" aca="1" ref="P63" ca="1">SUMPRODUCT(J63:O63,TRANSPOSE(BL$20:BL$25))+$AD$20-$BL$27</f>
        <v>28.258278090257061</v>
      </c>
      <c r="Q63" s="10" cm="1">
        <f t="array" aca="1" ref="Q63" ca="1">SUMPRODUCT(J63:O63,TRANSPOSE(ES$20:ES$25))+$AD$20-$ES$27</f>
        <v>28.403838510175447</v>
      </c>
      <c r="R63" s="10">
        <f ca="1">I63-Results!$E$5*H63</f>
        <v>28.874753903788587</v>
      </c>
      <c r="S63" s="10" cm="1">
        <f t="array" aca="1" ref="S63" ca="1">SUMPRODUCT(J63:O63,TRANSPOSE(AR$28:AR$33))+$AD$20-$AC$26</f>
        <v>30.34197910978973</v>
      </c>
      <c r="T63" s="10">
        <f ca="1">SUMPRODUCT(J63:O63,Results!K$9:P$9)</f>
        <v>29.197303075808861</v>
      </c>
      <c r="U63" s="10">
        <f ca="1">SUMPRODUCT(J63:O63,Results!K$9:P$9)+$AD$20-$AC$31</f>
        <v>29.214259132333954</v>
      </c>
      <c r="V63" s="10">
        <f t="shared" ca="1" si="6"/>
        <v>2.7949457725156144</v>
      </c>
      <c r="W63" s="10">
        <f t="shared" ca="1" si="7"/>
        <v>2.6493853525972284</v>
      </c>
      <c r="X63" s="10">
        <f t="shared" ca="1" si="8"/>
        <v>2.1784699589840884</v>
      </c>
      <c r="Y63" s="10">
        <f t="shared" ca="1" si="9"/>
        <v>0.71124475298294598</v>
      </c>
      <c r="Z63" s="10">
        <f t="shared" ca="1" si="10"/>
        <v>30.77109579589079</v>
      </c>
      <c r="AA63" s="10">
        <f t="shared" ca="1" si="11"/>
        <v>1.8389647304387218</v>
      </c>
    </row>
    <row r="64" spans="1:149">
      <c r="A64" s="6">
        <f ca="1">LN((RAND()^(-Results!$E$4))-1)</f>
        <v>0.98060778551057914</v>
      </c>
      <c r="B64" s="6">
        <f ca="1">LN((RAND()^(-Results!$E$4))-1)</f>
        <v>-0.54423007947598268</v>
      </c>
      <c r="C64" s="6">
        <f ca="1">LN((RAND()^(-Results!$E$4))-1)</f>
        <v>0.55377383285228665</v>
      </c>
      <c r="D64" s="6">
        <f ca="1">LN((RAND()^(-Results!$E$4))-1)</f>
        <v>0.3790572028867546</v>
      </c>
      <c r="E64" s="6">
        <f ca="1">LN((RAND()^(-Results!$E$4))-1)</f>
        <v>1.8679991159560589</v>
      </c>
      <c r="F64" s="6">
        <f ca="1">LN((RAND()^(-Results!$E$4))-1)</f>
        <v>0.29034702430732762</v>
      </c>
      <c r="G64" s="6">
        <f ca="1">LN((RAND()^(-Results!$E$4))-1)</f>
        <v>0.2515007036103995</v>
      </c>
      <c r="H64" s="6">
        <f t="shared" ca="1" si="5"/>
        <v>0.31567295296632003</v>
      </c>
      <c r="I64" s="10">
        <f ca="1">SUMPRODUCT(J64:O64,Results!B$12:G$12)+Results!$E$5*H64</f>
        <v>14.345584943623894</v>
      </c>
      <c r="J64" s="10">
        <f ca="1">SUMPRODUCT($A64:$F64,Results!$B$15:$G$15)</f>
        <v>-5.4011280274136215</v>
      </c>
      <c r="K64" s="10">
        <f ca="1">SUMPRODUCT($A64:$F64,Results!$B$16:$G$16)</f>
        <v>4.5040895327614843</v>
      </c>
      <c r="L64" s="10">
        <f ca="1">SUMPRODUCT($A64:$F64,Results!$B$17:$G$17)</f>
        <v>-8.1452841252021617</v>
      </c>
      <c r="M64" s="10">
        <f ca="1">SUMPRODUCT($A64:$F64,Results!$B$18:$G$18)</f>
        <v>-1.4322686395842521</v>
      </c>
      <c r="N64" s="10">
        <f ca="1">SUMPRODUCT($A64:$F64,Results!$B$19:$G$19)</f>
        <v>1.2074863108299277E-2</v>
      </c>
      <c r="O64" s="10">
        <f ca="1">SUMPRODUCT($A64:$F64,Results!$B$20:$G$20)</f>
        <v>0.25261935750191511</v>
      </c>
      <c r="P64" s="10" cm="1">
        <f t="array" aca="1" ref="P64" ca="1">SUMPRODUCT(J64:O64,TRANSPOSE(BL$20:BL$25))+$AD$20-$BL$27</f>
        <v>13.676259857708196</v>
      </c>
      <c r="Q64" s="10" cm="1">
        <f t="array" aca="1" ref="Q64" ca="1">SUMPRODUCT(J64:O64,TRANSPOSE(ES$20:ES$25))+$AD$20-$ES$27</f>
        <v>13.645835939309901</v>
      </c>
      <c r="R64" s="10">
        <f ca="1">I64-Results!$E$5*H64</f>
        <v>13.082893131758613</v>
      </c>
      <c r="S64" s="10" cm="1">
        <f t="array" aca="1" ref="S64" ca="1">SUMPRODUCT(J64:O64,TRANSPOSE(AR$28:AR$33))+$AD$20-$AC$26</f>
        <v>12.988123457759675</v>
      </c>
      <c r="T64" s="10">
        <f ca="1">SUMPRODUCT(J64:O64,Results!K$9:P$9)</f>
        <v>13.483443141604804</v>
      </c>
      <c r="U64" s="10">
        <f ca="1">SUMPRODUCT(J64:O64,Results!K$9:P$9)+$AD$20-$AC$31</f>
        <v>13.500399198129896</v>
      </c>
      <c r="V64" s="10">
        <f t="shared" ca="1" si="6"/>
        <v>0.66932508591569828</v>
      </c>
      <c r="W64" s="10">
        <f t="shared" ca="1" si="7"/>
        <v>0.69974900431399334</v>
      </c>
      <c r="X64" s="10">
        <f t="shared" ca="1" si="8"/>
        <v>1.262691811865281</v>
      </c>
      <c r="Y64" s="10">
        <f t="shared" ca="1" si="9"/>
        <v>1.3574614858642189</v>
      </c>
      <c r="Z64" s="10">
        <f t="shared" ca="1" si="10"/>
        <v>14.063456876742009</v>
      </c>
      <c r="AA64" s="10">
        <f t="shared" ca="1" si="11"/>
        <v>0.84518574549399794</v>
      </c>
    </row>
    <row r="65" spans="1:27">
      <c r="A65" s="6">
        <f ca="1">LN((RAND()^(-Results!$E$4))-1)</f>
        <v>2.1269619247941174</v>
      </c>
      <c r="B65" s="6">
        <f ca="1">LN((RAND()^(-Results!$E$4))-1)</f>
        <v>-4.2326618364840618</v>
      </c>
      <c r="C65" s="6">
        <f ca="1">LN((RAND()^(-Results!$E$4))-1)</f>
        <v>-1.2205974593006341</v>
      </c>
      <c r="D65" s="6">
        <f ca="1">LN((RAND()^(-Results!$E$4))-1)</f>
        <v>3.1534104976206026E-2</v>
      </c>
      <c r="E65" s="6">
        <f ca="1">LN((RAND()^(-Results!$E$4))-1)</f>
        <v>-0.34390930446842882</v>
      </c>
      <c r="F65" s="6">
        <f ca="1">LN((RAND()^(-Results!$E$4))-1)</f>
        <v>0.71778158555827298</v>
      </c>
      <c r="G65" s="6">
        <f ca="1">LN((RAND()^(-Results!$E$4))-1)</f>
        <v>-2.3760032530032698</v>
      </c>
      <c r="H65" s="6">
        <f t="shared" ca="1" si="5"/>
        <v>-2.3118310036473493</v>
      </c>
      <c r="I65" s="10">
        <f ca="1">SUMPRODUCT(J65:O65,Results!B$12:G$12)+Results!$E$5*H65</f>
        <v>-2.9344161119414434</v>
      </c>
      <c r="J65" s="10">
        <f ca="1">SUMPRODUCT($A65:$F65,Results!$B$15:$G$15)</f>
        <v>-7.308962695399658</v>
      </c>
      <c r="K65" s="10">
        <f ca="1">SUMPRODUCT($A65:$F65,Results!$B$16:$G$16)</f>
        <v>-5.254260310195793</v>
      </c>
      <c r="L65" s="10">
        <f ca="1">SUMPRODUCT($A65:$F65,Results!$B$17:$G$17)</f>
        <v>-4.2643786892226849</v>
      </c>
      <c r="M65" s="10">
        <f ca="1">SUMPRODUCT($A65:$F65,Results!$B$18:$G$18)</f>
        <v>-1.0137820189738842</v>
      </c>
      <c r="N65" s="10">
        <f ca="1">SUMPRODUCT($A65:$F65,Results!$B$19:$G$19)</f>
        <v>-2.0627952674298893</v>
      </c>
      <c r="O65" s="10">
        <f ca="1">SUMPRODUCT($A65:$F65,Results!$B$20:$G$20)</f>
        <v>1.3942000335508999</v>
      </c>
      <c r="P65" s="10" cm="1">
        <f t="array" aca="1" ref="P65" ca="1">SUMPRODUCT(J65:O65,TRANSPOSE(BL$20:BL$25))+$AD$20-$BL$27</f>
        <v>6.9852885248100556</v>
      </c>
      <c r="Q65" s="10" cm="1">
        <f t="array" aca="1" ref="Q65" ca="1">SUMPRODUCT(J65:O65,TRANSPOSE(ES$20:ES$25))+$AD$20-$ES$27</f>
        <v>6.7879697532437699</v>
      </c>
      <c r="R65" s="10">
        <f ca="1">I65-Results!$E$5*H65</f>
        <v>6.3129079026479538</v>
      </c>
      <c r="S65" s="10" cm="1">
        <f t="array" aca="1" ref="S65" ca="1">SUMPRODUCT(J65:O65,TRANSPOSE(AR$28:AR$33))+$AD$20-$AC$26</f>
        <v>5.9895198735355351</v>
      </c>
      <c r="T65" s="10">
        <f ca="1">SUMPRODUCT(J65:O65,Results!K$9:P$9)</f>
        <v>5.7598756690117954</v>
      </c>
      <c r="U65" s="10">
        <f ca="1">SUMPRODUCT(J65:O65,Results!K$9:P$9)+$AD$20-$AC$31</f>
        <v>5.776831725536888</v>
      </c>
      <c r="V65" s="10">
        <f t="shared" ca="1" si="6"/>
        <v>-9.9197046367514989</v>
      </c>
      <c r="W65" s="10">
        <f t="shared" ca="1" si="7"/>
        <v>-9.7223858651852133</v>
      </c>
      <c r="X65" s="10">
        <f t="shared" ca="1" si="8"/>
        <v>-9.2473240145893971</v>
      </c>
      <c r="Y65" s="10">
        <f t="shared" ca="1" si="9"/>
        <v>-8.9239359854769784</v>
      </c>
      <c r="Z65" s="10">
        <f t="shared" ca="1" si="10"/>
        <v>-3.2165441788233284</v>
      </c>
      <c r="AA65" s="10">
        <f t="shared" ca="1" si="11"/>
        <v>-8.7112478374783322</v>
      </c>
    </row>
    <row r="66" spans="1:27">
      <c r="A66" s="6">
        <f ca="1">LN((RAND()^(-Results!$E$4))-1)</f>
        <v>-8.3082037361166969E-2</v>
      </c>
      <c r="B66" s="6">
        <f ca="1">LN((RAND()^(-Results!$E$4))-1)</f>
        <v>1.1921304368803196</v>
      </c>
      <c r="C66" s="6">
        <f ca="1">LN((RAND()^(-Results!$E$4))-1)</f>
        <v>-3.4792647549810094</v>
      </c>
      <c r="D66" s="6">
        <f ca="1">LN((RAND()^(-Results!$E$4))-1)</f>
        <v>1.4547096797674586</v>
      </c>
      <c r="E66" s="6">
        <f ca="1">LN((RAND()^(-Results!$E$4))-1)</f>
        <v>-1.1693635465384113</v>
      </c>
      <c r="F66" s="6">
        <f ca="1">LN((RAND()^(-Results!$E$4))-1)</f>
        <v>-0.97540597767455628</v>
      </c>
      <c r="G66" s="6">
        <f ca="1">LN((RAND()^(-Results!$E$4))-1)</f>
        <v>0.84342561800229032</v>
      </c>
      <c r="H66" s="6">
        <f t="shared" ca="1" si="5"/>
        <v>0.9075978673582108</v>
      </c>
      <c r="I66" s="10">
        <f ca="1">SUMPRODUCT(J66:O66,Results!B$12:G$12)+Results!$E$5*H66</f>
        <v>-2.0341052935811588</v>
      </c>
      <c r="J66" s="10">
        <f ca="1">SUMPRODUCT($A66:$F66,Results!$B$15:$G$15)</f>
        <v>-0.95874338651697077</v>
      </c>
      <c r="K66" s="10">
        <f ca="1">SUMPRODUCT($A66:$F66,Results!$B$16:$G$16)</f>
        <v>-8.6335047194752832</v>
      </c>
      <c r="L66" s="10">
        <f ca="1">SUMPRODUCT($A66:$F66,Results!$B$17:$G$17)</f>
        <v>3.6849445917132035</v>
      </c>
      <c r="M66" s="10">
        <f ca="1">SUMPRODUCT($A66:$F66,Results!$B$18:$G$18)</f>
        <v>6.6579240849259609</v>
      </c>
      <c r="N66" s="10">
        <f ca="1">SUMPRODUCT($A66:$F66,Results!$B$19:$G$19)</f>
        <v>-0.67251686480126804</v>
      </c>
      <c r="O66" s="10">
        <f ca="1">SUMPRODUCT($A66:$F66,Results!$B$20:$G$20)</f>
        <v>-2.8867109697774502</v>
      </c>
      <c r="P66" s="10" cm="1">
        <f t="array" aca="1" ref="P66" ca="1">SUMPRODUCT(J66:O66,TRANSPOSE(BL$20:BL$25))+$AD$20-$BL$27</f>
        <v>-7.5417019313259068</v>
      </c>
      <c r="Q66" s="10" cm="1">
        <f t="array" aca="1" ref="Q66" ca="1">SUMPRODUCT(J66:O66,TRANSPOSE(ES$20:ES$25))+$AD$20-$ES$27</f>
        <v>-7.4245643706323197</v>
      </c>
      <c r="R66" s="10">
        <f ca="1">I66-Results!$E$5*H66</f>
        <v>-5.664496763014002</v>
      </c>
      <c r="S66" s="10" cm="1">
        <f t="array" aca="1" ref="S66" ca="1">SUMPRODUCT(J66:O66,TRANSPOSE(AR$28:AR$33))+$AD$20-$AC$26</f>
        <v>-13.859700196711611</v>
      </c>
      <c r="T66" s="10">
        <f ca="1">SUMPRODUCT(J66:O66,Results!K$9:P$9)</f>
        <v>-6.8200199585545178</v>
      </c>
      <c r="U66" s="10">
        <f ca="1">SUMPRODUCT(J66:O66,Results!K$9:P$9)+$AD$20-$AC$31</f>
        <v>-6.8030639020294252</v>
      </c>
      <c r="V66" s="10">
        <f t="shared" ca="1" si="6"/>
        <v>5.5075966377447481</v>
      </c>
      <c r="W66" s="10">
        <f t="shared" ca="1" si="7"/>
        <v>5.3904590770511609</v>
      </c>
      <c r="X66" s="10">
        <f t="shared" ca="1" si="8"/>
        <v>3.6303914694328432</v>
      </c>
      <c r="Y66" s="10">
        <f t="shared" ca="1" si="9"/>
        <v>11.825594903130451</v>
      </c>
      <c r="Z66" s="10">
        <f t="shared" ca="1" si="10"/>
        <v>-2.3162333604630438</v>
      </c>
      <c r="AA66" s="10">
        <f t="shared" ca="1" si="11"/>
        <v>4.7689586084482665</v>
      </c>
    </row>
    <row r="67" spans="1:27">
      <c r="A67" s="6">
        <f ca="1">LN((RAND()^(-Results!$E$4))-1)</f>
        <v>1.8435694833928273</v>
      </c>
      <c r="B67" s="6">
        <f ca="1">LN((RAND()^(-Results!$E$4))-1)</f>
        <v>-2.9766818772931858</v>
      </c>
      <c r="C67" s="6">
        <f ca="1">LN((RAND()^(-Results!$E$4))-1)</f>
        <v>-0.14859555730845941</v>
      </c>
      <c r="D67" s="6">
        <f ca="1">LN((RAND()^(-Results!$E$4))-1)</f>
        <v>-0.16869323197113142</v>
      </c>
      <c r="E67" s="6">
        <f ca="1">LN((RAND()^(-Results!$E$4))-1)</f>
        <v>2.9221404907392476</v>
      </c>
      <c r="F67" s="6">
        <f ca="1">LN((RAND()^(-Results!$E$4))-1)</f>
        <v>-3.3400767337055699</v>
      </c>
      <c r="G67" s="6">
        <f ca="1">LN((RAND()^(-Results!$E$4))-1)</f>
        <v>0.98160687983653117</v>
      </c>
      <c r="H67" s="6">
        <f t="shared" ref="H67:H130" ca="1" si="91">G67-$AL$10</f>
        <v>1.0457791291924516</v>
      </c>
      <c r="I67" s="10">
        <f ca="1">SUMPRODUCT(J67:O67,Results!B$12:G$12)+Results!$E$5*H67</f>
        <v>3.462976755223389</v>
      </c>
      <c r="J67" s="10">
        <f ca="1">SUMPRODUCT($A67:$F67,Results!$B$15:$G$15)</f>
        <v>-1.7516355974919309</v>
      </c>
      <c r="K67" s="10">
        <f ca="1">SUMPRODUCT($A67:$F67,Results!$B$16:$G$16)</f>
        <v>1.7169172102856338</v>
      </c>
      <c r="L67" s="10">
        <f ca="1">SUMPRODUCT($A67:$F67,Results!$B$17:$G$17)</f>
        <v>-11.574446339465126</v>
      </c>
      <c r="M67" s="10">
        <f ca="1">SUMPRODUCT($A67:$F67,Results!$B$18:$G$18)</f>
        <v>5.2547416065640045</v>
      </c>
      <c r="N67" s="10">
        <f ca="1">SUMPRODUCT($A67:$F67,Results!$B$19:$G$19)</f>
        <v>-5.1055201507706514</v>
      </c>
      <c r="O67" s="10">
        <f ca="1">SUMPRODUCT($A67:$F67,Results!$B$20:$G$20)</f>
        <v>-4.7558325621994832</v>
      </c>
      <c r="P67" s="10" cm="1">
        <f t="array" aca="1" ref="P67" ca="1">SUMPRODUCT(J67:O67,TRANSPOSE(BL$20:BL$25))+$AD$20-$BL$27</f>
        <v>0.65524416786585638</v>
      </c>
      <c r="Q67" s="10" cm="1">
        <f t="array" aca="1" ref="Q67" ca="1">SUMPRODUCT(J67:O67,TRANSPOSE(ES$20:ES$25))+$AD$20-$ES$27</f>
        <v>0.44964408771163333</v>
      </c>
      <c r="R67" s="10">
        <f ca="1">I67-Results!$E$5*H67</f>
        <v>-0.72013976154641757</v>
      </c>
      <c r="S67" s="10" cm="1">
        <f t="array" aca="1" ref="S67" ca="1">SUMPRODUCT(J67:O67,TRANSPOSE(AR$28:AR$33))+$AD$20-$AC$26</f>
        <v>-4.5711828786194264</v>
      </c>
      <c r="T67" s="10">
        <f ca="1">SUMPRODUCT(J67:O67,Results!K$9:P$9)</f>
        <v>-0.60622025994176809</v>
      </c>
      <c r="U67" s="10">
        <f ca="1">SUMPRODUCT(J67:O67,Results!K$9:P$9)+$AD$20-$AC$31</f>
        <v>-0.58926420341667562</v>
      </c>
      <c r="V67" s="10">
        <f t="shared" ref="V67:V130" ca="1" si="92">I67-P67</f>
        <v>2.8077325873575325</v>
      </c>
      <c r="W67" s="10">
        <f t="shared" ref="W67:W130" ca="1" si="93">I67-Q67</f>
        <v>3.0133326675117558</v>
      </c>
      <c r="X67" s="10">
        <f t="shared" ref="X67:X130" ca="1" si="94">I67-R67</f>
        <v>4.1831165167698066</v>
      </c>
      <c r="Y67" s="10">
        <f t="shared" ref="Y67:Y130" ca="1" si="95">I67-S67</f>
        <v>8.0341596338428154</v>
      </c>
      <c r="Z67" s="10">
        <f t="shared" ref="Z67:Z130" ca="1" si="96">I67-$AD$20</f>
        <v>3.1808486883415039</v>
      </c>
      <c r="AA67" s="10">
        <f t="shared" ref="AA67:AA130" ca="1" si="97">I67-U67</f>
        <v>4.0522409586400645</v>
      </c>
    </row>
    <row r="68" spans="1:27">
      <c r="A68" s="6">
        <f ca="1">LN((RAND()^(-Results!$E$4))-1)</f>
        <v>0.46774110258900187</v>
      </c>
      <c r="B68" s="6">
        <f ca="1">LN((RAND()^(-Results!$E$4))-1)</f>
        <v>2.4945857230564816</v>
      </c>
      <c r="C68" s="6">
        <f ca="1">LN((RAND()^(-Results!$E$4))-1)</f>
        <v>0.39887987630485</v>
      </c>
      <c r="D68" s="6">
        <f ca="1">LN((RAND()^(-Results!$E$4))-1)</f>
        <v>0.32274809648400665</v>
      </c>
      <c r="E68" s="6">
        <f ca="1">LN((RAND()^(-Results!$E$4))-1)</f>
        <v>-8.4892786075689433</v>
      </c>
      <c r="F68" s="6">
        <f ca="1">LN((RAND()^(-Results!$E$4))-1)</f>
        <v>-0.65755470808467065</v>
      </c>
      <c r="G68" s="6">
        <f ca="1">LN((RAND()^(-Results!$E$4))-1)</f>
        <v>1.5217580505446044</v>
      </c>
      <c r="H68" s="6">
        <f t="shared" ca="1" si="91"/>
        <v>1.5859302999005249</v>
      </c>
      <c r="I68" s="10">
        <f ca="1">SUMPRODUCT(J68:O68,Results!B$12:G$12)+Results!$E$5*H68</f>
        <v>-14.739170355485932</v>
      </c>
      <c r="J68" s="10">
        <f ca="1">SUMPRODUCT($A68:$F68,Results!$B$15:$G$15)</f>
        <v>10.082113164010309</v>
      </c>
      <c r="K68" s="10">
        <f ca="1">SUMPRODUCT($A68:$F68,Results!$B$16:$G$16)</f>
        <v>-17.725961382410159</v>
      </c>
      <c r="L68" s="10">
        <f ca="1">SUMPRODUCT($A68:$F68,Results!$B$17:$G$17)</f>
        <v>38.406169634482495</v>
      </c>
      <c r="M68" s="10">
        <f ca="1">SUMPRODUCT($A68:$F68,Results!$B$18:$G$18)</f>
        <v>0.59712688725667329</v>
      </c>
      <c r="N68" s="10">
        <f ca="1">SUMPRODUCT($A68:$F68,Results!$B$19:$G$19)</f>
        <v>13.394824948806859</v>
      </c>
      <c r="O68" s="10">
        <f ca="1">SUMPRODUCT($A68:$F68,Results!$B$20:$G$20)</f>
        <v>7.650614065870462</v>
      </c>
      <c r="P68" s="10" cm="1">
        <f t="array" aca="1" ref="P68" ca="1">SUMPRODUCT(J68:O68,TRANSPOSE(BL$20:BL$25))+$AD$20-$BL$27</f>
        <v>-22.896169012093338</v>
      </c>
      <c r="Q68" s="10" cm="1">
        <f t="array" aca="1" ref="Q68" ca="1">SUMPRODUCT(J68:O68,TRANSPOSE(ES$20:ES$25))+$AD$20-$ES$27</f>
        <v>-22.847180496965478</v>
      </c>
      <c r="R68" s="10">
        <f ca="1">I68-Results!$E$5*H68</f>
        <v>-21.082891555088032</v>
      </c>
      <c r="S68" s="10" cm="1">
        <f t="array" aca="1" ref="S68" ca="1">SUMPRODUCT(J68:O68,TRANSPOSE(AR$28:AR$33))+$AD$20-$AC$26</f>
        <v>-19.174216693884819</v>
      </c>
      <c r="T68" s="10">
        <f ca="1">SUMPRODUCT(J68:O68,Results!K$9:P$9)</f>
        <v>-22.626626124865552</v>
      </c>
      <c r="U68" s="10">
        <f ca="1">SUMPRODUCT(J68:O68,Results!K$9:P$9)+$AD$20-$AC$31</f>
        <v>-22.60967006834046</v>
      </c>
      <c r="V68" s="10">
        <f t="shared" ca="1" si="92"/>
        <v>8.1569986566074064</v>
      </c>
      <c r="W68" s="10">
        <f t="shared" ca="1" si="93"/>
        <v>8.1080101414795465</v>
      </c>
      <c r="X68" s="10">
        <f t="shared" ca="1" si="94"/>
        <v>6.3437211996021006</v>
      </c>
      <c r="Y68" s="10">
        <f t="shared" ca="1" si="95"/>
        <v>4.4350463383988874</v>
      </c>
      <c r="Z68" s="10">
        <f t="shared" ca="1" si="96"/>
        <v>-15.021298422367817</v>
      </c>
      <c r="AA68" s="10">
        <f t="shared" ca="1" si="97"/>
        <v>7.870499712854528</v>
      </c>
    </row>
    <row r="69" spans="1:27">
      <c r="A69" s="6">
        <f ca="1">LN((RAND()^(-Results!$E$4))-1)</f>
        <v>4.8266741921982791E-2</v>
      </c>
      <c r="B69" s="6">
        <f ca="1">LN((RAND()^(-Results!$E$4))-1)</f>
        <v>1.2783562098038035</v>
      </c>
      <c r="C69" s="6">
        <f ca="1">LN((RAND()^(-Results!$E$4))-1)</f>
        <v>3.2992692189134099</v>
      </c>
      <c r="D69" s="6">
        <f ca="1">LN((RAND()^(-Results!$E$4))-1)</f>
        <v>1.3109277575178699</v>
      </c>
      <c r="E69" s="6">
        <f ca="1">LN((RAND()^(-Results!$E$4))-1)</f>
        <v>-2.6143142688059506</v>
      </c>
      <c r="F69" s="6">
        <f ca="1">LN((RAND()^(-Results!$E$4))-1)</f>
        <v>1.7802863246427936</v>
      </c>
      <c r="G69" s="6">
        <f ca="1">LN((RAND()^(-Results!$E$4))-1)</f>
        <v>0.70607867397291801</v>
      </c>
      <c r="H69" s="6">
        <f t="shared" ca="1" si="91"/>
        <v>0.77025092332883849</v>
      </c>
      <c r="I69" s="10">
        <f ca="1">SUMPRODUCT(J69:O69,Results!B$12:G$12)+Results!$E$5*H69</f>
        <v>7.4348571381927382</v>
      </c>
      <c r="J69" s="10">
        <f ca="1">SUMPRODUCT($A69:$F69,Results!$B$15:$G$15)</f>
        <v>1.0566581736041876</v>
      </c>
      <c r="K69" s="10">
        <f ca="1">SUMPRODUCT($A69:$F69,Results!$B$16:$G$16)</f>
        <v>-7.5830022630815064E-2</v>
      </c>
      <c r="L69" s="10">
        <f ca="1">SUMPRODUCT($A69:$F69,Results!$B$17:$G$17)</f>
        <v>13.594806368964827</v>
      </c>
      <c r="M69" s="10">
        <f ca="1">SUMPRODUCT($A69:$F69,Results!$B$18:$G$18)</f>
        <v>-8.3838429817216138</v>
      </c>
      <c r="N69" s="10">
        <f ca="1">SUMPRODUCT($A69:$F69,Results!$B$19:$G$19)</f>
        <v>7.6937514639931246</v>
      </c>
      <c r="O69" s="10">
        <f ca="1">SUMPRODUCT($A69:$F69,Results!$B$20:$G$20)</f>
        <v>8.2495974333200195</v>
      </c>
      <c r="P69" s="10" cm="1">
        <f t="array" aca="1" ref="P69" ca="1">SUMPRODUCT(J69:O69,TRANSPOSE(BL$20:BL$25))+$AD$20-$BL$27</f>
        <v>4.6967228884840218</v>
      </c>
      <c r="Q69" s="10" cm="1">
        <f t="array" aca="1" ref="Q69" ca="1">SUMPRODUCT(J69:O69,TRANSPOSE(ES$20:ES$25))+$AD$20-$ES$27</f>
        <v>4.7517829766349484</v>
      </c>
      <c r="R69" s="10">
        <f ca="1">I69-Results!$E$5*H69</f>
        <v>4.3538534448773838</v>
      </c>
      <c r="S69" s="10" cm="1">
        <f t="array" aca="1" ref="S69" ca="1">SUMPRODUCT(J69:O69,TRANSPOSE(AR$28:AR$33))+$AD$20-$AC$26</f>
        <v>13.242512042709318</v>
      </c>
      <c r="T69" s="10">
        <f ca="1">SUMPRODUCT(J69:O69,Results!K$9:P$9)</f>
        <v>5.0326583530694329</v>
      </c>
      <c r="U69" s="10">
        <f ca="1">SUMPRODUCT(J69:O69,Results!K$9:P$9)+$AD$20-$AC$31</f>
        <v>5.0496144095945255</v>
      </c>
      <c r="V69" s="10">
        <f t="shared" ca="1" si="92"/>
        <v>2.7381342497087164</v>
      </c>
      <c r="W69" s="10">
        <f t="shared" ca="1" si="93"/>
        <v>2.6830741615577898</v>
      </c>
      <c r="X69" s="10">
        <f t="shared" ca="1" si="94"/>
        <v>3.0810036933153544</v>
      </c>
      <c r="Y69" s="10">
        <f t="shared" ca="1" si="95"/>
        <v>-5.8076549045165802</v>
      </c>
      <c r="Z69" s="10">
        <f t="shared" ca="1" si="96"/>
        <v>7.1527290713108531</v>
      </c>
      <c r="AA69" s="10">
        <f t="shared" ca="1" si="97"/>
        <v>2.3852427285982127</v>
      </c>
    </row>
    <row r="70" spans="1:27">
      <c r="A70" s="6">
        <f ca="1">LN((RAND()^(-Results!$E$4))-1)</f>
        <v>1.1092666053973699</v>
      </c>
      <c r="B70" s="6">
        <f ca="1">LN((RAND()^(-Results!$E$4))-1)</f>
        <v>0.69172581120829602</v>
      </c>
      <c r="C70" s="6">
        <f ca="1">LN((RAND()^(-Results!$E$4))-1)</f>
        <v>-0.97011490584937377</v>
      </c>
      <c r="D70" s="6">
        <f ca="1">LN((RAND()^(-Results!$E$4))-1)</f>
        <v>1.8978306128413572E-2</v>
      </c>
      <c r="E70" s="6">
        <f ca="1">LN((RAND()^(-Results!$E$4))-1)</f>
        <v>0.31113191955504849</v>
      </c>
      <c r="F70" s="6">
        <f ca="1">LN((RAND()^(-Results!$E$4))-1)</f>
        <v>-2.9251003055589413</v>
      </c>
      <c r="G70" s="6">
        <f ca="1">LN((RAND()^(-Results!$E$4))-1)</f>
        <v>0.92701823281548124</v>
      </c>
      <c r="H70" s="6">
        <f t="shared" ca="1" si="91"/>
        <v>0.99119048217140171</v>
      </c>
      <c r="I70" s="10">
        <f ca="1">SUMPRODUCT(J70:O70,Results!B$12:G$12)+Results!$E$5*H70</f>
        <v>0.60181863398212165</v>
      </c>
      <c r="J70" s="10">
        <f ca="1">SUMPRODUCT($A70:$F70,Results!$B$15:$G$15)</f>
        <v>1.2284324306308827</v>
      </c>
      <c r="K70" s="10">
        <f ca="1">SUMPRODUCT($A70:$F70,Results!$B$16:$G$16)</f>
        <v>-2.4436063719040284</v>
      </c>
      <c r="L70" s="10">
        <f ca="1">SUMPRODUCT($A70:$F70,Results!$B$17:$G$17)</f>
        <v>1.053122345372334</v>
      </c>
      <c r="M70" s="10">
        <f ca="1">SUMPRODUCT($A70:$F70,Results!$B$18:$G$18)</f>
        <v>6.9340416027541156</v>
      </c>
      <c r="N70" s="10">
        <f ca="1">SUMPRODUCT($A70:$F70,Results!$B$19:$G$19)</f>
        <v>1.218172790960774</v>
      </c>
      <c r="O70" s="10">
        <f ca="1">SUMPRODUCT($A70:$F70,Results!$B$20:$G$20)</f>
        <v>-3.3339765158906092</v>
      </c>
      <c r="P70" s="10" cm="1">
        <f t="array" aca="1" ref="P70" ca="1">SUMPRODUCT(J70:O70,TRANSPOSE(BL$20:BL$25))+$AD$20-$BL$27</f>
        <v>-3.7795308112251402</v>
      </c>
      <c r="Q70" s="10" cm="1">
        <f t="array" aca="1" ref="Q70" ca="1">SUMPRODUCT(J70:O70,TRANSPOSE(ES$20:ES$25))+$AD$20-$ES$27</f>
        <v>-3.8051012355463807</v>
      </c>
      <c r="R70" s="10">
        <f ca="1">I70-Results!$E$5*H70</f>
        <v>-3.3629432947034852</v>
      </c>
      <c r="S70" s="10" cm="1">
        <f t="array" aca="1" ref="S70" ca="1">SUMPRODUCT(J70:O70,TRANSPOSE(AR$28:AR$33))+$AD$20-$AC$26</f>
        <v>-9.8627125823259068</v>
      </c>
      <c r="T70" s="10">
        <f ca="1">SUMPRODUCT(J70:O70,Results!K$9:P$9)</f>
        <v>-3.9471761466457504</v>
      </c>
      <c r="U70" s="10">
        <f ca="1">SUMPRODUCT(J70:O70,Results!K$9:P$9)+$AD$20-$AC$31</f>
        <v>-3.9302200901206583</v>
      </c>
      <c r="V70" s="10">
        <f t="shared" ca="1" si="92"/>
        <v>4.3813494452072614</v>
      </c>
      <c r="W70" s="10">
        <f t="shared" ca="1" si="93"/>
        <v>4.4069198695285028</v>
      </c>
      <c r="X70" s="10">
        <f t="shared" ca="1" si="94"/>
        <v>3.9647619286856068</v>
      </c>
      <c r="Y70" s="10">
        <f t="shared" ca="1" si="95"/>
        <v>10.464531216308028</v>
      </c>
      <c r="Z70" s="10">
        <f t="shared" ca="1" si="96"/>
        <v>0.31969056710023636</v>
      </c>
      <c r="AA70" s="10">
        <f t="shared" ca="1" si="97"/>
        <v>4.5320387241027795</v>
      </c>
    </row>
    <row r="71" spans="1:27">
      <c r="A71" s="6">
        <f ca="1">LN((RAND()^(-Results!$E$4))-1)</f>
        <v>0.57171807568473509</v>
      </c>
      <c r="B71" s="6">
        <f ca="1">LN((RAND()^(-Results!$E$4))-1)</f>
        <v>-1.1227395652521679</v>
      </c>
      <c r="C71" s="6">
        <f ca="1">LN((RAND()^(-Results!$E$4))-1)</f>
        <v>1.0749140646247557</v>
      </c>
      <c r="D71" s="6">
        <f ca="1">LN((RAND()^(-Results!$E$4))-1)</f>
        <v>-0.32839460857711927</v>
      </c>
      <c r="E71" s="6">
        <f ca="1">LN((RAND()^(-Results!$E$4))-1)</f>
        <v>2.3672268684282671</v>
      </c>
      <c r="F71" s="6">
        <f ca="1">LN((RAND()^(-Results!$E$4))-1)</f>
        <v>-0.38732417080823356</v>
      </c>
      <c r="G71" s="6">
        <f ca="1">LN((RAND()^(-Results!$E$4))-1)</f>
        <v>-0.81265449491947173</v>
      </c>
      <c r="H71" s="6">
        <f t="shared" ca="1" si="91"/>
        <v>-0.74848224556355125</v>
      </c>
      <c r="I71" s="10">
        <f ca="1">SUMPRODUCT(J71:O71,Results!B$12:G$12)+Results!$E$5*H71</f>
        <v>4.0459930790060437</v>
      </c>
      <c r="J71" s="10">
        <f ca="1">SUMPRODUCT($A71:$F71,Results!$B$15:$G$15)</f>
        <v>-2.3565085444366556</v>
      </c>
      <c r="K71" s="10">
        <f ca="1">SUMPRODUCT($A71:$F71,Results!$B$16:$G$16)</f>
        <v>6.0257696772117857</v>
      </c>
      <c r="L71" s="10">
        <f ca="1">SUMPRODUCT($A71:$F71,Results!$B$17:$G$17)</f>
        <v>-9.4763691467715407</v>
      </c>
      <c r="M71" s="10">
        <f ca="1">SUMPRODUCT($A71:$F71,Results!$B$18:$G$18)</f>
        <v>-0.98286612556103436</v>
      </c>
      <c r="N71" s="10">
        <f ca="1">SUMPRODUCT($A71:$F71,Results!$B$19:$G$19)</f>
        <v>-2.0991604309853993</v>
      </c>
      <c r="O71" s="10">
        <f ca="1">SUMPRODUCT($A71:$F71,Results!$B$20:$G$20)</f>
        <v>-1.0489347982334341</v>
      </c>
      <c r="P71" s="10" cm="1">
        <f t="array" aca="1" ref="P71" ca="1">SUMPRODUCT(J71:O71,TRANSPOSE(BL$20:BL$25))+$AD$20-$BL$27</f>
        <v>8.1509511919506838</v>
      </c>
      <c r="Q71" s="10" cm="1">
        <f t="array" aca="1" ref="Q71" ca="1">SUMPRODUCT(J71:O71,TRANSPOSE(ES$20:ES$25))+$AD$20-$ES$27</f>
        <v>8.0744171928716959</v>
      </c>
      <c r="R71" s="10">
        <f ca="1">I71-Results!$E$5*H71</f>
        <v>7.0399220612602491</v>
      </c>
      <c r="S71" s="10" cm="1">
        <f t="array" aca="1" ref="S71" ca="1">SUMPRODUCT(J71:O71,TRANSPOSE(AR$28:AR$33))+$AD$20-$AC$26</f>
        <v>8.1165977564574678</v>
      </c>
      <c r="T71" s="10">
        <f ca="1">SUMPRODUCT(J71:O71,Results!K$9:P$9)</f>
        <v>7.6683405755536036</v>
      </c>
      <c r="U71" s="10">
        <f ca="1">SUMPRODUCT(J71:O71,Results!K$9:P$9)+$AD$20-$AC$31</f>
        <v>7.6852966320786962</v>
      </c>
      <c r="V71" s="10">
        <f t="shared" ca="1" si="92"/>
        <v>-4.1049581129446402</v>
      </c>
      <c r="W71" s="10">
        <f t="shared" ca="1" si="93"/>
        <v>-4.0284241138656522</v>
      </c>
      <c r="X71" s="10">
        <f t="shared" ca="1" si="94"/>
        <v>-2.9939289822542055</v>
      </c>
      <c r="Y71" s="10">
        <f t="shared" ca="1" si="95"/>
        <v>-4.0706046774514242</v>
      </c>
      <c r="Z71" s="10">
        <f t="shared" ca="1" si="96"/>
        <v>3.7638650121241586</v>
      </c>
      <c r="AA71" s="10">
        <f t="shared" ca="1" si="97"/>
        <v>-3.6393035530726525</v>
      </c>
    </row>
    <row r="72" spans="1:27">
      <c r="A72" s="6">
        <f ca="1">LN((RAND()^(-Results!$E$4))-1)</f>
        <v>-2.6132357294995034</v>
      </c>
      <c r="B72" s="6">
        <f ca="1">LN((RAND()^(-Results!$E$4))-1)</f>
        <v>3.3028531682222275</v>
      </c>
      <c r="C72" s="6">
        <f ca="1">LN((RAND()^(-Results!$E$4))-1)</f>
        <v>-0.43347056811078233</v>
      </c>
      <c r="D72" s="6">
        <f ca="1">LN((RAND()^(-Results!$E$4))-1)</f>
        <v>0.52839667529312495</v>
      </c>
      <c r="E72" s="6">
        <f ca="1">LN((RAND()^(-Results!$E$4))-1)</f>
        <v>-0.22979362239855705</v>
      </c>
      <c r="F72" s="6">
        <f ca="1">LN((RAND()^(-Results!$E$4))-1)</f>
        <v>-0.12662557514352024</v>
      </c>
      <c r="G72" s="6">
        <f ca="1">LN((RAND()^(-Results!$E$4))-1)</f>
        <v>1.874749175018432</v>
      </c>
      <c r="H72" s="6">
        <f t="shared" ca="1" si="91"/>
        <v>1.9389214243743524</v>
      </c>
      <c r="I72" s="10">
        <f ca="1">SUMPRODUCT(J72:O72,Results!B$12:G$12)+Results!$E$5*H72</f>
        <v>-3.2104369513371429</v>
      </c>
      <c r="J72" s="10">
        <f ca="1">SUMPRODUCT($A72:$F72,Results!$B$15:$G$15)</f>
        <v>6.4466821623422419</v>
      </c>
      <c r="K72" s="10">
        <f ca="1">SUMPRODUCT($A72:$F72,Results!$B$16:$G$16)</f>
        <v>0.91855013414221265</v>
      </c>
      <c r="L72" s="10">
        <f ca="1">SUMPRODUCT($A72:$F72,Results!$B$17:$G$17)</f>
        <v>3.9454674953113318</v>
      </c>
      <c r="M72" s="10">
        <f ca="1">SUMPRODUCT($A72:$F72,Results!$B$18:$G$18)</f>
        <v>1.7291914533161676</v>
      </c>
      <c r="N72" s="10">
        <f ca="1">SUMPRODUCT($A72:$F72,Results!$B$19:$G$19)</f>
        <v>-1.1362652746106485</v>
      </c>
      <c r="O72" s="10">
        <f ca="1">SUMPRODUCT($A72:$F72,Results!$B$20:$G$20)</f>
        <v>-2.1495483707101593</v>
      </c>
      <c r="P72" s="10" cm="1">
        <f t="array" aca="1" ref="P72" ca="1">SUMPRODUCT(J72:O72,TRANSPOSE(BL$20:BL$25))+$AD$20-$BL$27</f>
        <v>-12.119074234769025</v>
      </c>
      <c r="Q72" s="10" cm="1">
        <f t="array" aca="1" ref="Q72" ca="1">SUMPRODUCT(J72:O72,TRANSPOSE(ES$20:ES$25))+$AD$20-$ES$27</f>
        <v>-11.900402169146993</v>
      </c>
      <c r="R72" s="10">
        <f ca="1">I72-Results!$E$5*H72</f>
        <v>-10.966122648834553</v>
      </c>
      <c r="S72" s="10" cm="1">
        <f t="array" aca="1" ref="S72" ca="1">SUMPRODUCT(J72:O72,TRANSPOSE(AR$28:AR$33))+$AD$20-$AC$26</f>
        <v>-11.725556993182957</v>
      </c>
      <c r="T72" s="10">
        <f ca="1">SUMPRODUCT(J72:O72,Results!K$9:P$9)</f>
        <v>-10.787656730556455</v>
      </c>
      <c r="U72" s="10">
        <f ca="1">SUMPRODUCT(J72:O72,Results!K$9:P$9)+$AD$20-$AC$31</f>
        <v>-10.770700674031362</v>
      </c>
      <c r="V72" s="10">
        <f t="shared" ca="1" si="92"/>
        <v>8.908637283431883</v>
      </c>
      <c r="W72" s="10">
        <f t="shared" ca="1" si="93"/>
        <v>8.6899652178098492</v>
      </c>
      <c r="X72" s="10">
        <f t="shared" ca="1" si="94"/>
        <v>7.7556856974974098</v>
      </c>
      <c r="Y72" s="10">
        <f t="shared" ca="1" si="95"/>
        <v>8.5151200418458153</v>
      </c>
      <c r="Z72" s="10">
        <f t="shared" ca="1" si="96"/>
        <v>-3.492565018219028</v>
      </c>
      <c r="AA72" s="10">
        <f t="shared" ca="1" si="97"/>
        <v>7.5602637226942191</v>
      </c>
    </row>
    <row r="73" spans="1:27">
      <c r="A73" s="6">
        <f ca="1">LN((RAND()^(-Results!$E$4))-1)</f>
        <v>-0.87894171592227865</v>
      </c>
      <c r="B73" s="6">
        <f ca="1">LN((RAND()^(-Results!$E$4))-1)</f>
        <v>-1.2074076810288814</v>
      </c>
      <c r="C73" s="6">
        <f ca="1">LN((RAND()^(-Results!$E$4))-1)</f>
        <v>-3.3699656259815089</v>
      </c>
      <c r="D73" s="6">
        <f ca="1">LN((RAND()^(-Results!$E$4))-1)</f>
        <v>2.3655424210661828</v>
      </c>
      <c r="E73" s="6">
        <f ca="1">LN((RAND()^(-Results!$E$4))-1)</f>
        <v>2.0891381661207795</v>
      </c>
      <c r="F73" s="6">
        <f ca="1">LN((RAND()^(-Results!$E$4))-1)</f>
        <v>0.5124945378237894</v>
      </c>
      <c r="G73" s="6">
        <f ca="1">LN((RAND()^(-Results!$E$4))-1)</f>
        <v>-8.4846630089903549E-2</v>
      </c>
      <c r="H73" s="6">
        <f t="shared" ca="1" si="91"/>
        <v>-2.0674380733983047E-2</v>
      </c>
      <c r="I73" s="10">
        <f ca="1">SUMPRODUCT(J73:O73,Results!B$12:G$12)+Results!$E$5*H73</f>
        <v>0.90715516541326768</v>
      </c>
      <c r="J73" s="10">
        <f ca="1">SUMPRODUCT($A73:$F73,Results!$B$15:$G$15)</f>
        <v>-5.9855934534364543</v>
      </c>
      <c r="K73" s="10">
        <f ca="1">SUMPRODUCT($A73:$F73,Results!$B$16:$G$16)</f>
        <v>-2.4347616754865653</v>
      </c>
      <c r="L73" s="10">
        <f ca="1">SUMPRODUCT($A73:$F73,Results!$B$17:$G$17)</f>
        <v>-12.773340077462057</v>
      </c>
      <c r="M73" s="10">
        <f ca="1">SUMPRODUCT($A73:$F73,Results!$B$18:$G$18)</f>
        <v>2.7338615445636645</v>
      </c>
      <c r="N73" s="10">
        <f ca="1">SUMPRODUCT($A73:$F73,Results!$B$19:$G$19)</f>
        <v>-9.1170743150286828</v>
      </c>
      <c r="O73" s="10">
        <f ca="1">SUMPRODUCT($A73:$F73,Results!$B$20:$G$20)</f>
        <v>-4.2982667821014156</v>
      </c>
      <c r="P73" s="10" cm="1">
        <f t="array" aca="1" ref="P73" ca="1">SUMPRODUCT(J73:O73,TRANSPOSE(BL$20:BL$25))+$AD$20-$BL$27</f>
        <v>0.23343066555845826</v>
      </c>
      <c r="Q73" s="10" cm="1">
        <f t="array" aca="1" ref="Q73" ca="1">SUMPRODUCT(J73:O73,TRANSPOSE(ES$20:ES$25))+$AD$20-$ES$27</f>
        <v>0.32856022494687165</v>
      </c>
      <c r="R73" s="10">
        <f ca="1">I73-Results!$E$5*H73</f>
        <v>0.98985268834919982</v>
      </c>
      <c r="S73" s="10" cm="1">
        <f t="array" aca="1" ref="S73" ca="1">SUMPRODUCT(J73:O73,TRANSPOSE(AR$28:AR$33))+$AD$20-$AC$26</f>
        <v>-3.9906529536548812</v>
      </c>
      <c r="T73" s="10">
        <f ca="1">SUMPRODUCT(J73:O73,Results!K$9:P$9)</f>
        <v>0.84453847324011022</v>
      </c>
      <c r="U73" s="10">
        <f ca="1">SUMPRODUCT(J73:O73,Results!K$9:P$9)+$AD$20-$AC$31</f>
        <v>0.86149452976520269</v>
      </c>
      <c r="V73" s="10">
        <f t="shared" ca="1" si="92"/>
        <v>0.67372449985480942</v>
      </c>
      <c r="W73" s="10">
        <f t="shared" ca="1" si="93"/>
        <v>0.57859494046639603</v>
      </c>
      <c r="X73" s="10">
        <f t="shared" ca="1" si="94"/>
        <v>-8.2697522935932133E-2</v>
      </c>
      <c r="Y73" s="10">
        <f t="shared" ca="1" si="95"/>
        <v>4.8978081190681486</v>
      </c>
      <c r="Z73" s="10">
        <f t="shared" ca="1" si="96"/>
        <v>0.62502709853138239</v>
      </c>
      <c r="AA73" s="10">
        <f t="shared" ca="1" si="97"/>
        <v>4.5660635648064996E-2</v>
      </c>
    </row>
    <row r="74" spans="1:27">
      <c r="A74" s="6">
        <f ca="1">LN((RAND()^(-Results!$E$4))-1)</f>
        <v>2.3515996002871482</v>
      </c>
      <c r="B74" s="6">
        <f ca="1">LN((RAND()^(-Results!$E$4))-1)</f>
        <v>-1.3669452898875087</v>
      </c>
      <c r="C74" s="6">
        <f ca="1">LN((RAND()^(-Results!$E$4))-1)</f>
        <v>1.5089117877567746</v>
      </c>
      <c r="D74" s="6">
        <f ca="1">LN((RAND()^(-Results!$E$4))-1)</f>
        <v>-0.13487736704851921</v>
      </c>
      <c r="E74" s="6">
        <f ca="1">LN((RAND()^(-Results!$E$4))-1)</f>
        <v>0.12537735581585172</v>
      </c>
      <c r="F74" s="6">
        <f ca="1">LN((RAND()^(-Results!$E$4))-1)</f>
        <v>-0.75075488198052132</v>
      </c>
      <c r="G74" s="6">
        <f ca="1">LN((RAND()^(-Results!$E$4))-1)</f>
        <v>1.3173365723443702</v>
      </c>
      <c r="H74" s="6">
        <f t="shared" ca="1" si="91"/>
        <v>1.3815088217002907</v>
      </c>
      <c r="I74" s="10">
        <f ca="1">SUMPRODUCT(J74:O74,Results!B$12:G$12)+Results!$E$5*H74</f>
        <v>15.376157520112011</v>
      </c>
      <c r="J74" s="10">
        <f ca="1">SUMPRODUCT($A74:$F74,Results!$B$15:$G$15)</f>
        <v>-3.6343443300552805</v>
      </c>
      <c r="K74" s="10">
        <f ca="1">SUMPRODUCT($A74:$F74,Results!$B$16:$G$16)</f>
        <v>0.82722896020709191</v>
      </c>
      <c r="L74" s="10">
        <f ca="1">SUMPRODUCT($A74:$F74,Results!$B$17:$G$17)</f>
        <v>0.10466659061043204</v>
      </c>
      <c r="M74" s="10">
        <f ca="1">SUMPRODUCT($A74:$F74,Results!$B$18:$G$18)</f>
        <v>-1.2448038447762921</v>
      </c>
      <c r="N74" s="10">
        <f ca="1">SUMPRODUCT($A74:$F74,Results!$B$19:$G$19)</f>
        <v>3.986754351133825</v>
      </c>
      <c r="O74" s="10">
        <f ca="1">SUMPRODUCT($A74:$F74,Results!$B$20:$G$20)</f>
        <v>2.5036072142379826</v>
      </c>
      <c r="P74" s="10" cm="1">
        <f t="array" aca="1" ref="P74" ca="1">SUMPRODUCT(J74:O74,TRANSPOSE(BL$20:BL$25))+$AD$20-$BL$27</f>
        <v>10.847864456301735</v>
      </c>
      <c r="Q74" s="10" cm="1">
        <f t="array" aca="1" ref="Q74" ca="1">SUMPRODUCT(J74:O74,TRANSPOSE(ES$20:ES$25))+$AD$20-$ES$27</f>
        <v>10.700736257809837</v>
      </c>
      <c r="R74" s="10">
        <f ca="1">I74-Results!$E$5*H74</f>
        <v>9.8501222333108487</v>
      </c>
      <c r="S74" s="10" cm="1">
        <f t="array" aca="1" ref="S74" ca="1">SUMPRODUCT(J74:O74,TRANSPOSE(AR$28:AR$33))+$AD$20-$AC$26</f>
        <v>10.878072186275427</v>
      </c>
      <c r="T74" s="10">
        <f ca="1">SUMPRODUCT(J74:O74,Results!K$9:P$9)</f>
        <v>9.9304390517281274</v>
      </c>
      <c r="U74" s="10">
        <f ca="1">SUMPRODUCT(J74:O74,Results!K$9:P$9)+$AD$20-$AC$31</f>
        <v>9.9473951082532199</v>
      </c>
      <c r="V74" s="10">
        <f t="shared" ca="1" si="92"/>
        <v>4.5282930638102759</v>
      </c>
      <c r="W74" s="10">
        <f t="shared" ca="1" si="93"/>
        <v>4.6754212623021747</v>
      </c>
      <c r="X74" s="10">
        <f t="shared" ca="1" si="94"/>
        <v>5.5260352868011626</v>
      </c>
      <c r="Y74" s="10">
        <f t="shared" ca="1" si="95"/>
        <v>4.4980853338365847</v>
      </c>
      <c r="Z74" s="10">
        <f t="shared" ca="1" si="96"/>
        <v>15.094029453230126</v>
      </c>
      <c r="AA74" s="10">
        <f t="shared" ca="1" si="97"/>
        <v>5.4287624118587914</v>
      </c>
    </row>
    <row r="75" spans="1:27">
      <c r="A75" s="6">
        <f ca="1">LN((RAND()^(-Results!$E$4))-1)</f>
        <v>-1.3557866764616551</v>
      </c>
      <c r="B75" s="6">
        <f ca="1">LN((RAND()^(-Results!$E$4))-1)</f>
        <v>-2.4023532221724011</v>
      </c>
      <c r="C75" s="6">
        <f ca="1">LN((RAND()^(-Results!$E$4))-1)</f>
        <v>-3.7837308810693533</v>
      </c>
      <c r="D75" s="6">
        <f ca="1">LN((RAND()^(-Results!$E$4))-1)</f>
        <v>-0.93114574224933455</v>
      </c>
      <c r="E75" s="6">
        <f ca="1">LN((RAND()^(-Results!$E$4))-1)</f>
        <v>-2.8145713505187873</v>
      </c>
      <c r="F75" s="6">
        <f ca="1">LN((RAND()^(-Results!$E$4))-1)</f>
        <v>0.80184660014844378</v>
      </c>
      <c r="G75" s="6">
        <f ca="1">LN((RAND()^(-Results!$E$4))-1)</f>
        <v>6.4048159768058624E-2</v>
      </c>
      <c r="H75" s="6">
        <f t="shared" ca="1" si="91"/>
        <v>0.12822040912397914</v>
      </c>
      <c r="I75" s="10">
        <f ca="1">SUMPRODUCT(J75:O75,Results!B$12:G$12)+Results!$E$5*H75</f>
        <v>-21.080613826028245</v>
      </c>
      <c r="J75" s="10">
        <f ca="1">SUMPRODUCT($A75:$F75,Results!$B$15:$G$15)</f>
        <v>3.7116052689723444</v>
      </c>
      <c r="K75" s="10">
        <f ca="1">SUMPRODUCT($A75:$F75,Results!$B$16:$G$16)</f>
        <v>-12.127030039664492</v>
      </c>
      <c r="L75" s="10">
        <f ca="1">SUMPRODUCT($A75:$F75,Results!$B$17:$G$17)</f>
        <v>5.4831291192372333</v>
      </c>
      <c r="M75" s="10">
        <f ca="1">SUMPRODUCT($A75:$F75,Results!$B$18:$G$18)</f>
        <v>3.2966646033070566</v>
      </c>
      <c r="N75" s="10">
        <f ca="1">SUMPRODUCT($A75:$F75,Results!$B$19:$G$19)</f>
        <v>-6.401112978561839</v>
      </c>
      <c r="O75" s="10">
        <f ca="1">SUMPRODUCT($A75:$F75,Results!$B$20:$G$20)</f>
        <v>-2.3551863218027438</v>
      </c>
      <c r="P75" s="10" cm="1">
        <f t="array" aca="1" ref="P75" ca="1">SUMPRODUCT(J75:O75,TRANSPOSE(BL$20:BL$25))+$AD$20-$BL$27</f>
        <v>-22.683727099583148</v>
      </c>
      <c r="Q75" s="10" cm="1">
        <f t="array" aca="1" ref="Q75" ca="1">SUMPRODUCT(J75:O75,TRANSPOSE(ES$20:ES$25))+$AD$20-$ES$27</f>
        <v>-22.716636406300395</v>
      </c>
      <c r="R75" s="10">
        <f ca="1">I75-Results!$E$5*H75</f>
        <v>-21.59349546252416</v>
      </c>
      <c r="S75" s="10" cm="1">
        <f t="array" aca="1" ref="S75" ca="1">SUMPRODUCT(J75:O75,TRANSPOSE(AR$28:AR$33))+$AD$20-$AC$26</f>
        <v>-23.853001485651319</v>
      </c>
      <c r="T75" s="10">
        <f ca="1">SUMPRODUCT(J75:O75,Results!K$9:P$9)</f>
        <v>-22.924612570541647</v>
      </c>
      <c r="U75" s="10">
        <f ca="1">SUMPRODUCT(J75:O75,Results!K$9:P$9)+$AD$20-$AC$31</f>
        <v>-22.907656514016555</v>
      </c>
      <c r="V75" s="10">
        <f t="shared" ca="1" si="92"/>
        <v>1.6031132735549036</v>
      </c>
      <c r="W75" s="10">
        <f t="shared" ca="1" si="93"/>
        <v>1.6360225802721509</v>
      </c>
      <c r="X75" s="10">
        <f t="shared" ca="1" si="94"/>
        <v>0.51288163649591567</v>
      </c>
      <c r="Y75" s="10">
        <f t="shared" ca="1" si="95"/>
        <v>2.7723876596230745</v>
      </c>
      <c r="Z75" s="10">
        <f t="shared" ca="1" si="96"/>
        <v>-21.36274189291013</v>
      </c>
      <c r="AA75" s="10">
        <f t="shared" ca="1" si="97"/>
        <v>1.8270426879883104</v>
      </c>
    </row>
    <row r="76" spans="1:27">
      <c r="A76" s="6">
        <f ca="1">LN((RAND()^(-Results!$E$4))-1)</f>
        <v>1.5082777372366885</v>
      </c>
      <c r="B76" s="6">
        <f ca="1">LN((RAND()^(-Results!$E$4))-1)</f>
        <v>-2.3496778996555956</v>
      </c>
      <c r="C76" s="6">
        <f ca="1">LN((RAND()^(-Results!$E$4))-1)</f>
        <v>-0.69154963385217305</v>
      </c>
      <c r="D76" s="6">
        <f ca="1">LN((RAND()^(-Results!$E$4))-1)</f>
        <v>-0.32974230389480447</v>
      </c>
      <c r="E76" s="6">
        <f ca="1">LN((RAND()^(-Results!$E$4))-1)</f>
        <v>1.8740817337265492</v>
      </c>
      <c r="F76" s="6">
        <f ca="1">LN((RAND()^(-Results!$E$4))-1)</f>
        <v>1.4591350659897064</v>
      </c>
      <c r="G76" s="6">
        <f ca="1">LN((RAND()^(-Results!$E$4))-1)</f>
        <v>1.2924711986905735</v>
      </c>
      <c r="H76" s="6">
        <f t="shared" ca="1" si="91"/>
        <v>1.3566434480464939</v>
      </c>
      <c r="I76" s="10">
        <f ca="1">SUMPRODUCT(J76:O76,Results!B$12:G$12)+Results!$E$5*H76</f>
        <v>22.608332607700721</v>
      </c>
      <c r="J76" s="10">
        <f ca="1">SUMPRODUCT($A76:$F76,Results!$B$15:$G$15)</f>
        <v>-9.2846798388651059</v>
      </c>
      <c r="K76" s="10">
        <f ca="1">SUMPRODUCT($A76:$F76,Results!$B$16:$G$16)</f>
        <v>2.8689818169870902</v>
      </c>
      <c r="L76" s="10">
        <f ca="1">SUMPRODUCT($A76:$F76,Results!$B$17:$G$17)</f>
        <v>-12.311482315398301</v>
      </c>
      <c r="M76" s="10">
        <f ca="1">SUMPRODUCT($A76:$F76,Results!$B$18:$G$18)</f>
        <v>-1.9320239614268755</v>
      </c>
      <c r="N76" s="10">
        <f ca="1">SUMPRODUCT($A76:$F76,Results!$B$19:$G$19)</f>
        <v>-1.781424123712962</v>
      </c>
      <c r="O76" s="10">
        <f ca="1">SUMPRODUCT($A76:$F76,Results!$B$20:$G$20)</f>
        <v>0.16470301690905642</v>
      </c>
      <c r="P76" s="10" cm="1">
        <f t="array" aca="1" ref="P76" ca="1">SUMPRODUCT(J76:O76,TRANSPOSE(BL$20:BL$25))+$AD$20-$BL$27</f>
        <v>17.817571495019539</v>
      </c>
      <c r="Q76" s="10" cm="1">
        <f t="array" aca="1" ref="Q76" ca="1">SUMPRODUCT(J76:O76,TRANSPOSE(ES$20:ES$25))+$AD$20-$ES$27</f>
        <v>17.717723958524399</v>
      </c>
      <c r="R76" s="10">
        <f ca="1">I76-Results!$E$5*H76</f>
        <v>17.181758815514744</v>
      </c>
      <c r="S76" s="10" cm="1">
        <f t="array" aca="1" ref="S76" ca="1">SUMPRODUCT(J76:O76,TRANSPOSE(AR$28:AR$33))+$AD$20-$AC$26</f>
        <v>16.253883966373049</v>
      </c>
      <c r="T76" s="10">
        <f ca="1">SUMPRODUCT(J76:O76,Results!K$9:P$9)</f>
        <v>17.183944556338897</v>
      </c>
      <c r="U76" s="10">
        <f ca="1">SUMPRODUCT(J76:O76,Results!K$9:P$9)+$AD$20-$AC$31</f>
        <v>17.20090061286399</v>
      </c>
      <c r="V76" s="10">
        <f t="shared" ca="1" si="92"/>
        <v>4.7907611126811815</v>
      </c>
      <c r="W76" s="10">
        <f t="shared" ca="1" si="93"/>
        <v>4.8906086491763219</v>
      </c>
      <c r="X76" s="10">
        <f t="shared" ca="1" si="94"/>
        <v>5.4265737921859767</v>
      </c>
      <c r="Y76" s="10">
        <f t="shared" ca="1" si="95"/>
        <v>6.3544486413276715</v>
      </c>
      <c r="Z76" s="10">
        <f t="shared" ca="1" si="96"/>
        <v>22.326204540818836</v>
      </c>
      <c r="AA76" s="10">
        <f t="shared" ca="1" si="97"/>
        <v>5.4074319948367311</v>
      </c>
    </row>
    <row r="77" spans="1:27">
      <c r="A77" s="6">
        <f ca="1">LN((RAND()^(-Results!$E$4))-1)</f>
        <v>1.3433076562378037</v>
      </c>
      <c r="B77" s="6">
        <f ca="1">LN((RAND()^(-Results!$E$4))-1)</f>
        <v>-0.91335303572902959</v>
      </c>
      <c r="C77" s="6">
        <f ca="1">LN((RAND()^(-Results!$E$4))-1)</f>
        <v>0.68043919036745393</v>
      </c>
      <c r="D77" s="6">
        <f ca="1">LN((RAND()^(-Results!$E$4))-1)</f>
        <v>3.1024064716618809</v>
      </c>
      <c r="E77" s="6">
        <f ca="1">LN((RAND()^(-Results!$E$4))-1)</f>
        <v>2.0064587010293948</v>
      </c>
      <c r="F77" s="6">
        <f ca="1">LN((RAND()^(-Results!$E$4))-1)</f>
        <v>3.4444286640393815</v>
      </c>
      <c r="G77" s="6">
        <f ca="1">LN((RAND()^(-Results!$E$4))-1)</f>
        <v>1.6461241770061681</v>
      </c>
      <c r="H77" s="6">
        <f t="shared" ca="1" si="91"/>
        <v>1.7102964263620886</v>
      </c>
      <c r="I77" s="10">
        <f ca="1">SUMPRODUCT(J77:O77,Results!B$12:G$12)+Results!$E$5*H77</f>
        <v>38.040481202696007</v>
      </c>
      <c r="J77" s="10">
        <f ca="1">SUMPRODUCT($A77:$F77,Results!$B$15:$G$15)</f>
        <v>-15.055129760447514</v>
      </c>
      <c r="K77" s="10">
        <f ca="1">SUMPRODUCT($A77:$F77,Results!$B$16:$G$16)</f>
        <v>4.8643797095395751</v>
      </c>
      <c r="L77" s="10">
        <f ca="1">SUMPRODUCT($A77:$F77,Results!$B$17:$G$17)</f>
        <v>-11.685325936726397</v>
      </c>
      <c r="M77" s="10">
        <f ca="1">SUMPRODUCT($A77:$F77,Results!$B$18:$G$18)</f>
        <v>-8.3881151058073602</v>
      </c>
      <c r="N77" s="10">
        <f ca="1">SUMPRODUCT($A77:$F77,Results!$B$19:$G$19)</f>
        <v>0.9191901777893805</v>
      </c>
      <c r="O77" s="10">
        <f ca="1">SUMPRODUCT($A77:$F77,Results!$B$20:$G$20)</f>
        <v>5.1947776434676678</v>
      </c>
      <c r="P77" s="10" cm="1">
        <f t="array" aca="1" ref="P77" ca="1">SUMPRODUCT(J77:O77,TRANSPOSE(BL$20:BL$25))+$AD$20-$BL$27</f>
        <v>31.672019784189864</v>
      </c>
      <c r="Q77" s="10" cm="1">
        <f t="array" aca="1" ref="Q77" ca="1">SUMPRODUCT(J77:O77,TRANSPOSE(ES$20:ES$25))+$AD$20-$ES$27</f>
        <v>31.729704403899699</v>
      </c>
      <c r="R77" s="10">
        <f ca="1">I77-Results!$E$5*H77</f>
        <v>31.199295497247654</v>
      </c>
      <c r="S77" s="10" cm="1">
        <f t="array" aca="1" ref="S77" ca="1">SUMPRODUCT(J77:O77,TRANSPOSE(AR$28:AR$33))+$AD$20-$AC$26</f>
        <v>34.443809659620719</v>
      </c>
      <c r="T77" s="10">
        <f ca="1">SUMPRODUCT(J77:O77,Results!K$9:P$9)</f>
        <v>32.058920482228793</v>
      </c>
      <c r="U77" s="10">
        <f ca="1">SUMPRODUCT(J77:O77,Results!K$9:P$9)+$AD$20-$AC$31</f>
        <v>32.075876538753889</v>
      </c>
      <c r="V77" s="10">
        <f t="shared" ca="1" si="92"/>
        <v>6.3684614185061434</v>
      </c>
      <c r="W77" s="10">
        <f t="shared" ca="1" si="93"/>
        <v>6.3107767987963079</v>
      </c>
      <c r="X77" s="10">
        <f t="shared" ca="1" si="94"/>
        <v>6.8411857054483534</v>
      </c>
      <c r="Y77" s="10">
        <f t="shared" ca="1" si="95"/>
        <v>3.5966715430752885</v>
      </c>
      <c r="Z77" s="10">
        <f t="shared" ca="1" si="96"/>
        <v>37.758353135814119</v>
      </c>
      <c r="AA77" s="10">
        <f t="shared" ca="1" si="97"/>
        <v>5.9646046639421186</v>
      </c>
    </row>
    <row r="78" spans="1:27">
      <c r="A78" s="6">
        <f ca="1">LN((RAND()^(-Results!$E$4))-1)</f>
        <v>2.9774719417618725</v>
      </c>
      <c r="B78" s="6">
        <f ca="1">LN((RAND()^(-Results!$E$4))-1)</f>
        <v>-1.0058891471460234</v>
      </c>
      <c r="C78" s="6">
        <f ca="1">LN((RAND()^(-Results!$E$4))-1)</f>
        <v>-5.0852748775271897</v>
      </c>
      <c r="D78" s="6">
        <f ca="1">LN((RAND()^(-Results!$E$4))-1)</f>
        <v>0.9253713769980344</v>
      </c>
      <c r="E78" s="6">
        <f ca="1">LN((RAND()^(-Results!$E$4))-1)</f>
        <v>-2.9208624170975002</v>
      </c>
      <c r="F78" s="6">
        <f ca="1">LN((RAND()^(-Results!$E$4))-1)</f>
        <v>1.3728039332652557</v>
      </c>
      <c r="G78" s="6">
        <f ca="1">LN((RAND()^(-Results!$E$4))-1)</f>
        <v>-1.0039380184182025</v>
      </c>
      <c r="H78" s="6">
        <f t="shared" ca="1" si="91"/>
        <v>-0.93976576906228204</v>
      </c>
      <c r="I78" s="10">
        <f ca="1">SUMPRODUCT(J78:O78,Results!B$12:G$12)+Results!$E$5*H78</f>
        <v>10.892942058957932</v>
      </c>
      <c r="J78" s="10">
        <f ca="1">SUMPRODUCT($A78:$F78,Results!$B$15:$G$15)</f>
        <v>-12.480935190355076</v>
      </c>
      <c r="K78" s="10">
        <f ca="1">SUMPRODUCT($A78:$F78,Results!$B$16:$G$16)</f>
        <v>-14.425184478731749</v>
      </c>
      <c r="L78" s="10">
        <f ca="1">SUMPRODUCT($A78:$F78,Results!$B$17:$G$17)</f>
        <v>4.3237651250287765</v>
      </c>
      <c r="M78" s="10">
        <f ca="1">SUMPRODUCT($A78:$F78,Results!$B$18:$G$18)</f>
        <v>4.5492955286055192</v>
      </c>
      <c r="N78" s="10">
        <f ca="1">SUMPRODUCT($A78:$F78,Results!$B$19:$G$19)</f>
        <v>4.8592512094129008</v>
      </c>
      <c r="O78" s="10">
        <f ca="1">SUMPRODUCT($A78:$F78,Results!$B$20:$G$20)</f>
        <v>1.5259783222849823</v>
      </c>
      <c r="P78" s="10" cm="1">
        <f t="array" aca="1" ref="P78" ca="1">SUMPRODUCT(J78:O78,TRANSPOSE(BL$20:BL$25))+$AD$20-$BL$27</f>
        <v>12.437061850623392</v>
      </c>
      <c r="Q78" s="10" cm="1">
        <f t="array" aca="1" ref="Q78" ca="1">SUMPRODUCT(J78:O78,TRANSPOSE(ES$20:ES$25))+$AD$20-$ES$27</f>
        <v>12.425589662940617</v>
      </c>
      <c r="R78" s="10">
        <f ca="1">I78-Results!$E$5*H78</f>
        <v>14.652005135207059</v>
      </c>
      <c r="S78" s="10" cm="1">
        <f t="array" aca="1" ref="S78" ca="1">SUMPRODUCT(J78:O78,TRANSPOSE(AR$28:AR$33))+$AD$20-$AC$26</f>
        <v>4.0759935228080773</v>
      </c>
      <c r="T78" s="10">
        <f ca="1">SUMPRODUCT(J78:O78,Results!K$9:P$9)</f>
        <v>12.347246286638434</v>
      </c>
      <c r="U78" s="10">
        <f ca="1">SUMPRODUCT(J78:O78,Results!K$9:P$9)+$AD$20-$AC$31</f>
        <v>12.364202343163527</v>
      </c>
      <c r="V78" s="10">
        <f t="shared" ca="1" si="92"/>
        <v>-1.5441197916654605</v>
      </c>
      <c r="W78" s="10">
        <f t="shared" ca="1" si="93"/>
        <v>-1.5326476039826851</v>
      </c>
      <c r="X78" s="10">
        <f t="shared" ca="1" si="94"/>
        <v>-3.7590630762491273</v>
      </c>
      <c r="Y78" s="10">
        <f t="shared" ca="1" si="95"/>
        <v>6.8169485361498543</v>
      </c>
      <c r="Z78" s="10">
        <f t="shared" ca="1" si="96"/>
        <v>10.610813992076046</v>
      </c>
      <c r="AA78" s="10">
        <f t="shared" ca="1" si="97"/>
        <v>-1.4712602842055951</v>
      </c>
    </row>
    <row r="79" spans="1:27">
      <c r="A79" s="6">
        <f ca="1">LN((RAND()^(-Results!$E$4))-1)</f>
        <v>1.3409226693704834</v>
      </c>
      <c r="B79" s="6">
        <f ca="1">LN((RAND()^(-Results!$E$4))-1)</f>
        <v>-2.8426558298027347</v>
      </c>
      <c r="C79" s="6">
        <f ca="1">LN((RAND()^(-Results!$E$4))-1)</f>
        <v>0.13418023990440181</v>
      </c>
      <c r="D79" s="6">
        <f ca="1">LN((RAND()^(-Results!$E$4))-1)</f>
        <v>-0.11293733285681612</v>
      </c>
      <c r="E79" s="6">
        <f ca="1">LN((RAND()^(-Results!$E$4))-1)</f>
        <v>2.2567970874517798</v>
      </c>
      <c r="F79" s="6">
        <f ca="1">LN((RAND()^(-Results!$E$4))-1)</f>
        <v>-0.23143349187901568</v>
      </c>
      <c r="G79" s="6">
        <f ca="1">LN((RAND()^(-Results!$E$4))-1)</f>
        <v>-1.6418739896201475</v>
      </c>
      <c r="H79" s="6">
        <f t="shared" ca="1" si="91"/>
        <v>-1.577701740264227</v>
      </c>
      <c r="I79" s="10">
        <f ca="1">SUMPRODUCT(J79:O79,Results!B$12:G$12)+Results!$E$5*H79</f>
        <v>2.1568996160390554</v>
      </c>
      <c r="J79" s="10">
        <f ca="1">SUMPRODUCT($A79:$F79,Results!$B$15:$G$15)</f>
        <v>-5.4011164381245491</v>
      </c>
      <c r="K79" s="10">
        <f ca="1">SUMPRODUCT($A79:$F79,Results!$B$16:$G$16)</f>
        <v>3.0611435219899961</v>
      </c>
      <c r="L79" s="10">
        <f ca="1">SUMPRODUCT($A79:$F79,Results!$B$17:$G$17)</f>
        <v>-11.560980998630697</v>
      </c>
      <c r="M79" s="10">
        <f ca="1">SUMPRODUCT($A79:$F79,Results!$B$18:$G$18)</f>
        <v>-0.58979668866373069</v>
      </c>
      <c r="N79" s="10">
        <f ca="1">SUMPRODUCT($A79:$F79,Results!$B$19:$G$19)</f>
        <v>-3.6562988520022914</v>
      </c>
      <c r="O79" s="10">
        <f ca="1">SUMPRODUCT($A79:$F79,Results!$B$20:$G$20)</f>
        <v>-1.0815004135960389</v>
      </c>
      <c r="P79" s="10" cm="1">
        <f t="array" aca="1" ref="P79" ca="1">SUMPRODUCT(J79:O79,TRANSPOSE(BL$20:BL$25))+$AD$20-$BL$27</f>
        <v>9.6828977691369111</v>
      </c>
      <c r="Q79" s="10" cm="1">
        <f t="array" aca="1" ref="Q79" ca="1">SUMPRODUCT(J79:O79,TRANSPOSE(ES$20:ES$25))+$AD$20-$ES$27</f>
        <v>9.5367557763384951</v>
      </c>
      <c r="R79" s="10">
        <f ca="1">I79-Results!$E$5*H79</f>
        <v>8.4677065770959636</v>
      </c>
      <c r="S79" s="10" cm="1">
        <f t="array" aca="1" ref="S79" ca="1">SUMPRODUCT(J79:O79,TRANSPOSE(AR$28:AR$33))+$AD$20-$AC$26</f>
        <v>8.5030878112247965</v>
      </c>
      <c r="T79" s="10">
        <f ca="1">SUMPRODUCT(J79:O79,Results!K$9:P$9)</f>
        <v>8.7773432836957497</v>
      </c>
      <c r="U79" s="10">
        <f ca="1">SUMPRODUCT(J79:O79,Results!K$9:P$9)+$AD$20-$AC$31</f>
        <v>8.7942993402208423</v>
      </c>
      <c r="V79" s="10">
        <f t="shared" ca="1" si="92"/>
        <v>-7.5259981530978557</v>
      </c>
      <c r="W79" s="10">
        <f t="shared" ca="1" si="93"/>
        <v>-7.3798561602994397</v>
      </c>
      <c r="X79" s="10">
        <f t="shared" ca="1" si="94"/>
        <v>-6.3108069610569082</v>
      </c>
      <c r="Y79" s="10">
        <f t="shared" ca="1" si="95"/>
        <v>-6.3461881951857411</v>
      </c>
      <c r="Z79" s="10">
        <f t="shared" ca="1" si="96"/>
        <v>1.8747715491571701</v>
      </c>
      <c r="AA79" s="10">
        <f t="shared" ca="1" si="97"/>
        <v>-6.6373997241817868</v>
      </c>
    </row>
    <row r="80" spans="1:27">
      <c r="A80" s="6">
        <f ca="1">LN((RAND()^(-Results!$E$4))-1)</f>
        <v>-5.0570937161203027</v>
      </c>
      <c r="B80" s="6">
        <f ca="1">LN((RAND()^(-Results!$E$4))-1)</f>
        <v>3.8849014727411859</v>
      </c>
      <c r="C80" s="6">
        <f ca="1">LN((RAND()^(-Results!$E$4))-1)</f>
        <v>1.3442372606527537</v>
      </c>
      <c r="D80" s="6">
        <f ca="1">LN((RAND()^(-Results!$E$4))-1)</f>
        <v>-1.1875387876802683</v>
      </c>
      <c r="E80" s="6">
        <f ca="1">LN((RAND()^(-Results!$E$4))-1)</f>
        <v>-0.64784843046041674</v>
      </c>
      <c r="F80" s="6">
        <f ca="1">LN((RAND()^(-Results!$E$4))-1)</f>
        <v>-3.3160821554459763</v>
      </c>
      <c r="G80" s="6">
        <f ca="1">LN((RAND()^(-Results!$E$4))-1)</f>
        <v>0.7206995732280248</v>
      </c>
      <c r="H80" s="6">
        <f t="shared" ca="1" si="91"/>
        <v>0.78487182258394528</v>
      </c>
      <c r="I80" s="10">
        <f ca="1">SUMPRODUCT(J80:O80,Results!B$12:G$12)+Results!$E$5*H80</f>
        <v>-39.975453628027836</v>
      </c>
      <c r="J80" s="10">
        <f ca="1">SUMPRODUCT($A80:$F80,Results!$B$15:$G$15)</f>
        <v>23.034536455905968</v>
      </c>
      <c r="K80" s="10">
        <f ca="1">SUMPRODUCT($A80:$F80,Results!$B$16:$G$16)</f>
        <v>1.9800832956370011</v>
      </c>
      <c r="L80" s="10">
        <f ca="1">SUMPRODUCT($A80:$F80,Results!$B$17:$G$17)</f>
        <v>11.553672293208617</v>
      </c>
      <c r="M80" s="10">
        <f ca="1">SUMPRODUCT($A80:$F80,Results!$B$18:$G$18)</f>
        <v>5.1974003722527931</v>
      </c>
      <c r="N80" s="10">
        <f ca="1">SUMPRODUCT($A80:$F80,Results!$B$19:$G$19)</f>
        <v>-5.2436191509699874</v>
      </c>
      <c r="O80" s="10">
        <f ca="1">SUMPRODUCT($A80:$F80,Results!$B$20:$G$20)</f>
        <v>-6.0906078283736447</v>
      </c>
      <c r="P80" s="10" cm="1">
        <f t="array" aca="1" ref="P80" ca="1">SUMPRODUCT(J80:O80,TRANSPOSE(BL$20:BL$25))+$AD$20-$BL$27</f>
        <v>-43.548729759856641</v>
      </c>
      <c r="Q80" s="10" cm="1">
        <f t="array" aca="1" ref="Q80" ca="1">SUMPRODUCT(J80:O80,TRANSPOSE(ES$20:ES$25))+$AD$20-$ES$27</f>
        <v>-43.36187128478241</v>
      </c>
      <c r="R80" s="10">
        <f ca="1">I80-Results!$E$5*H80</f>
        <v>-43.114940918363615</v>
      </c>
      <c r="S80" s="10" cm="1">
        <f t="array" aca="1" ref="S80" ca="1">SUMPRODUCT(J80:O80,TRANSPOSE(AR$28:AR$33))+$AD$20-$AC$26</f>
        <v>-40.463764526551032</v>
      </c>
      <c r="T80" s="10">
        <f ca="1">SUMPRODUCT(J80:O80,Results!K$9:P$9)</f>
        <v>-42.42897325217205</v>
      </c>
      <c r="U80" s="10">
        <f ca="1">SUMPRODUCT(J80:O80,Results!K$9:P$9)+$AD$20-$AC$31</f>
        <v>-42.412017195646953</v>
      </c>
      <c r="V80" s="10">
        <f t="shared" ca="1" si="92"/>
        <v>3.5732761318288055</v>
      </c>
      <c r="W80" s="10">
        <f t="shared" ca="1" si="93"/>
        <v>3.3864176567545741</v>
      </c>
      <c r="X80" s="10">
        <f t="shared" ca="1" si="94"/>
        <v>3.1394872903357793</v>
      </c>
      <c r="Y80" s="10">
        <f t="shared" ca="1" si="95"/>
        <v>0.48831089852319565</v>
      </c>
      <c r="Z80" s="10">
        <f t="shared" ca="1" si="96"/>
        <v>-40.257581694909724</v>
      </c>
      <c r="AA80" s="10">
        <f t="shared" ca="1" si="97"/>
        <v>2.4365635676191175</v>
      </c>
    </row>
    <row r="81" spans="1:27">
      <c r="A81" s="6">
        <f ca="1">LN((RAND()^(-Results!$E$4))-1)</f>
        <v>0.92678237688117637</v>
      </c>
      <c r="B81" s="6">
        <f ca="1">LN((RAND()^(-Results!$E$4))-1)</f>
        <v>-1.9853314905926738</v>
      </c>
      <c r="C81" s="6">
        <f ca="1">LN((RAND()^(-Results!$E$4))-1)</f>
        <v>0.32292182840084666</v>
      </c>
      <c r="D81" s="6">
        <f ca="1">LN((RAND()^(-Results!$E$4))-1)</f>
        <v>2.2005861693269728</v>
      </c>
      <c r="E81" s="6">
        <f ca="1">LN((RAND()^(-Results!$E$4))-1)</f>
        <v>0.85675760422303604</v>
      </c>
      <c r="F81" s="6">
        <f ca="1">LN((RAND()^(-Results!$E$4))-1)</f>
        <v>1.4840772522998686</v>
      </c>
      <c r="G81" s="6">
        <f ca="1">LN((RAND()^(-Results!$E$4))-1)</f>
        <v>-0.97171378187285551</v>
      </c>
      <c r="H81" s="6">
        <f t="shared" ca="1" si="91"/>
        <v>-0.90754153251693503</v>
      </c>
      <c r="I81" s="10">
        <f ca="1">SUMPRODUCT(J81:O81,Results!B$12:G$12)+Results!$E$5*H81</f>
        <v>8.7516019639682714</v>
      </c>
      <c r="J81" s="10">
        <f ca="1">SUMPRODUCT($A81:$F81,Results!$B$15:$G$15)</f>
        <v>-7.9524915769901847</v>
      </c>
      <c r="K81" s="10">
        <f ca="1">SUMPRODUCT($A81:$F81,Results!$B$16:$G$16)</f>
        <v>0.18715118935173214</v>
      </c>
      <c r="L81" s="10">
        <f ca="1">SUMPRODUCT($A81:$F81,Results!$B$17:$G$17)</f>
        <v>-6.050864683438804</v>
      </c>
      <c r="M81" s="10">
        <f ca="1">SUMPRODUCT($A81:$F81,Results!$B$18:$G$18)</f>
        <v>-4.7138777144287909</v>
      </c>
      <c r="N81" s="10">
        <f ca="1">SUMPRODUCT($A81:$F81,Results!$B$19:$G$19)</f>
        <v>-1.6130617417679158</v>
      </c>
      <c r="O81" s="10">
        <f ca="1">SUMPRODUCT($A81:$F81,Results!$B$20:$G$20)</f>
        <v>2.9585400144114806</v>
      </c>
      <c r="P81" s="10" cm="1">
        <f t="array" aca="1" ref="P81" ca="1">SUMPRODUCT(J81:O81,TRANSPOSE(BL$20:BL$25))+$AD$20-$BL$27</f>
        <v>13.013216277017978</v>
      </c>
      <c r="Q81" s="10" cm="1">
        <f t="array" aca="1" ref="Q81" ca="1">SUMPRODUCT(J81:O81,TRANSPOSE(ES$20:ES$25))+$AD$20-$ES$27</f>
        <v>12.98569692721269</v>
      </c>
      <c r="R81" s="10">
        <f ca="1">I81-Results!$E$5*H81</f>
        <v>12.381768094036012</v>
      </c>
      <c r="S81" s="10" cm="1">
        <f t="array" aca="1" ref="S81" ca="1">SUMPRODUCT(J81:O81,TRANSPOSE(AR$28:AR$33))+$AD$20-$AC$26</f>
        <v>15.204396049824048</v>
      </c>
      <c r="T81" s="10">
        <f ca="1">SUMPRODUCT(J81:O81,Results!K$9:P$9)</f>
        <v>12.867359160656754</v>
      </c>
      <c r="U81" s="10">
        <f ca="1">SUMPRODUCT(J81:O81,Results!K$9:P$9)+$AD$20-$AC$31</f>
        <v>12.884315217181847</v>
      </c>
      <c r="V81" s="10">
        <f t="shared" ca="1" si="92"/>
        <v>-4.2616143130497068</v>
      </c>
      <c r="W81" s="10">
        <f t="shared" ca="1" si="93"/>
        <v>-4.2340949632444183</v>
      </c>
      <c r="X81" s="10">
        <f t="shared" ca="1" si="94"/>
        <v>-3.6301661300677406</v>
      </c>
      <c r="Y81" s="10">
        <f t="shared" ca="1" si="95"/>
        <v>-6.4527940858557766</v>
      </c>
      <c r="Z81" s="10">
        <f t="shared" ca="1" si="96"/>
        <v>8.4694738970863863</v>
      </c>
      <c r="AA81" s="10">
        <f t="shared" ca="1" si="97"/>
        <v>-4.1327132532135753</v>
      </c>
    </row>
    <row r="82" spans="1:27">
      <c r="A82" s="6">
        <f ca="1">LN((RAND()^(-Results!$E$4))-1)</f>
        <v>0.4789379752999337</v>
      </c>
      <c r="B82" s="6">
        <f ca="1">LN((RAND()^(-Results!$E$4))-1)</f>
        <v>-1.5751863182705315</v>
      </c>
      <c r="C82" s="6">
        <f ca="1">LN((RAND()^(-Results!$E$4))-1)</f>
        <v>-0.61591949295316228</v>
      </c>
      <c r="D82" s="6">
        <f ca="1">LN((RAND()^(-Results!$E$4))-1)</f>
        <v>-1.373145901496619</v>
      </c>
      <c r="E82" s="6">
        <f ca="1">LN((RAND()^(-Results!$E$4))-1)</f>
        <v>0.26921210841716436</v>
      </c>
      <c r="F82" s="6">
        <f ca="1">LN((RAND()^(-Results!$E$4))-1)</f>
        <v>-1.7996261650742897</v>
      </c>
      <c r="G82" s="6">
        <f ca="1">LN((RAND()^(-Results!$E$4))-1)</f>
        <v>-4.1960130267907084E-2</v>
      </c>
      <c r="H82" s="6">
        <f t="shared" ca="1" si="91"/>
        <v>2.2212119088013418E-2</v>
      </c>
      <c r="I82" s="10">
        <f ca="1">SUMPRODUCT(J82:O82,Results!B$12:G$12)+Results!$E$5*H82</f>
        <v>-8.7507005651303036</v>
      </c>
      <c r="J82" s="10">
        <f ca="1">SUMPRODUCT($A82:$F82,Results!$B$15:$G$15)</f>
        <v>2.8197435541888556</v>
      </c>
      <c r="K82" s="10">
        <f ca="1">SUMPRODUCT($A82:$F82,Results!$B$16:$G$16)</f>
        <v>-1.700857259617274</v>
      </c>
      <c r="L82" s="10">
        <f ca="1">SUMPRODUCT($A82:$F82,Results!$B$17:$G$17)</f>
        <v>-1.4538089278874629</v>
      </c>
      <c r="M82" s="10">
        <f ca="1">SUMPRODUCT($A82:$F82,Results!$B$18:$G$18)</f>
        <v>4.0522455906374066</v>
      </c>
      <c r="N82" s="10">
        <f ca="1">SUMPRODUCT($A82:$F82,Results!$B$19:$G$19)</f>
        <v>-2.6018649416478072</v>
      </c>
      <c r="O82" s="10">
        <f ca="1">SUMPRODUCT($A82:$F82,Results!$B$20:$G$20)</f>
        <v>-3.0821409107083229</v>
      </c>
      <c r="P82" s="10" cm="1">
        <f t="array" aca="1" ref="P82" ca="1">SUMPRODUCT(J82:O82,TRANSPOSE(BL$20:BL$25))+$AD$20-$BL$27</f>
        <v>-8.4177213687387447</v>
      </c>
      <c r="Q82" s="10" cm="1">
        <f t="array" aca="1" ref="Q82" ca="1">SUMPRODUCT(J82:O82,TRANSPOSE(ES$20:ES$25))+$AD$20-$ES$27</f>
        <v>-8.5426898848959212</v>
      </c>
      <c r="R82" s="10">
        <f ca="1">I82-Results!$E$5*H82</f>
        <v>-8.839549041482357</v>
      </c>
      <c r="S82" s="10" cm="1">
        <f t="array" aca="1" ref="S82" ca="1">SUMPRODUCT(J82:O82,TRANSPOSE(AR$28:AR$33))+$AD$20-$AC$26</f>
        <v>-11.123502149678849</v>
      </c>
      <c r="T82" s="10">
        <f ca="1">SUMPRODUCT(J82:O82,Results!K$9:P$9)</f>
        <v>-9.2171929067365284</v>
      </c>
      <c r="U82" s="10">
        <f ca="1">SUMPRODUCT(J82:O82,Results!K$9:P$9)+$AD$20-$AC$31</f>
        <v>-9.2002368502114358</v>
      </c>
      <c r="V82" s="10">
        <f t="shared" ca="1" si="92"/>
        <v>-0.33297919639155893</v>
      </c>
      <c r="W82" s="10">
        <f t="shared" ca="1" si="93"/>
        <v>-0.20801068023438241</v>
      </c>
      <c r="X82" s="10">
        <f t="shared" ca="1" si="94"/>
        <v>8.8848476352053396E-2</v>
      </c>
      <c r="Y82" s="10">
        <f t="shared" ca="1" si="95"/>
        <v>2.3728015845485455</v>
      </c>
      <c r="Z82" s="10">
        <f t="shared" ca="1" si="96"/>
        <v>-9.0328286320121887</v>
      </c>
      <c r="AA82" s="10">
        <f t="shared" ca="1" si="97"/>
        <v>0.44953628508113219</v>
      </c>
    </row>
    <row r="83" spans="1:27">
      <c r="A83" s="6">
        <f ca="1">LN((RAND()^(-Results!$E$4))-1)</f>
        <v>0.31815247309146161</v>
      </c>
      <c r="B83" s="6">
        <f ca="1">LN((RAND()^(-Results!$E$4))-1)</f>
        <v>1.8272436861658337</v>
      </c>
      <c r="C83" s="6">
        <f ca="1">LN((RAND()^(-Results!$E$4))-1)</f>
        <v>-0.49995329413760042</v>
      </c>
      <c r="D83" s="6">
        <f ca="1">LN((RAND()^(-Results!$E$4))-1)</f>
        <v>-3.3416856464997817</v>
      </c>
      <c r="E83" s="6">
        <f ca="1">LN((RAND()^(-Results!$E$4))-1)</f>
        <v>1.2291627663105469</v>
      </c>
      <c r="F83" s="6">
        <f ca="1">LN((RAND()^(-Results!$E$4))-1)</f>
        <v>0.75854183195409408</v>
      </c>
      <c r="G83" s="6">
        <f ca="1">LN((RAND()^(-Results!$E$4))-1)</f>
        <v>-0.74369141502441893</v>
      </c>
      <c r="H83" s="6">
        <f t="shared" ca="1" si="91"/>
        <v>-0.67951916566849846</v>
      </c>
      <c r="I83" s="10">
        <f ca="1">SUMPRODUCT(J83:O83,Results!B$12:G$12)+Results!$E$5*H83</f>
        <v>9.5811895972939443</v>
      </c>
      <c r="J83" s="10">
        <f ca="1">SUMPRODUCT($A83:$F83,Results!$B$15:$G$15)</f>
        <v>-1.5604287080531307</v>
      </c>
      <c r="K83" s="10">
        <f ca="1">SUMPRODUCT($A83:$F83,Results!$B$16:$G$16)</f>
        <v>6.8315268177656057</v>
      </c>
      <c r="L83" s="10">
        <f ca="1">SUMPRODUCT($A83:$F83,Results!$B$17:$G$17)</f>
        <v>-5.9478038270726623</v>
      </c>
      <c r="M83" s="10">
        <f ca="1">SUMPRODUCT($A83:$F83,Results!$B$18:$G$18)</f>
        <v>1.9842477238131031</v>
      </c>
      <c r="N83" s="10">
        <f ca="1">SUMPRODUCT($A83:$F83,Results!$B$19:$G$19)</f>
        <v>3.5904967040293601</v>
      </c>
      <c r="O83" s="10">
        <f ca="1">SUMPRODUCT($A83:$F83,Results!$B$20:$G$20)</f>
        <v>-2.2057299412522431</v>
      </c>
      <c r="P83" s="10" cm="1">
        <f t="array" aca="1" ref="P83" ca="1">SUMPRODUCT(J83:O83,TRANSPOSE(BL$20:BL$25))+$AD$20-$BL$27</f>
        <v>11.898775613742309</v>
      </c>
      <c r="Q83" s="10" cm="1">
        <f t="array" aca="1" ref="Q83" ca="1">SUMPRODUCT(J83:O83,TRANSPOSE(ES$20:ES$25))+$AD$20-$ES$27</f>
        <v>11.911432278668874</v>
      </c>
      <c r="R83" s="10">
        <f ca="1">I83-Results!$E$5*H83</f>
        <v>12.299266259967938</v>
      </c>
      <c r="S83" s="10" cm="1">
        <f t="array" aca="1" ref="S83" ca="1">SUMPRODUCT(J83:O83,TRANSPOSE(AR$28:AR$33))+$AD$20-$AC$26</f>
        <v>8.1687653486028537</v>
      </c>
      <c r="T83" s="10">
        <f ca="1">SUMPRODUCT(J83:O83,Results!K$9:P$9)</f>
        <v>11.896694812274271</v>
      </c>
      <c r="U83" s="10">
        <f ca="1">SUMPRODUCT(J83:O83,Results!K$9:P$9)+$AD$20-$AC$31</f>
        <v>11.913650868799364</v>
      </c>
      <c r="V83" s="10">
        <f t="shared" ca="1" si="92"/>
        <v>-2.3175860164483648</v>
      </c>
      <c r="W83" s="10">
        <f t="shared" ca="1" si="93"/>
        <v>-2.33024268137493</v>
      </c>
      <c r="X83" s="10">
        <f t="shared" ca="1" si="94"/>
        <v>-2.7180766626739938</v>
      </c>
      <c r="Y83" s="10">
        <f t="shared" ca="1" si="95"/>
        <v>1.4124242486910905</v>
      </c>
      <c r="Z83" s="10">
        <f t="shared" ca="1" si="96"/>
        <v>9.2990615304120592</v>
      </c>
      <c r="AA83" s="10">
        <f t="shared" ca="1" si="97"/>
        <v>-2.3324612715054194</v>
      </c>
    </row>
    <row r="84" spans="1:27">
      <c r="A84" s="6">
        <f ca="1">LN((RAND()^(-Results!$E$4))-1)</f>
        <v>-0.76580760809009563</v>
      </c>
      <c r="B84" s="6">
        <f ca="1">LN((RAND()^(-Results!$E$4))-1)</f>
        <v>-1.1766436589065352</v>
      </c>
      <c r="C84" s="6">
        <f ca="1">LN((RAND()^(-Results!$E$4))-1)</f>
        <v>-2.9971647803140944</v>
      </c>
      <c r="D84" s="6">
        <f ca="1">LN((RAND()^(-Results!$E$4))-1)</f>
        <v>-4.8976690196132511</v>
      </c>
      <c r="E84" s="6">
        <f ca="1">LN((RAND()^(-Results!$E$4))-1)</f>
        <v>0.37934209670963087</v>
      </c>
      <c r="F84" s="6">
        <f ca="1">LN((RAND()^(-Results!$E$4))-1)</f>
        <v>-0.50170460343127787</v>
      </c>
      <c r="G84" s="6">
        <f ca="1">LN((RAND()^(-Results!$E$4))-1)</f>
        <v>2.658113475752105</v>
      </c>
      <c r="H84" s="6">
        <f t="shared" ca="1" si="91"/>
        <v>2.7222857251080255</v>
      </c>
      <c r="I84" s="10">
        <f ca="1">SUMPRODUCT(J84:O84,Results!B$12:G$12)+Results!$E$5*H84</f>
        <v>-1.343832872924116</v>
      </c>
      <c r="J84" s="10">
        <f ca="1">SUMPRODUCT($A84:$F84,Results!$B$15:$G$15)</f>
        <v>4.7597297402271854</v>
      </c>
      <c r="K84" s="10">
        <f ca="1">SUMPRODUCT($A84:$F84,Results!$B$16:$G$16)</f>
        <v>-0.52636484085259294</v>
      </c>
      <c r="L84" s="10">
        <f ca="1">SUMPRODUCT($A84:$F84,Results!$B$17:$G$17)</f>
        <v>-5.8678897966040235</v>
      </c>
      <c r="M84" s="10">
        <f ca="1">SUMPRODUCT($A84:$F84,Results!$B$18:$G$18)</f>
        <v>7.1261595437601013</v>
      </c>
      <c r="N84" s="10">
        <f ca="1">SUMPRODUCT($A84:$F84,Results!$B$19:$G$19)</f>
        <v>-4.9611542832902611</v>
      </c>
      <c r="O84" s="10">
        <f ca="1">SUMPRODUCT($A84:$F84,Results!$B$20:$G$20)</f>
        <v>-7.1460559461416002</v>
      </c>
      <c r="P84" s="10" cm="1">
        <f t="array" aca="1" ref="P84" ca="1">SUMPRODUCT(J84:O84,TRANSPOSE(BL$20:BL$25))+$AD$20-$BL$27</f>
        <v>-12.653743331179911</v>
      </c>
      <c r="Q84" s="10" cm="1">
        <f t="array" aca="1" ref="Q84" ca="1">SUMPRODUCT(J84:O84,TRANSPOSE(ES$20:ES$25))+$AD$20-$ES$27</f>
        <v>-12.763424231275401</v>
      </c>
      <c r="R84" s="10">
        <f ca="1">I84-Results!$E$5*H84</f>
        <v>-12.232975773356218</v>
      </c>
      <c r="S84" s="10" cm="1">
        <f t="array" aca="1" ref="S84" ca="1">SUMPRODUCT(J84:O84,TRANSPOSE(AR$28:AR$33))+$AD$20-$AC$26</f>
        <v>-18.471623612549283</v>
      </c>
      <c r="T84" s="10">
        <f ca="1">SUMPRODUCT(J84:O84,Results!K$9:P$9)</f>
        <v>-13.427445876133685</v>
      </c>
      <c r="U84" s="10">
        <f ca="1">SUMPRODUCT(J84:O84,Results!K$9:P$9)+$AD$20-$AC$31</f>
        <v>-13.410489819608593</v>
      </c>
      <c r="V84" s="10">
        <f t="shared" ca="1" si="92"/>
        <v>11.309910458255795</v>
      </c>
      <c r="W84" s="10">
        <f t="shared" ca="1" si="93"/>
        <v>11.419591358351285</v>
      </c>
      <c r="X84" s="10">
        <f t="shared" ca="1" si="94"/>
        <v>10.889142900432102</v>
      </c>
      <c r="Y84" s="10">
        <f t="shared" ca="1" si="95"/>
        <v>17.127790739625169</v>
      </c>
      <c r="Z84" s="10">
        <f t="shared" ca="1" si="96"/>
        <v>-1.6259609398060013</v>
      </c>
      <c r="AA84" s="10">
        <f t="shared" ca="1" si="97"/>
        <v>12.066656946684477</v>
      </c>
    </row>
    <row r="85" spans="1:27">
      <c r="A85" s="6">
        <f ca="1">LN((RAND()^(-Results!$E$4))-1)</f>
        <v>-0.38444710098415613</v>
      </c>
      <c r="B85" s="6">
        <f ca="1">LN((RAND()^(-Results!$E$4))-1)</f>
        <v>0.22228062232705745</v>
      </c>
      <c r="C85" s="6">
        <f ca="1">LN((RAND()^(-Results!$E$4))-1)</f>
        <v>-0.32859307495039608</v>
      </c>
      <c r="D85" s="6">
        <f ca="1">LN((RAND()^(-Results!$E$4))-1)</f>
        <v>-2.2749041112679897</v>
      </c>
      <c r="E85" s="6">
        <f ca="1">LN((RAND()^(-Results!$E$4))-1)</f>
        <v>-0.96489023304376398</v>
      </c>
      <c r="F85" s="6">
        <f ca="1">LN((RAND()^(-Results!$E$4))-1)</f>
        <v>-1.0280620625218557</v>
      </c>
      <c r="G85" s="6">
        <f ca="1">LN((RAND()^(-Results!$E$4))-1)</f>
        <v>-0.22347006775628367</v>
      </c>
      <c r="H85" s="6">
        <f t="shared" ca="1" si="91"/>
        <v>-0.15929781840036317</v>
      </c>
      <c r="I85" s="10">
        <f ca="1">SUMPRODUCT(J85:O85,Results!B$12:G$12)+Results!$E$5*H85</f>
        <v>-11.883857673188238</v>
      </c>
      <c r="J85" s="10">
        <f ca="1">SUMPRODUCT($A85:$F85,Results!$B$15:$G$15)</f>
        <v>6.0365000595293097</v>
      </c>
      <c r="K85" s="10">
        <f ca="1">SUMPRODUCT($A85:$F85,Results!$B$16:$G$16)</f>
        <v>-1.3799345151846847</v>
      </c>
      <c r="L85" s="10">
        <f ca="1">SUMPRODUCT($A85:$F85,Results!$B$17:$G$17)</f>
        <v>4.5371622553213689</v>
      </c>
      <c r="M85" s="10">
        <f ca="1">SUMPRODUCT($A85:$F85,Results!$B$18:$G$18)</f>
        <v>3.2628427148241688</v>
      </c>
      <c r="N85" s="10">
        <f ca="1">SUMPRODUCT($A85:$F85,Results!$B$19:$G$19)</f>
        <v>0.39370025317511237</v>
      </c>
      <c r="O85" s="10">
        <f ca="1">SUMPRODUCT($A85:$F85,Results!$B$20:$G$20)</f>
        <v>-2.0520518667881267</v>
      </c>
      <c r="P85" s="10" cm="1">
        <f t="array" aca="1" ref="P85" ca="1">SUMPRODUCT(J85:O85,TRANSPOSE(BL$20:BL$25))+$AD$20-$BL$27</f>
        <v>-11.395281433903421</v>
      </c>
      <c r="Q85" s="10" cm="1">
        <f t="array" aca="1" ref="Q85" ca="1">SUMPRODUCT(J85:O85,TRANSPOSE(ES$20:ES$25))+$AD$20-$ES$27</f>
        <v>-11.444397452734183</v>
      </c>
      <c r="R85" s="10">
        <f ca="1">I85-Results!$E$5*H85</f>
        <v>-11.246666399586786</v>
      </c>
      <c r="S85" s="10" cm="1">
        <f t="array" aca="1" ref="S85" ca="1">SUMPRODUCT(J85:O85,TRANSPOSE(AR$28:AR$33))+$AD$20-$AC$26</f>
        <v>-12.599809029844275</v>
      </c>
      <c r="T85" s="10">
        <f ca="1">SUMPRODUCT(J85:O85,Results!K$9:P$9)</f>
        <v>-11.752057527486592</v>
      </c>
      <c r="U85" s="10">
        <f ca="1">SUMPRODUCT(J85:O85,Results!K$9:P$9)+$AD$20-$AC$31</f>
        <v>-11.735101470961499</v>
      </c>
      <c r="V85" s="10">
        <f t="shared" ca="1" si="92"/>
        <v>-0.48857623928481786</v>
      </c>
      <c r="W85" s="10">
        <f t="shared" ca="1" si="93"/>
        <v>-0.43946022045405542</v>
      </c>
      <c r="X85" s="10">
        <f t="shared" ca="1" si="94"/>
        <v>-0.63719127360145222</v>
      </c>
      <c r="Y85" s="10">
        <f t="shared" ca="1" si="95"/>
        <v>0.71595135665603671</v>
      </c>
      <c r="Z85" s="10">
        <f t="shared" ca="1" si="96"/>
        <v>-12.165985740070123</v>
      </c>
      <c r="AA85" s="10">
        <f t="shared" ca="1" si="97"/>
        <v>-0.14875620222673902</v>
      </c>
    </row>
    <row r="86" spans="1:27">
      <c r="A86" s="6">
        <f ca="1">LN((RAND()^(-Results!$E$4))-1)</f>
        <v>-0.58559002184227482</v>
      </c>
      <c r="B86" s="6">
        <f ca="1">LN((RAND()^(-Results!$E$4))-1)</f>
        <v>9.9841997765412305E-2</v>
      </c>
      <c r="C86" s="6">
        <f ca="1">LN((RAND()^(-Results!$E$4))-1)</f>
        <v>-1.7659111395303595</v>
      </c>
      <c r="D86" s="6">
        <f ca="1">LN((RAND()^(-Results!$E$4))-1)</f>
        <v>-0.46230226794374263</v>
      </c>
      <c r="E86" s="6">
        <f ca="1">LN((RAND()^(-Results!$E$4))-1)</f>
        <v>2.7095610221373332</v>
      </c>
      <c r="F86" s="6">
        <f ca="1">LN((RAND()^(-Results!$E$4))-1)</f>
        <v>0.24278592052368603</v>
      </c>
      <c r="G86" s="6">
        <f ca="1">LN((RAND()^(-Results!$E$4))-1)</f>
        <v>-1.7885161693955105</v>
      </c>
      <c r="H86" s="6">
        <f t="shared" ca="1" si="91"/>
        <v>-1.72434392003959</v>
      </c>
      <c r="I86" s="10">
        <f ca="1">SUMPRODUCT(J86:O86,Results!B$12:G$12)+Results!$E$5*H86</f>
        <v>-1.2314787243540142</v>
      </c>
      <c r="J86" s="10">
        <f ca="1">SUMPRODUCT($A86:$F86,Results!$B$15:$G$15)</f>
        <v>-3.2924573555318131</v>
      </c>
      <c r="K86" s="10">
        <f ca="1">SUMPRODUCT($A86:$F86,Results!$B$16:$G$16)</f>
        <v>4.3642815127831662</v>
      </c>
      <c r="L86" s="10">
        <f ca="1">SUMPRODUCT($A86:$F86,Results!$B$17:$G$17)</f>
        <v>-13.235253588126559</v>
      </c>
      <c r="M86" s="10">
        <f ca="1">SUMPRODUCT($A86:$F86,Results!$B$18:$G$18)</f>
        <v>2.7468430739430572</v>
      </c>
      <c r="N86" s="10">
        <f ca="1">SUMPRODUCT($A86:$F86,Results!$B$19:$G$19)</f>
        <v>-4.9398728285374673</v>
      </c>
      <c r="O86" s="10">
        <f ca="1">SUMPRODUCT($A86:$F86,Results!$B$20:$G$20)</f>
        <v>-4.624099198098051</v>
      </c>
      <c r="P86" s="10" cm="1">
        <f t="array" aca="1" ref="P86" ca="1">SUMPRODUCT(J86:O86,TRANSPOSE(BL$20:BL$25))+$AD$20-$BL$27</f>
        <v>5.3870083659103223</v>
      </c>
      <c r="Q86" s="10" cm="1">
        <f t="array" aca="1" ref="Q86" ca="1">SUMPRODUCT(J86:O86,TRANSPOSE(ES$20:ES$25))+$AD$20-$ES$27</f>
        <v>5.4366774757065013</v>
      </c>
      <c r="R86" s="10">
        <f ca="1">I86-Results!$E$5*H86</f>
        <v>5.6658969558043459</v>
      </c>
      <c r="S86" s="10" cm="1">
        <f t="array" aca="1" ref="S86" ca="1">SUMPRODUCT(J86:O86,TRANSPOSE(AR$28:AR$33))+$AD$20-$AC$26</f>
        <v>1.1904408647600362</v>
      </c>
      <c r="T86" s="10">
        <f ca="1">SUMPRODUCT(J86:O86,Results!K$9:P$9)</f>
        <v>5.6705168833647726</v>
      </c>
      <c r="U86" s="10">
        <f ca="1">SUMPRODUCT(J86:O86,Results!K$9:P$9)+$AD$20-$AC$31</f>
        <v>5.6874729398898651</v>
      </c>
      <c r="V86" s="10">
        <f t="shared" ca="1" si="92"/>
        <v>-6.6184870902643365</v>
      </c>
      <c r="W86" s="10">
        <f t="shared" ca="1" si="93"/>
        <v>-6.6681562000605155</v>
      </c>
      <c r="X86" s="10">
        <f t="shared" ca="1" si="94"/>
        <v>-6.8973756801583601</v>
      </c>
      <c r="Y86" s="10">
        <f t="shared" ca="1" si="95"/>
        <v>-2.4219195891140504</v>
      </c>
      <c r="Z86" s="10">
        <f t="shared" ca="1" si="96"/>
        <v>-1.5136067912358995</v>
      </c>
      <c r="AA86" s="10">
        <f t="shared" ca="1" si="97"/>
        <v>-6.9189516642438793</v>
      </c>
    </row>
    <row r="87" spans="1:27">
      <c r="A87" s="6">
        <f ca="1">LN((RAND()^(-Results!$E$4))-1)</f>
        <v>2.3680349741232258</v>
      </c>
      <c r="B87" s="6">
        <f ca="1">LN((RAND()^(-Results!$E$4))-1)</f>
        <v>1.6826349576194188</v>
      </c>
      <c r="C87" s="6">
        <f ca="1">LN((RAND()^(-Results!$E$4))-1)</f>
        <v>-1.844823329690978</v>
      </c>
      <c r="D87" s="6">
        <f ca="1">LN((RAND()^(-Results!$E$4))-1)</f>
        <v>2.6951388188581831</v>
      </c>
      <c r="E87" s="6">
        <f ca="1">LN((RAND()^(-Results!$E$4))-1)</f>
        <v>-0.58361406511234459</v>
      </c>
      <c r="F87" s="6">
        <f ca="1">LN((RAND()^(-Results!$E$4))-1)</f>
        <v>-0.45284262921838614</v>
      </c>
      <c r="G87" s="6">
        <f ca="1">LN((RAND()^(-Results!$E$4))-1)</f>
        <v>-3.6235725803548968</v>
      </c>
      <c r="H87" s="6">
        <f t="shared" ca="1" si="91"/>
        <v>-3.5594003309989763</v>
      </c>
      <c r="I87" s="10">
        <f ca="1">SUMPRODUCT(J87:O87,Results!B$12:G$12)+Results!$E$5*H87</f>
        <v>3.3102808904496097</v>
      </c>
      <c r="J87" s="10">
        <f ca="1">SUMPRODUCT($A87:$F87,Results!$B$15:$G$15)</f>
        <v>-9.38402697625882</v>
      </c>
      <c r="K87" s="10">
        <f ca="1">SUMPRODUCT($A87:$F87,Results!$B$16:$G$16)</f>
        <v>-5.3474273493803128</v>
      </c>
      <c r="L87" s="10">
        <f ca="1">SUMPRODUCT($A87:$F87,Results!$B$17:$G$17)</f>
        <v>2.3147616977523855</v>
      </c>
      <c r="M87" s="10">
        <f ca="1">SUMPRODUCT($A87:$F87,Results!$B$18:$G$18)</f>
        <v>3.2754369164155865</v>
      </c>
      <c r="N87" s="10">
        <f ca="1">SUMPRODUCT($A87:$F87,Results!$B$19:$G$19)</f>
        <v>6.3796575814554028</v>
      </c>
      <c r="O87" s="10">
        <f ca="1">SUMPRODUCT($A87:$F87,Results!$B$20:$G$20)</f>
        <v>1.5082308621065124</v>
      </c>
      <c r="P87" s="10" cm="1">
        <f t="array" aca="1" ref="P87" ca="1">SUMPRODUCT(J87:O87,TRANSPOSE(BL$20:BL$25))+$AD$20-$BL$27</f>
        <v>16.096210534004094</v>
      </c>
      <c r="Q87" s="10" cm="1">
        <f t="array" aca="1" ref="Q87" ca="1">SUMPRODUCT(J87:O87,TRANSPOSE(ES$20:ES$25))+$AD$20-$ES$27</f>
        <v>16.190575320437897</v>
      </c>
      <c r="R87" s="10">
        <f ca="1">I87-Results!$E$5*H87</f>
        <v>17.547882214445515</v>
      </c>
      <c r="S87" s="10" cm="1">
        <f t="array" aca="1" ref="S87" ca="1">SUMPRODUCT(J87:O87,TRANSPOSE(AR$28:AR$33))+$AD$20-$AC$26</f>
        <v>9.8594855013068621</v>
      </c>
      <c r="T87" s="10">
        <f ca="1">SUMPRODUCT(J87:O87,Results!K$9:P$9)</f>
        <v>16.697163968203501</v>
      </c>
      <c r="U87" s="10">
        <f ca="1">SUMPRODUCT(J87:O87,Results!K$9:P$9)+$AD$20-$AC$31</f>
        <v>16.714120024728594</v>
      </c>
      <c r="V87" s="10">
        <f t="shared" ca="1" si="92"/>
        <v>-12.785929643554484</v>
      </c>
      <c r="W87" s="10">
        <f t="shared" ca="1" si="93"/>
        <v>-12.880294429988288</v>
      </c>
      <c r="X87" s="10">
        <f t="shared" ca="1" si="94"/>
        <v>-14.237601323995905</v>
      </c>
      <c r="Y87" s="10">
        <f t="shared" ca="1" si="95"/>
        <v>-6.5492046108572524</v>
      </c>
      <c r="Z87" s="10">
        <f t="shared" ca="1" si="96"/>
        <v>3.0281528235677246</v>
      </c>
      <c r="AA87" s="10">
        <f t="shared" ca="1" si="97"/>
        <v>-13.403839134278984</v>
      </c>
    </row>
    <row r="88" spans="1:27">
      <c r="A88" s="6">
        <f ca="1">LN((RAND()^(-Results!$E$4))-1)</f>
        <v>1.3388534608867757</v>
      </c>
      <c r="B88" s="6">
        <f ca="1">LN((RAND()^(-Results!$E$4))-1)</f>
        <v>-5.1101815130692323</v>
      </c>
      <c r="C88" s="6">
        <f ca="1">LN((RAND()^(-Results!$E$4))-1)</f>
        <v>0.3163289927996823</v>
      </c>
      <c r="D88" s="6">
        <f ca="1">LN((RAND()^(-Results!$E$4))-1)</f>
        <v>-0.92234147547161849</v>
      </c>
      <c r="E88" s="6">
        <f ca="1">LN((RAND()^(-Results!$E$4))-1)</f>
        <v>0.75560879180586149</v>
      </c>
      <c r="F88" s="6">
        <f ca="1">LN((RAND()^(-Results!$E$4))-1)</f>
        <v>0.73331329408011126</v>
      </c>
      <c r="G88" s="6">
        <f ca="1">LN((RAND()^(-Results!$E$4))-1)</f>
        <v>-1.1705328361482739</v>
      </c>
      <c r="H88" s="6">
        <f t="shared" ca="1" si="91"/>
        <v>-1.1063605867923534</v>
      </c>
      <c r="I88" s="10">
        <f ca="1">SUMPRODUCT(J88:O88,Results!B$12:G$12)+Results!$E$5*H88</f>
        <v>-2.3215643941037545</v>
      </c>
      <c r="J88" s="10">
        <f ca="1">SUMPRODUCT($A88:$F88,Results!$B$15:$G$15)</f>
        <v>-4.1393360959254153</v>
      </c>
      <c r="K88" s="10">
        <f ca="1">SUMPRODUCT($A88:$F88,Results!$B$16:$G$16)</f>
        <v>-0.40291210205042216</v>
      </c>
      <c r="L88" s="10">
        <f ca="1">SUMPRODUCT($A88:$F88,Results!$B$17:$G$17)</f>
        <v>-8.0012022927020983</v>
      </c>
      <c r="M88" s="10">
        <f ca="1">SUMPRODUCT($A88:$F88,Results!$B$18:$G$18)</f>
        <v>-3.2887487046867552</v>
      </c>
      <c r="N88" s="10">
        <f ca="1">SUMPRODUCT($A88:$F88,Results!$B$19:$G$19)</f>
        <v>-4.9562769667519877</v>
      </c>
      <c r="O88" s="10">
        <f ca="1">SUMPRODUCT($A88:$F88,Results!$B$20:$G$20)</f>
        <v>0.89525247700540322</v>
      </c>
      <c r="P88" s="10" cm="1">
        <f t="array" aca="1" ref="P88" ca="1">SUMPRODUCT(J88:O88,TRANSPOSE(BL$20:BL$25))+$AD$20-$BL$27</f>
        <v>3.8444378293001207</v>
      </c>
      <c r="Q88" s="10" cm="1">
        <f t="array" aca="1" ref="Q88" ca="1">SUMPRODUCT(J88:O88,TRANSPOSE(ES$20:ES$25))+$AD$20-$ES$27</f>
        <v>3.5910696664019182</v>
      </c>
      <c r="R88" s="10">
        <f ca="1">I88-Results!$E$5*H88</f>
        <v>2.1038779530656591</v>
      </c>
      <c r="S88" s="10" cm="1">
        <f t="array" aca="1" ref="S88" ca="1">SUMPRODUCT(J88:O88,TRANSPOSE(AR$28:AR$33))+$AD$20-$AC$26</f>
        <v>6.0251888999704546</v>
      </c>
      <c r="T88" s="10">
        <f ca="1">SUMPRODUCT(J88:O88,Results!K$9:P$9)</f>
        <v>2.2656164462023236</v>
      </c>
      <c r="U88" s="10">
        <f ca="1">SUMPRODUCT(J88:O88,Results!K$9:P$9)+$AD$20-$AC$31</f>
        <v>2.2825725027274157</v>
      </c>
      <c r="V88" s="10">
        <f t="shared" ca="1" si="92"/>
        <v>-6.1660022234038756</v>
      </c>
      <c r="W88" s="10">
        <f t="shared" ca="1" si="93"/>
        <v>-5.9126340605056722</v>
      </c>
      <c r="X88" s="10">
        <f t="shared" ca="1" si="94"/>
        <v>-4.4254423471694135</v>
      </c>
      <c r="Y88" s="10">
        <f t="shared" ca="1" si="95"/>
        <v>-8.3467532940742082</v>
      </c>
      <c r="Z88" s="10">
        <f t="shared" ca="1" si="96"/>
        <v>-2.6036924609856396</v>
      </c>
      <c r="AA88" s="10">
        <f t="shared" ca="1" si="97"/>
        <v>-4.6041368968311698</v>
      </c>
    </row>
    <row r="89" spans="1:27">
      <c r="A89" s="6">
        <f ca="1">LN((RAND()^(-Results!$E$4))-1)</f>
        <v>-1.2708576580372311</v>
      </c>
      <c r="B89" s="6">
        <f ca="1">LN((RAND()^(-Results!$E$4))-1)</f>
        <v>0.4678096136576122</v>
      </c>
      <c r="C89" s="6">
        <f ca="1">LN((RAND()^(-Results!$E$4))-1)</f>
        <v>-1.8031699224248673E-2</v>
      </c>
      <c r="D89" s="6">
        <f ca="1">LN((RAND()^(-Results!$E$4))-1)</f>
        <v>-5.8793305118873908E-2</v>
      </c>
      <c r="E89" s="6">
        <f ca="1">LN((RAND()^(-Results!$E$4))-1)</f>
        <v>-0.28452602183248993</v>
      </c>
      <c r="F89" s="6">
        <f ca="1">LN((RAND()^(-Results!$E$4))-1)</f>
        <v>0.20638533452949698</v>
      </c>
      <c r="G89" s="6">
        <f ca="1">LN((RAND()^(-Results!$E$4))-1)</f>
        <v>-0.38317287071642414</v>
      </c>
      <c r="H89" s="6">
        <f t="shared" ca="1" si="91"/>
        <v>-0.31900062136050367</v>
      </c>
      <c r="I89" s="10">
        <f ca="1">SUMPRODUCT(J89:O89,Results!B$12:G$12)+Results!$E$5*H89</f>
        <v>-8.8512931477920596</v>
      </c>
      <c r="J89" s="10">
        <f ca="1">SUMPRODUCT($A89:$F89,Results!$B$15:$G$15)</f>
        <v>3.4737678648351342</v>
      </c>
      <c r="K89" s="10">
        <f ca="1">SUMPRODUCT($A89:$F89,Results!$B$16:$G$16)</f>
        <v>-6.5471759623134479E-2</v>
      </c>
      <c r="L89" s="10">
        <f ca="1">SUMPRODUCT($A89:$F89,Results!$B$17:$G$17)</f>
        <v>1.6288059047761649</v>
      </c>
      <c r="M89" s="10">
        <f ca="1">SUMPRODUCT($A89:$F89,Results!$B$18:$G$18)</f>
        <v>-0.27747187429928871</v>
      </c>
      <c r="N89" s="10">
        <f ca="1">SUMPRODUCT($A89:$F89,Results!$B$19:$G$19)</f>
        <v>-1.8405532636237016</v>
      </c>
      <c r="O89" s="10">
        <f ca="1">SUMPRODUCT($A89:$F89,Results!$B$20:$G$20)</f>
        <v>-0.62052479104261193</v>
      </c>
      <c r="P89" s="10" cm="1">
        <f t="array" aca="1" ref="P89" ca="1">SUMPRODUCT(J89:O89,TRANSPOSE(BL$20:BL$25))+$AD$20-$BL$27</f>
        <v>-7.7441088934262288</v>
      </c>
      <c r="Q89" s="10" cm="1">
        <f t="array" aca="1" ref="Q89" ca="1">SUMPRODUCT(J89:O89,TRANSPOSE(ES$20:ES$25))+$AD$20-$ES$27</f>
        <v>-7.6904247550373555</v>
      </c>
      <c r="R89" s="10">
        <f ca="1">I89-Results!$E$5*H89</f>
        <v>-7.5752906623500449</v>
      </c>
      <c r="S89" s="10" cm="1">
        <f t="array" aca="1" ref="S89" ca="1">SUMPRODUCT(J89:O89,TRANSPOSE(AR$28:AR$33))+$AD$20-$AC$26</f>
        <v>-6.2147158638227262</v>
      </c>
      <c r="T89" s="10">
        <f ca="1">SUMPRODUCT(J89:O89,Results!K$9:P$9)</f>
        <v>-7.4321502782667324</v>
      </c>
      <c r="U89" s="10">
        <f ca="1">SUMPRODUCT(J89:O89,Results!K$9:P$9)+$AD$20-$AC$31</f>
        <v>-7.4151942217416398</v>
      </c>
      <c r="V89" s="10">
        <f t="shared" ca="1" si="92"/>
        <v>-1.1071842543658308</v>
      </c>
      <c r="W89" s="10">
        <f t="shared" ca="1" si="93"/>
        <v>-1.1608683927547041</v>
      </c>
      <c r="X89" s="10">
        <f t="shared" ca="1" si="94"/>
        <v>-1.2760024854420147</v>
      </c>
      <c r="Y89" s="10">
        <f t="shared" ca="1" si="95"/>
        <v>-2.6365772839693333</v>
      </c>
      <c r="Z89" s="10">
        <f t="shared" ca="1" si="96"/>
        <v>-9.1334212146739446</v>
      </c>
      <c r="AA89" s="10">
        <f t="shared" ca="1" si="97"/>
        <v>-1.4360989260504198</v>
      </c>
    </row>
    <row r="90" spans="1:27">
      <c r="A90" s="6">
        <f ca="1">LN((RAND()^(-Results!$E$4))-1)</f>
        <v>3.5054424369708355</v>
      </c>
      <c r="B90" s="6">
        <f ca="1">LN((RAND()^(-Results!$E$4))-1)</f>
        <v>-2.0987732035863962</v>
      </c>
      <c r="C90" s="6">
        <f ca="1">LN((RAND()^(-Results!$E$4))-1)</f>
        <v>8.2997730801550096E-2</v>
      </c>
      <c r="D90" s="6">
        <f ca="1">LN((RAND()^(-Results!$E$4))-1)</f>
        <v>1.3043317246319974</v>
      </c>
      <c r="E90" s="6">
        <f ca="1">LN((RAND()^(-Results!$E$4))-1)</f>
        <v>0.50385287462254913</v>
      </c>
      <c r="F90" s="6">
        <f ca="1">LN((RAND()^(-Results!$E$4))-1)</f>
        <v>-0.35606184881589009</v>
      </c>
      <c r="G90" s="6">
        <f ca="1">LN((RAND()^(-Results!$E$4))-1)</f>
        <v>-5.7859186487845382E-2</v>
      </c>
      <c r="H90" s="6">
        <f t="shared" ca="1" si="91"/>
        <v>6.31306286807512E-3</v>
      </c>
      <c r="I90" s="10">
        <f ca="1">SUMPRODUCT(J90:O90,Results!B$12:G$12)+Results!$E$5*H90</f>
        <v>19.635451111390349</v>
      </c>
      <c r="J90" s="10">
        <f ca="1">SUMPRODUCT($A90:$F90,Results!$B$15:$G$15)</f>
        <v>-10.532832098866509</v>
      </c>
      <c r="K90" s="10">
        <f ca="1">SUMPRODUCT($A90:$F90,Results!$B$16:$G$16)</f>
        <v>-1.8103406683383709</v>
      </c>
      <c r="L90" s="10">
        <f ca="1">SUMPRODUCT($A90:$F90,Results!$B$17:$G$17)</f>
        <v>-3.8475500788293897</v>
      </c>
      <c r="M90" s="10">
        <f ca="1">SUMPRODUCT($A90:$F90,Results!$B$18:$G$18)</f>
        <v>-0.56381221478321275</v>
      </c>
      <c r="N90" s="10">
        <f ca="1">SUMPRODUCT($A90:$F90,Results!$B$19:$G$19)</f>
        <v>3.8053073650255866</v>
      </c>
      <c r="O90" s="10">
        <f ca="1">SUMPRODUCT($A90:$F90,Results!$B$20:$G$20)</f>
        <v>2.7714875681075926</v>
      </c>
      <c r="P90" s="10" cm="1">
        <f t="array" aca="1" ref="P90" ca="1">SUMPRODUCT(J90:O90,TRANSPOSE(BL$20:BL$25))+$AD$20-$BL$27</f>
        <v>20.220868649125141</v>
      </c>
      <c r="Q90" s="10" cm="1">
        <f t="array" aca="1" ref="Q90" ca="1">SUMPRODUCT(J90:O90,TRANSPOSE(ES$20:ES$25))+$AD$20-$ES$27</f>
        <v>20.077297091002162</v>
      </c>
      <c r="R90" s="10">
        <f ca="1">I90-Results!$E$5*H90</f>
        <v>19.61019885991805</v>
      </c>
      <c r="S90" s="10" cm="1">
        <f t="array" aca="1" ref="S90" ca="1">SUMPRODUCT(J90:O90,TRANSPOSE(AR$28:AR$33))+$AD$20-$AC$26</f>
        <v>17.419192006035541</v>
      </c>
      <c r="T90" s="10">
        <f ca="1">SUMPRODUCT(J90:O90,Results!K$9:P$9)</f>
        <v>19.347985233554461</v>
      </c>
      <c r="U90" s="10">
        <f ca="1">SUMPRODUCT(J90:O90,Results!K$9:P$9)+$AD$20-$AC$31</f>
        <v>19.364941290079553</v>
      </c>
      <c r="V90" s="10">
        <f t="shared" ca="1" si="92"/>
        <v>-0.58541753773479144</v>
      </c>
      <c r="W90" s="10">
        <f t="shared" ca="1" si="93"/>
        <v>-0.44184597961181282</v>
      </c>
      <c r="X90" s="10">
        <f t="shared" ca="1" si="94"/>
        <v>2.5252251472299037E-2</v>
      </c>
      <c r="Y90" s="10">
        <f t="shared" ca="1" si="95"/>
        <v>2.2162591053548084</v>
      </c>
      <c r="Z90" s="10">
        <f t="shared" ca="1" si="96"/>
        <v>19.353323044508464</v>
      </c>
      <c r="AA90" s="10">
        <f t="shared" ca="1" si="97"/>
        <v>0.27050982131079593</v>
      </c>
    </row>
    <row r="91" spans="1:27">
      <c r="A91" s="6">
        <f ca="1">LN((RAND()^(-Results!$E$4))-1)</f>
        <v>-6.3413201995875801E-2</v>
      </c>
      <c r="B91" s="6">
        <f ca="1">LN((RAND()^(-Results!$E$4))-1)</f>
        <v>0.14794739741161314</v>
      </c>
      <c r="C91" s="6">
        <f ca="1">LN((RAND()^(-Results!$E$4))-1)</f>
        <v>1.8372330420366516</v>
      </c>
      <c r="D91" s="6">
        <f ca="1">LN((RAND()^(-Results!$E$4))-1)</f>
        <v>-1.7709976785953152</v>
      </c>
      <c r="E91" s="6">
        <f ca="1">LN((RAND()^(-Results!$E$4))-1)</f>
        <v>-0.82560285738702022</v>
      </c>
      <c r="F91" s="6">
        <f ca="1">LN((RAND()^(-Results!$E$4))-1)</f>
        <v>1.9187199693184336</v>
      </c>
      <c r="G91" s="6">
        <f ca="1">LN((RAND()^(-Results!$E$4))-1)</f>
        <v>-4.2468254447523384</v>
      </c>
      <c r="H91" s="6">
        <f t="shared" ca="1" si="91"/>
        <v>-4.1826531953964174</v>
      </c>
      <c r="I91" s="10">
        <f ca="1">SUMPRODUCT(J91:O91,Results!B$12:G$12)+Results!$E$5*H91</f>
        <v>-11.294679961078421</v>
      </c>
      <c r="J91" s="10">
        <f ca="1">SUMPRODUCT($A91:$F91,Results!$B$15:$G$15)</f>
        <v>0.64623986875978012</v>
      </c>
      <c r="K91" s="10">
        <f ca="1">SUMPRODUCT($A91:$F91,Results!$B$16:$G$16)</f>
        <v>3.7695160971773278</v>
      </c>
      <c r="L91" s="10">
        <f ca="1">SUMPRODUCT($A91:$F91,Results!$B$17:$G$17)</f>
        <v>2.9735888229833489</v>
      </c>
      <c r="M91" s="10">
        <f ca="1">SUMPRODUCT($A91:$F91,Results!$B$18:$G$18)</f>
        <v>-5.2786275942559637</v>
      </c>
      <c r="N91" s="10">
        <f ca="1">SUMPRODUCT($A91:$F91,Results!$B$19:$G$19)</f>
        <v>3.8225932448878224</v>
      </c>
      <c r="O91" s="10">
        <f ca="1">SUMPRODUCT($A91:$F91,Results!$B$20:$G$20)</f>
        <v>3.6201201278688169</v>
      </c>
      <c r="P91" s="10" cm="1">
        <f t="array" aca="1" ref="P91" ca="1">SUMPRODUCT(J91:O91,TRANSPOSE(BL$20:BL$25))+$AD$20-$BL$27</f>
        <v>5.9875318237139368</v>
      </c>
      <c r="Q91" s="10" cm="1">
        <f t="array" aca="1" ref="Q91" ca="1">SUMPRODUCT(J91:O91,TRANSPOSE(ES$20:ES$25))+$AD$20-$ES$27</f>
        <v>5.9545927445357583</v>
      </c>
      <c r="R91" s="10">
        <f ca="1">I91-Results!$E$5*H91</f>
        <v>5.435932820507249</v>
      </c>
      <c r="S91" s="10" cm="1">
        <f t="array" aca="1" ref="S91" ca="1">SUMPRODUCT(J91:O91,TRANSPOSE(AR$28:AR$33))+$AD$20-$AC$26</f>
        <v>10.766027861368221</v>
      </c>
      <c r="T91" s="10">
        <f ca="1">SUMPRODUCT(J91:O91,Results!K$9:P$9)</f>
        <v>5.7329045727283798</v>
      </c>
      <c r="U91" s="10">
        <f ca="1">SUMPRODUCT(J91:O91,Results!K$9:P$9)+$AD$20-$AC$31</f>
        <v>5.7498606292534724</v>
      </c>
      <c r="V91" s="10">
        <f t="shared" ca="1" si="92"/>
        <v>-17.282211784792359</v>
      </c>
      <c r="W91" s="10">
        <f t="shared" ca="1" si="93"/>
        <v>-17.249272705614178</v>
      </c>
      <c r="X91" s="10">
        <f t="shared" ca="1" si="94"/>
        <v>-16.73061278158567</v>
      </c>
      <c r="Y91" s="10">
        <f t="shared" ca="1" si="95"/>
        <v>-22.060707822446641</v>
      </c>
      <c r="Z91" s="10">
        <f t="shared" ca="1" si="96"/>
        <v>-11.576808027960306</v>
      </c>
      <c r="AA91" s="10">
        <f t="shared" ca="1" si="97"/>
        <v>-17.044540590331891</v>
      </c>
    </row>
    <row r="92" spans="1:27">
      <c r="A92" s="6">
        <f ca="1">LN((RAND()^(-Results!$E$4))-1)</f>
        <v>1.9694160203748421</v>
      </c>
      <c r="B92" s="6">
        <f ca="1">LN((RAND()^(-Results!$E$4))-1)</f>
        <v>-2.5570414816592555</v>
      </c>
      <c r="C92" s="6">
        <f ca="1">LN((RAND()^(-Results!$E$4))-1)</f>
        <v>-1.0316770917366609</v>
      </c>
      <c r="D92" s="6">
        <f ca="1">LN((RAND()^(-Results!$E$4))-1)</f>
        <v>-0.604452006838194</v>
      </c>
      <c r="E92" s="6">
        <f ca="1">LN((RAND()^(-Results!$E$4))-1)</f>
        <v>3.2888497418692455</v>
      </c>
      <c r="F92" s="6">
        <f ca="1">LN((RAND()^(-Results!$E$4))-1)</f>
        <v>2.0135224100452178</v>
      </c>
      <c r="G92" s="6">
        <f ca="1">LN((RAND()^(-Results!$E$4))-1)</f>
        <v>2.5807912482605992</v>
      </c>
      <c r="H92" s="6">
        <f t="shared" ca="1" si="91"/>
        <v>2.6449634976165197</v>
      </c>
      <c r="I92" s="10">
        <f ca="1">SUMPRODUCT(J92:O92,Results!B$12:G$12)+Results!$E$5*H92</f>
        <v>37.387291123015544</v>
      </c>
      <c r="J92" s="10">
        <f ca="1">SUMPRODUCT($A92:$F92,Results!$B$15:$G$15)</f>
        <v>-13.411065410192951</v>
      </c>
      <c r="K92" s="10">
        <f ca="1">SUMPRODUCT($A92:$F92,Results!$B$16:$G$16)</f>
        <v>6.0995082127318838</v>
      </c>
      <c r="L92" s="10">
        <f ca="1">SUMPRODUCT($A92:$F92,Results!$B$17:$G$17)</f>
        <v>-19.499592341368288</v>
      </c>
      <c r="M92" s="10">
        <f ca="1">SUMPRODUCT($A92:$F92,Results!$B$18:$G$18)</f>
        <v>-2.1182630978730148</v>
      </c>
      <c r="N92" s="10">
        <f ca="1">SUMPRODUCT($A92:$F92,Results!$B$19:$G$19)</f>
        <v>-2.3171674838388281</v>
      </c>
      <c r="O92" s="10">
        <f ca="1">SUMPRODUCT($A92:$F92,Results!$B$20:$G$20)</f>
        <v>-0.60383731731595391</v>
      </c>
      <c r="P92" s="10" cm="1">
        <f t="array" aca="1" ref="P92" ca="1">SUMPRODUCT(J92:O92,TRANSPOSE(BL$20:BL$25))+$AD$20-$BL$27</f>
        <v>27.564164170724755</v>
      </c>
      <c r="Q92" s="10" cm="1">
        <f t="array" aca="1" ref="Q92" ca="1">SUMPRODUCT(J92:O92,TRANSPOSE(ES$20:ES$25))+$AD$20-$ES$27</f>
        <v>27.456977164160929</v>
      </c>
      <c r="R92" s="10">
        <f ca="1">I92-Results!$E$5*H92</f>
        <v>26.807437132549467</v>
      </c>
      <c r="S92" s="10" cm="1">
        <f t="array" aca="1" ref="S92" ca="1">SUMPRODUCT(J92:O92,TRANSPOSE(AR$28:AR$33))+$AD$20-$AC$26</f>
        <v>24.423642399250692</v>
      </c>
      <c r="T92" s="10">
        <f ca="1">SUMPRODUCT(J92:O92,Results!K$9:P$9)</f>
        <v>26.88112306339378</v>
      </c>
      <c r="U92" s="10">
        <f ca="1">SUMPRODUCT(J92:O92,Results!K$9:P$9)+$AD$20-$AC$31</f>
        <v>26.898079119918872</v>
      </c>
      <c r="V92" s="10">
        <f t="shared" ca="1" si="92"/>
        <v>9.8231269522907887</v>
      </c>
      <c r="W92" s="10">
        <f t="shared" ca="1" si="93"/>
        <v>9.9303139588546152</v>
      </c>
      <c r="X92" s="10">
        <f t="shared" ca="1" si="94"/>
        <v>10.579853990466077</v>
      </c>
      <c r="Y92" s="10">
        <f t="shared" ca="1" si="95"/>
        <v>12.963648723764852</v>
      </c>
      <c r="Z92" s="10">
        <f t="shared" ca="1" si="96"/>
        <v>37.105163056133655</v>
      </c>
      <c r="AA92" s="10">
        <f t="shared" ca="1" si="97"/>
        <v>10.489212003096672</v>
      </c>
    </row>
    <row r="93" spans="1:27">
      <c r="A93" s="6">
        <f ca="1">LN((RAND()^(-Results!$E$4))-1)</f>
        <v>1.6798001266127316</v>
      </c>
      <c r="B93" s="6">
        <f ca="1">LN((RAND()^(-Results!$E$4))-1)</f>
        <v>-0.4361509422222673</v>
      </c>
      <c r="C93" s="6">
        <f ca="1">LN((RAND()^(-Results!$E$4))-1)</f>
        <v>-8.3724117399908191E-2</v>
      </c>
      <c r="D93" s="6">
        <f ca="1">LN((RAND()^(-Results!$E$4))-1)</f>
        <v>-0.17839614507511153</v>
      </c>
      <c r="E93" s="6">
        <f ca="1">LN((RAND()^(-Results!$E$4))-1)</f>
        <v>-0.19555848473247334</v>
      </c>
      <c r="F93" s="6">
        <f ca="1">LN((RAND()^(-Results!$E$4))-1)</f>
        <v>-1.2628051495750052</v>
      </c>
      <c r="G93" s="6">
        <f ca="1">LN((RAND()^(-Results!$E$4))-1)</f>
        <v>0.50427175549497738</v>
      </c>
      <c r="H93" s="6">
        <f t="shared" ca="1" si="91"/>
        <v>0.56844400485089785</v>
      </c>
      <c r="I93" s="10">
        <f ca="1">SUMPRODUCT(J93:O93,Results!B$12:G$12)+Results!$E$5*H93</f>
        <v>6.1384750383524516</v>
      </c>
      <c r="J93" s="10">
        <f ca="1">SUMPRODUCT($A93:$F93,Results!$B$15:$G$15)</f>
        <v>-1.846941609671878</v>
      </c>
      <c r="K93" s="10">
        <f ca="1">SUMPRODUCT($A93:$F93,Results!$B$16:$G$16)</f>
        <v>-1.7805175968747133</v>
      </c>
      <c r="L93" s="10">
        <f ca="1">SUMPRODUCT($A93:$F93,Results!$B$17:$G$17)</f>
        <v>1.2569387790270754</v>
      </c>
      <c r="M93" s="10">
        <f ca="1">SUMPRODUCT($A93:$F93,Results!$B$18:$G$18)</f>
        <v>2.3600055671291496</v>
      </c>
      <c r="N93" s="10">
        <f ca="1">SUMPRODUCT($A93:$F93,Results!$B$19:$G$19)</f>
        <v>2.7988906247392529</v>
      </c>
      <c r="O93" s="10">
        <f ca="1">SUMPRODUCT($A93:$F93,Results!$B$20:$G$20)</f>
        <v>5.6675220462946818E-2</v>
      </c>
      <c r="P93" s="10" cm="1">
        <f t="array" aca="1" ref="P93" ca="1">SUMPRODUCT(J93:O93,TRANSPOSE(BL$20:BL$25))+$AD$20-$BL$27</f>
        <v>3.9728646487307073</v>
      </c>
      <c r="Q93" s="10" cm="1">
        <f t="array" aca="1" ref="Q93" ca="1">SUMPRODUCT(J93:O93,TRANSPOSE(ES$20:ES$25))+$AD$20-$ES$27</f>
        <v>3.8926209895078245</v>
      </c>
      <c r="R93" s="10">
        <f ca="1">I93-Results!$E$5*H93</f>
        <v>3.8646990189488601</v>
      </c>
      <c r="S93" s="10" cm="1">
        <f t="array" aca="1" ref="S93" ca="1">SUMPRODUCT(J93:O93,TRANSPOSE(AR$28:AR$33))+$AD$20-$AC$26</f>
        <v>1.1670087952894508</v>
      </c>
      <c r="T93" s="10">
        <f ca="1">SUMPRODUCT(J93:O93,Results!K$9:P$9)</f>
        <v>3.4628750673540463</v>
      </c>
      <c r="U93" s="10">
        <f ca="1">SUMPRODUCT(J93:O93,Results!K$9:P$9)+$AD$20-$AC$31</f>
        <v>3.4798311238791384</v>
      </c>
      <c r="V93" s="10">
        <f t="shared" ca="1" si="92"/>
        <v>2.1656103896217442</v>
      </c>
      <c r="W93" s="10">
        <f t="shared" ca="1" si="93"/>
        <v>2.245854048844627</v>
      </c>
      <c r="X93" s="10">
        <f t="shared" ca="1" si="94"/>
        <v>2.2737760194035914</v>
      </c>
      <c r="Y93" s="10">
        <f t="shared" ca="1" si="95"/>
        <v>4.9714662430630003</v>
      </c>
      <c r="Z93" s="10">
        <f t="shared" ca="1" si="96"/>
        <v>5.8563469714705665</v>
      </c>
      <c r="AA93" s="10">
        <f t="shared" ca="1" si="97"/>
        <v>2.6586439144733132</v>
      </c>
    </row>
    <row r="94" spans="1:27">
      <c r="A94" s="6">
        <f ca="1">LN((RAND()^(-Results!$E$4))-1)</f>
        <v>-8.3868229529435112</v>
      </c>
      <c r="B94" s="6">
        <f ca="1">LN((RAND()^(-Results!$E$4))-1)</f>
        <v>0.74395172618100514</v>
      </c>
      <c r="C94" s="6">
        <f ca="1">LN((RAND()^(-Results!$E$4))-1)</f>
        <v>-4.902002466188575E-2</v>
      </c>
      <c r="D94" s="6">
        <f ca="1">LN((RAND()^(-Results!$E$4))-1)</f>
        <v>-2.0918530141816514</v>
      </c>
      <c r="E94" s="6">
        <f ca="1">LN((RAND()^(-Results!$E$4))-1)</f>
        <v>-0.12019598282215625</v>
      </c>
      <c r="F94" s="6">
        <f ca="1">LN((RAND()^(-Results!$E$4))-1)</f>
        <v>-0.62635775433635044</v>
      </c>
      <c r="G94" s="6">
        <f ca="1">LN((RAND()^(-Results!$E$4))-1)</f>
        <v>0.21921597989376074</v>
      </c>
      <c r="H94" s="6">
        <f t="shared" ca="1" si="91"/>
        <v>0.28338822924968121</v>
      </c>
      <c r="I94" s="10">
        <f ca="1">SUMPRODUCT(J94:O94,Results!B$12:G$12)+Results!$E$5*H94</f>
        <v>-58.985118716957793</v>
      </c>
      <c r="J94" s="10">
        <f ca="1">SUMPRODUCT($A94:$F94,Results!$B$15:$G$15)</f>
        <v>26.640579690272414</v>
      </c>
      <c r="K94" s="10">
        <f ca="1">SUMPRODUCT($A94:$F94,Results!$B$16:$G$16)</f>
        <v>1.8006454429948779</v>
      </c>
      <c r="L94" s="10">
        <f ca="1">SUMPRODUCT($A94:$F94,Results!$B$17:$G$17)</f>
        <v>3.4394096905797706</v>
      </c>
      <c r="M94" s="10">
        <f ca="1">SUMPRODUCT($A94:$F94,Results!$B$18:$G$18)</f>
        <v>1.424362580073375</v>
      </c>
      <c r="N94" s="10">
        <f ca="1">SUMPRODUCT($A94:$F94,Results!$B$19:$G$19)</f>
        <v>-18.064180316974415</v>
      </c>
      <c r="O94" s="10">
        <f ca="1">SUMPRODUCT($A94:$F94,Results!$B$20:$G$20)</f>
        <v>-8.5233502385515578</v>
      </c>
      <c r="P94" s="10" cm="1">
        <f t="array" aca="1" ref="P94" ca="1">SUMPRODUCT(J94:O94,TRANSPOSE(BL$20:BL$25))+$AD$20-$BL$27</f>
        <v>-60.086149957649759</v>
      </c>
      <c r="Q94" s="10" cm="1">
        <f t="array" aca="1" ref="Q94" ca="1">SUMPRODUCT(J94:O94,TRANSPOSE(ES$20:ES$25))+$AD$20-$ES$27</f>
        <v>-59.90572540433574</v>
      </c>
      <c r="R94" s="10">
        <f ca="1">I94-Results!$E$5*H94</f>
        <v>-60.118671633956517</v>
      </c>
      <c r="S94" s="10" cm="1">
        <f t="array" aca="1" ref="S94" ca="1">SUMPRODUCT(J94:O94,TRANSPOSE(AR$28:AR$33))+$AD$20-$AC$26</f>
        <v>-51.821231675697831</v>
      </c>
      <c r="T94" s="10">
        <f ca="1">SUMPRODUCT(J94:O94,Results!K$9:P$9)</f>
        <v>-59.019313512207852</v>
      </c>
      <c r="U94" s="10">
        <f ca="1">SUMPRODUCT(J94:O94,Results!K$9:P$9)+$AD$20-$AC$31</f>
        <v>-59.002357455682755</v>
      </c>
      <c r="V94" s="10">
        <f t="shared" ca="1" si="92"/>
        <v>1.1010312406919667</v>
      </c>
      <c r="W94" s="10">
        <f t="shared" ca="1" si="93"/>
        <v>0.92060668737794771</v>
      </c>
      <c r="X94" s="10">
        <f t="shared" ca="1" si="94"/>
        <v>1.133552916998724</v>
      </c>
      <c r="Y94" s="10">
        <f t="shared" ca="1" si="95"/>
        <v>-7.1638870412599616</v>
      </c>
      <c r="Z94" s="10">
        <f t="shared" ca="1" si="96"/>
        <v>-59.267246783839681</v>
      </c>
      <c r="AA94" s="10">
        <f t="shared" ca="1" si="97"/>
        <v>1.7238738724962843E-2</v>
      </c>
    </row>
    <row r="95" spans="1:27">
      <c r="A95" s="6">
        <f ca="1">LN((RAND()^(-Results!$E$4))-1)</f>
        <v>0.16738036047458563</v>
      </c>
      <c r="B95" s="6">
        <f ca="1">LN((RAND()^(-Results!$E$4))-1)</f>
        <v>0.37448071171508912</v>
      </c>
      <c r="C95" s="6">
        <f ca="1">LN((RAND()^(-Results!$E$4))-1)</f>
        <v>-0.5833966842634376</v>
      </c>
      <c r="D95" s="6">
        <f ca="1">LN((RAND()^(-Results!$E$4))-1)</f>
        <v>-9.3291569877589062E-2</v>
      </c>
      <c r="E95" s="6">
        <f ca="1">LN((RAND()^(-Results!$E$4))-1)</f>
        <v>-1.5525484455161405</v>
      </c>
      <c r="F95" s="6">
        <f ca="1">LN((RAND()^(-Results!$E$4))-1)</f>
        <v>0.23200101644658533</v>
      </c>
      <c r="G95" s="6">
        <f ca="1">LN((RAND()^(-Results!$E$4))-1)</f>
        <v>-0.39133741463238064</v>
      </c>
      <c r="H95" s="6">
        <f t="shared" ca="1" si="91"/>
        <v>-0.32716516527646011</v>
      </c>
      <c r="I95" s="10">
        <f ca="1">SUMPRODUCT(J95:O95,Results!B$12:G$12)+Results!$E$5*H95</f>
        <v>-3.3402165547838258</v>
      </c>
      <c r="J95" s="10">
        <f ca="1">SUMPRODUCT($A95:$F95,Results!$B$15:$G$15)</f>
        <v>0.51598011919735087</v>
      </c>
      <c r="K95" s="10">
        <f ca="1">SUMPRODUCT($A95:$F95,Results!$B$16:$G$16)</f>
        <v>-3.834349765341678</v>
      </c>
      <c r="L95" s="10">
        <f ca="1">SUMPRODUCT($A95:$F95,Results!$B$17:$G$17)</f>
        <v>5.8734614184009297</v>
      </c>
      <c r="M95" s="10">
        <f ca="1">SUMPRODUCT($A95:$F95,Results!$B$18:$G$18)</f>
        <v>0.54876834670389463</v>
      </c>
      <c r="N95" s="10">
        <f ca="1">SUMPRODUCT($A95:$F95,Results!$B$19:$G$19)</f>
        <v>2.2475395724282836</v>
      </c>
      <c r="O95" s="10">
        <f ca="1">SUMPRODUCT($A95:$F95,Results!$B$20:$G$20)</f>
        <v>1.0653279422991908</v>
      </c>
      <c r="P95" s="10" cm="1">
        <f t="array" aca="1" ref="P95" ca="1">SUMPRODUCT(J95:O95,TRANSPOSE(BL$20:BL$25))+$AD$20-$BL$27</f>
        <v>-2.5945011765233157</v>
      </c>
      <c r="Q95" s="10" cm="1">
        <f t="array" aca="1" ref="Q95" ca="1">SUMPRODUCT(J95:O95,TRANSPOSE(ES$20:ES$25))+$AD$20-$ES$27</f>
        <v>-2.5782713570636093</v>
      </c>
      <c r="R95" s="10">
        <f ca="1">I95-Results!$E$5*H95</f>
        <v>-2.0315558936779854</v>
      </c>
      <c r="S95" s="10" cm="1">
        <f t="array" aca="1" ref="S95" ca="1">SUMPRODUCT(J95:O95,TRANSPOSE(AR$28:AR$33))+$AD$20-$AC$26</f>
        <v>-2.8457407492214157</v>
      </c>
      <c r="T95" s="10">
        <f ca="1">SUMPRODUCT(J95:O95,Results!K$9:P$9)</f>
        <v>-2.5183982825322317</v>
      </c>
      <c r="U95" s="10">
        <f ca="1">SUMPRODUCT(J95:O95,Results!K$9:P$9)+$AD$20-$AC$31</f>
        <v>-2.5014422260071396</v>
      </c>
      <c r="V95" s="10">
        <f t="shared" ca="1" si="92"/>
        <v>-0.74571537826051015</v>
      </c>
      <c r="W95" s="10">
        <f t="shared" ca="1" si="93"/>
        <v>-0.76194519772021652</v>
      </c>
      <c r="X95" s="10">
        <f t="shared" ca="1" si="94"/>
        <v>-1.3086606611058405</v>
      </c>
      <c r="Y95" s="10">
        <f t="shared" ca="1" si="95"/>
        <v>-0.49447580556241011</v>
      </c>
      <c r="Z95" s="10">
        <f t="shared" ca="1" si="96"/>
        <v>-3.6223446216657109</v>
      </c>
      <c r="AA95" s="10">
        <f t="shared" ca="1" si="97"/>
        <v>-0.83877432877668623</v>
      </c>
    </row>
    <row r="96" spans="1:27">
      <c r="A96" s="6">
        <f ca="1">LN((RAND()^(-Results!$E$4))-1)</f>
        <v>-2.0801375388643359</v>
      </c>
      <c r="B96" s="6">
        <f ca="1">LN((RAND()^(-Results!$E$4))-1)</f>
        <v>1.1910630502679165</v>
      </c>
      <c r="C96" s="6">
        <f ca="1">LN((RAND()^(-Results!$E$4))-1)</f>
        <v>1.6343777028756683</v>
      </c>
      <c r="D96" s="6">
        <f ca="1">LN((RAND()^(-Results!$E$4))-1)</f>
        <v>1.5212620964293446</v>
      </c>
      <c r="E96" s="6">
        <f ca="1">LN((RAND()^(-Results!$E$4))-1)</f>
        <v>-0.28198739471315498</v>
      </c>
      <c r="F96" s="6">
        <f ca="1">LN((RAND()^(-Results!$E$4))-1)</f>
        <v>-0.58809394543068527</v>
      </c>
      <c r="G96" s="6">
        <f ca="1">LN((RAND()^(-Results!$E$4))-1)</f>
        <v>-1.4402648981071791</v>
      </c>
      <c r="H96" s="6">
        <f t="shared" ca="1" si="91"/>
        <v>-1.3760926487512586</v>
      </c>
      <c r="I96" s="10">
        <f ca="1">SUMPRODUCT(J96:O96,Results!B$12:G$12)+Results!$E$5*H96</f>
        <v>-19.47141749365284</v>
      </c>
      <c r="J96" s="10">
        <f ca="1">SUMPRODUCT($A96:$F96,Results!$B$15:$G$15)</f>
        <v>7.1416299965463956</v>
      </c>
      <c r="K96" s="10">
        <f ca="1">SUMPRODUCT($A96:$F96,Results!$B$16:$G$16)</f>
        <v>0.92053575616928196</v>
      </c>
      <c r="L96" s="10">
        <f ca="1">SUMPRODUCT($A96:$F96,Results!$B$17:$G$17)</f>
        <v>5.2418579639182896</v>
      </c>
      <c r="M96" s="10">
        <f ca="1">SUMPRODUCT($A96:$F96,Results!$B$18:$G$18)</f>
        <v>-1.9458069356711996</v>
      </c>
      <c r="N96" s="10">
        <f ca="1">SUMPRODUCT($A96:$F96,Results!$B$19:$G$19)</f>
        <v>-2.2614576252927723</v>
      </c>
      <c r="O96" s="10">
        <f ca="1">SUMPRODUCT($A96:$F96,Results!$B$20:$G$20)</f>
        <v>0.45261643999260037</v>
      </c>
      <c r="P96" s="10" cm="1">
        <f t="array" aca="1" ref="P96" ca="1">SUMPRODUCT(J96:O96,TRANSPOSE(BL$20:BL$25))+$AD$20-$BL$27</f>
        <v>-13.763256252427613</v>
      </c>
      <c r="Q96" s="10" cm="1">
        <f t="array" aca="1" ref="Q96" ca="1">SUMPRODUCT(J96:O96,TRANSPOSE(ES$20:ES$25))+$AD$20-$ES$27</f>
        <v>-13.656643608324996</v>
      </c>
      <c r="R96" s="10">
        <f ca="1">I96-Results!$E$5*H96</f>
        <v>-13.967046898647805</v>
      </c>
      <c r="S96" s="10" cm="1">
        <f t="array" aca="1" ref="S96" ca="1">SUMPRODUCT(J96:O96,TRANSPOSE(AR$28:AR$33))+$AD$20-$AC$26</f>
        <v>-9.0015828491206218</v>
      </c>
      <c r="T96" s="10">
        <f ca="1">SUMPRODUCT(J96:O96,Results!K$9:P$9)</f>
        <v>-13.094254291673135</v>
      </c>
      <c r="U96" s="10">
        <f ca="1">SUMPRODUCT(J96:O96,Results!K$9:P$9)+$AD$20-$AC$31</f>
        <v>-13.077298235148042</v>
      </c>
      <c r="V96" s="10">
        <f t="shared" ca="1" si="92"/>
        <v>-5.7081612412252269</v>
      </c>
      <c r="W96" s="10">
        <f t="shared" ca="1" si="93"/>
        <v>-5.8147738853278437</v>
      </c>
      <c r="X96" s="10">
        <f t="shared" ca="1" si="94"/>
        <v>-5.5043705950050352</v>
      </c>
      <c r="Y96" s="10">
        <f t="shared" ca="1" si="95"/>
        <v>-10.469834644532218</v>
      </c>
      <c r="Z96" s="10">
        <f t="shared" ca="1" si="96"/>
        <v>-19.753545560534725</v>
      </c>
      <c r="AA96" s="10">
        <f t="shared" ca="1" si="97"/>
        <v>-6.3941192585047979</v>
      </c>
    </row>
    <row r="97" spans="1:27">
      <c r="A97" s="6">
        <f ca="1">LN((RAND()^(-Results!$E$4))-1)</f>
        <v>0.19496919147737743</v>
      </c>
      <c r="B97" s="6">
        <f ca="1">LN((RAND()^(-Results!$E$4))-1)</f>
        <v>-0.27023570353749371</v>
      </c>
      <c r="C97" s="6">
        <f ca="1">LN((RAND()^(-Results!$E$4))-1)</f>
        <v>-2.798183847733978</v>
      </c>
      <c r="D97" s="6">
        <f ca="1">LN((RAND()^(-Results!$E$4))-1)</f>
        <v>3.0008021759164984</v>
      </c>
      <c r="E97" s="6">
        <f ca="1">LN((RAND()^(-Results!$E$4))-1)</f>
        <v>1.4079832641625467</v>
      </c>
      <c r="F97" s="6">
        <f ca="1">LN((RAND()^(-Results!$E$4))-1)</f>
        <v>5.0481874180881743E-2</v>
      </c>
      <c r="G97" s="6">
        <f ca="1">LN((RAND()^(-Results!$E$4))-1)</f>
        <v>0.48453703401477072</v>
      </c>
      <c r="H97" s="6">
        <f t="shared" ca="1" si="91"/>
        <v>0.54870928337069125</v>
      </c>
      <c r="I97" s="10">
        <f ca="1">SUMPRODUCT(J97:O97,Results!B$12:G$12)+Results!$E$5*H97</f>
        <v>8.9025973082694758</v>
      </c>
      <c r="J97" s="10">
        <f ca="1">SUMPRODUCT($A97:$F97,Results!$B$15:$G$15)</f>
        <v>-7.5036126807583257</v>
      </c>
      <c r="K97" s="10">
        <f ca="1">SUMPRODUCT($A97:$F97,Results!$B$16:$G$16)</f>
        <v>-3.402078164726495</v>
      </c>
      <c r="L97" s="10">
        <f ca="1">SUMPRODUCT($A97:$F97,Results!$B$17:$G$17)</f>
        <v>-8.3038636857487518</v>
      </c>
      <c r="M97" s="10">
        <f ca="1">SUMPRODUCT($A97:$F97,Results!$B$18:$G$18)</f>
        <v>2.8234694618372953</v>
      </c>
      <c r="N97" s="10">
        <f ca="1">SUMPRODUCT($A97:$F97,Results!$B$19:$G$19)</f>
        <v>-4.4166009578953407</v>
      </c>
      <c r="O97" s="10">
        <f ca="1">SUMPRODUCT($A97:$F97,Results!$B$20:$G$20)</f>
        <v>-2.3569155921295728</v>
      </c>
      <c r="P97" s="10" cm="1">
        <f t="array" aca="1" ref="P97" ca="1">SUMPRODUCT(J97:O97,TRANSPOSE(BL$20:BL$25))+$AD$20-$BL$27</f>
        <v>5.7585367377711947</v>
      </c>
      <c r="Q97" s="10" cm="1">
        <f t="array" aca="1" ref="Q97" ca="1">SUMPRODUCT(J97:O97,TRANSPOSE(ES$20:ES$25))+$AD$20-$ES$27</f>
        <v>5.8631335662737474</v>
      </c>
      <c r="R97" s="10">
        <f ca="1">I97-Results!$E$5*H97</f>
        <v>6.7077601747867108</v>
      </c>
      <c r="S97" s="10" cm="1">
        <f t="array" aca="1" ref="S97" ca="1">SUMPRODUCT(J97:O97,TRANSPOSE(AR$28:AR$33))+$AD$20-$AC$26</f>
        <v>0.91854687229679577</v>
      </c>
      <c r="T97" s="10">
        <f ca="1">SUMPRODUCT(J97:O97,Results!K$9:P$9)</f>
        <v>6.4361786793914098</v>
      </c>
      <c r="U97" s="10">
        <f ca="1">SUMPRODUCT(J97:O97,Results!K$9:P$9)+$AD$20-$AC$31</f>
        <v>6.4531347359165023</v>
      </c>
      <c r="V97" s="10">
        <f t="shared" ca="1" si="92"/>
        <v>3.1440605704982811</v>
      </c>
      <c r="W97" s="10">
        <f t="shared" ca="1" si="93"/>
        <v>3.0394637419957284</v>
      </c>
      <c r="X97" s="10">
        <f t="shared" ca="1" si="94"/>
        <v>2.194837133482765</v>
      </c>
      <c r="Y97" s="10">
        <f t="shared" ca="1" si="95"/>
        <v>7.98405043597268</v>
      </c>
      <c r="Z97" s="10">
        <f t="shared" ca="1" si="96"/>
        <v>8.6204692413875907</v>
      </c>
      <c r="AA97" s="10">
        <f t="shared" ca="1" si="97"/>
        <v>2.4494625723529735</v>
      </c>
    </row>
    <row r="98" spans="1:27">
      <c r="A98" s="6">
        <f ca="1">LN((RAND()^(-Results!$E$4))-1)</f>
        <v>-1.1163544986244325</v>
      </c>
      <c r="B98" s="6">
        <f ca="1">LN((RAND()^(-Results!$E$4))-1)</f>
        <v>-1.0191203662711257</v>
      </c>
      <c r="C98" s="6">
        <f ca="1">LN((RAND()^(-Results!$E$4))-1)</f>
        <v>1.8623347147812932</v>
      </c>
      <c r="D98" s="6">
        <f ca="1">LN((RAND()^(-Results!$E$4))-1)</f>
        <v>0.33084816187422816</v>
      </c>
      <c r="E98" s="6">
        <f ca="1">LN((RAND()^(-Results!$E$4))-1)</f>
        <v>1.5132801787730754</v>
      </c>
      <c r="F98" s="6">
        <f ca="1">LN((RAND()^(-Results!$E$4))-1)</f>
        <v>-2.7991241740494905E-2</v>
      </c>
      <c r="G98" s="6">
        <f ca="1">LN((RAND()^(-Results!$E$4))-1)</f>
        <v>0.27018259490146984</v>
      </c>
      <c r="H98" s="6">
        <f t="shared" ca="1" si="91"/>
        <v>0.33435484425739037</v>
      </c>
      <c r="I98" s="10">
        <f ca="1">SUMPRODUCT(J98:O98,Results!B$12:G$12)+Results!$E$5*H98</f>
        <v>-3.5979451517358361</v>
      </c>
      <c r="J98" s="10">
        <f ca="1">SUMPRODUCT($A98:$F98,Results!$B$15:$G$15)</f>
        <v>2.7902457951196293</v>
      </c>
      <c r="K98" s="10">
        <f ca="1">SUMPRODUCT($A98:$F98,Results!$B$16:$G$16)</f>
        <v>5.057498895368659</v>
      </c>
      <c r="L98" s="10">
        <f ca="1">SUMPRODUCT($A98:$F98,Results!$B$17:$G$17)</f>
        <v>-4.813358151835005</v>
      </c>
      <c r="M98" s="10">
        <f ca="1">SUMPRODUCT($A98:$F98,Results!$B$18:$G$18)</f>
        <v>-3.3493366381104872</v>
      </c>
      <c r="N98" s="10">
        <f ca="1">SUMPRODUCT($A98:$F98,Results!$B$19:$G$19)</f>
        <v>-4.5039439200725866</v>
      </c>
      <c r="O98" s="10">
        <f ca="1">SUMPRODUCT($A98:$F98,Results!$B$20:$G$20)</f>
        <v>-0.17022182496844657</v>
      </c>
      <c r="P98" s="10" cm="1">
        <f t="array" aca="1" ref="P98" ca="1">SUMPRODUCT(J98:O98,TRANSPOSE(BL$20:BL$25))+$AD$20-$BL$27</f>
        <v>-3.7047051549849246</v>
      </c>
      <c r="Q98" s="10" cm="1">
        <f t="array" aca="1" ref="Q98" ca="1">SUMPRODUCT(J98:O98,TRANSPOSE(ES$20:ES$25))+$AD$20-$ES$27</f>
        <v>-3.7285425134933852</v>
      </c>
      <c r="R98" s="10">
        <f ca="1">I98-Results!$E$5*H98</f>
        <v>-4.9353645287653976</v>
      </c>
      <c r="S98" s="10" cm="1">
        <f t="array" aca="1" ref="S98" ca="1">SUMPRODUCT(J98:O98,TRANSPOSE(AR$28:AR$33))+$AD$20-$AC$26</f>
        <v>0.65790047059510648</v>
      </c>
      <c r="T98" s="10">
        <f ca="1">SUMPRODUCT(J98:O98,Results!K$9:P$9)</f>
        <v>-3.8517546257837765</v>
      </c>
      <c r="U98" s="10">
        <f ca="1">SUMPRODUCT(J98:O98,Results!K$9:P$9)+$AD$20-$AC$31</f>
        <v>-3.8347985692586843</v>
      </c>
      <c r="V98" s="10">
        <f t="shared" ca="1" si="92"/>
        <v>0.10676000324908852</v>
      </c>
      <c r="W98" s="10">
        <f t="shared" ca="1" si="93"/>
        <v>0.1305973617575491</v>
      </c>
      <c r="X98" s="10">
        <f t="shared" ca="1" si="94"/>
        <v>1.3374193770295615</v>
      </c>
      <c r="Y98" s="10">
        <f t="shared" ca="1" si="95"/>
        <v>-4.2558456223309422</v>
      </c>
      <c r="Z98" s="10">
        <f t="shared" ca="1" si="96"/>
        <v>-3.8800732186177216</v>
      </c>
      <c r="AA98" s="10">
        <f t="shared" ca="1" si="97"/>
        <v>0.23685341752284828</v>
      </c>
    </row>
    <row r="99" spans="1:27">
      <c r="A99" s="6">
        <f ca="1">LN((RAND()^(-Results!$E$4))-1)</f>
        <v>-0.8867340680092981</v>
      </c>
      <c r="B99" s="6">
        <f ca="1">LN((RAND()^(-Results!$E$4))-1)</f>
        <v>-3.2128156450179475</v>
      </c>
      <c r="C99" s="6">
        <f ca="1">LN((RAND()^(-Results!$E$4))-1)</f>
        <v>-1.0891673153247576</v>
      </c>
      <c r="D99" s="6">
        <f ca="1">LN((RAND()^(-Results!$E$4))-1)</f>
        <v>2.2774933681569277E-2</v>
      </c>
      <c r="E99" s="6">
        <f ca="1">LN((RAND()^(-Results!$E$4))-1)</f>
        <v>3.436257156481799</v>
      </c>
      <c r="F99" s="6">
        <f ca="1">LN((RAND()^(-Results!$E$4))-1)</f>
        <v>0.15399815495165511</v>
      </c>
      <c r="G99" s="6">
        <f ca="1">LN((RAND()^(-Results!$E$4))-1)</f>
        <v>-1.4129820222459615</v>
      </c>
      <c r="H99" s="6">
        <f t="shared" ca="1" si="91"/>
        <v>-1.348809772890041</v>
      </c>
      <c r="I99" s="10">
        <f ca="1">SUMPRODUCT(J99:O99,Results!B$12:G$12)+Results!$E$5*H99</f>
        <v>-7.5868007104191673</v>
      </c>
      <c r="J99" s="10">
        <f ca="1">SUMPRODUCT($A99:$F99,Results!$B$15:$G$15)</f>
        <v>-2.4777219705474751</v>
      </c>
      <c r="K99" s="10">
        <f ca="1">SUMPRODUCT($A99:$F99,Results!$B$16:$G$16)</f>
        <v>4.0185657975878293</v>
      </c>
      <c r="L99" s="10">
        <f ca="1">SUMPRODUCT($A99:$F99,Results!$B$17:$G$17)</f>
        <v>-17.774971975689063</v>
      </c>
      <c r="M99" s="10">
        <f ca="1">SUMPRODUCT($A99:$F99,Results!$B$18:$G$18)</f>
        <v>0.24434920910469343</v>
      </c>
      <c r="N99" s="10">
        <f ca="1">SUMPRODUCT($A99:$F99,Results!$B$19:$G$19)</f>
        <v>-11.42285622264804</v>
      </c>
      <c r="O99" s="10">
        <f ca="1">SUMPRODUCT($A99:$F99,Results!$B$20:$G$20)</f>
        <v>-4.7347052891856869</v>
      </c>
      <c r="P99" s="10" cm="1">
        <f t="array" aca="1" ref="P99" ca="1">SUMPRODUCT(J99:O99,TRANSPOSE(BL$20:BL$25))+$AD$20-$BL$27</f>
        <v>-1.1466859836543253</v>
      </c>
      <c r="Q99" s="10" cm="1">
        <f t="array" aca="1" ref="Q99" ca="1">SUMPRODUCT(J99:O99,TRANSPOSE(ES$20:ES$25))+$AD$20-$ES$27</f>
        <v>-1.2217682238919103</v>
      </c>
      <c r="R99" s="10">
        <f ca="1">I99-Results!$E$5*H99</f>
        <v>-2.1915616188590032</v>
      </c>
      <c r="S99" s="10" cm="1">
        <f t="array" aca="1" ref="S99" ca="1">SUMPRODUCT(J99:O99,TRANSPOSE(AR$28:AR$33))+$AD$20-$AC$26</f>
        <v>-2.0010402149386546</v>
      </c>
      <c r="T99" s="10">
        <f ca="1">SUMPRODUCT(J99:O99,Results!K$9:P$9)</f>
        <v>-1.6101508590685816</v>
      </c>
      <c r="U99" s="10">
        <f ca="1">SUMPRODUCT(J99:O99,Results!K$9:P$9)+$AD$20-$AC$31</f>
        <v>-1.593194802543489</v>
      </c>
      <c r="V99" s="10">
        <f t="shared" ca="1" si="92"/>
        <v>-6.4401147267648415</v>
      </c>
      <c r="W99" s="10">
        <f t="shared" ca="1" si="93"/>
        <v>-6.3650324865272569</v>
      </c>
      <c r="X99" s="10">
        <f t="shared" ca="1" si="94"/>
        <v>-5.395239091560164</v>
      </c>
      <c r="Y99" s="10">
        <f t="shared" ca="1" si="95"/>
        <v>-5.5857604954805122</v>
      </c>
      <c r="Z99" s="10">
        <f t="shared" ca="1" si="96"/>
        <v>-7.8689287773010523</v>
      </c>
      <c r="AA99" s="10">
        <f t="shared" ca="1" si="97"/>
        <v>-5.9936059078756783</v>
      </c>
    </row>
    <row r="100" spans="1:27">
      <c r="A100" s="6">
        <f ca="1">LN((RAND()^(-Results!$E$4))-1)</f>
        <v>-1.3779828755424586</v>
      </c>
      <c r="B100" s="6">
        <f ca="1">LN((RAND()^(-Results!$E$4))-1)</f>
        <v>1.287118347324848</v>
      </c>
      <c r="C100" s="6">
        <f ca="1">LN((RAND()^(-Results!$E$4))-1)</f>
        <v>-0.44405767667720603</v>
      </c>
      <c r="D100" s="6">
        <f ca="1">LN((RAND()^(-Results!$E$4))-1)</f>
        <v>1.8418203155133384</v>
      </c>
      <c r="E100" s="6">
        <f ca="1">LN((RAND()^(-Results!$E$4))-1)</f>
        <v>-1.9159125200032834</v>
      </c>
      <c r="F100" s="6">
        <f ca="1">LN((RAND()^(-Results!$E$4))-1)</f>
        <v>0.31389873704895715</v>
      </c>
      <c r="G100" s="6">
        <f ca="1">LN((RAND()^(-Results!$E$4))-1)</f>
        <v>1.3090715878201591</v>
      </c>
      <c r="H100" s="6">
        <f t="shared" ca="1" si="91"/>
        <v>1.3732438371760796</v>
      </c>
      <c r="I100" s="10">
        <f ca="1">SUMPRODUCT(J100:O100,Results!B$12:G$12)+Results!$E$5*H100</f>
        <v>-4.6581778648631165</v>
      </c>
      <c r="J100" s="10">
        <f ca="1">SUMPRODUCT($A100:$F100,Results!$B$15:$G$15)</f>
        <v>3.3319642270096521</v>
      </c>
      <c r="K100" s="10">
        <f ca="1">SUMPRODUCT($A100:$F100,Results!$B$16:$G$16)</f>
        <v>-5.267446242147253</v>
      </c>
      <c r="L100" s="10">
        <f ca="1">SUMPRODUCT($A100:$F100,Results!$B$17:$G$17)</f>
        <v>8.9902844290689021</v>
      </c>
      <c r="M100" s="10">
        <f ca="1">SUMPRODUCT($A100:$F100,Results!$B$18:$G$18)</f>
        <v>-0.53074810125953764</v>
      </c>
      <c r="N100" s="10">
        <f ca="1">SUMPRODUCT($A100:$F100,Results!$B$19:$G$19)</f>
        <v>-3.9835842996755522E-2</v>
      </c>
      <c r="O100" s="10">
        <f ca="1">SUMPRODUCT($A100:$F100,Results!$B$20:$G$20)</f>
        <v>1.367541562024206</v>
      </c>
      <c r="P100" s="10" cm="1">
        <f t="array" aca="1" ref="P100" ca="1">SUMPRODUCT(J100:O100,TRANSPOSE(BL$20:BL$25))+$AD$20-$BL$27</f>
        <v>-11.070423803719176</v>
      </c>
      <c r="Q100" s="10" cm="1">
        <f t="array" aca="1" ref="Q100" ca="1">SUMPRODUCT(J100:O100,TRANSPOSE(ES$20:ES$25))+$AD$20-$ES$27</f>
        <v>-10.933989318654007</v>
      </c>
      <c r="R100" s="10">
        <f ca="1">I100-Results!$E$5*H100</f>
        <v>-10.151153213567435</v>
      </c>
      <c r="S100" s="10" cm="1">
        <f t="array" aca="1" ref="S100" ca="1">SUMPRODUCT(J100:O100,TRANSPOSE(AR$28:AR$33))+$AD$20-$AC$26</f>
        <v>-8.9034981935087441</v>
      </c>
      <c r="T100" s="10">
        <f ca="1">SUMPRODUCT(J100:O100,Results!K$9:P$9)</f>
        <v>-10.222986564028185</v>
      </c>
      <c r="U100" s="10">
        <f ca="1">SUMPRODUCT(J100:O100,Results!K$9:P$9)+$AD$20-$AC$31</f>
        <v>-10.206030507503092</v>
      </c>
      <c r="V100" s="10">
        <f t="shared" ca="1" si="92"/>
        <v>6.41224593885606</v>
      </c>
      <c r="W100" s="10">
        <f t="shared" ca="1" si="93"/>
        <v>6.2758114537908902</v>
      </c>
      <c r="X100" s="10">
        <f t="shared" ca="1" si="94"/>
        <v>5.4929753487043183</v>
      </c>
      <c r="Y100" s="10">
        <f t="shared" ca="1" si="95"/>
        <v>4.2453203286456276</v>
      </c>
      <c r="Z100" s="10">
        <f t="shared" ca="1" si="96"/>
        <v>-4.9403059317450015</v>
      </c>
      <c r="AA100" s="10">
        <f t="shared" ca="1" si="97"/>
        <v>5.5478526426399757</v>
      </c>
    </row>
    <row r="101" spans="1:27">
      <c r="A101" s="6">
        <f ca="1">LN((RAND()^(-Results!$E$4))-1)</f>
        <v>5.064623487817415</v>
      </c>
      <c r="B101" s="6">
        <f ca="1">LN((RAND()^(-Results!$E$4))-1)</f>
        <v>1.6574229585519906</v>
      </c>
      <c r="C101" s="6">
        <f ca="1">LN((RAND()^(-Results!$E$4))-1)</f>
        <v>-0.5744725865463286</v>
      </c>
      <c r="D101" s="6">
        <f ca="1">LN((RAND()^(-Results!$E$4))-1)</f>
        <v>0.76559678507340645</v>
      </c>
      <c r="E101" s="6">
        <f ca="1">LN((RAND()^(-Results!$E$4))-1)</f>
        <v>-0.56026838600647166</v>
      </c>
      <c r="F101" s="6">
        <f ca="1">LN((RAND()^(-Results!$E$4))-1)</f>
        <v>-0.57566499164370033</v>
      </c>
      <c r="G101" s="6">
        <f ca="1">LN((RAND()^(-Results!$E$4))-1)</f>
        <v>-0.82053395216800995</v>
      </c>
      <c r="H101" s="6">
        <f t="shared" ca="1" si="91"/>
        <v>-0.75636170281208948</v>
      </c>
      <c r="I101" s="10">
        <f ca="1">SUMPRODUCT(J101:O101,Results!B$12:G$12)+Results!$E$5*H101</f>
        <v>31.60347585941409</v>
      </c>
      <c r="J101" s="10">
        <f ca="1">SUMPRODUCT($A101:$F101,Results!$B$15:$G$15)</f>
        <v>-13.867451455772073</v>
      </c>
      <c r="K101" s="10">
        <f ca="1">SUMPRODUCT($A101:$F101,Results!$B$16:$G$16)</f>
        <v>-2.1141000634054388</v>
      </c>
      <c r="L101" s="10">
        <f ca="1">SUMPRODUCT($A101:$F101,Results!$B$17:$G$17)</f>
        <v>2.4298899249793147</v>
      </c>
      <c r="M101" s="10">
        <f ca="1">SUMPRODUCT($A101:$F101,Results!$B$18:$G$18)</f>
        <v>2.7694924027442904</v>
      </c>
      <c r="N101" s="10">
        <f ca="1">SUMPRODUCT($A101:$F101,Results!$B$19:$G$19)</f>
        <v>14.174331457512302</v>
      </c>
      <c r="O101" s="10">
        <f ca="1">SUMPRODUCT($A101:$F101,Results!$B$20:$G$20)</f>
        <v>3.8923708161682082</v>
      </c>
      <c r="P101" s="10" cm="1">
        <f t="array" aca="1" ref="P101" ca="1">SUMPRODUCT(J101:O101,TRANSPOSE(BL$20:BL$25))+$AD$20-$BL$27</f>
        <v>33.73833521233788</v>
      </c>
      <c r="Q101" s="10" cm="1">
        <f t="array" aca="1" ref="Q101" ca="1">SUMPRODUCT(J101:O101,TRANSPOSE(ES$20:ES$25))+$AD$20-$ES$27</f>
        <v>33.698980829340726</v>
      </c>
      <c r="R101" s="10">
        <f ca="1">I101-Results!$E$5*H101</f>
        <v>34.628922670662448</v>
      </c>
      <c r="S101" s="10" cm="1">
        <f t="array" aca="1" ref="S101" ca="1">SUMPRODUCT(J101:O101,TRANSPOSE(AR$28:AR$33))+$AD$20-$AC$26</f>
        <v>25.792159976895469</v>
      </c>
      <c r="T101" s="10">
        <f ca="1">SUMPRODUCT(J101:O101,Results!K$9:P$9)</f>
        <v>33.482940361567046</v>
      </c>
      <c r="U101" s="10">
        <f ca="1">SUMPRODUCT(J101:O101,Results!K$9:P$9)+$AD$20-$AC$31</f>
        <v>33.499896418092142</v>
      </c>
      <c r="V101" s="10">
        <f t="shared" ca="1" si="92"/>
        <v>-2.1348593529237903</v>
      </c>
      <c r="W101" s="10">
        <f t="shared" ca="1" si="93"/>
        <v>-2.0955049699266368</v>
      </c>
      <c r="X101" s="10">
        <f t="shared" ca="1" si="94"/>
        <v>-3.0254468112483579</v>
      </c>
      <c r="Y101" s="10">
        <f t="shared" ca="1" si="95"/>
        <v>5.8113158825186204</v>
      </c>
      <c r="Z101" s="10">
        <f t="shared" ca="1" si="96"/>
        <v>31.321347792532205</v>
      </c>
      <c r="AA101" s="10">
        <f t="shared" ca="1" si="97"/>
        <v>-1.8964205586780523</v>
      </c>
    </row>
    <row r="102" spans="1:27">
      <c r="A102" s="6">
        <f ca="1">LN((RAND()^(-Results!$E$4))-1)</f>
        <v>-0.38035657194207312</v>
      </c>
      <c r="B102" s="6">
        <f ca="1">LN((RAND()^(-Results!$E$4))-1)</f>
        <v>-2.9153583247534582</v>
      </c>
      <c r="C102" s="6">
        <f ca="1">LN((RAND()^(-Results!$E$4))-1)</f>
        <v>0.47471520167190007</v>
      </c>
      <c r="D102" s="6">
        <f ca="1">LN((RAND()^(-Results!$E$4))-1)</f>
        <v>3.3542043790536087</v>
      </c>
      <c r="E102" s="6">
        <f ca="1">LN((RAND()^(-Results!$E$4))-1)</f>
        <v>0.78615451918656087</v>
      </c>
      <c r="F102" s="6">
        <f ca="1">LN((RAND()^(-Results!$E$4))-1)</f>
        <v>-1.5613805827185558</v>
      </c>
      <c r="G102" s="6">
        <f ca="1">LN((RAND()^(-Results!$E$4))-1)</f>
        <v>-0.58538200372063742</v>
      </c>
      <c r="H102" s="6">
        <f t="shared" ca="1" si="91"/>
        <v>-0.52120975436471695</v>
      </c>
      <c r="I102" s="10">
        <f ca="1">SUMPRODUCT(J102:O102,Results!B$12:G$12)+Results!$E$5*H102</f>
        <v>-14.640544377875543</v>
      </c>
      <c r="J102" s="10">
        <f ca="1">SUMPRODUCT($A102:$F102,Results!$B$15:$G$15)</f>
        <v>0.95804773365079221</v>
      </c>
      <c r="K102" s="10">
        <f ca="1">SUMPRODUCT($A102:$F102,Results!$B$16:$G$16)</f>
        <v>-3.7129107251158797</v>
      </c>
      <c r="L102" s="10">
        <f ca="1">SUMPRODUCT($A102:$F102,Results!$B$17:$G$17)</f>
        <v>-2.4437210224178623</v>
      </c>
      <c r="M102" s="10">
        <f ca="1">SUMPRODUCT($A102:$F102,Results!$B$18:$G$18)</f>
        <v>-0.84338819525244002</v>
      </c>
      <c r="N102" s="10">
        <f ca="1">SUMPRODUCT($A102:$F102,Results!$B$19:$G$19)</f>
        <v>-7.9171704643345961</v>
      </c>
      <c r="O102" s="10">
        <f ca="1">SUMPRODUCT($A102:$F102,Results!$B$20:$G$20)</f>
        <v>-0.45135358041595963</v>
      </c>
      <c r="P102" s="10" cm="1">
        <f t="array" aca="1" ref="P102" ca="1">SUMPRODUCT(J102:O102,TRANSPOSE(BL$20:BL$25))+$AD$20-$BL$27</f>
        <v>-11.5108570683987</v>
      </c>
      <c r="Q102" s="10" cm="1">
        <f t="array" aca="1" ref="Q102" ca="1">SUMPRODUCT(J102:O102,TRANSPOSE(ES$20:ES$25))+$AD$20-$ES$27</f>
        <v>-11.564915054527971</v>
      </c>
      <c r="R102" s="10">
        <f ca="1">I102-Results!$E$5*H102</f>
        <v>-12.555705360416674</v>
      </c>
      <c r="S102" s="10" cm="1">
        <f t="array" aca="1" ref="S102" ca="1">SUMPRODUCT(J102:O102,TRANSPOSE(AR$28:AR$33))+$AD$20-$AC$26</f>
        <v>-8.9898768568970961</v>
      </c>
      <c r="T102" s="10">
        <f ca="1">SUMPRODUCT(J102:O102,Results!K$9:P$9)</f>
        <v>-11.78603835495506</v>
      </c>
      <c r="U102" s="10">
        <f ca="1">SUMPRODUCT(J102:O102,Results!K$9:P$9)+$AD$20-$AC$31</f>
        <v>-11.769082298429968</v>
      </c>
      <c r="V102" s="10">
        <f t="shared" ca="1" si="92"/>
        <v>-3.1296873094768429</v>
      </c>
      <c r="W102" s="10">
        <f t="shared" ca="1" si="93"/>
        <v>-3.075629323347572</v>
      </c>
      <c r="X102" s="10">
        <f t="shared" ca="1" si="94"/>
        <v>-2.0848390174588687</v>
      </c>
      <c r="Y102" s="10">
        <f t="shared" ca="1" si="95"/>
        <v>-5.6506675209784465</v>
      </c>
      <c r="Z102" s="10">
        <f t="shared" ca="1" si="96"/>
        <v>-14.922672444757428</v>
      </c>
      <c r="AA102" s="10">
        <f t="shared" ca="1" si="97"/>
        <v>-2.8714620794455747</v>
      </c>
    </row>
    <row r="103" spans="1:27">
      <c r="A103" s="6">
        <f ca="1">LN((RAND()^(-Results!$E$4))-1)</f>
        <v>4.1394827721421148</v>
      </c>
      <c r="B103" s="6">
        <f ca="1">LN((RAND()^(-Results!$E$4))-1)</f>
        <v>-0.44127973562294476</v>
      </c>
      <c r="C103" s="6">
        <f ca="1">LN((RAND()^(-Results!$E$4))-1)</f>
        <v>1.573231949284124</v>
      </c>
      <c r="D103" s="6">
        <f ca="1">LN((RAND()^(-Results!$E$4))-1)</f>
        <v>2.2716668170498622</v>
      </c>
      <c r="E103" s="6">
        <f ca="1">LN((RAND()^(-Results!$E$4))-1)</f>
        <v>1.5722094748277762</v>
      </c>
      <c r="F103" s="6">
        <f ca="1">LN((RAND()^(-Results!$E$4))-1)</f>
        <v>-1.6482641385157251</v>
      </c>
      <c r="G103" s="6">
        <f ca="1">LN((RAND()^(-Results!$E$4))-1)</f>
        <v>1.1574301742630773</v>
      </c>
      <c r="H103" s="6">
        <f t="shared" ca="1" si="91"/>
        <v>1.2216024236189977</v>
      </c>
      <c r="I103" s="10">
        <f ca="1">SUMPRODUCT(J103:O103,Results!B$12:G$12)+Results!$E$5*H103</f>
        <v>31.091538974418977</v>
      </c>
      <c r="J103" s="10">
        <f ca="1">SUMPRODUCT($A103:$F103,Results!$B$15:$G$15)</f>
        <v>-10.995198794162407</v>
      </c>
      <c r="K103" s="10">
        <f ca="1">SUMPRODUCT($A103:$F103,Results!$B$16:$G$16)</f>
        <v>2.1560830102581052</v>
      </c>
      <c r="L103" s="10">
        <f ca="1">SUMPRODUCT($A103:$F103,Results!$B$17:$G$17)</f>
        <v>-4.1600592551904478</v>
      </c>
      <c r="M103" s="10">
        <f ca="1">SUMPRODUCT($A103:$F103,Results!$B$18:$G$18)</f>
        <v>-0.15475001046486492</v>
      </c>
      <c r="N103" s="10">
        <f ca="1">SUMPRODUCT($A103:$F103,Results!$B$19:$G$19)</f>
        <v>7.0638145580919911</v>
      </c>
      <c r="O103" s="10">
        <f ca="1">SUMPRODUCT($A103:$F103,Results!$B$20:$G$20)</f>
        <v>3.1463373188308763</v>
      </c>
      <c r="P103" s="10" cm="1">
        <f t="array" aca="1" ref="P103" ca="1">SUMPRODUCT(J103:O103,TRANSPOSE(BL$20:BL$25))+$AD$20-$BL$27</f>
        <v>27.037134404379103</v>
      </c>
      <c r="Q103" s="10" cm="1">
        <f t="array" aca="1" ref="Q103" ca="1">SUMPRODUCT(J103:O103,TRANSPOSE(ES$20:ES$25))+$AD$20-$ES$27</f>
        <v>26.933794039726031</v>
      </c>
      <c r="R103" s="10">
        <f ca="1">I103-Results!$E$5*H103</f>
        <v>26.205129279942987</v>
      </c>
      <c r="S103" s="10" cm="1">
        <f t="array" aca="1" ref="S103" ca="1">SUMPRODUCT(J103:O103,TRANSPOSE(AR$28:AR$33))+$AD$20-$AC$26</f>
        <v>23.527042787533819</v>
      </c>
      <c r="T103" s="10">
        <f ca="1">SUMPRODUCT(J103:O103,Results!K$9:P$9)</f>
        <v>26.431940531878137</v>
      </c>
      <c r="U103" s="10">
        <f ca="1">SUMPRODUCT(J103:O103,Results!K$9:P$9)+$AD$20-$AC$31</f>
        <v>26.44889658840323</v>
      </c>
      <c r="V103" s="10">
        <f t="shared" ca="1" si="92"/>
        <v>4.0544045700398748</v>
      </c>
      <c r="W103" s="10">
        <f t="shared" ca="1" si="93"/>
        <v>4.1577449346929463</v>
      </c>
      <c r="X103" s="10">
        <f t="shared" ca="1" si="94"/>
        <v>4.8864096944759901</v>
      </c>
      <c r="Y103" s="10">
        <f t="shared" ca="1" si="95"/>
        <v>7.5644961868851581</v>
      </c>
      <c r="Z103" s="10">
        <f t="shared" ca="1" si="96"/>
        <v>30.809410907537092</v>
      </c>
      <c r="AA103" s="10">
        <f t="shared" ca="1" si="97"/>
        <v>4.6426423860157477</v>
      </c>
    </row>
    <row r="104" spans="1:27">
      <c r="A104" s="6">
        <f ca="1">LN((RAND()^(-Results!$E$4))-1)</f>
        <v>-0.53995990129214133</v>
      </c>
      <c r="B104" s="6">
        <f ca="1">LN((RAND()^(-Results!$E$4))-1)</f>
        <v>0.33630623351662364</v>
      </c>
      <c r="C104" s="6">
        <f ca="1">LN((RAND()^(-Results!$E$4))-1)</f>
        <v>-1.0909910615869416</v>
      </c>
      <c r="D104" s="6">
        <f ca="1">LN((RAND()^(-Results!$E$4))-1)</f>
        <v>1.1429363166326396</v>
      </c>
      <c r="E104" s="6">
        <f ca="1">LN((RAND()^(-Results!$E$4))-1)</f>
        <v>1.8769836031156735</v>
      </c>
      <c r="F104" s="6">
        <f ca="1">LN((RAND()^(-Results!$E$4))-1)</f>
        <v>0.12235191333142022</v>
      </c>
      <c r="G104" s="6">
        <f ca="1">LN((RAND()^(-Results!$E$4))-1)</f>
        <v>-1.8312152966754258</v>
      </c>
      <c r="H104" s="6">
        <f t="shared" ca="1" si="91"/>
        <v>-1.7670430473195053</v>
      </c>
      <c r="I104" s="10">
        <f ca="1">SUMPRODUCT(J104:O104,Results!B$12:G$12)+Results!$E$5*H104</f>
        <v>-2.8260632452137937</v>
      </c>
      <c r="J104" s="10">
        <f ca="1">SUMPRODUCT($A104:$F104,Results!$B$15:$G$15)</f>
        <v>-3.0873611034651742</v>
      </c>
      <c r="K104" s="10">
        <f ca="1">SUMPRODUCT($A104:$F104,Results!$B$16:$G$16)</f>
        <v>2.1631212905420831</v>
      </c>
      <c r="L104" s="10">
        <f ca="1">SUMPRODUCT($A104:$F104,Results!$B$17:$G$17)</f>
        <v>-8.4120404312165356</v>
      </c>
      <c r="M104" s="10">
        <f ca="1">SUMPRODUCT($A104:$F104,Results!$B$18:$G$18)</f>
        <v>1.1993268759881643</v>
      </c>
      <c r="N104" s="10">
        <f ca="1">SUMPRODUCT($A104:$F104,Results!$B$19:$G$19)</f>
        <v>-3.7096950533391229</v>
      </c>
      <c r="O104" s="10">
        <f ca="1">SUMPRODUCT($A104:$F104,Results!$B$20:$G$20)</f>
        <v>-2.4583926086063621</v>
      </c>
      <c r="P104" s="10" cm="1">
        <f t="array" aca="1" ref="P104" ca="1">SUMPRODUCT(J104:O104,TRANSPOSE(BL$20:BL$25))+$AD$20-$BL$27</f>
        <v>3.9426086350826259</v>
      </c>
      <c r="Q104" s="10" cm="1">
        <f t="array" aca="1" ref="Q104" ca="1">SUMPRODUCT(J104:O104,TRANSPOSE(ES$20:ES$25))+$AD$20-$ES$27</f>
        <v>4.0248298719867837</v>
      </c>
      <c r="R104" s="10">
        <f ca="1">I104-Results!$E$5*H104</f>
        <v>4.2421089440642277</v>
      </c>
      <c r="S104" s="10" cm="1">
        <f t="array" aca="1" ref="S104" ca="1">SUMPRODUCT(J104:O104,TRANSPOSE(AR$28:AR$33))+$AD$20-$AC$26</f>
        <v>1.6990874490100136</v>
      </c>
      <c r="T104" s="10">
        <f ca="1">SUMPRODUCT(J104:O104,Results!K$9:P$9)</f>
        <v>4.4531845670393313</v>
      </c>
      <c r="U104" s="10">
        <f ca="1">SUMPRODUCT(J104:O104,Results!K$9:P$9)+$AD$20-$AC$31</f>
        <v>4.4701406235644239</v>
      </c>
      <c r="V104" s="10">
        <f t="shared" ca="1" si="92"/>
        <v>-6.7686718802964201</v>
      </c>
      <c r="W104" s="10">
        <f t="shared" ca="1" si="93"/>
        <v>-6.8508931172005774</v>
      </c>
      <c r="X104" s="10">
        <f t="shared" ca="1" si="94"/>
        <v>-7.0681721892780214</v>
      </c>
      <c r="Y104" s="10">
        <f t="shared" ca="1" si="95"/>
        <v>-4.5251506942238073</v>
      </c>
      <c r="Z104" s="10">
        <f t="shared" ca="1" si="96"/>
        <v>-3.1081913120956788</v>
      </c>
      <c r="AA104" s="10">
        <f t="shared" ca="1" si="97"/>
        <v>-7.2962038687782176</v>
      </c>
    </row>
    <row r="105" spans="1:27">
      <c r="A105" s="6">
        <f ca="1">LN((RAND()^(-Results!$E$4))-1)</f>
        <v>3.8822411340650507</v>
      </c>
      <c r="B105" s="6">
        <f ca="1">LN((RAND()^(-Results!$E$4))-1)</f>
        <v>-1.2411032614732584</v>
      </c>
      <c r="C105" s="6">
        <f ca="1">LN((RAND()^(-Results!$E$4))-1)</f>
        <v>1.6469998513999213</v>
      </c>
      <c r="D105" s="6">
        <f ca="1">LN((RAND()^(-Results!$E$4))-1)</f>
        <v>-0.33019949334588894</v>
      </c>
      <c r="E105" s="6">
        <f ca="1">LN((RAND()^(-Results!$E$4))-1)</f>
        <v>-0.4833415443169074</v>
      </c>
      <c r="F105" s="6">
        <f ca="1">LN((RAND()^(-Results!$E$4))-1)</f>
        <v>2.2222188122844311</v>
      </c>
      <c r="G105" s="6">
        <f ca="1">LN((RAND()^(-Results!$E$4))-1)</f>
        <v>-2.5691419296227656</v>
      </c>
      <c r="H105" s="6">
        <f t="shared" ca="1" si="91"/>
        <v>-2.5049696802668451</v>
      </c>
      <c r="I105" s="10">
        <f ca="1">SUMPRODUCT(J105:O105,Results!B$12:G$12)+Results!$E$5*H105</f>
        <v>22.345478161240429</v>
      </c>
      <c r="J105" s="10">
        <f ca="1">SUMPRODUCT($A105:$F105,Results!$B$15:$G$15)</f>
        <v>-12.685423241022018</v>
      </c>
      <c r="K105" s="10">
        <f ca="1">SUMPRODUCT($A105:$F105,Results!$B$16:$G$16)</f>
        <v>2.11685950754622</v>
      </c>
      <c r="L105" s="10">
        <f ca="1">SUMPRODUCT($A105:$F105,Results!$B$17:$G$17)</f>
        <v>-0.73035362822598193</v>
      </c>
      <c r="M105" s="10">
        <f ca="1">SUMPRODUCT($A105:$F105,Results!$B$18:$G$18)</f>
        <v>-6.2742968405659152</v>
      </c>
      <c r="N105" s="10">
        <f ca="1">SUMPRODUCT($A105:$F105,Results!$B$19:$G$19)</f>
        <v>10.053787267036675</v>
      </c>
      <c r="O105" s="10">
        <f ca="1">SUMPRODUCT($A105:$F105,Results!$B$20:$G$20)</f>
        <v>7.3766424530970145</v>
      </c>
      <c r="P105" s="10" cm="1">
        <f t="array" aca="1" ref="P105" ca="1">SUMPRODUCT(J105:O105,TRANSPOSE(BL$20:BL$25))+$AD$20-$BL$27</f>
        <v>33.144493404679295</v>
      </c>
      <c r="Q105" s="10" cm="1">
        <f t="array" aca="1" ref="Q105" ca="1">SUMPRODUCT(J105:O105,TRANSPOSE(ES$20:ES$25))+$AD$20-$ES$27</f>
        <v>33.000366753438016</v>
      </c>
      <c r="R105" s="10">
        <f ca="1">I105-Results!$E$5*H105</f>
        <v>32.365356882307807</v>
      </c>
      <c r="S105" s="10" cm="1">
        <f t="array" aca="1" ref="S105" ca="1">SUMPRODUCT(J105:O105,TRANSPOSE(AR$28:AR$33))+$AD$20-$AC$26</f>
        <v>34.328019333098986</v>
      </c>
      <c r="T105" s="10">
        <f ca="1">SUMPRODUCT(J105:O105,Results!K$9:P$9)</f>
        <v>32.22940383541097</v>
      </c>
      <c r="U105" s="10">
        <f ca="1">SUMPRODUCT(J105:O105,Results!K$9:P$9)+$AD$20-$AC$31</f>
        <v>32.246359891936066</v>
      </c>
      <c r="V105" s="10">
        <f t="shared" ca="1" si="92"/>
        <v>-10.799015243438866</v>
      </c>
      <c r="W105" s="10">
        <f t="shared" ca="1" si="93"/>
        <v>-10.654888592197587</v>
      </c>
      <c r="X105" s="10">
        <f t="shared" ca="1" si="94"/>
        <v>-10.019878721067379</v>
      </c>
      <c r="Y105" s="10">
        <f t="shared" ca="1" si="95"/>
        <v>-11.982541171858557</v>
      </c>
      <c r="Z105" s="10">
        <f t="shared" ca="1" si="96"/>
        <v>22.063350094358544</v>
      </c>
      <c r="AA105" s="10">
        <f t="shared" ca="1" si="97"/>
        <v>-9.9008817306956374</v>
      </c>
    </row>
    <row r="106" spans="1:27">
      <c r="A106" s="6">
        <f ca="1">LN((RAND()^(-Results!$E$4))-1)</f>
        <v>0.60763441698890008</v>
      </c>
      <c r="B106" s="6">
        <f ca="1">LN((RAND()^(-Results!$E$4))-1)</f>
        <v>2.6023442351754866</v>
      </c>
      <c r="C106" s="6">
        <f ca="1">LN((RAND()^(-Results!$E$4))-1)</f>
        <v>0.41002931627019112</v>
      </c>
      <c r="D106" s="6">
        <f ca="1">LN((RAND()^(-Results!$E$4))-1)</f>
        <v>-0.47275878090100931</v>
      </c>
      <c r="E106" s="6">
        <f ca="1">LN((RAND()^(-Results!$E$4))-1)</f>
        <v>-4.9859319880202086</v>
      </c>
      <c r="F106" s="6">
        <f ca="1">LN((RAND()^(-Results!$E$4))-1)</f>
        <v>7.0641121886887176E-2</v>
      </c>
      <c r="G106" s="6">
        <f ca="1">LN((RAND()^(-Results!$E$4))-1)</f>
        <v>-0.9465562801096824</v>
      </c>
      <c r="H106" s="6">
        <f t="shared" ca="1" si="91"/>
        <v>-0.88238403075376193</v>
      </c>
      <c r="I106" s="10">
        <f ca="1">SUMPRODUCT(J106:O106,Results!B$12:G$12)+Results!$E$5*H106</f>
        <v>-9.0649288025473744</v>
      </c>
      <c r="J106" s="10">
        <f ca="1">SUMPRODUCT($A106:$F106,Results!$B$15:$G$15)</f>
        <v>4.6665170486822625</v>
      </c>
      <c r="K106" s="10">
        <f ca="1">SUMPRODUCT($A106:$F106,Results!$B$16:$G$16)</f>
        <v>-8.4156336561921226</v>
      </c>
      <c r="L106" s="10">
        <f ca="1">SUMPRODUCT($A106:$F106,Results!$B$17:$G$17)</f>
        <v>22.851681724078276</v>
      </c>
      <c r="M106" s="10">
        <f ca="1">SUMPRODUCT($A106:$F106,Results!$B$18:$G$18)</f>
        <v>0.14621398154917314</v>
      </c>
      <c r="N106" s="10">
        <f ca="1">SUMPRODUCT($A106:$F106,Results!$B$19:$G$19)</f>
        <v>11.066760711007577</v>
      </c>
      <c r="O106" s="10">
        <f ca="1">SUMPRODUCT($A106:$F106,Results!$B$20:$G$20)</f>
        <v>5.109936218217495</v>
      </c>
      <c r="P106" s="10" cm="1">
        <f t="array" aca="1" ref="P106" ca="1">SUMPRODUCT(J106:O106,TRANSPOSE(BL$20:BL$25))+$AD$20-$BL$27</f>
        <v>-6.8577470787382717</v>
      </c>
      <c r="Q106" s="10" cm="1">
        <f t="array" aca="1" ref="Q106" ca="1">SUMPRODUCT(J106:O106,TRANSPOSE(ES$20:ES$25))+$AD$20-$ES$27</f>
        <v>-6.801000952447894</v>
      </c>
      <c r="R106" s="10">
        <f ca="1">I106-Results!$E$5*H106</f>
        <v>-5.5353926795323272</v>
      </c>
      <c r="S106" s="10" cm="1">
        <f t="array" aca="1" ref="S106" ca="1">SUMPRODUCT(J106:O106,TRANSPOSE(AR$28:AR$33))+$AD$20-$AC$26</f>
        <v>-5.3424740330934908</v>
      </c>
      <c r="T106" s="10">
        <f ca="1">SUMPRODUCT(J106:O106,Results!K$9:P$9)</f>
        <v>-6.5501047409361597</v>
      </c>
      <c r="U106" s="10">
        <f ca="1">SUMPRODUCT(J106:O106,Results!K$9:P$9)+$AD$20-$AC$31</f>
        <v>-6.5331486844110671</v>
      </c>
      <c r="V106" s="10">
        <f t="shared" ca="1" si="92"/>
        <v>-2.2071817238091027</v>
      </c>
      <c r="W106" s="10">
        <f t="shared" ca="1" si="93"/>
        <v>-2.2639278500994804</v>
      </c>
      <c r="X106" s="10">
        <f t="shared" ca="1" si="94"/>
        <v>-3.5295361230150473</v>
      </c>
      <c r="Y106" s="10">
        <f t="shared" ca="1" si="95"/>
        <v>-3.7224547694538836</v>
      </c>
      <c r="Z106" s="10">
        <f t="shared" ca="1" si="96"/>
        <v>-9.3470568694292595</v>
      </c>
      <c r="AA106" s="10">
        <f t="shared" ca="1" si="97"/>
        <v>-2.5317801181363073</v>
      </c>
    </row>
    <row r="107" spans="1:27">
      <c r="A107" s="6">
        <f ca="1">LN((RAND()^(-Results!$E$4))-1)</f>
        <v>3.3473188331604495E-2</v>
      </c>
      <c r="B107" s="6">
        <f ca="1">LN((RAND()^(-Results!$E$4))-1)</f>
        <v>-0.27133601103386096</v>
      </c>
      <c r="C107" s="6">
        <f ca="1">LN((RAND()^(-Results!$E$4))-1)</f>
        <v>-4.6524938717747806E-3</v>
      </c>
      <c r="D107" s="6">
        <f ca="1">LN((RAND()^(-Results!$E$4))-1)</f>
        <v>-1.1827189956291915</v>
      </c>
      <c r="E107" s="6">
        <f ca="1">LN((RAND()^(-Results!$E$4))-1)</f>
        <v>1.6961066843443937</v>
      </c>
      <c r="F107" s="6">
        <f ca="1">LN((RAND()^(-Results!$E$4))-1)</f>
        <v>0.38198698830583649</v>
      </c>
      <c r="G107" s="6">
        <f ca="1">LN((RAND()^(-Results!$E$4))-1)</f>
        <v>-0.69343499079178239</v>
      </c>
      <c r="H107" s="6">
        <f t="shared" ca="1" si="91"/>
        <v>-0.62926274143586192</v>
      </c>
      <c r="I107" s="10">
        <f ca="1">SUMPRODUCT(J107:O107,Results!B$12:G$12)+Results!$E$5*H107</f>
        <v>3.6947048515386363</v>
      </c>
      <c r="J107" s="10">
        <f ca="1">SUMPRODUCT($A107:$F107,Results!$B$15:$G$15)</f>
        <v>-1.8061196532100805</v>
      </c>
      <c r="K107" s="10">
        <f ca="1">SUMPRODUCT($A107:$F107,Results!$B$16:$G$16)</f>
        <v>4.9372825577933597</v>
      </c>
      <c r="L107" s="10">
        <f ca="1">SUMPRODUCT($A107:$F107,Results!$B$17:$G$17)</f>
        <v>-7.9889425859890659</v>
      </c>
      <c r="M107" s="10">
        <f ca="1">SUMPRODUCT($A107:$F107,Results!$B$18:$G$18)</f>
        <v>-2.7085121009375768E-2</v>
      </c>
      <c r="N107" s="10">
        <f ca="1">SUMPRODUCT($A107:$F107,Results!$B$19:$G$19)</f>
        <v>-1.4620894008611005</v>
      </c>
      <c r="O107" s="10">
        <f ca="1">SUMPRODUCT($A107:$F107,Results!$B$20:$G$20)</f>
        <v>-1.6606527061755925</v>
      </c>
      <c r="P107" s="10" cm="1">
        <f t="array" aca="1" ref="P107" ca="1">SUMPRODUCT(J107:O107,TRANSPOSE(BL$20:BL$25))+$AD$20-$BL$27</f>
        <v>6.5875291771516302</v>
      </c>
      <c r="Q107" s="10" cm="1">
        <f t="array" aca="1" ref="Q107" ca="1">SUMPRODUCT(J107:O107,TRANSPOSE(ES$20:ES$25))+$AD$20-$ES$27</f>
        <v>6.5624480114464365</v>
      </c>
      <c r="R107" s="10">
        <f ca="1">I107-Results!$E$5*H107</f>
        <v>6.2117558172820839</v>
      </c>
      <c r="S107" s="10" cm="1">
        <f t="array" aca="1" ref="S107" ca="1">SUMPRODUCT(J107:O107,TRANSPOSE(AR$28:AR$33))+$AD$20-$AC$26</f>
        <v>5.5410951051025013</v>
      </c>
      <c r="T107" s="10">
        <f ca="1">SUMPRODUCT(J107:O107,Results!K$9:P$9)</f>
        <v>6.3994514961318893</v>
      </c>
      <c r="U107" s="10">
        <f ca="1">SUMPRODUCT(J107:O107,Results!K$9:P$9)+$AD$20-$AC$31</f>
        <v>6.4164075526569819</v>
      </c>
      <c r="V107" s="10">
        <f t="shared" ca="1" si="92"/>
        <v>-2.892824325612994</v>
      </c>
      <c r="W107" s="10">
        <f t="shared" ca="1" si="93"/>
        <v>-2.8677431599078003</v>
      </c>
      <c r="X107" s="10">
        <f t="shared" ca="1" si="94"/>
        <v>-2.5170509657434477</v>
      </c>
      <c r="Y107" s="10">
        <f t="shared" ca="1" si="95"/>
        <v>-1.846390253563865</v>
      </c>
      <c r="Z107" s="10">
        <f t="shared" ca="1" si="96"/>
        <v>3.4125767846567507</v>
      </c>
      <c r="AA107" s="10">
        <f t="shared" ca="1" si="97"/>
        <v>-2.7217027011183457</v>
      </c>
    </row>
    <row r="108" spans="1:27">
      <c r="A108" s="6">
        <f ca="1">LN((RAND()^(-Results!$E$4))-1)</f>
        <v>0.26844268359916318</v>
      </c>
      <c r="B108" s="6">
        <f ca="1">LN((RAND()^(-Results!$E$4))-1)</f>
        <v>-9.8896141116423877E-2</v>
      </c>
      <c r="C108" s="6">
        <f ca="1">LN((RAND()^(-Results!$E$4))-1)</f>
        <v>1.4749684584577718</v>
      </c>
      <c r="D108" s="6">
        <f ca="1">LN((RAND()^(-Results!$E$4))-1)</f>
        <v>-2.0100726743781276</v>
      </c>
      <c r="E108" s="6">
        <f ca="1">LN((RAND()^(-Results!$E$4))-1)</f>
        <v>-2.7175203578641702</v>
      </c>
      <c r="F108" s="6">
        <f ca="1">LN((RAND()^(-Results!$E$4))-1)</f>
        <v>2.4184533131734165</v>
      </c>
      <c r="G108" s="6">
        <f ca="1">LN((RAND()^(-Results!$E$4))-1)</f>
        <v>-1.3331184331620005</v>
      </c>
      <c r="H108" s="6">
        <f t="shared" ca="1" si="91"/>
        <v>-1.26894618380608</v>
      </c>
      <c r="I108" s="10">
        <f ca="1">SUMPRODUCT(J108:O108,Results!B$12:G$12)+Results!$E$5*H108</f>
        <v>-1.9703554243975576</v>
      </c>
      <c r="J108" s="10">
        <f ca="1">SUMPRODUCT($A108:$F108,Results!$B$15:$G$15)</f>
        <v>1.0275809500322435</v>
      </c>
      <c r="K108" s="10">
        <f ca="1">SUMPRODUCT($A108:$F108,Results!$B$16:$G$16)</f>
        <v>-0.67535616844902946</v>
      </c>
      <c r="L108" s="10">
        <f ca="1">SUMPRODUCT($A108:$F108,Results!$B$17:$G$17)</f>
        <v>9.6629232732989117</v>
      </c>
      <c r="M108" s="10">
        <f ca="1">SUMPRODUCT($A108:$F108,Results!$B$18:$G$18)</f>
        <v>-5.7430483267838213</v>
      </c>
      <c r="N108" s="10">
        <f ca="1">SUMPRODUCT($A108:$F108,Results!$B$19:$G$19)</f>
        <v>6.1352646280649621</v>
      </c>
      <c r="O108" s="10">
        <f ca="1">SUMPRODUCT($A108:$F108,Results!$B$20:$G$20)</f>
        <v>5.5210485463350718</v>
      </c>
      <c r="P108" s="10" cm="1">
        <f t="array" aca="1" ref="P108" ca="1">SUMPRODUCT(J108:O108,TRANSPOSE(BL$20:BL$25))+$AD$20-$BL$27</f>
        <v>3.3041665286063862</v>
      </c>
      <c r="Q108" s="10" cm="1">
        <f t="array" aca="1" ref="Q108" ca="1">SUMPRODUCT(J108:O108,TRANSPOSE(ES$20:ES$25))+$AD$20-$ES$27</f>
        <v>3.2515116409491855</v>
      </c>
      <c r="R108" s="10">
        <f ca="1">I108-Results!$E$5*H108</f>
        <v>3.1054293108267625</v>
      </c>
      <c r="S108" s="10" cm="1">
        <f t="array" aca="1" ref="S108" ca="1">SUMPRODUCT(J108:O108,TRANSPOSE(AR$28:AR$33))+$AD$20-$AC$26</f>
        <v>8.8142238206861947</v>
      </c>
      <c r="T108" s="10">
        <f ca="1">SUMPRODUCT(J108:O108,Results!K$9:P$9)</f>
        <v>2.9184841415755214</v>
      </c>
      <c r="U108" s="10">
        <f ca="1">SUMPRODUCT(J108:O108,Results!K$9:P$9)+$AD$20-$AC$31</f>
        <v>2.9354401981006135</v>
      </c>
      <c r="V108" s="10">
        <f t="shared" ca="1" si="92"/>
        <v>-5.2745219530039442</v>
      </c>
      <c r="W108" s="10">
        <f t="shared" ca="1" si="93"/>
        <v>-5.2218670653467427</v>
      </c>
      <c r="X108" s="10">
        <f t="shared" ca="1" si="94"/>
        <v>-5.0757847352243202</v>
      </c>
      <c r="Y108" s="10">
        <f t="shared" ca="1" si="95"/>
        <v>-10.784579245083751</v>
      </c>
      <c r="Z108" s="10">
        <f t="shared" ca="1" si="96"/>
        <v>-2.2524834912794427</v>
      </c>
      <c r="AA108" s="10">
        <f t="shared" ca="1" si="97"/>
        <v>-4.9057956224981716</v>
      </c>
    </row>
    <row r="109" spans="1:27">
      <c r="A109" s="6">
        <f ca="1">LN((RAND()^(-Results!$E$4))-1)</f>
        <v>1.8549539170550175E-2</v>
      </c>
      <c r="B109" s="6">
        <f ca="1">LN((RAND()^(-Results!$E$4))-1)</f>
        <v>-2.2568326475593921</v>
      </c>
      <c r="C109" s="6">
        <f ca="1">LN((RAND()^(-Results!$E$4))-1)</f>
        <v>-1.4536184938765548</v>
      </c>
      <c r="D109" s="6">
        <f ca="1">LN((RAND()^(-Results!$E$4))-1)</f>
        <v>-1.0306604492852627</v>
      </c>
      <c r="E109" s="6">
        <f ca="1">LN((RAND()^(-Results!$E$4))-1)</f>
        <v>-0.2070752716455545</v>
      </c>
      <c r="F109" s="6">
        <f ca="1">LN((RAND()^(-Results!$E$4))-1)</f>
        <v>-3.6748593244449386</v>
      </c>
      <c r="G109" s="6">
        <f ca="1">LN((RAND()^(-Results!$E$4))-1)</f>
        <v>-0.20731252531191355</v>
      </c>
      <c r="H109" s="6">
        <f t="shared" ca="1" si="91"/>
        <v>-0.14314027595599305</v>
      </c>
      <c r="I109" s="10">
        <f ca="1">SUMPRODUCT(J109:O109,Results!B$12:G$12)+Results!$E$5*H109</f>
        <v>-24.397229141768261</v>
      </c>
      <c r="J109" s="10">
        <f ca="1">SUMPRODUCT($A109:$F109,Results!$B$15:$G$15)</f>
        <v>7.4273520260207109</v>
      </c>
      <c r="K109" s="10">
        <f ca="1">SUMPRODUCT($A109:$F109,Results!$B$16:$G$16)</f>
        <v>-6.1923696646345379</v>
      </c>
      <c r="L109" s="10">
        <f ca="1">SUMPRODUCT($A109:$F109,Results!$B$17:$G$17)</f>
        <v>1.384304118696039</v>
      </c>
      <c r="M109" s="10">
        <f ca="1">SUMPRODUCT($A109:$F109,Results!$B$18:$G$18)</f>
        <v>7.9681413442311015</v>
      </c>
      <c r="N109" s="10">
        <f ca="1">SUMPRODUCT($A109:$F109,Results!$B$19:$G$19)</f>
        <v>-5.9954729447173243</v>
      </c>
      <c r="O109" s="10">
        <f ca="1">SUMPRODUCT($A109:$F109,Results!$B$20:$G$20)</f>
        <v>-5.6877586792543653</v>
      </c>
      <c r="P109" s="10" cm="1">
        <f t="array" aca="1" ref="P109" ca="1">SUMPRODUCT(J109:O109,TRANSPOSE(BL$20:BL$25))+$AD$20-$BL$27</f>
        <v>-23.517025368162127</v>
      </c>
      <c r="Q109" s="10" cm="1">
        <f t="array" aca="1" ref="Q109" ca="1">SUMPRODUCT(J109:O109,TRANSPOSE(ES$20:ES$25))+$AD$20-$ES$27</f>
        <v>-23.669132109885012</v>
      </c>
      <c r="R109" s="10">
        <f ca="1">I109-Results!$E$5*H109</f>
        <v>-23.824668037944289</v>
      </c>
      <c r="S109" s="10" cm="1">
        <f t="array" aca="1" ref="S109" ca="1">SUMPRODUCT(J109:O109,TRANSPOSE(AR$28:AR$33))+$AD$20-$AC$26</f>
        <v>-27.819894561361021</v>
      </c>
      <c r="T109" s="10">
        <f ca="1">SUMPRODUCT(J109:O109,Results!K$9:P$9)</f>
        <v>-24.471326714741693</v>
      </c>
      <c r="U109" s="10">
        <f ca="1">SUMPRODUCT(J109:O109,Results!K$9:P$9)+$AD$20-$AC$31</f>
        <v>-24.4543706582166</v>
      </c>
      <c r="V109" s="10">
        <f t="shared" ca="1" si="92"/>
        <v>-0.88020377360613367</v>
      </c>
      <c r="W109" s="10">
        <f t="shared" ca="1" si="93"/>
        <v>-0.72809703188324804</v>
      </c>
      <c r="X109" s="10">
        <f t="shared" ca="1" si="94"/>
        <v>-0.57256110382397196</v>
      </c>
      <c r="Y109" s="10">
        <f t="shared" ca="1" si="95"/>
        <v>3.4226654195927608</v>
      </c>
      <c r="Z109" s="10">
        <f t="shared" ca="1" si="96"/>
        <v>-24.679357208650146</v>
      </c>
      <c r="AA109" s="10">
        <f t="shared" ca="1" si="97"/>
        <v>5.7141516448339758E-2</v>
      </c>
    </row>
    <row r="110" spans="1:27">
      <c r="A110" s="6">
        <f ca="1">LN((RAND()^(-Results!$E$4))-1)</f>
        <v>0.53909062446367473</v>
      </c>
      <c r="B110" s="6">
        <f ca="1">LN((RAND()^(-Results!$E$4))-1)</f>
        <v>0.41394189717800156</v>
      </c>
      <c r="C110" s="6">
        <f ca="1">LN((RAND()^(-Results!$E$4))-1)</f>
        <v>-1.318052053511535</v>
      </c>
      <c r="D110" s="6">
        <f ca="1">LN((RAND()^(-Results!$E$4))-1)</f>
        <v>0.25534860572402285</v>
      </c>
      <c r="E110" s="6">
        <f ca="1">LN((RAND()^(-Results!$E$4))-1)</f>
        <v>-3.5305115620446283E-2</v>
      </c>
      <c r="F110" s="6">
        <f ca="1">LN((RAND()^(-Results!$E$4))-1)</f>
        <v>-0.72957831793264705</v>
      </c>
      <c r="G110" s="6">
        <f ca="1">LN((RAND()^(-Results!$E$4))-1)</f>
        <v>-0.36131683237669054</v>
      </c>
      <c r="H110" s="6">
        <f t="shared" ca="1" si="91"/>
        <v>-0.29714458302077007</v>
      </c>
      <c r="I110" s="10">
        <f ca="1">SUMPRODUCT(J110:O110,Results!B$12:G$12)+Results!$E$5*H110</f>
        <v>-1.5307487324917046E-2</v>
      </c>
      <c r="J110" s="10">
        <f ca="1">SUMPRODUCT($A110:$F110,Results!$B$15:$G$15)</f>
        <v>-1.488514360467494</v>
      </c>
      <c r="K110" s="10">
        <f ca="1">SUMPRODUCT($A110:$F110,Results!$B$16:$G$16)</f>
        <v>-2.4211231081311064</v>
      </c>
      <c r="L110" s="10">
        <f ca="1">SUMPRODUCT($A110:$F110,Results!$B$17:$G$17)</f>
        <v>-0.17669403671871742</v>
      </c>
      <c r="M110" s="10">
        <f ca="1">SUMPRODUCT($A110:$F110,Results!$B$18:$G$18)</f>
        <v>3.3715149882055586</v>
      </c>
      <c r="N110" s="10">
        <f ca="1">SUMPRODUCT($A110:$F110,Results!$B$19:$G$19)</f>
        <v>0.53833011501258698</v>
      </c>
      <c r="O110" s="10">
        <f ca="1">SUMPRODUCT($A110:$F110,Results!$B$20:$G$20)</f>
        <v>-1.4991374223131224</v>
      </c>
      <c r="P110" s="10" cm="1">
        <f t="array" aca="1" ref="P110" ca="1">SUMPRODUCT(J110:O110,TRANSPOSE(BL$20:BL$25))+$AD$20-$BL$27</f>
        <v>0.55651715002668978</v>
      </c>
      <c r="Q110" s="10" cm="1">
        <f t="array" aca="1" ref="Q110" ca="1">SUMPRODUCT(J110:O110,TRANSPOSE(ES$20:ES$25))+$AD$20-$ES$27</f>
        <v>0.57584539143360691</v>
      </c>
      <c r="R110" s="10">
        <f ca="1">I110-Results!$E$5*H110</f>
        <v>1.1732708447581632</v>
      </c>
      <c r="S110" s="10" cm="1">
        <f t="array" aca="1" ref="S110" ca="1">SUMPRODUCT(J110:O110,TRANSPOSE(AR$28:AR$33))+$AD$20-$AC$26</f>
        <v>-3.1429740271495081</v>
      </c>
      <c r="T110" s="10">
        <f ca="1">SUMPRODUCT(J110:O110,Results!K$9:P$9)</f>
        <v>0.66212342636534816</v>
      </c>
      <c r="U110" s="10">
        <f ca="1">SUMPRODUCT(J110:O110,Results!K$9:P$9)+$AD$20-$AC$31</f>
        <v>0.67907948289044062</v>
      </c>
      <c r="V110" s="10">
        <f t="shared" ca="1" si="92"/>
        <v>-0.57182463735160682</v>
      </c>
      <c r="W110" s="10">
        <f t="shared" ca="1" si="93"/>
        <v>-0.59115287875852396</v>
      </c>
      <c r="X110" s="10">
        <f t="shared" ca="1" si="94"/>
        <v>-1.1885783320830803</v>
      </c>
      <c r="Y110" s="10">
        <f t="shared" ca="1" si="95"/>
        <v>3.1276665398245909</v>
      </c>
      <c r="Z110" s="10">
        <f t="shared" ca="1" si="96"/>
        <v>-0.29743555420680234</v>
      </c>
      <c r="AA110" s="10">
        <f t="shared" ca="1" si="97"/>
        <v>-0.69438697021535767</v>
      </c>
    </row>
    <row r="111" spans="1:27">
      <c r="A111" s="6">
        <f ca="1">LN((RAND()^(-Results!$E$4))-1)</f>
        <v>-0.37832372846682155</v>
      </c>
      <c r="B111" s="6">
        <f ca="1">LN((RAND()^(-Results!$E$4))-1)</f>
        <v>3.5143757073638868</v>
      </c>
      <c r="C111" s="6">
        <f ca="1">LN((RAND()^(-Results!$E$4))-1)</f>
        <v>-2.2908903996623908</v>
      </c>
      <c r="D111" s="6">
        <f ca="1">LN((RAND()^(-Results!$E$4))-1)</f>
        <v>2.1746767768619355</v>
      </c>
      <c r="E111" s="6">
        <f ca="1">LN((RAND()^(-Results!$E$4))-1)</f>
        <v>-2.6740423730623348</v>
      </c>
      <c r="F111" s="6">
        <f ca="1">LN((RAND()^(-Results!$E$4))-1)</f>
        <v>2.7158782427429773</v>
      </c>
      <c r="G111" s="6">
        <f ca="1">LN((RAND()^(-Results!$E$4))-1)</f>
        <v>1.5700137500714482</v>
      </c>
      <c r="H111" s="6">
        <f t="shared" ca="1" si="91"/>
        <v>1.6341859994273686</v>
      </c>
      <c r="I111" s="10">
        <f ca="1">SUMPRODUCT(J111:O111,Results!B$12:G$12)+Results!$E$5*H111</f>
        <v>17.276100599435939</v>
      </c>
      <c r="J111" s="10">
        <f ca="1">SUMPRODUCT($A111:$F111,Results!$B$15:$G$15)</f>
        <v>-5.482790560506408</v>
      </c>
      <c r="K111" s="10">
        <f ca="1">SUMPRODUCT($A111:$F111,Results!$B$16:$G$16)</f>
        <v>-6.3910312071185453</v>
      </c>
      <c r="L111" s="10">
        <f ca="1">SUMPRODUCT($A111:$F111,Results!$B$17:$G$17)</f>
        <v>9.226350959474928</v>
      </c>
      <c r="M111" s="10">
        <f ca="1">SUMPRODUCT($A111:$F111,Results!$B$18:$G$18)</f>
        <v>-0.97981145769428979</v>
      </c>
      <c r="N111" s="10">
        <f ca="1">SUMPRODUCT($A111:$F111,Results!$B$19:$G$19)</f>
        <v>6.3841717087146472</v>
      </c>
      <c r="O111" s="10">
        <f ca="1">SUMPRODUCT($A111:$F111,Results!$B$20:$G$20)</f>
        <v>3.6260267874115439</v>
      </c>
      <c r="P111" s="10" cm="1">
        <f t="array" aca="1" ref="P111" ca="1">SUMPRODUCT(J111:O111,TRANSPOSE(BL$20:BL$25))+$AD$20-$BL$27</f>
        <v>8.2097433232113346</v>
      </c>
      <c r="Q111" s="10" cm="1">
        <f t="array" aca="1" ref="Q111" ca="1">SUMPRODUCT(J111:O111,TRANSPOSE(ES$20:ES$25))+$AD$20-$ES$27</f>
        <v>8.4798576041959226</v>
      </c>
      <c r="R111" s="10">
        <f ca="1">I111-Results!$E$5*H111</f>
        <v>10.739356601726463</v>
      </c>
      <c r="S111" s="10" cm="1">
        <f t="array" aca="1" ref="S111" ca="1">SUMPRODUCT(J111:O111,TRANSPOSE(AR$28:AR$33))+$AD$20-$AC$26</f>
        <v>7.0879424162899118</v>
      </c>
      <c r="T111" s="10">
        <f ca="1">SUMPRODUCT(J111:O111,Results!K$9:P$9)</f>
        <v>9.8658280709014647</v>
      </c>
      <c r="U111" s="10">
        <f ca="1">SUMPRODUCT(J111:O111,Results!K$9:P$9)+$AD$20-$AC$31</f>
        <v>9.8827841274265573</v>
      </c>
      <c r="V111" s="10">
        <f t="shared" ca="1" si="92"/>
        <v>9.0663572762246041</v>
      </c>
      <c r="W111" s="10">
        <f t="shared" ca="1" si="93"/>
        <v>8.7962429952400161</v>
      </c>
      <c r="X111" s="10">
        <f t="shared" ca="1" si="94"/>
        <v>6.5367439977094755</v>
      </c>
      <c r="Y111" s="10">
        <f t="shared" ca="1" si="95"/>
        <v>10.188158183146026</v>
      </c>
      <c r="Z111" s="10">
        <f t="shared" ca="1" si="96"/>
        <v>16.993972532554054</v>
      </c>
      <c r="AA111" s="10">
        <f t="shared" ca="1" si="97"/>
        <v>7.3933164720093814</v>
      </c>
    </row>
    <row r="112" spans="1:27">
      <c r="A112" s="6">
        <f ca="1">LN((RAND()^(-Results!$E$4))-1)</f>
        <v>-0.50767067534993826</v>
      </c>
      <c r="B112" s="6">
        <f ca="1">LN((RAND()^(-Results!$E$4))-1)</f>
        <v>0.17304338604860878</v>
      </c>
      <c r="C112" s="6">
        <f ca="1">LN((RAND()^(-Results!$E$4))-1)</f>
        <v>1.5948090624811451</v>
      </c>
      <c r="D112" s="6">
        <f ca="1">LN((RAND()^(-Results!$E$4))-1)</f>
        <v>0.82881317626181761</v>
      </c>
      <c r="E112" s="6">
        <f ca="1">LN((RAND()^(-Results!$E$4))-1)</f>
        <v>-1.0212019548281692</v>
      </c>
      <c r="F112" s="6">
        <f ca="1">LN((RAND()^(-Results!$E$4))-1)</f>
        <v>2.7061658758700804</v>
      </c>
      <c r="G112" s="6">
        <f ca="1">LN((RAND()^(-Results!$E$4))-1)</f>
        <v>1.1466773626996696</v>
      </c>
      <c r="H112" s="6">
        <f t="shared" ca="1" si="91"/>
        <v>1.2108496120555901</v>
      </c>
      <c r="I112" s="10">
        <f ca="1">SUMPRODUCT(J112:O112,Results!B$12:G$12)+Results!$E$5*H112</f>
        <v>11.660682012200759</v>
      </c>
      <c r="J112" s="10">
        <f ca="1">SUMPRODUCT($A112:$F112,Results!$B$15:$G$15)</f>
        <v>-1.996355907432398</v>
      </c>
      <c r="K112" s="10">
        <f ca="1">SUMPRODUCT($A112:$F112,Results!$B$16:$G$16)</f>
        <v>1.4584693221484897</v>
      </c>
      <c r="L112" s="10">
        <f ca="1">SUMPRODUCT($A112:$F112,Results!$B$17:$G$17)</f>
        <v>3.4546057731828381</v>
      </c>
      <c r="M112" s="10">
        <f ca="1">SUMPRODUCT($A112:$F112,Results!$B$18:$G$18)</f>
        <v>-7.5306873527022535</v>
      </c>
      <c r="N112" s="10">
        <f ca="1">SUMPRODUCT($A112:$F112,Results!$B$19:$G$19)</f>
        <v>2.375319615053292</v>
      </c>
      <c r="O112" s="10">
        <f ca="1">SUMPRODUCT($A112:$F112,Results!$B$20:$G$20)</f>
        <v>5.3249024526893871</v>
      </c>
      <c r="P112" s="10" cm="1">
        <f t="array" aca="1" ref="P112" ca="1">SUMPRODUCT(J112:O112,TRANSPOSE(BL$20:BL$25))+$AD$20-$BL$27</f>
        <v>7.0677420270883964</v>
      </c>
      <c r="Q112" s="10" cm="1">
        <f t="array" aca="1" ref="Q112" ca="1">SUMPRODUCT(J112:O112,TRANSPOSE(ES$20:ES$25))+$AD$20-$ES$27</f>
        <v>7.1240205876924962</v>
      </c>
      <c r="R112" s="10">
        <f ca="1">I112-Results!$E$5*H112</f>
        <v>6.8172835639783989</v>
      </c>
      <c r="S112" s="10" cm="1">
        <f t="array" aca="1" ref="S112" ca="1">SUMPRODUCT(J112:O112,TRANSPOSE(AR$28:AR$33))+$AD$20-$AC$26</f>
        <v>13.571155762625224</v>
      </c>
      <c r="T112" s="10">
        <f ca="1">SUMPRODUCT(J112:O112,Results!K$9:P$9)</f>
        <v>7.4038572003484253</v>
      </c>
      <c r="U112" s="10">
        <f ca="1">SUMPRODUCT(J112:O112,Results!K$9:P$9)+$AD$20-$AC$31</f>
        <v>7.4208132568735179</v>
      </c>
      <c r="V112" s="10">
        <f t="shared" ca="1" si="92"/>
        <v>4.5929399851123627</v>
      </c>
      <c r="W112" s="10">
        <f t="shared" ca="1" si="93"/>
        <v>4.5366614245082628</v>
      </c>
      <c r="X112" s="10">
        <f t="shared" ca="1" si="94"/>
        <v>4.8433984482223602</v>
      </c>
      <c r="Y112" s="10">
        <f t="shared" ca="1" si="95"/>
        <v>-1.9104737504244653</v>
      </c>
      <c r="Z112" s="10">
        <f t="shared" ca="1" si="96"/>
        <v>11.378553945318874</v>
      </c>
      <c r="AA112" s="10">
        <f t="shared" ca="1" si="97"/>
        <v>4.2398687553272412</v>
      </c>
    </row>
    <row r="113" spans="1:27">
      <c r="A113" s="6">
        <f ca="1">LN((RAND()^(-Results!$E$4))-1)</f>
        <v>1.888388878696853</v>
      </c>
      <c r="B113" s="6">
        <f ca="1">LN((RAND()^(-Results!$E$4))-1)</f>
        <v>-2.8800937900011871</v>
      </c>
      <c r="C113" s="6">
        <f ca="1">LN((RAND()^(-Results!$E$4))-1)</f>
        <v>1.3902568793936949</v>
      </c>
      <c r="D113" s="6">
        <f ca="1">LN((RAND()^(-Results!$E$4))-1)</f>
        <v>-0.96606852153127465</v>
      </c>
      <c r="E113" s="6">
        <f ca="1">LN((RAND()^(-Results!$E$4))-1)</f>
        <v>1.1659475872394258</v>
      </c>
      <c r="F113" s="6">
        <f ca="1">LN((RAND()^(-Results!$E$4))-1)</f>
        <v>1.2117837382352126</v>
      </c>
      <c r="G113" s="6">
        <f ca="1">LN((RAND()^(-Results!$E$4))-1)</f>
        <v>0.70057607708853997</v>
      </c>
      <c r="H113" s="6">
        <f t="shared" ca="1" si="91"/>
        <v>0.76474832644446045</v>
      </c>
      <c r="I113" s="10">
        <f ca="1">SUMPRODUCT(J113:O113,Results!B$12:G$12)+Results!$E$5*H113</f>
        <v>18.047382536841887</v>
      </c>
      <c r="J113" s="10">
        <f ca="1">SUMPRODUCT($A113:$F113,Results!$B$15:$G$15)</f>
        <v>-6.526743445723918</v>
      </c>
      <c r="K113" s="10">
        <f ca="1">SUMPRODUCT($A113:$F113,Results!$B$16:$G$16)</f>
        <v>4.1127604694297837</v>
      </c>
      <c r="L113" s="10">
        <f ca="1">SUMPRODUCT($A113:$F113,Results!$B$17:$G$17)</f>
        <v>-7.6450268889839625</v>
      </c>
      <c r="M113" s="10">
        <f ca="1">SUMPRODUCT($A113:$F113,Results!$B$18:$G$18)</f>
        <v>-4.6360800629498886</v>
      </c>
      <c r="N113" s="10">
        <f ca="1">SUMPRODUCT($A113:$F113,Results!$B$19:$G$19)</f>
        <v>0.59197911194370523</v>
      </c>
      <c r="O113" s="10">
        <f ca="1">SUMPRODUCT($A113:$F113,Results!$B$20:$G$20)</f>
        <v>2.6449209450741824</v>
      </c>
      <c r="P113" s="10" cm="1">
        <f t="array" aca="1" ref="P113" ca="1">SUMPRODUCT(J113:O113,TRANSPOSE(BL$20:BL$25))+$AD$20-$BL$27</f>
        <v>16.508092624205567</v>
      </c>
      <c r="Q113" s="10" cm="1">
        <f t="array" aca="1" ref="Q113" ca="1">SUMPRODUCT(J113:O113,TRANSPOSE(ES$20:ES$25))+$AD$20-$ES$27</f>
        <v>16.325898607440099</v>
      </c>
      <c r="R113" s="10">
        <f ca="1">I113-Results!$E$5*H113</f>
        <v>14.988389231064046</v>
      </c>
      <c r="S113" s="10" cm="1">
        <f t="array" aca="1" ref="S113" ca="1">SUMPRODUCT(J113:O113,TRANSPOSE(AR$28:AR$33))+$AD$20-$AC$26</f>
        <v>18.548372833680265</v>
      </c>
      <c r="T113" s="10">
        <f ca="1">SUMPRODUCT(J113:O113,Results!K$9:P$9)</f>
        <v>15.360677497446403</v>
      </c>
      <c r="U113" s="10">
        <f ca="1">SUMPRODUCT(J113:O113,Results!K$9:P$9)+$AD$20-$AC$31</f>
        <v>15.377633553971496</v>
      </c>
      <c r="V113" s="10">
        <f t="shared" ca="1" si="92"/>
        <v>1.5392899126363204</v>
      </c>
      <c r="W113" s="10">
        <f t="shared" ca="1" si="93"/>
        <v>1.7214839294017885</v>
      </c>
      <c r="X113" s="10">
        <f t="shared" ca="1" si="94"/>
        <v>3.0589933057778413</v>
      </c>
      <c r="Y113" s="10">
        <f t="shared" ca="1" si="95"/>
        <v>-0.5009902968383777</v>
      </c>
      <c r="Z113" s="10">
        <f t="shared" ca="1" si="96"/>
        <v>17.765254469960002</v>
      </c>
      <c r="AA113" s="10">
        <f t="shared" ca="1" si="97"/>
        <v>2.6697489828703915</v>
      </c>
    </row>
    <row r="114" spans="1:27">
      <c r="A114" s="6">
        <f ca="1">LN((RAND()^(-Results!$E$4))-1)</f>
        <v>0.32047331473913571</v>
      </c>
      <c r="B114" s="6">
        <f ca="1">LN((RAND()^(-Results!$E$4))-1)</f>
        <v>-1.7053716001811803</v>
      </c>
      <c r="C114" s="6">
        <f ca="1">LN((RAND()^(-Results!$E$4))-1)</f>
        <v>-9.9191469916358757E-2</v>
      </c>
      <c r="D114" s="6">
        <f ca="1">LN((RAND()^(-Results!$E$4))-1)</f>
        <v>-0.42958492193351827</v>
      </c>
      <c r="E114" s="6">
        <f ca="1">LN((RAND()^(-Results!$E$4))-1)</f>
        <v>-1.9873762358639466</v>
      </c>
      <c r="F114" s="6">
        <f ca="1">LN((RAND()^(-Results!$E$4))-1)</f>
        <v>-0.30442026148651619</v>
      </c>
      <c r="G114" s="6">
        <f ca="1">LN((RAND()^(-Results!$E$4))-1)</f>
        <v>0.10352870747499371</v>
      </c>
      <c r="H114" s="6">
        <f t="shared" ca="1" si="91"/>
        <v>0.16770095683091421</v>
      </c>
      <c r="I114" s="10">
        <f ca="1">SUMPRODUCT(J114:O114,Results!B$12:G$12)+Results!$E$5*H114</f>
        <v>-9.4009967106963064</v>
      </c>
      <c r="J114" s="10">
        <f ca="1">SUMPRODUCT($A114:$F114,Results!$B$15:$G$15)</f>
        <v>2.7428754374041326</v>
      </c>
      <c r="K114" s="10">
        <f ca="1">SUMPRODUCT($A114:$F114,Results!$B$16:$G$16)</f>
        <v>-5.8510154226842754</v>
      </c>
      <c r="L114" s="10">
        <f ca="1">SUMPRODUCT($A114:$F114,Results!$B$17:$G$17)</f>
        <v>7.0785207947425972</v>
      </c>
      <c r="M114" s="10">
        <f ca="1">SUMPRODUCT($A114:$F114,Results!$B$18:$G$18)</f>
        <v>-4.7108157821778129E-2</v>
      </c>
      <c r="N114" s="10">
        <f ca="1">SUMPRODUCT($A114:$F114,Results!$B$19:$G$19)</f>
        <v>-0.12402786298231508</v>
      </c>
      <c r="O114" s="10">
        <f ca="1">SUMPRODUCT($A114:$F114,Results!$B$20:$G$20)</f>
        <v>1.2780616648323382</v>
      </c>
      <c r="P114" s="10" cm="1">
        <f t="array" aca="1" ref="P114" ca="1">SUMPRODUCT(J114:O114,TRANSPOSE(BL$20:BL$25))+$AD$20-$BL$27</f>
        <v>-9.8589646732889911</v>
      </c>
      <c r="Q114" s="10" cm="1">
        <f t="array" aca="1" ref="Q114" ca="1">SUMPRODUCT(J114:O114,TRANSPOSE(ES$20:ES$25))+$AD$20-$ES$27</f>
        <v>-9.9569331329316171</v>
      </c>
      <c r="R114" s="10">
        <f ca="1">I114-Results!$E$5*H114</f>
        <v>-10.071800538019962</v>
      </c>
      <c r="S114" s="10" cm="1">
        <f t="array" aca="1" ref="S114" ca="1">SUMPRODUCT(J114:O114,TRANSPOSE(AR$28:AR$33))+$AD$20-$AC$26</f>
        <v>-8.3306842553636056</v>
      </c>
      <c r="T114" s="10">
        <f ca="1">SUMPRODUCT(J114:O114,Results!K$9:P$9)</f>
        <v>-10.484051551786703</v>
      </c>
      <c r="U114" s="10">
        <f ca="1">SUMPRODUCT(J114:O114,Results!K$9:P$9)+$AD$20-$AC$31</f>
        <v>-10.46709549526161</v>
      </c>
      <c r="V114" s="10">
        <f t="shared" ca="1" si="92"/>
        <v>0.45796796259268469</v>
      </c>
      <c r="W114" s="10">
        <f t="shared" ca="1" si="93"/>
        <v>0.5559364222353107</v>
      </c>
      <c r="X114" s="10">
        <f t="shared" ca="1" si="94"/>
        <v>0.67080382732365607</v>
      </c>
      <c r="Y114" s="10">
        <f t="shared" ca="1" si="95"/>
        <v>-1.0703124553327008</v>
      </c>
      <c r="Z114" s="10">
        <f t="shared" ca="1" si="96"/>
        <v>-9.6831247775781915</v>
      </c>
      <c r="AA114" s="10">
        <f t="shared" ca="1" si="97"/>
        <v>1.0660987845653036</v>
      </c>
    </row>
    <row r="115" spans="1:27">
      <c r="A115" s="6">
        <f ca="1">LN((RAND()^(-Results!$E$4))-1)</f>
        <v>-1.1318679928781339</v>
      </c>
      <c r="B115" s="6">
        <f ca="1">LN((RAND()^(-Results!$E$4))-1)</f>
        <v>-2.8245906748683236</v>
      </c>
      <c r="C115" s="6">
        <f ca="1">LN((RAND()^(-Results!$E$4))-1)</f>
        <v>1.9241139215172116</v>
      </c>
      <c r="D115" s="6">
        <f ca="1">LN((RAND()^(-Results!$E$4))-1)</f>
        <v>4.82517099068414</v>
      </c>
      <c r="E115" s="6">
        <f ca="1">LN((RAND()^(-Results!$E$4))-1)</f>
        <v>1.0172445386124502</v>
      </c>
      <c r="F115" s="6">
        <f ca="1">LN((RAND()^(-Results!$E$4))-1)</f>
        <v>1.4942249180834672</v>
      </c>
      <c r="G115" s="6">
        <f ca="1">LN((RAND()^(-Results!$E$4))-1)</f>
        <v>-2.3956108495596329</v>
      </c>
      <c r="H115" s="6">
        <f t="shared" ca="1" si="91"/>
        <v>-2.3314386002037124</v>
      </c>
      <c r="I115" s="10">
        <f ca="1">SUMPRODUCT(J115:O115,Results!B$12:G$12)+Results!$E$5*H115</f>
        <v>-10.929839605868438</v>
      </c>
      <c r="J115" s="10">
        <f ca="1">SUMPRODUCT($A115:$F115,Results!$B$15:$G$15)</f>
        <v>-3.281724177887912</v>
      </c>
      <c r="K115" s="10">
        <f ca="1">SUMPRODUCT($A115:$F115,Results!$B$16:$G$16)</f>
        <v>8.0423669091604699E-2</v>
      </c>
      <c r="L115" s="10">
        <f ca="1">SUMPRODUCT($A115:$F115,Results!$B$17:$G$17)</f>
        <v>-4.5893509789869071</v>
      </c>
      <c r="M115" s="10">
        <f ca="1">SUMPRODUCT($A115:$F115,Results!$B$18:$G$18)</f>
        <v>-8.9799918646406951</v>
      </c>
      <c r="N115" s="10">
        <f ca="1">SUMPRODUCT($A115:$F115,Results!$B$19:$G$19)</f>
        <v>-7.6305269431654255</v>
      </c>
      <c r="O115" s="10">
        <f ca="1">SUMPRODUCT($A115:$F115,Results!$B$20:$G$20)</f>
        <v>4.1362044156799342</v>
      </c>
      <c r="P115" s="10" cm="1">
        <f t="array" aca="1" ref="P115" ca="1">SUMPRODUCT(J115:O115,TRANSPOSE(BL$20:BL$25))+$AD$20-$BL$27</f>
        <v>-0.20734240468795651</v>
      </c>
      <c r="Q115" s="10" cm="1">
        <f t="array" aca="1" ref="Q115" ca="1">SUMPRODUCT(J115:O115,TRANSPOSE(ES$20:ES$25))+$AD$20-$ES$27</f>
        <v>-0.17655711593770551</v>
      </c>
      <c r="R115" s="10">
        <f ca="1">I115-Results!$E$5*H115</f>
        <v>-1.6040852050535879</v>
      </c>
      <c r="S115" s="10" cm="1">
        <f t="array" aca="1" ref="S115" ca="1">SUMPRODUCT(J115:O115,TRANSPOSE(AR$28:AR$33))+$AD$20-$AC$26</f>
        <v>8.552005775800307</v>
      </c>
      <c r="T115" s="10">
        <f ca="1">SUMPRODUCT(J115:O115,Results!K$9:P$9)</f>
        <v>5.8149727834894804E-2</v>
      </c>
      <c r="U115" s="10">
        <f ca="1">SUMPRODUCT(J115:O115,Results!K$9:P$9)+$AD$20-$AC$31</f>
        <v>7.5105784359987271E-2</v>
      </c>
      <c r="V115" s="10">
        <f t="shared" ca="1" si="92"/>
        <v>-10.722497201180481</v>
      </c>
      <c r="W115" s="10">
        <f t="shared" ca="1" si="93"/>
        <v>-10.753282489930733</v>
      </c>
      <c r="X115" s="10">
        <f t="shared" ca="1" si="94"/>
        <v>-9.3257544008148496</v>
      </c>
      <c r="Y115" s="10">
        <f t="shared" ca="1" si="95"/>
        <v>-19.481845381668744</v>
      </c>
      <c r="Z115" s="10">
        <f t="shared" ca="1" si="96"/>
        <v>-11.211967672750323</v>
      </c>
      <c r="AA115" s="10">
        <f t="shared" ca="1" si="97"/>
        <v>-11.004945390228425</v>
      </c>
    </row>
    <row r="116" spans="1:27">
      <c r="A116" s="6">
        <f ca="1">LN((RAND()^(-Results!$E$4))-1)</f>
        <v>-1.2485552475119026</v>
      </c>
      <c r="B116" s="6">
        <f ca="1">LN((RAND()^(-Results!$E$4))-1)</f>
        <v>0.83122121238834379</v>
      </c>
      <c r="C116" s="6">
        <f ca="1">LN((RAND()^(-Results!$E$4))-1)</f>
        <v>3.1318783232087567E-4</v>
      </c>
      <c r="D116" s="6">
        <f ca="1">LN((RAND()^(-Results!$E$4))-1)</f>
        <v>-2.2753594354987006</v>
      </c>
      <c r="E116" s="6">
        <f ca="1">LN((RAND()^(-Results!$E$4))-1)</f>
        <v>1.390026760687505</v>
      </c>
      <c r="F116" s="6">
        <f ca="1">LN((RAND()^(-Results!$E$4))-1)</f>
        <v>-1.4400046925537209</v>
      </c>
      <c r="G116" s="6">
        <f ca="1">LN((RAND()^(-Results!$E$4))-1)</f>
        <v>-2.2519568590525361</v>
      </c>
      <c r="H116" s="6">
        <f t="shared" ca="1" si="91"/>
        <v>-2.1877846096966156</v>
      </c>
      <c r="I116" s="10">
        <f ca="1">SUMPRODUCT(J116:O116,Results!B$12:G$12)+Results!$E$5*H116</f>
        <v>-18.655833248508916</v>
      </c>
      <c r="J116" s="10">
        <f ca="1">SUMPRODUCT($A116:$F116,Results!$B$15:$G$15)</f>
        <v>6.5353135443450565</v>
      </c>
      <c r="K116" s="10">
        <f ca="1">SUMPRODUCT($A116:$F116,Results!$B$16:$G$16)</f>
        <v>4.6352126261782143</v>
      </c>
      <c r="L116" s="10">
        <f ca="1">SUMPRODUCT($A116:$F116,Results!$B$17:$G$17)</f>
        <v>-3.8580015781361032</v>
      </c>
      <c r="M116" s="10">
        <f ca="1">SUMPRODUCT($A116:$F116,Results!$B$18:$G$18)</f>
        <v>3.8830257446293075</v>
      </c>
      <c r="N116" s="10">
        <f ca="1">SUMPRODUCT($A116:$F116,Results!$B$19:$G$19)</f>
        <v>-2.9452770531706727</v>
      </c>
      <c r="O116" s="10">
        <f ca="1">SUMPRODUCT($A116:$F116,Results!$B$20:$G$20)</f>
        <v>-4.8437522119469367</v>
      </c>
      <c r="P116" s="10" cm="1">
        <f t="array" aca="1" ref="P116" ca="1">SUMPRODUCT(J116:O116,TRANSPOSE(BL$20:BL$25))+$AD$20-$BL$27</f>
        <v>-9.7344723253737353</v>
      </c>
      <c r="Q116" s="10" cm="1">
        <f t="array" aca="1" ref="Q116" ca="1">SUMPRODUCT(J116:O116,TRANSPOSE(ES$20:ES$25))+$AD$20-$ES$27</f>
        <v>-9.7378089375933197</v>
      </c>
      <c r="R116" s="10">
        <f ca="1">I116-Results!$E$5*H116</f>
        <v>-9.9046948097224536</v>
      </c>
      <c r="S116" s="10" cm="1">
        <f t="array" aca="1" ref="S116" ca="1">SUMPRODUCT(J116:O116,TRANSPOSE(AR$28:AR$33))+$AD$20-$AC$26</f>
        <v>-11.651760034203871</v>
      </c>
      <c r="T116" s="10">
        <f ca="1">SUMPRODUCT(J116:O116,Results!K$9:P$9)</f>
        <v>-9.8037951160369623</v>
      </c>
      <c r="U116" s="10">
        <f ca="1">SUMPRODUCT(J116:O116,Results!K$9:P$9)+$AD$20-$AC$31</f>
        <v>-9.7868390595118697</v>
      </c>
      <c r="V116" s="10">
        <f t="shared" ca="1" si="92"/>
        <v>-8.9213609231351807</v>
      </c>
      <c r="W116" s="10">
        <f t="shared" ca="1" si="93"/>
        <v>-8.9180243109155963</v>
      </c>
      <c r="X116" s="10">
        <f t="shared" ca="1" si="94"/>
        <v>-8.7511384387864624</v>
      </c>
      <c r="Y116" s="10">
        <f t="shared" ca="1" si="95"/>
        <v>-7.0040732143050448</v>
      </c>
      <c r="Z116" s="10">
        <f t="shared" ca="1" si="96"/>
        <v>-18.937961315390801</v>
      </c>
      <c r="AA116" s="10">
        <f t="shared" ca="1" si="97"/>
        <v>-8.8689941889970463</v>
      </c>
    </row>
    <row r="117" spans="1:27">
      <c r="A117" s="6">
        <f ca="1">LN((RAND()^(-Results!$E$4))-1)</f>
        <v>-0.64937038150569004</v>
      </c>
      <c r="B117" s="6">
        <f ca="1">LN((RAND()^(-Results!$E$4))-1)</f>
        <v>-2.4016551748910331</v>
      </c>
      <c r="C117" s="6">
        <f ca="1">LN((RAND()^(-Results!$E$4))-1)</f>
        <v>0.20687329784242084</v>
      </c>
      <c r="D117" s="6">
        <f ca="1">LN((RAND()^(-Results!$E$4))-1)</f>
        <v>-2.9263198630407312</v>
      </c>
      <c r="E117" s="6">
        <f ca="1">LN((RAND()^(-Results!$E$4))-1)</f>
        <v>-4.0792027314092021</v>
      </c>
      <c r="F117" s="6">
        <f ca="1">LN((RAND()^(-Results!$E$4))-1)</f>
        <v>-2.2316894221608399</v>
      </c>
      <c r="G117" s="6">
        <f ca="1">LN((RAND()^(-Results!$E$4))-1)</f>
        <v>-2.2586146251355896</v>
      </c>
      <c r="H117" s="6">
        <f t="shared" ca="1" si="91"/>
        <v>-2.1944423757796692</v>
      </c>
      <c r="I117" s="10">
        <f ca="1">SUMPRODUCT(J117:O117,Results!B$12:G$12)+Results!$E$5*H117</f>
        <v>-44.211909076107744</v>
      </c>
      <c r="J117" s="10">
        <f ca="1">SUMPRODUCT($A117:$F117,Results!$B$15:$G$15)</f>
        <v>14.468301547166881</v>
      </c>
      <c r="K117" s="10">
        <f ca="1">SUMPRODUCT($A117:$F117,Results!$B$16:$G$16)</f>
        <v>-10.085274402108029</v>
      </c>
      <c r="L117" s="10">
        <f ca="1">SUMPRODUCT($A117:$F117,Results!$B$17:$G$17)</f>
        <v>17.340953220884128</v>
      </c>
      <c r="M117" s="10">
        <f ca="1">SUMPRODUCT($A117:$F117,Results!$B$18:$G$18)</f>
        <v>3.3011358690515626</v>
      </c>
      <c r="N117" s="10">
        <f ca="1">SUMPRODUCT($A117:$F117,Results!$B$19:$G$19)</f>
        <v>-1.3833369648533878</v>
      </c>
      <c r="O117" s="10">
        <f ca="1">SUMPRODUCT($A117:$F117,Results!$B$20:$G$20)</f>
        <v>-0.69381648454428557</v>
      </c>
      <c r="P117" s="10" cm="1">
        <f t="array" aca="1" ref="P117" ca="1">SUMPRODUCT(J117:O117,TRANSPOSE(BL$20:BL$25))+$AD$20-$BL$27</f>
        <v>-34.961131243436895</v>
      </c>
      <c r="Q117" s="10" cm="1">
        <f t="array" aca="1" ref="Q117" ca="1">SUMPRODUCT(J117:O117,TRANSPOSE(ES$20:ES$25))+$AD$20-$ES$27</f>
        <v>-35.166482380626519</v>
      </c>
      <c r="R117" s="10">
        <f ca="1">I117-Results!$E$5*H117</f>
        <v>-35.434139572989068</v>
      </c>
      <c r="S117" s="10" cm="1">
        <f t="array" aca="1" ref="S117" ca="1">SUMPRODUCT(J117:O117,TRANSPOSE(AR$28:AR$33))+$AD$20-$AC$26</f>
        <v>-32.31360788886596</v>
      </c>
      <c r="T117" s="10">
        <f ca="1">SUMPRODUCT(J117:O117,Results!K$9:P$9)</f>
        <v>-36.284202529077589</v>
      </c>
      <c r="U117" s="10">
        <f ca="1">SUMPRODUCT(J117:O117,Results!K$9:P$9)+$AD$20-$AC$31</f>
        <v>-36.267246472552493</v>
      </c>
      <c r="V117" s="10">
        <f t="shared" ca="1" si="92"/>
        <v>-9.250777832670849</v>
      </c>
      <c r="W117" s="10">
        <f t="shared" ca="1" si="93"/>
        <v>-9.0454266954812255</v>
      </c>
      <c r="X117" s="10">
        <f t="shared" ca="1" si="94"/>
        <v>-8.7777695031186767</v>
      </c>
      <c r="Y117" s="10">
        <f t="shared" ca="1" si="95"/>
        <v>-11.898301187241785</v>
      </c>
      <c r="Z117" s="10">
        <f t="shared" ca="1" si="96"/>
        <v>-44.494037142989633</v>
      </c>
      <c r="AA117" s="10">
        <f t="shared" ca="1" si="97"/>
        <v>-7.9446626035552512</v>
      </c>
    </row>
    <row r="118" spans="1:27">
      <c r="A118" s="6">
        <f ca="1">LN((RAND()^(-Results!$E$4))-1)</f>
        <v>0.94339733941052795</v>
      </c>
      <c r="B118" s="6">
        <f ca="1">LN((RAND()^(-Results!$E$4))-1)</f>
        <v>0.75267983452044351</v>
      </c>
      <c r="C118" s="6">
        <f ca="1">LN((RAND()^(-Results!$E$4))-1)</f>
        <v>-1.5583128718369763</v>
      </c>
      <c r="D118" s="6">
        <f ca="1">LN((RAND()^(-Results!$E$4))-1)</f>
        <v>-1.3683831150670616</v>
      </c>
      <c r="E118" s="6">
        <f ca="1">LN((RAND()^(-Results!$E$4))-1)</f>
        <v>0.92979929981627008</v>
      </c>
      <c r="F118" s="6">
        <f ca="1">LN((RAND()^(-Results!$E$4))-1)</f>
        <v>0.95703971179631009</v>
      </c>
      <c r="G118" s="6">
        <f ca="1">LN((RAND()^(-Results!$E$4))-1)</f>
        <v>-1.2975928653521409</v>
      </c>
      <c r="H118" s="6">
        <f t="shared" ca="1" si="91"/>
        <v>-1.2334206159962204</v>
      </c>
      <c r="I118" s="10">
        <f ca="1">SUMPRODUCT(J118:O118,Results!B$12:G$12)+Results!$E$5*H118</f>
        <v>9.8878817628237403</v>
      </c>
      <c r="J118" s="10">
        <f ca="1">SUMPRODUCT($A118:$F118,Results!$B$15:$G$15)</f>
        <v>-5.8725911010714373</v>
      </c>
      <c r="K118" s="10">
        <f ca="1">SUMPRODUCT($A118:$F118,Results!$B$16:$G$16)</f>
        <v>2.3314225119307856</v>
      </c>
      <c r="L118" s="10">
        <f ca="1">SUMPRODUCT($A118:$F118,Results!$B$17:$G$17)</f>
        <v>-6.4777185285347585</v>
      </c>
      <c r="M118" s="10">
        <f ca="1">SUMPRODUCT($A118:$F118,Results!$B$18:$G$18)</f>
        <v>1.9082242891073327</v>
      </c>
      <c r="N118" s="10">
        <f ca="1">SUMPRODUCT($A118:$F118,Results!$B$19:$G$19)</f>
        <v>2.2830156808105548</v>
      </c>
      <c r="O118" s="10">
        <f ca="1">SUMPRODUCT($A118:$F118,Results!$B$20:$G$20)</f>
        <v>-1.3438620423613434</v>
      </c>
      <c r="P118" s="10" cm="1">
        <f t="array" aca="1" ref="P118" ca="1">SUMPRODUCT(J118:O118,TRANSPOSE(BL$20:BL$25))+$AD$20-$BL$27</f>
        <v>14.163928744116788</v>
      </c>
      <c r="Q118" s="10" cm="1">
        <f t="array" aca="1" ref="Q118" ca="1">SUMPRODUCT(J118:O118,TRANSPOSE(ES$20:ES$25))+$AD$20-$ES$27</f>
        <v>14.180996208196953</v>
      </c>
      <c r="R118" s="10">
        <f ca="1">I118-Results!$E$5*H118</f>
        <v>14.821564226808622</v>
      </c>
      <c r="S118" s="10" cm="1">
        <f t="array" aca="1" ref="S118" ca="1">SUMPRODUCT(J118:O118,TRANSPOSE(AR$28:AR$33))+$AD$20-$AC$26</f>
        <v>9.5641619845435244</v>
      </c>
      <c r="T118" s="10">
        <f ca="1">SUMPRODUCT(J118:O118,Results!K$9:P$9)</f>
        <v>14.222267224015145</v>
      </c>
      <c r="U118" s="10">
        <f ca="1">SUMPRODUCT(J118:O118,Results!K$9:P$9)+$AD$20-$AC$31</f>
        <v>14.239223280540237</v>
      </c>
      <c r="V118" s="10">
        <f t="shared" ca="1" si="92"/>
        <v>-4.2760469812930477</v>
      </c>
      <c r="W118" s="10">
        <f t="shared" ca="1" si="93"/>
        <v>-4.2931144453732131</v>
      </c>
      <c r="X118" s="10">
        <f t="shared" ca="1" si="94"/>
        <v>-4.9336824639848817</v>
      </c>
      <c r="Y118" s="10">
        <f t="shared" ca="1" si="95"/>
        <v>0.32371977828021592</v>
      </c>
      <c r="Z118" s="10">
        <f t="shared" ca="1" si="96"/>
        <v>9.6057536959418552</v>
      </c>
      <c r="AA118" s="10">
        <f t="shared" ca="1" si="97"/>
        <v>-4.3513415177164969</v>
      </c>
    </row>
    <row r="119" spans="1:27">
      <c r="A119" s="6">
        <f ca="1">LN((RAND()^(-Results!$E$4))-1)</f>
        <v>0.7906299493781126</v>
      </c>
      <c r="B119" s="6">
        <f ca="1">LN((RAND()^(-Results!$E$4))-1)</f>
        <v>-1.0155664784854594</v>
      </c>
      <c r="C119" s="6">
        <f ca="1">LN((RAND()^(-Results!$E$4))-1)</f>
        <v>-0.38346720882789154</v>
      </c>
      <c r="D119" s="6">
        <f ca="1">LN((RAND()^(-Results!$E$4))-1)</f>
        <v>3.6714151568918045E-2</v>
      </c>
      <c r="E119" s="6">
        <f ca="1">LN((RAND()^(-Results!$E$4))-1)</f>
        <v>0.66760711691642838</v>
      </c>
      <c r="F119" s="6">
        <f ca="1">LN((RAND()^(-Results!$E$4))-1)</f>
        <v>1.3565691283757941</v>
      </c>
      <c r="G119" s="6">
        <f ca="1">LN((RAND()^(-Results!$E$4))-1)</f>
        <v>1.2416527618525428</v>
      </c>
      <c r="H119" s="6">
        <f t="shared" ca="1" si="91"/>
        <v>1.3058250112084633</v>
      </c>
      <c r="I119" s="10">
        <f ca="1">SUMPRODUCT(J119:O119,Results!B$12:G$12)+Results!$E$5*H119</f>
        <v>16.585623112676444</v>
      </c>
      <c r="J119" s="10">
        <f ca="1">SUMPRODUCT($A119:$F119,Results!$B$15:$G$15)</f>
        <v>-5.8765161782954731</v>
      </c>
      <c r="K119" s="10">
        <f ca="1">SUMPRODUCT($A119:$F119,Results!$B$16:$G$16)</f>
        <v>1.1993278618528782</v>
      </c>
      <c r="L119" s="10">
        <f ca="1">SUMPRODUCT($A119:$F119,Results!$B$17:$G$17)</f>
        <v>-5.5767938321692103</v>
      </c>
      <c r="M119" s="10">
        <f ca="1">SUMPRODUCT($A119:$F119,Results!$B$18:$G$18)</f>
        <v>-2.0300060814599776</v>
      </c>
      <c r="N119" s="10">
        <f ca="1">SUMPRODUCT($A119:$F119,Results!$B$19:$G$19)</f>
        <v>-5.9589732615025981E-2</v>
      </c>
      <c r="O119" s="10">
        <f ca="1">SUMPRODUCT($A119:$F119,Results!$B$20:$G$20)</f>
        <v>1.0566889925940268</v>
      </c>
      <c r="P119" s="10" cm="1">
        <f t="array" aca="1" ref="P119" ca="1">SUMPRODUCT(J119:O119,TRANSPOSE(BL$20:BL$25))+$AD$20-$BL$27</f>
        <v>11.541239244776595</v>
      </c>
      <c r="Q119" s="10" cm="1">
        <f t="array" aca="1" ref="Q119" ca="1">SUMPRODUCT(J119:O119,TRANSPOSE(ES$20:ES$25))+$AD$20-$ES$27</f>
        <v>11.511819526591182</v>
      </c>
      <c r="R119" s="10">
        <f ca="1">I119-Results!$E$5*H119</f>
        <v>11.362323067842592</v>
      </c>
      <c r="S119" s="10" cm="1">
        <f t="array" aca="1" ref="S119" ca="1">SUMPRODUCT(J119:O119,TRANSPOSE(AR$28:AR$33))+$AD$20-$AC$26</f>
        <v>11.321959650953646</v>
      </c>
      <c r="T119" s="10">
        <f ca="1">SUMPRODUCT(J119:O119,Results!K$9:P$9)</f>
        <v>11.342833905277116</v>
      </c>
      <c r="U119" s="10">
        <f ca="1">SUMPRODUCT(J119:O119,Results!K$9:P$9)+$AD$20-$AC$31</f>
        <v>11.359789961802209</v>
      </c>
      <c r="V119" s="10">
        <f t="shared" ca="1" si="92"/>
        <v>5.0443838678998496</v>
      </c>
      <c r="W119" s="10">
        <f t="shared" ca="1" si="93"/>
        <v>5.0738035860852619</v>
      </c>
      <c r="X119" s="10">
        <f t="shared" ca="1" si="94"/>
        <v>5.2233000448338522</v>
      </c>
      <c r="Y119" s="10">
        <f t="shared" ca="1" si="95"/>
        <v>5.263663461722798</v>
      </c>
      <c r="Z119" s="10">
        <f t="shared" ca="1" si="96"/>
        <v>16.303495045794559</v>
      </c>
      <c r="AA119" s="10">
        <f t="shared" ca="1" si="97"/>
        <v>5.2258331508742355</v>
      </c>
    </row>
    <row r="120" spans="1:27">
      <c r="A120" s="6">
        <f ca="1">LN((RAND()^(-Results!$E$4))-1)</f>
        <v>1.6631892659428686</v>
      </c>
      <c r="B120" s="6">
        <f ca="1">LN((RAND()^(-Results!$E$4))-1)</f>
        <v>-2.675851241403008</v>
      </c>
      <c r="C120" s="6">
        <f ca="1">LN((RAND()^(-Results!$E$4))-1)</f>
        <v>2.3874756086349525</v>
      </c>
      <c r="D120" s="6">
        <f ca="1">LN((RAND()^(-Results!$E$4))-1)</f>
        <v>-0.48769449954499472</v>
      </c>
      <c r="E120" s="6">
        <f ca="1">LN((RAND()^(-Results!$E$4))-1)</f>
        <v>-0.92442690287002194</v>
      </c>
      <c r="F120" s="6">
        <f ca="1">LN((RAND()^(-Results!$E$4))-1)</f>
        <v>2.6626683174420034</v>
      </c>
      <c r="G120" s="6">
        <f ca="1">LN((RAND()^(-Results!$E$4))-1)</f>
        <v>-0.24840585823641584</v>
      </c>
      <c r="H120" s="6">
        <f t="shared" ca="1" si="91"/>
        <v>-0.18423360888049534</v>
      </c>
      <c r="I120" s="10">
        <f ca="1">SUMPRODUCT(J120:O120,Results!B$12:G$12)+Results!$E$5*H120</f>
        <v>13.528855170712939</v>
      </c>
      <c r="J120" s="10">
        <f ca="1">SUMPRODUCT($A120:$F120,Results!$B$15:$G$15)</f>
        <v>-5.7506165802087494</v>
      </c>
      <c r="K120" s="10">
        <f ca="1">SUMPRODUCT($A120:$F120,Results!$B$16:$G$16)</f>
        <v>1.6274136622145714</v>
      </c>
      <c r="L120" s="10">
        <f ca="1">SUMPRODUCT($A120:$F120,Results!$B$17:$G$17)</f>
        <v>0.88001850715054353</v>
      </c>
      <c r="M120" s="10">
        <f ca="1">SUMPRODUCT($A120:$F120,Results!$B$18:$G$18)</f>
        <v>-9.0172440003370049</v>
      </c>
      <c r="N120" s="10">
        <f ca="1">SUMPRODUCT($A120:$F120,Results!$B$19:$G$19)</f>
        <v>3.7777379659162396</v>
      </c>
      <c r="O120" s="10">
        <f ca="1">SUMPRODUCT($A120:$F120,Results!$B$20:$G$20)</f>
        <v>7.030715755902496</v>
      </c>
      <c r="P120" s="10" cm="1">
        <f t="array" aca="1" ref="P120" ca="1">SUMPRODUCT(J120:O120,TRANSPOSE(BL$20:BL$25))+$AD$20-$BL$27</f>
        <v>15.713119872168827</v>
      </c>
      <c r="Q120" s="10" cm="1">
        <f t="array" aca="1" ref="Q120" ca="1">SUMPRODUCT(J120:O120,TRANSPOSE(ES$20:ES$25))+$AD$20-$ES$27</f>
        <v>15.555466119854037</v>
      </c>
      <c r="R120" s="10">
        <f ca="1">I120-Results!$E$5*H120</f>
        <v>14.26578960623492</v>
      </c>
      <c r="S120" s="10" cm="1">
        <f t="array" aca="1" ref="S120" ca="1">SUMPRODUCT(J120:O120,TRANSPOSE(AR$28:AR$33))+$AD$20-$AC$26</f>
        <v>22.385965147277737</v>
      </c>
      <c r="T120" s="10">
        <f ca="1">SUMPRODUCT(J120:O120,Results!K$9:P$9)</f>
        <v>14.717351023019946</v>
      </c>
      <c r="U120" s="10">
        <f ca="1">SUMPRODUCT(J120:O120,Results!K$9:P$9)+$AD$20-$AC$31</f>
        <v>14.734307079545038</v>
      </c>
      <c r="V120" s="10">
        <f t="shared" ca="1" si="92"/>
        <v>-2.1842647014558878</v>
      </c>
      <c r="W120" s="10">
        <f t="shared" ca="1" si="93"/>
        <v>-2.026610949141098</v>
      </c>
      <c r="X120" s="10">
        <f t="shared" ca="1" si="94"/>
        <v>-0.7369344355219809</v>
      </c>
      <c r="Y120" s="10">
        <f t="shared" ca="1" si="95"/>
        <v>-8.8571099765647983</v>
      </c>
      <c r="Z120" s="10">
        <f t="shared" ca="1" si="96"/>
        <v>13.246727103831054</v>
      </c>
      <c r="AA120" s="10">
        <f t="shared" ca="1" si="97"/>
        <v>-1.2054519088320994</v>
      </c>
    </row>
    <row r="121" spans="1:27">
      <c r="A121" s="6">
        <f ca="1">LN((RAND()^(-Results!$E$4))-1)</f>
        <v>0.73433938300383472</v>
      </c>
      <c r="B121" s="6">
        <f ca="1">LN((RAND()^(-Results!$E$4))-1)</f>
        <v>-0.66181569565715381</v>
      </c>
      <c r="C121" s="6">
        <f ca="1">LN((RAND()^(-Results!$E$4))-1)</f>
        <v>1.6659748401880858</v>
      </c>
      <c r="D121" s="6">
        <f ca="1">LN((RAND()^(-Results!$E$4))-1)</f>
        <v>-0.2829626898712676</v>
      </c>
      <c r="E121" s="6">
        <f ca="1">LN((RAND()^(-Results!$E$4))-1)</f>
        <v>-1.1731719760449189</v>
      </c>
      <c r="F121" s="6">
        <f ca="1">LN((RAND()^(-Results!$E$4))-1)</f>
        <v>-1.5160575164356622</v>
      </c>
      <c r="G121" s="6">
        <f ca="1">LN((RAND()^(-Results!$E$4))-1)</f>
        <v>2.5698916352465795</v>
      </c>
      <c r="H121" s="6">
        <f t="shared" ca="1" si="91"/>
        <v>2.6340638846025</v>
      </c>
      <c r="I121" s="10">
        <f ca="1">SUMPRODUCT(J121:O121,Results!B$12:G$12)+Results!$E$5*H121</f>
        <v>3.1971759198889504</v>
      </c>
      <c r="J121" s="10">
        <f ca="1">SUMPRODUCT($A121:$F121,Results!$B$15:$G$15)</f>
        <v>4.1478226155809663</v>
      </c>
      <c r="K121" s="10">
        <f ca="1">SUMPRODUCT($A121:$F121,Results!$B$16:$G$16)</f>
        <v>-1.7863979583834992</v>
      </c>
      <c r="L121" s="10">
        <f ca="1">SUMPRODUCT($A121:$F121,Results!$B$17:$G$17)</f>
        <v>7.4301756678832458</v>
      </c>
      <c r="M121" s="10">
        <f ca="1">SUMPRODUCT($A121:$F121,Results!$B$18:$G$18)</f>
        <v>-0.13243744861479767</v>
      </c>
      <c r="N121" s="10">
        <f ca="1">SUMPRODUCT($A121:$F121,Results!$B$19:$G$19)</f>
        <v>2.3899849697095021</v>
      </c>
      <c r="O121" s="10">
        <f ca="1">SUMPRODUCT($A121:$F121,Results!$B$20:$G$20)</f>
        <v>1.6152177171979916</v>
      </c>
      <c r="P121" s="10" cm="1">
        <f t="array" aca="1" ref="P121" ca="1">SUMPRODUCT(J121:O121,TRANSPOSE(BL$20:BL$25))+$AD$20-$BL$27</f>
        <v>-6.6095279816096202</v>
      </c>
      <c r="Q121" s="10" cm="1">
        <f t="array" aca="1" ref="Q121" ca="1">SUMPRODUCT(J121:O121,TRANSPOSE(ES$20:ES$25))+$AD$20-$ES$27</f>
        <v>-6.710603996290148</v>
      </c>
      <c r="R121" s="10">
        <f ca="1">I121-Results!$E$5*H121</f>
        <v>-7.3390796185210494</v>
      </c>
      <c r="S121" s="10" cm="1">
        <f t="array" aca="1" ref="S121" ca="1">SUMPRODUCT(J121:O121,TRANSPOSE(AR$28:AR$33))+$AD$20-$AC$26</f>
        <v>-4.673281406609747</v>
      </c>
      <c r="T121" s="10">
        <f ca="1">SUMPRODUCT(J121:O121,Results!K$9:P$9)</f>
        <v>-7.246097781317868</v>
      </c>
      <c r="U121" s="10">
        <f ca="1">SUMPRODUCT(J121:O121,Results!K$9:P$9)+$AD$20-$AC$31</f>
        <v>-7.2291417247927754</v>
      </c>
      <c r="V121" s="10">
        <f t="shared" ca="1" si="92"/>
        <v>9.8067039014985706</v>
      </c>
      <c r="W121" s="10">
        <f t="shared" ca="1" si="93"/>
        <v>9.9077799161790985</v>
      </c>
      <c r="X121" s="10">
        <f t="shared" ca="1" si="94"/>
        <v>10.53625553841</v>
      </c>
      <c r="Y121" s="10">
        <f t="shared" ca="1" si="95"/>
        <v>7.8704573264986974</v>
      </c>
      <c r="Z121" s="10">
        <f t="shared" ca="1" si="96"/>
        <v>2.9150478530070654</v>
      </c>
      <c r="AA121" s="10">
        <f t="shared" ca="1" si="97"/>
        <v>10.426317644681726</v>
      </c>
    </row>
    <row r="122" spans="1:27">
      <c r="A122" s="6">
        <f ca="1">LN((RAND()^(-Results!$E$4))-1)</f>
        <v>5.8590741660966668</v>
      </c>
      <c r="B122" s="6">
        <f ca="1">LN((RAND()^(-Results!$E$4))-1)</f>
        <v>8.6494299119649287E-2</v>
      </c>
      <c r="C122" s="6">
        <f ca="1">LN((RAND()^(-Results!$E$4))-1)</f>
        <v>1.6776120525773386</v>
      </c>
      <c r="D122" s="6">
        <f ca="1">LN((RAND()^(-Results!$E$4))-1)</f>
        <v>-1.5628010108408372</v>
      </c>
      <c r="E122" s="6">
        <f ca="1">LN((RAND()^(-Results!$E$4))-1)</f>
        <v>-1.3344768490714007</v>
      </c>
      <c r="F122" s="6">
        <f ca="1">LN((RAND()^(-Results!$E$4))-1)</f>
        <v>-1.8408912433642215</v>
      </c>
      <c r="G122" s="6">
        <f ca="1">LN((RAND()^(-Results!$E$4))-1)</f>
        <v>2.0460536892616465</v>
      </c>
      <c r="H122" s="6">
        <f t="shared" ca="1" si="91"/>
        <v>2.110225938617567</v>
      </c>
      <c r="I122" s="10">
        <f ca="1">SUMPRODUCT(J122:O122,Results!B$12:G$12)+Results!$E$5*H122</f>
        <v>35.367722506869519</v>
      </c>
      <c r="J122" s="10">
        <f ca="1">SUMPRODUCT($A122:$F122,Results!$B$15:$G$15)</f>
        <v>-8.3354833690181316</v>
      </c>
      <c r="K122" s="10">
        <f ca="1">SUMPRODUCT($A122:$F122,Results!$B$16:$G$16)</f>
        <v>-0.95571897072523559</v>
      </c>
      <c r="L122" s="10">
        <f ca="1">SUMPRODUCT($A122:$F122,Results!$B$17:$G$17)</f>
        <v>7.3445643654040769</v>
      </c>
      <c r="M122" s="10">
        <f ca="1">SUMPRODUCT($A122:$F122,Results!$B$18:$G$18)</f>
        <v>1.9244646565782824</v>
      </c>
      <c r="N122" s="10">
        <f ca="1">SUMPRODUCT($A122:$F122,Results!$B$19:$G$19)</f>
        <v>16.074364280757106</v>
      </c>
      <c r="O122" s="10">
        <f ca="1">SUMPRODUCT($A122:$F122,Results!$B$20:$G$20)</f>
        <v>4.9945395843743103</v>
      </c>
      <c r="P122" s="10" cm="1">
        <f t="array" aca="1" ref="P122" ca="1">SUMPRODUCT(J122:O122,TRANSPOSE(BL$20:BL$25))+$AD$20-$BL$27</f>
        <v>27.415908956250629</v>
      </c>
      <c r="Q122" s="10" cm="1">
        <f t="array" aca="1" ref="Q122" ca="1">SUMPRODUCT(J122:O122,TRANSPOSE(ES$20:ES$25))+$AD$20-$ES$27</f>
        <v>27.182261492502722</v>
      </c>
      <c r="R122" s="10">
        <f ca="1">I122-Results!$E$5*H122</f>
        <v>26.926818752399249</v>
      </c>
      <c r="S122" s="10" cm="1">
        <f t="array" aca="1" ref="S122" ca="1">SUMPRODUCT(J122:O122,TRANSPOSE(AR$28:AR$33))+$AD$20-$AC$26</f>
        <v>22.212730418059955</v>
      </c>
      <c r="T122" s="10">
        <f ca="1">SUMPRODUCT(J122:O122,Results!K$9:P$9)</f>
        <v>25.93471069616691</v>
      </c>
      <c r="U122" s="10">
        <f ca="1">SUMPRODUCT(J122:O122,Results!K$9:P$9)+$AD$20-$AC$31</f>
        <v>25.951666752692002</v>
      </c>
      <c r="V122" s="10">
        <f t="shared" ca="1" si="92"/>
        <v>7.9518135506188905</v>
      </c>
      <c r="W122" s="10">
        <f t="shared" ca="1" si="93"/>
        <v>8.1854610143667976</v>
      </c>
      <c r="X122" s="10">
        <f t="shared" ca="1" si="94"/>
        <v>8.4409037544702699</v>
      </c>
      <c r="Y122" s="10">
        <f t="shared" ca="1" si="95"/>
        <v>13.154992088809564</v>
      </c>
      <c r="Z122" s="10">
        <f t="shared" ca="1" si="96"/>
        <v>35.085594439987631</v>
      </c>
      <c r="AA122" s="10">
        <f t="shared" ca="1" si="97"/>
        <v>9.4160557541775169</v>
      </c>
    </row>
    <row r="123" spans="1:27">
      <c r="A123" s="6">
        <f ca="1">LN((RAND()^(-Results!$E$4))-1)</f>
        <v>0.93069747067061981</v>
      </c>
      <c r="B123" s="6">
        <f ca="1">LN((RAND()^(-Results!$E$4))-1)</f>
        <v>-0.39823334928690213</v>
      </c>
      <c r="C123" s="6">
        <f ca="1">LN((RAND()^(-Results!$E$4))-1)</f>
        <v>-1.0211666447256416</v>
      </c>
      <c r="D123" s="6">
        <f ca="1">LN((RAND()^(-Results!$E$4))-1)</f>
        <v>-0.94538208569083937</v>
      </c>
      <c r="E123" s="6">
        <f ca="1">LN((RAND()^(-Results!$E$4))-1)</f>
        <v>-0.96603217919781514</v>
      </c>
      <c r="F123" s="6">
        <f ca="1">LN((RAND()^(-Results!$E$4))-1)</f>
        <v>2.0570188060054617</v>
      </c>
      <c r="G123" s="6">
        <f ca="1">LN((RAND()^(-Results!$E$4))-1)</f>
        <v>-2.9623084576237355</v>
      </c>
      <c r="H123" s="6">
        <f t="shared" ca="1" si="91"/>
        <v>-2.898136208267815</v>
      </c>
      <c r="I123" s="10">
        <f ca="1">SUMPRODUCT(J123:O123,Results!B$12:G$12)+Results!$E$5*H123</f>
        <v>-0.43069217594112352</v>
      </c>
      <c r="J123" s="10">
        <f ca="1">SUMPRODUCT($A123:$F123,Results!$B$15:$G$15)</f>
        <v>-5.3682053890825063</v>
      </c>
      <c r="K123" s="10">
        <f ca="1">SUMPRODUCT($A123:$F123,Results!$B$16:$G$16)</f>
        <v>-1.6123985514025589</v>
      </c>
      <c r="L123" s="10">
        <f ca="1">SUMPRODUCT($A123:$F123,Results!$B$17:$G$17)</f>
        <v>6.5688589089261118E-2</v>
      </c>
      <c r="M123" s="10">
        <f ca="1">SUMPRODUCT($A123:$F123,Results!$B$18:$G$18)</f>
        <v>-1.6922428887919234</v>
      </c>
      <c r="N123" s="10">
        <f ca="1">SUMPRODUCT($A123:$F123,Results!$B$19:$G$19)</f>
        <v>3.0830702706866724</v>
      </c>
      <c r="O123" s="10">
        <f ca="1">SUMPRODUCT($A123:$F123,Results!$B$20:$G$20)</f>
        <v>2.1414264472877669</v>
      </c>
      <c r="P123" s="10" cm="1">
        <f t="array" aca="1" ref="P123" ca="1">SUMPRODUCT(J123:O123,TRANSPOSE(BL$20:BL$25))+$AD$20-$BL$27</f>
        <v>10.701485324703635</v>
      </c>
      <c r="Q123" s="10" cm="1">
        <f t="array" aca="1" ref="Q123" ca="1">SUMPRODUCT(J123:O123,TRANSPOSE(ES$20:ES$25))+$AD$20-$ES$27</f>
        <v>10.682686468041792</v>
      </c>
      <c r="R123" s="10">
        <f ca="1">I123-Results!$E$5*H123</f>
        <v>11.161852657130137</v>
      </c>
      <c r="S123" s="10" cm="1">
        <f t="array" aca="1" ref="S123" ca="1">SUMPRODUCT(J123:O123,TRANSPOSE(AR$28:AR$33))+$AD$20-$AC$26</f>
        <v>10.136123213706469</v>
      </c>
      <c r="T123" s="10">
        <f ca="1">SUMPRODUCT(J123:O123,Results!K$9:P$9)</f>
        <v>10.543129758687812</v>
      </c>
      <c r="U123" s="10">
        <f ca="1">SUMPRODUCT(J123:O123,Results!K$9:P$9)+$AD$20-$AC$31</f>
        <v>10.560085815212904</v>
      </c>
      <c r="V123" s="10">
        <f t="shared" ca="1" si="92"/>
        <v>-11.132177500644758</v>
      </c>
      <c r="W123" s="10">
        <f t="shared" ca="1" si="93"/>
        <v>-11.113378643982916</v>
      </c>
      <c r="X123" s="10">
        <f t="shared" ca="1" si="94"/>
        <v>-11.59254483307126</v>
      </c>
      <c r="Y123" s="10">
        <f t="shared" ca="1" si="95"/>
        <v>-10.566815389647592</v>
      </c>
      <c r="Z123" s="10">
        <f t="shared" ca="1" si="96"/>
        <v>-0.71282024282300882</v>
      </c>
      <c r="AA123" s="10">
        <f t="shared" ca="1" si="97"/>
        <v>-10.990777991154028</v>
      </c>
    </row>
    <row r="124" spans="1:27">
      <c r="A124" s="6">
        <f ca="1">LN((RAND()^(-Results!$E$4))-1)</f>
        <v>-0.6005845618717327</v>
      </c>
      <c r="B124" s="6">
        <f ca="1">LN((RAND()^(-Results!$E$4))-1)</f>
        <v>1.7707733469023876</v>
      </c>
      <c r="C124" s="6">
        <f ca="1">LN((RAND()^(-Results!$E$4))-1)</f>
        <v>-0.85942806422689733</v>
      </c>
      <c r="D124" s="6">
        <f ca="1">LN((RAND()^(-Results!$E$4))-1)</f>
        <v>0.68769965695744273</v>
      </c>
      <c r="E124" s="6">
        <f ca="1">LN((RAND()^(-Results!$E$4))-1)</f>
        <v>-0.76074577954196143</v>
      </c>
      <c r="F124" s="6">
        <f ca="1">LN((RAND()^(-Results!$E$4))-1)</f>
        <v>-0.67848510049749577</v>
      </c>
      <c r="G124" s="6">
        <f ca="1">LN((RAND()^(-Results!$E$4))-1)</f>
        <v>5.125339890714177E-2</v>
      </c>
      <c r="H124" s="6">
        <f t="shared" ca="1" si="91"/>
        <v>0.11542564826306227</v>
      </c>
      <c r="I124" s="10">
        <f ca="1">SUMPRODUCT(J124:O124,Results!B$12:G$12)+Results!$E$5*H124</f>
        <v>-4.6945109738919513</v>
      </c>
      <c r="J124" s="10">
        <f ca="1">SUMPRODUCT($A124:$F124,Results!$B$15:$G$15)</f>
        <v>2.2756593583830251</v>
      </c>
      <c r="K124" s="10">
        <f ca="1">SUMPRODUCT($A124:$F124,Results!$B$16:$G$16)</f>
        <v>-2.683840947581797</v>
      </c>
      <c r="L124" s="10">
        <f ca="1">SUMPRODUCT($A124:$F124,Results!$B$17:$G$17)</f>
        <v>4.6798197511295321</v>
      </c>
      <c r="M124" s="10">
        <f ca="1">SUMPRODUCT($A124:$F124,Results!$B$18:$G$18)</f>
        <v>2.7625381428233537</v>
      </c>
      <c r="N124" s="10">
        <f ca="1">SUMPRODUCT($A124:$F124,Results!$B$19:$G$19)</f>
        <v>0.99655709161539674</v>
      </c>
      <c r="O124" s="10">
        <f ca="1">SUMPRODUCT($A124:$F124,Results!$B$20:$G$20)</f>
        <v>-1.0172217884007266</v>
      </c>
      <c r="P124" s="10" cm="1">
        <f t="array" aca="1" ref="P124" ca="1">SUMPRODUCT(J124:O124,TRANSPOSE(BL$20:BL$25))+$AD$20-$BL$27</f>
        <v>-6.1130728505816201</v>
      </c>
      <c r="Q124" s="10" cm="1">
        <f t="array" aca="1" ref="Q124" ca="1">SUMPRODUCT(J124:O124,TRANSPOSE(ES$20:ES$25))+$AD$20-$ES$27</f>
        <v>-6.0080513775037367</v>
      </c>
      <c r="R124" s="10">
        <f ca="1">I124-Results!$E$5*H124</f>
        <v>-5.1562135669442002</v>
      </c>
      <c r="S124" s="10" cm="1">
        <f t="array" aca="1" ref="S124" ca="1">SUMPRODUCT(J124:O124,TRANSPOSE(AR$28:AR$33))+$AD$20-$AC$26</f>
        <v>-7.8897518647211182</v>
      </c>
      <c r="T124" s="10">
        <f ca="1">SUMPRODUCT(J124:O124,Results!K$9:P$9)</f>
        <v>-5.476100969490628</v>
      </c>
      <c r="U124" s="10">
        <f ca="1">SUMPRODUCT(J124:O124,Results!K$9:P$9)+$AD$20-$AC$31</f>
        <v>-5.4591449129655354</v>
      </c>
      <c r="V124" s="10">
        <f t="shared" ca="1" si="92"/>
        <v>1.4185618766896688</v>
      </c>
      <c r="W124" s="10">
        <f t="shared" ca="1" si="93"/>
        <v>1.3135404036117855</v>
      </c>
      <c r="X124" s="10">
        <f t="shared" ca="1" si="94"/>
        <v>0.46170259305224892</v>
      </c>
      <c r="Y124" s="10">
        <f t="shared" ca="1" si="95"/>
        <v>3.195240890829167</v>
      </c>
      <c r="Z124" s="10">
        <f t="shared" ca="1" si="96"/>
        <v>-4.9766390407738363</v>
      </c>
      <c r="AA124" s="10">
        <f t="shared" ca="1" si="97"/>
        <v>0.76463393907358412</v>
      </c>
    </row>
    <row r="125" spans="1:27">
      <c r="A125" s="6">
        <f ca="1">LN((RAND()^(-Results!$E$4))-1)</f>
        <v>-0.62040117252232474</v>
      </c>
      <c r="B125" s="6">
        <f ca="1">LN((RAND()^(-Results!$E$4))-1)</f>
        <v>-1.6330402973831954</v>
      </c>
      <c r="C125" s="6">
        <f ca="1">LN((RAND()^(-Results!$E$4))-1)</f>
        <v>1.7805933056510894</v>
      </c>
      <c r="D125" s="6">
        <f ca="1">LN((RAND()^(-Results!$E$4))-1)</f>
        <v>0.51879081379910075</v>
      </c>
      <c r="E125" s="6">
        <f ca="1">LN((RAND()^(-Results!$E$4))-1)</f>
        <v>0.51333982252305965</v>
      </c>
      <c r="F125" s="6">
        <f ca="1">LN((RAND()^(-Results!$E$4))-1)</f>
        <v>0.89050548906884019</v>
      </c>
      <c r="G125" s="6">
        <f ca="1">LN((RAND()^(-Results!$E$4))-1)</f>
        <v>8.6571811860222407</v>
      </c>
      <c r="H125" s="6">
        <f t="shared" ca="1" si="91"/>
        <v>8.7213534353781608</v>
      </c>
      <c r="I125" s="10">
        <f ca="1">SUMPRODUCT(J125:O125,Results!B$12:G$12)+Results!$E$5*H125</f>
        <v>32.949911737628447</v>
      </c>
      <c r="J125" s="10">
        <f ca="1">SUMPRODUCT($A125:$F125,Results!$B$15:$G$15)</f>
        <v>0.7065391612386982</v>
      </c>
      <c r="K125" s="10">
        <f ca="1">SUMPRODUCT($A125:$F125,Results!$B$16:$G$16)</f>
        <v>2.7274956977099789</v>
      </c>
      <c r="L125" s="10">
        <f ca="1">SUMPRODUCT($A125:$F125,Results!$B$17:$G$17)</f>
        <v>-2.2356580270021382</v>
      </c>
      <c r="M125" s="10">
        <f ca="1">SUMPRODUCT($A125:$F125,Results!$B$18:$G$18)</f>
        <v>-5.1988124077853843</v>
      </c>
      <c r="N125" s="10">
        <f ca="1">SUMPRODUCT($A125:$F125,Results!$B$19:$G$19)</f>
        <v>-3.0017600111391465</v>
      </c>
      <c r="O125" s="10">
        <f ca="1">SUMPRODUCT($A125:$F125,Results!$B$20:$G$20)</f>
        <v>2.0299790746448587</v>
      </c>
      <c r="P125" s="10" cm="1">
        <f t="array" aca="1" ref="P125" ca="1">SUMPRODUCT(J125:O125,TRANSPOSE(BL$20:BL$25))+$AD$20-$BL$27</f>
        <v>-0.75854621495354047</v>
      </c>
      <c r="Q125" s="10" cm="1">
        <f t="array" aca="1" ref="Q125" ca="1">SUMPRODUCT(J125:O125,TRANSPOSE(ES$20:ES$25))+$AD$20-$ES$27</f>
        <v>-0.80466708013486488</v>
      </c>
      <c r="R125" s="10">
        <f ca="1">I125-Results!$E$5*H125</f>
        <v>-1.9355020038841957</v>
      </c>
      <c r="S125" s="10" cm="1">
        <f t="array" aca="1" ref="S125" ca="1">SUMPRODUCT(J125:O125,TRANSPOSE(AR$28:AR$33))+$AD$20-$AC$26</f>
        <v>4.7702874198281604</v>
      </c>
      <c r="T125" s="10">
        <f ca="1">SUMPRODUCT(J125:O125,Results!K$9:P$9)</f>
        <v>-1.043440364952426</v>
      </c>
      <c r="U125" s="10">
        <f ca="1">SUMPRODUCT(J125:O125,Results!K$9:P$9)+$AD$20-$AC$31</f>
        <v>-1.0264843084273334</v>
      </c>
      <c r="V125" s="10">
        <f t="shared" ca="1" si="92"/>
        <v>33.708457952581988</v>
      </c>
      <c r="W125" s="10">
        <f t="shared" ca="1" si="93"/>
        <v>33.75457881776331</v>
      </c>
      <c r="X125" s="10">
        <f t="shared" ca="1" si="94"/>
        <v>34.885413741512643</v>
      </c>
      <c r="Y125" s="10">
        <f t="shared" ca="1" si="95"/>
        <v>28.179624317800286</v>
      </c>
      <c r="Z125" s="10">
        <f t="shared" ca="1" si="96"/>
        <v>32.667783670746559</v>
      </c>
      <c r="AA125" s="10">
        <f t="shared" ca="1" si="97"/>
        <v>33.976396046055783</v>
      </c>
    </row>
    <row r="126" spans="1:27">
      <c r="A126" s="6">
        <f ca="1">LN((RAND()^(-Results!$E$4))-1)</f>
        <v>-1.4571577036230769</v>
      </c>
      <c r="B126" s="6">
        <f ca="1">LN((RAND()^(-Results!$E$4))-1)</f>
        <v>-0.16578139204158152</v>
      </c>
      <c r="C126" s="6">
        <f ca="1">LN((RAND()^(-Results!$E$4))-1)</f>
        <v>1.5727218380327077</v>
      </c>
      <c r="D126" s="6">
        <f ca="1">LN((RAND()^(-Results!$E$4))-1)</f>
        <v>-0.39186727919147168</v>
      </c>
      <c r="E126" s="6">
        <f ca="1">LN((RAND()^(-Results!$E$4))-1)</f>
        <v>0.2353449336198937</v>
      </c>
      <c r="F126" s="6">
        <f ca="1">LN((RAND()^(-Results!$E$4))-1)</f>
        <v>0.40164439366219756</v>
      </c>
      <c r="G126" s="6">
        <f ca="1">LN((RAND()^(-Results!$E$4))-1)</f>
        <v>-0.58170576344066982</v>
      </c>
      <c r="H126" s="6">
        <f t="shared" ca="1" si="91"/>
        <v>-0.51753351408474935</v>
      </c>
      <c r="I126" s="10">
        <f ca="1">SUMPRODUCT(J126:O126,Results!B$12:G$12)+Results!$E$5*H126</f>
        <v>-9.8422617635510932</v>
      </c>
      <c r="J126" s="10">
        <f ca="1">SUMPRODUCT($A126:$F126,Results!$B$15:$G$15)</f>
        <v>4.757795893734766</v>
      </c>
      <c r="K126" s="10">
        <f ca="1">SUMPRODUCT($A126:$F126,Results!$B$16:$G$16)</f>
        <v>3.320833266600574</v>
      </c>
      <c r="L126" s="10">
        <f ca="1">SUMPRODUCT($A126:$F126,Results!$B$17:$G$17)</f>
        <v>0.34341126908581193</v>
      </c>
      <c r="M126" s="10">
        <f ca="1">SUMPRODUCT($A126:$F126,Results!$B$18:$G$18)</f>
        <v>-3.1144803193877362</v>
      </c>
      <c r="N126" s="10">
        <f ca="1">SUMPRODUCT($A126:$F126,Results!$B$19:$G$19)</f>
        <v>-2.4239015018239671</v>
      </c>
      <c r="O126" s="10">
        <f ca="1">SUMPRODUCT($A126:$F126,Results!$B$20:$G$20)</f>
        <v>0.43987164355913733</v>
      </c>
      <c r="P126" s="10" cm="1">
        <f t="array" aca="1" ref="P126" ca="1">SUMPRODUCT(J126:O126,TRANSPOSE(BL$20:BL$25))+$AD$20-$BL$27</f>
        <v>-7.061578598537781</v>
      </c>
      <c r="Q126" s="10" cm="1">
        <f t="array" aca="1" ref="Q126" ca="1">SUMPRODUCT(J126:O126,TRANSPOSE(ES$20:ES$25))+$AD$20-$ES$27</f>
        <v>-7.0543331718195059</v>
      </c>
      <c r="R126" s="10">
        <f ca="1">I126-Results!$E$5*H126</f>
        <v>-7.7721277072120962</v>
      </c>
      <c r="S126" s="10" cm="1">
        <f t="array" aca="1" ref="S126" ca="1">SUMPRODUCT(J126:O126,TRANSPOSE(AR$28:AR$33))+$AD$20-$AC$26</f>
        <v>-2.397936324495503</v>
      </c>
      <c r="T126" s="10">
        <f ca="1">SUMPRODUCT(J126:O126,Results!K$9:P$9)</f>
        <v>-7.036184311201267</v>
      </c>
      <c r="U126" s="10">
        <f ca="1">SUMPRODUCT(J126:O126,Results!K$9:P$9)+$AD$20-$AC$31</f>
        <v>-7.0192282546761744</v>
      </c>
      <c r="V126" s="10">
        <f t="shared" ca="1" si="92"/>
        <v>-2.7806831650133121</v>
      </c>
      <c r="W126" s="10">
        <f t="shared" ca="1" si="93"/>
        <v>-2.7879285917315872</v>
      </c>
      <c r="X126" s="10">
        <f t="shared" ca="1" si="94"/>
        <v>-2.0701340563389969</v>
      </c>
      <c r="Y126" s="10">
        <f t="shared" ca="1" si="95"/>
        <v>-7.4443254390555902</v>
      </c>
      <c r="Z126" s="10">
        <f t="shared" ca="1" si="96"/>
        <v>-10.124389830432978</v>
      </c>
      <c r="AA126" s="10">
        <f t="shared" ca="1" si="97"/>
        <v>-2.8230335088749188</v>
      </c>
    </row>
    <row r="127" spans="1:27">
      <c r="A127" s="6">
        <f ca="1">LN((RAND()^(-Results!$E$4))-1)</f>
        <v>0.1359038337223859</v>
      </c>
      <c r="B127" s="6">
        <f ca="1">LN((RAND()^(-Results!$E$4))-1)</f>
        <v>-9.1167441224618859E-4</v>
      </c>
      <c r="C127" s="6">
        <f ca="1">LN((RAND()^(-Results!$E$4))-1)</f>
        <v>-0.17435526219694231</v>
      </c>
      <c r="D127" s="6">
        <f ca="1">LN((RAND()^(-Results!$E$4))-1)</f>
        <v>0.20413835389893348</v>
      </c>
      <c r="E127" s="6">
        <f ca="1">LN((RAND()^(-Results!$E$4))-1)</f>
        <v>0.58832780742888924</v>
      </c>
      <c r="F127" s="6">
        <f ca="1">LN((RAND()^(-Results!$E$4))-1)</f>
        <v>2.1234777452256575</v>
      </c>
      <c r="G127" s="6">
        <f ca="1">LN((RAND()^(-Results!$E$4))-1)</f>
        <v>0.4676556876803728</v>
      </c>
      <c r="H127" s="6">
        <f t="shared" ca="1" si="91"/>
        <v>0.53182793703629327</v>
      </c>
      <c r="I127" s="10">
        <f ca="1">SUMPRODUCT(J127:O127,Results!B$12:G$12)+Results!$E$5*H127</f>
        <v>14.889625329957518</v>
      </c>
      <c r="J127" s="10">
        <f ca="1">SUMPRODUCT($A127:$F127,Results!$B$15:$G$15)</f>
        <v>-5.5786727774255489</v>
      </c>
      <c r="K127" s="10">
        <f ca="1">SUMPRODUCT($A127:$F127,Results!$B$16:$G$16)</f>
        <v>2.5539007259641751</v>
      </c>
      <c r="L127" s="10">
        <f ca="1">SUMPRODUCT($A127:$F127,Results!$B$17:$G$17)</f>
        <v>-4.8792472461777114</v>
      </c>
      <c r="M127" s="10">
        <f ca="1">SUMPRODUCT($A127:$F127,Results!$B$18:$G$18)</f>
        <v>-3.3820262083243806</v>
      </c>
      <c r="N127" s="10">
        <f ca="1">SUMPRODUCT($A127:$F127,Results!$B$19:$G$19)</f>
        <v>0.6069575416597961</v>
      </c>
      <c r="O127" s="10">
        <f ca="1">SUMPRODUCT($A127:$F127,Results!$B$20:$G$20)</f>
        <v>1.7096084380123375</v>
      </c>
      <c r="P127" s="10" cm="1">
        <f t="array" aca="1" ref="P127" ca="1">SUMPRODUCT(J127:O127,TRANSPOSE(BL$20:BL$25))+$AD$20-$BL$27</f>
        <v>12.676752134146433</v>
      </c>
      <c r="Q127" s="10" cm="1">
        <f t="array" aca="1" ref="Q127" ca="1">SUMPRODUCT(J127:O127,TRANSPOSE(ES$20:ES$25))+$AD$20-$ES$27</f>
        <v>12.717644489795887</v>
      </c>
      <c r="R127" s="10">
        <f ca="1">I127-Results!$E$5*H127</f>
        <v>12.762313581812345</v>
      </c>
      <c r="S127" s="10" cm="1">
        <f t="array" aca="1" ref="S127" ca="1">SUMPRODUCT(J127:O127,TRANSPOSE(AR$28:AR$33))+$AD$20-$AC$26</f>
        <v>13.672348531111501</v>
      </c>
      <c r="T127" s="10">
        <f ca="1">SUMPRODUCT(J127:O127,Results!K$9:P$9)</f>
        <v>12.909437229437581</v>
      </c>
      <c r="U127" s="10">
        <f ca="1">SUMPRODUCT(J127:O127,Results!K$9:P$9)+$AD$20-$AC$31</f>
        <v>12.926393285962673</v>
      </c>
      <c r="V127" s="10">
        <f t="shared" ca="1" si="92"/>
        <v>2.2128731958110848</v>
      </c>
      <c r="W127" s="10">
        <f t="shared" ca="1" si="93"/>
        <v>2.1719808401616305</v>
      </c>
      <c r="X127" s="10">
        <f t="shared" ca="1" si="94"/>
        <v>2.1273117481451731</v>
      </c>
      <c r="Y127" s="10">
        <f t="shared" ca="1" si="95"/>
        <v>1.2172767988460169</v>
      </c>
      <c r="Z127" s="10">
        <f t="shared" ca="1" si="96"/>
        <v>14.607497263075633</v>
      </c>
      <c r="AA127" s="10">
        <f t="shared" ca="1" si="97"/>
        <v>1.9632320439948447</v>
      </c>
    </row>
    <row r="128" spans="1:27">
      <c r="A128" s="6">
        <f ca="1">LN((RAND()^(-Results!$E$4))-1)</f>
        <v>-0.57512861386127856</v>
      </c>
      <c r="B128" s="6">
        <f ca="1">LN((RAND()^(-Results!$E$4))-1)</f>
        <v>-0.38141275741604813</v>
      </c>
      <c r="C128" s="6">
        <f ca="1">LN((RAND()^(-Results!$E$4))-1)</f>
        <v>-1.1714231322941766</v>
      </c>
      <c r="D128" s="6">
        <f ca="1">LN((RAND()^(-Results!$E$4))-1)</f>
        <v>0.21915778459519455</v>
      </c>
      <c r="E128" s="6">
        <f ca="1">LN((RAND()^(-Results!$E$4))-1)</f>
        <v>-2.0034713178962513</v>
      </c>
      <c r="F128" s="6">
        <f ca="1">LN((RAND()^(-Results!$E$4))-1)</f>
        <v>0.86620884711938206</v>
      </c>
      <c r="G128" s="6">
        <f ca="1">LN((RAND()^(-Results!$E$4))-1)</f>
        <v>-0.32251334364364803</v>
      </c>
      <c r="H128" s="6">
        <f t="shared" ca="1" si="91"/>
        <v>-0.25834109428772756</v>
      </c>
      <c r="I128" s="10">
        <f ca="1">SUMPRODUCT(J128:O128,Results!B$12:G$12)+Results!$E$5*H128</f>
        <v>-8.4417261398749019</v>
      </c>
      <c r="J128" s="10">
        <f ca="1">SUMPRODUCT($A128:$F128,Results!$B$15:$G$15)</f>
        <v>1.2540308365146036</v>
      </c>
      <c r="K128" s="10">
        <f ca="1">SUMPRODUCT($A128:$F128,Results!$B$16:$G$16)</f>
        <v>-6.0065871595633924</v>
      </c>
      <c r="L128" s="10">
        <f ca="1">SUMPRODUCT($A128:$F128,Results!$B$17:$G$17)</f>
        <v>6.205256430114571</v>
      </c>
      <c r="M128" s="10">
        <f ca="1">SUMPRODUCT($A128:$F128,Results!$B$18:$G$18)</f>
        <v>-0.25496794252036592</v>
      </c>
      <c r="N128" s="10">
        <f ca="1">SUMPRODUCT($A128:$F128,Results!$B$19:$G$19)</f>
        <v>-0.49648679267388657</v>
      </c>
      <c r="O128" s="10">
        <f ca="1">SUMPRODUCT($A128:$F128,Results!$B$20:$G$20)</f>
        <v>1.0223197254192278</v>
      </c>
      <c r="P128" s="10" cm="1">
        <f t="array" aca="1" ref="P128" ca="1">SUMPRODUCT(J128:O128,TRANSPOSE(BL$20:BL$25))+$AD$20-$BL$27</f>
        <v>-8.0689916009026064</v>
      </c>
      <c r="Q128" s="10" cm="1">
        <f t="array" aca="1" ref="Q128" ca="1">SUMPRODUCT(J128:O128,TRANSPOSE(ES$20:ES$25))+$AD$20-$ES$27</f>
        <v>-8.0421442123178917</v>
      </c>
      <c r="R128" s="10">
        <f ca="1">I128-Results!$E$5*H128</f>
        <v>-7.4083617627239917</v>
      </c>
      <c r="S128" s="10" cm="1">
        <f t="array" aca="1" ref="S128" ca="1">SUMPRODUCT(J128:O128,TRANSPOSE(AR$28:AR$33))+$AD$20-$AC$26</f>
        <v>-7.0379770246068132</v>
      </c>
      <c r="T128" s="10">
        <f ca="1">SUMPRODUCT(J128:O128,Results!K$9:P$9)</f>
        <v>-7.9232116064594571</v>
      </c>
      <c r="U128" s="10">
        <f ca="1">SUMPRODUCT(J128:O128,Results!K$9:P$9)+$AD$20-$AC$31</f>
        <v>-7.9062555499343645</v>
      </c>
      <c r="V128" s="10">
        <f t="shared" ca="1" si="92"/>
        <v>-0.37273453897229558</v>
      </c>
      <c r="W128" s="10">
        <f t="shared" ca="1" si="93"/>
        <v>-0.39958192755701027</v>
      </c>
      <c r="X128" s="10">
        <f t="shared" ca="1" si="94"/>
        <v>-1.0333643771509102</v>
      </c>
      <c r="Y128" s="10">
        <f t="shared" ca="1" si="95"/>
        <v>-1.4037491152680888</v>
      </c>
      <c r="Z128" s="10">
        <f t="shared" ca="1" si="96"/>
        <v>-8.723854206756787</v>
      </c>
      <c r="AA128" s="10">
        <f t="shared" ca="1" si="97"/>
        <v>-0.53547058994053742</v>
      </c>
    </row>
    <row r="129" spans="1:27">
      <c r="A129" s="6">
        <f ca="1">LN((RAND()^(-Results!$E$4))-1)</f>
        <v>0.99601904292749033</v>
      </c>
      <c r="B129" s="6">
        <f ca="1">LN((RAND()^(-Results!$E$4))-1)</f>
        <v>-0.58472748357199311</v>
      </c>
      <c r="C129" s="6">
        <f ca="1">LN((RAND()^(-Results!$E$4))-1)</f>
        <v>0.2007648127215835</v>
      </c>
      <c r="D129" s="6">
        <f ca="1">LN((RAND()^(-Results!$E$4))-1)</f>
        <v>-1.5348104864903913</v>
      </c>
      <c r="E129" s="6">
        <f ca="1">LN((RAND()^(-Results!$E$4))-1)</f>
        <v>0.12190579980561504</v>
      </c>
      <c r="F129" s="6">
        <f ca="1">LN((RAND()^(-Results!$E$4))-1)</f>
        <v>1.0333314026456788</v>
      </c>
      <c r="G129" s="6">
        <f ca="1">LN((RAND()^(-Results!$E$4))-1)</f>
        <v>-0.57335755796438992</v>
      </c>
      <c r="H129" s="6">
        <f t="shared" ca="1" si="91"/>
        <v>-0.50918530860846944</v>
      </c>
      <c r="I129" s="10">
        <f ca="1">SUMPRODUCT(J129:O129,Results!B$12:G$12)+Results!$E$5*H129</f>
        <v>7.7573472062510351</v>
      </c>
      <c r="J129" s="10">
        <f ca="1">SUMPRODUCT($A129:$F129,Results!$B$15:$G$15)</f>
        <v>-3.2767451239141723</v>
      </c>
      <c r="K129" s="10">
        <f ca="1">SUMPRODUCT($A129:$F129,Results!$B$16:$G$16)</f>
        <v>2.1541809208210925</v>
      </c>
      <c r="L129" s="10">
        <f ca="1">SUMPRODUCT($A129:$F129,Results!$B$17:$G$17)</f>
        <v>-2.4651933863994993</v>
      </c>
      <c r="M129" s="10">
        <f ca="1">SUMPRODUCT($A129:$F129,Results!$B$18:$G$18)</f>
        <v>-1.4793906725450066</v>
      </c>
      <c r="N129" s="10">
        <f ca="1">SUMPRODUCT($A129:$F129,Results!$B$19:$G$19)</f>
        <v>2.4481950338261624</v>
      </c>
      <c r="O129" s="10">
        <f ca="1">SUMPRODUCT($A129:$F129,Results!$B$20:$G$20)</f>
        <v>1.1687176481241122</v>
      </c>
      <c r="P129" s="10" cm="1">
        <f t="array" aca="1" ref="P129" ca="1">SUMPRODUCT(J129:O129,TRANSPOSE(BL$20:BL$25))+$AD$20-$BL$27</f>
        <v>10.087102594554864</v>
      </c>
      <c r="Q129" s="10" cm="1">
        <f t="array" aca="1" ref="Q129" ca="1">SUMPRODUCT(J129:O129,TRANSPOSE(ES$20:ES$25))+$AD$20-$ES$27</f>
        <v>10.017013879929365</v>
      </c>
      <c r="R129" s="10">
        <f ca="1">I129-Results!$E$5*H129</f>
        <v>9.7940884406849129</v>
      </c>
      <c r="S129" s="10" cm="1">
        <f t="array" aca="1" ref="S129" ca="1">SUMPRODUCT(J129:O129,TRANSPOSE(AR$28:AR$33))+$AD$20-$AC$26</f>
        <v>9.9397152703031146</v>
      </c>
      <c r="T129" s="10">
        <f ca="1">SUMPRODUCT(J129:O129,Results!K$9:P$9)</f>
        <v>9.6109436484686022</v>
      </c>
      <c r="U129" s="10">
        <f ca="1">SUMPRODUCT(J129:O129,Results!K$9:P$9)+$AD$20-$AC$31</f>
        <v>9.6278997049936947</v>
      </c>
      <c r="V129" s="10">
        <f t="shared" ca="1" si="92"/>
        <v>-2.3297553883038287</v>
      </c>
      <c r="W129" s="10">
        <f t="shared" ca="1" si="93"/>
        <v>-2.2596666736783302</v>
      </c>
      <c r="X129" s="10">
        <f t="shared" ca="1" si="94"/>
        <v>-2.0367412344338778</v>
      </c>
      <c r="Y129" s="10">
        <f t="shared" ca="1" si="95"/>
        <v>-2.1823680640520795</v>
      </c>
      <c r="Z129" s="10">
        <f t="shared" ca="1" si="96"/>
        <v>7.4752191393691501</v>
      </c>
      <c r="AA129" s="10">
        <f t="shared" ca="1" si="97"/>
        <v>-1.8705524987426596</v>
      </c>
    </row>
    <row r="130" spans="1:27">
      <c r="A130" s="6">
        <f ca="1">LN((RAND()^(-Results!$E$4))-1)</f>
        <v>-1.8013499108774882</v>
      </c>
      <c r="B130" s="6">
        <f ca="1">LN((RAND()^(-Results!$E$4))-1)</f>
        <v>-1.2446340249420411</v>
      </c>
      <c r="C130" s="6">
        <f ca="1">LN((RAND()^(-Results!$E$4))-1)</f>
        <v>-0.26432112573672367</v>
      </c>
      <c r="D130" s="6">
        <f ca="1">LN((RAND()^(-Results!$E$4))-1)</f>
        <v>-2.549318321122084</v>
      </c>
      <c r="E130" s="6">
        <f ca="1">LN((RAND()^(-Results!$E$4))-1)</f>
        <v>-1.1104455958130044</v>
      </c>
      <c r="F130" s="6">
        <f ca="1">LN((RAND()^(-Results!$E$4))-1)</f>
        <v>-0.62178519194998161</v>
      </c>
      <c r="G130" s="6">
        <f ca="1">LN((RAND()^(-Results!$E$4))-1)</f>
        <v>-1.4788463273361194</v>
      </c>
      <c r="H130" s="6">
        <f t="shared" ca="1" si="91"/>
        <v>-1.414674077980199</v>
      </c>
      <c r="I130" s="10">
        <f ca="1">SUMPRODUCT(J130:O130,Results!B$12:G$12)+Results!$E$5*H130</f>
        <v>-28.933819947154994</v>
      </c>
      <c r="J130" s="10">
        <f ca="1">SUMPRODUCT($A130:$F130,Results!$B$15:$G$15)</f>
        <v>9.9525563081815527</v>
      </c>
      <c r="K130" s="10">
        <f ca="1">SUMPRODUCT($A130:$F130,Results!$B$16:$G$16)</f>
        <v>-2.1323481613542121</v>
      </c>
      <c r="L130" s="10">
        <f ca="1">SUMPRODUCT($A130:$F130,Results!$B$17:$G$17)</f>
        <v>4.0032709653813878</v>
      </c>
      <c r="M130" s="10">
        <f ca="1">SUMPRODUCT($A130:$F130,Results!$B$18:$G$18)</f>
        <v>1.7737206453971228</v>
      </c>
      <c r="N130" s="10">
        <f ca="1">SUMPRODUCT($A130:$F130,Results!$B$19:$G$19)</f>
        <v>-4.8238327034039825</v>
      </c>
      <c r="O130" s="10">
        <f ca="1">SUMPRODUCT($A130:$F130,Results!$B$20:$G$20)</f>
        <v>-2.7921775625751395</v>
      </c>
      <c r="P130" s="10" cm="1">
        <f t="array" aca="1" ref="P130" ca="1">SUMPRODUCT(J130:O130,TRANSPOSE(BL$20:BL$25))+$AD$20-$BL$27</f>
        <v>-22.965014389278437</v>
      </c>
      <c r="Q130" s="10" cm="1">
        <f t="array" aca="1" ref="Q130" ca="1">SUMPRODUCT(J130:O130,TRANSPOSE(ES$20:ES$25))+$AD$20-$ES$27</f>
        <v>-23.041465214698515</v>
      </c>
      <c r="R130" s="10">
        <f ca="1">I130-Results!$E$5*H130</f>
        <v>-23.275123635234198</v>
      </c>
      <c r="S130" s="10" cm="1">
        <f t="array" aca="1" ref="S130" ca="1">SUMPRODUCT(J130:O130,TRANSPOSE(AR$28:AR$33))+$AD$20-$AC$26</f>
        <v>-21.058528554062672</v>
      </c>
      <c r="T130" s="10">
        <f ca="1">SUMPRODUCT(J130:O130,Results!K$9:P$9)</f>
        <v>-23.490630384870368</v>
      </c>
      <c r="U130" s="10">
        <f ca="1">SUMPRODUCT(J130:O130,Results!K$9:P$9)+$AD$20-$AC$31</f>
        <v>-23.473674328345275</v>
      </c>
      <c r="V130" s="10">
        <f t="shared" ca="1" si="92"/>
        <v>-5.9688055578765571</v>
      </c>
      <c r="W130" s="10">
        <f t="shared" ca="1" si="93"/>
        <v>-5.8923547324564787</v>
      </c>
      <c r="X130" s="10">
        <f t="shared" ca="1" si="94"/>
        <v>-5.6586963119207958</v>
      </c>
      <c r="Y130" s="10">
        <f t="shared" ca="1" si="95"/>
        <v>-7.8752913930923221</v>
      </c>
      <c r="Z130" s="10">
        <f t="shared" ca="1" si="96"/>
        <v>-29.215948014036879</v>
      </c>
      <c r="AA130" s="10">
        <f t="shared" ca="1" si="97"/>
        <v>-5.4601456188097188</v>
      </c>
    </row>
    <row r="131" spans="1:27">
      <c r="A131" s="6">
        <f ca="1">LN((RAND()^(-Results!$E$4))-1)</f>
        <v>1.5248772775872728</v>
      </c>
      <c r="B131" s="6">
        <f ca="1">LN((RAND()^(-Results!$E$4))-1)</f>
        <v>5.9374872289028549</v>
      </c>
      <c r="C131" s="6">
        <f ca="1">LN((RAND()^(-Results!$E$4))-1)</f>
        <v>2.2355308390140798</v>
      </c>
      <c r="D131" s="6">
        <f ca="1">LN((RAND()^(-Results!$E$4))-1)</f>
        <v>0.84584997369092207</v>
      </c>
      <c r="E131" s="6">
        <f ca="1">LN((RAND()^(-Results!$E$4))-1)</f>
        <v>0.73392283450693951</v>
      </c>
      <c r="F131" s="6">
        <f ca="1">LN((RAND()^(-Results!$E$4))-1)</f>
        <v>-1.4203384883851993</v>
      </c>
      <c r="G131" s="6">
        <f ca="1">LN((RAND()^(-Results!$E$4))-1)</f>
        <v>2.1053929315369957</v>
      </c>
      <c r="H131" s="6">
        <f t="shared" ref="H131:H194" ca="1" si="98">G131-$AL$10</f>
        <v>2.1695651808929162</v>
      </c>
      <c r="I131" s="10">
        <f ca="1">SUMPRODUCT(J131:O131,Results!B$12:G$12)+Results!$E$5*H131</f>
        <v>30.190822022204895</v>
      </c>
      <c r="J131" s="10">
        <f ca="1">SUMPRODUCT($A131:$F131,Results!$B$15:$G$15)</f>
        <v>-2.2625326553325746</v>
      </c>
      <c r="K131" s="10">
        <f ca="1">SUMPRODUCT($A131:$F131,Results!$B$16:$G$16)</f>
        <v>7.4497981098315016</v>
      </c>
      <c r="L131" s="10">
        <f ca="1">SUMPRODUCT($A131:$F131,Results!$B$17:$G$17)</f>
        <v>4.8896672786126549</v>
      </c>
      <c r="M131" s="10">
        <f ca="1">SUMPRODUCT($A131:$F131,Results!$B$18:$G$18)</f>
        <v>1.4878875750972163</v>
      </c>
      <c r="N131" s="10">
        <f ca="1">SUMPRODUCT($A131:$F131,Results!$B$19:$G$19)</f>
        <v>13.13644664022824</v>
      </c>
      <c r="O131" s="10">
        <f ca="1">SUMPRODUCT($A131:$F131,Results!$B$20:$G$20)</f>
        <v>2.1030183288526958</v>
      </c>
      <c r="P131" s="10" cm="1">
        <f t="array" aca="1" ref="P131" ca="1">SUMPRODUCT(J131:O131,TRANSPOSE(BL$20:BL$25))+$AD$20-$BL$27</f>
        <v>20.701232512135949</v>
      </c>
      <c r="Q131" s="10" cm="1">
        <f t="array" aca="1" ref="Q131" ca="1">SUMPRODUCT(J131:O131,TRANSPOSE(ES$20:ES$25))+$AD$20-$ES$27</f>
        <v>20.881147216152307</v>
      </c>
      <c r="R131" s="10">
        <f ca="1">I131-Results!$E$5*H131</f>
        <v>21.51256129863323</v>
      </c>
      <c r="S131" s="10" cm="1">
        <f t="array" aca="1" ref="S131" ca="1">SUMPRODUCT(J131:O131,TRANSPOSE(AR$28:AR$33))+$AD$20-$AC$26</f>
        <v>17.500149761461216</v>
      </c>
      <c r="T131" s="10">
        <f ca="1">SUMPRODUCT(J131:O131,Results!K$9:P$9)</f>
        <v>21.798324950921863</v>
      </c>
      <c r="U131" s="10">
        <f ca="1">SUMPRODUCT(J131:O131,Results!K$9:P$9)+$AD$20-$AC$31</f>
        <v>21.815281007446956</v>
      </c>
      <c r="V131" s="10">
        <f t="shared" ref="V131:V194" ca="1" si="99">I131-P131</f>
        <v>9.4895895100689458</v>
      </c>
      <c r="W131" s="10">
        <f t="shared" ref="W131:W194" ca="1" si="100">I131-Q131</f>
        <v>9.3096748060525876</v>
      </c>
      <c r="X131" s="10">
        <f t="shared" ref="X131:X194" ca="1" si="101">I131-R131</f>
        <v>8.6782607235716647</v>
      </c>
      <c r="Y131" s="10">
        <f t="shared" ref="Y131:Y194" ca="1" si="102">I131-S131</f>
        <v>12.690672260743678</v>
      </c>
      <c r="Z131" s="10">
        <f t="shared" ref="Z131:Z194" ca="1" si="103">I131-$AD$20</f>
        <v>29.90869395532301</v>
      </c>
      <c r="AA131" s="10">
        <f t="shared" ref="AA131:AA194" ca="1" si="104">I131-U131</f>
        <v>8.375541014757939</v>
      </c>
    </row>
    <row r="132" spans="1:27">
      <c r="A132" s="6">
        <f ca="1">LN((RAND()^(-Results!$E$4))-1)</f>
        <v>1.0136226307956995</v>
      </c>
      <c r="B132" s="6">
        <f ca="1">LN((RAND()^(-Results!$E$4))-1)</f>
        <v>-1.6584625107638413</v>
      </c>
      <c r="C132" s="6">
        <f ca="1">LN((RAND()^(-Results!$E$4))-1)</f>
        <v>-1.879541932149928</v>
      </c>
      <c r="D132" s="6">
        <f ca="1">LN((RAND()^(-Results!$E$4))-1)</f>
        <v>-0.16197252990602468</v>
      </c>
      <c r="E132" s="6">
        <f ca="1">LN((RAND()^(-Results!$E$4))-1)</f>
        <v>0.67167310776457179</v>
      </c>
      <c r="F132" s="6">
        <f ca="1">LN((RAND()^(-Results!$E$4))-1)</f>
        <v>5.3909790179454848</v>
      </c>
      <c r="G132" s="6">
        <f ca="1">LN((RAND()^(-Results!$E$4))-1)</f>
        <v>0.2503388753467406</v>
      </c>
      <c r="H132" s="6">
        <f t="shared" ca="1" si="98"/>
        <v>0.31451112470266107</v>
      </c>
      <c r="I132" s="10">
        <f ca="1">SUMPRODUCT(J132:O132,Results!B$12:G$12)+Results!$E$5*H132</f>
        <v>30.975240520095351</v>
      </c>
      <c r="J132" s="10">
        <f ca="1">SUMPRODUCT($A132:$F132,Results!$B$15:$G$15)</f>
        <v>-15.36035452746658</v>
      </c>
      <c r="K132" s="10">
        <f ca="1">SUMPRODUCT($A132:$F132,Results!$B$16:$G$16)</f>
        <v>1.8731894947555716</v>
      </c>
      <c r="L132" s="10">
        <f ca="1">SUMPRODUCT($A132:$F132,Results!$B$17:$G$17)</f>
        <v>-11.962008815424996</v>
      </c>
      <c r="M132" s="10">
        <f ca="1">SUMPRODUCT($A132:$F132,Results!$B$18:$G$18)</f>
        <v>-6.8168822073812878</v>
      </c>
      <c r="N132" s="10">
        <f ca="1">SUMPRODUCT($A132:$F132,Results!$B$19:$G$19)</f>
        <v>0.39948697951691292</v>
      </c>
      <c r="O132" s="10">
        <f ca="1">SUMPRODUCT($A132:$F132,Results!$B$20:$G$20)</f>
        <v>3.699909390260371</v>
      </c>
      <c r="P132" s="10" cm="1">
        <f t="array" aca="1" ref="P132" ca="1">SUMPRODUCT(J132:O132,TRANSPOSE(BL$20:BL$25))+$AD$20-$BL$27</f>
        <v>29.349750718802497</v>
      </c>
      <c r="Q132" s="10" cm="1">
        <f t="array" aca="1" ref="Q132" ca="1">SUMPRODUCT(J132:O132,TRANSPOSE(ES$20:ES$25))+$AD$20-$ES$27</f>
        <v>29.365375365797455</v>
      </c>
      <c r="R132" s="10">
        <f ca="1">I132-Results!$E$5*H132</f>
        <v>29.717196021284707</v>
      </c>
      <c r="S132" s="10" cm="1">
        <f t="array" aca="1" ref="S132" ca="1">SUMPRODUCT(J132:O132,TRANSPOSE(AR$28:AR$33))+$AD$20-$AC$26</f>
        <v>29.955725431142316</v>
      </c>
      <c r="T132" s="10">
        <f ca="1">SUMPRODUCT(J132:O132,Results!K$9:P$9)</f>
        <v>29.410927200067974</v>
      </c>
      <c r="U132" s="10">
        <f ca="1">SUMPRODUCT(J132:O132,Results!K$9:P$9)+$AD$20-$AC$31</f>
        <v>29.427883256593066</v>
      </c>
      <c r="V132" s="10">
        <f t="shared" ca="1" si="99"/>
        <v>1.6254898012928543</v>
      </c>
      <c r="W132" s="10">
        <f t="shared" ca="1" si="100"/>
        <v>1.6098651542978963</v>
      </c>
      <c r="X132" s="10">
        <f t="shared" ca="1" si="101"/>
        <v>1.2580444988106443</v>
      </c>
      <c r="Y132" s="10">
        <f t="shared" ca="1" si="102"/>
        <v>1.0195150889530353</v>
      </c>
      <c r="Z132" s="10">
        <f t="shared" ca="1" si="103"/>
        <v>30.693112453213466</v>
      </c>
      <c r="AA132" s="10">
        <f t="shared" ca="1" si="104"/>
        <v>1.5473572635022848</v>
      </c>
    </row>
    <row r="133" spans="1:27">
      <c r="A133" s="6">
        <f ca="1">LN((RAND()^(-Results!$E$4))-1)</f>
        <v>0.47602032746393391</v>
      </c>
      <c r="B133" s="6">
        <f ca="1">LN((RAND()^(-Results!$E$4))-1)</f>
        <v>-0.6405820515023245</v>
      </c>
      <c r="C133" s="6">
        <f ca="1">LN((RAND()^(-Results!$E$4))-1)</f>
        <v>-1.113812432663895</v>
      </c>
      <c r="D133" s="6">
        <f ca="1">LN((RAND()^(-Results!$E$4))-1)</f>
        <v>1.4599733890061568</v>
      </c>
      <c r="E133" s="6">
        <f ca="1">LN((RAND()^(-Results!$E$4))-1)</f>
        <v>1.8235323293308139</v>
      </c>
      <c r="F133" s="6">
        <f ca="1">LN((RAND()^(-Results!$E$4))-1)</f>
        <v>-1.1426762571528086</v>
      </c>
      <c r="G133" s="6">
        <f ca="1">LN((RAND()^(-Results!$E$4))-1)</f>
        <v>-1.4994800366776126</v>
      </c>
      <c r="H133" s="6">
        <f t="shared" ca="1" si="98"/>
        <v>-1.4353077873216922</v>
      </c>
      <c r="I133" s="10">
        <f ca="1">SUMPRODUCT(J133:O133,Results!B$12:G$12)+Results!$E$5*H133</f>
        <v>-2.784218070412281</v>
      </c>
      <c r="J133" s="10">
        <f ca="1">SUMPRODUCT($A133:$F133,Results!$B$15:$G$15)</f>
        <v>-3.5547604806286222</v>
      </c>
      <c r="K133" s="10">
        <f ca="1">SUMPRODUCT($A133:$F133,Results!$B$16:$G$16)</f>
        <v>-3.4976851749007887E-3</v>
      </c>
      <c r="L133" s="10">
        <f ca="1">SUMPRODUCT($A133:$F133,Results!$B$17:$G$17)</f>
        <v>-7.7952421661799853</v>
      </c>
      <c r="M133" s="10">
        <f ca="1">SUMPRODUCT($A133:$F133,Results!$B$18:$G$18)</f>
        <v>2.9401450375600402</v>
      </c>
      <c r="N133" s="10">
        <f ca="1">SUMPRODUCT($A133:$F133,Results!$B$19:$G$19)</f>
        <v>-3.6047695381593163</v>
      </c>
      <c r="O133" s="10">
        <f ca="1">SUMPRODUCT($A133:$F133,Results!$B$20:$G$20)</f>
        <v>-2.7674008827989018</v>
      </c>
      <c r="P133" s="10" cm="1">
        <f t="array" aca="1" ref="P133" ca="1">SUMPRODUCT(J133:O133,TRANSPOSE(BL$20:BL$25))+$AD$20-$BL$27</f>
        <v>2.9507394272339735</v>
      </c>
      <c r="Q133" s="10" cm="1">
        <f t="array" aca="1" ref="Q133" ca="1">SUMPRODUCT(J133:O133,TRANSPOSE(ES$20:ES$25))+$AD$20-$ES$27</f>
        <v>2.956275963073717</v>
      </c>
      <c r="R133" s="10">
        <f ca="1">I133-Results!$E$5*H133</f>
        <v>2.9570130788744877</v>
      </c>
      <c r="S133" s="10" cm="1">
        <f t="array" aca="1" ref="S133" ca="1">SUMPRODUCT(J133:O133,TRANSPOSE(AR$28:AR$33))+$AD$20-$AC$26</f>
        <v>-0.80123037348393833</v>
      </c>
      <c r="T133" s="10">
        <f ca="1">SUMPRODUCT(J133:O133,Results!K$9:P$9)</f>
        <v>3.0005311134912138</v>
      </c>
      <c r="U133" s="10">
        <f ca="1">SUMPRODUCT(J133:O133,Results!K$9:P$9)+$AD$20-$AC$31</f>
        <v>3.0174871700163064</v>
      </c>
      <c r="V133" s="10">
        <f t="shared" ca="1" si="99"/>
        <v>-5.7349574976462545</v>
      </c>
      <c r="W133" s="10">
        <f t="shared" ca="1" si="100"/>
        <v>-5.740494033485998</v>
      </c>
      <c r="X133" s="10">
        <f t="shared" ca="1" si="101"/>
        <v>-5.7412311492867687</v>
      </c>
      <c r="Y133" s="10">
        <f t="shared" ca="1" si="102"/>
        <v>-1.9829876969283426</v>
      </c>
      <c r="Z133" s="10">
        <f t="shared" ca="1" si="103"/>
        <v>-3.0663461372941665</v>
      </c>
      <c r="AA133" s="10">
        <f t="shared" ca="1" si="104"/>
        <v>-5.8017052404285874</v>
      </c>
    </row>
    <row r="134" spans="1:27">
      <c r="A134" s="6">
        <f ca="1">LN((RAND()^(-Results!$E$4))-1)</f>
        <v>-0.34765491191387088</v>
      </c>
      <c r="B134" s="6">
        <f ca="1">LN((RAND()^(-Results!$E$4))-1)</f>
        <v>0.79265245850007215</v>
      </c>
      <c r="C134" s="6">
        <f ca="1">LN((RAND()^(-Results!$E$4))-1)</f>
        <v>-0.50502443603199476</v>
      </c>
      <c r="D134" s="6">
        <f ca="1">LN((RAND()^(-Results!$E$4))-1)</f>
        <v>1.5680377123226161</v>
      </c>
      <c r="E134" s="6">
        <f ca="1">LN((RAND()^(-Results!$E$4))-1)</f>
        <v>4.4729574112399444</v>
      </c>
      <c r="F134" s="6">
        <f ca="1">LN((RAND()^(-Results!$E$4))-1)</f>
        <v>1.334941023817112</v>
      </c>
      <c r="G134" s="6">
        <f ca="1">LN((RAND()^(-Results!$E$4))-1)</f>
        <v>0.48178470742530788</v>
      </c>
      <c r="H134" s="6">
        <f t="shared" ca="1" si="98"/>
        <v>0.54595695678122835</v>
      </c>
      <c r="I134" s="10">
        <f ca="1">SUMPRODUCT(J134:O134,Results!B$12:G$12)+Results!$E$5*H134</f>
        <v>23.210322612550186</v>
      </c>
      <c r="J134" s="10">
        <f ca="1">SUMPRODUCT($A134:$F134,Results!$B$15:$G$15)</f>
        <v>-9.154285163131469</v>
      </c>
      <c r="K134" s="10">
        <f ca="1">SUMPRODUCT($A134:$F134,Results!$B$16:$G$16)</f>
        <v>9.8299531216222817</v>
      </c>
      <c r="L134" s="10">
        <f ca="1">SUMPRODUCT($A134:$F134,Results!$B$17:$G$17)</f>
        <v>-19.580707280363892</v>
      </c>
      <c r="M134" s="10">
        <f ca="1">SUMPRODUCT($A134:$F134,Results!$B$18:$G$18)</f>
        <v>-1.4606373285545933</v>
      </c>
      <c r="N134" s="10">
        <f ca="1">SUMPRODUCT($A134:$F134,Results!$B$19:$G$19)</f>
        <v>-4.1807269914109426</v>
      </c>
      <c r="O134" s="10">
        <f ca="1">SUMPRODUCT($A134:$F134,Results!$B$20:$G$20)</f>
        <v>-2.4424070076774664</v>
      </c>
      <c r="P134" s="10" cm="1">
        <f t="array" aca="1" ref="P134" ca="1">SUMPRODUCT(J134:O134,TRANSPOSE(BL$20:BL$25))+$AD$20-$BL$27</f>
        <v>21.110280958134581</v>
      </c>
      <c r="Q134" s="10" cm="1">
        <f t="array" aca="1" ref="Q134" ca="1">SUMPRODUCT(J134:O134,TRANSPOSE(ES$20:ES$25))+$AD$20-$ES$27</f>
        <v>21.238180476957364</v>
      </c>
      <c r="R134" s="10">
        <f ca="1">I134-Results!$E$5*H134</f>
        <v>21.026494785425271</v>
      </c>
      <c r="S134" s="10" cm="1">
        <f t="array" aca="1" ref="S134" ca="1">SUMPRODUCT(J134:O134,TRANSPOSE(AR$28:AR$33))+$AD$20-$AC$26</f>
        <v>18.781194726411858</v>
      </c>
      <c r="T134" s="10">
        <f ca="1">SUMPRODUCT(J134:O134,Results!K$9:P$9)</f>
        <v>21.909822759147197</v>
      </c>
      <c r="U134" s="10">
        <f ca="1">SUMPRODUCT(J134:O134,Results!K$9:P$9)+$AD$20-$AC$31</f>
        <v>21.926778815672289</v>
      </c>
      <c r="V134" s="10">
        <f t="shared" ca="1" si="99"/>
        <v>2.1000416544156053</v>
      </c>
      <c r="W134" s="10">
        <f t="shared" ca="1" si="100"/>
        <v>1.9721421355928221</v>
      </c>
      <c r="X134" s="10">
        <f t="shared" ca="1" si="101"/>
        <v>2.1838278271249152</v>
      </c>
      <c r="Y134" s="10">
        <f t="shared" ca="1" si="102"/>
        <v>4.4291278861383283</v>
      </c>
      <c r="Z134" s="10">
        <f t="shared" ca="1" si="103"/>
        <v>22.928194545668301</v>
      </c>
      <c r="AA134" s="10">
        <f t="shared" ca="1" si="104"/>
        <v>1.2835437968778969</v>
      </c>
    </row>
    <row r="135" spans="1:27">
      <c r="A135" s="6">
        <f ca="1">LN((RAND()^(-Results!$E$4))-1)</f>
        <v>3.1383763264532085</v>
      </c>
      <c r="B135" s="6">
        <f ca="1">LN((RAND()^(-Results!$E$4))-1)</f>
        <v>-1.7620751518950288</v>
      </c>
      <c r="C135" s="6">
        <f ca="1">LN((RAND()^(-Results!$E$4))-1)</f>
        <v>1.0952427727882481</v>
      </c>
      <c r="D135" s="6">
        <f ca="1">LN((RAND()^(-Results!$E$4))-1)</f>
        <v>-2.1001882269361092</v>
      </c>
      <c r="E135" s="6">
        <f ca="1">LN((RAND()^(-Results!$E$4))-1)</f>
        <v>-0.14235430341985522</v>
      </c>
      <c r="F135" s="6">
        <f ca="1">LN((RAND()^(-Results!$E$4))-1)</f>
        <v>-1.5798847348956517</v>
      </c>
      <c r="G135" s="6">
        <f ca="1">LN((RAND()^(-Results!$E$4))-1)</f>
        <v>-0.10585185732195515</v>
      </c>
      <c r="H135" s="6">
        <f t="shared" ca="1" si="98"/>
        <v>-4.1679607966034649E-2</v>
      </c>
      <c r="I135" s="10">
        <f ca="1">SUMPRODUCT(J135:O135,Results!B$12:G$12)+Results!$E$5*H135</f>
        <v>8.300606319376735</v>
      </c>
      <c r="J135" s="10">
        <f ca="1">SUMPRODUCT($A135:$F135,Results!$B$15:$G$15)</f>
        <v>-2.3845731243883477</v>
      </c>
      <c r="K135" s="10">
        <f ca="1">SUMPRODUCT($A135:$F135,Results!$B$16:$G$16)</f>
        <v>0.30312841464682938</v>
      </c>
      <c r="L135" s="10">
        <f ca="1">SUMPRODUCT($A135:$F135,Results!$B$17:$G$17)</f>
        <v>0.72738458639559689</v>
      </c>
      <c r="M135" s="10">
        <f ca="1">SUMPRODUCT($A135:$F135,Results!$B$18:$G$18)</f>
        <v>1.6095800208269539</v>
      </c>
      <c r="N135" s="10">
        <f ca="1">SUMPRODUCT($A135:$F135,Results!$B$19:$G$19)</f>
        <v>5.3812776455881721</v>
      </c>
      <c r="O135" s="10">
        <f ca="1">SUMPRODUCT($A135:$F135,Results!$B$20:$G$20)</f>
        <v>1.0702228681519859</v>
      </c>
      <c r="P135" s="10" cm="1">
        <f t="array" aca="1" ref="P135" ca="1">SUMPRODUCT(J135:O135,TRANSPOSE(BL$20:BL$25))+$AD$20-$BL$27</f>
        <v>9.5200406362794201</v>
      </c>
      <c r="Q135" s="10" cm="1">
        <f t="array" aca="1" ref="Q135" ca="1">SUMPRODUCT(J135:O135,TRANSPOSE(ES$20:ES$25))+$AD$20-$ES$27</f>
        <v>9.2818194967816154</v>
      </c>
      <c r="R135" s="10">
        <f ca="1">I135-Results!$E$5*H135</f>
        <v>8.4673247512408736</v>
      </c>
      <c r="S135" s="10" cm="1">
        <f t="array" aca="1" ref="S135" ca="1">SUMPRODUCT(J135:O135,TRANSPOSE(AR$28:AR$33))+$AD$20-$AC$26</f>
        <v>6.997679427262848</v>
      </c>
      <c r="T135" s="10">
        <f ca="1">SUMPRODUCT(J135:O135,Results!K$9:P$9)</f>
        <v>8.0100624174943036</v>
      </c>
      <c r="U135" s="10">
        <f ca="1">SUMPRODUCT(J135:O135,Results!K$9:P$9)+$AD$20-$AC$31</f>
        <v>8.0270184740193962</v>
      </c>
      <c r="V135" s="10">
        <f t="shared" ca="1" si="99"/>
        <v>-1.2194343169026851</v>
      </c>
      <c r="W135" s="10">
        <f t="shared" ca="1" si="100"/>
        <v>-0.98121317740488045</v>
      </c>
      <c r="X135" s="10">
        <f t="shared" ca="1" si="101"/>
        <v>-0.16671843186413859</v>
      </c>
      <c r="Y135" s="10">
        <f t="shared" ca="1" si="102"/>
        <v>1.302926892113887</v>
      </c>
      <c r="Z135" s="10">
        <f t="shared" ca="1" si="103"/>
        <v>8.0184782524948499</v>
      </c>
      <c r="AA135" s="10">
        <f t="shared" ca="1" si="104"/>
        <v>0.27358784535733882</v>
      </c>
    </row>
    <row r="136" spans="1:27">
      <c r="A136" s="6">
        <f ca="1">LN((RAND()^(-Results!$E$4))-1)</f>
        <v>-0.18156018708375296</v>
      </c>
      <c r="B136" s="6">
        <f ca="1">LN((RAND()^(-Results!$E$4))-1)</f>
        <v>2.1570624369146656</v>
      </c>
      <c r="C136" s="6">
        <f ca="1">LN((RAND()^(-Results!$E$4))-1)</f>
        <v>-0.4250741391726961</v>
      </c>
      <c r="D136" s="6">
        <f ca="1">LN((RAND()^(-Results!$E$4))-1)</f>
        <v>-3.3331495349857145</v>
      </c>
      <c r="E136" s="6">
        <f ca="1">LN((RAND()^(-Results!$E$4))-1)</f>
        <v>0.80105235145260567</v>
      </c>
      <c r="F136" s="6">
        <f ca="1">LN((RAND()^(-Results!$E$4))-1)</f>
        <v>-2.5018409037107583</v>
      </c>
      <c r="G136" s="6">
        <f ca="1">LN((RAND()^(-Results!$E$4))-1)</f>
        <v>0.42145453502087343</v>
      </c>
      <c r="H136" s="6">
        <f t="shared" ca="1" si="98"/>
        <v>0.48562678437679396</v>
      </c>
      <c r="I136" s="10">
        <f ca="1">SUMPRODUCT(J136:O136,Results!B$12:G$12)+Results!$E$5*H136</f>
        <v>-4.858831081671493</v>
      </c>
      <c r="J136" s="10">
        <f ca="1">SUMPRODUCT($A136:$F136,Results!$B$15:$G$15)</f>
        <v>6.7177580304797573</v>
      </c>
      <c r="K136" s="10">
        <f ca="1">SUMPRODUCT($A136:$F136,Results!$B$16:$G$16)</f>
        <v>3.7139414872096896</v>
      </c>
      <c r="L136" s="10">
        <f ca="1">SUMPRODUCT($A136:$F136,Results!$B$17:$G$17)</f>
        <v>-0.23921059403781619</v>
      </c>
      <c r="M136" s="10">
        <f ca="1">SUMPRODUCT($A136:$F136,Results!$B$18:$G$18)</f>
        <v>7.4792388811121757</v>
      </c>
      <c r="N136" s="10">
        <f ca="1">SUMPRODUCT($A136:$F136,Results!$B$19:$G$19)</f>
        <v>1.785785336310836</v>
      </c>
      <c r="O136" s="10">
        <f ca="1">SUMPRODUCT($A136:$F136,Results!$B$20:$G$20)</f>
        <v>-5.5004743605481128</v>
      </c>
      <c r="P136" s="10" cm="1">
        <f t="array" aca="1" ref="P136" ca="1">SUMPRODUCT(J136:O136,TRANSPOSE(BL$20:BL$25))+$AD$20-$BL$27</f>
        <v>-7.1819059719461169</v>
      </c>
      <c r="Q136" s="10" cm="1">
        <f t="array" aca="1" ref="Q136" ca="1">SUMPRODUCT(J136:O136,TRANSPOSE(ES$20:ES$25))+$AD$20-$ES$27</f>
        <v>-7.1952867856143383</v>
      </c>
      <c r="R136" s="10">
        <f ca="1">I136-Results!$E$5*H136</f>
        <v>-6.8013382191786693</v>
      </c>
      <c r="S136" s="10" cm="1">
        <f t="array" aca="1" ref="S136" ca="1">SUMPRODUCT(J136:O136,TRANSPOSE(AR$28:AR$33))+$AD$20-$AC$26</f>
        <v>-12.827590135910249</v>
      </c>
      <c r="T136" s="10">
        <f ca="1">SUMPRODUCT(J136:O136,Results!K$9:P$9)</f>
        <v>-7.3344062898636713</v>
      </c>
      <c r="U136" s="10">
        <f ca="1">SUMPRODUCT(J136:O136,Results!K$9:P$9)+$AD$20-$AC$31</f>
        <v>-7.3174502333385787</v>
      </c>
      <c r="V136" s="10">
        <f t="shared" ca="1" si="99"/>
        <v>2.3230748902746239</v>
      </c>
      <c r="W136" s="10">
        <f t="shared" ca="1" si="100"/>
        <v>2.3364557039428453</v>
      </c>
      <c r="X136" s="10">
        <f t="shared" ca="1" si="101"/>
        <v>1.9425071375071763</v>
      </c>
      <c r="Y136" s="10">
        <f t="shared" ca="1" si="102"/>
        <v>7.9687590542387561</v>
      </c>
      <c r="Z136" s="10">
        <f t="shared" ca="1" si="103"/>
        <v>-5.1409591485533781</v>
      </c>
      <c r="AA136" s="10">
        <f t="shared" ca="1" si="104"/>
        <v>2.4586191516670857</v>
      </c>
    </row>
    <row r="137" spans="1:27">
      <c r="A137" s="6">
        <f ca="1">LN((RAND()^(-Results!$E$4))-1)</f>
        <v>-0.13716955592647931</v>
      </c>
      <c r="B137" s="6">
        <f ca="1">LN((RAND()^(-Results!$E$4))-1)</f>
        <v>1.5214150065798744</v>
      </c>
      <c r="C137" s="6">
        <f ca="1">LN((RAND()^(-Results!$E$4))-1)</f>
        <v>4.1655081439463517</v>
      </c>
      <c r="D137" s="6">
        <f ca="1">LN((RAND()^(-Results!$E$4))-1)</f>
        <v>-1.4328376859502008</v>
      </c>
      <c r="E137" s="6">
        <f ca="1">LN((RAND()^(-Results!$E$4))-1)</f>
        <v>0.59805526180032642</v>
      </c>
      <c r="F137" s="6">
        <f ca="1">LN((RAND()^(-Results!$E$4))-1)</f>
        <v>-1.3937526473177602</v>
      </c>
      <c r="G137" s="6">
        <f ca="1">LN((RAND()^(-Results!$E$4))-1)</f>
        <v>-0.94969450692348689</v>
      </c>
      <c r="H137" s="6">
        <f t="shared" ca="1" si="98"/>
        <v>-0.88552225756756642</v>
      </c>
      <c r="I137" s="10">
        <f ca="1">SUMPRODUCT(J137:O137,Results!B$12:G$12)+Results!$E$5*H137</f>
        <v>-5.4875769827850931</v>
      </c>
      <c r="J137" s="10">
        <f ca="1">SUMPRODUCT($A137:$F137,Results!$B$15:$G$15)</f>
        <v>7.0101244165137242</v>
      </c>
      <c r="K137" s="10">
        <f ca="1">SUMPRODUCT($A137:$F137,Results!$B$16:$G$16)</f>
        <v>8.512046977879935</v>
      </c>
      <c r="L137" s="10">
        <f ca="1">SUMPRODUCT($A137:$F137,Results!$B$17:$G$17)</f>
        <v>3.9928215239642046</v>
      </c>
      <c r="M137" s="10">
        <f ca="1">SUMPRODUCT($A137:$F137,Results!$B$18:$G$18)</f>
        <v>-2.5651958296438733</v>
      </c>
      <c r="N137" s="10">
        <f ca="1">SUMPRODUCT($A137:$F137,Results!$B$19:$G$19)</f>
        <v>4.4211135809121709</v>
      </c>
      <c r="O137" s="10">
        <f ca="1">SUMPRODUCT($A137:$F137,Results!$B$20:$G$20)</f>
        <v>1.572925475623554</v>
      </c>
      <c r="P137" s="10" cm="1">
        <f t="array" aca="1" ref="P137" ca="1">SUMPRODUCT(J137:O137,TRANSPOSE(BL$20:BL$25))+$AD$20-$BL$27</f>
        <v>-0.58309717039713382</v>
      </c>
      <c r="Q137" s="10" cm="1">
        <f t="array" aca="1" ref="Q137" ca="1">SUMPRODUCT(J137:O137,TRANSPOSE(ES$20:ES$25))+$AD$20-$ES$27</f>
        <v>-0.62584187637603206</v>
      </c>
      <c r="R137" s="10">
        <f ca="1">I137-Results!$E$5*H137</f>
        <v>-1.9454879525148274</v>
      </c>
      <c r="S137" s="10" cm="1">
        <f t="array" aca="1" ref="S137" ca="1">SUMPRODUCT(J137:O137,TRANSPOSE(AR$28:AR$33))+$AD$20-$AC$26</f>
        <v>3.861221184167035</v>
      </c>
      <c r="T137" s="10">
        <f ca="1">SUMPRODUCT(J137:O137,Results!K$9:P$9)</f>
        <v>-0.87848120646855155</v>
      </c>
      <c r="U137" s="10">
        <f ca="1">SUMPRODUCT(J137:O137,Results!K$9:P$9)+$AD$20-$AC$31</f>
        <v>-0.86152514994345908</v>
      </c>
      <c r="V137" s="10">
        <f t="shared" ca="1" si="99"/>
        <v>-4.9044798123879589</v>
      </c>
      <c r="W137" s="10">
        <f t="shared" ca="1" si="100"/>
        <v>-4.8617351064090606</v>
      </c>
      <c r="X137" s="10">
        <f t="shared" ca="1" si="101"/>
        <v>-3.5420890302702657</v>
      </c>
      <c r="Y137" s="10">
        <f t="shared" ca="1" si="102"/>
        <v>-9.348798166952129</v>
      </c>
      <c r="Z137" s="10">
        <f t="shared" ca="1" si="103"/>
        <v>-5.7697050496669782</v>
      </c>
      <c r="AA137" s="10">
        <f t="shared" ca="1" si="104"/>
        <v>-4.6260518328416342</v>
      </c>
    </row>
    <row r="138" spans="1:27">
      <c r="A138" s="6">
        <f ca="1">LN((RAND()^(-Results!$E$4))-1)</f>
        <v>-0.93255611498937374</v>
      </c>
      <c r="B138" s="6">
        <f ca="1">LN((RAND()^(-Results!$E$4))-1)</f>
        <v>-0.45866754982285196</v>
      </c>
      <c r="C138" s="6">
        <f ca="1">LN((RAND()^(-Results!$E$4))-1)</f>
        <v>0.39722712467521293</v>
      </c>
      <c r="D138" s="6">
        <f ca="1">LN((RAND()^(-Results!$E$4))-1)</f>
        <v>0.14961319534124326</v>
      </c>
      <c r="E138" s="6">
        <f ca="1">LN((RAND()^(-Results!$E$4))-1)</f>
        <v>0.11282032011395667</v>
      </c>
      <c r="F138" s="6">
        <f ca="1">LN((RAND()^(-Results!$E$4))-1)</f>
        <v>-0.45941571420806482</v>
      </c>
      <c r="G138" s="6">
        <f ca="1">LN((RAND()^(-Results!$E$4))-1)</f>
        <v>-2.2609680893541788</v>
      </c>
      <c r="H138" s="6">
        <f t="shared" ca="1" si="98"/>
        <v>-2.1967958399982583</v>
      </c>
      <c r="I138" s="10">
        <f ca="1">SUMPRODUCT(J138:O138,Results!B$12:G$12)+Results!$E$5*H138</f>
        <v>-17.932023506293397</v>
      </c>
      <c r="J138" s="10">
        <f ca="1">SUMPRODUCT($A138:$F138,Results!$B$15:$G$15)</f>
        <v>3.6527689867840087</v>
      </c>
      <c r="K138" s="10">
        <f ca="1">SUMPRODUCT($A138:$F138,Results!$B$16:$G$16)</f>
        <v>2.9858216742247923E-2</v>
      </c>
      <c r="L138" s="10">
        <f ca="1">SUMPRODUCT($A138:$F138,Results!$B$17:$G$17)</f>
        <v>0.35792310035980268</v>
      </c>
      <c r="M138" s="10">
        <f ca="1">SUMPRODUCT($A138:$F138,Results!$B$18:$G$18)</f>
        <v>-0.18683317477876726</v>
      </c>
      <c r="N138" s="10">
        <f ca="1">SUMPRODUCT($A138:$F138,Results!$B$19:$G$19)</f>
        <v>-3.0299356700004854</v>
      </c>
      <c r="O138" s="10">
        <f ca="1">SUMPRODUCT($A138:$F138,Results!$B$20:$G$20)</f>
        <v>-0.85713348856737381</v>
      </c>
      <c r="P138" s="10" cm="1">
        <f t="array" aca="1" ref="P138" ca="1">SUMPRODUCT(J138:O138,TRANSPOSE(BL$20:BL$25))+$AD$20-$BL$27</f>
        <v>-8.8126334357937104</v>
      </c>
      <c r="Q138" s="10" cm="1">
        <f t="array" aca="1" ref="Q138" ca="1">SUMPRODUCT(J138:O138,TRANSPOSE(ES$20:ES$25))+$AD$20-$ES$27</f>
        <v>-8.8145206387721906</v>
      </c>
      <c r="R138" s="10">
        <f ca="1">I138-Results!$E$5*H138</f>
        <v>-9.1448401463003641</v>
      </c>
      <c r="S138" s="10" cm="1">
        <f t="array" aca="1" ref="S138" ca="1">SUMPRODUCT(J138:O138,TRANSPOSE(AR$28:AR$33))+$AD$20-$AC$26</f>
        <v>-7.0917840973991426</v>
      </c>
      <c r="T138" s="10">
        <f ca="1">SUMPRODUCT(J138:O138,Results!K$9:P$9)</f>
        <v>-8.8331922607444255</v>
      </c>
      <c r="U138" s="10">
        <f ca="1">SUMPRODUCT(J138:O138,Results!K$9:P$9)+$AD$20-$AC$31</f>
        <v>-8.816236204219333</v>
      </c>
      <c r="V138" s="10">
        <f t="shared" ca="1" si="99"/>
        <v>-9.1193900704996871</v>
      </c>
      <c r="W138" s="10">
        <f t="shared" ca="1" si="100"/>
        <v>-9.1175028675212069</v>
      </c>
      <c r="X138" s="10">
        <f t="shared" ca="1" si="101"/>
        <v>-8.7871833599930333</v>
      </c>
      <c r="Y138" s="10">
        <f t="shared" ca="1" si="102"/>
        <v>-10.840239408894256</v>
      </c>
      <c r="Z138" s="10">
        <f t="shared" ca="1" si="103"/>
        <v>-18.214151573175283</v>
      </c>
      <c r="AA138" s="10">
        <f t="shared" ca="1" si="104"/>
        <v>-9.1157873020740645</v>
      </c>
    </row>
    <row r="139" spans="1:27">
      <c r="A139" s="6">
        <f ca="1">LN((RAND()^(-Results!$E$4))-1)</f>
        <v>2.2306293183268777</v>
      </c>
      <c r="B139" s="6">
        <f ca="1">LN((RAND()^(-Results!$E$4))-1)</f>
        <v>0.37006990482734531</v>
      </c>
      <c r="C139" s="6">
        <f ca="1">LN((RAND()^(-Results!$E$4))-1)</f>
        <v>-1.0476301629866338</v>
      </c>
      <c r="D139" s="6">
        <f ca="1">LN((RAND()^(-Results!$E$4))-1)</f>
        <v>3.4556410266505062</v>
      </c>
      <c r="E139" s="6">
        <f ca="1">LN((RAND()^(-Results!$E$4))-1)</f>
        <v>-1.2177836185818913</v>
      </c>
      <c r="F139" s="6">
        <f ca="1">LN((RAND()^(-Results!$E$4))-1)</f>
        <v>-3.7333807453512988</v>
      </c>
      <c r="G139" s="6">
        <f ca="1">LN((RAND()^(-Results!$E$4))-1)</f>
        <v>1.862514393520539</v>
      </c>
      <c r="H139" s="6">
        <f t="shared" ca="1" si="98"/>
        <v>1.9266866428764595</v>
      </c>
      <c r="I139" s="10">
        <f ca="1">SUMPRODUCT(J139:O139,Results!B$12:G$12)+Results!$E$5*H139</f>
        <v>4.3637731045539825</v>
      </c>
      <c r="J139" s="10">
        <f ca="1">SUMPRODUCT($A139:$F139,Results!$B$15:$G$15)</f>
        <v>-1.6192058820767068</v>
      </c>
      <c r="K139" s="10">
        <f ca="1">SUMPRODUCT($A139:$F139,Results!$B$16:$G$16)</f>
        <v>-9.8109387444633871</v>
      </c>
      <c r="L139" s="10">
        <f ca="1">SUMPRODUCT($A139:$F139,Results!$B$17:$G$17)</f>
        <v>8.4849231074400073</v>
      </c>
      <c r="M139" s="10">
        <f ca="1">SUMPRODUCT($A139:$F139,Results!$B$18:$G$18)</f>
        <v>6.663791752054788</v>
      </c>
      <c r="N139" s="10">
        <f ca="1">SUMPRODUCT($A139:$F139,Results!$B$19:$G$19)</f>
        <v>3.2569369428766484</v>
      </c>
      <c r="O139" s="10">
        <f ca="1">SUMPRODUCT($A139:$F139,Results!$B$20:$G$20)</f>
        <v>-0.24580125987286783</v>
      </c>
      <c r="P139" s="10" cm="1">
        <f t="array" aca="1" ref="P139" ca="1">SUMPRODUCT(J139:O139,TRANSPOSE(BL$20:BL$25))+$AD$20-$BL$27</f>
        <v>-4.0923486734815224</v>
      </c>
      <c r="Q139" s="10" cm="1">
        <f t="array" aca="1" ref="Q139" ca="1">SUMPRODUCT(J139:O139,TRANSPOSE(ES$20:ES$25))+$AD$20-$ES$27</f>
        <v>-4.0936378254938566</v>
      </c>
      <c r="R139" s="10">
        <f ca="1">I139-Results!$E$5*H139</f>
        <v>-3.3429734669518556</v>
      </c>
      <c r="S139" s="10" cm="1">
        <f t="array" aca="1" ref="S139" ca="1">SUMPRODUCT(J139:O139,TRANSPOSE(AR$28:AR$33))+$AD$20-$AC$26</f>
        <v>-9.9522338640188206</v>
      </c>
      <c r="T139" s="10">
        <f ca="1">SUMPRODUCT(J139:O139,Results!K$9:P$9)</f>
        <v>-4.0522636824686842</v>
      </c>
      <c r="U139" s="10">
        <f ca="1">SUMPRODUCT(J139:O139,Results!K$9:P$9)+$AD$20-$AC$31</f>
        <v>-4.0353076259435916</v>
      </c>
      <c r="V139" s="10">
        <f t="shared" ca="1" si="99"/>
        <v>8.4561217780355058</v>
      </c>
      <c r="W139" s="10">
        <f t="shared" ca="1" si="100"/>
        <v>8.4574109300478391</v>
      </c>
      <c r="X139" s="10">
        <f t="shared" ca="1" si="101"/>
        <v>7.7067465715058381</v>
      </c>
      <c r="Y139" s="10">
        <f t="shared" ca="1" si="102"/>
        <v>14.316006968572804</v>
      </c>
      <c r="Z139" s="10">
        <f t="shared" ca="1" si="103"/>
        <v>4.0816450376720974</v>
      </c>
      <c r="AA139" s="10">
        <f t="shared" ca="1" si="104"/>
        <v>8.3990807304975732</v>
      </c>
    </row>
    <row r="140" spans="1:27">
      <c r="A140" s="6">
        <f ca="1">LN((RAND()^(-Results!$E$4))-1)</f>
        <v>1.9860056475991608</v>
      </c>
      <c r="B140" s="6">
        <f ca="1">LN((RAND()^(-Results!$E$4))-1)</f>
        <v>-0.16912036689030843</v>
      </c>
      <c r="C140" s="6">
        <f ca="1">LN((RAND()^(-Results!$E$4))-1)</f>
        <v>0.56489484514097565</v>
      </c>
      <c r="D140" s="6">
        <f ca="1">LN((RAND()^(-Results!$E$4))-1)</f>
        <v>-0.46585400352169387</v>
      </c>
      <c r="E140" s="6">
        <f ca="1">LN((RAND()^(-Results!$E$4))-1)</f>
        <v>0.96068140119733103</v>
      </c>
      <c r="F140" s="6">
        <f ca="1">LN((RAND()^(-Results!$E$4))-1)</f>
        <v>0.60994492689078006</v>
      </c>
      <c r="G140" s="6">
        <f ca="1">LN((RAND()^(-Results!$E$4))-1)</f>
        <v>2.6135439161740246</v>
      </c>
      <c r="H140" s="6">
        <f t="shared" ca="1" si="98"/>
        <v>2.6777161655299451</v>
      </c>
      <c r="I140" s="10">
        <f ca="1">SUMPRODUCT(J140:O140,Results!B$12:G$12)+Results!$E$5*H140</f>
        <v>29.690807450821268</v>
      </c>
      <c r="J140" s="10">
        <f ca="1">SUMPRODUCT($A140:$F140,Results!$B$15:$G$15)</f>
        <v>-7.0010027275773288</v>
      </c>
      <c r="K140" s="10">
        <f ca="1">SUMPRODUCT($A140:$F140,Results!$B$16:$G$16)</f>
        <v>3.641988048165707</v>
      </c>
      <c r="L140" s="10">
        <f ca="1">SUMPRODUCT($A140:$F140,Results!$B$17:$G$17)</f>
        <v>-4.8661963513525732</v>
      </c>
      <c r="M140" s="10">
        <f ca="1">SUMPRODUCT($A140:$F140,Results!$B$18:$G$18)</f>
        <v>-1.415996870792132</v>
      </c>
      <c r="N140" s="10">
        <f ca="1">SUMPRODUCT($A140:$F140,Results!$B$19:$G$19)</f>
        <v>4.3263927057170948</v>
      </c>
      <c r="O140" s="10">
        <f ca="1">SUMPRODUCT($A140:$F140,Results!$B$20:$G$20)</f>
        <v>1.7694126672002488</v>
      </c>
      <c r="P140" s="10" cm="1">
        <f t="array" aca="1" ref="P140" ca="1">SUMPRODUCT(J140:O140,TRANSPOSE(BL$20:BL$25))+$AD$20-$BL$27</f>
        <v>19.351499545641975</v>
      </c>
      <c r="Q140" s="10" cm="1">
        <f t="array" aca="1" ref="Q140" ca="1">SUMPRODUCT(J140:O140,TRANSPOSE(ES$20:ES$25))+$AD$20-$ES$27</f>
        <v>19.292007572729698</v>
      </c>
      <c r="R140" s="10">
        <f ca="1">I140-Results!$E$5*H140</f>
        <v>18.979942788701486</v>
      </c>
      <c r="S140" s="10" cm="1">
        <f t="array" aca="1" ref="S140" ca="1">SUMPRODUCT(J140:O140,TRANSPOSE(AR$28:AR$33))+$AD$20-$AC$26</f>
        <v>17.832919710376153</v>
      </c>
      <c r="T140" s="10">
        <f ca="1">SUMPRODUCT(J140:O140,Results!K$9:P$9)</f>
        <v>18.960339448138697</v>
      </c>
      <c r="U140" s="10">
        <f ca="1">SUMPRODUCT(J140:O140,Results!K$9:P$9)+$AD$20-$AC$31</f>
        <v>18.97729550466379</v>
      </c>
      <c r="V140" s="10">
        <f t="shared" ca="1" si="99"/>
        <v>10.339307905179293</v>
      </c>
      <c r="W140" s="10">
        <f t="shared" ca="1" si="100"/>
        <v>10.39879987809157</v>
      </c>
      <c r="X140" s="10">
        <f t="shared" ca="1" si="101"/>
        <v>10.710864662119782</v>
      </c>
      <c r="Y140" s="10">
        <f t="shared" ca="1" si="102"/>
        <v>11.857887740445115</v>
      </c>
      <c r="Z140" s="10">
        <f t="shared" ca="1" si="103"/>
        <v>29.408679383939383</v>
      </c>
      <c r="AA140" s="10">
        <f t="shared" ca="1" si="104"/>
        <v>10.713511946157478</v>
      </c>
    </row>
    <row r="141" spans="1:27">
      <c r="A141" s="6">
        <f ca="1">LN((RAND()^(-Results!$E$4))-1)</f>
        <v>1.2374627784350192</v>
      </c>
      <c r="B141" s="6">
        <f ca="1">LN((RAND()^(-Results!$E$4))-1)</f>
        <v>2.010458762074784</v>
      </c>
      <c r="C141" s="6">
        <f ca="1">LN((RAND()^(-Results!$E$4))-1)</f>
        <v>3.8661181181382065</v>
      </c>
      <c r="D141" s="6">
        <f ca="1">LN((RAND()^(-Results!$E$4))-1)</f>
        <v>0.1412847442855415</v>
      </c>
      <c r="E141" s="6">
        <f ca="1">LN((RAND()^(-Results!$E$4))-1)</f>
        <v>-1.0158278068156552</v>
      </c>
      <c r="F141" s="6">
        <f ca="1">LN((RAND()^(-Results!$E$4))-1)</f>
        <v>1.4591811161641122</v>
      </c>
      <c r="G141" s="6">
        <f ca="1">LN((RAND()^(-Results!$E$4))-1)</f>
        <v>0.68360599488905749</v>
      </c>
      <c r="H141" s="6">
        <f t="shared" ca="1" si="98"/>
        <v>0.74777824424497796</v>
      </c>
      <c r="I141" s="10">
        <f ca="1">SUMPRODUCT(J141:O141,Results!B$12:G$12)+Results!$E$5*H141</f>
        <v>20.443439510905748</v>
      </c>
      <c r="J141" s="10">
        <f ca="1">SUMPRODUCT($A141:$F141,Results!$B$15:$G$15)</f>
        <v>-2.189162170238478</v>
      </c>
      <c r="K141" s="10">
        <f ca="1">SUMPRODUCT($A141:$F141,Results!$B$16:$G$16)</f>
        <v>5.6051038476143304</v>
      </c>
      <c r="L141" s="10">
        <f ca="1">SUMPRODUCT($A141:$F141,Results!$B$17:$G$17)</f>
        <v>7.7735579663369299</v>
      </c>
      <c r="M141" s="10">
        <f ca="1">SUMPRODUCT($A141:$F141,Results!$B$18:$G$18)</f>
        <v>-7.5175165412634843</v>
      </c>
      <c r="N141" s="10">
        <f ca="1">SUMPRODUCT($A141:$F141,Results!$B$19:$G$19)</f>
        <v>10.736717691555949</v>
      </c>
      <c r="O141" s="10">
        <f ca="1">SUMPRODUCT($A141:$F141,Results!$B$20:$G$20)</f>
        <v>7.5294372214504239</v>
      </c>
      <c r="P141" s="10" cm="1">
        <f t="array" aca="1" ref="P141" ca="1">SUMPRODUCT(J141:O141,TRANSPOSE(BL$20:BL$25))+$AD$20-$BL$27</f>
        <v>18.085295667326726</v>
      </c>
      <c r="Q141" s="10" cm="1">
        <f t="array" aca="1" ref="Q141" ca="1">SUMPRODUCT(J141:O141,TRANSPOSE(ES$20:ES$25))+$AD$20-$ES$27</f>
        <v>18.107005274598681</v>
      </c>
      <c r="R141" s="10">
        <f ca="1">I141-Results!$E$5*H141</f>
        <v>17.452326533925834</v>
      </c>
      <c r="S141" s="10" cm="1">
        <f t="array" aca="1" ref="S141" ca="1">SUMPRODUCT(J141:O141,TRANSPOSE(AR$28:AR$33))+$AD$20-$AC$26</f>
        <v>24.011938580637736</v>
      </c>
      <c r="T141" s="10">
        <f ca="1">SUMPRODUCT(J141:O141,Results!K$9:P$9)</f>
        <v>18.197695756208724</v>
      </c>
      <c r="U141" s="10">
        <f ca="1">SUMPRODUCT(J141:O141,Results!K$9:P$9)+$AD$20-$AC$31</f>
        <v>18.214651812733816</v>
      </c>
      <c r="V141" s="10">
        <f t="shared" ca="1" si="99"/>
        <v>2.3581438435790218</v>
      </c>
      <c r="W141" s="10">
        <f t="shared" ca="1" si="100"/>
        <v>2.3364342363070669</v>
      </c>
      <c r="X141" s="10">
        <f t="shared" ca="1" si="101"/>
        <v>2.9911129769799132</v>
      </c>
      <c r="Y141" s="10">
        <f t="shared" ca="1" si="102"/>
        <v>-3.5684990697319883</v>
      </c>
      <c r="Z141" s="10">
        <f t="shared" ca="1" si="103"/>
        <v>20.161311444023863</v>
      </c>
      <c r="AA141" s="10">
        <f t="shared" ca="1" si="104"/>
        <v>2.2287876981719315</v>
      </c>
    </row>
    <row r="142" spans="1:27">
      <c r="A142" s="6">
        <f ca="1">LN((RAND()^(-Results!$E$4))-1)</f>
        <v>2.2209073534530237</v>
      </c>
      <c r="B142" s="6">
        <f ca="1">LN((RAND()^(-Results!$E$4))-1)</f>
        <v>-1.9732632284456473</v>
      </c>
      <c r="C142" s="6">
        <f ca="1">LN((RAND()^(-Results!$E$4))-1)</f>
        <v>-0.58237693429188397</v>
      </c>
      <c r="D142" s="6">
        <f ca="1">LN((RAND()^(-Results!$E$4))-1)</f>
        <v>1.0317860126971015</v>
      </c>
      <c r="E142" s="6">
        <f ca="1">LN((RAND()^(-Results!$E$4))-1)</f>
        <v>0.88593332754744603</v>
      </c>
      <c r="F142" s="6">
        <f ca="1">LN((RAND()^(-Results!$E$4))-1)</f>
        <v>-3.0116189747473361</v>
      </c>
      <c r="G142" s="6">
        <f ca="1">LN((RAND()^(-Results!$E$4))-1)</f>
        <v>-2.8440893864678225</v>
      </c>
      <c r="H142" s="6">
        <f t="shared" ca="1" si="98"/>
        <v>-2.779917137111902</v>
      </c>
      <c r="I142" s="10">
        <f ca="1">SUMPRODUCT(J142:O142,Results!B$12:G$12)+Results!$E$5*H142</f>
        <v>-11.308726311979164</v>
      </c>
      <c r="J142" s="10">
        <f ca="1">SUMPRODUCT($A142:$F142,Results!$B$15:$G$15)</f>
        <v>-2.5778462850142674</v>
      </c>
      <c r="K142" s="10">
        <f ca="1">SUMPRODUCT($A142:$F142,Results!$B$16:$G$16)</f>
        <v>-3.5471274798994639</v>
      </c>
      <c r="L142" s="10">
        <f ca="1">SUMPRODUCT($A142:$F142,Results!$B$17:$G$17)</f>
        <v>-2.918114010160477</v>
      </c>
      <c r="M142" s="10">
        <f ca="1">SUMPRODUCT($A142:$F142,Results!$B$18:$G$18)</f>
        <v>5.0561094286813679</v>
      </c>
      <c r="N142" s="10">
        <f ca="1">SUMPRODUCT($A142:$F142,Results!$B$19:$G$19)</f>
        <v>-1.132592698865126</v>
      </c>
      <c r="O142" s="10">
        <f ca="1">SUMPRODUCT($A142:$F142,Results!$B$20:$G$20)</f>
        <v>-2.1609717238834056</v>
      </c>
      <c r="P142" s="10" cm="1">
        <f t="array" aca="1" ref="P142" ca="1">SUMPRODUCT(J142:O142,TRANSPOSE(BL$20:BL$25))+$AD$20-$BL$27</f>
        <v>0.34126993310335818</v>
      </c>
      <c r="Q142" s="10" cm="1">
        <f t="array" aca="1" ref="Q142" ca="1">SUMPRODUCT(J142:O142,TRANSPOSE(ES$20:ES$25))+$AD$20-$ES$27</f>
        <v>0.19881090433353771</v>
      </c>
      <c r="R142" s="10">
        <f ca="1">I142-Results!$E$5*H142</f>
        <v>-0.18905776353155623</v>
      </c>
      <c r="S142" s="10" cm="1">
        <f t="array" aca="1" ref="S142" ca="1">SUMPRODUCT(J142:O142,TRANSPOSE(AR$28:AR$33))+$AD$20-$AC$26</f>
        <v>-4.7352477050139461</v>
      </c>
      <c r="T142" s="10">
        <f ca="1">SUMPRODUCT(J142:O142,Results!K$9:P$9)</f>
        <v>-0.51999123650862455</v>
      </c>
      <c r="U142" s="10">
        <f ca="1">SUMPRODUCT(J142:O142,Results!K$9:P$9)+$AD$20-$AC$31</f>
        <v>-0.50303517998353209</v>
      </c>
      <c r="V142" s="10">
        <f t="shared" ca="1" si="99"/>
        <v>-11.649996245082523</v>
      </c>
      <c r="W142" s="10">
        <f t="shared" ca="1" si="100"/>
        <v>-11.507537216312702</v>
      </c>
      <c r="X142" s="10">
        <f t="shared" ca="1" si="101"/>
        <v>-11.119668548447608</v>
      </c>
      <c r="Y142" s="10">
        <f t="shared" ca="1" si="102"/>
        <v>-6.5734786069652182</v>
      </c>
      <c r="Z142" s="10">
        <f t="shared" ca="1" si="103"/>
        <v>-11.590854378861049</v>
      </c>
      <c r="AA142" s="10">
        <f t="shared" ca="1" si="104"/>
        <v>-10.805691131995632</v>
      </c>
    </row>
    <row r="143" spans="1:27">
      <c r="A143" s="6">
        <f ca="1">LN((RAND()^(-Results!$E$4))-1)</f>
        <v>-1.2778761637617271</v>
      </c>
      <c r="B143" s="6">
        <f ca="1">LN((RAND()^(-Results!$E$4))-1)</f>
        <v>-0.23242508744099291</v>
      </c>
      <c r="C143" s="6">
        <f ca="1">LN((RAND()^(-Results!$E$4))-1)</f>
        <v>3.265393566929172</v>
      </c>
      <c r="D143" s="6">
        <f ca="1">LN((RAND()^(-Results!$E$4))-1)</f>
        <v>-2.6338729764461437</v>
      </c>
      <c r="E143" s="6">
        <f ca="1">LN((RAND()^(-Results!$E$4))-1)</f>
        <v>-2.4476658197675008</v>
      </c>
      <c r="F143" s="6">
        <f ca="1">LN((RAND()^(-Results!$E$4))-1)</f>
        <v>-1.4712705378831026</v>
      </c>
      <c r="G143" s="6">
        <f ca="1">LN((RAND()^(-Results!$E$4))-1)</f>
        <v>-3.7160948954824291</v>
      </c>
      <c r="H143" s="6">
        <f t="shared" ca="1" si="98"/>
        <v>-3.6519226461265086</v>
      </c>
      <c r="I143" s="10">
        <f ca="1">SUMPRODUCT(J143:O143,Results!B$12:G$12)+Results!$E$5*H143</f>
        <v>-39.668932061418886</v>
      </c>
      <c r="J143" s="10">
        <f ca="1">SUMPRODUCT($A143:$F143,Results!$B$15:$G$15)</f>
        <v>14.741283729587209</v>
      </c>
      <c r="K143" s="10">
        <f ca="1">SUMPRODUCT($A143:$F143,Results!$B$16:$G$16)</f>
        <v>-4.7523090825023928E-2</v>
      </c>
      <c r="L143" s="10">
        <f ca="1">SUMPRODUCT($A143:$F143,Results!$B$17:$G$17)</f>
        <v>14.630290260247776</v>
      </c>
      <c r="M143" s="10">
        <f ca="1">SUMPRODUCT($A143:$F143,Results!$B$18:$G$18)</f>
        <v>-1.7351266024900736</v>
      </c>
      <c r="N143" s="10">
        <f ca="1">SUMPRODUCT($A143:$F143,Results!$B$19:$G$19)</f>
        <v>1.5998556108807631</v>
      </c>
      <c r="O143" s="10">
        <f ca="1">SUMPRODUCT($A143:$F143,Results!$B$20:$G$20)</f>
        <v>1.5627933810491483</v>
      </c>
      <c r="P143" s="10" cm="1">
        <f t="array" aca="1" ref="P143" ca="1">SUMPRODUCT(J143:O143,TRANSPOSE(BL$20:BL$25))+$AD$20-$BL$27</f>
        <v>-23.872851816223307</v>
      </c>
      <c r="Q143" s="10" cm="1">
        <f t="array" aca="1" ref="Q143" ca="1">SUMPRODUCT(J143:O143,TRANSPOSE(ES$20:ES$25))+$AD$20-$ES$27</f>
        <v>-23.990365863674157</v>
      </c>
      <c r="R143" s="10">
        <f ca="1">I143-Results!$E$5*H143</f>
        <v>-25.061241476912851</v>
      </c>
      <c r="S143" s="10" cm="1">
        <f t="array" aca="1" ref="S143" ca="1">SUMPRODUCT(J143:O143,TRANSPOSE(AR$28:AR$33))+$AD$20-$AC$26</f>
        <v>-16.919901607476387</v>
      </c>
      <c r="T143" s="10">
        <f ca="1">SUMPRODUCT(J143:O143,Results!K$9:P$9)</f>
        <v>-24.650064565778813</v>
      </c>
      <c r="U143" s="10">
        <f ca="1">SUMPRODUCT(J143:O143,Results!K$9:P$9)+$AD$20-$AC$31</f>
        <v>-24.63310850925372</v>
      </c>
      <c r="V143" s="10">
        <f t="shared" ca="1" si="99"/>
        <v>-15.796080245195579</v>
      </c>
      <c r="W143" s="10">
        <f t="shared" ca="1" si="100"/>
        <v>-15.678566197744729</v>
      </c>
      <c r="X143" s="10">
        <f t="shared" ca="1" si="101"/>
        <v>-14.607690584506035</v>
      </c>
      <c r="Y143" s="10">
        <f t="shared" ca="1" si="102"/>
        <v>-22.749030453942499</v>
      </c>
      <c r="Z143" s="10">
        <f t="shared" ca="1" si="103"/>
        <v>-39.951060128300774</v>
      </c>
      <c r="AA143" s="10">
        <f t="shared" ca="1" si="104"/>
        <v>-15.035823552165166</v>
      </c>
    </row>
    <row r="144" spans="1:27">
      <c r="A144" s="6">
        <f ca="1">LN((RAND()^(-Results!$E$4))-1)</f>
        <v>-1.2767829980652246</v>
      </c>
      <c r="B144" s="6">
        <f ca="1">LN((RAND()^(-Results!$E$4))-1)</f>
        <v>-2.6184363747811545</v>
      </c>
      <c r="C144" s="6">
        <f ca="1">LN((RAND()^(-Results!$E$4))-1)</f>
        <v>1.9871007786615085</v>
      </c>
      <c r="D144" s="6">
        <f ca="1">LN((RAND()^(-Results!$E$4))-1)</f>
        <v>-2.2545936674962626</v>
      </c>
      <c r="E144" s="6">
        <f ca="1">LN((RAND()^(-Results!$E$4))-1)</f>
        <v>5.4043191220486939</v>
      </c>
      <c r="F144" s="6">
        <f ca="1">LN((RAND()^(-Results!$E$4))-1)</f>
        <v>-3.6422474665349815</v>
      </c>
      <c r="G144" s="6">
        <f ca="1">LN((RAND()^(-Results!$E$4))-1)</f>
        <v>1.8064528438337319</v>
      </c>
      <c r="H144" s="6">
        <f t="shared" ca="1" si="98"/>
        <v>1.8706250931896524</v>
      </c>
      <c r="I144" s="10">
        <f ca="1">SUMPRODUCT(J144:O144,Results!B$12:G$12)+Results!$E$5*H144</f>
        <v>-7.9307135701542091</v>
      </c>
      <c r="J144" s="10">
        <f ca="1">SUMPRODUCT($A144:$F144,Results!$B$15:$G$15)</f>
        <v>8.2168746483674511</v>
      </c>
      <c r="K144" s="10">
        <f ca="1">SUMPRODUCT($A144:$F144,Results!$B$16:$G$16)</f>
        <v>12.288426020040992</v>
      </c>
      <c r="L144" s="10">
        <f ca="1">SUMPRODUCT($A144:$F144,Results!$B$17:$G$17)</f>
        <v>-18.871745172816468</v>
      </c>
      <c r="M144" s="10">
        <f ca="1">SUMPRODUCT($A144:$F144,Results!$B$18:$G$18)</f>
        <v>3.5480111710642084</v>
      </c>
      <c r="N144" s="10">
        <f ca="1">SUMPRODUCT($A144:$F144,Results!$B$19:$G$19)</f>
        <v>-12.194870742567243</v>
      </c>
      <c r="O144" s="10">
        <f ca="1">SUMPRODUCT($A144:$F144,Results!$B$20:$G$20)</f>
        <v>-8.6046341979371217</v>
      </c>
      <c r="P144" s="10" cm="1">
        <f t="array" aca="1" ref="P144" ca="1">SUMPRODUCT(J144:O144,TRANSPOSE(BL$20:BL$25))+$AD$20-$BL$27</f>
        <v>-12.790670521811869</v>
      </c>
      <c r="Q144" s="10" cm="1">
        <f t="array" aca="1" ref="Q144" ca="1">SUMPRODUCT(J144:O144,TRANSPOSE(ES$20:ES$25))+$AD$20-$ES$27</f>
        <v>-12.978312394754965</v>
      </c>
      <c r="R144" s="10">
        <f ca="1">I144-Results!$E$5*H144</f>
        <v>-15.413213942912819</v>
      </c>
      <c r="S144" s="10" cm="1">
        <f t="array" aca="1" ref="S144" ca="1">SUMPRODUCT(J144:O144,TRANSPOSE(AR$28:AR$33))+$AD$20-$AC$26</f>
        <v>-13.401136695548548</v>
      </c>
      <c r="T144" s="10">
        <f ca="1">SUMPRODUCT(J144:O144,Results!K$9:P$9)</f>
        <v>-13.965780073505719</v>
      </c>
      <c r="U144" s="10">
        <f ca="1">SUMPRODUCT(J144:O144,Results!K$9:P$9)+$AD$20-$AC$31</f>
        <v>-13.948824016980627</v>
      </c>
      <c r="V144" s="10">
        <f t="shared" ca="1" si="99"/>
        <v>4.8599569516576597</v>
      </c>
      <c r="W144" s="10">
        <f t="shared" ca="1" si="100"/>
        <v>5.0475988246007564</v>
      </c>
      <c r="X144" s="10">
        <f t="shared" ca="1" si="101"/>
        <v>7.4825003727586097</v>
      </c>
      <c r="Y144" s="10">
        <f t="shared" ca="1" si="102"/>
        <v>5.4704231253943387</v>
      </c>
      <c r="Z144" s="10">
        <f t="shared" ca="1" si="103"/>
        <v>-8.2128416370360942</v>
      </c>
      <c r="AA144" s="10">
        <f t="shared" ca="1" si="104"/>
        <v>6.0181104468264177</v>
      </c>
    </row>
    <row r="145" spans="1:27">
      <c r="A145" s="6">
        <f ca="1">LN((RAND()^(-Results!$E$4))-1)</f>
        <v>2.0545821141630651</v>
      </c>
      <c r="B145" s="6">
        <f ca="1">LN((RAND()^(-Results!$E$4))-1)</f>
        <v>-0.30678139528994841</v>
      </c>
      <c r="C145" s="6">
        <f ca="1">LN((RAND()^(-Results!$E$4))-1)</f>
        <v>2.2485200635589062</v>
      </c>
      <c r="D145" s="6">
        <f ca="1">LN((RAND()^(-Results!$E$4))-1)</f>
        <v>-0.57563818415474866</v>
      </c>
      <c r="E145" s="6">
        <f ca="1">LN((RAND()^(-Results!$E$4))-1)</f>
        <v>1.9708431534139583</v>
      </c>
      <c r="F145" s="6">
        <f ca="1">LN((RAND()^(-Results!$E$4))-1)</f>
        <v>3.3632832484462338</v>
      </c>
      <c r="G145" s="6">
        <f ca="1">LN((RAND()^(-Results!$E$4))-1)</f>
        <v>1.351663071163673</v>
      </c>
      <c r="H145" s="6">
        <f t="shared" ca="1" si="98"/>
        <v>1.4158353205195935</v>
      </c>
      <c r="I145" s="10">
        <f ca="1">SUMPRODUCT(J145:O145,Results!B$12:G$12)+Results!$E$5*H145</f>
        <v>40.979073724178818</v>
      </c>
      <c r="J145" s="10">
        <f ca="1">SUMPRODUCT($A145:$F145,Results!$B$15:$G$15)</f>
        <v>-12.224709022686039</v>
      </c>
      <c r="K145" s="10">
        <f ca="1">SUMPRODUCT($A145:$F145,Results!$B$16:$G$16)</f>
        <v>10.423502789756169</v>
      </c>
      <c r="L145" s="10">
        <f ca="1">SUMPRODUCT($A145:$F145,Results!$B$17:$G$17)</f>
        <v>-10.471743904074806</v>
      </c>
      <c r="M145" s="10">
        <f ca="1">SUMPRODUCT($A145:$F145,Results!$B$18:$G$18)</f>
        <v>-8.5728017410726149</v>
      </c>
      <c r="N145" s="10">
        <f ca="1">SUMPRODUCT($A145:$F145,Results!$B$19:$G$19)</f>
        <v>5.9417795967433591</v>
      </c>
      <c r="O145" s="10">
        <f ca="1">SUMPRODUCT($A145:$F145,Results!$B$20:$G$20)</f>
        <v>5.469399182200454</v>
      </c>
      <c r="P145" s="10" cm="1">
        <f t="array" aca="1" ref="P145" ca="1">SUMPRODUCT(J145:O145,TRANSPOSE(BL$20:BL$25))+$AD$20-$BL$27</f>
        <v>36.397003286236703</v>
      </c>
      <c r="Q145" s="10" cm="1">
        <f t="array" aca="1" ref="Q145" ca="1">SUMPRODUCT(J145:O145,TRANSPOSE(ES$20:ES$25))+$AD$20-$ES$27</f>
        <v>36.3500546131486</v>
      </c>
      <c r="R145" s="10">
        <f ca="1">I145-Results!$E$5*H145</f>
        <v>35.31573244210044</v>
      </c>
      <c r="S145" s="10" cm="1">
        <f t="array" aca="1" ref="S145" ca="1">SUMPRODUCT(J145:O145,TRANSPOSE(AR$28:AR$33))+$AD$20-$AC$26</f>
        <v>39.416186919144735</v>
      </c>
      <c r="T145" s="10">
        <f ca="1">SUMPRODUCT(J145:O145,Results!K$9:P$9)</f>
        <v>36.077091048214342</v>
      </c>
      <c r="U145" s="10">
        <f ca="1">SUMPRODUCT(J145:O145,Results!K$9:P$9)+$AD$20-$AC$31</f>
        <v>36.094047104739438</v>
      </c>
      <c r="V145" s="10">
        <f t="shared" ca="1" si="99"/>
        <v>4.5820704379421144</v>
      </c>
      <c r="W145" s="10">
        <f t="shared" ca="1" si="100"/>
        <v>4.6290191110302175</v>
      </c>
      <c r="X145" s="10">
        <f t="shared" ca="1" si="101"/>
        <v>5.6633412820783775</v>
      </c>
      <c r="Y145" s="10">
        <f t="shared" ca="1" si="102"/>
        <v>1.5628868050340827</v>
      </c>
      <c r="Z145" s="10">
        <f t="shared" ca="1" si="103"/>
        <v>40.696945657296929</v>
      </c>
      <c r="AA145" s="10">
        <f t="shared" ca="1" si="104"/>
        <v>4.8850266194393797</v>
      </c>
    </row>
    <row r="146" spans="1:27">
      <c r="A146" s="6">
        <f ca="1">LN((RAND()^(-Results!$E$4))-1)</f>
        <v>-0.15335516816515218</v>
      </c>
      <c r="B146" s="6">
        <f ca="1">LN((RAND()^(-Results!$E$4))-1)</f>
        <v>-0.65737016003887172</v>
      </c>
      <c r="C146" s="6">
        <f ca="1">LN((RAND()^(-Results!$E$4))-1)</f>
        <v>-0.4507319865055886</v>
      </c>
      <c r="D146" s="6">
        <f ca="1">LN((RAND()^(-Results!$E$4))-1)</f>
        <v>0.87923360168365072</v>
      </c>
      <c r="E146" s="6">
        <f ca="1">LN((RAND()^(-Results!$E$4))-1)</f>
        <v>-2.2717024170481772</v>
      </c>
      <c r="F146" s="6">
        <f ca="1">LN((RAND()^(-Results!$E$4))-1)</f>
        <v>-0.64530363984568817</v>
      </c>
      <c r="G146" s="6">
        <f ca="1">LN((RAND()^(-Results!$E$4))-1)</f>
        <v>-0.50061888269016341</v>
      </c>
      <c r="H146" s="6">
        <f t="shared" ca="1" si="98"/>
        <v>-0.43644663333424294</v>
      </c>
      <c r="I146" s="10">
        <f ca="1">SUMPRODUCT(J146:O146,Results!B$12:G$12)+Results!$E$5*H146</f>
        <v>-14.359302378839498</v>
      </c>
      <c r="J146" s="10">
        <f ca="1">SUMPRODUCT($A146:$F146,Results!$B$15:$G$15)</f>
        <v>3.4072249669744394</v>
      </c>
      <c r="K146" s="10">
        <f ca="1">SUMPRODUCT($A146:$F146,Results!$B$16:$G$16)</f>
        <v>-7.5387361691157047</v>
      </c>
      <c r="L146" s="10">
        <f ca="1">SUMPRODUCT($A146:$F146,Results!$B$17:$G$17)</f>
        <v>9.4888680555562832</v>
      </c>
      <c r="M146" s="10">
        <f ca="1">SUMPRODUCT($A146:$F146,Results!$B$18:$G$18)</f>
        <v>0.82936291386762762</v>
      </c>
      <c r="N146" s="10">
        <f ca="1">SUMPRODUCT($A146:$F146,Results!$B$19:$G$19)</f>
        <v>-0.12463820241532569</v>
      </c>
      <c r="O146" s="10">
        <f ca="1">SUMPRODUCT($A146:$F146,Results!$B$20:$G$20)</f>
        <v>1.1281056023792182</v>
      </c>
      <c r="P146" s="10" cm="1">
        <f t="array" aca="1" ref="P146" ca="1">SUMPRODUCT(J146:O146,TRANSPOSE(BL$20:BL$25))+$AD$20-$BL$27</f>
        <v>-12.935967436547077</v>
      </c>
      <c r="Q146" s="10" cm="1">
        <f t="array" aca="1" ref="Q146" ca="1">SUMPRODUCT(J146:O146,TRANSPOSE(ES$20:ES$25))+$AD$20-$ES$27</f>
        <v>-12.948992054245203</v>
      </c>
      <c r="R146" s="10">
        <f ca="1">I146-Results!$E$5*H146</f>
        <v>-12.613515845502526</v>
      </c>
      <c r="S146" s="10" cm="1">
        <f t="array" aca="1" ref="S146" ca="1">SUMPRODUCT(J146:O146,TRANSPOSE(AR$28:AR$33))+$AD$20-$AC$26</f>
        <v>-11.82016445039625</v>
      </c>
      <c r="T146" s="10">
        <f ca="1">SUMPRODUCT(J146:O146,Results!K$9:P$9)</f>
        <v>-13.018249949602559</v>
      </c>
      <c r="U146" s="10">
        <f ca="1">SUMPRODUCT(J146:O146,Results!K$9:P$9)+$AD$20-$AC$31</f>
        <v>-13.001293893077467</v>
      </c>
      <c r="V146" s="10">
        <f t="shared" ca="1" si="99"/>
        <v>-1.4233349422924206</v>
      </c>
      <c r="W146" s="10">
        <f t="shared" ca="1" si="100"/>
        <v>-1.4103103245942954</v>
      </c>
      <c r="X146" s="10">
        <f t="shared" ca="1" si="101"/>
        <v>-1.7457865333369718</v>
      </c>
      <c r="Y146" s="10">
        <f t="shared" ca="1" si="102"/>
        <v>-2.5391379284432478</v>
      </c>
      <c r="Z146" s="10">
        <f t="shared" ca="1" si="103"/>
        <v>-14.641430445721383</v>
      </c>
      <c r="AA146" s="10">
        <f t="shared" ca="1" si="104"/>
        <v>-1.3580084857620314</v>
      </c>
    </row>
    <row r="147" spans="1:27">
      <c r="A147" s="6">
        <f ca="1">LN((RAND()^(-Results!$E$4))-1)</f>
        <v>5.2540697857255507</v>
      </c>
      <c r="B147" s="6">
        <f ca="1">LN((RAND()^(-Results!$E$4))-1)</f>
        <v>0.18479106542481277</v>
      </c>
      <c r="C147" s="6">
        <f ca="1">LN((RAND()^(-Results!$E$4))-1)</f>
        <v>0.71339520569755743</v>
      </c>
      <c r="D147" s="6">
        <f ca="1">LN((RAND()^(-Results!$E$4))-1)</f>
        <v>0.57745324038629986</v>
      </c>
      <c r="E147" s="6">
        <f ca="1">LN((RAND()^(-Results!$E$4))-1)</f>
        <v>2.4762257370975047</v>
      </c>
      <c r="F147" s="6">
        <f ca="1">LN((RAND()^(-Results!$E$4))-1)</f>
        <v>0.63699942697034051</v>
      </c>
      <c r="G147" s="6">
        <f ca="1">LN((RAND()^(-Results!$E$4))-1)</f>
        <v>1.5520570679496857</v>
      </c>
      <c r="H147" s="6">
        <f t="shared" ca="1" si="98"/>
        <v>1.6162293173056062</v>
      </c>
      <c r="I147" s="10">
        <f ca="1">SUMPRODUCT(J147:O147,Results!B$12:G$12)+Results!$E$5*H147</f>
        <v>54.345592673496867</v>
      </c>
      <c r="J147" s="10">
        <f ca="1">SUMPRODUCT($A147:$F147,Results!$B$15:$G$15)</f>
        <v>-18.979125310025765</v>
      </c>
      <c r="K147" s="10">
        <f ca="1">SUMPRODUCT($A147:$F147,Results!$B$16:$G$16)</f>
        <v>6.6038882918259958</v>
      </c>
      <c r="L147" s="10">
        <f ca="1">SUMPRODUCT($A147:$F147,Results!$B$17:$G$17)</f>
        <v>-11.455633953969715</v>
      </c>
      <c r="M147" s="10">
        <f ca="1">SUMPRODUCT($A147:$F147,Results!$B$18:$G$18)</f>
        <v>-1.4641652236370972</v>
      </c>
      <c r="N147" s="10">
        <f ca="1">SUMPRODUCT($A147:$F147,Results!$B$19:$G$19)</f>
        <v>10.865807142251956</v>
      </c>
      <c r="O147" s="10">
        <f ca="1">SUMPRODUCT($A147:$F147,Results!$B$20:$G$20)</f>
        <v>3.8799103878447325</v>
      </c>
      <c r="P147" s="10" cm="1">
        <f t="array" aca="1" ref="P147" ca="1">SUMPRODUCT(J147:O147,TRANSPOSE(BL$20:BL$25))+$AD$20-$BL$27</f>
        <v>48.308678807056125</v>
      </c>
      <c r="Q147" s="10" cm="1">
        <f t="array" aca="1" ref="Q147" ca="1">SUMPRODUCT(J147:O147,TRANSPOSE(ES$20:ES$25))+$AD$20-$ES$27</f>
        <v>48.213042203765021</v>
      </c>
      <c r="R147" s="10">
        <f ca="1">I147-Results!$E$5*H147</f>
        <v>47.880675404274442</v>
      </c>
      <c r="S147" s="10" cm="1">
        <f t="array" aca="1" ref="S147" ca="1">SUMPRODUCT(J147:O147,TRANSPOSE(AR$28:AR$33))+$AD$20-$AC$26</f>
        <v>42.294636316472427</v>
      </c>
      <c r="T147" s="10">
        <f ca="1">SUMPRODUCT(J147:O147,Results!K$9:P$9)</f>
        <v>47.711655480634761</v>
      </c>
      <c r="U147" s="10">
        <f ca="1">SUMPRODUCT(J147:O147,Results!K$9:P$9)+$AD$20-$AC$31</f>
        <v>47.728611537159857</v>
      </c>
      <c r="V147" s="10">
        <f t="shared" ca="1" si="99"/>
        <v>6.0369138664407416</v>
      </c>
      <c r="W147" s="10">
        <f t="shared" ca="1" si="100"/>
        <v>6.1325504697318465</v>
      </c>
      <c r="X147" s="10">
        <f t="shared" ca="1" si="101"/>
        <v>6.4649172692224255</v>
      </c>
      <c r="Y147" s="10">
        <f t="shared" ca="1" si="102"/>
        <v>12.05095635702444</v>
      </c>
      <c r="Z147" s="10">
        <f t="shared" ca="1" si="103"/>
        <v>54.063464606614978</v>
      </c>
      <c r="AA147" s="10">
        <f t="shared" ca="1" si="104"/>
        <v>6.6169811363370101</v>
      </c>
    </row>
    <row r="148" spans="1:27">
      <c r="A148" s="6">
        <f ca="1">LN((RAND()^(-Results!$E$4))-1)</f>
        <v>-2.5466520789707374</v>
      </c>
      <c r="B148" s="6">
        <f ca="1">LN((RAND()^(-Results!$E$4))-1)</f>
        <v>-0.87286806266175709</v>
      </c>
      <c r="C148" s="6">
        <f ca="1">LN((RAND()^(-Results!$E$4))-1)</f>
        <v>-3.4879302545341186</v>
      </c>
      <c r="D148" s="6">
        <f ca="1">LN((RAND()^(-Results!$E$4))-1)</f>
        <v>3.0784022307266463</v>
      </c>
      <c r="E148" s="6">
        <f ca="1">LN((RAND()^(-Results!$E$4))-1)</f>
        <v>-1.0913541579323414</v>
      </c>
      <c r="F148" s="6">
        <f ca="1">LN((RAND()^(-Results!$E$4))-1)</f>
        <v>-1.2471697037292138</v>
      </c>
      <c r="G148" s="6">
        <f ca="1">LN((RAND()^(-Results!$E$4))-1)</f>
        <v>-0.73601580697496027</v>
      </c>
      <c r="H148" s="6">
        <f t="shared" ca="1" si="98"/>
        <v>-0.6718435576190398</v>
      </c>
      <c r="I148" s="10">
        <f ca="1">SUMPRODUCT(J148:O148,Results!B$12:G$12)+Results!$E$5*H148</f>
        <v>-30.431836683540336</v>
      </c>
      <c r="J148" s="10">
        <f ca="1">SUMPRODUCT($A148:$F148,Results!$B$15:$G$15)</f>
        <v>5.2334557412517615</v>
      </c>
      <c r="K148" s="10">
        <f ca="1">SUMPRODUCT($A148:$F148,Results!$B$16:$G$16)</f>
        <v>-11.490600268601218</v>
      </c>
      <c r="L148" s="10">
        <f ca="1">SUMPRODUCT($A148:$F148,Results!$B$17:$G$17)</f>
        <v>3.1395949565484105</v>
      </c>
      <c r="M148" s="10">
        <f ca="1">SUMPRODUCT($A148:$F148,Results!$B$18:$G$18)</f>
        <v>5.193344703066102</v>
      </c>
      <c r="N148" s="10">
        <f ca="1">SUMPRODUCT($A148:$F148,Results!$B$19:$G$19)</f>
        <v>-10.556949185797487</v>
      </c>
      <c r="O148" s="10">
        <f ca="1">SUMPRODUCT($A148:$F148,Results!$B$20:$G$20)</f>
        <v>-4.4850225983028302</v>
      </c>
      <c r="P148" s="10" cm="1">
        <f t="array" aca="1" ref="P148" ca="1">SUMPRODUCT(J148:O148,TRANSPOSE(BL$20:BL$25))+$AD$20-$BL$27</f>
        <v>-29.040608870569319</v>
      </c>
      <c r="Q148" s="10" cm="1">
        <f t="array" aca="1" ref="Q148" ca="1">SUMPRODUCT(J148:O148,TRANSPOSE(ES$20:ES$25))+$AD$20-$ES$27</f>
        <v>-28.911973511353608</v>
      </c>
      <c r="R148" s="10">
        <f ca="1">I148-Results!$E$5*H148</f>
        <v>-27.744462453064177</v>
      </c>
      <c r="S148" s="10" cm="1">
        <f t="array" aca="1" ref="S148" ca="1">SUMPRODUCT(J148:O148,TRANSPOSE(AR$28:AR$33))+$AD$20-$AC$26</f>
        <v>-30.824912093486294</v>
      </c>
      <c r="T148" s="10">
        <f ca="1">SUMPRODUCT(J148:O148,Results!K$9:P$9)</f>
        <v>-28.210823713671147</v>
      </c>
      <c r="U148" s="10">
        <f ca="1">SUMPRODUCT(J148:O148,Results!K$9:P$9)+$AD$20-$AC$31</f>
        <v>-28.193867657146054</v>
      </c>
      <c r="V148" s="10">
        <f t="shared" ca="1" si="99"/>
        <v>-1.3912278129710174</v>
      </c>
      <c r="W148" s="10">
        <f t="shared" ca="1" si="100"/>
        <v>-1.519863172186728</v>
      </c>
      <c r="X148" s="10">
        <f t="shared" ca="1" si="101"/>
        <v>-2.6873742304761592</v>
      </c>
      <c r="Y148" s="10">
        <f t="shared" ca="1" si="102"/>
        <v>0.39307540994595769</v>
      </c>
      <c r="Z148" s="10">
        <f t="shared" ca="1" si="103"/>
        <v>-30.713964750422221</v>
      </c>
      <c r="AA148" s="10">
        <f t="shared" ca="1" si="104"/>
        <v>-2.237969026394282</v>
      </c>
    </row>
    <row r="149" spans="1:27">
      <c r="A149" s="6">
        <f ca="1">LN((RAND()^(-Results!$E$4))-1)</f>
        <v>1.6986404405969902</v>
      </c>
      <c r="B149" s="6">
        <f ca="1">LN((RAND()^(-Results!$E$4))-1)</f>
        <v>1.7493392242934476</v>
      </c>
      <c r="C149" s="6">
        <f ca="1">LN((RAND()^(-Results!$E$4))-1)</f>
        <v>1.3033937132365452</v>
      </c>
      <c r="D149" s="6">
        <f ca="1">LN((RAND()^(-Results!$E$4))-1)</f>
        <v>1.2354795403706456</v>
      </c>
      <c r="E149" s="6">
        <f ca="1">LN((RAND()^(-Results!$E$4))-1)</f>
        <v>0.57259009795374705</v>
      </c>
      <c r="F149" s="6">
        <f ca="1">LN((RAND()^(-Results!$E$4))-1)</f>
        <v>-0.78586768856451195</v>
      </c>
      <c r="G149" s="6">
        <f ca="1">LN((RAND()^(-Results!$E$4))-1)</f>
        <v>1.909102530936289</v>
      </c>
      <c r="H149" s="6">
        <f t="shared" ca="1" si="98"/>
        <v>1.9732747802922095</v>
      </c>
      <c r="I149" s="10">
        <f ca="1">SUMPRODUCT(J149:O149,Results!B$12:G$12)+Results!$E$5*H149</f>
        <v>22.867793575343732</v>
      </c>
      <c r="J149" s="10">
        <f ca="1">SUMPRODUCT($A149:$F149,Results!$B$15:$G$15)</f>
        <v>-4.2439204371792218</v>
      </c>
      <c r="K149" s="10">
        <f ca="1">SUMPRODUCT($A149:$F149,Results!$B$16:$G$16)</f>
        <v>2.7656873436343901</v>
      </c>
      <c r="L149" s="10">
        <f ca="1">SUMPRODUCT($A149:$F149,Results!$B$17:$G$17)</f>
        <v>0.88053523150576229</v>
      </c>
      <c r="M149" s="10">
        <f ca="1">SUMPRODUCT($A149:$F149,Results!$B$18:$G$18)</f>
        <v>-0.18348105036220264</v>
      </c>
      <c r="N149" s="10">
        <f ca="1">SUMPRODUCT($A149:$F149,Results!$B$19:$G$19)</f>
        <v>6.4282365764089713</v>
      </c>
      <c r="O149" s="10">
        <f ca="1">SUMPRODUCT($A149:$F149,Results!$B$20:$G$20)</f>
        <v>2.1398981829588353</v>
      </c>
      <c r="P149" s="10" cm="1">
        <f t="array" aca="1" ref="P149" ca="1">SUMPRODUCT(J149:O149,TRANSPOSE(BL$20:BL$25))+$AD$20-$BL$27</f>
        <v>14.972843816742261</v>
      </c>
      <c r="Q149" s="10" cm="1">
        <f t="array" aca="1" ref="Q149" ca="1">SUMPRODUCT(J149:O149,TRANSPOSE(ES$20:ES$25))+$AD$20-$ES$27</f>
        <v>15.007419420007251</v>
      </c>
      <c r="R149" s="10">
        <f ca="1">I149-Results!$E$5*H149</f>
        <v>14.974694454174895</v>
      </c>
      <c r="S149" s="10" cm="1">
        <f t="array" aca="1" ref="S149" ca="1">SUMPRODUCT(J149:O149,TRANSPOSE(AR$28:AR$33))+$AD$20-$AC$26</f>
        <v>13.474010518432436</v>
      </c>
      <c r="T149" s="10">
        <f ca="1">SUMPRODUCT(J149:O149,Results!K$9:P$9)</f>
        <v>15.189809060089649</v>
      </c>
      <c r="U149" s="10">
        <f ca="1">SUMPRODUCT(J149:O149,Results!K$9:P$9)+$AD$20-$AC$31</f>
        <v>15.206765116614742</v>
      </c>
      <c r="V149" s="10">
        <f t="shared" ca="1" si="99"/>
        <v>7.8949497586014719</v>
      </c>
      <c r="W149" s="10">
        <f t="shared" ca="1" si="100"/>
        <v>7.8603741553364816</v>
      </c>
      <c r="X149" s="10">
        <f t="shared" ca="1" si="101"/>
        <v>7.8930991211688379</v>
      </c>
      <c r="Y149" s="10">
        <f t="shared" ca="1" si="102"/>
        <v>9.3937830569112961</v>
      </c>
      <c r="Z149" s="10">
        <f t="shared" ca="1" si="103"/>
        <v>22.585665508461847</v>
      </c>
      <c r="AA149" s="10">
        <f t="shared" ca="1" si="104"/>
        <v>7.6610284587289907</v>
      </c>
    </row>
    <row r="150" spans="1:27">
      <c r="A150" s="6">
        <f ca="1">LN((RAND()^(-Results!$E$4))-1)</f>
        <v>3.2281695072155787</v>
      </c>
      <c r="B150" s="6">
        <f ca="1">LN((RAND()^(-Results!$E$4))-1)</f>
        <v>1.4235180874233344</v>
      </c>
      <c r="C150" s="6">
        <f ca="1">LN((RAND()^(-Results!$E$4))-1)</f>
        <v>2.2025287159504603</v>
      </c>
      <c r="D150" s="6">
        <f ca="1">LN((RAND()^(-Results!$E$4))-1)</f>
        <v>0.68951128988012678</v>
      </c>
      <c r="E150" s="6">
        <f ca="1">LN((RAND()^(-Results!$E$4))-1)</f>
        <v>-1.8073145534259776</v>
      </c>
      <c r="F150" s="6">
        <f ca="1">LN((RAND()^(-Results!$E$4))-1)</f>
        <v>-1.0626952573131072</v>
      </c>
      <c r="G150" s="6">
        <f ca="1">LN((RAND()^(-Results!$E$4))-1)</f>
        <v>-0.5311906375691311</v>
      </c>
      <c r="H150" s="6">
        <f t="shared" ca="1" si="98"/>
        <v>-0.46701838821321062</v>
      </c>
      <c r="I150" s="10">
        <f ca="1">SUMPRODUCT(J150:O150,Results!B$12:G$12)+Results!$E$5*H150</f>
        <v>13.621356253391898</v>
      </c>
      <c r="J150" s="10">
        <f ca="1">SUMPRODUCT($A150:$F150,Results!$B$15:$G$15)</f>
        <v>-3.724734514080883</v>
      </c>
      <c r="K150" s="10">
        <f ca="1">SUMPRODUCT($A150:$F150,Results!$B$16:$G$16)</f>
        <v>-1.4618592961767494</v>
      </c>
      <c r="L150" s="10">
        <f ca="1">SUMPRODUCT($A150:$F150,Results!$B$17:$G$17)</f>
        <v>11.248015545406467</v>
      </c>
      <c r="M150" s="10">
        <f ca="1">SUMPRODUCT($A150:$F150,Results!$B$18:$G$18)</f>
        <v>-1.0360772569015595</v>
      </c>
      <c r="N150" s="10">
        <f ca="1">SUMPRODUCT($A150:$F150,Results!$B$19:$G$19)</f>
        <v>12.562905380621842</v>
      </c>
      <c r="O150" s="10">
        <f ca="1">SUMPRODUCT($A150:$F150,Results!$B$20:$G$20)</f>
        <v>5.7923494530171498</v>
      </c>
      <c r="P150" s="10" cm="1">
        <f t="array" aca="1" ref="P150" ca="1">SUMPRODUCT(J150:O150,TRANSPOSE(BL$20:BL$25))+$AD$20-$BL$27</f>
        <v>15.596820724232481</v>
      </c>
      <c r="Q150" s="10" cm="1">
        <f t="array" aca="1" ref="Q150" ca="1">SUMPRODUCT(J150:O150,TRANSPOSE(ES$20:ES$25))+$AD$20-$ES$27</f>
        <v>15.540018571656846</v>
      </c>
      <c r="R150" s="10">
        <f ca="1">I150-Results!$E$5*H150</f>
        <v>15.48942980624474</v>
      </c>
      <c r="S150" s="10" cm="1">
        <f t="array" aca="1" ref="S150" ca="1">SUMPRODUCT(J150:O150,TRANSPOSE(AR$28:AR$33))+$AD$20-$AC$26</f>
        <v>15.249167588158862</v>
      </c>
      <c r="T150" s="10">
        <f ca="1">SUMPRODUCT(J150:O150,Results!K$9:P$9)</f>
        <v>15.239060617971683</v>
      </c>
      <c r="U150" s="10">
        <f ca="1">SUMPRODUCT(J150:O150,Results!K$9:P$9)+$AD$20-$AC$31</f>
        <v>15.256016674496776</v>
      </c>
      <c r="V150" s="10">
        <f t="shared" ca="1" si="99"/>
        <v>-1.9754644708405831</v>
      </c>
      <c r="W150" s="10">
        <f t="shared" ca="1" si="100"/>
        <v>-1.918662318264948</v>
      </c>
      <c r="X150" s="10">
        <f t="shared" ca="1" si="101"/>
        <v>-1.8680735528528416</v>
      </c>
      <c r="Y150" s="10">
        <f t="shared" ca="1" si="102"/>
        <v>-1.6278113347669638</v>
      </c>
      <c r="Z150" s="10">
        <f t="shared" ca="1" si="103"/>
        <v>13.339228186510013</v>
      </c>
      <c r="AA150" s="10">
        <f t="shared" ca="1" si="104"/>
        <v>-1.6346604211048774</v>
      </c>
    </row>
    <row r="151" spans="1:27">
      <c r="A151" s="6">
        <f ca="1">LN((RAND()^(-Results!$E$4))-1)</f>
        <v>1.8195425847734017</v>
      </c>
      <c r="B151" s="6">
        <f ca="1">LN((RAND()^(-Results!$E$4))-1)</f>
        <v>-0.64041213111763762</v>
      </c>
      <c r="C151" s="6">
        <f ca="1">LN((RAND()^(-Results!$E$4))-1)</f>
        <v>-0.12047612919781596</v>
      </c>
      <c r="D151" s="6">
        <f ca="1">LN((RAND()^(-Results!$E$4))-1)</f>
        <v>1.8994557220499404</v>
      </c>
      <c r="E151" s="6">
        <f ca="1">LN((RAND()^(-Results!$E$4))-1)</f>
        <v>1.2493867894614825</v>
      </c>
      <c r="F151" s="6">
        <f ca="1">LN((RAND()^(-Results!$E$4))-1)</f>
        <v>1.7682853946141246</v>
      </c>
      <c r="G151" s="6">
        <f ca="1">LN((RAND()^(-Results!$E$4))-1)</f>
        <v>-1.5419076963515999</v>
      </c>
      <c r="H151" s="6">
        <f t="shared" ca="1" si="98"/>
        <v>-1.4777354469956794</v>
      </c>
      <c r="I151" s="10">
        <f ca="1">SUMPRODUCT(J151:O151,Results!B$12:G$12)+Results!$E$5*H151</f>
        <v>18.249416894798902</v>
      </c>
      <c r="J151" s="10">
        <f ca="1">SUMPRODUCT($A151:$F151,Results!$B$15:$G$15)</f>
        <v>-11.826469518850423</v>
      </c>
      <c r="K151" s="10">
        <f ca="1">SUMPRODUCT($A151:$F151,Results!$B$16:$G$16)</f>
        <v>1.9072086450829064</v>
      </c>
      <c r="L151" s="10">
        <f ca="1">SUMPRODUCT($A151:$F151,Results!$B$17:$G$17)</f>
        <v>-7.7472180030143623</v>
      </c>
      <c r="M151" s="10">
        <f ca="1">SUMPRODUCT($A151:$F151,Results!$B$18:$G$18)</f>
        <v>-3.6511459951103191</v>
      </c>
      <c r="N151" s="10">
        <f ca="1">SUMPRODUCT($A151:$F151,Results!$B$19:$G$19)</f>
        <v>2.1834331343999098</v>
      </c>
      <c r="O151" s="10">
        <f ca="1">SUMPRODUCT($A151:$F151,Results!$B$20:$G$20)</f>
        <v>3.0706964283590183</v>
      </c>
      <c r="P151" s="10" cm="1">
        <f t="array" aca="1" ref="P151" ca="1">SUMPRODUCT(J151:O151,TRANSPOSE(BL$20:BL$25))+$AD$20-$BL$27</f>
        <v>24.272135190148408</v>
      </c>
      <c r="Q151" s="10" cm="1">
        <f t="array" aca="1" ref="Q151" ca="1">SUMPRODUCT(J151:O151,TRANSPOSE(ES$20:ES$25))+$AD$20-$ES$27</f>
        <v>24.282769639890525</v>
      </c>
      <c r="R151" s="10">
        <f ca="1">I151-Results!$E$5*H151</f>
        <v>24.16035868278162</v>
      </c>
      <c r="S151" s="10" cm="1">
        <f t="array" aca="1" ref="S151" ca="1">SUMPRODUCT(J151:O151,TRANSPOSE(AR$28:AR$33))+$AD$20-$AC$26</f>
        <v>23.611005012267579</v>
      </c>
      <c r="T151" s="10">
        <f ca="1">SUMPRODUCT(J151:O151,Results!K$9:P$9)</f>
        <v>24.350292755891711</v>
      </c>
      <c r="U151" s="10">
        <f ca="1">SUMPRODUCT(J151:O151,Results!K$9:P$9)+$AD$20-$AC$31</f>
        <v>24.367248812416804</v>
      </c>
      <c r="V151" s="10">
        <f t="shared" ca="1" si="99"/>
        <v>-6.022718295349506</v>
      </c>
      <c r="W151" s="10">
        <f t="shared" ca="1" si="100"/>
        <v>-6.0333527450916229</v>
      </c>
      <c r="X151" s="10">
        <f t="shared" ca="1" si="101"/>
        <v>-5.9109417879827184</v>
      </c>
      <c r="Y151" s="10">
        <f t="shared" ca="1" si="102"/>
        <v>-5.3615881174686777</v>
      </c>
      <c r="Z151" s="10">
        <f t="shared" ca="1" si="103"/>
        <v>17.967288827917017</v>
      </c>
      <c r="AA151" s="10">
        <f t="shared" ca="1" si="104"/>
        <v>-6.1178319176179023</v>
      </c>
    </row>
    <row r="152" spans="1:27">
      <c r="A152" s="6">
        <f ca="1">LN((RAND()^(-Results!$E$4))-1)</f>
        <v>0.98328577879909829</v>
      </c>
      <c r="B152" s="6">
        <f ca="1">LN((RAND()^(-Results!$E$4))-1)</f>
        <v>1.4897984450283559</v>
      </c>
      <c r="C152" s="6">
        <f ca="1">LN((RAND()^(-Results!$E$4))-1)</f>
        <v>1.8577820899107647</v>
      </c>
      <c r="D152" s="6">
        <f ca="1">LN((RAND()^(-Results!$E$4))-1)</f>
        <v>-0.32647346076697031</v>
      </c>
      <c r="E152" s="6">
        <f ca="1">LN((RAND()^(-Results!$E$4))-1)</f>
        <v>-1.2074648866657356</v>
      </c>
      <c r="F152" s="6">
        <f ca="1">LN((RAND()^(-Results!$E$4))-1)</f>
        <v>-1.0256569748414861</v>
      </c>
      <c r="G152" s="6">
        <f ca="1">LN((RAND()^(-Results!$E$4))-1)</f>
        <v>-2.4108862267434747</v>
      </c>
      <c r="H152" s="6">
        <f t="shared" ca="1" si="98"/>
        <v>-2.3467139773875543</v>
      </c>
      <c r="I152" s="10">
        <f ca="1">SUMPRODUCT(J152:O152,Results!B$12:G$12)+Results!$E$5*H152</f>
        <v>-7.601242421013696</v>
      </c>
      <c r="J152" s="10">
        <f ca="1">SUMPRODUCT($A152:$F152,Results!$B$15:$G$15)</f>
        <v>2.3815765145920258</v>
      </c>
      <c r="K152" s="10">
        <f ca="1">SUMPRODUCT($A152:$F152,Results!$B$16:$G$16)</f>
        <v>0.43202927817653647</v>
      </c>
      <c r="L152" s="10">
        <f ca="1">SUMPRODUCT($A152:$F152,Results!$B$17:$G$17)</f>
        <v>8.7708441473157936</v>
      </c>
      <c r="M152" s="10">
        <f ca="1">SUMPRODUCT($A152:$F152,Results!$B$18:$G$18)</f>
        <v>-0.27871479609779071</v>
      </c>
      <c r="N152" s="10">
        <f ca="1">SUMPRODUCT($A152:$F152,Results!$B$19:$G$19)</f>
        <v>6.8925883579414746</v>
      </c>
      <c r="O152" s="10">
        <f ca="1">SUMPRODUCT($A152:$F152,Results!$B$20:$G$20)</f>
        <v>2.594642755004918</v>
      </c>
      <c r="P152" s="10" cm="1">
        <f t="array" aca="1" ref="P152" ca="1">SUMPRODUCT(J152:O152,TRANSPOSE(BL$20:BL$25))+$AD$20-$BL$27</f>
        <v>1.9230660365083545</v>
      </c>
      <c r="Q152" s="10" cm="1">
        <f t="array" aca="1" ref="Q152" ca="1">SUMPRODUCT(J152:O152,TRANSPOSE(ES$20:ES$25))+$AD$20-$ES$27</f>
        <v>1.907903172803405</v>
      </c>
      <c r="R152" s="10">
        <f ca="1">I152-Results!$E$5*H152</f>
        <v>1.7856134885365211</v>
      </c>
      <c r="S152" s="10" cm="1">
        <f t="array" aca="1" ref="S152" ca="1">SUMPRODUCT(J152:O152,TRANSPOSE(AR$28:AR$33))+$AD$20-$AC$26</f>
        <v>2.8884500765632941</v>
      </c>
      <c r="T152" s="10">
        <f ca="1">SUMPRODUCT(J152:O152,Results!K$9:P$9)</f>
        <v>1.8067990746972218</v>
      </c>
      <c r="U152" s="10">
        <f ca="1">SUMPRODUCT(J152:O152,Results!K$9:P$9)+$AD$20-$AC$31</f>
        <v>1.8237551312223141</v>
      </c>
      <c r="V152" s="10">
        <f t="shared" ca="1" si="99"/>
        <v>-9.52430845752205</v>
      </c>
      <c r="W152" s="10">
        <f t="shared" ca="1" si="100"/>
        <v>-9.5091455938171006</v>
      </c>
      <c r="X152" s="10">
        <f t="shared" ca="1" si="101"/>
        <v>-9.3868559095502171</v>
      </c>
      <c r="Y152" s="10">
        <f t="shared" ca="1" si="102"/>
        <v>-10.489692497576989</v>
      </c>
      <c r="Z152" s="10">
        <f t="shared" ca="1" si="103"/>
        <v>-7.883370487895581</v>
      </c>
      <c r="AA152" s="10">
        <f t="shared" ca="1" si="104"/>
        <v>-9.424997552236011</v>
      </c>
    </row>
    <row r="153" spans="1:27">
      <c r="A153" s="6">
        <f ca="1">LN((RAND()^(-Results!$E$4))-1)</f>
        <v>0.56554636582008866</v>
      </c>
      <c r="B153" s="6">
        <f ca="1">LN((RAND()^(-Results!$E$4))-1)</f>
        <v>-1.1940272195991952</v>
      </c>
      <c r="C153" s="6">
        <f ca="1">LN((RAND()^(-Results!$E$4))-1)</f>
        <v>2.4355501088903617</v>
      </c>
      <c r="D153" s="6">
        <f ca="1">LN((RAND()^(-Results!$E$4))-1)</f>
        <v>1.3864832414230226</v>
      </c>
      <c r="E153" s="6">
        <f ca="1">LN((RAND()^(-Results!$E$4))-1)</f>
        <v>-2.4621911804274474</v>
      </c>
      <c r="F153" s="6">
        <f ca="1">LN((RAND()^(-Results!$E$4))-1)</f>
        <v>-1.6163131519642449</v>
      </c>
      <c r="G153" s="6">
        <f ca="1">LN((RAND()^(-Results!$E$4))-1)</f>
        <v>-2.4627951672447788</v>
      </c>
      <c r="H153" s="6">
        <f t="shared" ca="1" si="98"/>
        <v>-2.3986229178888583</v>
      </c>
      <c r="I153" s="10">
        <f ca="1">SUMPRODUCT(J153:O153,Results!B$12:G$12)+Results!$E$5*H153</f>
        <v>-23.04665941975562</v>
      </c>
      <c r="J153" s="10">
        <f ca="1">SUMPRODUCT($A153:$F153,Results!$B$15:$G$15)</f>
        <v>5.6305060000942255</v>
      </c>
      <c r="K153" s="10">
        <f ca="1">SUMPRODUCT($A153:$F153,Results!$B$16:$G$16)</f>
        <v>-5.505300823460705</v>
      </c>
      <c r="L153" s="10">
        <f ca="1">SUMPRODUCT($A153:$F153,Results!$B$17:$G$17)</f>
        <v>13.735654501451958</v>
      </c>
      <c r="M153" s="10">
        <f ca="1">SUMPRODUCT($A153:$F153,Results!$B$18:$G$18)</f>
        <v>-2.297756112229858</v>
      </c>
      <c r="N153" s="10">
        <f ca="1">SUMPRODUCT($A153:$F153,Results!$B$19:$G$19)</f>
        <v>2.3842957906909383</v>
      </c>
      <c r="O153" s="10">
        <f ca="1">SUMPRODUCT($A153:$F153,Results!$B$20:$G$20)</f>
        <v>4.1252256762378856</v>
      </c>
      <c r="P153" s="10" cm="1">
        <f t="array" aca="1" ref="P153" ca="1">SUMPRODUCT(J153:O153,TRANSPOSE(BL$20:BL$25))+$AD$20-$BL$27</f>
        <v>-12.547013000289695</v>
      </c>
      <c r="Q153" s="10" cm="1">
        <f t="array" aca="1" ref="Q153" ca="1">SUMPRODUCT(J153:O153,TRANSPOSE(ES$20:ES$25))+$AD$20-$ES$27</f>
        <v>-12.643295781820694</v>
      </c>
      <c r="R153" s="10">
        <f ca="1">I153-Results!$E$5*H153</f>
        <v>-13.452167748200187</v>
      </c>
      <c r="S153" s="10" cm="1">
        <f t="array" aca="1" ref="S153" ca="1">SUMPRODUCT(J153:O153,TRANSPOSE(AR$28:AR$33))+$AD$20-$AC$26</f>
        <v>-7.3858539982840181</v>
      </c>
      <c r="T153" s="10">
        <f ca="1">SUMPRODUCT(J153:O153,Results!K$9:P$9)</f>
        <v>-13.124667997230587</v>
      </c>
      <c r="U153" s="10">
        <f ca="1">SUMPRODUCT(J153:O153,Results!K$9:P$9)+$AD$20-$AC$31</f>
        <v>-13.107711940705494</v>
      </c>
      <c r="V153" s="10">
        <f t="shared" ca="1" si="99"/>
        <v>-10.499646419465925</v>
      </c>
      <c r="W153" s="10">
        <f t="shared" ca="1" si="100"/>
        <v>-10.403363637934927</v>
      </c>
      <c r="X153" s="10">
        <f t="shared" ca="1" si="101"/>
        <v>-9.5944916715554331</v>
      </c>
      <c r="Y153" s="10">
        <f t="shared" ca="1" si="102"/>
        <v>-15.660805421471602</v>
      </c>
      <c r="Z153" s="10">
        <f t="shared" ca="1" si="103"/>
        <v>-23.328787486637506</v>
      </c>
      <c r="AA153" s="10">
        <f t="shared" ca="1" si="104"/>
        <v>-9.9389474790501264</v>
      </c>
    </row>
    <row r="154" spans="1:27">
      <c r="A154" s="6">
        <f ca="1">LN((RAND()^(-Results!$E$4))-1)</f>
        <v>-1.8349718294428909</v>
      </c>
      <c r="B154" s="6">
        <f ca="1">LN((RAND()^(-Results!$E$4))-1)</f>
        <v>-0.37241735219884631</v>
      </c>
      <c r="C154" s="6">
        <f ca="1">LN((RAND()^(-Results!$E$4))-1)</f>
        <v>-0.71350526286745342</v>
      </c>
      <c r="D154" s="6">
        <f ca="1">LN((RAND()^(-Results!$E$4))-1)</f>
        <v>-1.4406961208249442</v>
      </c>
      <c r="E154" s="6">
        <f ca="1">LN((RAND()^(-Results!$E$4))-1)</f>
        <v>-0.23086589906508592</v>
      </c>
      <c r="F154" s="6">
        <f ca="1">LN((RAND()^(-Results!$E$4))-1)</f>
        <v>1.9978420850571854</v>
      </c>
      <c r="G154" s="6">
        <f ca="1">LN((RAND()^(-Results!$E$4))-1)</f>
        <v>-1.3264489644594362</v>
      </c>
      <c r="H154" s="6">
        <f t="shared" ca="1" si="98"/>
        <v>-1.2622767151035157</v>
      </c>
      <c r="I154" s="10">
        <f ca="1">SUMPRODUCT(J154:O154,Results!B$12:G$12)+Results!$E$5*H154</f>
        <v>-10.90278970649527</v>
      </c>
      <c r="J154" s="10">
        <f ca="1">SUMPRODUCT($A154:$F154,Results!$B$15:$G$15)</f>
        <v>2.310861921021087</v>
      </c>
      <c r="K154" s="10">
        <f ca="1">SUMPRODUCT($A154:$F154,Results!$B$16:$G$16)</f>
        <v>0.99235695833559967</v>
      </c>
      <c r="L154" s="10">
        <f ca="1">SUMPRODUCT($A154:$F154,Results!$B$17:$G$17)</f>
        <v>-1.9902472457154736</v>
      </c>
      <c r="M154" s="10">
        <f ca="1">SUMPRODUCT($A154:$F154,Results!$B$18:$G$18)</f>
        <v>-2.0690786803889045</v>
      </c>
      <c r="N154" s="10">
        <f ca="1">SUMPRODUCT($A154:$F154,Results!$B$19:$G$19)</f>
        <v>-3.7435973812800096</v>
      </c>
      <c r="O154" s="10">
        <f ca="1">SUMPRODUCT($A154:$F154,Results!$B$20:$G$20)</f>
        <v>-0.7530965898994042</v>
      </c>
      <c r="P154" s="10" cm="1">
        <f t="array" aca="1" ref="P154" ca="1">SUMPRODUCT(J154:O154,TRANSPOSE(BL$20:BL$25))+$AD$20-$BL$27</f>
        <v>-6.021294467995526</v>
      </c>
      <c r="Q154" s="10" cm="1">
        <f t="array" aca="1" ref="Q154" ca="1">SUMPRODUCT(J154:O154,TRANSPOSE(ES$20:ES$25))+$AD$20-$ES$27</f>
        <v>-5.9846187560109172</v>
      </c>
      <c r="R154" s="10">
        <f ca="1">I154-Results!$E$5*H154</f>
        <v>-5.8536828460812069</v>
      </c>
      <c r="S154" s="10" cm="1">
        <f t="array" aca="1" ref="S154" ca="1">SUMPRODUCT(J154:O154,TRANSPOSE(AR$28:AR$33))+$AD$20-$AC$26</f>
        <v>-3.4850362619961066</v>
      </c>
      <c r="T154" s="10">
        <f ca="1">SUMPRODUCT(J154:O154,Results!K$9:P$9)</f>
        <v>-5.8417494303887798</v>
      </c>
      <c r="U154" s="10">
        <f ca="1">SUMPRODUCT(J154:O154,Results!K$9:P$9)+$AD$20-$AC$31</f>
        <v>-5.8247933738636872</v>
      </c>
      <c r="V154" s="10">
        <f t="shared" ca="1" si="99"/>
        <v>-4.8814952384997436</v>
      </c>
      <c r="W154" s="10">
        <f t="shared" ca="1" si="100"/>
        <v>-4.9181709504843525</v>
      </c>
      <c r="X154" s="10">
        <f t="shared" ca="1" si="101"/>
        <v>-5.0491068604140628</v>
      </c>
      <c r="Y154" s="10">
        <f t="shared" ca="1" si="102"/>
        <v>-7.4177534444991631</v>
      </c>
      <c r="Z154" s="10">
        <f t="shared" ca="1" si="103"/>
        <v>-11.184917773377155</v>
      </c>
      <c r="AA154" s="10">
        <f t="shared" ca="1" si="104"/>
        <v>-5.0779963326315825</v>
      </c>
    </row>
    <row r="155" spans="1:27">
      <c r="A155" s="6">
        <f ca="1">LN((RAND()^(-Results!$E$4))-1)</f>
        <v>0.35091178721138866</v>
      </c>
      <c r="B155" s="6">
        <f ca="1">LN((RAND()^(-Results!$E$4))-1)</f>
        <v>0.18085384743941724</v>
      </c>
      <c r="C155" s="6">
        <f ca="1">LN((RAND()^(-Results!$E$4))-1)</f>
        <v>-3.2401306294578496</v>
      </c>
      <c r="D155" s="6">
        <f ca="1">LN((RAND()^(-Results!$E$4))-1)</f>
        <v>0.57426350160123496</v>
      </c>
      <c r="E155" s="6">
        <f ca="1">LN((RAND()^(-Results!$E$4))-1)</f>
        <v>2.3131346626569953</v>
      </c>
      <c r="F155" s="6">
        <f ca="1">LN((RAND()^(-Results!$E$4))-1)</f>
        <v>-0.95772918865261991</v>
      </c>
      <c r="G155" s="6">
        <f ca="1">LN((RAND()^(-Results!$E$4))-1)</f>
        <v>-1.1117109568724168</v>
      </c>
      <c r="H155" s="6">
        <f t="shared" ca="1" si="98"/>
        <v>-1.0475387075164964</v>
      </c>
      <c r="I155" s="10">
        <f ca="1">SUMPRODUCT(J155:O155,Results!B$12:G$12)+Results!$E$5*H155</f>
        <v>1.6033752168986792</v>
      </c>
      <c r="J155" s="10">
        <f ca="1">SUMPRODUCT($A155:$F155,Results!$B$15:$G$15)</f>
        <v>-5.328029192657282</v>
      </c>
      <c r="K155" s="10">
        <f ca="1">SUMPRODUCT($A155:$F155,Results!$B$16:$G$16)</f>
        <v>-0.38013737786339252</v>
      </c>
      <c r="L155" s="10">
        <f ca="1">SUMPRODUCT($A155:$F155,Results!$B$17:$G$17)</f>
        <v>-11.731631073423468</v>
      </c>
      <c r="M155" s="10">
        <f ca="1">SUMPRODUCT($A155:$F155,Results!$B$18:$G$18)</f>
        <v>6.6608986357210451</v>
      </c>
      <c r="N155" s="10">
        <f ca="1">SUMPRODUCT($A155:$F155,Results!$B$19:$G$19)</f>
        <v>-4.2574966009224111</v>
      </c>
      <c r="O155" s="10">
        <f ca="1">SUMPRODUCT($A155:$F155,Results!$B$20:$G$20)</f>
        <v>-5.7391825413045447</v>
      </c>
      <c r="P155" s="10" cm="1">
        <f t="array" aca="1" ref="P155" ca="1">SUMPRODUCT(J155:O155,TRANSPOSE(BL$20:BL$25))+$AD$20-$BL$27</f>
        <v>4.8527870530634845</v>
      </c>
      <c r="Q155" s="10" cm="1">
        <f t="array" aca="1" ref="Q155" ca="1">SUMPRODUCT(J155:O155,TRANSPOSE(ES$20:ES$25))+$AD$20-$ES$27</f>
        <v>4.9083205485121253</v>
      </c>
      <c r="R155" s="10">
        <f ca="1">I155-Results!$E$5*H155</f>
        <v>5.7935300469646647</v>
      </c>
      <c r="S155" s="10" cm="1">
        <f t="array" aca="1" ref="S155" ca="1">SUMPRODUCT(J155:O155,TRANSPOSE(AR$28:AR$33))+$AD$20-$AC$26</f>
        <v>-3.4834559641502034</v>
      </c>
      <c r="T155" s="10">
        <f ca="1">SUMPRODUCT(J155:O155,Results!K$9:P$9)</f>
        <v>5.1897525488643996</v>
      </c>
      <c r="U155" s="10">
        <f ca="1">SUMPRODUCT(J155:O155,Results!K$9:P$9)+$AD$20-$AC$31</f>
        <v>5.2067086053894922</v>
      </c>
      <c r="V155" s="10">
        <f t="shared" ca="1" si="99"/>
        <v>-3.2494118361648052</v>
      </c>
      <c r="W155" s="10">
        <f t="shared" ca="1" si="100"/>
        <v>-3.3049453316134461</v>
      </c>
      <c r="X155" s="10">
        <f t="shared" ca="1" si="101"/>
        <v>-4.1901548300659854</v>
      </c>
      <c r="Y155" s="10">
        <f t="shared" ca="1" si="102"/>
        <v>5.0868311810488827</v>
      </c>
      <c r="Z155" s="10">
        <f t="shared" ca="1" si="103"/>
        <v>1.3212471500167939</v>
      </c>
      <c r="AA155" s="10">
        <f t="shared" ca="1" si="104"/>
        <v>-3.603333388490813</v>
      </c>
    </row>
    <row r="156" spans="1:27">
      <c r="A156" s="6">
        <f ca="1">LN((RAND()^(-Results!$E$4))-1)</f>
        <v>-1.5715435803994238</v>
      </c>
      <c r="B156" s="6">
        <f ca="1">LN((RAND()^(-Results!$E$4))-1)</f>
        <v>-1.8890595997165516</v>
      </c>
      <c r="C156" s="6">
        <f ca="1">LN((RAND()^(-Results!$E$4))-1)</f>
        <v>-2.257233290861397</v>
      </c>
      <c r="D156" s="6">
        <f ca="1">LN((RAND()^(-Results!$E$4))-1)</f>
        <v>1.5229737670089751</v>
      </c>
      <c r="E156" s="6">
        <f ca="1">LN((RAND()^(-Results!$E$4))-1)</f>
        <v>-0.83591524518565552</v>
      </c>
      <c r="F156" s="6">
        <f ca="1">LN((RAND()^(-Results!$E$4))-1)</f>
        <v>2.3397980177463098</v>
      </c>
      <c r="G156" s="6">
        <f ca="1">LN((RAND()^(-Results!$E$4))-1)</f>
        <v>1.3661556759283039E-2</v>
      </c>
      <c r="H156" s="6">
        <f t="shared" ca="1" si="98"/>
        <v>7.7833806115203547E-2</v>
      </c>
      <c r="I156" s="10">
        <f ca="1">SUMPRODUCT(J156:O156,Results!B$12:G$12)+Results!$E$5*H156</f>
        <v>-6.4459126601168624</v>
      </c>
      <c r="J156" s="10">
        <f ca="1">SUMPRODUCT($A156:$F156,Results!$B$15:$G$15)</f>
        <v>-2.1408285267202816</v>
      </c>
      <c r="K156" s="10">
        <f ca="1">SUMPRODUCT($A156:$F156,Results!$B$16:$G$16)</f>
        <v>-5.9234274713876953</v>
      </c>
      <c r="L156" s="10">
        <f ca="1">SUMPRODUCT($A156:$F156,Results!$B$17:$G$17)</f>
        <v>-1.8827923006954412</v>
      </c>
      <c r="M156" s="10">
        <f ca="1">SUMPRODUCT($A156:$F156,Results!$B$18:$G$18)</f>
        <v>-2.3832048654731692</v>
      </c>
      <c r="N156" s="10">
        <f ca="1">SUMPRODUCT($A156:$F156,Results!$B$19:$G$19)</f>
        <v>-6.9286383728438281</v>
      </c>
      <c r="O156" s="10">
        <f ca="1">SUMPRODUCT($A156:$F156,Results!$B$20:$G$20)</f>
        <v>0.21640459834266412</v>
      </c>
      <c r="P156" s="10" cm="1">
        <f t="array" aca="1" ref="P156" ca="1">SUMPRODUCT(J156:O156,TRANSPOSE(BL$20:BL$25))+$AD$20-$BL$27</f>
        <v>-7.3355416173327539</v>
      </c>
      <c r="Q156" s="10" cm="1">
        <f t="array" aca="1" ref="Q156" ca="1">SUMPRODUCT(J156:O156,TRANSPOSE(ES$20:ES$25))+$AD$20-$ES$27</f>
        <v>-7.272185916288981</v>
      </c>
      <c r="R156" s="10">
        <f ca="1">I156-Results!$E$5*H156</f>
        <v>-6.7572478845776764</v>
      </c>
      <c r="S156" s="10" cm="1">
        <f t="array" aca="1" ref="S156" ca="1">SUMPRODUCT(J156:O156,TRANSPOSE(AR$28:AR$33))+$AD$20-$AC$26</f>
        <v>-5.1483626405152902</v>
      </c>
      <c r="T156" s="10">
        <f ca="1">SUMPRODUCT(J156:O156,Results!K$9:P$9)</f>
        <v>-6.9417574379826483</v>
      </c>
      <c r="U156" s="10">
        <f ca="1">SUMPRODUCT(J156:O156,Results!K$9:P$9)+$AD$20-$AC$31</f>
        <v>-6.9248013814575557</v>
      </c>
      <c r="V156" s="10">
        <f t="shared" ca="1" si="99"/>
        <v>0.88962895721589152</v>
      </c>
      <c r="W156" s="10">
        <f t="shared" ca="1" si="100"/>
        <v>0.82627325617211866</v>
      </c>
      <c r="X156" s="10">
        <f t="shared" ca="1" si="101"/>
        <v>0.31133522446081408</v>
      </c>
      <c r="Y156" s="10">
        <f t="shared" ca="1" si="102"/>
        <v>-1.2975500196015721</v>
      </c>
      <c r="Z156" s="10">
        <f t="shared" ca="1" si="103"/>
        <v>-6.7280407269987474</v>
      </c>
      <c r="AA156" s="10">
        <f t="shared" ca="1" si="104"/>
        <v>0.47888872134069338</v>
      </c>
    </row>
    <row r="157" spans="1:27">
      <c r="A157" s="6">
        <f ca="1">LN((RAND()^(-Results!$E$4))-1)</f>
        <v>1.3850883083767478</v>
      </c>
      <c r="B157" s="6">
        <f ca="1">LN((RAND()^(-Results!$E$4))-1)</f>
        <v>-2.6367316833903067</v>
      </c>
      <c r="C157" s="6">
        <f ca="1">LN((RAND()^(-Results!$E$4))-1)</f>
        <v>-1.5870613100016122</v>
      </c>
      <c r="D157" s="6">
        <f ca="1">LN((RAND()^(-Results!$E$4))-1)</f>
        <v>2.0870967812556129</v>
      </c>
      <c r="E157" s="6">
        <f ca="1">LN((RAND()^(-Results!$E$4))-1)</f>
        <v>0.51653775291372495</v>
      </c>
      <c r="F157" s="6">
        <f ca="1">LN((RAND()^(-Results!$E$4))-1)</f>
        <v>-0.64905467345516843</v>
      </c>
      <c r="G157" s="6">
        <f ca="1">LN((RAND()^(-Results!$E$4))-1)</f>
        <v>0.61382251099752327</v>
      </c>
      <c r="H157" s="6">
        <f t="shared" ca="1" si="98"/>
        <v>0.67799476035344375</v>
      </c>
      <c r="I157" s="10">
        <f ca="1">SUMPRODUCT(J157:O157,Results!B$12:G$12)+Results!$E$5*H157</f>
        <v>5.3433503463467282</v>
      </c>
      <c r="J157" s="10">
        <f ca="1">SUMPRODUCT($A157:$F157,Results!$B$15:$G$15)</f>
        <v>-6.0992062928181783</v>
      </c>
      <c r="K157" s="10">
        <f ca="1">SUMPRODUCT($A157:$F157,Results!$B$16:$G$16)</f>
        <v>-5.3369549099557405</v>
      </c>
      <c r="L157" s="10">
        <f ca="1">SUMPRODUCT($A157:$F157,Results!$B$17:$G$17)</f>
        <v>-4.9134379752783808</v>
      </c>
      <c r="M157" s="10">
        <f ca="1">SUMPRODUCT($A157:$F157,Results!$B$18:$G$18)</f>
        <v>1.6217623514281359</v>
      </c>
      <c r="N157" s="10">
        <f ca="1">SUMPRODUCT($A157:$F157,Results!$B$19:$G$19)</f>
        <v>-3.7121854219045165</v>
      </c>
      <c r="O157" s="10">
        <f ca="1">SUMPRODUCT($A157:$F157,Results!$B$20:$G$20)</f>
        <v>-0.62277502278471131</v>
      </c>
      <c r="P157" s="10" cm="1">
        <f t="array" aca="1" ref="P157" ca="1">SUMPRODUCT(J157:O157,TRANSPOSE(BL$20:BL$25))+$AD$20-$BL$27</f>
        <v>2.7743249137111543</v>
      </c>
      <c r="Q157" s="10" cm="1">
        <f t="array" aca="1" ref="Q157" ca="1">SUMPRODUCT(J157:O157,TRANSPOSE(ES$20:ES$25))+$AD$20-$ES$27</f>
        <v>2.6987998661105084</v>
      </c>
      <c r="R157" s="10">
        <f ca="1">I157-Results!$E$5*H157</f>
        <v>2.6313713049329532</v>
      </c>
      <c r="S157" s="10" cm="1">
        <f t="array" aca="1" ref="S157" ca="1">SUMPRODUCT(J157:O157,TRANSPOSE(AR$28:AR$33))+$AD$20-$AC$26</f>
        <v>-7.449101655428747E-2</v>
      </c>
      <c r="T157" s="10">
        <f ca="1">SUMPRODUCT(J157:O157,Results!K$9:P$9)</f>
        <v>2.3356861813565359</v>
      </c>
      <c r="U157" s="10">
        <f ca="1">SUMPRODUCT(J157:O157,Results!K$9:P$9)+$AD$20-$AC$31</f>
        <v>2.3526422378816281</v>
      </c>
      <c r="V157" s="10">
        <f t="shared" ca="1" si="99"/>
        <v>2.5690254326355739</v>
      </c>
      <c r="W157" s="10">
        <f t="shared" ca="1" si="100"/>
        <v>2.6445504802362199</v>
      </c>
      <c r="X157" s="10">
        <f t="shared" ca="1" si="101"/>
        <v>2.711979041413775</v>
      </c>
      <c r="Y157" s="10">
        <f t="shared" ca="1" si="102"/>
        <v>5.417841362901016</v>
      </c>
      <c r="Z157" s="10">
        <f t="shared" ca="1" si="103"/>
        <v>5.0612222794648432</v>
      </c>
      <c r="AA157" s="10">
        <f t="shared" ca="1" si="104"/>
        <v>2.9907081084651002</v>
      </c>
    </row>
    <row r="158" spans="1:27">
      <c r="A158" s="6">
        <f ca="1">LN((RAND()^(-Results!$E$4))-1)</f>
        <v>-0.66639758319730502</v>
      </c>
      <c r="B158" s="6">
        <f ca="1">LN((RAND()^(-Results!$E$4))-1)</f>
        <v>-0.9306704844848207</v>
      </c>
      <c r="C158" s="6">
        <f ca="1">LN((RAND()^(-Results!$E$4))-1)</f>
        <v>-1.5174514394808103</v>
      </c>
      <c r="D158" s="6">
        <f ca="1">LN((RAND()^(-Results!$E$4))-1)</f>
        <v>2.1114956944672518</v>
      </c>
      <c r="E158" s="6">
        <f ca="1">LN((RAND()^(-Results!$E$4))-1)</f>
        <v>-0.96493526748961644</v>
      </c>
      <c r="F158" s="6">
        <f ca="1">LN((RAND()^(-Results!$E$4))-1)</f>
        <v>2.7547616486824031</v>
      </c>
      <c r="G158" s="6">
        <f ca="1">LN((RAND()^(-Results!$E$4))-1)</f>
        <v>-1.3147420925298556</v>
      </c>
      <c r="H158" s="6">
        <f t="shared" ca="1" si="98"/>
        <v>-1.2505698431739352</v>
      </c>
      <c r="I158" s="10">
        <f ca="1">SUMPRODUCT(J158:O158,Results!B$12:G$12)+Results!$E$5*H158</f>
        <v>-1.2945332882944411</v>
      </c>
      <c r="J158" s="10">
        <f ca="1">SUMPRODUCT($A158:$F158,Results!$B$15:$G$15)</f>
        <v>-5.3903464517615021</v>
      </c>
      <c r="K158" s="10">
        <f ca="1">SUMPRODUCT($A158:$F158,Results!$B$16:$G$16)</f>
        <v>-4.6578856558494213</v>
      </c>
      <c r="L158" s="10">
        <f ca="1">SUMPRODUCT($A158:$F158,Results!$B$17:$G$17)</f>
        <v>-0.43454175135065487</v>
      </c>
      <c r="M158" s="10">
        <f ca="1">SUMPRODUCT($A158:$F158,Results!$B$18:$G$18)</f>
        <v>-3.9781192267881322</v>
      </c>
      <c r="N158" s="10">
        <f ca="1">SUMPRODUCT($A158:$F158,Results!$B$19:$G$19)</f>
        <v>-2.555345928835608</v>
      </c>
      <c r="O158" s="10">
        <f ca="1">SUMPRODUCT($A158:$F158,Results!$B$20:$G$20)</f>
        <v>2.5961473571136287</v>
      </c>
      <c r="P158" s="10" cm="1">
        <f t="array" aca="1" ref="P158" ca="1">SUMPRODUCT(J158:O158,TRANSPOSE(BL$20:BL$25))+$AD$20-$BL$27</f>
        <v>3.0411066265371978</v>
      </c>
      <c r="Q158" s="10" cm="1">
        <f t="array" aca="1" ref="Q158" ca="1">SUMPRODUCT(J158:O158,TRANSPOSE(ES$20:ES$25))+$AD$20-$ES$27</f>
        <v>3.1311486799126036</v>
      </c>
      <c r="R158" s="10">
        <f ca="1">I158-Results!$E$5*H158</f>
        <v>3.7077460844012995</v>
      </c>
      <c r="S158" s="10" cm="1">
        <f t="array" aca="1" ref="S158" ca="1">SUMPRODUCT(J158:O158,TRANSPOSE(AR$28:AR$33))+$AD$20-$AC$26</f>
        <v>5.4384469137695195</v>
      </c>
      <c r="T158" s="10">
        <f ca="1">SUMPRODUCT(J158:O158,Results!K$9:P$9)</f>
        <v>3.6051676904170638</v>
      </c>
      <c r="U158" s="10">
        <f ca="1">SUMPRODUCT(J158:O158,Results!K$9:P$9)+$AD$20-$AC$31</f>
        <v>3.6221237469421559</v>
      </c>
      <c r="V158" s="10">
        <f t="shared" ca="1" si="99"/>
        <v>-4.3356399148316385</v>
      </c>
      <c r="W158" s="10">
        <f t="shared" ca="1" si="100"/>
        <v>-4.4256819682070443</v>
      </c>
      <c r="X158" s="10">
        <f t="shared" ca="1" si="101"/>
        <v>-5.0022793726957406</v>
      </c>
      <c r="Y158" s="10">
        <f t="shared" ca="1" si="102"/>
        <v>-6.7329802020639606</v>
      </c>
      <c r="Z158" s="10">
        <f t="shared" ca="1" si="103"/>
        <v>-1.5766613551763264</v>
      </c>
      <c r="AA158" s="10">
        <f t="shared" ca="1" si="104"/>
        <v>-4.9166570352365966</v>
      </c>
    </row>
    <row r="159" spans="1:27">
      <c r="A159" s="6">
        <f ca="1">LN((RAND()^(-Results!$E$4))-1)</f>
        <v>3.0786538045864593</v>
      </c>
      <c r="B159" s="6">
        <f ca="1">LN((RAND()^(-Results!$E$4))-1)</f>
        <v>1.1805871759539188</v>
      </c>
      <c r="C159" s="6">
        <f ca="1">LN((RAND()^(-Results!$E$4))-1)</f>
        <v>0.1471884352573366</v>
      </c>
      <c r="D159" s="6">
        <f ca="1">LN((RAND()^(-Results!$E$4))-1)</f>
        <v>0.68233606682578352</v>
      </c>
      <c r="E159" s="6">
        <f ca="1">LN((RAND()^(-Results!$E$4))-1)</f>
        <v>1.1114280230898941</v>
      </c>
      <c r="F159" s="6">
        <f ca="1">LN((RAND()^(-Results!$E$4))-1)</f>
        <v>0.88869762261649698</v>
      </c>
      <c r="G159" s="6">
        <f ca="1">LN((RAND()^(-Results!$E$4))-1)</f>
        <v>-1.1263899705807723</v>
      </c>
      <c r="H159" s="6">
        <f t="shared" ca="1" si="98"/>
        <v>-1.0622177212248518</v>
      </c>
      <c r="I159" s="10">
        <f ca="1">SUMPRODUCT(J159:O159,Results!B$12:G$12)+Results!$E$5*H159</f>
        <v>27.858260872699336</v>
      </c>
      <c r="J159" s="10">
        <f ca="1">SUMPRODUCT($A159:$F159,Results!$B$15:$G$15)</f>
        <v>-12.433913650266067</v>
      </c>
      <c r="K159" s="10">
        <f ca="1">SUMPRODUCT($A159:$F159,Results!$B$16:$G$16)</f>
        <v>3.6313467729979276</v>
      </c>
      <c r="L159" s="10">
        <f ca="1">SUMPRODUCT($A159:$F159,Results!$B$17:$G$17)</f>
        <v>-5.2328416925981216</v>
      </c>
      <c r="M159" s="10">
        <f ca="1">SUMPRODUCT($A159:$F159,Results!$B$18:$G$18)</f>
        <v>-1.0576485404300431</v>
      </c>
      <c r="N159" s="10">
        <f ca="1">SUMPRODUCT($A159:$F159,Results!$B$19:$G$19)</f>
        <v>8.3814001210867914</v>
      </c>
      <c r="O159" s="10">
        <f ca="1">SUMPRODUCT($A159:$F159,Results!$B$20:$G$20)</f>
        <v>3.023436102172985</v>
      </c>
      <c r="P159" s="10" cm="1">
        <f t="array" aca="1" ref="P159" ca="1">SUMPRODUCT(J159:O159,TRANSPOSE(BL$20:BL$25))+$AD$20-$BL$27</f>
        <v>31.847565891889193</v>
      </c>
      <c r="Q159" s="10" cm="1">
        <f t="array" aca="1" ref="Q159" ca="1">SUMPRODUCT(J159:O159,TRANSPOSE(ES$20:ES$25))+$AD$20-$ES$27</f>
        <v>31.854993022321505</v>
      </c>
      <c r="R159" s="10">
        <f ca="1">I159-Results!$E$5*H159</f>
        <v>32.107131757598744</v>
      </c>
      <c r="S159" s="10" cm="1">
        <f t="array" aca="1" ref="S159" ca="1">SUMPRODUCT(J159:O159,TRANSPOSE(AR$28:AR$33))+$AD$20-$AC$26</f>
        <v>27.914298098167226</v>
      </c>
      <c r="T159" s="10">
        <f ca="1">SUMPRODUCT(J159:O159,Results!K$9:P$9)</f>
        <v>31.88170562184483</v>
      </c>
      <c r="U159" s="10">
        <f ca="1">SUMPRODUCT(J159:O159,Results!K$9:P$9)+$AD$20-$AC$31</f>
        <v>31.898661678369926</v>
      </c>
      <c r="V159" s="10">
        <f t="shared" ca="1" si="99"/>
        <v>-3.9893050191898567</v>
      </c>
      <c r="W159" s="10">
        <f t="shared" ca="1" si="100"/>
        <v>-3.9967321496221686</v>
      </c>
      <c r="X159" s="10">
        <f t="shared" ca="1" si="101"/>
        <v>-4.2488708848994072</v>
      </c>
      <c r="Y159" s="10">
        <f t="shared" ca="1" si="102"/>
        <v>-5.6037225467889584E-2</v>
      </c>
      <c r="Z159" s="10">
        <f t="shared" ca="1" si="103"/>
        <v>27.576132805817451</v>
      </c>
      <c r="AA159" s="10">
        <f t="shared" ca="1" si="104"/>
        <v>-4.0404008056705898</v>
      </c>
    </row>
    <row r="160" spans="1:27">
      <c r="A160" s="6">
        <f ca="1">LN((RAND()^(-Results!$E$4))-1)</f>
        <v>2.7312598748400503</v>
      </c>
      <c r="B160" s="6">
        <f ca="1">LN((RAND()^(-Results!$E$4))-1)</f>
        <v>1.3838259605462295</v>
      </c>
      <c r="C160" s="6">
        <f ca="1">LN((RAND()^(-Results!$E$4))-1)</f>
        <v>-0.763780792026582</v>
      </c>
      <c r="D160" s="6">
        <f ca="1">LN((RAND()^(-Results!$E$4))-1)</f>
        <v>5.6820401120016635E-2</v>
      </c>
      <c r="E160" s="6">
        <f ca="1">LN((RAND()^(-Results!$E$4))-1)</f>
        <v>0.2853665975593051</v>
      </c>
      <c r="F160" s="6">
        <f ca="1">LN((RAND()^(-Results!$E$4))-1)</f>
        <v>1.0223374677943797</v>
      </c>
      <c r="G160" s="6">
        <f ca="1">LN((RAND()^(-Results!$E$4))-1)</f>
        <v>0.24181400278950313</v>
      </c>
      <c r="H160" s="6">
        <f t="shared" ca="1" si="98"/>
        <v>0.30598625214542363</v>
      </c>
      <c r="I160" s="10">
        <f ca="1">SUMPRODUCT(J160:O160,Results!B$12:G$12)+Results!$E$5*H160</f>
        <v>28.925949880414809</v>
      </c>
      <c r="J160" s="10">
        <f ca="1">SUMPRODUCT($A160:$F160,Results!$B$15:$G$15)</f>
        <v>-10.945680559292613</v>
      </c>
      <c r="K160" s="10">
        <f ca="1">SUMPRODUCT($A160:$F160,Results!$B$16:$G$16)</f>
        <v>1.2515257935790842</v>
      </c>
      <c r="L160" s="10">
        <f ca="1">SUMPRODUCT($A160:$F160,Results!$B$17:$G$17)</f>
        <v>-2.7344158424680503</v>
      </c>
      <c r="M160" s="10">
        <f ca="1">SUMPRODUCT($A160:$F160,Results!$B$18:$G$18)</f>
        <v>0.34643105113588946</v>
      </c>
      <c r="N160" s="10">
        <f ca="1">SUMPRODUCT($A160:$F160,Results!$B$19:$G$19)</f>
        <v>8.3034391016062621</v>
      </c>
      <c r="O160" s="10">
        <f ca="1">SUMPRODUCT($A160:$F160,Results!$B$20:$G$20)</f>
        <v>2.3222291438490608</v>
      </c>
      <c r="P160" s="10" cm="1">
        <f t="array" aca="1" ref="P160" ca="1">SUMPRODUCT(J160:O160,TRANSPOSE(BL$20:BL$25))+$AD$20-$BL$27</f>
        <v>26.952239575361215</v>
      </c>
      <c r="Q160" s="10" cm="1">
        <f t="array" aca="1" ref="Q160" ca="1">SUMPRODUCT(J160:O160,TRANSPOSE(ES$20:ES$25))+$AD$20-$ES$27</f>
        <v>26.972636773288166</v>
      </c>
      <c r="R160" s="10">
        <f ca="1">I160-Results!$E$5*H160</f>
        <v>27.702004871833115</v>
      </c>
      <c r="S160" s="10" cm="1">
        <f t="array" aca="1" ref="S160" ca="1">SUMPRODUCT(J160:O160,TRANSPOSE(AR$28:AR$33))+$AD$20-$AC$26</f>
        <v>22.156018214719555</v>
      </c>
      <c r="T160" s="10">
        <f ca="1">SUMPRODUCT(J160:O160,Results!K$9:P$9)</f>
        <v>27.051702441132804</v>
      </c>
      <c r="U160" s="10">
        <f ca="1">SUMPRODUCT(J160:O160,Results!K$9:P$9)+$AD$20-$AC$31</f>
        <v>27.068658497657896</v>
      </c>
      <c r="V160" s="10">
        <f t="shared" ca="1" si="99"/>
        <v>1.9737103050535936</v>
      </c>
      <c r="W160" s="10">
        <f t="shared" ca="1" si="100"/>
        <v>1.9533131071266432</v>
      </c>
      <c r="X160" s="10">
        <f t="shared" ca="1" si="101"/>
        <v>1.2239450085816941</v>
      </c>
      <c r="Y160" s="10">
        <f t="shared" ca="1" si="102"/>
        <v>6.7699316656952533</v>
      </c>
      <c r="Z160" s="10">
        <f t="shared" ca="1" si="103"/>
        <v>28.643821813532924</v>
      </c>
      <c r="AA160" s="10">
        <f t="shared" ca="1" si="104"/>
        <v>1.8572913827569124</v>
      </c>
    </row>
    <row r="161" spans="1:27">
      <c r="A161" s="6">
        <f ca="1">LN((RAND()^(-Results!$E$4))-1)</f>
        <v>-2.0213845605038996</v>
      </c>
      <c r="B161" s="6">
        <f ca="1">LN((RAND()^(-Results!$E$4))-1)</f>
        <v>-1.7955611222687897</v>
      </c>
      <c r="C161" s="6">
        <f ca="1">LN((RAND()^(-Results!$E$4))-1)</f>
        <v>0.70643546688265324</v>
      </c>
      <c r="D161" s="6">
        <f ca="1">LN((RAND()^(-Results!$E$4))-1)</f>
        <v>-0.18635484291224555</v>
      </c>
      <c r="E161" s="6">
        <f ca="1">LN((RAND()^(-Results!$E$4))-1)</f>
        <v>1.9359143168498429</v>
      </c>
      <c r="F161" s="6">
        <f ca="1">LN((RAND()^(-Results!$E$4))-1)</f>
        <v>3.1636427603108124</v>
      </c>
      <c r="G161" s="6">
        <f ca="1">LN((RAND()^(-Results!$E$4))-1)</f>
        <v>1.7920550723861084</v>
      </c>
      <c r="H161" s="6">
        <f t="shared" ca="1" si="98"/>
        <v>1.8562273217420289</v>
      </c>
      <c r="I161" s="10">
        <f ca="1">SUMPRODUCT(J161:O161,Results!B$12:G$12)+Results!$E$5*H161</f>
        <v>10.112367991102493</v>
      </c>
      <c r="J161" s="10">
        <f ca="1">SUMPRODUCT($A161:$F161,Results!$B$15:$G$15)</f>
        <v>-1.7984839476170977</v>
      </c>
      <c r="K161" s="10">
        <f ca="1">SUMPRODUCT($A161:$F161,Results!$B$16:$G$16)</f>
        <v>6.7263297296489206</v>
      </c>
      <c r="L161" s="10">
        <f ca="1">SUMPRODUCT($A161:$F161,Results!$B$17:$G$17)</f>
        <v>-11.583572511060085</v>
      </c>
      <c r="M161" s="10">
        <f ca="1">SUMPRODUCT($A161:$F161,Results!$B$18:$G$18)</f>
        <v>-7.2118716232611213</v>
      </c>
      <c r="N161" s="10">
        <f ca="1">SUMPRODUCT($A161:$F161,Results!$B$19:$G$19)</f>
        <v>-7.3931129822296615</v>
      </c>
      <c r="O161" s="10">
        <f ca="1">SUMPRODUCT($A161:$F161,Results!$B$20:$G$20)</f>
        <v>0.50883148090030517</v>
      </c>
      <c r="P161" s="10" cm="1">
        <f t="array" aca="1" ref="P161" ca="1">SUMPRODUCT(J161:O161,TRANSPOSE(BL$20:BL$25))+$AD$20-$BL$27</f>
        <v>3.6749433428671332</v>
      </c>
      <c r="Q161" s="10" cm="1">
        <f t="array" aca="1" ref="Q161" ca="1">SUMPRODUCT(J161:O161,TRANSPOSE(ES$20:ES$25))+$AD$20-$ES$27</f>
        <v>3.6951899762853899</v>
      </c>
      <c r="R161" s="10">
        <f ca="1">I161-Results!$E$5*H161</f>
        <v>2.6874587041343778</v>
      </c>
      <c r="S161" s="10" cm="1">
        <f t="array" aca="1" ref="S161" ca="1">SUMPRODUCT(J161:O161,TRANSPOSE(AR$28:AR$33))+$AD$20-$AC$26</f>
        <v>9.8020179879941853</v>
      </c>
      <c r="T161" s="10">
        <f ca="1">SUMPRODUCT(J161:O161,Results!K$9:P$9)</f>
        <v>3.7818319344829381</v>
      </c>
      <c r="U161" s="10">
        <f ca="1">SUMPRODUCT(J161:O161,Results!K$9:P$9)+$AD$20-$AC$31</f>
        <v>3.7987879910080307</v>
      </c>
      <c r="V161" s="10">
        <f t="shared" ca="1" si="99"/>
        <v>6.4374246482353605</v>
      </c>
      <c r="W161" s="10">
        <f t="shared" ca="1" si="100"/>
        <v>6.4171780148171038</v>
      </c>
      <c r="X161" s="10">
        <f t="shared" ca="1" si="101"/>
        <v>7.4249092869681155</v>
      </c>
      <c r="Y161" s="10">
        <f t="shared" ca="1" si="102"/>
        <v>0.31035000310830796</v>
      </c>
      <c r="Z161" s="10">
        <f t="shared" ca="1" si="103"/>
        <v>9.8302399242206082</v>
      </c>
      <c r="AA161" s="10">
        <f t="shared" ca="1" si="104"/>
        <v>6.3135800000944631</v>
      </c>
    </row>
    <row r="162" spans="1:27">
      <c r="A162" s="6">
        <f ca="1">LN((RAND()^(-Results!$E$4))-1)</f>
        <v>1.2532787256389085E-2</v>
      </c>
      <c r="B162" s="6">
        <f ca="1">LN((RAND()^(-Results!$E$4))-1)</f>
        <v>-1.7333705032161588</v>
      </c>
      <c r="C162" s="6">
        <f ca="1">LN((RAND()^(-Results!$E$4))-1)</f>
        <v>1.4537978923752897</v>
      </c>
      <c r="D162" s="6">
        <f ca="1">LN((RAND()^(-Results!$E$4))-1)</f>
        <v>0.79707969962679959</v>
      </c>
      <c r="E162" s="6">
        <f ca="1">LN((RAND()^(-Results!$E$4))-1)</f>
        <v>2.7267359174570234</v>
      </c>
      <c r="F162" s="6">
        <f ca="1">LN((RAND()^(-Results!$E$4))-1)</f>
        <v>1.8169762929019218</v>
      </c>
      <c r="G162" s="6">
        <f ca="1">LN((RAND()^(-Results!$E$4))-1)</f>
        <v>2.1221159418437758</v>
      </c>
      <c r="H162" s="6">
        <f t="shared" ca="1" si="98"/>
        <v>2.1862881911996963</v>
      </c>
      <c r="I162" s="10">
        <f ca="1">SUMPRODUCT(J162:O162,Results!B$12:G$12)+Results!$E$5*H162</f>
        <v>22.488330185275821</v>
      </c>
      <c r="J162" s="10">
        <f ca="1">SUMPRODUCT($A162:$F162,Results!$B$15:$G$15)</f>
        <v>-6.1258598160717952</v>
      </c>
      <c r="K162" s="10">
        <f ca="1">SUMPRODUCT($A162:$F162,Results!$B$16:$G$16)</f>
        <v>7.6995619743076933</v>
      </c>
      <c r="L162" s="10">
        <f ca="1">SUMPRODUCT($A162:$F162,Results!$B$17:$G$17)</f>
        <v>-12.983081975215759</v>
      </c>
      <c r="M162" s="10">
        <f ca="1">SUMPRODUCT($A162:$F162,Results!$B$18:$G$18)</f>
        <v>-6.1457844082127249</v>
      </c>
      <c r="N162" s="10">
        <f ca="1">SUMPRODUCT($A162:$F162,Results!$B$19:$G$19)</f>
        <v>-3.7348650571312478</v>
      </c>
      <c r="O162" s="10">
        <f ca="1">SUMPRODUCT($A162:$F162,Results!$B$20:$G$20)</f>
        <v>1.4017342730203262</v>
      </c>
      <c r="P162" s="10" cm="1">
        <f t="array" aca="1" ref="P162" ca="1">SUMPRODUCT(J162:O162,TRANSPOSE(BL$20:BL$25))+$AD$20-$BL$27</f>
        <v>15.079912916382231</v>
      </c>
      <c r="Q162" s="10" cm="1">
        <f t="array" aca="1" ref="Q162" ca="1">SUMPRODUCT(J162:O162,TRANSPOSE(ES$20:ES$25))+$AD$20-$ES$27</f>
        <v>15.048851128002982</v>
      </c>
      <c r="R162" s="10">
        <f ca="1">I162-Results!$E$5*H162</f>
        <v>13.743177420477036</v>
      </c>
      <c r="S162" s="10" cm="1">
        <f t="array" aca="1" ref="S162" ca="1">SUMPRODUCT(J162:O162,TRANSPOSE(AR$28:AR$33))+$AD$20-$AC$26</f>
        <v>18.739701499743237</v>
      </c>
      <c r="T162" s="10">
        <f ca="1">SUMPRODUCT(J162:O162,Results!K$9:P$9)</f>
        <v>14.892822659164624</v>
      </c>
      <c r="U162" s="10">
        <f ca="1">SUMPRODUCT(J162:O162,Results!K$9:P$9)+$AD$20-$AC$31</f>
        <v>14.909778715689717</v>
      </c>
      <c r="V162" s="10">
        <f t="shared" ca="1" si="99"/>
        <v>7.4084172688935901</v>
      </c>
      <c r="W162" s="10">
        <f t="shared" ca="1" si="100"/>
        <v>7.4394790572728393</v>
      </c>
      <c r="X162" s="10">
        <f t="shared" ca="1" si="101"/>
        <v>8.7451527647987852</v>
      </c>
      <c r="Y162" s="10">
        <f t="shared" ca="1" si="102"/>
        <v>3.7486286855325837</v>
      </c>
      <c r="Z162" s="10">
        <f t="shared" ca="1" si="103"/>
        <v>22.206202118393936</v>
      </c>
      <c r="AA162" s="10">
        <f t="shared" ca="1" si="104"/>
        <v>7.5785514695861043</v>
      </c>
    </row>
    <row r="163" spans="1:27">
      <c r="A163" s="6">
        <f ca="1">LN((RAND()^(-Results!$E$4))-1)</f>
        <v>-1.6006334079258016</v>
      </c>
      <c r="B163" s="6">
        <f ca="1">LN((RAND()^(-Results!$E$4))-1)</f>
        <v>1.0469713033960524</v>
      </c>
      <c r="C163" s="6">
        <f ca="1">LN((RAND()^(-Results!$E$4))-1)</f>
        <v>3.7787720157885469</v>
      </c>
      <c r="D163" s="6">
        <f ca="1">LN((RAND()^(-Results!$E$4))-1)</f>
        <v>0.25961520913929997</v>
      </c>
      <c r="E163" s="6">
        <f ca="1">LN((RAND()^(-Results!$E$4))-1)</f>
        <v>0.35451300146485998</v>
      </c>
      <c r="F163" s="6">
        <f ca="1">LN((RAND()^(-Results!$E$4))-1)</f>
        <v>-7.414151657876638</v>
      </c>
      <c r="G163" s="6">
        <f ca="1">LN((RAND()^(-Results!$E$4))-1)</f>
        <v>-3.6314098534286101</v>
      </c>
      <c r="H163" s="6">
        <f t="shared" ca="1" si="98"/>
        <v>-3.5672376040726896</v>
      </c>
      <c r="I163" s="10">
        <f ca="1">SUMPRODUCT(J163:O163,Results!B$12:G$12)+Results!$E$5*H163</f>
        <v>-55.238931213053071</v>
      </c>
      <c r="J163" s="10">
        <f ca="1">SUMPRODUCT($A163:$F163,Results!$B$15:$G$15)</f>
        <v>21.328589499269984</v>
      </c>
      <c r="K163" s="10">
        <f ca="1">SUMPRODUCT($A163:$F163,Results!$B$16:$G$16)</f>
        <v>1.0715840387929481</v>
      </c>
      <c r="L163" s="10">
        <f ca="1">SUMPRODUCT($A163:$F163,Results!$B$17:$G$17)</f>
        <v>11.447976996062728</v>
      </c>
      <c r="M163" s="10">
        <f ca="1">SUMPRODUCT($A163:$F163,Results!$B$18:$G$18)</f>
        <v>7.1203277784554331</v>
      </c>
      <c r="N163" s="10">
        <f ca="1">SUMPRODUCT($A163:$F163,Results!$B$19:$G$19)</f>
        <v>-3.417103602384485</v>
      </c>
      <c r="O163" s="10">
        <f ca="1">SUMPRODUCT($A163:$F163,Results!$B$20:$G$20)</f>
        <v>-5.1348133169971284</v>
      </c>
      <c r="P163" s="10" cm="1">
        <f t="array" aca="1" ref="P163" ca="1">SUMPRODUCT(J163:O163,TRANSPOSE(BL$20:BL$25))+$AD$20-$BL$27</f>
        <v>-39.455236807856316</v>
      </c>
      <c r="Q163" s="10" cm="1">
        <f t="array" aca="1" ref="Q163" ca="1">SUMPRODUCT(J163:O163,TRANSPOSE(ES$20:ES$25))+$AD$20-$ES$27</f>
        <v>-39.527116774787984</v>
      </c>
      <c r="R163" s="10">
        <f ca="1">I163-Results!$E$5*H163</f>
        <v>-40.969980796762314</v>
      </c>
      <c r="S163" s="10" cm="1">
        <f t="array" aca="1" ref="S163" ca="1">SUMPRODUCT(J163:O163,TRANSPOSE(AR$28:AR$33))+$AD$20-$AC$26</f>
        <v>-37.920424184148722</v>
      </c>
      <c r="T163" s="10">
        <f ca="1">SUMPRODUCT(J163:O163,Results!K$9:P$9)</f>
        <v>-39.879160418292642</v>
      </c>
      <c r="U163" s="10">
        <f ca="1">SUMPRODUCT(J163:O163,Results!K$9:P$9)+$AD$20-$AC$31</f>
        <v>-39.862204361767546</v>
      </c>
      <c r="V163" s="10">
        <f t="shared" ca="1" si="99"/>
        <v>-15.783694405196755</v>
      </c>
      <c r="W163" s="10">
        <f t="shared" ca="1" si="100"/>
        <v>-15.711814438265087</v>
      </c>
      <c r="X163" s="10">
        <f t="shared" ca="1" si="101"/>
        <v>-14.268950416290757</v>
      </c>
      <c r="Y163" s="10">
        <f t="shared" ca="1" si="102"/>
        <v>-17.318507028904349</v>
      </c>
      <c r="Z163" s="10">
        <f t="shared" ca="1" si="103"/>
        <v>-55.52105927993496</v>
      </c>
      <c r="AA163" s="10">
        <f t="shared" ca="1" si="104"/>
        <v>-15.376726851285525</v>
      </c>
    </row>
    <row r="164" spans="1:27">
      <c r="A164" s="6">
        <f ca="1">LN((RAND()^(-Results!$E$4))-1)</f>
        <v>0.10342984139227382</v>
      </c>
      <c r="B164" s="6">
        <f ca="1">LN((RAND()^(-Results!$E$4))-1)</f>
        <v>1.5257007408539229</v>
      </c>
      <c r="C164" s="6">
        <f ca="1">LN((RAND()^(-Results!$E$4))-1)</f>
        <v>3.9341581347643513</v>
      </c>
      <c r="D164" s="6">
        <f ca="1">LN((RAND()^(-Results!$E$4))-1)</f>
        <v>1.1222618430664604</v>
      </c>
      <c r="E164" s="6">
        <f ca="1">LN((RAND()^(-Results!$E$4))-1)</f>
        <v>1.4837524762025083</v>
      </c>
      <c r="F164" s="6">
        <f ca="1">LN((RAND()^(-Results!$E$4))-1)</f>
        <v>-1.0259234488353846</v>
      </c>
      <c r="G164" s="6">
        <f ca="1">LN((RAND()^(-Results!$E$4))-1)</f>
        <v>-2.073105484945672</v>
      </c>
      <c r="H164" s="6">
        <f t="shared" ca="1" si="98"/>
        <v>-2.0089332355897516</v>
      </c>
      <c r="I164" s="10">
        <f ca="1">SUMPRODUCT(J164:O164,Results!B$12:G$12)+Results!$E$5*H164</f>
        <v>-2.4090941362031533</v>
      </c>
      <c r="J164" s="10">
        <f ca="1">SUMPRODUCT($A164:$F164,Results!$B$15:$G$15)</f>
        <v>1.9821810075558897</v>
      </c>
      <c r="K164" s="10">
        <f ca="1">SUMPRODUCT($A164:$F164,Results!$B$16:$G$16)</f>
        <v>8.3572321033171342</v>
      </c>
      <c r="L164" s="10">
        <f ca="1">SUMPRODUCT($A164:$F164,Results!$B$17:$G$17)</f>
        <v>0.19876043916950636</v>
      </c>
      <c r="M164" s="10">
        <f ca="1">SUMPRODUCT($A164:$F164,Results!$B$18:$G$18)</f>
        <v>-3.9062491791947958</v>
      </c>
      <c r="N164" s="10">
        <f ca="1">SUMPRODUCT($A164:$F164,Results!$B$19:$G$19)</f>
        <v>3.292458503335717</v>
      </c>
      <c r="O164" s="10">
        <f ca="1">SUMPRODUCT($A164:$F164,Results!$B$20:$G$20)</f>
        <v>2.4685365094812779</v>
      </c>
      <c r="P164" s="10" cm="1">
        <f t="array" aca="1" ref="P164" ca="1">SUMPRODUCT(J164:O164,TRANSPOSE(BL$20:BL$25))+$AD$20-$BL$27</f>
        <v>6.8644979608604295</v>
      </c>
      <c r="Q164" s="10" cm="1">
        <f t="array" aca="1" ref="Q164" ca="1">SUMPRODUCT(J164:O164,TRANSPOSE(ES$20:ES$25))+$AD$20-$ES$27</f>
        <v>6.8902820596284826</v>
      </c>
      <c r="R164" s="10">
        <f ca="1">I164-Results!$E$5*H164</f>
        <v>5.626638806155853</v>
      </c>
      <c r="S164" s="10" cm="1">
        <f t="array" aca="1" ref="S164" ca="1">SUMPRODUCT(J164:O164,TRANSPOSE(AR$28:AR$33))+$AD$20-$AC$26</f>
        <v>11.171261981700455</v>
      </c>
      <c r="T164" s="10">
        <f ca="1">SUMPRODUCT(J164:O164,Results!K$9:P$9)</f>
        <v>7.0346200359692643</v>
      </c>
      <c r="U164" s="10">
        <f ca="1">SUMPRODUCT(J164:O164,Results!K$9:P$9)+$AD$20-$AC$31</f>
        <v>7.0515760924943569</v>
      </c>
      <c r="V164" s="10">
        <f t="shared" ca="1" si="99"/>
        <v>-9.2735920970635828</v>
      </c>
      <c r="W164" s="10">
        <f t="shared" ca="1" si="100"/>
        <v>-9.2993761958316359</v>
      </c>
      <c r="X164" s="10">
        <f t="shared" ca="1" si="101"/>
        <v>-8.0357329423590063</v>
      </c>
      <c r="Y164" s="10">
        <f t="shared" ca="1" si="102"/>
        <v>-13.580356117903609</v>
      </c>
      <c r="Z164" s="10">
        <f t="shared" ca="1" si="103"/>
        <v>-2.6912222030850383</v>
      </c>
      <c r="AA164" s="10">
        <f t="shared" ca="1" si="104"/>
        <v>-9.4606702286975093</v>
      </c>
    </row>
    <row r="165" spans="1:27">
      <c r="A165" s="6">
        <f ca="1">LN((RAND()^(-Results!$E$4))-1)</f>
        <v>-0.90378100180611642</v>
      </c>
      <c r="B165" s="6">
        <f ca="1">LN((RAND()^(-Results!$E$4))-1)</f>
        <v>-0.38112030734713448</v>
      </c>
      <c r="C165" s="6">
        <f ca="1">LN((RAND()^(-Results!$E$4))-1)</f>
        <v>-1.0749563934780664</v>
      </c>
      <c r="D165" s="6">
        <f ca="1">LN((RAND()^(-Results!$E$4))-1)</f>
        <v>-2.2033734515017405</v>
      </c>
      <c r="E165" s="6">
        <f ca="1">LN((RAND()^(-Results!$E$4))-1)</f>
        <v>-0.92453897471665258</v>
      </c>
      <c r="F165" s="6">
        <f ca="1">LN((RAND()^(-Results!$E$4))-1)</f>
        <v>-1.0331241050147981</v>
      </c>
      <c r="G165" s="6">
        <f ca="1">LN((RAND()^(-Results!$E$4))-1)</f>
        <v>1.6216272633287181</v>
      </c>
      <c r="H165" s="6">
        <f t="shared" ca="1" si="98"/>
        <v>1.6857995126846386</v>
      </c>
      <c r="I165" s="10">
        <f ca="1">SUMPRODUCT(J165:O165,Results!B$12:G$12)+Results!$E$5*H165</f>
        <v>-9.4933015162947729</v>
      </c>
      <c r="J165" s="10">
        <f ca="1">SUMPRODUCT($A165:$F165,Results!$B$15:$G$15)</f>
        <v>6.8450455407533788</v>
      </c>
      <c r="K165" s="10">
        <f ca="1">SUMPRODUCT($A165:$F165,Results!$B$16:$G$16)</f>
        <v>-2.8386254641698425</v>
      </c>
      <c r="L165" s="10">
        <f ca="1">SUMPRODUCT($A165:$F165,Results!$B$17:$G$17)</f>
        <v>3.332072529597669</v>
      </c>
      <c r="M165" s="10">
        <f ca="1">SUMPRODUCT($A165:$F165,Results!$B$18:$G$18)</f>
        <v>4.0509150094440249</v>
      </c>
      <c r="N165" s="10">
        <f ca="1">SUMPRODUCT($A165:$F165,Results!$B$19:$G$19)</f>
        <v>-2.425712019363556</v>
      </c>
      <c r="O165" s="10">
        <f ca="1">SUMPRODUCT($A165:$F165,Results!$B$20:$G$20)</f>
        <v>-3.2736138629698397</v>
      </c>
      <c r="P165" s="10" cm="1">
        <f t="array" aca="1" ref="P165" ca="1">SUMPRODUCT(J165:O165,TRANSPOSE(BL$20:BL$25))+$AD$20-$BL$27</f>
        <v>-16.478809711965706</v>
      </c>
      <c r="Q165" s="10" cm="1">
        <f t="array" aca="1" ref="Q165" ca="1">SUMPRODUCT(J165:O165,TRANSPOSE(ES$20:ES$25))+$AD$20-$ES$27</f>
        <v>-16.527703786716177</v>
      </c>
      <c r="R165" s="10">
        <f ca="1">I165-Results!$E$5*H165</f>
        <v>-16.236499567033327</v>
      </c>
      <c r="S165" s="10" cm="1">
        <f t="array" aca="1" ref="S165" ca="1">SUMPRODUCT(J165:O165,TRANSPOSE(AR$28:AR$33))+$AD$20-$AC$26</f>
        <v>-17.981707314906892</v>
      </c>
      <c r="T165" s="10">
        <f ca="1">SUMPRODUCT(J165:O165,Results!K$9:P$9)</f>
        <v>-16.831871178215369</v>
      </c>
      <c r="U165" s="10">
        <f ca="1">SUMPRODUCT(J165:O165,Results!K$9:P$9)+$AD$20-$AC$31</f>
        <v>-16.814915121690277</v>
      </c>
      <c r="V165" s="10">
        <f t="shared" ca="1" si="99"/>
        <v>6.9855081956709331</v>
      </c>
      <c r="W165" s="10">
        <f t="shared" ca="1" si="100"/>
        <v>7.0344022704214044</v>
      </c>
      <c r="X165" s="10">
        <f t="shared" ca="1" si="101"/>
        <v>6.7431980507385543</v>
      </c>
      <c r="Y165" s="10">
        <f t="shared" ca="1" si="102"/>
        <v>8.4884057986121189</v>
      </c>
      <c r="Z165" s="10">
        <f t="shared" ca="1" si="103"/>
        <v>-9.775429583176658</v>
      </c>
      <c r="AA165" s="10">
        <f t="shared" ca="1" si="104"/>
        <v>7.3216136053955037</v>
      </c>
    </row>
    <row r="166" spans="1:27">
      <c r="A166" s="6">
        <f ca="1">LN((RAND()^(-Results!$E$4))-1)</f>
        <v>2.1734221684154629</v>
      </c>
      <c r="B166" s="6">
        <f ca="1">LN((RAND()^(-Results!$E$4))-1)</f>
        <v>-1.4187556078138717</v>
      </c>
      <c r="C166" s="6">
        <f ca="1">LN((RAND()^(-Results!$E$4))-1)</f>
        <v>2.0743514404329138</v>
      </c>
      <c r="D166" s="6">
        <f ca="1">LN((RAND()^(-Results!$E$4))-1)</f>
        <v>0.99458577981955421</v>
      </c>
      <c r="E166" s="6">
        <f ca="1">LN((RAND()^(-Results!$E$4))-1)</f>
        <v>0.40729339599178643</v>
      </c>
      <c r="F166" s="6">
        <f ca="1">LN((RAND()^(-Results!$E$4))-1)</f>
        <v>-1.2644937892550836</v>
      </c>
      <c r="G166" s="6">
        <f ca="1">LN((RAND()^(-Results!$E$4))-1)</f>
        <v>-0.71600729260641127</v>
      </c>
      <c r="H166" s="6">
        <f t="shared" ca="1" si="98"/>
        <v>-0.6518350432504908</v>
      </c>
      <c r="I166" s="10">
        <f ca="1">SUMPRODUCT(J166:O166,Results!B$12:G$12)+Results!$E$5*H166</f>
        <v>5.1080580724813291</v>
      </c>
      <c r="J166" s="10">
        <f ca="1">SUMPRODUCT($A166:$F166,Results!$B$15:$G$15)</f>
        <v>-3.022153015633223</v>
      </c>
      <c r="K166" s="10">
        <f ca="1">SUMPRODUCT($A166:$F166,Results!$B$16:$G$16)</f>
        <v>0.90050368773262257</v>
      </c>
      <c r="L166" s="10">
        <f ca="1">SUMPRODUCT($A166:$F166,Results!$B$17:$G$17)</f>
        <v>0.30987401908594148</v>
      </c>
      <c r="M166" s="10">
        <f ca="1">SUMPRODUCT($A166:$F166,Results!$B$18:$G$18)</f>
        <v>-1.7644653991465549</v>
      </c>
      <c r="N166" s="10">
        <f ca="1">SUMPRODUCT($A166:$F166,Results!$B$19:$G$19)</f>
        <v>2.998219934203056</v>
      </c>
      <c r="O166" s="10">
        <f ca="1">SUMPRODUCT($A166:$F166,Results!$B$20:$G$20)</f>
        <v>2.7576485736308616</v>
      </c>
      <c r="P166" s="10" cm="1">
        <f t="array" aca="1" ref="P166" ca="1">SUMPRODUCT(J166:O166,TRANSPOSE(BL$20:BL$25))+$AD$20-$BL$27</f>
        <v>8.9457884496371243</v>
      </c>
      <c r="Q166" s="10" cm="1">
        <f t="array" aca="1" ref="Q166" ca="1">SUMPRODUCT(J166:O166,TRANSPOSE(ES$20:ES$25))+$AD$20-$ES$27</f>
        <v>8.8137923402484191</v>
      </c>
      <c r="R166" s="10">
        <f ca="1">I166-Results!$E$5*H166</f>
        <v>7.7153982454832928</v>
      </c>
      <c r="S166" s="10" cm="1">
        <f t="array" aca="1" ref="S166" ca="1">SUMPRODUCT(J166:O166,TRANSPOSE(AR$28:AR$33))+$AD$20-$AC$26</f>
        <v>9.9689704226702389</v>
      </c>
      <c r="T166" s="10">
        <f ca="1">SUMPRODUCT(J166:O166,Results!K$9:P$9)</f>
        <v>8.1444031808602162</v>
      </c>
      <c r="U166" s="10">
        <f ca="1">SUMPRODUCT(J166:O166,Results!K$9:P$9)+$AD$20-$AC$31</f>
        <v>8.1613592373853088</v>
      </c>
      <c r="V166" s="10">
        <f t="shared" ca="1" si="99"/>
        <v>-3.8377303771557951</v>
      </c>
      <c r="W166" s="10">
        <f t="shared" ca="1" si="100"/>
        <v>-3.7057342677670899</v>
      </c>
      <c r="X166" s="10">
        <f t="shared" ca="1" si="101"/>
        <v>-2.6073401730019636</v>
      </c>
      <c r="Y166" s="10">
        <f t="shared" ca="1" si="102"/>
        <v>-4.8609123501889098</v>
      </c>
      <c r="Z166" s="10">
        <f t="shared" ca="1" si="103"/>
        <v>4.8259300055994441</v>
      </c>
      <c r="AA166" s="10">
        <f t="shared" ca="1" si="104"/>
        <v>-3.0533011649039796</v>
      </c>
    </row>
    <row r="167" spans="1:27">
      <c r="A167" s="6">
        <f ca="1">LN((RAND()^(-Results!$E$4))-1)</f>
        <v>2.8094684949575526</v>
      </c>
      <c r="B167" s="6">
        <f ca="1">LN((RAND()^(-Results!$E$4))-1)</f>
        <v>1.953234995636784</v>
      </c>
      <c r="C167" s="6">
        <f ca="1">LN((RAND()^(-Results!$E$4))-1)</f>
        <v>-0.90489865167080852</v>
      </c>
      <c r="D167" s="6">
        <f ca="1">LN((RAND()^(-Results!$E$4))-1)</f>
        <v>1.1419761281079694</v>
      </c>
      <c r="E167" s="6">
        <f ca="1">LN((RAND()^(-Results!$E$4))-1)</f>
        <v>0.64409107906098695</v>
      </c>
      <c r="F167" s="6">
        <f ca="1">LN((RAND()^(-Results!$E$4))-1)</f>
        <v>-0.6804807156349203</v>
      </c>
      <c r="G167" s="6">
        <f ca="1">LN((RAND()^(-Results!$E$4))-1)</f>
        <v>-1.2925009000157852</v>
      </c>
      <c r="H167" s="6">
        <f t="shared" ca="1" si="98"/>
        <v>-1.2283286506598647</v>
      </c>
      <c r="I167" s="10">
        <f ca="1">SUMPRODUCT(J167:O167,Results!B$12:G$12)+Results!$E$5*H167</f>
        <v>18.552099430863425</v>
      </c>
      <c r="J167" s="10">
        <f ca="1">SUMPRODUCT($A167:$F167,Results!$B$15:$G$15)</f>
        <v>-9.5057767997123221</v>
      </c>
      <c r="K167" s="10">
        <f ca="1">SUMPRODUCT($A167:$F167,Results!$B$16:$G$16)</f>
        <v>8.5123529399360076E-2</v>
      </c>
      <c r="L167" s="10">
        <f ca="1">SUMPRODUCT($A167:$F167,Results!$B$17:$G$17)</f>
        <v>-1.9130338431731055</v>
      </c>
      <c r="M167" s="10">
        <f ca="1">SUMPRODUCT($A167:$F167,Results!$B$18:$G$18)</f>
        <v>3.263280731459929</v>
      </c>
      <c r="N167" s="10">
        <f ca="1">SUMPRODUCT($A167:$F167,Results!$B$19:$G$19)</f>
        <v>7.7359022715085937</v>
      </c>
      <c r="O167" s="10">
        <f ca="1">SUMPRODUCT($A167:$F167,Results!$B$20:$G$20)</f>
        <v>0.76378348424868381</v>
      </c>
      <c r="P167" s="10" cm="1">
        <f t="array" aca="1" ref="P167" ca="1">SUMPRODUCT(J167:O167,TRANSPOSE(BL$20:BL$25))+$AD$20-$BL$27</f>
        <v>22.558145503125949</v>
      </c>
      <c r="Q167" s="10" cm="1">
        <f t="array" aca="1" ref="Q167" ca="1">SUMPRODUCT(J167:O167,TRANSPOSE(ES$20:ES$25))+$AD$20-$ES$27</f>
        <v>22.604016961360919</v>
      </c>
      <c r="R167" s="10">
        <f ca="1">I167-Results!$E$5*H167</f>
        <v>23.465414033502885</v>
      </c>
      <c r="S167" s="10" cm="1">
        <f t="array" aca="1" ref="S167" ca="1">SUMPRODUCT(J167:O167,TRANSPOSE(AR$28:AR$33))+$AD$20-$AC$26</f>
        <v>15.747462011289834</v>
      </c>
      <c r="T167" s="10">
        <f ca="1">SUMPRODUCT(J167:O167,Results!K$9:P$9)</f>
        <v>22.837447445723122</v>
      </c>
      <c r="U167" s="10">
        <f ca="1">SUMPRODUCT(J167:O167,Results!K$9:P$9)+$AD$20-$AC$31</f>
        <v>22.854403502248214</v>
      </c>
      <c r="V167" s="10">
        <f t="shared" ca="1" si="99"/>
        <v>-4.0060460722625244</v>
      </c>
      <c r="W167" s="10">
        <f t="shared" ca="1" si="100"/>
        <v>-4.0519175304974944</v>
      </c>
      <c r="X167" s="10">
        <f t="shared" ca="1" si="101"/>
        <v>-4.9133146026394598</v>
      </c>
      <c r="Y167" s="10">
        <f t="shared" ca="1" si="102"/>
        <v>2.8046374195735915</v>
      </c>
      <c r="Z167" s="10">
        <f t="shared" ca="1" si="103"/>
        <v>18.26997136398154</v>
      </c>
      <c r="AA167" s="10">
        <f t="shared" ca="1" si="104"/>
        <v>-4.3023040713847891</v>
      </c>
    </row>
    <row r="168" spans="1:27">
      <c r="A168" s="6">
        <f ca="1">LN((RAND()^(-Results!$E$4))-1)</f>
        <v>-0.87286056206930873</v>
      </c>
      <c r="B168" s="6">
        <f ca="1">LN((RAND()^(-Results!$E$4))-1)</f>
        <v>0.87637887316096752</v>
      </c>
      <c r="C168" s="6">
        <f ca="1">LN((RAND()^(-Results!$E$4))-1)</f>
        <v>1.1912568810766557</v>
      </c>
      <c r="D168" s="6">
        <f ca="1">LN((RAND()^(-Results!$E$4))-1)</f>
        <v>-0.37350209221476016</v>
      </c>
      <c r="E168" s="6">
        <f ca="1">LN((RAND()^(-Results!$E$4))-1)</f>
        <v>-4.7241641814069785E-2</v>
      </c>
      <c r="F168" s="6">
        <f ca="1">LN((RAND()^(-Results!$E$4))-1)</f>
        <v>0.88435156326931608</v>
      </c>
      <c r="G168" s="6">
        <f ca="1">LN((RAND()^(-Results!$E$4))-1)</f>
        <v>-0.59231639911807321</v>
      </c>
      <c r="H168" s="6">
        <f t="shared" ca="1" si="98"/>
        <v>-0.52814414976215274</v>
      </c>
      <c r="I168" s="10">
        <f ca="1">SUMPRODUCT(J168:O168,Results!B$12:G$12)+Results!$E$5*H168</f>
        <v>-2.0550516830556642</v>
      </c>
      <c r="J168" s="10">
        <f ca="1">SUMPRODUCT($A168:$F168,Results!$B$15:$G$15)</f>
        <v>2.0077130740134921</v>
      </c>
      <c r="K168" s="10">
        <f ca="1">SUMPRODUCT($A168:$F168,Results!$B$16:$G$16)</f>
        <v>3.2572155016076905</v>
      </c>
      <c r="L168" s="10">
        <f ca="1">SUMPRODUCT($A168:$F168,Results!$B$17:$G$17)</f>
        <v>1.2536742011584945</v>
      </c>
      <c r="M168" s="10">
        <f ca="1">SUMPRODUCT($A168:$F168,Results!$B$18:$G$18)</f>
        <v>-2.8755214027978098</v>
      </c>
      <c r="N168" s="10">
        <f ca="1">SUMPRODUCT($A168:$F168,Results!$B$19:$G$19)</f>
        <v>0.86712908136295486</v>
      </c>
      <c r="O168" s="10">
        <f ca="1">SUMPRODUCT($A168:$F168,Results!$B$20:$G$20)</f>
        <v>1.30228638023391</v>
      </c>
      <c r="P168" s="10" cm="1">
        <f t="array" aca="1" ref="P168" ca="1">SUMPRODUCT(J168:O168,TRANSPOSE(BL$20:BL$25))+$AD$20-$BL$27</f>
        <v>0.2420161819598895</v>
      </c>
      <c r="Q168" s="10" cm="1">
        <f t="array" aca="1" ref="Q168" ca="1">SUMPRODUCT(J168:O168,TRANSPOSE(ES$20:ES$25))+$AD$20-$ES$27</f>
        <v>0.2895192406138879</v>
      </c>
      <c r="R168" s="10">
        <f ca="1">I168-Results!$E$5*H168</f>
        <v>5.7524915992946735E-2</v>
      </c>
      <c r="S168" s="10" cm="1">
        <f t="array" aca="1" ref="S168" ca="1">SUMPRODUCT(J168:O168,TRANSPOSE(AR$28:AR$33))+$AD$20-$AC$26</f>
        <v>3.4480903536777943</v>
      </c>
      <c r="T168" s="10">
        <f ca="1">SUMPRODUCT(J168:O168,Results!K$9:P$9)</f>
        <v>0.50916014293203893</v>
      </c>
      <c r="U168" s="10">
        <f ca="1">SUMPRODUCT(J168:O168,Results!K$9:P$9)+$AD$20-$AC$31</f>
        <v>0.52611619945713139</v>
      </c>
      <c r="V168" s="10">
        <f t="shared" ca="1" si="99"/>
        <v>-2.2970678650155536</v>
      </c>
      <c r="W168" s="10">
        <f t="shared" ca="1" si="100"/>
        <v>-2.344570923669552</v>
      </c>
      <c r="X168" s="10">
        <f t="shared" ca="1" si="101"/>
        <v>-2.1125765990486109</v>
      </c>
      <c r="Y168" s="10">
        <f t="shared" ca="1" si="102"/>
        <v>-5.5031420367334585</v>
      </c>
      <c r="Z168" s="10">
        <f t="shared" ca="1" si="103"/>
        <v>-2.3371797499375493</v>
      </c>
      <c r="AA168" s="10">
        <f t="shared" ca="1" si="104"/>
        <v>-2.5811678825127955</v>
      </c>
    </row>
    <row r="169" spans="1:27">
      <c r="A169" s="6">
        <f ca="1">LN((RAND()^(-Results!$E$4))-1)</f>
        <v>-0.2388924646260282</v>
      </c>
      <c r="B169" s="6">
        <f ca="1">LN((RAND()^(-Results!$E$4))-1)</f>
        <v>0.14658924901081835</v>
      </c>
      <c r="C169" s="6">
        <f ca="1">LN((RAND()^(-Results!$E$4))-1)</f>
        <v>-0.45835017424697483</v>
      </c>
      <c r="D169" s="6">
        <f ca="1">LN((RAND()^(-Results!$E$4))-1)</f>
        <v>3.3075505635790563</v>
      </c>
      <c r="E169" s="6">
        <f ca="1">LN((RAND()^(-Results!$E$4))-1)</f>
        <v>3.2365904151620253</v>
      </c>
      <c r="F169" s="6">
        <f ca="1">LN((RAND()^(-Results!$E$4))-1)</f>
        <v>-1.7965079967064683</v>
      </c>
      <c r="G169" s="6">
        <f ca="1">LN((RAND()^(-Results!$E$4))-1)</f>
        <v>1.0405166134423387</v>
      </c>
      <c r="H169" s="6">
        <f t="shared" ca="1" si="98"/>
        <v>1.1046888627982592</v>
      </c>
      <c r="I169" s="10">
        <f ca="1">SUMPRODUCT(J169:O169,Results!B$12:G$12)+Results!$E$5*H169</f>
        <v>7.0273825336124647</v>
      </c>
      <c r="J169" s="10">
        <f ca="1">SUMPRODUCT($A169:$F169,Results!$B$15:$G$15)</f>
        <v>-3.2832302655695478</v>
      </c>
      <c r="K169" s="10">
        <f ca="1">SUMPRODUCT($A169:$F169,Results!$B$16:$G$16)</f>
        <v>2.7264597992952422</v>
      </c>
      <c r="L169" s="10">
        <f ca="1">SUMPRODUCT($A169:$F169,Results!$B$17:$G$17)</f>
        <v>-11.145361196270642</v>
      </c>
      <c r="M169" s="10">
        <f ca="1">SUMPRODUCT($A169:$F169,Results!$B$18:$G$18)</f>
        <v>2.6118097499523878</v>
      </c>
      <c r="N169" s="10">
        <f ca="1">SUMPRODUCT($A169:$F169,Results!$B$19:$G$19)</f>
        <v>-5.8565426915249015</v>
      </c>
      <c r="O169" s="10">
        <f ca="1">SUMPRODUCT($A169:$F169,Results!$B$20:$G$20)</f>
        <v>-3.5770764949345573</v>
      </c>
      <c r="P169" s="10" cm="1">
        <f t="array" aca="1" ref="P169" ca="1">SUMPRODUCT(J169:O169,TRANSPOSE(BL$20:BL$25))+$AD$20-$BL$27</f>
        <v>2.7597862264610353</v>
      </c>
      <c r="Q169" s="10" cm="1">
        <f t="array" aca="1" ref="Q169" ca="1">SUMPRODUCT(J169:O169,TRANSPOSE(ES$20:ES$25))+$AD$20-$ES$27</f>
        <v>2.8470995237800136</v>
      </c>
      <c r="R169" s="10">
        <f ca="1">I169-Results!$E$5*H169</f>
        <v>2.608627082419428</v>
      </c>
      <c r="S169" s="10" cm="1">
        <f t="array" aca="1" ref="S169" ca="1">SUMPRODUCT(J169:O169,TRANSPOSE(AR$28:AR$33))+$AD$20-$AC$26</f>
        <v>-0.39464235437781969</v>
      </c>
      <c r="T169" s="10">
        <f ca="1">SUMPRODUCT(J169:O169,Results!K$9:P$9)</f>
        <v>3.3491431397233424</v>
      </c>
      <c r="U169" s="10">
        <f ca="1">SUMPRODUCT(J169:O169,Results!K$9:P$9)+$AD$20-$AC$31</f>
        <v>3.366099196248435</v>
      </c>
      <c r="V169" s="10">
        <f t="shared" ca="1" si="99"/>
        <v>4.2675963071514289</v>
      </c>
      <c r="W169" s="10">
        <f t="shared" ca="1" si="100"/>
        <v>4.1802830098324506</v>
      </c>
      <c r="X169" s="10">
        <f t="shared" ca="1" si="101"/>
        <v>4.4187554511930367</v>
      </c>
      <c r="Y169" s="10">
        <f t="shared" ca="1" si="102"/>
        <v>7.4220248879902844</v>
      </c>
      <c r="Z169" s="10">
        <f t="shared" ca="1" si="103"/>
        <v>6.7452544667305796</v>
      </c>
      <c r="AA169" s="10">
        <f t="shared" ca="1" si="104"/>
        <v>3.6612833373640297</v>
      </c>
    </row>
    <row r="170" spans="1:27">
      <c r="A170" s="6">
        <f ca="1">LN((RAND()^(-Results!$E$4))-1)</f>
        <v>7.2905286968760636</v>
      </c>
      <c r="B170" s="6">
        <f ca="1">LN((RAND()^(-Results!$E$4))-1)</f>
        <v>0.86605392819879401</v>
      </c>
      <c r="C170" s="6">
        <f ca="1">LN((RAND()^(-Results!$E$4))-1)</f>
        <v>2.3706933486307378</v>
      </c>
      <c r="D170" s="6">
        <f ca="1">LN((RAND()^(-Results!$E$4))-1)</f>
        <v>2.4471179420915572</v>
      </c>
      <c r="E170" s="6">
        <f ca="1">LN((RAND()^(-Results!$E$4))-1)</f>
        <v>0.90843896671051438</v>
      </c>
      <c r="F170" s="6">
        <f ca="1">LN((RAND()^(-Results!$E$4))-1)</f>
        <v>0.15020962755533715</v>
      </c>
      <c r="G170" s="6">
        <f ca="1">LN((RAND()^(-Results!$E$4))-1)</f>
        <v>3.1538594754414797</v>
      </c>
      <c r="H170" s="6">
        <f t="shared" ca="1" si="98"/>
        <v>3.2180317247974002</v>
      </c>
      <c r="I170" s="10">
        <f ca="1">SUMPRODUCT(J170:O170,Results!B$12:G$12)+Results!$E$5*H170</f>
        <v>70.25811426228934</v>
      </c>
      <c r="J170" s="10">
        <f ca="1">SUMPRODUCT($A170:$F170,Results!$B$15:$G$15)</f>
        <v>-22.206287365779545</v>
      </c>
      <c r="K170" s="10">
        <f ca="1">SUMPRODUCT($A170:$F170,Results!$B$16:$G$16)</f>
        <v>3.8665568590226802</v>
      </c>
      <c r="L170" s="10">
        <f ca="1">SUMPRODUCT($A170:$F170,Results!$B$17:$G$17)</f>
        <v>-2.3259154391578578</v>
      </c>
      <c r="M170" s="10">
        <f ca="1">SUMPRODUCT($A170:$F170,Results!$B$18:$G$18)</f>
        <v>-3.6468489892841278</v>
      </c>
      <c r="N170" s="10">
        <f ca="1">SUMPRODUCT($A170:$F170,Results!$B$19:$G$19)</f>
        <v>18.68555038498663</v>
      </c>
      <c r="O170" s="10">
        <f ca="1">SUMPRODUCT($A170:$F170,Results!$B$20:$G$20)</f>
        <v>9.1022128575136243</v>
      </c>
      <c r="P170" s="10" cm="1">
        <f t="array" aca="1" ref="P170" ca="1">SUMPRODUCT(J170:O170,TRANSPOSE(BL$20:BL$25))+$AD$20-$BL$27</f>
        <v>57.895312864832256</v>
      </c>
      <c r="Q170" s="10" cm="1">
        <f t="array" aca="1" ref="Q170" ca="1">SUMPRODUCT(J170:O170,TRANSPOSE(ES$20:ES$25))+$AD$20-$ES$27</f>
        <v>57.78531650075184</v>
      </c>
      <c r="R170" s="10">
        <f ca="1">I170-Results!$E$5*H170</f>
        <v>57.385987363099737</v>
      </c>
      <c r="S170" s="10" cm="1">
        <f t="array" aca="1" ref="S170" ca="1">SUMPRODUCT(J170:O170,TRANSPOSE(AR$28:AR$33))+$AD$20-$AC$26</f>
        <v>53.169912161810828</v>
      </c>
      <c r="T170" s="10">
        <f ca="1">SUMPRODUCT(J170:O170,Results!K$9:P$9)</f>
        <v>57.239207693312053</v>
      </c>
      <c r="U170" s="10">
        <f ca="1">SUMPRODUCT(J170:O170,Results!K$9:P$9)+$AD$20-$AC$31</f>
        <v>57.25616374983715</v>
      </c>
      <c r="V170" s="10">
        <f t="shared" ca="1" si="99"/>
        <v>12.362801397457083</v>
      </c>
      <c r="W170" s="10">
        <f t="shared" ca="1" si="100"/>
        <v>12.4727977615375</v>
      </c>
      <c r="X170" s="10">
        <f t="shared" ca="1" si="101"/>
        <v>12.872126899189603</v>
      </c>
      <c r="Y170" s="10">
        <f t="shared" ca="1" si="102"/>
        <v>17.088202100478512</v>
      </c>
      <c r="Z170" s="10">
        <f t="shared" ca="1" si="103"/>
        <v>69.975986195407458</v>
      </c>
      <c r="AA170" s="10">
        <f t="shared" ca="1" si="104"/>
        <v>13.00195051245219</v>
      </c>
    </row>
    <row r="171" spans="1:27">
      <c r="A171" s="6">
        <f ca="1">LN((RAND()^(-Results!$E$4))-1)</f>
        <v>-0.78969115260698952</v>
      </c>
      <c r="B171" s="6">
        <f ca="1">LN((RAND()^(-Results!$E$4))-1)</f>
        <v>-1.234269740838946</v>
      </c>
      <c r="C171" s="6">
        <f ca="1">LN((RAND()^(-Results!$E$4))-1)</f>
        <v>-0.89038280969540806</v>
      </c>
      <c r="D171" s="6">
        <f ca="1">LN((RAND()^(-Results!$E$4))-1)</f>
        <v>0.30906927110276633</v>
      </c>
      <c r="E171" s="6">
        <f ca="1">LN((RAND()^(-Results!$E$4))-1)</f>
        <v>1.2406215181623192</v>
      </c>
      <c r="F171" s="6">
        <f ca="1">LN((RAND()^(-Results!$E$4))-1)</f>
        <v>5.1260472769893184</v>
      </c>
      <c r="G171" s="6">
        <f ca="1">LN((RAND()^(-Results!$E$4))-1)</f>
        <v>-2.0186252895831691</v>
      </c>
      <c r="H171" s="6">
        <f t="shared" ca="1" si="98"/>
        <v>-1.9544530402272486</v>
      </c>
      <c r="I171" s="10">
        <f ca="1">SUMPRODUCT(J171:O171,Results!B$12:G$12)+Results!$E$5*H171</f>
        <v>11.571174244521872</v>
      </c>
      <c r="J171" s="10">
        <f ca="1">SUMPRODUCT($A171:$F171,Results!$B$15:$G$15)</f>
        <v>-10.139793109444597</v>
      </c>
      <c r="K171" s="10">
        <f ca="1">SUMPRODUCT($A171:$F171,Results!$B$16:$G$16)</f>
        <v>4.360083544456117</v>
      </c>
      <c r="L171" s="10">
        <f ca="1">SUMPRODUCT($A171:$F171,Results!$B$17:$G$17)</f>
        <v>-12.158279227994836</v>
      </c>
      <c r="M171" s="10">
        <f ca="1">SUMPRODUCT($A171:$F171,Results!$B$18:$G$18)</f>
        <v>-8.0556809511880836</v>
      </c>
      <c r="N171" s="10">
        <f ca="1">SUMPRODUCT($A171:$F171,Results!$B$19:$G$19)</f>
        <v>-3.2676294981800278</v>
      </c>
      <c r="O171" s="10">
        <f ca="1">SUMPRODUCT($A171:$F171,Results!$B$20:$G$20)</f>
        <v>2.7447524811311821</v>
      </c>
      <c r="P171" s="10" cm="1">
        <f t="array" aca="1" ref="P171" ca="1">SUMPRODUCT(J171:O171,TRANSPOSE(BL$20:BL$25))+$AD$20-$BL$27</f>
        <v>19.369183000426538</v>
      </c>
      <c r="Q171" s="10" cm="1">
        <f t="array" aca="1" ref="Q171" ca="1">SUMPRODUCT(J171:O171,TRANSPOSE(ES$20:ES$25))+$AD$20-$ES$27</f>
        <v>19.442906094298401</v>
      </c>
      <c r="R171" s="10">
        <f ca="1">I171-Results!$E$5*H171</f>
        <v>19.388986405430867</v>
      </c>
      <c r="S171" s="10" cm="1">
        <f t="array" aca="1" ref="S171" ca="1">SUMPRODUCT(J171:O171,TRANSPOSE(AR$28:AR$33))+$AD$20-$AC$26</f>
        <v>23.121784298343407</v>
      </c>
      <c r="T171" s="10">
        <f ca="1">SUMPRODUCT(J171:O171,Results!K$9:P$9)</f>
        <v>19.800337528485933</v>
      </c>
      <c r="U171" s="10">
        <f ca="1">SUMPRODUCT(J171:O171,Results!K$9:P$9)+$AD$20-$AC$31</f>
        <v>19.817293585011026</v>
      </c>
      <c r="V171" s="10">
        <f t="shared" ca="1" si="99"/>
        <v>-7.7980087559046662</v>
      </c>
      <c r="W171" s="10">
        <f t="shared" ca="1" si="100"/>
        <v>-7.8717318497765287</v>
      </c>
      <c r="X171" s="10">
        <f t="shared" ca="1" si="101"/>
        <v>-7.8178121609089946</v>
      </c>
      <c r="Y171" s="10">
        <f t="shared" ca="1" si="102"/>
        <v>-11.550610053821535</v>
      </c>
      <c r="Z171" s="10">
        <f t="shared" ca="1" si="103"/>
        <v>11.289046177639987</v>
      </c>
      <c r="AA171" s="10">
        <f t="shared" ca="1" si="104"/>
        <v>-8.2461193404891535</v>
      </c>
    </row>
    <row r="172" spans="1:27">
      <c r="A172" s="6">
        <f ca="1">LN((RAND()^(-Results!$E$4))-1)</f>
        <v>-0.87214414040730515</v>
      </c>
      <c r="B172" s="6">
        <f ca="1">LN((RAND()^(-Results!$E$4))-1)</f>
        <v>-2.4900438444760837</v>
      </c>
      <c r="C172" s="6">
        <f ca="1">LN((RAND()^(-Results!$E$4))-1)</f>
        <v>3.9951709671804041</v>
      </c>
      <c r="D172" s="6">
        <f ca="1">LN((RAND()^(-Results!$E$4))-1)</f>
        <v>2.413760273322147</v>
      </c>
      <c r="E172" s="6">
        <f ca="1">LN((RAND()^(-Results!$E$4))-1)</f>
        <v>-1.1011586361257655</v>
      </c>
      <c r="F172" s="6">
        <f ca="1">LN((RAND()^(-Results!$E$4))-1)</f>
        <v>-1.2360610045838674</v>
      </c>
      <c r="G172" s="6">
        <f ca="1">LN((RAND()^(-Results!$E$4))-1)</f>
        <v>-8.2838912630610453E-2</v>
      </c>
      <c r="H172" s="6">
        <f t="shared" ca="1" si="98"/>
        <v>-1.8666663274689951E-2</v>
      </c>
      <c r="I172" s="10">
        <f ca="1">SUMPRODUCT(J172:O172,Results!B$12:G$12)+Results!$E$5*H172</f>
        <v>-19.61456484997575</v>
      </c>
      <c r="J172" s="10">
        <f ca="1">SUMPRODUCT($A172:$F172,Results!$B$15:$G$15)</f>
        <v>7.8621107561340935</v>
      </c>
      <c r="K172" s="10">
        <f ca="1">SUMPRODUCT($A172:$F172,Results!$B$16:$G$16)</f>
        <v>-1.6844237263489061</v>
      </c>
      <c r="L172" s="10">
        <f ca="1">SUMPRODUCT($A172:$F172,Results!$B$17:$G$17)</f>
        <v>8.8639211073994844</v>
      </c>
      <c r="M172" s="10">
        <f ca="1">SUMPRODUCT($A172:$F172,Results!$B$18:$G$18)</f>
        <v>-6.3851958226858301</v>
      </c>
      <c r="N172" s="10">
        <f ca="1">SUMPRODUCT($A172:$F172,Results!$B$19:$G$19)</f>
        <v>-3.4210159201669721</v>
      </c>
      <c r="O172" s="10">
        <f ca="1">SUMPRODUCT($A172:$F172,Results!$B$20:$G$20)</f>
        <v>4.2784557234292269</v>
      </c>
      <c r="P172" s="10" cm="1">
        <f t="array" aca="1" ref="P172" ca="1">SUMPRODUCT(J172:O172,TRANSPOSE(BL$20:BL$25))+$AD$20-$BL$27</f>
        <v>-17.512779244420788</v>
      </c>
      <c r="Q172" s="10" cm="1">
        <f t="array" aca="1" ref="Q172" ca="1">SUMPRODUCT(J172:O172,TRANSPOSE(ES$20:ES$25))+$AD$20-$ES$27</f>
        <v>-17.612108326013448</v>
      </c>
      <c r="R172" s="10">
        <f ca="1">I172-Results!$E$5*H172</f>
        <v>-19.53989819687699</v>
      </c>
      <c r="S172" s="10" cm="1">
        <f t="array" aca="1" ref="S172" ca="1">SUMPRODUCT(J172:O172,TRANSPOSE(AR$28:AR$33))+$AD$20-$AC$26</f>
        <v>-7.3068164967862286</v>
      </c>
      <c r="T172" s="10">
        <f ca="1">SUMPRODUCT(J172:O172,Results!K$9:P$9)</f>
        <v>-18.082409328185378</v>
      </c>
      <c r="U172" s="10">
        <f ca="1">SUMPRODUCT(J172:O172,Results!K$9:P$9)+$AD$20-$AC$31</f>
        <v>-18.065453271660285</v>
      </c>
      <c r="V172" s="10">
        <f t="shared" ca="1" si="99"/>
        <v>-2.1017856055549622</v>
      </c>
      <c r="W172" s="10">
        <f t="shared" ca="1" si="100"/>
        <v>-2.0024565239623016</v>
      </c>
      <c r="X172" s="10">
        <f t="shared" ca="1" si="101"/>
        <v>-7.4666653098759639E-2</v>
      </c>
      <c r="Y172" s="10">
        <f t="shared" ca="1" si="102"/>
        <v>-12.30774835318952</v>
      </c>
      <c r="Z172" s="10">
        <f t="shared" ca="1" si="103"/>
        <v>-19.896692916857635</v>
      </c>
      <c r="AA172" s="10">
        <f t="shared" ca="1" si="104"/>
        <v>-1.5491115783154648</v>
      </c>
    </row>
    <row r="173" spans="1:27">
      <c r="A173" s="6">
        <f ca="1">LN((RAND()^(-Results!$E$4))-1)</f>
        <v>-1.6437144465803541</v>
      </c>
      <c r="B173" s="6">
        <f ca="1">LN((RAND()^(-Results!$E$4))-1)</f>
        <v>2.9607876621488401E-2</v>
      </c>
      <c r="C173" s="6">
        <f ca="1">LN((RAND()^(-Results!$E$4))-1)</f>
        <v>0.93990341046842762</v>
      </c>
      <c r="D173" s="6">
        <f ca="1">LN((RAND()^(-Results!$E$4))-1)</f>
        <v>0.22129067544994618</v>
      </c>
      <c r="E173" s="6">
        <f ca="1">LN((RAND()^(-Results!$E$4))-1)</f>
        <v>0.11805058582166357</v>
      </c>
      <c r="F173" s="6">
        <f ca="1">LN((RAND()^(-Results!$E$4))-1)</f>
        <v>-4.2175970044844684</v>
      </c>
      <c r="G173" s="6">
        <f ca="1">LN((RAND()^(-Results!$E$4))-1)</f>
        <v>2.4881957963732386</v>
      </c>
      <c r="H173" s="6">
        <f t="shared" ca="1" si="98"/>
        <v>2.5523680457291591</v>
      </c>
      <c r="I173" s="10">
        <f ca="1">SUMPRODUCT(J173:O173,Results!B$12:G$12)+Results!$E$5*H173</f>
        <v>-19.901823027205303</v>
      </c>
      <c r="J173" s="10">
        <f ca="1">SUMPRODUCT($A173:$F173,Results!$B$15:$G$15)</f>
        <v>13.276728042062368</v>
      </c>
      <c r="K173" s="10">
        <f ca="1">SUMPRODUCT($A173:$F173,Results!$B$16:$G$16)</f>
        <v>-1.7466964414074848</v>
      </c>
      <c r="L173" s="10">
        <f ca="1">SUMPRODUCT($A173:$F173,Results!$B$17:$G$17)</f>
        <v>5.4414248750029186</v>
      </c>
      <c r="M173" s="10">
        <f ca="1">SUMPRODUCT($A173:$F173,Results!$B$18:$G$18)</f>
        <v>5.5098370178749194</v>
      </c>
      <c r="N173" s="10">
        <f ca="1">SUMPRODUCT($A173:$F173,Results!$B$19:$G$19)</f>
        <v>-5.4265499872170588</v>
      </c>
      <c r="O173" s="10">
        <f ca="1">SUMPRODUCT($A173:$F173,Results!$B$20:$G$20)</f>
        <v>-4.6847809896100401</v>
      </c>
      <c r="P173" s="10" cm="1">
        <f t="array" aca="1" ref="P173" ca="1">SUMPRODUCT(J173:O173,TRANSPOSE(BL$20:BL$25))+$AD$20-$BL$27</f>
        <v>-29.543918614595153</v>
      </c>
      <c r="Q173" s="10" cm="1">
        <f t="array" aca="1" ref="Q173" ca="1">SUMPRODUCT(J173:O173,TRANSPOSE(ES$20:ES$25))+$AD$20-$ES$27</f>
        <v>-29.570731177684738</v>
      </c>
      <c r="R173" s="10">
        <f ca="1">I173-Results!$E$5*H173</f>
        <v>-30.111295210121938</v>
      </c>
      <c r="S173" s="10" cm="1">
        <f t="array" aca="1" ref="S173" ca="1">SUMPRODUCT(J173:O173,TRANSPOSE(AR$28:AR$33))+$AD$20-$AC$26</f>
        <v>-29.454928191426902</v>
      </c>
      <c r="T173" s="10">
        <f ca="1">SUMPRODUCT(J173:O173,Results!K$9:P$9)</f>
        <v>-29.703926900010714</v>
      </c>
      <c r="U173" s="10">
        <f ca="1">SUMPRODUCT(J173:O173,Results!K$9:P$9)+$AD$20-$AC$31</f>
        <v>-29.686970843485621</v>
      </c>
      <c r="V173" s="10">
        <f t="shared" ca="1" si="99"/>
        <v>9.64209558738985</v>
      </c>
      <c r="W173" s="10">
        <f t="shared" ca="1" si="100"/>
        <v>9.6689081504794352</v>
      </c>
      <c r="X173" s="10">
        <f t="shared" ca="1" si="101"/>
        <v>10.209472182916635</v>
      </c>
      <c r="Y173" s="10">
        <f t="shared" ca="1" si="102"/>
        <v>9.5531051642215985</v>
      </c>
      <c r="Z173" s="10">
        <f t="shared" ca="1" si="103"/>
        <v>-20.183951094087188</v>
      </c>
      <c r="AA173" s="10">
        <f t="shared" ca="1" si="104"/>
        <v>9.7851478162803183</v>
      </c>
    </row>
    <row r="174" spans="1:27">
      <c r="A174" s="6">
        <f ca="1">LN((RAND()^(-Results!$E$4))-1)</f>
        <v>-4.255400804282119</v>
      </c>
      <c r="B174" s="6">
        <f ca="1">LN((RAND()^(-Results!$E$4))-1)</f>
        <v>2.6618077618774465</v>
      </c>
      <c r="C174" s="6">
        <f ca="1">LN((RAND()^(-Results!$E$4))-1)</f>
        <v>5.3819643478129509E-2</v>
      </c>
      <c r="D174" s="6">
        <f ca="1">LN((RAND()^(-Results!$E$4))-1)</f>
        <v>9.3239666573502258E-2</v>
      </c>
      <c r="E174" s="6">
        <f ca="1">LN((RAND()^(-Results!$E$4))-1)</f>
        <v>0.61478795705256872</v>
      </c>
      <c r="F174" s="6">
        <f ca="1">LN((RAND()^(-Results!$E$4))-1)</f>
        <v>2.2295193025346682</v>
      </c>
      <c r="G174" s="6">
        <f ca="1">LN((RAND()^(-Results!$E$4))-1)</f>
        <v>-2.7530355537819853</v>
      </c>
      <c r="H174" s="6">
        <f t="shared" ca="1" si="98"/>
        <v>-2.6888633044260648</v>
      </c>
      <c r="I174" s="10">
        <f ca="1">SUMPRODUCT(J174:O174,Results!B$12:G$12)+Results!$E$5*H174</f>
        <v>-21.059883030725736</v>
      </c>
      <c r="J174" s="10">
        <f ca="1">SUMPRODUCT($A174:$F174,Results!$B$15:$G$15)</f>
        <v>6.3497110222588891</v>
      </c>
      <c r="K174" s="10">
        <f ca="1">SUMPRODUCT($A174:$F174,Results!$B$16:$G$16)</f>
        <v>5.2871409795459012</v>
      </c>
      <c r="L174" s="10">
        <f ca="1">SUMPRODUCT($A174:$F174,Results!$B$17:$G$17)</f>
        <v>-1.7366045235552443</v>
      </c>
      <c r="M174" s="10">
        <f ca="1">SUMPRODUCT($A174:$F174,Results!$B$18:$G$18)</f>
        <v>-3.2224063424782714</v>
      </c>
      <c r="N174" s="10">
        <f ca="1">SUMPRODUCT($A174:$F174,Results!$B$19:$G$19)</f>
        <v>-5.1788841150340925</v>
      </c>
      <c r="O174" s="10">
        <f ca="1">SUMPRODUCT($A174:$F174,Results!$B$20:$G$20)</f>
        <v>-1.5422859916061418</v>
      </c>
      <c r="P174" s="10" cm="1">
        <f t="array" aca="1" ref="P174" ca="1">SUMPRODUCT(J174:O174,TRANSPOSE(BL$20:BL$25))+$AD$20-$BL$27</f>
        <v>-11.01180092351993</v>
      </c>
      <c r="Q174" s="10" cm="1">
        <f t="array" aca="1" ref="Q174" ca="1">SUMPRODUCT(J174:O174,TRANSPOSE(ES$20:ES$25))+$AD$20-$ES$27</f>
        <v>-10.756935453239945</v>
      </c>
      <c r="R174" s="10">
        <f ca="1">I174-Results!$E$5*H174</f>
        <v>-10.304429813021477</v>
      </c>
      <c r="S174" s="10" cm="1">
        <f t="array" aca="1" ref="S174" ca="1">SUMPRODUCT(J174:O174,TRANSPOSE(AR$28:AR$33))+$AD$20-$AC$26</f>
        <v>-6.1390282208460976</v>
      </c>
      <c r="T174" s="10">
        <f ca="1">SUMPRODUCT(J174:O174,Results!K$9:P$9)</f>
        <v>-9.4669139969423561</v>
      </c>
      <c r="U174" s="10">
        <f ca="1">SUMPRODUCT(J174:O174,Results!K$9:P$9)+$AD$20-$AC$31</f>
        <v>-9.4499579404172636</v>
      </c>
      <c r="V174" s="10">
        <f t="shared" ca="1" si="99"/>
        <v>-10.048082107205806</v>
      </c>
      <c r="W174" s="10">
        <f t="shared" ca="1" si="100"/>
        <v>-10.30294757748579</v>
      </c>
      <c r="X174" s="10">
        <f t="shared" ca="1" si="101"/>
        <v>-10.755453217704259</v>
      </c>
      <c r="Y174" s="10">
        <f t="shared" ca="1" si="102"/>
        <v>-14.920854809879639</v>
      </c>
      <c r="Z174" s="10">
        <f t="shared" ca="1" si="103"/>
        <v>-21.342011097607621</v>
      </c>
      <c r="AA174" s="10">
        <f t="shared" ca="1" si="104"/>
        <v>-11.609925090308472</v>
      </c>
    </row>
    <row r="175" spans="1:27">
      <c r="A175" s="6">
        <f ca="1">LN((RAND()^(-Results!$E$4))-1)</f>
        <v>-2.2562869879273109</v>
      </c>
      <c r="B175" s="6">
        <f ca="1">LN((RAND()^(-Results!$E$4))-1)</f>
        <v>0.12513708315384842</v>
      </c>
      <c r="C175" s="6">
        <f ca="1">LN((RAND()^(-Results!$E$4))-1)</f>
        <v>1.9933804431114623</v>
      </c>
      <c r="D175" s="6">
        <f ca="1">LN((RAND()^(-Results!$E$4))-1)</f>
        <v>-0.8470087209428282</v>
      </c>
      <c r="E175" s="6">
        <f ca="1">LN((RAND()^(-Results!$E$4))-1)</f>
        <v>0.11658056930959898</v>
      </c>
      <c r="F175" s="6">
        <f ca="1">LN((RAND()^(-Results!$E$4))-1)</f>
        <v>3.3857351804164351</v>
      </c>
      <c r="G175" s="6">
        <f ca="1">LN((RAND()^(-Results!$E$4))-1)</f>
        <v>-3.6885939662529492</v>
      </c>
      <c r="H175" s="6">
        <f t="shared" ca="1" si="98"/>
        <v>-3.6244217168970287</v>
      </c>
      <c r="I175" s="10">
        <f ca="1">SUMPRODUCT(J175:O175,Results!B$12:G$12)+Results!$E$5*H175</f>
        <v>-13.78866773350129</v>
      </c>
      <c r="J175" s="10">
        <f ca="1">SUMPRODUCT($A175:$F175,Results!$B$15:$G$15)</f>
        <v>2.068311391574519</v>
      </c>
      <c r="K175" s="10">
        <f ca="1">SUMPRODUCT($A175:$F175,Results!$B$16:$G$16)</f>
        <v>6.5663538328034985</v>
      </c>
      <c r="L175" s="10">
        <f ca="1">SUMPRODUCT($A175:$F175,Results!$B$17:$G$17)</f>
        <v>-1.5805485362001392</v>
      </c>
      <c r="M175" s="10">
        <f ca="1">SUMPRODUCT($A175:$F175,Results!$B$18:$G$18)</f>
        <v>-8.6259876659454342</v>
      </c>
      <c r="N175" s="10">
        <f ca="1">SUMPRODUCT($A175:$F175,Results!$B$19:$G$19)</f>
        <v>-1.7513033603515153</v>
      </c>
      <c r="O175" s="10">
        <f ca="1">SUMPRODUCT($A175:$F175,Results!$B$20:$G$20)</f>
        <v>3.1582013292134348</v>
      </c>
      <c r="P175" s="10" cm="1">
        <f t="array" aca="1" ref="P175" ca="1">SUMPRODUCT(J175:O175,TRANSPOSE(BL$20:BL$25))+$AD$20-$BL$27</f>
        <v>1.3837461736899987</v>
      </c>
      <c r="Q175" s="10" cm="1">
        <f t="array" aca="1" ref="Q175" ca="1">SUMPRODUCT(J175:O175,TRANSPOSE(ES$20:ES$25))+$AD$20-$ES$27</f>
        <v>1.4504593878670047</v>
      </c>
      <c r="R175" s="10">
        <f ca="1">I175-Results!$E$5*H175</f>
        <v>0.70901913408682482</v>
      </c>
      <c r="S175" s="10" cm="1">
        <f t="array" aca="1" ref="S175" ca="1">SUMPRODUCT(J175:O175,TRANSPOSE(AR$28:AR$33))+$AD$20-$AC$26</f>
        <v>9.947886903709696</v>
      </c>
      <c r="T175" s="10">
        <f ca="1">SUMPRODUCT(J175:O175,Results!K$9:P$9)</f>
        <v>1.7579171385731787</v>
      </c>
      <c r="U175" s="10">
        <f ca="1">SUMPRODUCT(J175:O175,Results!K$9:P$9)+$AD$20-$AC$31</f>
        <v>1.7748731950982708</v>
      </c>
      <c r="V175" s="10">
        <f t="shared" ca="1" si="99"/>
        <v>-15.172413907191288</v>
      </c>
      <c r="W175" s="10">
        <f t="shared" ca="1" si="100"/>
        <v>-15.239127121368295</v>
      </c>
      <c r="X175" s="10">
        <f t="shared" ca="1" si="101"/>
        <v>-14.497686867588115</v>
      </c>
      <c r="Y175" s="10">
        <f t="shared" ca="1" si="102"/>
        <v>-23.736554637210986</v>
      </c>
      <c r="Z175" s="10">
        <f t="shared" ca="1" si="103"/>
        <v>-14.070795800383175</v>
      </c>
      <c r="AA175" s="10">
        <f t="shared" ca="1" si="104"/>
        <v>-15.563540928599561</v>
      </c>
    </row>
    <row r="176" spans="1:27">
      <c r="A176" s="6">
        <f ca="1">LN((RAND()^(-Results!$E$4))-1)</f>
        <v>-1.0418597365525437</v>
      </c>
      <c r="B176" s="6">
        <f ca="1">LN((RAND()^(-Results!$E$4))-1)</f>
        <v>-1.0673627736687834</v>
      </c>
      <c r="C176" s="6">
        <f ca="1">LN((RAND()^(-Results!$E$4))-1)</f>
        <v>3.1952543249111565</v>
      </c>
      <c r="D176" s="6">
        <f ca="1">LN((RAND()^(-Results!$E$4))-1)</f>
        <v>8.9890763344288457E-2</v>
      </c>
      <c r="E176" s="6">
        <f ca="1">LN((RAND()^(-Results!$E$4))-1)</f>
        <v>-1.5675981509924855</v>
      </c>
      <c r="F176" s="6">
        <f ca="1">LN((RAND()^(-Results!$E$4))-1)</f>
        <v>-2.3370515795903084</v>
      </c>
      <c r="G176" s="6">
        <f ca="1">LN((RAND()^(-Results!$E$4))-1)</f>
        <v>-1.0003211800831364</v>
      </c>
      <c r="H176" s="6">
        <f t="shared" ca="1" si="98"/>
        <v>-0.93614893072721594</v>
      </c>
      <c r="I176" s="10">
        <f ca="1">SUMPRODUCT(J176:O176,Results!B$12:G$12)+Results!$E$5*H176</f>
        <v>-28.935825284883883</v>
      </c>
      <c r="J176" s="10">
        <f ca="1">SUMPRODUCT($A176:$F176,Results!$B$15:$G$15)</f>
        <v>12.259673033572485</v>
      </c>
      <c r="K176" s="10">
        <f ca="1">SUMPRODUCT($A176:$F176,Results!$B$16:$G$16)</f>
        <v>-1.7094980726514135</v>
      </c>
      <c r="L176" s="10">
        <f ca="1">SUMPRODUCT($A176:$F176,Results!$B$17:$G$17)</f>
        <v>11.746441408840564</v>
      </c>
      <c r="M176" s="10">
        <f ca="1">SUMPRODUCT($A176:$F176,Results!$B$18:$G$18)</f>
        <v>-1.656810853104548</v>
      </c>
      <c r="N176" s="10">
        <f ca="1">SUMPRODUCT($A176:$F176,Results!$B$19:$G$19)</f>
        <v>-1.4465793464877701</v>
      </c>
      <c r="O176" s="10">
        <f ca="1">SUMPRODUCT($A176:$F176,Results!$B$20:$G$20)</f>
        <v>1.4225469488968447</v>
      </c>
      <c r="P176" s="10" cm="1">
        <f t="array" aca="1" ref="P176" ca="1">SUMPRODUCT(J176:O176,TRANSPOSE(BL$20:BL$25))+$AD$20-$BL$27</f>
        <v>-23.773980596064519</v>
      </c>
      <c r="Q176" s="10" cm="1">
        <f t="array" aca="1" ref="Q176" ca="1">SUMPRODUCT(J176:O176,TRANSPOSE(ES$20:ES$25))+$AD$20-$ES$27</f>
        <v>-23.874218899469035</v>
      </c>
      <c r="R176" s="10">
        <f ca="1">I176-Results!$E$5*H176</f>
        <v>-25.191229561975021</v>
      </c>
      <c r="S176" s="10" cm="1">
        <f t="array" aca="1" ref="S176" ca="1">SUMPRODUCT(J176:O176,TRANSPOSE(AR$28:AR$33))+$AD$20-$AC$26</f>
        <v>-17.079708942349814</v>
      </c>
      <c r="T176" s="10">
        <f ca="1">SUMPRODUCT(J176:O176,Results!K$9:P$9)</f>
        <v>-24.391519149028852</v>
      </c>
      <c r="U176" s="10">
        <f ca="1">SUMPRODUCT(J176:O176,Results!K$9:P$9)+$AD$20-$AC$31</f>
        <v>-24.37456309250376</v>
      </c>
      <c r="V176" s="10">
        <f t="shared" ca="1" si="99"/>
        <v>-5.1618446888193645</v>
      </c>
      <c r="W176" s="10">
        <f t="shared" ca="1" si="100"/>
        <v>-5.0616063854148479</v>
      </c>
      <c r="X176" s="10">
        <f t="shared" ca="1" si="101"/>
        <v>-3.744595722908862</v>
      </c>
      <c r="Y176" s="10">
        <f t="shared" ca="1" si="102"/>
        <v>-11.856116342534069</v>
      </c>
      <c r="Z176" s="10">
        <f t="shared" ca="1" si="103"/>
        <v>-29.217953351765768</v>
      </c>
      <c r="AA176" s="10">
        <f t="shared" ca="1" si="104"/>
        <v>-4.5612621923801235</v>
      </c>
    </row>
    <row r="177" spans="1:27">
      <c r="A177" s="6">
        <f ca="1">LN((RAND()^(-Results!$E$4))-1)</f>
        <v>-0.71702545837207998</v>
      </c>
      <c r="B177" s="6">
        <f ca="1">LN((RAND()^(-Results!$E$4))-1)</f>
        <v>0.33671569204766566</v>
      </c>
      <c r="C177" s="6">
        <f ca="1">LN((RAND()^(-Results!$E$4))-1)</f>
        <v>-0.70339473824143262</v>
      </c>
      <c r="D177" s="6">
        <f ca="1">LN((RAND()^(-Results!$E$4))-1)</f>
        <v>-1.7113431477914129</v>
      </c>
      <c r="E177" s="6">
        <f ca="1">LN((RAND()^(-Results!$E$4))-1)</f>
        <v>0.95694260251867913</v>
      </c>
      <c r="F177" s="6">
        <f ca="1">LN((RAND()^(-Results!$E$4))-1)</f>
        <v>0.61550267556704474</v>
      </c>
      <c r="G177" s="6">
        <f ca="1">LN((RAND()^(-Results!$E$4))-1)</f>
        <v>0.75319040388028713</v>
      </c>
      <c r="H177" s="6">
        <f t="shared" ca="1" si="98"/>
        <v>0.8173626532362076</v>
      </c>
      <c r="I177" s="10">
        <f ca="1">SUMPRODUCT(J177:O177,Results!B$12:G$12)+Results!$E$5*H177</f>
        <v>4.1249142155393912</v>
      </c>
      <c r="J177" s="10">
        <f ca="1">SUMPRODUCT($A177:$F177,Results!$B$15:$G$15)</f>
        <v>0.53716593756017117</v>
      </c>
      <c r="K177" s="10">
        <f ca="1">SUMPRODUCT($A177:$F177,Results!$B$16:$G$16)</f>
        <v>3.3719882148336562</v>
      </c>
      <c r="L177" s="10">
        <f ca="1">SUMPRODUCT($A177:$F177,Results!$B$17:$G$17)</f>
        <v>-5.3148175484771185</v>
      </c>
      <c r="M177" s="10">
        <f ca="1">SUMPRODUCT($A177:$F177,Results!$B$18:$G$18)</f>
        <v>0.97611882788355286</v>
      </c>
      <c r="N177" s="10">
        <f ca="1">SUMPRODUCT($A177:$F177,Results!$B$19:$G$19)</f>
        <v>-1.7424936230793775</v>
      </c>
      <c r="O177" s="10">
        <f ca="1">SUMPRODUCT($A177:$F177,Results!$B$20:$G$20)</f>
        <v>-2.3816003955984493</v>
      </c>
      <c r="P177" s="10" cm="1">
        <f t="array" aca="1" ref="P177" ca="1">SUMPRODUCT(J177:O177,TRANSPOSE(BL$20:BL$25))+$AD$20-$BL$27</f>
        <v>0.71130602610666771</v>
      </c>
      <c r="Q177" s="10" cm="1">
        <f t="array" aca="1" ref="Q177" ca="1">SUMPRODUCT(J177:O177,TRANSPOSE(ES$20:ES$25))+$AD$20-$ES$27</f>
        <v>0.72708694813656394</v>
      </c>
      <c r="R177" s="10">
        <f ca="1">I177-Results!$E$5*H177</f>
        <v>0.85546360259456078</v>
      </c>
      <c r="S177" s="10" cm="1">
        <f t="array" aca="1" ref="S177" ca="1">SUMPRODUCT(J177:O177,TRANSPOSE(AR$28:AR$33))+$AD$20-$AC$26</f>
        <v>-0.5596820275040244</v>
      </c>
      <c r="T177" s="10">
        <f ca="1">SUMPRODUCT(J177:O177,Results!K$9:P$9)</f>
        <v>0.76134906897779819</v>
      </c>
      <c r="U177" s="10">
        <f ca="1">SUMPRODUCT(J177:O177,Results!K$9:P$9)+$AD$20-$AC$31</f>
        <v>0.77830512550289066</v>
      </c>
      <c r="V177" s="10">
        <f t="shared" ca="1" si="99"/>
        <v>3.4136081894327237</v>
      </c>
      <c r="W177" s="10">
        <f t="shared" ca="1" si="100"/>
        <v>3.3978272674028274</v>
      </c>
      <c r="X177" s="10">
        <f t="shared" ca="1" si="101"/>
        <v>3.2694506129448304</v>
      </c>
      <c r="Y177" s="10">
        <f t="shared" ca="1" si="102"/>
        <v>4.6845962430434156</v>
      </c>
      <c r="Z177" s="10">
        <f t="shared" ca="1" si="103"/>
        <v>3.8427861486575061</v>
      </c>
      <c r="AA177" s="10">
        <f t="shared" ca="1" si="104"/>
        <v>3.3466090900365004</v>
      </c>
    </row>
    <row r="178" spans="1:27">
      <c r="A178" s="6">
        <f ca="1">LN((RAND()^(-Results!$E$4))-1)</f>
        <v>-2.2387568262657256</v>
      </c>
      <c r="B178" s="6">
        <f ca="1">LN((RAND()^(-Results!$E$4))-1)</f>
        <v>-1.9439593488813623E-2</v>
      </c>
      <c r="C178" s="6">
        <f ca="1">LN((RAND()^(-Results!$E$4))-1)</f>
        <v>-2.3595944521768013</v>
      </c>
      <c r="D178" s="6">
        <f ca="1">LN((RAND()^(-Results!$E$4))-1)</f>
        <v>-0.50553113443558295</v>
      </c>
      <c r="E178" s="6">
        <f ca="1">LN((RAND()^(-Results!$E$4))-1)</f>
        <v>2.857596099739967</v>
      </c>
      <c r="F178" s="6">
        <f ca="1">LN((RAND()^(-Results!$E$4))-1)</f>
        <v>-0.20554951495603899</v>
      </c>
      <c r="G178" s="6">
        <f ca="1">LN((RAND()^(-Results!$E$4))-1)</f>
        <v>2.3458816171738279</v>
      </c>
      <c r="H178" s="6">
        <f t="shared" ca="1" si="98"/>
        <v>2.4100538665297484</v>
      </c>
      <c r="I178" s="10">
        <f ca="1">SUMPRODUCT(J178:O178,Results!B$12:G$12)+Results!$E$5*H178</f>
        <v>1.9775817183538038</v>
      </c>
      <c r="J178" s="10">
        <f ca="1">SUMPRODUCT($A178:$F178,Results!$B$15:$G$15)</f>
        <v>1.581574284338378</v>
      </c>
      <c r="K178" s="10">
        <f ca="1">SUMPRODUCT($A178:$F178,Results!$B$16:$G$16)</f>
        <v>3.5301536598280694</v>
      </c>
      <c r="L178" s="10">
        <f ca="1">SUMPRODUCT($A178:$F178,Results!$B$17:$G$17)</f>
        <v>-13.628472181089556</v>
      </c>
      <c r="M178" s="10">
        <f ca="1">SUMPRODUCT($A178:$F178,Results!$B$18:$G$18)</f>
        <v>4.2008814609578513</v>
      </c>
      <c r="N178" s="10">
        <f ca="1">SUMPRODUCT($A178:$F178,Results!$B$19:$G$19)</f>
        <v>-9.8204367363757452</v>
      </c>
      <c r="O178" s="10">
        <f ca="1">SUMPRODUCT($A178:$F178,Results!$B$20:$G$20)</f>
        <v>-7.2081687575703404</v>
      </c>
      <c r="P178" s="10" cm="1">
        <f t="array" aca="1" ref="P178" ca="1">SUMPRODUCT(J178:O178,TRANSPOSE(BL$20:BL$25))+$AD$20-$BL$27</f>
        <v>-8.0598825190780339</v>
      </c>
      <c r="Q178" s="10" cm="1">
        <f t="array" aca="1" ref="Q178" ca="1">SUMPRODUCT(J178:O178,TRANSPOSE(ES$20:ES$25))+$AD$20-$ES$27</f>
        <v>-7.9731731782761726</v>
      </c>
      <c r="R178" s="10">
        <f ca="1">I178-Results!$E$5*H178</f>
        <v>-7.6626337477651898</v>
      </c>
      <c r="S178" s="10" cm="1">
        <f t="array" aca="1" ref="S178" ca="1">SUMPRODUCT(J178:O178,TRANSPOSE(AR$28:AR$33))+$AD$20-$AC$26</f>
        <v>-11.741034768393908</v>
      </c>
      <c r="T178" s="10">
        <f ca="1">SUMPRODUCT(J178:O178,Results!K$9:P$9)</f>
        <v>-7.5462693210161893</v>
      </c>
      <c r="U178" s="10">
        <f ca="1">SUMPRODUCT(J178:O178,Results!K$9:P$9)+$AD$20-$AC$31</f>
        <v>-7.5293132644910967</v>
      </c>
      <c r="V178" s="10">
        <f t="shared" ca="1" si="99"/>
        <v>10.037464237431838</v>
      </c>
      <c r="W178" s="10">
        <f t="shared" ca="1" si="100"/>
        <v>9.9507548966299773</v>
      </c>
      <c r="X178" s="10">
        <f t="shared" ca="1" si="101"/>
        <v>9.6402154661189936</v>
      </c>
      <c r="Y178" s="10">
        <f t="shared" ca="1" si="102"/>
        <v>13.718616486747711</v>
      </c>
      <c r="Z178" s="10">
        <f t="shared" ca="1" si="103"/>
        <v>1.6954536514719185</v>
      </c>
      <c r="AA178" s="10">
        <f t="shared" ca="1" si="104"/>
        <v>9.5068949828449014</v>
      </c>
    </row>
    <row r="179" spans="1:27">
      <c r="A179" s="6">
        <f ca="1">LN((RAND()^(-Results!$E$4))-1)</f>
        <v>-0.23645270326838469</v>
      </c>
      <c r="B179" s="6">
        <f ca="1">LN((RAND()^(-Results!$E$4))-1)</f>
        <v>-0.20910997238464782</v>
      </c>
      <c r="C179" s="6">
        <f ca="1">LN((RAND()^(-Results!$E$4))-1)</f>
        <v>-0.68726858237039612</v>
      </c>
      <c r="D179" s="6">
        <f ca="1">LN((RAND()^(-Results!$E$4))-1)</f>
        <v>-1.4636571979697295</v>
      </c>
      <c r="E179" s="6">
        <f ca="1">LN((RAND()^(-Results!$E$4))-1)</f>
        <v>-4.5997807106603155</v>
      </c>
      <c r="F179" s="6">
        <f ca="1">LN((RAND()^(-Results!$E$4))-1)</f>
        <v>2.2479695669761525E-2</v>
      </c>
      <c r="G179" s="6">
        <f ca="1">LN((RAND()^(-Results!$E$4))-1)</f>
        <v>-2.4041683659968256</v>
      </c>
      <c r="H179" s="6">
        <f t="shared" ca="1" si="98"/>
        <v>-2.3399961166409051</v>
      </c>
      <c r="I179" s="10">
        <f ca="1">SUMPRODUCT(J179:O179,Results!B$12:G$12)+Results!$E$5*H179</f>
        <v>-27.195497442053686</v>
      </c>
      <c r="J179" s="10">
        <f ca="1">SUMPRODUCT($A179:$F179,Results!$B$15:$G$15)</f>
        <v>7.0848792142641193</v>
      </c>
      <c r="K179" s="10">
        <f ca="1">SUMPRODUCT($A179:$F179,Results!$B$16:$G$16)</f>
        <v>-10.381130745759043</v>
      </c>
      <c r="L179" s="10">
        <f ca="1">SUMPRODUCT($A179:$F179,Results!$B$17:$G$17)</f>
        <v>18.090158437736573</v>
      </c>
      <c r="M179" s="10">
        <f ca="1">SUMPRODUCT($A179:$F179,Results!$B$18:$G$18)</f>
        <v>1.0720877187693518</v>
      </c>
      <c r="N179" s="10">
        <f ca="1">SUMPRODUCT($A179:$F179,Results!$B$19:$G$19)</f>
        <v>3.6357371629423367</v>
      </c>
      <c r="O179" s="10">
        <f ca="1">SUMPRODUCT($A179:$F179,Results!$B$20:$G$20)</f>
        <v>2.2998015727425529</v>
      </c>
      <c r="P179" s="10" cm="1">
        <f t="array" aca="1" ref="P179" ca="1">SUMPRODUCT(J179:O179,TRANSPOSE(BL$20:BL$25))+$AD$20-$BL$27</f>
        <v>-18.614060724363313</v>
      </c>
      <c r="Q179" s="10" cm="1">
        <f t="array" aca="1" ref="Q179" ca="1">SUMPRODUCT(J179:O179,TRANSPOSE(ES$20:ES$25))+$AD$20-$ES$27</f>
        <v>-18.659837332216629</v>
      </c>
      <c r="R179" s="10">
        <f ca="1">I179-Results!$E$5*H179</f>
        <v>-17.835512975490065</v>
      </c>
      <c r="S179" s="10" cm="1">
        <f t="array" aca="1" ref="S179" ca="1">SUMPRODUCT(J179:O179,TRANSPOSE(AR$28:AR$33))+$AD$20-$AC$26</f>
        <v>-16.776963260471799</v>
      </c>
      <c r="T179" s="10">
        <f ca="1">SUMPRODUCT(J179:O179,Results!K$9:P$9)</f>
        <v>-18.946480352051001</v>
      </c>
      <c r="U179" s="10">
        <f ca="1">SUMPRODUCT(J179:O179,Results!K$9:P$9)+$AD$20-$AC$31</f>
        <v>-18.929524295525908</v>
      </c>
      <c r="V179" s="10">
        <f t="shared" ca="1" si="99"/>
        <v>-8.581436717690373</v>
      </c>
      <c r="W179" s="10">
        <f t="shared" ca="1" si="100"/>
        <v>-8.5356601098370568</v>
      </c>
      <c r="X179" s="10">
        <f t="shared" ca="1" si="101"/>
        <v>-9.3599844665636205</v>
      </c>
      <c r="Y179" s="10">
        <f t="shared" ca="1" si="102"/>
        <v>-10.418534181581887</v>
      </c>
      <c r="Z179" s="10">
        <f t="shared" ca="1" si="103"/>
        <v>-27.477625508935571</v>
      </c>
      <c r="AA179" s="10">
        <f t="shared" ca="1" si="104"/>
        <v>-8.2659731465277773</v>
      </c>
    </row>
    <row r="180" spans="1:27">
      <c r="A180" s="6">
        <f ca="1">LN((RAND()^(-Results!$E$4))-1)</f>
        <v>-0.75049834747158251</v>
      </c>
      <c r="B180" s="6">
        <f ca="1">LN((RAND()^(-Results!$E$4))-1)</f>
        <v>2.1350230023573529</v>
      </c>
      <c r="C180" s="6">
        <f ca="1">LN((RAND()^(-Results!$E$4))-1)</f>
        <v>-2.0958407500217744</v>
      </c>
      <c r="D180" s="6">
        <f ca="1">LN((RAND()^(-Results!$E$4))-1)</f>
        <v>-1.5327922642171619</v>
      </c>
      <c r="E180" s="6">
        <f ca="1">LN((RAND()^(-Results!$E$4))-1)</f>
        <v>1.068541093919763</v>
      </c>
      <c r="F180" s="6">
        <f ca="1">LN((RAND()^(-Results!$E$4))-1)</f>
        <v>4.9190641473768446</v>
      </c>
      <c r="G180" s="6">
        <f ca="1">LN((RAND()^(-Results!$E$4))-1)</f>
        <v>1.27009682251612</v>
      </c>
      <c r="H180" s="6">
        <f t="shared" ca="1" si="98"/>
        <v>1.3342690718720405</v>
      </c>
      <c r="I180" s="10">
        <f ca="1">SUMPRODUCT(J180:O180,Results!B$12:G$12)+Results!$E$5*H180</f>
        <v>30.561089645456629</v>
      </c>
      <c r="J180" s="10">
        <f ca="1">SUMPRODUCT($A180:$F180,Results!$B$15:$G$15)</f>
        <v>-9.5503972063669842</v>
      </c>
      <c r="K180" s="10">
        <f ca="1">SUMPRODUCT($A180:$F180,Results!$B$16:$G$16)</f>
        <v>6.1811641272759204</v>
      </c>
      <c r="L180" s="10">
        <f ca="1">SUMPRODUCT($A180:$F180,Results!$B$17:$G$17)</f>
        <v>-10.356769514687935</v>
      </c>
      <c r="M180" s="10">
        <f ca="1">SUMPRODUCT($A180:$F180,Results!$B$18:$G$18)</f>
        <v>-3.5599019949216091</v>
      </c>
      <c r="N180" s="10">
        <f ca="1">SUMPRODUCT($A180:$F180,Results!$B$19:$G$19)</f>
        <v>2.0438345230626274</v>
      </c>
      <c r="O180" s="10">
        <f ca="1">SUMPRODUCT($A180:$F180,Results!$B$20:$G$20)</f>
        <v>0.61305056715800799</v>
      </c>
      <c r="P180" s="10" cm="1">
        <f t="array" aca="1" ref="P180" ca="1">SUMPRODUCT(J180:O180,TRANSPOSE(BL$20:BL$25))+$AD$20-$BL$27</f>
        <v>23.837417681324425</v>
      </c>
      <c r="Q180" s="10" cm="1">
        <f t="array" aca="1" ref="Q180" ca="1">SUMPRODUCT(J180:O180,TRANSPOSE(ES$20:ES$25))+$AD$20-$ES$27</f>
        <v>24.017220096543809</v>
      </c>
      <c r="R180" s="10">
        <f ca="1">I180-Results!$E$5*H180</f>
        <v>25.224013357968467</v>
      </c>
      <c r="S180" s="10" cm="1">
        <f t="array" aca="1" ref="S180" ca="1">SUMPRODUCT(J180:O180,TRANSPOSE(AR$28:AR$33))+$AD$20-$AC$26</f>
        <v>22.533987826745477</v>
      </c>
      <c r="T180" s="10">
        <f ca="1">SUMPRODUCT(J180:O180,Results!K$9:P$9)</f>
        <v>24.878646115319157</v>
      </c>
      <c r="U180" s="10">
        <f ca="1">SUMPRODUCT(J180:O180,Results!K$9:P$9)+$AD$20-$AC$31</f>
        <v>24.895602171844249</v>
      </c>
      <c r="V180" s="10">
        <f t="shared" ca="1" si="99"/>
        <v>6.7236719641322047</v>
      </c>
      <c r="W180" s="10">
        <f t="shared" ca="1" si="100"/>
        <v>6.54386954891282</v>
      </c>
      <c r="X180" s="10">
        <f t="shared" ca="1" si="101"/>
        <v>5.3370762874881628</v>
      </c>
      <c r="Y180" s="10">
        <f t="shared" ca="1" si="102"/>
        <v>8.0271018187111522</v>
      </c>
      <c r="Z180" s="10">
        <f t="shared" ca="1" si="103"/>
        <v>30.278961578574744</v>
      </c>
      <c r="AA180" s="10">
        <f t="shared" ca="1" si="104"/>
        <v>5.6654874736123801</v>
      </c>
    </row>
    <row r="181" spans="1:27">
      <c r="A181" s="6">
        <f ca="1">LN((RAND()^(-Results!$E$4))-1)</f>
        <v>0.30317900727826175</v>
      </c>
      <c r="B181" s="6">
        <f ca="1">LN((RAND()^(-Results!$E$4))-1)</f>
        <v>0.53549583622692698</v>
      </c>
      <c r="C181" s="6">
        <f ca="1">LN((RAND()^(-Results!$E$4))-1)</f>
        <v>-0.1819359653240433</v>
      </c>
      <c r="D181" s="6">
        <f ca="1">LN((RAND()^(-Results!$E$4))-1)</f>
        <v>2.1650534171101308</v>
      </c>
      <c r="E181" s="6">
        <f ca="1">LN((RAND()^(-Results!$E$4))-1)</f>
        <v>-0.98490311615427362</v>
      </c>
      <c r="F181" s="6">
        <f ca="1">LN((RAND()^(-Results!$E$4))-1)</f>
        <v>0.46830419007621227</v>
      </c>
      <c r="G181" s="6">
        <f ca="1">LN((RAND()^(-Results!$E$4))-1)</f>
        <v>0.17551172891825056</v>
      </c>
      <c r="H181" s="6">
        <f t="shared" ca="1" si="98"/>
        <v>0.23968397827417107</v>
      </c>
      <c r="I181" s="10">
        <f ca="1">SUMPRODUCT(J181:O181,Results!B$12:G$12)+Results!$E$5*H181</f>
        <v>4.4479685991418254</v>
      </c>
      <c r="J181" s="10">
        <f ca="1">SUMPRODUCT($A181:$F181,Results!$B$15:$G$15)</f>
        <v>-2.7776343247433237</v>
      </c>
      <c r="K181" s="10">
        <f ca="1">SUMPRODUCT($A181:$F181,Results!$B$16:$G$16)</f>
        <v>-3.554760109300994</v>
      </c>
      <c r="L181" s="10">
        <f ca="1">SUMPRODUCT($A181:$F181,Results!$B$17:$G$17)</f>
        <v>4.2595705556028012</v>
      </c>
      <c r="M181" s="10">
        <f ca="1">SUMPRODUCT($A181:$F181,Results!$B$18:$G$18)</f>
        <v>-1.3688119716335085</v>
      </c>
      <c r="N181" s="10">
        <f ca="1">SUMPRODUCT($A181:$F181,Results!$B$19:$G$19)</f>
        <v>1.9436557939730279</v>
      </c>
      <c r="O181" s="10">
        <f ca="1">SUMPRODUCT($A181:$F181,Results!$B$20:$G$20)</f>
        <v>2.521035408757681</v>
      </c>
      <c r="P181" s="10" cm="1">
        <f t="array" aca="1" ref="P181" ca="1">SUMPRODUCT(J181:O181,TRANSPOSE(BL$20:BL$25))+$AD$20-$BL$27</f>
        <v>2.9734576320799611</v>
      </c>
      <c r="Q181" s="10" cm="1">
        <f t="array" aca="1" ref="Q181" ca="1">SUMPRODUCT(J181:O181,TRANSPOSE(ES$20:ES$25))+$AD$20-$ES$27</f>
        <v>3.0479234339491943</v>
      </c>
      <c r="R181" s="10">
        <f ca="1">I181-Results!$E$5*H181</f>
        <v>3.489232686045141</v>
      </c>
      <c r="S181" s="10" cm="1">
        <f t="array" aca="1" ref="S181" ca="1">SUMPRODUCT(J181:O181,TRANSPOSE(AR$28:AR$33))+$AD$20-$AC$26</f>
        <v>3.7183117768898759</v>
      </c>
      <c r="T181" s="10">
        <f ca="1">SUMPRODUCT(J181:O181,Results!K$9:P$9)</f>
        <v>3.4471433689031299</v>
      </c>
      <c r="U181" s="10">
        <f ca="1">SUMPRODUCT(J181:O181,Results!K$9:P$9)+$AD$20-$AC$31</f>
        <v>3.464099425428222</v>
      </c>
      <c r="V181" s="10">
        <f t="shared" ca="1" si="99"/>
        <v>1.4745109670618644</v>
      </c>
      <c r="W181" s="10">
        <f t="shared" ca="1" si="100"/>
        <v>1.4000451651926311</v>
      </c>
      <c r="X181" s="10">
        <f t="shared" ca="1" si="101"/>
        <v>0.95873591309668438</v>
      </c>
      <c r="Y181" s="10">
        <f t="shared" ca="1" si="102"/>
        <v>0.7296568222519495</v>
      </c>
      <c r="Z181" s="10">
        <f t="shared" ca="1" si="103"/>
        <v>4.1658405322599403</v>
      </c>
      <c r="AA181" s="10">
        <f t="shared" ca="1" si="104"/>
        <v>0.98386917371360338</v>
      </c>
    </row>
    <row r="182" spans="1:27">
      <c r="A182" s="6">
        <f ca="1">LN((RAND()^(-Results!$E$4))-1)</f>
        <v>-0.62934368482086445</v>
      </c>
      <c r="B182" s="6">
        <f ca="1">LN((RAND()^(-Results!$E$4))-1)</f>
        <v>5.5484848257100783</v>
      </c>
      <c r="C182" s="6">
        <f ca="1">LN((RAND()^(-Results!$E$4))-1)</f>
        <v>-0.46609579055048384</v>
      </c>
      <c r="D182" s="6">
        <f ca="1">LN((RAND()^(-Results!$E$4))-1)</f>
        <v>1.3125915539964466</v>
      </c>
      <c r="E182" s="6">
        <f ca="1">LN((RAND()^(-Results!$E$4))-1)</f>
        <v>1.3433160994078837</v>
      </c>
      <c r="F182" s="6">
        <f ca="1">LN((RAND()^(-Results!$E$4))-1)</f>
        <v>9.5009561506254003E-2</v>
      </c>
      <c r="G182" s="6">
        <f ca="1">LN((RAND()^(-Results!$E$4))-1)</f>
        <v>2.491810610038053</v>
      </c>
      <c r="H182" s="6">
        <f t="shared" ca="1" si="98"/>
        <v>2.5559828593939735</v>
      </c>
      <c r="I182" s="10">
        <f ca="1">SUMPRODUCT(J182:O182,Results!B$12:G$12)+Results!$E$5*H182</f>
        <v>24.896465107279099</v>
      </c>
      <c r="J182" s="10">
        <f ca="1">SUMPRODUCT($A182:$F182,Results!$B$15:$G$15)</f>
        <v>-2.6157978803919084</v>
      </c>
      <c r="K182" s="10">
        <f ca="1">SUMPRODUCT($A182:$F182,Results!$B$16:$G$16)</f>
        <v>5.5978667924552035</v>
      </c>
      <c r="L182" s="10">
        <f ca="1">SUMPRODUCT($A182:$F182,Results!$B$17:$G$17)</f>
        <v>-1.579181988340308</v>
      </c>
      <c r="M182" s="10">
        <f ca="1">SUMPRODUCT($A182:$F182,Results!$B$18:$G$18)</f>
        <v>2.4200989113279086</v>
      </c>
      <c r="N182" s="10">
        <f ca="1">SUMPRODUCT($A182:$F182,Results!$B$19:$G$19)</f>
        <v>5.4334871473057609</v>
      </c>
      <c r="O182" s="10">
        <f ca="1">SUMPRODUCT($A182:$F182,Results!$B$20:$G$20)</f>
        <v>-1.2050235291930294</v>
      </c>
      <c r="P182" s="10" cm="1">
        <f t="array" aca="1" ref="P182" ca="1">SUMPRODUCT(J182:O182,TRANSPOSE(BL$20:BL$25))+$AD$20-$BL$27</f>
        <v>12.983704206008037</v>
      </c>
      <c r="Q182" s="10" cm="1">
        <f t="array" aca="1" ref="Q182" ca="1">SUMPRODUCT(J182:O182,TRANSPOSE(ES$20:ES$25))+$AD$20-$ES$27</f>
        <v>13.275261020315606</v>
      </c>
      <c r="R182" s="10">
        <f ca="1">I182-Results!$E$5*H182</f>
        <v>14.672533669703204</v>
      </c>
      <c r="S182" s="10" cm="1">
        <f t="array" aca="1" ref="S182" ca="1">SUMPRODUCT(J182:O182,TRANSPOSE(AR$28:AR$33))+$AD$20-$AC$26</f>
        <v>8.8712551893673695</v>
      </c>
      <c r="T182" s="10">
        <f ca="1">SUMPRODUCT(J182:O182,Results!K$9:P$9)</f>
        <v>14.771027140455482</v>
      </c>
      <c r="U182" s="10">
        <f ca="1">SUMPRODUCT(J182:O182,Results!K$9:P$9)+$AD$20-$AC$31</f>
        <v>14.787983196980575</v>
      </c>
      <c r="V182" s="10">
        <f t="shared" ca="1" si="99"/>
        <v>11.912760901271062</v>
      </c>
      <c r="W182" s="10">
        <f t="shared" ca="1" si="100"/>
        <v>11.621204086963493</v>
      </c>
      <c r="X182" s="10">
        <f t="shared" ca="1" si="101"/>
        <v>10.223931437575894</v>
      </c>
      <c r="Y182" s="10">
        <f t="shared" ca="1" si="102"/>
        <v>16.025209917911731</v>
      </c>
      <c r="Z182" s="10">
        <f t="shared" ca="1" si="103"/>
        <v>24.614337040397213</v>
      </c>
      <c r="AA182" s="10">
        <f t="shared" ca="1" si="104"/>
        <v>10.108481910298524</v>
      </c>
    </row>
    <row r="183" spans="1:27">
      <c r="A183" s="6">
        <f ca="1">LN((RAND()^(-Results!$E$4))-1)</f>
        <v>-1.3224155694152755</v>
      </c>
      <c r="B183" s="6">
        <f ca="1">LN((RAND()^(-Results!$E$4))-1)</f>
        <v>-1.0460886681165129</v>
      </c>
      <c r="C183" s="6">
        <f ca="1">LN((RAND()^(-Results!$E$4))-1)</f>
        <v>-0.86862655643253617</v>
      </c>
      <c r="D183" s="6">
        <f ca="1">LN((RAND()^(-Results!$E$4))-1)</f>
        <v>-0.90439386098559471</v>
      </c>
      <c r="E183" s="6">
        <f ca="1">LN((RAND()^(-Results!$E$4))-1)</f>
        <v>-0.95511612140327973</v>
      </c>
      <c r="F183" s="6">
        <f ca="1">LN((RAND()^(-Results!$E$4))-1)</f>
        <v>0.63673664714768452</v>
      </c>
      <c r="G183" s="6">
        <f ca="1">LN((RAND()^(-Results!$E$4))-1)</f>
        <v>-1.1931587253267328</v>
      </c>
      <c r="H183" s="6">
        <f t="shared" ca="1" si="98"/>
        <v>-1.1289864759708124</v>
      </c>
      <c r="I183" s="10">
        <f ca="1">SUMPRODUCT(J183:O183,Results!B$12:G$12)+Results!$E$5*H183</f>
        <v>-16.89075900378544</v>
      </c>
      <c r="J183" s="10">
        <f ca="1">SUMPRODUCT($A183:$F183,Results!$B$15:$G$15)</f>
        <v>3.9048001887228767</v>
      </c>
      <c r="K183" s="10">
        <f ca="1">SUMPRODUCT($A183:$F183,Results!$B$16:$G$16)</f>
        <v>-2.9002758162842857</v>
      </c>
      <c r="L183" s="10">
        <f ca="1">SUMPRODUCT($A183:$F183,Results!$B$17:$G$17)</f>
        <v>1.813075039074753</v>
      </c>
      <c r="M183" s="10">
        <f ca="1">SUMPRODUCT($A183:$F183,Results!$B$18:$G$18)</f>
        <v>-6.5663285040979291E-2</v>
      </c>
      <c r="N183" s="10">
        <f ca="1">SUMPRODUCT($A183:$F183,Results!$B$19:$G$19)</f>
        <v>-3.8871517674557756</v>
      </c>
      <c r="O183" s="10">
        <f ca="1">SUMPRODUCT($A183:$F183,Results!$B$20:$G$20)</f>
        <v>-1.0123173614259593</v>
      </c>
      <c r="P183" s="10" cm="1">
        <f t="array" aca="1" ref="P183" ca="1">SUMPRODUCT(J183:O183,TRANSPOSE(BL$20:BL$25))+$AD$20-$BL$27</f>
        <v>-12.4860048164707</v>
      </c>
      <c r="Q183" s="10" cm="1">
        <f t="array" aca="1" ref="Q183" ca="1">SUMPRODUCT(J183:O183,TRANSPOSE(ES$20:ES$25))+$AD$20-$ES$27</f>
        <v>-12.498309561376814</v>
      </c>
      <c r="R183" s="10">
        <f ca="1">I183-Results!$E$5*H183</f>
        <v>-12.374813099902191</v>
      </c>
      <c r="S183" s="10" cm="1">
        <f t="array" aca="1" ref="S183" ca="1">SUMPRODUCT(J183:O183,TRANSPOSE(AR$28:AR$33))+$AD$20-$AC$26</f>
        <v>-10.854983721646899</v>
      </c>
      <c r="T183" s="10">
        <f ca="1">SUMPRODUCT(J183:O183,Results!K$9:P$9)</f>
        <v>-12.594508274151153</v>
      </c>
      <c r="U183" s="10">
        <f ca="1">SUMPRODUCT(J183:O183,Results!K$9:P$9)+$AD$20-$AC$31</f>
        <v>-12.57755221762606</v>
      </c>
      <c r="V183" s="10">
        <f t="shared" ca="1" si="99"/>
        <v>-4.4047541873147402</v>
      </c>
      <c r="W183" s="10">
        <f t="shared" ca="1" si="100"/>
        <v>-4.3924494424086262</v>
      </c>
      <c r="X183" s="10">
        <f t="shared" ca="1" si="101"/>
        <v>-4.5159459038832495</v>
      </c>
      <c r="Y183" s="10">
        <f t="shared" ca="1" si="102"/>
        <v>-6.0357752821385411</v>
      </c>
      <c r="Z183" s="10">
        <f t="shared" ca="1" si="103"/>
        <v>-17.172887070667326</v>
      </c>
      <c r="AA183" s="10">
        <f t="shared" ca="1" si="104"/>
        <v>-4.3132067861593804</v>
      </c>
    </row>
    <row r="184" spans="1:27">
      <c r="A184" s="6">
        <f ca="1">LN((RAND()^(-Results!$E$4))-1)</f>
        <v>-1.9685308862816706</v>
      </c>
      <c r="B184" s="6">
        <f ca="1">LN((RAND()^(-Results!$E$4))-1)</f>
        <v>1.4604149210387589</v>
      </c>
      <c r="C184" s="6">
        <f ca="1">LN((RAND()^(-Results!$E$4))-1)</f>
        <v>1.4006034803285203</v>
      </c>
      <c r="D184" s="6">
        <f ca="1">LN((RAND()^(-Results!$E$4))-1)</f>
        <v>0.88100544570688999</v>
      </c>
      <c r="E184" s="6">
        <f ca="1">LN((RAND()^(-Results!$E$4))-1)</f>
        <v>-6.8801861108427273E-2</v>
      </c>
      <c r="F184" s="6">
        <f ca="1">LN((RAND()^(-Results!$E$4))-1)</f>
        <v>-1.4359237075245372</v>
      </c>
      <c r="G184" s="6">
        <f ca="1">LN((RAND()^(-Results!$E$4))-1)</f>
        <v>4.0544340904737348</v>
      </c>
      <c r="H184" s="6">
        <f t="shared" ca="1" si="98"/>
        <v>4.1186063398296557</v>
      </c>
      <c r="I184" s="10">
        <f ca="1">SUMPRODUCT(J184:O184,Results!B$12:G$12)+Results!$E$5*H184</f>
        <v>0.32237663545515005</v>
      </c>
      <c r="J184" s="10">
        <f ca="1">SUMPRODUCT($A184:$F184,Results!$B$15:$G$15)</f>
        <v>8.5559800716622938</v>
      </c>
      <c r="K184" s="10">
        <f ca="1">SUMPRODUCT($A184:$F184,Results!$B$16:$G$16)</f>
        <v>1.15747231297297</v>
      </c>
      <c r="L184" s="10">
        <f ca="1">SUMPRODUCT($A184:$F184,Results!$B$17:$G$17)</f>
        <v>5.037878915116508</v>
      </c>
      <c r="M184" s="10">
        <f ca="1">SUMPRODUCT($A184:$F184,Results!$B$18:$G$18)</f>
        <v>0.31067915605892127</v>
      </c>
      <c r="N184" s="10">
        <f ca="1">SUMPRODUCT($A184:$F184,Results!$B$19:$G$19)</f>
        <v>-2.1653122848100335</v>
      </c>
      <c r="O184" s="10">
        <f ca="1">SUMPRODUCT($A184:$F184,Results!$B$20:$G$20)</f>
        <v>-1.0738551364972171</v>
      </c>
      <c r="P184" s="10" cm="1">
        <f t="array" aca="1" ref="P184" ca="1">SUMPRODUCT(J184:O184,TRANSPOSE(BL$20:BL$25))+$AD$20-$BL$27</f>
        <v>-16.014266415891491</v>
      </c>
      <c r="Q184" s="10" cm="1">
        <f t="array" aca="1" ref="Q184" ca="1">SUMPRODUCT(J184:O184,TRANSPOSE(ES$20:ES$25))+$AD$20-$ES$27</f>
        <v>-15.923429989858851</v>
      </c>
      <c r="R184" s="10">
        <f ca="1">I184-Results!$E$5*H184</f>
        <v>-16.152048723863473</v>
      </c>
      <c r="S184" s="10" cm="1">
        <f t="array" aca="1" ref="S184" ca="1">SUMPRODUCT(J184:O184,TRANSPOSE(AR$28:AR$33))+$AD$20-$AC$26</f>
        <v>-13.029931128310754</v>
      </c>
      <c r="T184" s="10">
        <f ca="1">SUMPRODUCT(J184:O184,Results!K$9:P$9)</f>
        <v>-15.451388014200937</v>
      </c>
      <c r="U184" s="10">
        <f ca="1">SUMPRODUCT(J184:O184,Results!K$9:P$9)+$AD$20-$AC$31</f>
        <v>-15.434431957675844</v>
      </c>
      <c r="V184" s="10">
        <f t="shared" ca="1" si="99"/>
        <v>16.336643051346641</v>
      </c>
      <c r="W184" s="10">
        <f t="shared" ca="1" si="100"/>
        <v>16.245806625314003</v>
      </c>
      <c r="X184" s="10">
        <f t="shared" ca="1" si="101"/>
        <v>16.474425359318623</v>
      </c>
      <c r="Y184" s="10">
        <f t="shared" ca="1" si="102"/>
        <v>13.352307763765904</v>
      </c>
      <c r="Z184" s="10">
        <f t="shared" ca="1" si="103"/>
        <v>4.0248568573264754E-2</v>
      </c>
      <c r="AA184" s="10">
        <f t="shared" ca="1" si="104"/>
        <v>15.756808593130994</v>
      </c>
    </row>
    <row r="185" spans="1:27">
      <c r="A185" s="6">
        <f ca="1">LN((RAND()^(-Results!$E$4))-1)</f>
        <v>-1.385692855343545</v>
      </c>
      <c r="B185" s="6">
        <f ca="1">LN((RAND()^(-Results!$E$4))-1)</f>
        <v>-6.2848360054321999</v>
      </c>
      <c r="C185" s="6">
        <f ca="1">LN((RAND()^(-Results!$E$4))-1)</f>
        <v>1.4783377696132649</v>
      </c>
      <c r="D185" s="6">
        <f ca="1">LN((RAND()^(-Results!$E$4))-1)</f>
        <v>1.0709698910131866</v>
      </c>
      <c r="E185" s="6">
        <f ca="1">LN((RAND()^(-Results!$E$4))-1)</f>
        <v>1.4248412081001531</v>
      </c>
      <c r="F185" s="6">
        <f ca="1">LN((RAND()^(-Results!$E$4))-1)</f>
        <v>1.4093715604143502</v>
      </c>
      <c r="G185" s="6">
        <f ca="1">LN((RAND()^(-Results!$E$4))-1)</f>
        <v>1.9346352823018929</v>
      </c>
      <c r="H185" s="6">
        <f t="shared" ca="1" si="98"/>
        <v>1.9988075316578133</v>
      </c>
      <c r="I185" s="10">
        <f ca="1">SUMPRODUCT(J185:O185,Results!B$12:G$12)+Results!$E$5*H185</f>
        <v>-4.9320114692278514</v>
      </c>
      <c r="J185" s="10">
        <f ca="1">SUMPRODUCT($A185:$F185,Results!$B$15:$G$15)</f>
        <v>0.73085830253578576</v>
      </c>
      <c r="K185" s="10">
        <f ca="1">SUMPRODUCT($A185:$F185,Results!$B$16:$G$16)</f>
        <v>0.84264004894483358</v>
      </c>
      <c r="L185" s="10">
        <f ca="1">SUMPRODUCT($A185:$F185,Results!$B$17:$G$17)</f>
        <v>-10.032147899604105</v>
      </c>
      <c r="M185" s="10">
        <f ca="1">SUMPRODUCT($A185:$F185,Results!$B$18:$G$18)</f>
        <v>-7.903863409234571</v>
      </c>
      <c r="N185" s="10">
        <f ca="1">SUMPRODUCT($A185:$F185,Results!$B$19:$G$19)</f>
        <v>-13.370982179963997</v>
      </c>
      <c r="O185" s="10">
        <f ca="1">SUMPRODUCT($A185:$F185,Results!$B$20:$G$20)</f>
        <v>0.98131428443313617</v>
      </c>
      <c r="P185" s="10" cm="1">
        <f t="array" aca="1" ref="P185" ca="1">SUMPRODUCT(J185:O185,TRANSPOSE(BL$20:BL$25))+$AD$20-$BL$27</f>
        <v>-10.397411795306329</v>
      </c>
      <c r="Q185" s="10" cm="1">
        <f t="array" aca="1" ref="Q185" ca="1">SUMPRODUCT(J185:O185,TRANSPOSE(ES$20:ES$25))+$AD$20-$ES$27</f>
        <v>-10.586682493124194</v>
      </c>
      <c r="R185" s="10">
        <f ca="1">I185-Results!$E$5*H185</f>
        <v>-12.927241595859105</v>
      </c>
      <c r="S185" s="10" cm="1">
        <f t="array" aca="1" ref="S185" ca="1">SUMPRODUCT(J185:O185,TRANSPOSE(AR$28:AR$33))+$AD$20-$AC$26</f>
        <v>-1.3981619526611944</v>
      </c>
      <c r="T185" s="10">
        <f ca="1">SUMPRODUCT(J185:O185,Results!K$9:P$9)</f>
        <v>-11.540353341611768</v>
      </c>
      <c r="U185" s="10">
        <f ca="1">SUMPRODUCT(J185:O185,Results!K$9:P$9)+$AD$20-$AC$31</f>
        <v>-11.523397285086675</v>
      </c>
      <c r="V185" s="10">
        <f t="shared" ca="1" si="99"/>
        <v>5.4654003260784778</v>
      </c>
      <c r="W185" s="10">
        <f t="shared" ca="1" si="100"/>
        <v>5.6546710238963422</v>
      </c>
      <c r="X185" s="10">
        <f t="shared" ca="1" si="101"/>
        <v>7.9952301266312533</v>
      </c>
      <c r="Y185" s="10">
        <f t="shared" ca="1" si="102"/>
        <v>-3.533849516566657</v>
      </c>
      <c r="Z185" s="10">
        <f t="shared" ca="1" si="103"/>
        <v>-5.2141395361097365</v>
      </c>
      <c r="AA185" s="10">
        <f t="shared" ca="1" si="104"/>
        <v>6.5913858158588239</v>
      </c>
    </row>
    <row r="186" spans="1:27">
      <c r="A186" s="6">
        <f ca="1">LN((RAND()^(-Results!$E$4))-1)</f>
        <v>-1.4882919309286948</v>
      </c>
      <c r="B186" s="6">
        <f ca="1">LN((RAND()^(-Results!$E$4))-1)</f>
        <v>0.81365332311031646</v>
      </c>
      <c r="C186" s="6">
        <f ca="1">LN((RAND()^(-Results!$E$4))-1)</f>
        <v>3.5928672819425063</v>
      </c>
      <c r="D186" s="6">
        <f ca="1">LN((RAND()^(-Results!$E$4))-1)</f>
        <v>0.6819375627003893</v>
      </c>
      <c r="E186" s="6">
        <f ca="1">LN((RAND()^(-Results!$E$4))-1)</f>
        <v>0.98054138752803521</v>
      </c>
      <c r="F186" s="6">
        <f ca="1">LN((RAND()^(-Results!$E$4))-1)</f>
        <v>2.6844717045065218</v>
      </c>
      <c r="G186" s="6">
        <f ca="1">LN((RAND()^(-Results!$E$4))-1)</f>
        <v>-2.0589261946639841</v>
      </c>
      <c r="H186" s="6">
        <f t="shared" ca="1" si="98"/>
        <v>-1.9947539453080636</v>
      </c>
      <c r="I186" s="10">
        <f ca="1">SUMPRODUCT(J186:O186,Results!B$12:G$12)+Results!$E$5*H186</f>
        <v>0.26545244212776531</v>
      </c>
      <c r="J186" s="10">
        <f ca="1">SUMPRODUCT($A186:$F186,Results!$B$15:$G$15)</f>
        <v>7.4241436921634651E-2</v>
      </c>
      <c r="K186" s="10">
        <f ca="1">SUMPRODUCT($A186:$F186,Results!$B$16:$G$16)</f>
        <v>9.4712188033382212</v>
      </c>
      <c r="L186" s="10">
        <f ca="1">SUMPRODUCT($A186:$F186,Results!$B$17:$G$17)</f>
        <v>-2.1833013745689143</v>
      </c>
      <c r="M186" s="10">
        <f ca="1">SUMPRODUCT($A186:$F186,Results!$B$18:$G$18)</f>
        <v>-10.082744361092935</v>
      </c>
      <c r="N186" s="10">
        <f ca="1">SUMPRODUCT($A186:$F186,Results!$B$19:$G$19)</f>
        <v>0.6521043041474357</v>
      </c>
      <c r="O186" s="10">
        <f ca="1">SUMPRODUCT($A186:$F186,Results!$B$20:$G$20)</f>
        <v>4.798295299423641</v>
      </c>
      <c r="P186" s="10" cm="1">
        <f t="array" aca="1" ref="P186" ca="1">SUMPRODUCT(J186:O186,TRANSPOSE(BL$20:BL$25))+$AD$20-$BL$27</f>
        <v>9.3791565127829681</v>
      </c>
      <c r="Q186" s="10" cm="1">
        <f t="array" aca="1" ref="Q186" ca="1">SUMPRODUCT(J186:O186,TRANSPOSE(ES$20:ES$25))+$AD$20-$ES$27</f>
        <v>9.4630112177316317</v>
      </c>
      <c r="R186" s="10">
        <f ca="1">I186-Results!$E$5*H186</f>
        <v>8.2444682233600197</v>
      </c>
      <c r="S186" s="10" cm="1">
        <f t="array" aca="1" ref="S186" ca="1">SUMPRODUCT(J186:O186,TRANSPOSE(AR$28:AR$33))+$AD$20-$AC$26</f>
        <v>18.721787132417028</v>
      </c>
      <c r="T186" s="10">
        <f ca="1">SUMPRODUCT(J186:O186,Results!K$9:P$9)</f>
        <v>9.8889657643841105</v>
      </c>
      <c r="U186" s="10">
        <f ca="1">SUMPRODUCT(J186:O186,Results!K$9:P$9)+$AD$20-$AC$31</f>
        <v>9.905921820909203</v>
      </c>
      <c r="V186" s="10">
        <f t="shared" ca="1" si="99"/>
        <v>-9.1137040706552028</v>
      </c>
      <c r="W186" s="10">
        <f t="shared" ca="1" si="100"/>
        <v>-9.1975587756038664</v>
      </c>
      <c r="X186" s="10">
        <f t="shared" ca="1" si="101"/>
        <v>-7.9790157812322544</v>
      </c>
      <c r="Y186" s="10">
        <f t="shared" ca="1" si="102"/>
        <v>-18.45633469028926</v>
      </c>
      <c r="Z186" s="10">
        <f t="shared" ca="1" si="103"/>
        <v>-1.6675624754119989E-2</v>
      </c>
      <c r="AA186" s="10">
        <f t="shared" ca="1" si="104"/>
        <v>-9.6404693787814377</v>
      </c>
    </row>
    <row r="187" spans="1:27">
      <c r="A187" s="6">
        <f ca="1">LN((RAND()^(-Results!$E$4))-1)</f>
        <v>0.21179515436953181</v>
      </c>
      <c r="B187" s="6">
        <f ca="1">LN((RAND()^(-Results!$E$4))-1)</f>
        <v>-0.34049438456578474</v>
      </c>
      <c r="C187" s="6">
        <f ca="1">LN((RAND()^(-Results!$E$4))-1)</f>
        <v>-0.81079593970459019</v>
      </c>
      <c r="D187" s="6">
        <f ca="1">LN((RAND()^(-Results!$E$4))-1)</f>
        <v>1.6436784520021919</v>
      </c>
      <c r="E187" s="6">
        <f ca="1">LN((RAND()^(-Results!$E$4))-1)</f>
        <v>1.5548221818574197</v>
      </c>
      <c r="F187" s="6">
        <f ca="1">LN((RAND()^(-Results!$E$4))-1)</f>
        <v>-0.94425143394766298</v>
      </c>
      <c r="G187" s="6">
        <f ca="1">LN((RAND()^(-Results!$E$4))-1)</f>
        <v>-1.8356353391841298</v>
      </c>
      <c r="H187" s="6">
        <f t="shared" ca="1" si="98"/>
        <v>-1.7714630898282093</v>
      </c>
      <c r="I187" s="10">
        <f ca="1">SUMPRODUCT(J187:O187,Results!B$12:G$12)+Results!$E$5*H187</f>
        <v>-5.0227962777789532</v>
      </c>
      <c r="J187" s="10">
        <f ca="1">SUMPRODUCT($A187:$F187,Results!$B$15:$G$15)</f>
        <v>-2.8255859018700828</v>
      </c>
      <c r="K187" s="10">
        <f ca="1">SUMPRODUCT($A187:$F187,Results!$B$16:$G$16)</f>
        <v>4.6516086054861461E-2</v>
      </c>
      <c r="L187" s="10">
        <f ca="1">SUMPRODUCT($A187:$F187,Results!$B$17:$G$17)</f>
        <v>-6.2411673734273965</v>
      </c>
      <c r="M187" s="10">
        <f ca="1">SUMPRODUCT($A187:$F187,Results!$B$18:$G$18)</f>
        <v>2.1252264494271786</v>
      </c>
      <c r="N187" s="10">
        <f ca="1">SUMPRODUCT($A187:$F187,Results!$B$19:$G$19)</f>
        <v>-3.2093255680182269</v>
      </c>
      <c r="O187" s="10">
        <f ca="1">SUMPRODUCT($A187:$F187,Results!$B$20:$G$20)</f>
        <v>-2.1312225222226062</v>
      </c>
      <c r="P187" s="10" cm="1">
        <f t="array" aca="1" ref="P187" ca="1">SUMPRODUCT(J187:O187,TRANSPOSE(BL$20:BL$25))+$AD$20-$BL$27</f>
        <v>2.0293231778908702</v>
      </c>
      <c r="Q187" s="10" cm="1">
        <f t="array" aca="1" ref="Q187" ca="1">SUMPRODUCT(J187:O187,TRANSPOSE(ES$20:ES$25))+$AD$20-$ES$27</f>
        <v>2.05579542901607</v>
      </c>
      <c r="R187" s="10">
        <f ca="1">I187-Results!$E$5*H187</f>
        <v>2.0630560815338841</v>
      </c>
      <c r="S187" s="10" cm="1">
        <f t="array" aca="1" ref="S187" ca="1">SUMPRODUCT(J187:O187,TRANSPOSE(AR$28:AR$33))+$AD$20-$AC$26</f>
        <v>-0.67337787152456219</v>
      </c>
      <c r="T187" s="10">
        <f ca="1">SUMPRODUCT(J187:O187,Results!K$9:P$9)</f>
        <v>2.2098651807484364</v>
      </c>
      <c r="U187" s="10">
        <f ca="1">SUMPRODUCT(J187:O187,Results!K$9:P$9)+$AD$20-$AC$31</f>
        <v>2.2268212372735285</v>
      </c>
      <c r="V187" s="10">
        <f t="shared" ca="1" si="99"/>
        <v>-7.052119455669823</v>
      </c>
      <c r="W187" s="10">
        <f t="shared" ca="1" si="100"/>
        <v>-7.0785917067950237</v>
      </c>
      <c r="X187" s="10">
        <f t="shared" ca="1" si="101"/>
        <v>-7.0858523593128373</v>
      </c>
      <c r="Y187" s="10">
        <f t="shared" ca="1" si="102"/>
        <v>-4.349418406254391</v>
      </c>
      <c r="Z187" s="10">
        <f t="shared" ca="1" si="103"/>
        <v>-5.3049243446608383</v>
      </c>
      <c r="AA187" s="10">
        <f t="shared" ca="1" si="104"/>
        <v>-7.2496175150524813</v>
      </c>
    </row>
    <row r="188" spans="1:27">
      <c r="A188" s="6">
        <f ca="1">LN((RAND()^(-Results!$E$4))-1)</f>
        <v>1.6196561416278306</v>
      </c>
      <c r="B188" s="6">
        <f ca="1">LN((RAND()^(-Results!$E$4))-1)</f>
        <v>0.44906257379396997</v>
      </c>
      <c r="C188" s="6">
        <f ca="1">LN((RAND()^(-Results!$E$4))-1)</f>
        <v>0.86031901634012353</v>
      </c>
      <c r="D188" s="6">
        <f ca="1">LN((RAND()^(-Results!$E$4))-1)</f>
        <v>-3.6151753214239664</v>
      </c>
      <c r="E188" s="6">
        <f ca="1">LN((RAND()^(-Results!$E$4))-1)</f>
        <v>0.99976013030576227</v>
      </c>
      <c r="F188" s="6">
        <f ca="1">LN((RAND()^(-Results!$E$4))-1)</f>
        <v>-0.48009888121433059</v>
      </c>
      <c r="G188" s="6">
        <f ca="1">LN((RAND()^(-Results!$E$4))-1)</f>
        <v>1.0687689946507648</v>
      </c>
      <c r="H188" s="6">
        <f t="shared" ca="1" si="98"/>
        <v>1.1329412440066853</v>
      </c>
      <c r="I188" s="10">
        <f ca="1">SUMPRODUCT(J188:O188,Results!B$12:G$12)+Results!$E$5*H188</f>
        <v>15.945764193093474</v>
      </c>
      <c r="J188" s="10">
        <f ca="1">SUMPRODUCT($A188:$F188,Results!$B$15:$G$15)</f>
        <v>-0.8609864598576723</v>
      </c>
      <c r="K188" s="10">
        <f ca="1">SUMPRODUCT($A188:$F188,Results!$B$16:$G$16)</f>
        <v>6.411641314034882</v>
      </c>
      <c r="L188" s="10">
        <f ca="1">SUMPRODUCT($A188:$F188,Results!$B$17:$G$17)</f>
        <v>-3.7490912011928508</v>
      </c>
      <c r="M188" s="10">
        <f ca="1">SUMPRODUCT($A188:$F188,Results!$B$18:$G$18)</f>
        <v>1.6949128474260029</v>
      </c>
      <c r="N188" s="10">
        <f ca="1">SUMPRODUCT($A188:$F188,Results!$B$19:$G$19)</f>
        <v>5.1302205888231942</v>
      </c>
      <c r="O188" s="10">
        <f ca="1">SUMPRODUCT($A188:$F188,Results!$B$20:$G$20)</f>
        <v>-0.98520028404911431</v>
      </c>
      <c r="P188" s="10" cm="1">
        <f t="array" aca="1" ref="P188" ca="1">SUMPRODUCT(J188:O188,TRANSPOSE(BL$20:BL$25))+$AD$20-$BL$27</f>
        <v>11.951658734676371</v>
      </c>
      <c r="Q188" s="10" cm="1">
        <f t="array" aca="1" ref="Q188" ca="1">SUMPRODUCT(J188:O188,TRANSPOSE(ES$20:ES$25))+$AD$20-$ES$27</f>
        <v>11.830198916395858</v>
      </c>
      <c r="R188" s="10">
        <f ca="1">I188-Results!$E$5*H188</f>
        <v>11.413999217066733</v>
      </c>
      <c r="S188" s="10" cm="1">
        <f t="array" aca="1" ref="S188" ca="1">SUMPRODUCT(J188:O188,TRANSPOSE(AR$28:AR$33))+$AD$20-$AC$26</f>
        <v>9.0081125076257713</v>
      </c>
      <c r="T188" s="10">
        <f ca="1">SUMPRODUCT(J188:O188,Results!K$9:P$9)</f>
        <v>11.127855084703896</v>
      </c>
      <c r="U188" s="10">
        <f ca="1">SUMPRODUCT(J188:O188,Results!K$9:P$9)+$AD$20-$AC$31</f>
        <v>11.144811141228988</v>
      </c>
      <c r="V188" s="10">
        <f t="shared" ca="1" si="99"/>
        <v>3.9941054584171027</v>
      </c>
      <c r="W188" s="10">
        <f t="shared" ca="1" si="100"/>
        <v>4.1155652766976161</v>
      </c>
      <c r="X188" s="10">
        <f t="shared" ca="1" si="101"/>
        <v>4.5317649760267411</v>
      </c>
      <c r="Y188" s="10">
        <f t="shared" ca="1" si="102"/>
        <v>6.9376516854677028</v>
      </c>
      <c r="Z188" s="10">
        <f t="shared" ca="1" si="103"/>
        <v>15.663636126211589</v>
      </c>
      <c r="AA188" s="10">
        <f t="shared" ca="1" si="104"/>
        <v>4.8009530518644858</v>
      </c>
    </row>
    <row r="189" spans="1:27">
      <c r="A189" s="6">
        <f ca="1">LN((RAND()^(-Results!$E$4))-1)</f>
        <v>2.655750517334007</v>
      </c>
      <c r="B189" s="6">
        <f ca="1">LN((RAND()^(-Results!$E$4))-1)</f>
        <v>1.5564767904144852</v>
      </c>
      <c r="C189" s="6">
        <f ca="1">LN((RAND()^(-Results!$E$4))-1)</f>
        <v>0.62094373046805507</v>
      </c>
      <c r="D189" s="6">
        <f ca="1">LN((RAND()^(-Results!$E$4))-1)</f>
        <v>6.9040682481777235E-2</v>
      </c>
      <c r="E189" s="6">
        <f ca="1">LN((RAND()^(-Results!$E$4))-1)</f>
        <v>0.10101334748226833</v>
      </c>
      <c r="F189" s="6">
        <f ca="1">LN((RAND()^(-Results!$E$4))-1)</f>
        <v>-1.6574717894786721</v>
      </c>
      <c r="G189" s="6">
        <f ca="1">LN((RAND()^(-Results!$E$4))-1)</f>
        <v>-2.620032633317753</v>
      </c>
      <c r="H189" s="6">
        <f t="shared" ca="1" si="98"/>
        <v>-2.5558603839618326</v>
      </c>
      <c r="I189" s="10">
        <f ca="1">SUMPRODUCT(J189:O189,Results!B$12:G$12)+Results!$E$5*H189</f>
        <v>4.5621348921366174</v>
      </c>
      <c r="J189" s="10">
        <f ca="1">SUMPRODUCT($A189:$F189,Results!$B$15:$G$15)</f>
        <v>-4.1357522862116536</v>
      </c>
      <c r="K189" s="10">
        <f ca="1">SUMPRODUCT($A189:$F189,Results!$B$16:$G$16)</f>
        <v>0.84560029718516572</v>
      </c>
      <c r="L189" s="10">
        <f ca="1">SUMPRODUCT($A189:$F189,Results!$B$17:$G$17)</f>
        <v>2.4217882224889045</v>
      </c>
      <c r="M189" s="10">
        <f ca="1">SUMPRODUCT($A189:$F189,Results!$B$18:$G$18)</f>
        <v>2.8664012435729598</v>
      </c>
      <c r="N189" s="10">
        <f ca="1">SUMPRODUCT($A189:$F189,Results!$B$19:$G$19)</f>
        <v>8.2684333854756762</v>
      </c>
      <c r="O189" s="10">
        <f ca="1">SUMPRODUCT($A189:$F189,Results!$B$20:$G$20)</f>
        <v>1.1178119706886727</v>
      </c>
      <c r="P189" s="10" cm="1">
        <f t="array" aca="1" ref="P189" ca="1">SUMPRODUCT(J189:O189,TRANSPOSE(BL$20:BL$25))+$AD$20-$BL$27</f>
        <v>14.601407890288709</v>
      </c>
      <c r="Q189" s="10" cm="1">
        <f t="array" aca="1" ref="Q189" ca="1">SUMPRODUCT(J189:O189,TRANSPOSE(ES$20:ES$25))+$AD$20-$ES$27</f>
        <v>14.570507600728208</v>
      </c>
      <c r="R189" s="10">
        <f ca="1">I189-Results!$E$5*H189</f>
        <v>14.785576427983948</v>
      </c>
      <c r="S189" s="10" cm="1">
        <f t="array" aca="1" ref="S189" ca="1">SUMPRODUCT(J189:O189,TRANSPOSE(AR$28:AR$33))+$AD$20-$AC$26</f>
        <v>10.105995436826458</v>
      </c>
      <c r="T189" s="10">
        <f ca="1">SUMPRODUCT(J189:O189,Results!K$9:P$9)</f>
        <v>14.395749233962572</v>
      </c>
      <c r="U189" s="10">
        <f ca="1">SUMPRODUCT(J189:O189,Results!K$9:P$9)+$AD$20-$AC$31</f>
        <v>14.412705290487665</v>
      </c>
      <c r="V189" s="10">
        <f t="shared" ca="1" si="99"/>
        <v>-10.039272998152091</v>
      </c>
      <c r="W189" s="10">
        <f t="shared" ca="1" si="100"/>
        <v>-10.00837270859159</v>
      </c>
      <c r="X189" s="10">
        <f t="shared" ca="1" si="101"/>
        <v>-10.22344153584733</v>
      </c>
      <c r="Y189" s="10">
        <f t="shared" ca="1" si="102"/>
        <v>-5.5438605446898404</v>
      </c>
      <c r="Z189" s="10">
        <f t="shared" ca="1" si="103"/>
        <v>4.2800068252547323</v>
      </c>
      <c r="AA189" s="10">
        <f t="shared" ca="1" si="104"/>
        <v>-9.8505703983510475</v>
      </c>
    </row>
    <row r="190" spans="1:27">
      <c r="A190" s="6">
        <f ca="1">LN((RAND()^(-Results!$E$4))-1)</f>
        <v>1.2670719014708747</v>
      </c>
      <c r="B190" s="6">
        <f ca="1">LN((RAND()^(-Results!$E$4))-1)</f>
        <v>-0.25351677150205021</v>
      </c>
      <c r="C190" s="6">
        <f ca="1">LN((RAND()^(-Results!$E$4))-1)</f>
        <v>-0.36964876033692939</v>
      </c>
      <c r="D190" s="6">
        <f ca="1">LN((RAND()^(-Results!$E$4))-1)</f>
        <v>2.2998699392622175</v>
      </c>
      <c r="E190" s="6">
        <f ca="1">LN((RAND()^(-Results!$E$4))-1)</f>
        <v>-3.0719325743746215</v>
      </c>
      <c r="F190" s="6">
        <f ca="1">LN((RAND()^(-Results!$E$4))-1)</f>
        <v>2.4467004892621012E-2</v>
      </c>
      <c r="G190" s="6">
        <f ca="1">LN((RAND()^(-Results!$E$4))-1)</f>
        <v>0.44943685230432978</v>
      </c>
      <c r="H190" s="6">
        <f t="shared" ca="1" si="98"/>
        <v>0.51360910166025031</v>
      </c>
      <c r="I190" s="10">
        <f ca="1">SUMPRODUCT(J190:O190,Results!B$12:G$12)+Results!$E$5*H190</f>
        <v>1.4423934653455972</v>
      </c>
      <c r="J190" s="10">
        <f ca="1">SUMPRODUCT($A190:$F190,Results!$B$15:$G$15)</f>
        <v>-2.1925417046280611</v>
      </c>
      <c r="K190" s="10">
        <f ca="1">SUMPRODUCT($A190:$F190,Results!$B$16:$G$16)</f>
        <v>-9.6688507310743077</v>
      </c>
      <c r="L190" s="10">
        <f ca="1">SUMPRODUCT($A190:$F190,Results!$B$17:$G$17)</f>
        <v>12.454883724443926</v>
      </c>
      <c r="M190" s="10">
        <f ca="1">SUMPRODUCT($A190:$F190,Results!$B$18:$G$18)</f>
        <v>-0.84026438343805532</v>
      </c>
      <c r="N190" s="10">
        <f ca="1">SUMPRODUCT($A190:$F190,Results!$B$19:$G$19)</f>
        <v>4.5918637739157351</v>
      </c>
      <c r="O190" s="10">
        <f ca="1">SUMPRODUCT($A190:$F190,Results!$B$20:$G$20)</f>
        <v>4.4971599731660152</v>
      </c>
      <c r="P190" s="10" cm="1">
        <f t="array" aca="1" ref="P190" ca="1">SUMPRODUCT(J190:O190,TRANSPOSE(BL$20:BL$25))+$AD$20-$BL$27</f>
        <v>-1.2726237351113867</v>
      </c>
      <c r="Q190" s="10" cm="1">
        <f t="array" aca="1" ref="Q190" ca="1">SUMPRODUCT(J190:O190,TRANSPOSE(ES$20:ES$25))+$AD$20-$ES$27</f>
        <v>-1.2643087086677118</v>
      </c>
      <c r="R190" s="10">
        <f ca="1">I190-Results!$E$5*H190</f>
        <v>-0.61204294129540404</v>
      </c>
      <c r="S190" s="10" cm="1">
        <f t="array" aca="1" ref="S190" ca="1">SUMPRODUCT(J190:O190,TRANSPOSE(AR$28:AR$33))+$AD$20-$AC$26</f>
        <v>-0.41176932801790533</v>
      </c>
      <c r="T190" s="10">
        <f ca="1">SUMPRODUCT(J190:O190,Results!K$9:P$9)</f>
        <v>-1.2054670733985617</v>
      </c>
      <c r="U190" s="10">
        <f ca="1">SUMPRODUCT(J190:O190,Results!K$9:P$9)+$AD$20-$AC$31</f>
        <v>-1.1885110168734694</v>
      </c>
      <c r="V190" s="10">
        <f t="shared" ca="1" si="99"/>
        <v>2.7150172004569839</v>
      </c>
      <c r="W190" s="10">
        <f t="shared" ca="1" si="100"/>
        <v>2.706702174013309</v>
      </c>
      <c r="X190" s="10">
        <f t="shared" ca="1" si="101"/>
        <v>2.0544364066410012</v>
      </c>
      <c r="Y190" s="10">
        <f t="shared" ca="1" si="102"/>
        <v>1.8541627933635025</v>
      </c>
      <c r="Z190" s="10">
        <f t="shared" ca="1" si="103"/>
        <v>1.1602653984637119</v>
      </c>
      <c r="AA190" s="10">
        <f t="shared" ca="1" si="104"/>
        <v>2.6309044822190666</v>
      </c>
    </row>
    <row r="191" spans="1:27">
      <c r="A191" s="6">
        <f ca="1">LN((RAND()^(-Results!$E$4))-1)</f>
        <v>-1.2471115877243857</v>
      </c>
      <c r="B191" s="6">
        <f ca="1">LN((RAND()^(-Results!$E$4))-1)</f>
        <v>1.2557686509860759</v>
      </c>
      <c r="C191" s="6">
        <f ca="1">LN((RAND()^(-Results!$E$4))-1)</f>
        <v>-1.5383399499015606</v>
      </c>
      <c r="D191" s="6">
        <f ca="1">LN((RAND()^(-Results!$E$4))-1)</f>
        <v>-1.0593528275723676</v>
      </c>
      <c r="E191" s="6">
        <f ca="1">LN((RAND()^(-Results!$E$4))-1)</f>
        <v>0.87750779173782067</v>
      </c>
      <c r="F191" s="6">
        <f ca="1">LN((RAND()^(-Results!$E$4))-1)</f>
        <v>-0.6342159710001597</v>
      </c>
      <c r="G191" s="6">
        <f ca="1">LN((RAND()^(-Results!$E$4))-1)</f>
        <v>0.53152184278026249</v>
      </c>
      <c r="H191" s="6">
        <f t="shared" ca="1" si="98"/>
        <v>0.59569409213618296</v>
      </c>
      <c r="I191" s="10">
        <f ca="1">SUMPRODUCT(J191:O191,Results!B$12:G$12)+Results!$E$5*H191</f>
        <v>-3.9643175989402759</v>
      </c>
      <c r="J191" s="10">
        <f ca="1">SUMPRODUCT($A191:$F191,Results!$B$15:$G$15)</f>
        <v>3.0824132647027875</v>
      </c>
      <c r="K191" s="10">
        <f ca="1">SUMPRODUCT($A191:$F191,Results!$B$16:$G$16)</f>
        <v>1.2232982616149093</v>
      </c>
      <c r="L191" s="10">
        <f ca="1">SUMPRODUCT($A191:$F191,Results!$B$17:$G$17)</f>
        <v>-3.5147355800615689</v>
      </c>
      <c r="M191" s="10">
        <f ca="1">SUMPRODUCT($A191:$F191,Results!$B$18:$G$18)</f>
        <v>4.4057038451841635</v>
      </c>
      <c r="N191" s="10">
        <f ca="1">SUMPRODUCT($A191:$F191,Results!$B$19:$G$19)</f>
        <v>-2.8889637294933204</v>
      </c>
      <c r="O191" s="10">
        <f ca="1">SUMPRODUCT($A191:$F191,Results!$B$20:$G$20)</f>
        <v>-4.5309558085187343</v>
      </c>
      <c r="P191" s="10" cm="1">
        <f t="array" aca="1" ref="P191" ca="1">SUMPRODUCT(J191:O191,TRANSPOSE(BL$20:BL$25))+$AD$20-$BL$27</f>
        <v>-7.0641279340870593</v>
      </c>
      <c r="Q191" s="10" cm="1">
        <f t="array" aca="1" ref="Q191" ca="1">SUMPRODUCT(J191:O191,TRANSPOSE(ES$20:ES$25))+$AD$20-$ES$27</f>
        <v>-6.9893016749418688</v>
      </c>
      <c r="R191" s="10">
        <f ca="1">I191-Results!$E$5*H191</f>
        <v>-6.3470939674850078</v>
      </c>
      <c r="S191" s="10" cm="1">
        <f t="array" aca="1" ref="S191" ca="1">SUMPRODUCT(J191:O191,TRANSPOSE(AR$28:AR$33))+$AD$20-$AC$26</f>
        <v>-10.549378604154661</v>
      </c>
      <c r="T191" s="10">
        <f ca="1">SUMPRODUCT(J191:O191,Results!K$9:P$9)</f>
        <v>-6.6389102588467468</v>
      </c>
      <c r="U191" s="10">
        <f ca="1">SUMPRODUCT(J191:O191,Results!K$9:P$9)+$AD$20-$AC$31</f>
        <v>-6.6219542023216542</v>
      </c>
      <c r="V191" s="10">
        <f t="shared" ca="1" si="99"/>
        <v>3.0998103351467834</v>
      </c>
      <c r="W191" s="10">
        <f t="shared" ca="1" si="100"/>
        <v>3.0249840760015929</v>
      </c>
      <c r="X191" s="10">
        <f t="shared" ca="1" si="101"/>
        <v>2.3827763685447318</v>
      </c>
      <c r="Y191" s="10">
        <f t="shared" ca="1" si="102"/>
        <v>6.585061005214385</v>
      </c>
      <c r="Z191" s="10">
        <f t="shared" ca="1" si="103"/>
        <v>-4.2464456658221614</v>
      </c>
      <c r="AA191" s="10">
        <f t="shared" ca="1" si="104"/>
        <v>2.6576366033813783</v>
      </c>
    </row>
    <row r="192" spans="1:27">
      <c r="A192" s="6">
        <f ca="1">LN((RAND()^(-Results!$E$4))-1)</f>
        <v>-0.75395219518963652</v>
      </c>
      <c r="B192" s="6">
        <f ca="1">LN((RAND()^(-Results!$E$4))-1)</f>
        <v>1.5201122121703952</v>
      </c>
      <c r="C192" s="6">
        <f ca="1">LN((RAND()^(-Results!$E$4))-1)</f>
        <v>-0.66143199901274619</v>
      </c>
      <c r="D192" s="6">
        <f ca="1">LN((RAND()^(-Results!$E$4))-1)</f>
        <v>-0.52783484152776994</v>
      </c>
      <c r="E192" s="6">
        <f ca="1">LN((RAND()^(-Results!$E$4))-1)</f>
        <v>-0.82635255720620582</v>
      </c>
      <c r="F192" s="6">
        <f ca="1">LN((RAND()^(-Results!$E$4))-1)</f>
        <v>-2.9578769769555953</v>
      </c>
      <c r="G192" s="6">
        <f ca="1">LN((RAND()^(-Results!$E$4))-1)</f>
        <v>2.3116436134072709</v>
      </c>
      <c r="H192" s="6">
        <f t="shared" ca="1" si="98"/>
        <v>2.3758158627631913</v>
      </c>
      <c r="I192" s="10">
        <f ca="1">SUMPRODUCT(J192:O192,Results!B$12:G$12)+Results!$E$5*H192</f>
        <v>-8.7108590056321358</v>
      </c>
      <c r="J192" s="10">
        <f ca="1">SUMPRODUCT($A192:$F192,Results!$B$15:$G$15)</f>
        <v>8.5512926572902774</v>
      </c>
      <c r="K192" s="10">
        <f ca="1">SUMPRODUCT($A192:$F192,Results!$B$16:$G$16)</f>
        <v>-3.4782281682318335</v>
      </c>
      <c r="L192" s="10">
        <f ca="1">SUMPRODUCT($A192:$F192,Results!$B$17:$G$17)</f>
        <v>7.1446709988920469</v>
      </c>
      <c r="M192" s="10">
        <f ca="1">SUMPRODUCT($A192:$F192,Results!$B$18:$G$18)</f>
        <v>6.790714947591602</v>
      </c>
      <c r="N192" s="10">
        <f ca="1">SUMPRODUCT($A192:$F192,Results!$B$19:$G$19)</f>
        <v>-0.30482371047356227</v>
      </c>
      <c r="O192" s="10">
        <f ca="1">SUMPRODUCT($A192:$F192,Results!$B$20:$G$20)</f>
        <v>-3.8557051417593735</v>
      </c>
      <c r="P192" s="10" cm="1">
        <f t="array" aca="1" ref="P192" ca="1">SUMPRODUCT(J192:O192,TRANSPOSE(BL$20:BL$25))+$AD$20-$BL$27</f>
        <v>-18.860113066786493</v>
      </c>
      <c r="Q192" s="10" cm="1">
        <f t="array" aca="1" ref="Q192" ca="1">SUMPRODUCT(J192:O192,TRANSPOSE(ES$20:ES$25))+$AD$20-$ES$27</f>
        <v>-18.828450086227356</v>
      </c>
      <c r="R192" s="10">
        <f ca="1">I192-Results!$E$5*H192</f>
        <v>-18.214122456684901</v>
      </c>
      <c r="S192" s="10" cm="1">
        <f t="array" aca="1" ref="S192" ca="1">SUMPRODUCT(J192:O192,TRANSPOSE(AR$28:AR$33))+$AD$20-$AC$26</f>
        <v>-22.19137423814179</v>
      </c>
      <c r="T192" s="10">
        <f ca="1">SUMPRODUCT(J192:O192,Results!K$9:P$9)</f>
        <v>-18.686884522644647</v>
      </c>
      <c r="U192" s="10">
        <f ca="1">SUMPRODUCT(J192:O192,Results!K$9:P$9)+$AD$20-$AC$31</f>
        <v>-18.669928466119554</v>
      </c>
      <c r="V192" s="10">
        <f t="shared" ca="1" si="99"/>
        <v>10.149254061154357</v>
      </c>
      <c r="W192" s="10">
        <f t="shared" ca="1" si="100"/>
        <v>10.11759108059522</v>
      </c>
      <c r="X192" s="10">
        <f t="shared" ca="1" si="101"/>
        <v>9.5032634510527654</v>
      </c>
      <c r="Y192" s="10">
        <f t="shared" ca="1" si="102"/>
        <v>13.480515232509655</v>
      </c>
      <c r="Z192" s="10">
        <f t="shared" ca="1" si="103"/>
        <v>-8.9929870725140209</v>
      </c>
      <c r="AA192" s="10">
        <f t="shared" ca="1" si="104"/>
        <v>9.9590694604874184</v>
      </c>
    </row>
    <row r="193" spans="1:27">
      <c r="A193" s="6">
        <f ca="1">LN((RAND()^(-Results!$E$4))-1)</f>
        <v>-1.9606742282492271</v>
      </c>
      <c r="B193" s="6">
        <f ca="1">LN((RAND()^(-Results!$E$4))-1)</f>
        <v>0.72338536220490146</v>
      </c>
      <c r="C193" s="6">
        <f ca="1">LN((RAND()^(-Results!$E$4))-1)</f>
        <v>-2.9559169888392098</v>
      </c>
      <c r="D193" s="6">
        <f ca="1">LN((RAND()^(-Results!$E$4))-1)</f>
        <v>-0.54044032400660591</v>
      </c>
      <c r="E193" s="6">
        <f ca="1">LN((RAND()^(-Results!$E$4))-1)</f>
        <v>-1.812215279494761</v>
      </c>
      <c r="F193" s="6">
        <f ca="1">LN((RAND()^(-Results!$E$4))-1)</f>
        <v>0.12279065428683565</v>
      </c>
      <c r="G193" s="6">
        <f ca="1">LN((RAND()^(-Results!$E$4))-1)</f>
        <v>-1.6157646323640123E-2</v>
      </c>
      <c r="H193" s="6">
        <f t="shared" ca="1" si="98"/>
        <v>4.8014603032280376E-2</v>
      </c>
      <c r="I193" s="10">
        <f ca="1">SUMPRODUCT(J193:O193,Results!B$12:G$12)+Results!$E$5*H193</f>
        <v>-17.488605335134256</v>
      </c>
      <c r="J193" s="10">
        <f ca="1">SUMPRODUCT($A193:$F193,Results!$B$15:$G$15)</f>
        <v>5.3229900018003633</v>
      </c>
      <c r="K193" s="10">
        <f ca="1">SUMPRODUCT($A193:$F193,Results!$B$16:$G$16)</f>
        <v>-7.1387810111805932</v>
      </c>
      <c r="L193" s="10">
        <f ca="1">SUMPRODUCT($A193:$F193,Results!$B$17:$G$17)</f>
        <v>5.4238052499689706</v>
      </c>
      <c r="M193" s="10">
        <f ca="1">SUMPRODUCT($A193:$F193,Results!$B$18:$G$18)</f>
        <v>4.4155084428971838</v>
      </c>
      <c r="N193" s="10">
        <f ca="1">SUMPRODUCT($A193:$F193,Results!$B$19:$G$19)</f>
        <v>-3.6127853987314338</v>
      </c>
      <c r="O193" s="10">
        <f ca="1">SUMPRODUCT($A193:$F193,Results!$B$20:$G$20)</f>
        <v>-3.2504032827316633</v>
      </c>
      <c r="P193" s="10" cm="1">
        <f t="array" aca="1" ref="P193" ca="1">SUMPRODUCT(J193:O193,TRANSPOSE(BL$20:BL$25))+$AD$20-$BL$27</f>
        <v>-19.218312009592026</v>
      </c>
      <c r="Q193" s="10" cm="1">
        <f t="array" aca="1" ref="Q193" ca="1">SUMPRODUCT(J193:O193,TRANSPOSE(ES$20:ES$25))+$AD$20-$ES$27</f>
        <v>-19.115680809726562</v>
      </c>
      <c r="R193" s="10">
        <f ca="1">I193-Results!$E$5*H193</f>
        <v>-17.680663747263377</v>
      </c>
      <c r="S193" s="10" cm="1">
        <f t="array" aca="1" ref="S193" ca="1">SUMPRODUCT(J193:O193,TRANSPOSE(AR$28:AR$33))+$AD$20-$AC$26</f>
        <v>-21.396629569927573</v>
      </c>
      <c r="T193" s="10">
        <f ca="1">SUMPRODUCT(J193:O193,Results!K$9:P$9)</f>
        <v>-18.620903826195885</v>
      </c>
      <c r="U193" s="10">
        <f ca="1">SUMPRODUCT(J193:O193,Results!K$9:P$9)+$AD$20-$AC$31</f>
        <v>-18.603947769670793</v>
      </c>
      <c r="V193" s="10">
        <f t="shared" ca="1" si="99"/>
        <v>1.7297066744577698</v>
      </c>
      <c r="W193" s="10">
        <f t="shared" ca="1" si="100"/>
        <v>1.6270754745923064</v>
      </c>
      <c r="X193" s="10">
        <f t="shared" ca="1" si="101"/>
        <v>0.19205841212912134</v>
      </c>
      <c r="Y193" s="10">
        <f t="shared" ca="1" si="102"/>
        <v>3.9080242347933165</v>
      </c>
      <c r="Z193" s="10">
        <f t="shared" ca="1" si="103"/>
        <v>-17.770733402016141</v>
      </c>
      <c r="AA193" s="10">
        <f t="shared" ca="1" si="104"/>
        <v>1.1153424345365366</v>
      </c>
    </row>
    <row r="194" spans="1:27">
      <c r="A194" s="6">
        <f ca="1">LN((RAND()^(-Results!$E$4))-1)</f>
        <v>-1.2216053967395524</v>
      </c>
      <c r="B194" s="6">
        <f ca="1">LN((RAND()^(-Results!$E$4))-1)</f>
        <v>0.98661462275233169</v>
      </c>
      <c r="C194" s="6">
        <f ca="1">LN((RAND()^(-Results!$E$4))-1)</f>
        <v>8.6369569798965776E-2</v>
      </c>
      <c r="D194" s="6">
        <f ca="1">LN((RAND()^(-Results!$E$4))-1)</f>
        <v>0.67270856409217084</v>
      </c>
      <c r="E194" s="6">
        <f ca="1">LN((RAND()^(-Results!$E$4))-1)</f>
        <v>-0.27190847420091085</v>
      </c>
      <c r="F194" s="6">
        <f ca="1">LN((RAND()^(-Results!$E$4))-1)</f>
        <v>-1.0629604751473178</v>
      </c>
      <c r="G194" s="6">
        <f ca="1">LN((RAND()^(-Results!$E$4))-1)</f>
        <v>1.3930125474373118</v>
      </c>
      <c r="H194" s="6">
        <f t="shared" ca="1" si="98"/>
        <v>1.4571847967932323</v>
      </c>
      <c r="I194" s="10">
        <f ca="1">SUMPRODUCT(J194:O194,Results!B$12:G$12)+Results!$E$5*H194</f>
        <v>-5.5767295516893798</v>
      </c>
      <c r="J194" s="10">
        <f ca="1">SUMPRODUCT($A194:$F194,Results!$B$15:$G$15)</f>
        <v>5.1230928744254332</v>
      </c>
      <c r="K194" s="10">
        <f ca="1">SUMPRODUCT($A194:$F194,Results!$B$16:$G$16)</f>
        <v>-1.0850622050435481</v>
      </c>
      <c r="L194" s="10">
        <f ca="1">SUMPRODUCT($A194:$F194,Results!$B$17:$G$17)</f>
        <v>3.5714714792398259</v>
      </c>
      <c r="M194" s="10">
        <f ca="1">SUMPRODUCT($A194:$F194,Results!$B$18:$G$18)</f>
        <v>1.6271703201322709</v>
      </c>
      <c r="N194" s="10">
        <f ca="1">SUMPRODUCT($A194:$F194,Results!$B$19:$G$19)</f>
        <v>-1.6985325192832761</v>
      </c>
      <c r="O194" s="10">
        <f ca="1">SUMPRODUCT($A194:$F194,Results!$B$20:$G$20)</f>
        <v>-1.3906802132104443</v>
      </c>
      <c r="P194" s="10" cm="1">
        <f t="array" aca="1" ref="P194" ca="1">SUMPRODUCT(J194:O194,TRANSPOSE(BL$20:BL$25))+$AD$20-$BL$27</f>
        <v>-11.672579035096119</v>
      </c>
      <c r="Q194" s="10" cm="1">
        <f t="array" aca="1" ref="Q194" ca="1">SUMPRODUCT(J194:O194,TRANSPOSE(ES$20:ES$25))+$AD$20-$ES$27</f>
        <v>-11.601686543109597</v>
      </c>
      <c r="R194" s="10">
        <f ca="1">I194-Results!$E$5*H194</f>
        <v>-11.405468738862309</v>
      </c>
      <c r="S194" s="10" cm="1">
        <f t="array" aca="1" ref="S194" ca="1">SUMPRODUCT(J194:O194,TRANSPOSE(AR$28:AR$33))+$AD$20-$AC$26</f>
        <v>-11.185421232915514</v>
      </c>
      <c r="T194" s="10">
        <f ca="1">SUMPRODUCT(J194:O194,Results!K$9:P$9)</f>
        <v>-11.23926430637672</v>
      </c>
      <c r="U194" s="10">
        <f ca="1">SUMPRODUCT(J194:O194,Results!K$9:P$9)+$AD$20-$AC$31</f>
        <v>-11.222308249851627</v>
      </c>
      <c r="V194" s="10">
        <f t="shared" ca="1" si="99"/>
        <v>6.0958494834067389</v>
      </c>
      <c r="W194" s="10">
        <f t="shared" ca="1" si="100"/>
        <v>6.0249569914202175</v>
      </c>
      <c r="X194" s="10">
        <f t="shared" ca="1" si="101"/>
        <v>5.8287391871729293</v>
      </c>
      <c r="Y194" s="10">
        <f t="shared" ca="1" si="102"/>
        <v>5.6086916812261345</v>
      </c>
      <c r="Z194" s="10">
        <f t="shared" ca="1" si="103"/>
        <v>-5.8588576185712649</v>
      </c>
      <c r="AA194" s="10">
        <f t="shared" ca="1" si="104"/>
        <v>5.6455786981622476</v>
      </c>
    </row>
    <row r="195" spans="1:27">
      <c r="A195" s="6">
        <f ca="1">LN((RAND()^(-Results!$E$4))-1)</f>
        <v>-2.3357372925534881</v>
      </c>
      <c r="B195" s="6">
        <f ca="1">LN((RAND()^(-Results!$E$4))-1)</f>
        <v>-0.16036378830836862</v>
      </c>
      <c r="C195" s="6">
        <f ca="1">LN((RAND()^(-Results!$E$4))-1)</f>
        <v>2.510640385280122</v>
      </c>
      <c r="D195" s="6">
        <f ca="1">LN((RAND()^(-Results!$E$4))-1)</f>
        <v>1.4207114576406448</v>
      </c>
      <c r="E195" s="6">
        <f ca="1">LN((RAND()^(-Results!$E$4))-1)</f>
        <v>-0.81794744113158513</v>
      </c>
      <c r="F195" s="6">
        <f ca="1">LN((RAND()^(-Results!$E$4))-1)</f>
        <v>0.93489465063023269</v>
      </c>
      <c r="G195" s="6">
        <f ca="1">LN((RAND()^(-Results!$E$4))-1)</f>
        <v>-7.0386912141826814</v>
      </c>
      <c r="H195" s="6">
        <f t="shared" ref="H195:H258" ca="1" si="105">G195-$AL$10</f>
        <v>-6.9745189648267605</v>
      </c>
      <c r="I195" s="10">
        <f ca="1">SUMPRODUCT(J195:O195,Results!B$12:G$12)+Results!$E$5*H195</f>
        <v>-41.539520416785741</v>
      </c>
      <c r="J195" s="10">
        <f ca="1">SUMPRODUCT($A195:$F195,Results!$B$15:$G$15)</f>
        <v>6.6305559855314931</v>
      </c>
      <c r="K195" s="10">
        <f ca="1">SUMPRODUCT($A195:$F195,Results!$B$16:$G$16)</f>
        <v>1.1780800908272344</v>
      </c>
      <c r="L195" s="10">
        <f ca="1">SUMPRODUCT($A195:$F195,Results!$B$17:$G$17)</f>
        <v>5.7837313803563459</v>
      </c>
      <c r="M195" s="10">
        <f ca="1">SUMPRODUCT($A195:$F195,Results!$B$18:$G$18)</f>
        <v>-6.5109504746128328</v>
      </c>
      <c r="N195" s="10">
        <f ca="1">SUMPRODUCT($A195:$F195,Results!$B$19:$G$19)</f>
        <v>-3.0651359832920124</v>
      </c>
      <c r="O195" s="10">
        <f ca="1">SUMPRODUCT($A195:$F195,Results!$B$20:$G$20)</f>
        <v>3.080959055411725</v>
      </c>
      <c r="P195" s="10" cm="1">
        <f t="array" aca="1" ref="P195" ca="1">SUMPRODUCT(J195:O195,TRANSPOSE(BL$20:BL$25))+$AD$20-$BL$27</f>
        <v>-12.840251049654377</v>
      </c>
      <c r="Q195" s="10" cm="1">
        <f t="array" aca="1" ref="Q195" ca="1">SUMPRODUCT(J195:O195,TRANSPOSE(ES$20:ES$25))+$AD$20-$ES$27</f>
        <v>-12.776839404037231</v>
      </c>
      <c r="R195" s="10">
        <f ca="1">I195-Results!$E$5*H195</f>
        <v>-13.6414445574787</v>
      </c>
      <c r="S195" s="10" cm="1">
        <f t="array" aca="1" ref="S195" ca="1">SUMPRODUCT(J195:O195,TRANSPOSE(AR$28:AR$33))+$AD$20-$AC$26</f>
        <v>-3.7549554134873917</v>
      </c>
      <c r="T195" s="10">
        <f ca="1">SUMPRODUCT(J195:O195,Results!K$9:P$9)</f>
        <v>-12.439435137530429</v>
      </c>
      <c r="U195" s="10">
        <f ca="1">SUMPRODUCT(J195:O195,Results!K$9:P$9)+$AD$20-$AC$31</f>
        <v>-12.422479081005337</v>
      </c>
      <c r="V195" s="10">
        <f t="shared" ref="V195:V258" ca="1" si="106">I195-P195</f>
        <v>-28.699269367131365</v>
      </c>
      <c r="W195" s="10">
        <f t="shared" ref="W195:W258" ca="1" si="107">I195-Q195</f>
        <v>-28.762681012748509</v>
      </c>
      <c r="X195" s="10">
        <f t="shared" ref="X195:X258" ca="1" si="108">I195-R195</f>
        <v>-27.898075859307042</v>
      </c>
      <c r="Y195" s="10">
        <f t="shared" ref="Y195:Y258" ca="1" si="109">I195-S195</f>
        <v>-37.784565003298347</v>
      </c>
      <c r="Z195" s="10">
        <f t="shared" ref="Z195:Z258" ca="1" si="110">I195-$AD$20</f>
        <v>-41.82164848366763</v>
      </c>
      <c r="AA195" s="10">
        <f t="shared" ref="AA195:AA258" ca="1" si="111">I195-U195</f>
        <v>-29.117041335780407</v>
      </c>
    </row>
    <row r="196" spans="1:27">
      <c r="A196" s="6">
        <f ca="1">LN((RAND()^(-Results!$E$4))-1)</f>
        <v>-1.6313837059592395</v>
      </c>
      <c r="B196" s="6">
        <f ca="1">LN((RAND()^(-Results!$E$4))-1)</f>
        <v>-0.19058620798018958</v>
      </c>
      <c r="C196" s="6">
        <f ca="1">LN((RAND()^(-Results!$E$4))-1)</f>
        <v>-1.9343493965980663</v>
      </c>
      <c r="D196" s="6">
        <f ca="1">LN((RAND()^(-Results!$E$4))-1)</f>
        <v>-0.93708970790972845</v>
      </c>
      <c r="E196" s="6">
        <f ca="1">LN((RAND()^(-Results!$E$4))-1)</f>
        <v>-0.63079498986200855</v>
      </c>
      <c r="F196" s="6">
        <f ca="1">LN((RAND()^(-Results!$E$4))-1)</f>
        <v>0.96018628648661075</v>
      </c>
      <c r="G196" s="6">
        <f ca="1">LN((RAND()^(-Results!$E$4))-1)</f>
        <v>-1.7159527057571877</v>
      </c>
      <c r="H196" s="6">
        <f t="shared" ca="1" si="105"/>
        <v>-1.6517804564012672</v>
      </c>
      <c r="I196" s="10">
        <f ca="1">SUMPRODUCT(J196:O196,Results!B$12:G$12)+Results!$E$5*H196</f>
        <v>-16.620916284752976</v>
      </c>
      <c r="J196" s="10">
        <f ca="1">SUMPRODUCT($A196:$F196,Results!$B$15:$G$15)</f>
        <v>2.7084597631800706</v>
      </c>
      <c r="K196" s="10">
        <f ca="1">SUMPRODUCT($A196:$F196,Results!$B$16:$G$16)</f>
        <v>-2.7296355406271235</v>
      </c>
      <c r="L196" s="10">
        <f ca="1">SUMPRODUCT($A196:$F196,Results!$B$17:$G$17)</f>
        <v>-0.24266525679664963</v>
      </c>
      <c r="M196" s="10">
        <f ca="1">SUMPRODUCT($A196:$F196,Results!$B$18:$G$18)</f>
        <v>1.385434420568133</v>
      </c>
      <c r="N196" s="10">
        <f ca="1">SUMPRODUCT($A196:$F196,Results!$B$19:$G$19)</f>
        <v>-4.1725069434340742</v>
      </c>
      <c r="O196" s="10">
        <f ca="1">SUMPRODUCT($A196:$F196,Results!$B$20:$G$20)</f>
        <v>-2.3083738607607476</v>
      </c>
      <c r="P196" s="10" cm="1">
        <f t="array" aca="1" ref="P196" ca="1">SUMPRODUCT(J196:O196,TRANSPOSE(BL$20:BL$25))+$AD$20-$BL$27</f>
        <v>-10.742326814372291</v>
      </c>
      <c r="Q196" s="10" cm="1">
        <f t="array" aca="1" ref="Q196" ca="1">SUMPRODUCT(J196:O196,TRANSPOSE(ES$20:ES$25))+$AD$20-$ES$27</f>
        <v>-10.691468165585441</v>
      </c>
      <c r="R196" s="10">
        <f ca="1">I196-Results!$E$5*H196</f>
        <v>-10.013794459147906</v>
      </c>
      <c r="S196" s="10" cm="1">
        <f t="array" aca="1" ref="S196" ca="1">SUMPRODUCT(J196:O196,TRANSPOSE(AR$28:AR$33))+$AD$20-$AC$26</f>
        <v>-11.136860228848747</v>
      </c>
      <c r="T196" s="10">
        <f ca="1">SUMPRODUCT(J196:O196,Results!K$9:P$9)</f>
        <v>-10.466920962724901</v>
      </c>
      <c r="U196" s="10">
        <f ca="1">SUMPRODUCT(J196:O196,Results!K$9:P$9)+$AD$20-$AC$31</f>
        <v>-10.449964906199808</v>
      </c>
      <c r="V196" s="10">
        <f t="shared" ca="1" si="106"/>
        <v>-5.8785894703806854</v>
      </c>
      <c r="W196" s="10">
        <f t="shared" ca="1" si="107"/>
        <v>-5.9294481191675352</v>
      </c>
      <c r="X196" s="10">
        <f t="shared" ca="1" si="108"/>
        <v>-6.6071218256050699</v>
      </c>
      <c r="Y196" s="10">
        <f t="shared" ca="1" si="109"/>
        <v>-5.4840560559042295</v>
      </c>
      <c r="Z196" s="10">
        <f t="shared" ca="1" si="110"/>
        <v>-16.903044351634861</v>
      </c>
      <c r="AA196" s="10">
        <f t="shared" ca="1" si="111"/>
        <v>-6.170951378553168</v>
      </c>
    </row>
    <row r="197" spans="1:27">
      <c r="A197" s="6">
        <f ca="1">LN((RAND()^(-Results!$E$4))-1)</f>
        <v>-2.9011237726561432</v>
      </c>
      <c r="B197" s="6">
        <f ca="1">LN((RAND()^(-Results!$E$4))-1)</f>
        <v>0.46926424794653815</v>
      </c>
      <c r="C197" s="6">
        <f ca="1">LN((RAND()^(-Results!$E$4))-1)</f>
        <v>-0.44102893602498106</v>
      </c>
      <c r="D197" s="6">
        <f ca="1">LN((RAND()^(-Results!$E$4))-1)</f>
        <v>1.0416185174177801</v>
      </c>
      <c r="E197" s="6">
        <f ca="1">LN((RAND()^(-Results!$E$4))-1)</f>
        <v>-0.4455564767179091</v>
      </c>
      <c r="F197" s="6">
        <f ca="1">LN((RAND()^(-Results!$E$4))-1)</f>
        <v>6.0905557121561351</v>
      </c>
      <c r="G197" s="6">
        <f ca="1">LN((RAND()^(-Results!$E$4))-1)</f>
        <v>2.3335288613468594</v>
      </c>
      <c r="H197" s="6">
        <f t="shared" ca="1" si="105"/>
        <v>2.3977011107027799</v>
      </c>
      <c r="I197" s="10">
        <f ca="1">SUMPRODUCT(J197:O197,Results!B$12:G$12)+Results!$E$5*H197</f>
        <v>18.103088426972896</v>
      </c>
      <c r="J197" s="10">
        <f ca="1">SUMPRODUCT($A197:$F197,Results!$B$15:$G$15)</f>
        <v>-4.5831586918623879</v>
      </c>
      <c r="K197" s="10">
        <f ca="1">SUMPRODUCT($A197:$F197,Results!$B$16:$G$16)</f>
        <v>2.6426677828430849</v>
      </c>
      <c r="L197" s="10">
        <f ca="1">SUMPRODUCT($A197:$F197,Results!$B$17:$G$17)</f>
        <v>-3.6741103144884062</v>
      </c>
      <c r="M197" s="10">
        <f ca="1">SUMPRODUCT($A197:$F197,Results!$B$18:$G$18)</f>
        <v>-10.421203116625167</v>
      </c>
      <c r="N197" s="10">
        <f ca="1">SUMPRODUCT($A197:$F197,Results!$B$19:$G$19)</f>
        <v>-3.2289503602063832</v>
      </c>
      <c r="O197" s="10">
        <f ca="1">SUMPRODUCT($A197:$F197,Results!$B$20:$G$20)</f>
        <v>4.3478022511785461</v>
      </c>
      <c r="P197" s="10" cm="1">
        <f t="array" aca="1" ref="P197" ca="1">SUMPRODUCT(J197:O197,TRANSPOSE(BL$20:BL$25))+$AD$20-$BL$27</f>
        <v>7.8662819101948482</v>
      </c>
      <c r="Q197" s="10" cm="1">
        <f t="array" aca="1" ref="Q197" ca="1">SUMPRODUCT(J197:O197,TRANSPOSE(ES$20:ES$25))+$AD$20-$ES$27</f>
        <v>8.0810152898486898</v>
      </c>
      <c r="R197" s="10">
        <f ca="1">I197-Results!$E$5*H197</f>
        <v>8.5122839841617761</v>
      </c>
      <c r="S197" s="10" cm="1">
        <f t="array" aca="1" ref="S197" ca="1">SUMPRODUCT(J197:O197,TRANSPOSE(AR$28:AR$33))+$AD$20-$AC$26</f>
        <v>15.94549094428957</v>
      </c>
      <c r="T197" s="10">
        <f ca="1">SUMPRODUCT(J197:O197,Results!K$9:P$9)</f>
        <v>9.1695329954960378</v>
      </c>
      <c r="U197" s="10">
        <f ca="1">SUMPRODUCT(J197:O197,Results!K$9:P$9)+$AD$20-$AC$31</f>
        <v>9.1864890520211304</v>
      </c>
      <c r="V197" s="10">
        <f t="shared" ca="1" si="106"/>
        <v>10.236806516778048</v>
      </c>
      <c r="W197" s="10">
        <f t="shared" ca="1" si="107"/>
        <v>10.022073137124206</v>
      </c>
      <c r="X197" s="10">
        <f t="shared" ca="1" si="108"/>
        <v>9.5908044428111197</v>
      </c>
      <c r="Y197" s="10">
        <f t="shared" ca="1" si="109"/>
        <v>2.1575974826833253</v>
      </c>
      <c r="Z197" s="10">
        <f t="shared" ca="1" si="110"/>
        <v>17.820960360091011</v>
      </c>
      <c r="AA197" s="10">
        <f t="shared" ca="1" si="111"/>
        <v>8.9165993749517654</v>
      </c>
    </row>
    <row r="198" spans="1:27">
      <c r="A198" s="6">
        <f ca="1">LN((RAND()^(-Results!$E$4))-1)</f>
        <v>-1.1425321984714238</v>
      </c>
      <c r="B198" s="6">
        <f ca="1">LN((RAND()^(-Results!$E$4))-1)</f>
        <v>-2.1894667547118996</v>
      </c>
      <c r="C198" s="6">
        <f ca="1">LN((RAND()^(-Results!$E$4))-1)</f>
        <v>-2.6760049313073488E-2</v>
      </c>
      <c r="D198" s="6">
        <f ca="1">LN((RAND()^(-Results!$E$4))-1)</f>
        <v>-2.9647297301887061</v>
      </c>
      <c r="E198" s="6">
        <f ca="1">LN((RAND()^(-Results!$E$4))-1)</f>
        <v>-1.1910769770093599</v>
      </c>
      <c r="F198" s="6">
        <f ca="1">LN((RAND()^(-Results!$E$4))-1)</f>
        <v>-1.3632894278730026</v>
      </c>
      <c r="G198" s="6">
        <f ca="1">LN((RAND()^(-Results!$E$4))-1)</f>
        <v>1.0419901010162431</v>
      </c>
      <c r="H198" s="6">
        <f t="shared" ca="1" si="105"/>
        <v>1.1061623503721636</v>
      </c>
      <c r="I198" s="10">
        <f ca="1">SUMPRODUCT(J198:O198,Results!B$12:G$12)+Results!$E$5*H198</f>
        <v>-20.52574951483145</v>
      </c>
      <c r="J198" s="10">
        <f ca="1">SUMPRODUCT($A198:$F198,Results!$B$15:$G$15)</f>
        <v>10.39219099596145</v>
      </c>
      <c r="K198" s="10">
        <f ca="1">SUMPRODUCT($A198:$F198,Results!$B$16:$G$16)</f>
        <v>-2.9436670790562252</v>
      </c>
      <c r="L198" s="10">
        <f ca="1">SUMPRODUCT($A198:$F198,Results!$B$17:$G$17)</f>
        <v>4.3886679206713159</v>
      </c>
      <c r="M198" s="10">
        <f ca="1">SUMPRODUCT($A198:$F198,Results!$B$18:$G$18)</f>
        <v>2.533085292211724</v>
      </c>
      <c r="N198" s="10">
        <f ca="1">SUMPRODUCT($A198:$F198,Results!$B$19:$G$19)</f>
        <v>-4.7824572309274913</v>
      </c>
      <c r="O198" s="10">
        <f ca="1">SUMPRODUCT($A198:$F198,Results!$B$20:$G$20)</f>
        <v>-2.941049824670082</v>
      </c>
      <c r="P198" s="10" cm="1">
        <f t="array" aca="1" ref="P198" ca="1">SUMPRODUCT(J198:O198,TRANSPOSE(BL$20:BL$25))+$AD$20-$BL$27</f>
        <v>-24.237517823576965</v>
      </c>
      <c r="Q198" s="10" cm="1">
        <f t="array" aca="1" ref="Q198" ca="1">SUMPRODUCT(J198:O198,TRANSPOSE(ES$20:ES$25))+$AD$20-$ES$27</f>
        <v>-24.394018683663585</v>
      </c>
      <c r="R198" s="10">
        <f ca="1">I198-Results!$E$5*H198</f>
        <v>-24.950398916320104</v>
      </c>
      <c r="S198" s="10" cm="1">
        <f t="array" aca="1" ref="S198" ca="1">SUMPRODUCT(J198:O198,TRANSPOSE(AR$28:AR$33))+$AD$20-$AC$26</f>
        <v>-22.768689841616673</v>
      </c>
      <c r="T198" s="10">
        <f ca="1">SUMPRODUCT(J198:O198,Results!K$9:P$9)</f>
        <v>-25.258280671580664</v>
      </c>
      <c r="U198" s="10">
        <f ca="1">SUMPRODUCT(J198:O198,Results!K$9:P$9)+$AD$20-$AC$31</f>
        <v>-25.241324615055571</v>
      </c>
      <c r="V198" s="10">
        <f t="shared" ca="1" si="106"/>
        <v>3.7117683087455156</v>
      </c>
      <c r="W198" s="10">
        <f t="shared" ca="1" si="107"/>
        <v>3.8682691688321356</v>
      </c>
      <c r="X198" s="10">
        <f t="shared" ca="1" si="108"/>
        <v>4.4246494014886544</v>
      </c>
      <c r="Y198" s="10">
        <f t="shared" ca="1" si="109"/>
        <v>2.2429403267852237</v>
      </c>
      <c r="Z198" s="10">
        <f t="shared" ca="1" si="110"/>
        <v>-20.807877581713335</v>
      </c>
      <c r="AA198" s="10">
        <f t="shared" ca="1" si="111"/>
        <v>4.7155751002241217</v>
      </c>
    </row>
    <row r="199" spans="1:27">
      <c r="A199" s="6">
        <f ca="1">LN((RAND()^(-Results!$E$4))-1)</f>
        <v>-2.6245013854474304</v>
      </c>
      <c r="B199" s="6">
        <f ca="1">LN((RAND()^(-Results!$E$4))-1)</f>
        <v>1.8130507384322816</v>
      </c>
      <c r="C199" s="6">
        <f ca="1">LN((RAND()^(-Results!$E$4))-1)</f>
        <v>2.4361222907899998</v>
      </c>
      <c r="D199" s="6">
        <f ca="1">LN((RAND()^(-Results!$E$4))-1)</f>
        <v>-3.5659195319611889</v>
      </c>
      <c r="E199" s="6">
        <f ca="1">LN((RAND()^(-Results!$E$4))-1)</f>
        <v>0.89217492993942626</v>
      </c>
      <c r="F199" s="6">
        <f ca="1">LN((RAND()^(-Results!$E$4))-1)</f>
        <v>2.7354918887221014</v>
      </c>
      <c r="G199" s="6">
        <f ca="1">LN((RAND()^(-Results!$E$4))-1)</f>
        <v>1.2756544558621397</v>
      </c>
      <c r="H199" s="6">
        <f t="shared" ca="1" si="105"/>
        <v>1.3398267052180601</v>
      </c>
      <c r="I199" s="10">
        <f ca="1">SUMPRODUCT(J199:O199,Results!B$12:G$12)+Results!$E$5*H199</f>
        <v>5.7799082408607951</v>
      </c>
      <c r="J199" s="10">
        <f ca="1">SUMPRODUCT($A199:$F199,Results!$B$15:$G$15)</f>
        <v>6.0006498447148546</v>
      </c>
      <c r="K199" s="10">
        <f ca="1">SUMPRODUCT($A199:$F199,Results!$B$16:$G$16)</f>
        <v>12.011486685696699</v>
      </c>
      <c r="L199" s="10">
        <f ca="1">SUMPRODUCT($A199:$F199,Results!$B$17:$G$17)</f>
        <v>-2.96535965011876</v>
      </c>
      <c r="M199" s="10">
        <f ca="1">SUMPRODUCT($A199:$F199,Results!$B$18:$G$18)</f>
        <v>-6.1462253214446081</v>
      </c>
      <c r="N199" s="10">
        <f ca="1">SUMPRODUCT($A199:$F199,Results!$B$19:$G$19)</f>
        <v>0.23922364868593426</v>
      </c>
      <c r="O199" s="10">
        <f ca="1">SUMPRODUCT($A199:$F199,Results!$B$20:$G$20)</f>
        <v>0.62962713375264734</v>
      </c>
      <c r="P199" s="10" cm="1">
        <f t="array" aca="1" ref="P199" ca="1">SUMPRODUCT(J199:O199,TRANSPOSE(BL$20:BL$25))+$AD$20-$BL$27</f>
        <v>1.0641275116623068</v>
      </c>
      <c r="Q199" s="10" cm="1">
        <f t="array" aca="1" ref="Q199" ca="1">SUMPRODUCT(J199:O199,TRANSPOSE(ES$20:ES$25))+$AD$20-$ES$27</f>
        <v>1.1311033253535365</v>
      </c>
      <c r="R199" s="10">
        <f ca="1">I199-Results!$E$5*H199</f>
        <v>0.4206014199885546</v>
      </c>
      <c r="S199" s="10" cm="1">
        <f t="array" aca="1" ref="S199" ca="1">SUMPRODUCT(J199:O199,TRANSPOSE(AR$28:AR$33))+$AD$20-$AC$26</f>
        <v>7.7704486290767418</v>
      </c>
      <c r="T199" s="10">
        <f ca="1">SUMPRODUCT(J199:O199,Results!K$9:P$9)</f>
        <v>1.3932578878727111</v>
      </c>
      <c r="U199" s="10">
        <f ca="1">SUMPRODUCT(J199:O199,Results!K$9:P$9)+$AD$20-$AC$31</f>
        <v>1.4102139443978037</v>
      </c>
      <c r="V199" s="10">
        <f t="shared" ca="1" si="106"/>
        <v>4.7157807291984888</v>
      </c>
      <c r="W199" s="10">
        <f t="shared" ca="1" si="107"/>
        <v>4.6488049155072586</v>
      </c>
      <c r="X199" s="10">
        <f t="shared" ca="1" si="108"/>
        <v>5.3593068208722405</v>
      </c>
      <c r="Y199" s="10">
        <f t="shared" ca="1" si="109"/>
        <v>-1.9905403882159467</v>
      </c>
      <c r="Z199" s="10">
        <f t="shared" ca="1" si="110"/>
        <v>5.4977801739789101</v>
      </c>
      <c r="AA199" s="10">
        <f t="shared" ca="1" si="111"/>
        <v>4.3696942964629919</v>
      </c>
    </row>
    <row r="200" spans="1:27">
      <c r="A200" s="6">
        <f ca="1">LN((RAND()^(-Results!$E$4))-1)</f>
        <v>0.72311489793502859</v>
      </c>
      <c r="B200" s="6">
        <f ca="1">LN((RAND()^(-Results!$E$4))-1)</f>
        <v>-1.6533457741916495</v>
      </c>
      <c r="C200" s="6">
        <f ca="1">LN((RAND()^(-Results!$E$4))-1)</f>
        <v>-3.895791358808415</v>
      </c>
      <c r="D200" s="6">
        <f ca="1">LN((RAND()^(-Results!$E$4))-1)</f>
        <v>-0.38563993387644374</v>
      </c>
      <c r="E200" s="6">
        <f ca="1">LN((RAND()^(-Results!$E$4))-1)</f>
        <v>-2.1656795056928289</v>
      </c>
      <c r="F200" s="6">
        <f ca="1">LN((RAND()^(-Results!$E$4))-1)</f>
        <v>-3.8152177518273684</v>
      </c>
      <c r="G200" s="6">
        <f ca="1">LN((RAND()^(-Results!$E$4))-1)</f>
        <v>-1.8515036449591602</v>
      </c>
      <c r="H200" s="6">
        <f t="shared" ca="1" si="105"/>
        <v>-1.7873313956032397</v>
      </c>
      <c r="I200" s="10">
        <f ca="1">SUMPRODUCT(J200:O200,Results!B$12:G$12)+Results!$E$5*H200</f>
        <v>-31.660845701544613</v>
      </c>
      <c r="J200" s="10">
        <f ca="1">SUMPRODUCT($A200:$F200,Results!$B$15:$G$15)</f>
        <v>5.3445296495624177</v>
      </c>
      <c r="K200" s="10">
        <f ca="1">SUMPRODUCT($A200:$F200,Results!$B$16:$G$16)</f>
        <v>-14.323283848855514</v>
      </c>
      <c r="L200" s="10">
        <f ca="1">SUMPRODUCT($A200:$F200,Results!$B$17:$G$17)</f>
        <v>7.6850225450514333</v>
      </c>
      <c r="M200" s="10">
        <f ca="1">SUMPRODUCT($A200:$F200,Results!$B$18:$G$18)</f>
        <v>11.753258000124646</v>
      </c>
      <c r="N200" s="10">
        <f ca="1">SUMPRODUCT($A200:$F200,Results!$B$19:$G$19)</f>
        <v>-3.5281732088657938</v>
      </c>
      <c r="O200" s="10">
        <f ca="1">SUMPRODUCT($A200:$F200,Results!$B$20:$G$20)</f>
        <v>-5.7556293971710453</v>
      </c>
      <c r="P200" s="10" cm="1">
        <f t="array" aca="1" ref="P200" ca="1">SUMPRODUCT(J200:O200,TRANSPOSE(BL$20:BL$25))+$AD$20-$BL$27</f>
        <v>-25.6345849645447</v>
      </c>
      <c r="Q200" s="10" cm="1">
        <f t="array" aca="1" ref="Q200" ca="1">SUMPRODUCT(J200:O200,TRANSPOSE(ES$20:ES$25))+$AD$20-$ES$27</f>
        <v>-25.740313693290148</v>
      </c>
      <c r="R200" s="10">
        <f ca="1">I200-Results!$E$5*H200</f>
        <v>-24.511520119131653</v>
      </c>
      <c r="S200" s="10" cm="1">
        <f t="array" aca="1" ref="S200" ca="1">SUMPRODUCT(J200:O200,TRANSPOSE(AR$28:AR$33))+$AD$20-$AC$26</f>
        <v>-34.051962155429102</v>
      </c>
      <c r="T200" s="10">
        <f ca="1">SUMPRODUCT(J200:O200,Results!K$9:P$9)</f>
        <v>-26.302196833129425</v>
      </c>
      <c r="U200" s="10">
        <f ca="1">SUMPRODUCT(J200:O200,Results!K$9:P$9)+$AD$20-$AC$31</f>
        <v>-26.285240776604333</v>
      </c>
      <c r="V200" s="10">
        <f t="shared" ca="1" si="106"/>
        <v>-6.0262607369999124</v>
      </c>
      <c r="W200" s="10">
        <f t="shared" ca="1" si="107"/>
        <v>-5.9205320082544652</v>
      </c>
      <c r="X200" s="10">
        <f t="shared" ca="1" si="108"/>
        <v>-7.1493255824129598</v>
      </c>
      <c r="Y200" s="10">
        <f t="shared" ca="1" si="109"/>
        <v>2.3911164538844893</v>
      </c>
      <c r="Z200" s="10">
        <f t="shared" ca="1" si="110"/>
        <v>-31.942973768426498</v>
      </c>
      <c r="AA200" s="10">
        <f t="shared" ca="1" si="111"/>
        <v>-5.37560492494028</v>
      </c>
    </row>
    <row r="201" spans="1:27">
      <c r="A201" s="6">
        <f ca="1">LN((RAND()^(-Results!$E$4))-1)</f>
        <v>3.4700896326246773</v>
      </c>
      <c r="B201" s="6">
        <f ca="1">LN((RAND()^(-Results!$E$4))-1)</f>
        <v>-0.42878904281013425</v>
      </c>
      <c r="C201" s="6">
        <f ca="1">LN((RAND()^(-Results!$E$4))-1)</f>
        <v>-0.40724801736830918</v>
      </c>
      <c r="D201" s="6">
        <f ca="1">LN((RAND()^(-Results!$E$4))-1)</f>
        <v>-2.1527296432335774</v>
      </c>
      <c r="E201" s="6">
        <f ca="1">LN((RAND()^(-Results!$E$4))-1)</f>
        <v>2.3515640493624068</v>
      </c>
      <c r="F201" s="6">
        <f ca="1">LN((RAND()^(-Results!$E$4))-1)</f>
        <v>-3.2542486701867959</v>
      </c>
      <c r="G201" s="6">
        <f ca="1">LN((RAND()^(-Results!$E$4))-1)</f>
        <v>-1.4374144154104123</v>
      </c>
      <c r="H201" s="6">
        <f t="shared" ca="1" si="105"/>
        <v>-1.3732421660544918</v>
      </c>
      <c r="I201" s="10">
        <f ca="1">SUMPRODUCT(J201:O201,Results!B$12:G$12)+Results!$E$5*H201</f>
        <v>8.6165352689686685</v>
      </c>
      <c r="J201" s="10">
        <f ca="1">SUMPRODUCT($A201:$F201,Results!$B$15:$G$15)</f>
        <v>-4.607109800832986</v>
      </c>
      <c r="K201" s="10">
        <f ca="1">SUMPRODUCT($A201:$F201,Results!$B$16:$G$16)</f>
        <v>3.6262324793618399</v>
      </c>
      <c r="L201" s="10">
        <f ca="1">SUMPRODUCT($A201:$F201,Results!$B$17:$G$17)</f>
        <v>-8.5391389058051193</v>
      </c>
      <c r="M201" s="10">
        <f ca="1">SUMPRODUCT($A201:$F201,Results!$B$18:$G$18)</f>
        <v>7.6678768480150516</v>
      </c>
      <c r="N201" s="10">
        <f ca="1">SUMPRODUCT($A201:$F201,Results!$B$19:$G$19)</f>
        <v>3.9042397175423798</v>
      </c>
      <c r="O201" s="10">
        <f ca="1">SUMPRODUCT($A201:$F201,Results!$B$20:$G$20)</f>
        <v>-4.0605184280661497</v>
      </c>
      <c r="P201" s="10" cm="1">
        <f t="array" aca="1" ref="P201" ca="1">SUMPRODUCT(J201:O201,TRANSPOSE(BL$20:BL$25))+$AD$20-$BL$27</f>
        <v>14.630708859719574</v>
      </c>
      <c r="Q201" s="10" cm="1">
        <f t="array" aca="1" ref="Q201" ca="1">SUMPRODUCT(J201:O201,TRANSPOSE(ES$20:ES$25))+$AD$20-$ES$27</f>
        <v>14.444250773155872</v>
      </c>
      <c r="R201" s="10">
        <f ca="1">I201-Results!$E$5*H201</f>
        <v>14.109503933186636</v>
      </c>
      <c r="S201" s="10" cm="1">
        <f t="array" aca="1" ref="S201" ca="1">SUMPRODUCT(J201:O201,TRANSPOSE(AR$28:AR$33))+$AD$20-$AC$26</f>
        <v>5.1300851820654927</v>
      </c>
      <c r="T201" s="10">
        <f ca="1">SUMPRODUCT(J201:O201,Results!K$9:P$9)</f>
        <v>13.442262232618981</v>
      </c>
      <c r="U201" s="10">
        <f ca="1">SUMPRODUCT(J201:O201,Results!K$9:P$9)+$AD$20-$AC$31</f>
        <v>13.459218289144074</v>
      </c>
      <c r="V201" s="10">
        <f t="shared" ca="1" si="106"/>
        <v>-6.0141735907509055</v>
      </c>
      <c r="W201" s="10">
        <f t="shared" ca="1" si="107"/>
        <v>-5.8277155041872035</v>
      </c>
      <c r="X201" s="10">
        <f t="shared" ca="1" si="108"/>
        <v>-5.4929686642179671</v>
      </c>
      <c r="Y201" s="10">
        <f t="shared" ca="1" si="109"/>
        <v>3.4864500869031758</v>
      </c>
      <c r="Z201" s="10">
        <f t="shared" ca="1" si="110"/>
        <v>8.3344072020867834</v>
      </c>
      <c r="AA201" s="10">
        <f t="shared" ca="1" si="111"/>
        <v>-4.8426830201754054</v>
      </c>
    </row>
    <row r="202" spans="1:27">
      <c r="A202" s="6">
        <f ca="1">LN((RAND()^(-Results!$E$4))-1)</f>
        <v>-1.735413172920651</v>
      </c>
      <c r="B202" s="6">
        <f ca="1">LN((RAND()^(-Results!$E$4))-1)</f>
        <v>-3.3222688185215876</v>
      </c>
      <c r="C202" s="6">
        <f ca="1">LN((RAND()^(-Results!$E$4))-1)</f>
        <v>-3.4628370686864147</v>
      </c>
      <c r="D202" s="6">
        <f ca="1">LN((RAND()^(-Results!$E$4))-1)</f>
        <v>-2.9349957583803359E-2</v>
      </c>
      <c r="E202" s="6">
        <f ca="1">LN((RAND()^(-Results!$E$4))-1)</f>
        <v>0.88075281067533095</v>
      </c>
      <c r="F202" s="6">
        <f ca="1">LN((RAND()^(-Results!$E$4))-1)</f>
        <v>2.2502611257566012</v>
      </c>
      <c r="G202" s="6">
        <f ca="1">LN((RAND()^(-Results!$E$4))-1)</f>
        <v>-2.1766221689340277</v>
      </c>
      <c r="H202" s="6">
        <f t="shared" ca="1" si="105"/>
        <v>-2.1124499195781072</v>
      </c>
      <c r="I202" s="10">
        <f ca="1">SUMPRODUCT(J202:O202,Results!B$12:G$12)+Results!$E$5*H202</f>
        <v>-15.661968916798298</v>
      </c>
      <c r="J202" s="10">
        <f ca="1">SUMPRODUCT($A202:$F202,Results!$B$15:$G$15)</f>
        <v>-3.0028141091735279</v>
      </c>
      <c r="K202" s="10">
        <f ca="1">SUMPRODUCT($A202:$F202,Results!$B$16:$G$16)</f>
        <v>-3.5559413697220617</v>
      </c>
      <c r="L202" s="10">
        <f ca="1">SUMPRODUCT($A202:$F202,Results!$B$17:$G$17)</f>
        <v>-11.559654357343488</v>
      </c>
      <c r="M202" s="10">
        <f ca="1">SUMPRODUCT($A202:$F202,Results!$B$18:$G$18)</f>
        <v>-0.13560714291607612</v>
      </c>
      <c r="N202" s="10">
        <f ca="1">SUMPRODUCT($A202:$F202,Results!$B$19:$G$19)</f>
        <v>-11.765596489769923</v>
      </c>
      <c r="O202" s="10">
        <f ca="1">SUMPRODUCT($A202:$F202,Results!$B$20:$G$20)</f>
        <v>-3.5803900156594324</v>
      </c>
      <c r="P202" s="10" cm="1">
        <f t="array" aca="1" ref="P202" ca="1">SUMPRODUCT(J202:O202,TRANSPOSE(BL$20:BL$25))+$AD$20-$BL$27</f>
        <v>-7.4805437973670372</v>
      </c>
      <c r="Q202" s="10" cm="1">
        <f t="array" aca="1" ref="Q202" ca="1">SUMPRODUCT(J202:O202,TRANSPOSE(ES$20:ES$25))+$AD$20-$ES$27</f>
        <v>-7.4867461312991415</v>
      </c>
      <c r="R202" s="10">
        <f ca="1">I202-Results!$E$5*H202</f>
        <v>-7.2121692384858687</v>
      </c>
      <c r="S202" s="10" cm="1">
        <f t="array" aca="1" ref="S202" ca="1">SUMPRODUCT(J202:O202,TRANSPOSE(AR$28:AR$33))+$AD$20-$AC$26</f>
        <v>-7.9872916864894679</v>
      </c>
      <c r="T202" s="10">
        <f ca="1">SUMPRODUCT(J202:O202,Results!K$9:P$9)</f>
        <v>-7.5356178750803648</v>
      </c>
      <c r="U202" s="10">
        <f ca="1">SUMPRODUCT(J202:O202,Results!K$9:P$9)+$AD$20-$AC$31</f>
        <v>-7.5186618185552723</v>
      </c>
      <c r="V202" s="10">
        <f t="shared" ca="1" si="106"/>
        <v>-8.1814251194312604</v>
      </c>
      <c r="W202" s="10">
        <f t="shared" ca="1" si="107"/>
        <v>-8.1752227854991553</v>
      </c>
      <c r="X202" s="10">
        <f t="shared" ca="1" si="108"/>
        <v>-8.449799678312429</v>
      </c>
      <c r="Y202" s="10">
        <f t="shared" ca="1" si="109"/>
        <v>-7.6746772303088298</v>
      </c>
      <c r="Z202" s="10">
        <f t="shared" ca="1" si="110"/>
        <v>-15.944096983680183</v>
      </c>
      <c r="AA202" s="10">
        <f t="shared" ca="1" si="111"/>
        <v>-8.1433070982430245</v>
      </c>
    </row>
    <row r="203" spans="1:27">
      <c r="A203" s="6">
        <f ca="1">LN((RAND()^(-Results!$E$4))-1)</f>
        <v>0.93612580570911075</v>
      </c>
      <c r="B203" s="6">
        <f ca="1">LN((RAND()^(-Results!$E$4))-1)</f>
        <v>1.9869302813652858</v>
      </c>
      <c r="C203" s="6">
        <f ca="1">LN((RAND()^(-Results!$E$4))-1)</f>
        <v>0.21464499444872867</v>
      </c>
      <c r="D203" s="6">
        <f ca="1">LN((RAND()^(-Results!$E$4))-1)</f>
        <v>-2.3780792095868817</v>
      </c>
      <c r="E203" s="6">
        <f ca="1">LN((RAND()^(-Results!$E$4))-1)</f>
        <v>2.5907499444952373</v>
      </c>
      <c r="F203" s="6">
        <f ca="1">LN((RAND()^(-Results!$E$4))-1)</f>
        <v>-0.15739216198190986</v>
      </c>
      <c r="G203" s="6">
        <f ca="1">LN((RAND()^(-Results!$E$4))-1)</f>
        <v>3.1245465375727092E-2</v>
      </c>
      <c r="H203" s="6">
        <f t="shared" ca="1" si="105"/>
        <v>9.541771473164759E-2</v>
      </c>
      <c r="I203" s="10">
        <f ca="1">SUMPRODUCT(J203:O203,Results!B$12:G$12)+Results!$E$5*H203</f>
        <v>18.096940787282804</v>
      </c>
      <c r="J203" s="10">
        <f ca="1">SUMPRODUCT($A203:$F203,Results!$B$15:$G$15)</f>
        <v>-3.4864378939720004</v>
      </c>
      <c r="K203" s="10">
        <f ca="1">SUMPRODUCT($A203:$F203,Results!$B$16:$G$16)</f>
        <v>9.5371600984811487</v>
      </c>
      <c r="L203" s="10">
        <f ca="1">SUMPRODUCT($A203:$F203,Results!$B$17:$G$17)</f>
        <v>-9.7759287211011259</v>
      </c>
      <c r="M203" s="10">
        <f ca="1">SUMPRODUCT($A203:$F203,Results!$B$18:$G$18)</f>
        <v>2.3068527733614692</v>
      </c>
      <c r="N203" s="10">
        <f ca="1">SUMPRODUCT($A203:$F203,Results!$B$19:$G$19)</f>
        <v>3.7109852724980152</v>
      </c>
      <c r="O203" s="10">
        <f ca="1">SUMPRODUCT($A203:$F203,Results!$B$20:$G$20)</f>
        <v>-2.5625573581928207</v>
      </c>
      <c r="P203" s="10" cm="1">
        <f t="array" aca="1" ref="P203" ca="1">SUMPRODUCT(J203:O203,TRANSPOSE(BL$20:BL$25))+$AD$20-$BL$27</f>
        <v>17.711608707825587</v>
      </c>
      <c r="Q203" s="10" cm="1">
        <f t="array" aca="1" ref="Q203" ca="1">SUMPRODUCT(J203:O203,TRANSPOSE(ES$20:ES$25))+$AD$20-$ES$27</f>
        <v>17.720925059716329</v>
      </c>
      <c r="R203" s="10">
        <f ca="1">I203-Results!$E$5*H203</f>
        <v>17.715269928356214</v>
      </c>
      <c r="S203" s="10" cm="1">
        <f t="array" aca="1" ref="S203" ca="1">SUMPRODUCT(J203:O203,TRANSPOSE(AR$28:AR$33))+$AD$20-$AC$26</f>
        <v>13.043531086726068</v>
      </c>
      <c r="T203" s="10">
        <f ca="1">SUMPRODUCT(J203:O203,Results!K$9:P$9)</f>
        <v>17.71128597525335</v>
      </c>
      <c r="U203" s="10">
        <f ca="1">SUMPRODUCT(J203:O203,Results!K$9:P$9)+$AD$20-$AC$31</f>
        <v>17.728242031778443</v>
      </c>
      <c r="V203" s="10">
        <f t="shared" ca="1" si="106"/>
        <v>0.3853320794572177</v>
      </c>
      <c r="W203" s="10">
        <f t="shared" ca="1" si="107"/>
        <v>0.37601572756647528</v>
      </c>
      <c r="X203" s="10">
        <f t="shared" ca="1" si="108"/>
        <v>0.38167085892659003</v>
      </c>
      <c r="Y203" s="10">
        <f t="shared" ca="1" si="109"/>
        <v>5.0534097005567364</v>
      </c>
      <c r="Z203" s="10">
        <f t="shared" ca="1" si="110"/>
        <v>17.814812720400919</v>
      </c>
      <c r="AA203" s="10">
        <f t="shared" ca="1" si="111"/>
        <v>0.36869875550436149</v>
      </c>
    </row>
    <row r="204" spans="1:27">
      <c r="A204" s="6">
        <f ca="1">LN((RAND()^(-Results!$E$4))-1)</f>
        <v>-0.25375442800744746</v>
      </c>
      <c r="B204" s="6">
        <f ca="1">LN((RAND()^(-Results!$E$4))-1)</f>
        <v>-5.6098266933630079</v>
      </c>
      <c r="C204" s="6">
        <f ca="1">LN((RAND()^(-Results!$E$4))-1)</f>
        <v>0.74990294540514002</v>
      </c>
      <c r="D204" s="6">
        <f ca="1">LN((RAND()^(-Results!$E$4))-1)</f>
        <v>1.0095890832086725</v>
      </c>
      <c r="E204" s="6">
        <f ca="1">LN((RAND()^(-Results!$E$4))-1)</f>
        <v>2.0601431052661461</v>
      </c>
      <c r="F204" s="6">
        <f ca="1">LN((RAND()^(-Results!$E$4))-1)</f>
        <v>0.24432951884787635</v>
      </c>
      <c r="G204" s="6">
        <f ca="1">LN((RAND()^(-Results!$E$4))-1)</f>
        <v>-1.1163948697442192</v>
      </c>
      <c r="H204" s="6">
        <f t="shared" ca="1" si="105"/>
        <v>-1.0522226203882987</v>
      </c>
      <c r="I204" s="10">
        <f ca="1">SUMPRODUCT(J204:O204,Results!B$12:G$12)+Results!$E$5*H204</f>
        <v>-11.189056097678746</v>
      </c>
      <c r="J204" s="10">
        <f ca="1">SUMPRODUCT($A204:$F204,Results!$B$15:$G$15)</f>
        <v>-1.6458061175898946</v>
      </c>
      <c r="K204" s="10">
        <f ca="1">SUMPRODUCT($A204:$F204,Results!$B$16:$G$16)</f>
        <v>0.88642341726331153</v>
      </c>
      <c r="L204" s="10">
        <f ca="1">SUMPRODUCT($A204:$F204,Results!$B$17:$G$17)</f>
        <v>-11.998059792101028</v>
      </c>
      <c r="M204" s="10">
        <f ca="1">SUMPRODUCT($A204:$F204,Results!$B$18:$G$18)</f>
        <v>-4.2787033337783855</v>
      </c>
      <c r="N204" s="10">
        <f ca="1">SUMPRODUCT($A204:$F204,Results!$B$19:$G$19)</f>
        <v>-11.355543799106172</v>
      </c>
      <c r="O204" s="10">
        <f ca="1">SUMPRODUCT($A204:$F204,Results!$B$20:$G$20)</f>
        <v>-0.59791636773335721</v>
      </c>
      <c r="P204" s="10" cm="1">
        <f t="array" aca="1" ref="P204" ca="1">SUMPRODUCT(J204:O204,TRANSPOSE(BL$20:BL$25))+$AD$20-$BL$27</f>
        <v>-4.7985407420599619</v>
      </c>
      <c r="Q204" s="10" cm="1">
        <f t="array" aca="1" ref="Q204" ca="1">SUMPRODUCT(J204:O204,TRANSPOSE(ES$20:ES$25))+$AD$20-$ES$27</f>
        <v>-4.9942316059578014</v>
      </c>
      <c r="R204" s="10">
        <f ca="1">I204-Results!$E$5*H204</f>
        <v>-6.980165616125551</v>
      </c>
      <c r="S204" s="10" cm="1">
        <f t="array" aca="1" ref="S204" ca="1">SUMPRODUCT(J204:O204,TRANSPOSE(AR$28:AR$33))+$AD$20-$AC$26</f>
        <v>-0.27694842149111532</v>
      </c>
      <c r="T204" s="10">
        <f ca="1">SUMPRODUCT(J204:O204,Results!K$9:P$9)</f>
        <v>-5.981238238830497</v>
      </c>
      <c r="U204" s="10">
        <f ca="1">SUMPRODUCT(J204:O204,Results!K$9:P$9)+$AD$20-$AC$31</f>
        <v>-5.9642821823054044</v>
      </c>
      <c r="V204" s="10">
        <f t="shared" ca="1" si="106"/>
        <v>-6.3905153556187839</v>
      </c>
      <c r="W204" s="10">
        <f t="shared" ca="1" si="107"/>
        <v>-6.1948244917209445</v>
      </c>
      <c r="X204" s="10">
        <f t="shared" ca="1" si="108"/>
        <v>-4.2088904815531949</v>
      </c>
      <c r="Y204" s="10">
        <f t="shared" ca="1" si="109"/>
        <v>-10.912107676187631</v>
      </c>
      <c r="Z204" s="10">
        <f t="shared" ca="1" si="110"/>
        <v>-11.471184164560631</v>
      </c>
      <c r="AA204" s="10">
        <f t="shared" ca="1" si="111"/>
        <v>-5.2247739153733415</v>
      </c>
    </row>
    <row r="205" spans="1:27">
      <c r="A205" s="6">
        <f ca="1">LN((RAND()^(-Results!$E$4))-1)</f>
        <v>1.9839166520178348</v>
      </c>
      <c r="B205" s="6">
        <f ca="1">LN((RAND()^(-Results!$E$4))-1)</f>
        <v>3.4724954694295418</v>
      </c>
      <c r="C205" s="6">
        <f ca="1">LN((RAND()^(-Results!$E$4))-1)</f>
        <v>-1.204487695009494</v>
      </c>
      <c r="D205" s="6">
        <f ca="1">LN((RAND()^(-Results!$E$4))-1)</f>
        <v>0.78704146628279981</v>
      </c>
      <c r="E205" s="6">
        <f ca="1">LN((RAND()^(-Results!$E$4))-1)</f>
        <v>-0.85703650834605227</v>
      </c>
      <c r="F205" s="6">
        <f ca="1">LN((RAND()^(-Results!$E$4))-1)</f>
        <v>-1.9065132606966959</v>
      </c>
      <c r="G205" s="6">
        <f ca="1">LN((RAND()^(-Results!$E$4))-1)</f>
        <v>-0.54705946382683091</v>
      </c>
      <c r="H205" s="6">
        <f t="shared" ca="1" si="105"/>
        <v>-0.48288721447091043</v>
      </c>
      <c r="I205" s="10">
        <f ca="1">SUMPRODUCT(J205:O205,Results!B$12:G$12)+Results!$E$5*H205</f>
        <v>8.7991525324497459</v>
      </c>
      <c r="J205" s="10">
        <f ca="1">SUMPRODUCT($A205:$F205,Results!$B$15:$G$15)</f>
        <v>-3.137798208614504</v>
      </c>
      <c r="K205" s="10">
        <f ca="1">SUMPRODUCT($A205:$F205,Results!$B$16:$G$16)</f>
        <v>-3.2333709042630963</v>
      </c>
      <c r="L205" s="10">
        <f ca="1">SUMPRODUCT($A205:$F205,Results!$B$17:$G$17)</f>
        <v>6.6364643909954086</v>
      </c>
      <c r="M205" s="10">
        <f ca="1">SUMPRODUCT($A205:$F205,Results!$B$18:$G$18)</f>
        <v>6.3810324698655867</v>
      </c>
      <c r="N205" s="10">
        <f ca="1">SUMPRODUCT($A205:$F205,Results!$B$19:$G$19)</f>
        <v>9.013200747639285</v>
      </c>
      <c r="O205" s="10">
        <f ca="1">SUMPRODUCT($A205:$F205,Results!$B$20:$G$20)</f>
        <v>-0.33015538765748542</v>
      </c>
      <c r="P205" s="10" cm="1">
        <f t="array" aca="1" ref="P205" ca="1">SUMPRODUCT(J205:O205,TRANSPOSE(BL$20:BL$25))+$AD$20-$BL$27</f>
        <v>9.1303749759044219</v>
      </c>
      <c r="Q205" s="10" cm="1">
        <f t="array" aca="1" ref="Q205" ca="1">SUMPRODUCT(J205:O205,TRANSPOSE(ES$20:ES$25))+$AD$20-$ES$27</f>
        <v>9.2297426777567573</v>
      </c>
      <c r="R205" s="10">
        <f ca="1">I205-Results!$E$5*H205</f>
        <v>10.730701390333387</v>
      </c>
      <c r="S205" s="10" cm="1">
        <f t="array" aca="1" ref="S205" ca="1">SUMPRODUCT(J205:O205,TRANSPOSE(AR$28:AR$33))+$AD$20-$AC$26</f>
        <v>1.6305681935063807</v>
      </c>
      <c r="T205" s="10">
        <f ca="1">SUMPRODUCT(J205:O205,Results!K$9:P$9)</f>
        <v>9.7300454676784547</v>
      </c>
      <c r="U205" s="10">
        <f ca="1">SUMPRODUCT(J205:O205,Results!K$9:P$9)+$AD$20-$AC$31</f>
        <v>9.7470015242035473</v>
      </c>
      <c r="V205" s="10">
        <f t="shared" ca="1" si="106"/>
        <v>-0.331222443454676</v>
      </c>
      <c r="W205" s="10">
        <f t="shared" ca="1" si="107"/>
        <v>-0.43059014530701134</v>
      </c>
      <c r="X205" s="10">
        <f t="shared" ca="1" si="108"/>
        <v>-1.9315488578836408</v>
      </c>
      <c r="Y205" s="10">
        <f t="shared" ca="1" si="109"/>
        <v>7.168584338943365</v>
      </c>
      <c r="Z205" s="10">
        <f t="shared" ca="1" si="110"/>
        <v>8.5170244655678609</v>
      </c>
      <c r="AA205" s="10">
        <f t="shared" ca="1" si="111"/>
        <v>-0.94784899175380133</v>
      </c>
    </row>
    <row r="206" spans="1:27">
      <c r="A206" s="6">
        <f ca="1">LN((RAND()^(-Results!$E$4))-1)</f>
        <v>-9.7352530801846263E-2</v>
      </c>
      <c r="B206" s="6">
        <f ca="1">LN((RAND()^(-Results!$E$4))-1)</f>
        <v>1.1228655036147943</v>
      </c>
      <c r="C206" s="6">
        <f ca="1">LN((RAND()^(-Results!$E$4))-1)</f>
        <v>1.3653113893429716</v>
      </c>
      <c r="D206" s="6">
        <f ca="1">LN((RAND()^(-Results!$E$4))-1)</f>
        <v>-1.3545492664291869</v>
      </c>
      <c r="E206" s="6">
        <f ca="1">LN((RAND()^(-Results!$E$4))-1)</f>
        <v>-1.7665449948971372</v>
      </c>
      <c r="F206" s="6">
        <f ca="1">LN((RAND()^(-Results!$E$4))-1)</f>
        <v>-1.3602038479744238</v>
      </c>
      <c r="G206" s="6">
        <f ca="1">LN((RAND()^(-Results!$E$4))-1)</f>
        <v>-1.9019750427408957</v>
      </c>
      <c r="H206" s="6">
        <f t="shared" ca="1" si="105"/>
        <v>-1.8378027933849752</v>
      </c>
      <c r="I206" s="10">
        <f ca="1">SUMPRODUCT(J206:O206,Results!B$12:G$12)+Results!$E$5*H206</f>
        <v>-17.85268741462518</v>
      </c>
      <c r="J206" s="10">
        <f ca="1">SUMPRODUCT($A206:$F206,Results!$B$15:$G$15)</f>
        <v>7.3336692828357837</v>
      </c>
      <c r="K206" s="10">
        <f ca="1">SUMPRODUCT($A206:$F206,Results!$B$16:$G$16)</f>
        <v>-1.1749036517969096</v>
      </c>
      <c r="L206" s="10">
        <f ca="1">SUMPRODUCT($A206:$F206,Results!$B$17:$G$17)</f>
        <v>10.748264587032878</v>
      </c>
      <c r="M206" s="10">
        <f ca="1">SUMPRODUCT($A206:$F206,Results!$B$18:$G$18)</f>
        <v>1.1702230275533492</v>
      </c>
      <c r="N206" s="10">
        <f ca="1">SUMPRODUCT($A206:$F206,Results!$B$19:$G$19)</f>
        <v>4.1129016893265993</v>
      </c>
      <c r="O206" s="10">
        <f ca="1">SUMPRODUCT($A206:$F206,Results!$B$20:$G$20)</f>
        <v>0.79157279965483385</v>
      </c>
      <c r="P206" s="10" cm="1">
        <f t="array" aca="1" ref="P206" ca="1">SUMPRODUCT(J206:O206,TRANSPOSE(BL$20:BL$25))+$AD$20-$BL$27</f>
        <v>-10.432531545486061</v>
      </c>
      <c r="Q206" s="10" cm="1">
        <f t="array" aca="1" ref="Q206" ca="1">SUMPRODUCT(J206:O206,TRANSPOSE(ES$20:ES$25))+$AD$20-$ES$27</f>
        <v>-10.461520892869682</v>
      </c>
      <c r="R206" s="10">
        <f ca="1">I206-Results!$E$5*H206</f>
        <v>-10.501476241085278</v>
      </c>
      <c r="S206" s="10" cm="1">
        <f t="array" aca="1" ref="S206" ca="1">SUMPRODUCT(J206:O206,TRANSPOSE(AR$28:AR$33))+$AD$20-$AC$26</f>
        <v>-9.0479263558590866</v>
      </c>
      <c r="T206" s="10">
        <f ca="1">SUMPRODUCT(J206:O206,Results!K$9:P$9)</f>
        <v>-10.650166653965924</v>
      </c>
      <c r="U206" s="10">
        <f ca="1">SUMPRODUCT(J206:O206,Results!K$9:P$9)+$AD$20-$AC$31</f>
        <v>-10.633210597440831</v>
      </c>
      <c r="V206" s="10">
        <f t="shared" ca="1" si="106"/>
        <v>-7.4201558691391192</v>
      </c>
      <c r="W206" s="10">
        <f t="shared" ca="1" si="107"/>
        <v>-7.3911665217554976</v>
      </c>
      <c r="X206" s="10">
        <f t="shared" ca="1" si="108"/>
        <v>-7.3512111735399017</v>
      </c>
      <c r="Y206" s="10">
        <f t="shared" ca="1" si="109"/>
        <v>-8.8047610587660934</v>
      </c>
      <c r="Z206" s="10">
        <f t="shared" ca="1" si="110"/>
        <v>-18.134815481507065</v>
      </c>
      <c r="AA206" s="10">
        <f t="shared" ca="1" si="111"/>
        <v>-7.2194768171843489</v>
      </c>
    </row>
    <row r="207" spans="1:27">
      <c r="A207" s="6">
        <f ca="1">LN((RAND()^(-Results!$E$4))-1)</f>
        <v>0.58584911939605422</v>
      </c>
      <c r="B207" s="6">
        <f ca="1">LN((RAND()^(-Results!$E$4))-1)</f>
        <v>1.101196491613236</v>
      </c>
      <c r="C207" s="6">
        <f ca="1">LN((RAND()^(-Results!$E$4))-1)</f>
        <v>-0.17829509336657445</v>
      </c>
      <c r="D207" s="6">
        <f ca="1">LN((RAND()^(-Results!$E$4))-1)</f>
        <v>1.2535271539738264</v>
      </c>
      <c r="E207" s="6">
        <f ca="1">LN((RAND()^(-Results!$E$4))-1)</f>
        <v>0.63519531854320754</v>
      </c>
      <c r="F207" s="6">
        <f ca="1">LN((RAND()^(-Results!$E$4))-1)</f>
        <v>-0.32084618136302162</v>
      </c>
      <c r="G207" s="6">
        <f ca="1">LN((RAND()^(-Results!$E$4))-1)</f>
        <v>-1.5358444108213327</v>
      </c>
      <c r="H207" s="6">
        <f t="shared" ca="1" si="105"/>
        <v>-1.4716721614654122</v>
      </c>
      <c r="I207" s="10">
        <f ca="1">SUMPRODUCT(J207:O207,Results!B$12:G$12)+Results!$E$5*H207</f>
        <v>2.0413412737634049</v>
      </c>
      <c r="J207" s="10">
        <f ca="1">SUMPRODUCT($A207:$F207,Results!$B$15:$G$15)</f>
        <v>-3.2911009346182625</v>
      </c>
      <c r="K207" s="10">
        <f ca="1">SUMPRODUCT($A207:$F207,Results!$B$16:$G$16)</f>
        <v>0.71611570427388826</v>
      </c>
      <c r="L207" s="10">
        <f ca="1">SUMPRODUCT($A207:$F207,Results!$B$17:$G$17)</f>
        <v>-1.5403733300270448</v>
      </c>
      <c r="M207" s="10">
        <f ca="1">SUMPRODUCT($A207:$F207,Results!$B$18:$G$18)</f>
        <v>0.85411584439302979</v>
      </c>
      <c r="N207" s="10">
        <f ca="1">SUMPRODUCT($A207:$F207,Results!$B$19:$G$19)</f>
        <v>1.824604308724737</v>
      </c>
      <c r="O207" s="10">
        <f ca="1">SUMPRODUCT($A207:$F207,Results!$B$20:$G$20)</f>
        <v>0.10302988167259219</v>
      </c>
      <c r="P207" s="10" cm="1">
        <f t="array" aca="1" ref="P207" ca="1">SUMPRODUCT(J207:O207,TRANSPOSE(BL$20:BL$25))+$AD$20-$BL$27</f>
        <v>7.5624753349543008</v>
      </c>
      <c r="Q207" s="10" cm="1">
        <f t="array" aca="1" ref="Q207" ca="1">SUMPRODUCT(J207:O207,TRANSPOSE(ES$20:ES$25))+$AD$20-$ES$27</f>
        <v>7.6262425871266215</v>
      </c>
      <c r="R207" s="10">
        <f ca="1">I207-Results!$E$5*H207</f>
        <v>7.9280299196250539</v>
      </c>
      <c r="S207" s="10" cm="1">
        <f t="array" aca="1" ref="S207" ca="1">SUMPRODUCT(J207:O207,TRANSPOSE(AR$28:AR$33))+$AD$20-$AC$26</f>
        <v>5.5692527518870305</v>
      </c>
      <c r="T207" s="10">
        <f ca="1">SUMPRODUCT(J207:O207,Results!K$9:P$9)</f>
        <v>7.958564254663786</v>
      </c>
      <c r="U207" s="10">
        <f ca="1">SUMPRODUCT(J207:O207,Results!K$9:P$9)+$AD$20-$AC$31</f>
        <v>7.9755203111888786</v>
      </c>
      <c r="V207" s="10">
        <f t="shared" ca="1" si="106"/>
        <v>-5.5211340611908959</v>
      </c>
      <c r="W207" s="10">
        <f t="shared" ca="1" si="107"/>
        <v>-5.5849013133632166</v>
      </c>
      <c r="X207" s="10">
        <f t="shared" ca="1" si="108"/>
        <v>-5.886688645861649</v>
      </c>
      <c r="Y207" s="10">
        <f t="shared" ca="1" si="109"/>
        <v>-3.5279114781236256</v>
      </c>
      <c r="Z207" s="10">
        <f t="shared" ca="1" si="110"/>
        <v>1.7592132068815196</v>
      </c>
      <c r="AA207" s="10">
        <f t="shared" ca="1" si="111"/>
        <v>-5.9341790374254737</v>
      </c>
    </row>
    <row r="208" spans="1:27">
      <c r="A208" s="6">
        <f ca="1">LN((RAND()^(-Results!$E$4))-1)</f>
        <v>0.68741021219317266</v>
      </c>
      <c r="B208" s="6">
        <f ca="1">LN((RAND()^(-Results!$E$4))-1)</f>
        <v>-0.78449417139253075</v>
      </c>
      <c r="C208" s="6">
        <f ca="1">LN((RAND()^(-Results!$E$4))-1)</f>
        <v>-1.9465472573115796</v>
      </c>
      <c r="D208" s="6">
        <f ca="1">LN((RAND()^(-Results!$E$4))-1)</f>
        <v>1.1535833194435106</v>
      </c>
      <c r="E208" s="6">
        <f ca="1">LN((RAND()^(-Results!$E$4))-1)</f>
        <v>3.5515789293426622E-2</v>
      </c>
      <c r="F208" s="6">
        <f ca="1">LN((RAND()^(-Results!$E$4))-1)</f>
        <v>8.6458383567879356</v>
      </c>
      <c r="G208" s="6">
        <f ca="1">LN((RAND()^(-Results!$E$4))-1)</f>
        <v>1.2979215697207809</v>
      </c>
      <c r="H208" s="6">
        <f t="shared" ca="1" si="105"/>
        <v>1.3620938190767014</v>
      </c>
      <c r="I208" s="10">
        <f ca="1">SUMPRODUCT(J208:O208,Results!B$12:G$12)+Results!$E$5*H208</f>
        <v>48.767664080327393</v>
      </c>
      <c r="J208" s="10">
        <f ca="1">SUMPRODUCT($A208:$F208,Results!$B$15:$G$15)</f>
        <v>-21.40642276709281</v>
      </c>
      <c r="K208" s="10">
        <f ca="1">SUMPRODUCT($A208:$F208,Results!$B$16:$G$16)</f>
        <v>2.40573743233666</v>
      </c>
      <c r="L208" s="10">
        <f ca="1">SUMPRODUCT($A208:$F208,Results!$B$17:$G$17)</f>
        <v>-11.780125168513234</v>
      </c>
      <c r="M208" s="10">
        <f ca="1">SUMPRODUCT($A208:$F208,Results!$B$18:$G$18)</f>
        <v>-12.620135610545891</v>
      </c>
      <c r="N208" s="10">
        <f ca="1">SUMPRODUCT($A208:$F208,Results!$B$19:$G$19)</f>
        <v>2.8310507188749834</v>
      </c>
      <c r="O208" s="10">
        <f ca="1">SUMPRODUCT($A208:$F208,Results!$B$20:$G$20)</f>
        <v>7.9549807356559761</v>
      </c>
      <c r="P208" s="10" cm="1">
        <f t="array" aca="1" ref="P208" ca="1">SUMPRODUCT(J208:O208,TRANSPOSE(BL$20:BL$25))+$AD$20-$BL$27</f>
        <v>42.364040132334061</v>
      </c>
      <c r="Q208" s="10" cm="1">
        <f t="array" aca="1" ref="Q208" ca="1">SUMPRODUCT(J208:O208,TRANSPOSE(ES$20:ES$25))+$AD$20-$ES$27</f>
        <v>42.502825678315467</v>
      </c>
      <c r="R208" s="10">
        <f ca="1">I208-Results!$E$5*H208</f>
        <v>43.319288804020587</v>
      </c>
      <c r="S208" s="10" cm="1">
        <f t="array" aca="1" ref="S208" ca="1">SUMPRODUCT(J208:O208,TRANSPOSE(AR$28:AR$33))+$AD$20-$AC$26</f>
        <v>46.219970652606072</v>
      </c>
      <c r="T208" s="10">
        <f ca="1">SUMPRODUCT(J208:O208,Results!K$9:P$9)</f>
        <v>43.191546177834361</v>
      </c>
      <c r="U208" s="10">
        <f ca="1">SUMPRODUCT(J208:O208,Results!K$9:P$9)+$AD$20-$AC$31</f>
        <v>43.208502234359457</v>
      </c>
      <c r="V208" s="10">
        <f t="shared" ca="1" si="106"/>
        <v>6.4036239479933315</v>
      </c>
      <c r="W208" s="10">
        <f t="shared" ca="1" si="107"/>
        <v>6.2648384020119252</v>
      </c>
      <c r="X208" s="10">
        <f t="shared" ca="1" si="108"/>
        <v>5.4483752763068054</v>
      </c>
      <c r="Y208" s="10">
        <f t="shared" ca="1" si="109"/>
        <v>2.5476934277213203</v>
      </c>
      <c r="Z208" s="10">
        <f t="shared" ca="1" si="110"/>
        <v>48.485536013445504</v>
      </c>
      <c r="AA208" s="10">
        <f t="shared" ca="1" si="111"/>
        <v>5.5591618459679353</v>
      </c>
    </row>
    <row r="209" spans="1:27">
      <c r="A209" s="6">
        <f ca="1">LN((RAND()^(-Results!$E$4))-1)</f>
        <v>-1.3428451479826358</v>
      </c>
      <c r="B209" s="6">
        <f ca="1">LN((RAND()^(-Results!$E$4))-1)</f>
        <v>-1.4064622358093641</v>
      </c>
      <c r="C209" s="6">
        <f ca="1">LN((RAND()^(-Results!$E$4))-1)</f>
        <v>-0.64122081479447934</v>
      </c>
      <c r="D209" s="6">
        <f ca="1">LN((RAND()^(-Results!$E$4))-1)</f>
        <v>-0.35294929237395306</v>
      </c>
      <c r="E209" s="6">
        <f ca="1">LN((RAND()^(-Results!$E$4))-1)</f>
        <v>0.11730503987766279</v>
      </c>
      <c r="F209" s="6">
        <f ca="1">LN((RAND()^(-Results!$E$4))-1)</f>
        <v>-1.5444674501162563</v>
      </c>
      <c r="G209" s="6">
        <f ca="1">LN((RAND()^(-Results!$E$4))-1)</f>
        <v>0.58035651942486322</v>
      </c>
      <c r="H209" s="6">
        <f t="shared" ca="1" si="105"/>
        <v>0.64452876878078369</v>
      </c>
      <c r="I209" s="10">
        <f ca="1">SUMPRODUCT(J209:O209,Results!B$12:G$12)+Results!$E$5*H209</f>
        <v>-17.114528116793871</v>
      </c>
      <c r="J209" s="10">
        <f ca="1">SUMPRODUCT($A209:$F209,Results!$B$15:$G$15)</f>
        <v>6.6344033359479724</v>
      </c>
      <c r="K209" s="10">
        <f ca="1">SUMPRODUCT($A209:$F209,Results!$B$16:$G$16)</f>
        <v>-2.5389103188395081</v>
      </c>
      <c r="L209" s="10">
        <f ca="1">SUMPRODUCT($A209:$F209,Results!$B$17:$G$17)</f>
        <v>-0.2627119855606912</v>
      </c>
      <c r="M209" s="10">
        <f ca="1">SUMPRODUCT($A209:$F209,Results!$B$18:$G$18)</f>
        <v>3.018020553198967</v>
      </c>
      <c r="N209" s="10">
        <f ca="1">SUMPRODUCT($A209:$F209,Results!$B$19:$G$19)</f>
        <v>-6.6872107166618902</v>
      </c>
      <c r="O209" s="10">
        <f ca="1">SUMPRODUCT($A209:$F209,Results!$B$20:$G$20)</f>
        <v>-3.6769550539720646</v>
      </c>
      <c r="P209" s="10" cm="1">
        <f t="array" aca="1" ref="P209" ca="1">SUMPRODUCT(J209:O209,TRANSPOSE(BL$20:BL$25))+$AD$20-$BL$27</f>
        <v>-19.390276814328995</v>
      </c>
      <c r="Q209" s="10" cm="1">
        <f t="array" aca="1" ref="Q209" ca="1">SUMPRODUCT(J209:O209,TRANSPOSE(ES$20:ES$25))+$AD$20-$ES$27</f>
        <v>-19.435082273070421</v>
      </c>
      <c r="R209" s="10">
        <f ca="1">I209-Results!$E$5*H209</f>
        <v>-19.692643191917007</v>
      </c>
      <c r="S209" s="10" cm="1">
        <f t="array" aca="1" ref="S209" ca="1">SUMPRODUCT(J209:O209,TRANSPOSE(AR$28:AR$33))+$AD$20-$AC$26</f>
        <v>-19.442391936271626</v>
      </c>
      <c r="T209" s="10">
        <f ca="1">SUMPRODUCT(J209:O209,Results!K$9:P$9)</f>
        <v>-19.678602339867382</v>
      </c>
      <c r="U209" s="10">
        <f ca="1">SUMPRODUCT(J209:O209,Results!K$9:P$9)+$AD$20-$AC$31</f>
        <v>-19.661646283342289</v>
      </c>
      <c r="V209" s="10">
        <f t="shared" ca="1" si="106"/>
        <v>2.2757486975351249</v>
      </c>
      <c r="W209" s="10">
        <f t="shared" ca="1" si="107"/>
        <v>2.3205541562765504</v>
      </c>
      <c r="X209" s="10">
        <f t="shared" ca="1" si="108"/>
        <v>2.5781150751231365</v>
      </c>
      <c r="Y209" s="10">
        <f t="shared" ca="1" si="109"/>
        <v>2.3278638194777557</v>
      </c>
      <c r="Z209" s="10">
        <f t="shared" ca="1" si="110"/>
        <v>-17.396656183675756</v>
      </c>
      <c r="AA209" s="10">
        <f t="shared" ca="1" si="111"/>
        <v>2.5471181665484188</v>
      </c>
    </row>
    <row r="210" spans="1:27">
      <c r="A210" s="6">
        <f ca="1">LN((RAND()^(-Results!$E$4))-1)</f>
        <v>4.3652674599785755</v>
      </c>
      <c r="B210" s="6">
        <f ca="1">LN((RAND()^(-Results!$E$4))-1)</f>
        <v>2.9211845161209973</v>
      </c>
      <c r="C210" s="6">
        <f ca="1">LN((RAND()^(-Results!$E$4))-1)</f>
        <v>3.6182670053232098</v>
      </c>
      <c r="D210" s="6">
        <f ca="1">LN((RAND()^(-Results!$E$4))-1)</f>
        <v>-0.91073166410773532</v>
      </c>
      <c r="E210" s="6">
        <f ca="1">LN((RAND()^(-Results!$E$4))-1)</f>
        <v>-1.7294243075790054</v>
      </c>
      <c r="F210" s="6">
        <f ca="1">LN((RAND()^(-Results!$E$4))-1)</f>
        <v>3.106890411118532</v>
      </c>
      <c r="G210" s="6">
        <f ca="1">LN((RAND()^(-Results!$E$4))-1)</f>
        <v>-2.2482551586819381</v>
      </c>
      <c r="H210" s="6">
        <f t="shared" ca="1" si="105"/>
        <v>-2.1840829093260177</v>
      </c>
      <c r="I210" s="10">
        <f ca="1">SUMPRODUCT(J210:O210,Results!B$12:G$12)+Results!$E$5*H210</f>
        <v>37.11370157831783</v>
      </c>
      <c r="J210" s="10">
        <f ca="1">SUMPRODUCT($A210:$F210,Results!$B$15:$G$15)</f>
        <v>-12.689402780328948</v>
      </c>
      <c r="K210" s="10">
        <f ca="1">SUMPRODUCT($A210:$F210,Results!$B$16:$G$16)</f>
        <v>6.3357282944340643</v>
      </c>
      <c r="L210" s="10">
        <f ca="1">SUMPRODUCT($A210:$F210,Results!$B$17:$G$17)</f>
        <v>8.353539889000329</v>
      </c>
      <c r="M210" s="10">
        <f ca="1">SUMPRODUCT($A210:$F210,Results!$B$18:$G$18)</f>
        <v>-8.7737839209513115</v>
      </c>
      <c r="N210" s="10">
        <f ca="1">SUMPRODUCT($A210:$F210,Results!$B$19:$G$19)</f>
        <v>21.258649993550193</v>
      </c>
      <c r="O210" s="10">
        <f ca="1">SUMPRODUCT($A210:$F210,Results!$B$20:$G$20)</f>
        <v>11.622919524922141</v>
      </c>
      <c r="P210" s="10" cm="1">
        <f t="array" aca="1" ref="P210" ca="1">SUMPRODUCT(J210:O210,TRANSPOSE(BL$20:BL$25))+$AD$20-$BL$27</f>
        <v>45.950148987826807</v>
      </c>
      <c r="Q210" s="10" cm="1">
        <f t="array" aca="1" ref="Q210" ca="1">SUMPRODUCT(J210:O210,TRANSPOSE(ES$20:ES$25))+$AD$20-$ES$27</f>
        <v>45.931870915635798</v>
      </c>
      <c r="R210" s="10">
        <f ca="1">I210-Results!$E$5*H210</f>
        <v>45.850033215621899</v>
      </c>
      <c r="S210" s="10" cm="1">
        <f t="array" aca="1" ref="S210" ca="1">SUMPRODUCT(J210:O210,TRANSPOSE(AR$28:AR$33))+$AD$20-$AC$26</f>
        <v>48.625667596747078</v>
      </c>
      <c r="T210" s="10">
        <f ca="1">SUMPRODUCT(J210:O210,Results!K$9:P$9)</f>
        <v>45.785250014221326</v>
      </c>
      <c r="U210" s="10">
        <f ca="1">SUMPRODUCT(J210:O210,Results!K$9:P$9)+$AD$20-$AC$31</f>
        <v>45.802206070746422</v>
      </c>
      <c r="V210" s="10">
        <f t="shared" ca="1" si="106"/>
        <v>-8.8364474095089776</v>
      </c>
      <c r="W210" s="10">
        <f t="shared" ca="1" si="107"/>
        <v>-8.8181693373179684</v>
      </c>
      <c r="X210" s="10">
        <f t="shared" ca="1" si="108"/>
        <v>-8.7363316373040689</v>
      </c>
      <c r="Y210" s="10">
        <f t="shared" ca="1" si="109"/>
        <v>-11.511966018429248</v>
      </c>
      <c r="Z210" s="10">
        <f t="shared" ca="1" si="110"/>
        <v>36.831573511435941</v>
      </c>
      <c r="AA210" s="10">
        <f t="shared" ca="1" si="111"/>
        <v>-8.6885044924285921</v>
      </c>
    </row>
    <row r="211" spans="1:27">
      <c r="A211" s="6">
        <f ca="1">LN((RAND()^(-Results!$E$4))-1)</f>
        <v>1.1503621885778192</v>
      </c>
      <c r="B211" s="6">
        <f ca="1">LN((RAND()^(-Results!$E$4))-1)</f>
        <v>-0.19327866369327334</v>
      </c>
      <c r="C211" s="6">
        <f ca="1">LN((RAND()^(-Results!$E$4))-1)</f>
        <v>0.62355630081579982</v>
      </c>
      <c r="D211" s="6">
        <f ca="1">LN((RAND()^(-Results!$E$4))-1)</f>
        <v>2.0221471402371587</v>
      </c>
      <c r="E211" s="6">
        <f ca="1">LN((RAND()^(-Results!$E$4))-1)</f>
        <v>1.1462848404942165</v>
      </c>
      <c r="F211" s="6">
        <f ca="1">LN((RAND()^(-Results!$E$4))-1)</f>
        <v>2.990324680082157</v>
      </c>
      <c r="G211" s="6">
        <f ca="1">LN((RAND()^(-Results!$E$4))-1)</f>
        <v>-0.59723217139228946</v>
      </c>
      <c r="H211" s="6">
        <f t="shared" ca="1" si="105"/>
        <v>-0.53305992203636898</v>
      </c>
      <c r="I211" s="10">
        <f ca="1">SUMPRODUCT(J211:O211,Results!B$12:G$12)+Results!$E$5*H211</f>
        <v>24.02196621105448</v>
      </c>
      <c r="J211" s="10">
        <f ca="1">SUMPRODUCT($A211:$F211,Results!$B$15:$G$15)</f>
        <v>-11.747008188770995</v>
      </c>
      <c r="K211" s="10">
        <f ca="1">SUMPRODUCT($A211:$F211,Results!$B$16:$G$16)</f>
        <v>3.9213749557792683</v>
      </c>
      <c r="L211" s="10">
        <f ca="1">SUMPRODUCT($A211:$F211,Results!$B$17:$G$17)</f>
        <v>-7.3260335589209378</v>
      </c>
      <c r="M211" s="10">
        <f ca="1">SUMPRODUCT($A211:$F211,Results!$B$18:$G$18)</f>
        <v>-6.8244428105240917</v>
      </c>
      <c r="N211" s="10">
        <f ca="1">SUMPRODUCT($A211:$F211,Results!$B$19:$G$19)</f>
        <v>2.5643087434935681</v>
      </c>
      <c r="O211" s="10">
        <f ca="1">SUMPRODUCT($A211:$F211,Results!$B$20:$G$20)</f>
        <v>4.7135365317115072</v>
      </c>
      <c r="P211" s="10" cm="1">
        <f t="array" aca="1" ref="P211" ca="1">SUMPRODUCT(J211:O211,TRANSPOSE(BL$20:BL$25))+$AD$20-$BL$27</f>
        <v>26.351553608698783</v>
      </c>
      <c r="Q211" s="10" cm="1">
        <f t="array" aca="1" ref="Q211" ca="1">SUMPRODUCT(J211:O211,TRANSPOSE(ES$20:ES$25))+$AD$20-$ES$27</f>
        <v>26.407761210749001</v>
      </c>
      <c r="R211" s="10">
        <f ca="1">I211-Results!$E$5*H211</f>
        <v>26.154205899199955</v>
      </c>
      <c r="S211" s="10" cm="1">
        <f t="array" aca="1" ref="S211" ca="1">SUMPRODUCT(J211:O211,TRANSPOSE(AR$28:AR$33))+$AD$20-$AC$26</f>
        <v>28.615147230357977</v>
      </c>
      <c r="T211" s="10">
        <f ca="1">SUMPRODUCT(J211:O211,Results!K$9:P$9)</f>
        <v>26.70871535371197</v>
      </c>
      <c r="U211" s="10">
        <f ca="1">SUMPRODUCT(J211:O211,Results!K$9:P$9)+$AD$20-$AC$31</f>
        <v>26.725671410237062</v>
      </c>
      <c r="V211" s="10">
        <f t="shared" ca="1" si="106"/>
        <v>-2.3295873976443033</v>
      </c>
      <c r="W211" s="10">
        <f t="shared" ca="1" si="107"/>
        <v>-2.3857949996945216</v>
      </c>
      <c r="X211" s="10">
        <f t="shared" ca="1" si="108"/>
        <v>-2.132239688145475</v>
      </c>
      <c r="Y211" s="10">
        <f t="shared" ca="1" si="109"/>
        <v>-4.593181019303497</v>
      </c>
      <c r="Z211" s="10">
        <f t="shared" ca="1" si="110"/>
        <v>23.739838144172595</v>
      </c>
      <c r="AA211" s="10">
        <f t="shared" ca="1" si="111"/>
        <v>-2.7037051991825827</v>
      </c>
    </row>
    <row r="212" spans="1:27">
      <c r="A212" s="6">
        <f ca="1">LN((RAND()^(-Results!$E$4))-1)</f>
        <v>-2.9527878091509221</v>
      </c>
      <c r="B212" s="6">
        <f ca="1">LN((RAND()^(-Results!$E$4))-1)</f>
        <v>2.0256099676096042</v>
      </c>
      <c r="C212" s="6">
        <f ca="1">LN((RAND()^(-Results!$E$4))-1)</f>
        <v>0.26929392107680505</v>
      </c>
      <c r="D212" s="6">
        <f ca="1">LN((RAND()^(-Results!$E$4))-1)</f>
        <v>3.8930153729298811E-2</v>
      </c>
      <c r="E212" s="6">
        <f ca="1">LN((RAND()^(-Results!$E$4))-1)</f>
        <v>-3.8812369493597276</v>
      </c>
      <c r="F212" s="6">
        <f ca="1">LN((RAND()^(-Results!$E$4))-1)</f>
        <v>-2.4014143025137216</v>
      </c>
      <c r="G212" s="6">
        <f ca="1">LN((RAND()^(-Results!$E$4))-1)</f>
        <v>-2.9768902606777807</v>
      </c>
      <c r="H212" s="6">
        <f t="shared" ca="1" si="105"/>
        <v>-2.9127180113218603</v>
      </c>
      <c r="I212" s="10">
        <f ca="1">SUMPRODUCT(J212:O212,Results!B$12:G$12)+Results!$E$5*H212</f>
        <v>-50.624737066891946</v>
      </c>
      <c r="J212" s="10">
        <f ca="1">SUMPRODUCT($A212:$F212,Results!$B$15:$G$15)</f>
        <v>17.606004701658836</v>
      </c>
      <c r="K212" s="10">
        <f ca="1">SUMPRODUCT($A212:$F212,Results!$B$16:$G$16)</f>
        <v>-8.7169114448958389</v>
      </c>
      <c r="L212" s="10">
        <f ca="1">SUMPRODUCT($A212:$F212,Results!$B$17:$G$17)</f>
        <v>21.361102388218473</v>
      </c>
      <c r="M212" s="10">
        <f ca="1">SUMPRODUCT($A212:$F212,Results!$B$18:$G$18)</f>
        <v>3.7894233735079146</v>
      </c>
      <c r="N212" s="10">
        <f ca="1">SUMPRODUCT($A212:$F212,Results!$B$19:$G$19)</f>
        <v>-0.84658149090611112</v>
      </c>
      <c r="O212" s="10">
        <f ca="1">SUMPRODUCT($A212:$F212,Results!$B$20:$G$20)</f>
        <v>-1.1916561054235366</v>
      </c>
      <c r="P212" s="10" cm="1">
        <f t="array" aca="1" ref="P212" ca="1">SUMPRODUCT(J212:O212,TRANSPOSE(BL$20:BL$25))+$AD$20-$BL$27</f>
        <v>-39.878877622150071</v>
      </c>
      <c r="Q212" s="10" cm="1">
        <f t="array" aca="1" ref="Q212" ca="1">SUMPRODUCT(J212:O212,TRANSPOSE(ES$20:ES$25))+$AD$20-$ES$27</f>
        <v>-39.776116337313603</v>
      </c>
      <c r="R212" s="10">
        <f ca="1">I212-Results!$E$5*H212</f>
        <v>-38.973865021604503</v>
      </c>
      <c r="S212" s="10" cm="1">
        <f t="array" aca="1" ref="S212" ca="1">SUMPRODUCT(J212:O212,TRANSPOSE(AR$28:AR$33))+$AD$20-$AC$26</f>
        <v>-36.624251303977424</v>
      </c>
      <c r="T212" s="10">
        <f ca="1">SUMPRODUCT(J212:O212,Results!K$9:P$9)</f>
        <v>-39.263743761570105</v>
      </c>
      <c r="U212" s="10">
        <f ca="1">SUMPRODUCT(J212:O212,Results!K$9:P$9)+$AD$20-$AC$31</f>
        <v>-39.246787705045008</v>
      </c>
      <c r="V212" s="10">
        <f t="shared" ca="1" si="106"/>
        <v>-10.745859444741875</v>
      </c>
      <c r="W212" s="10">
        <f t="shared" ca="1" si="107"/>
        <v>-10.848620729578343</v>
      </c>
      <c r="X212" s="10">
        <f t="shared" ca="1" si="108"/>
        <v>-11.650872045287443</v>
      </c>
      <c r="Y212" s="10">
        <f t="shared" ca="1" si="109"/>
        <v>-14.000485762914522</v>
      </c>
      <c r="Z212" s="10">
        <f t="shared" ca="1" si="110"/>
        <v>-50.906865133773834</v>
      </c>
      <c r="AA212" s="10">
        <f t="shared" ca="1" si="111"/>
        <v>-11.377949361846937</v>
      </c>
    </row>
    <row r="213" spans="1:27">
      <c r="A213" s="6">
        <f ca="1">LN((RAND()^(-Results!$E$4))-1)</f>
        <v>-6.6903013353894264E-3</v>
      </c>
      <c r="B213" s="6">
        <f ca="1">LN((RAND()^(-Results!$E$4))-1)</f>
        <v>0.7534792398209279</v>
      </c>
      <c r="C213" s="6">
        <f ca="1">LN((RAND()^(-Results!$E$4))-1)</f>
        <v>-1.1977569900228959</v>
      </c>
      <c r="D213" s="6">
        <f ca="1">LN((RAND()^(-Results!$E$4))-1)</f>
        <v>0.40528882083548873</v>
      </c>
      <c r="E213" s="6">
        <f ca="1">LN((RAND()^(-Results!$E$4))-1)</f>
        <v>1.0818184362512877</v>
      </c>
      <c r="F213" s="6">
        <f ca="1">LN((RAND()^(-Results!$E$4))-1)</f>
        <v>1.715511281482603</v>
      </c>
      <c r="G213" s="6">
        <f ca="1">LN((RAND()^(-Results!$E$4))-1)</f>
        <v>2.3537323557750307</v>
      </c>
      <c r="H213" s="6">
        <f t="shared" ca="1" si="105"/>
        <v>2.4179046051309512</v>
      </c>
      <c r="I213" s="10">
        <f ca="1">SUMPRODUCT(J213:O213,Results!B$12:G$12)+Results!$E$5*H213</f>
        <v>22.980569893517426</v>
      </c>
      <c r="J213" s="10">
        <f ca="1">SUMPRODUCT($A213:$F213,Results!$B$15:$G$15)</f>
        <v>-6.1877764910283011</v>
      </c>
      <c r="K213" s="10">
        <f ca="1">SUMPRODUCT($A213:$F213,Results!$B$16:$G$16)</f>
        <v>2.3306438101024778</v>
      </c>
      <c r="L213" s="10">
        <f ca="1">SUMPRODUCT($A213:$F213,Results!$B$17:$G$17)</f>
        <v>-6.8891522756533821</v>
      </c>
      <c r="M213" s="10">
        <f ca="1">SUMPRODUCT($A213:$F213,Results!$B$18:$G$18)</f>
        <v>-0.85925929194027439</v>
      </c>
      <c r="N213" s="10">
        <f ca="1">SUMPRODUCT($A213:$F213,Results!$B$19:$G$19)</f>
        <v>-3.1021150225926553E-2</v>
      </c>
      <c r="O213" s="10">
        <f ca="1">SUMPRODUCT($A213:$F213,Results!$B$20:$G$20)</f>
        <v>-0.18388124067935196</v>
      </c>
      <c r="P213" s="10" cm="1">
        <f t="array" aca="1" ref="P213" ca="1">SUMPRODUCT(J213:O213,TRANSPOSE(BL$20:BL$25))+$AD$20-$BL$27</f>
        <v>12.692723870741691</v>
      </c>
      <c r="Q213" s="10" cm="1">
        <f t="array" aca="1" ref="Q213" ca="1">SUMPRODUCT(J213:O213,TRANSPOSE(ES$20:ES$25))+$AD$20-$ES$27</f>
        <v>12.783241393129781</v>
      </c>
      <c r="R213" s="10">
        <f ca="1">I213-Results!$E$5*H213</f>
        <v>13.308951472993622</v>
      </c>
      <c r="S213" s="10" cm="1">
        <f t="array" aca="1" ref="S213" ca="1">SUMPRODUCT(J213:O213,TRANSPOSE(AR$28:AR$33))+$AD$20-$AC$26</f>
        <v>10.963184827908904</v>
      </c>
      <c r="T213" s="10">
        <f ca="1">SUMPRODUCT(J213:O213,Results!K$9:P$9)</f>
        <v>13.232945217337811</v>
      </c>
      <c r="U213" s="10">
        <f ca="1">SUMPRODUCT(J213:O213,Results!K$9:P$9)+$AD$20-$AC$31</f>
        <v>13.249901273862903</v>
      </c>
      <c r="V213" s="10">
        <f t="shared" ca="1" si="106"/>
        <v>10.287846022775735</v>
      </c>
      <c r="W213" s="10">
        <f t="shared" ca="1" si="107"/>
        <v>10.197328500387645</v>
      </c>
      <c r="X213" s="10">
        <f t="shared" ca="1" si="108"/>
        <v>9.6716184205238047</v>
      </c>
      <c r="Y213" s="10">
        <f t="shared" ca="1" si="109"/>
        <v>12.017385065608522</v>
      </c>
      <c r="Z213" s="10">
        <f t="shared" ca="1" si="110"/>
        <v>22.698441826635541</v>
      </c>
      <c r="AA213" s="10">
        <f t="shared" ca="1" si="111"/>
        <v>9.7306686196545229</v>
      </c>
    </row>
    <row r="214" spans="1:27">
      <c r="A214" s="6">
        <f ca="1">LN((RAND()^(-Results!$E$4))-1)</f>
        <v>1.7622292276528007</v>
      </c>
      <c r="B214" s="6">
        <f ca="1">LN((RAND()^(-Results!$E$4))-1)</f>
        <v>-0.47659516273039254</v>
      </c>
      <c r="C214" s="6">
        <f ca="1">LN((RAND()^(-Results!$E$4))-1)</f>
        <v>2.7352682619477271</v>
      </c>
      <c r="D214" s="6">
        <f ca="1">LN((RAND()^(-Results!$E$4))-1)</f>
        <v>0.65176248588752661</v>
      </c>
      <c r="E214" s="6">
        <f ca="1">LN((RAND()^(-Results!$E$4))-1)</f>
        <v>-2.6283528158038281</v>
      </c>
      <c r="F214" s="6">
        <f ca="1">LN((RAND()^(-Results!$E$4))-1)</f>
        <v>0.2272844093488611</v>
      </c>
      <c r="G214" s="6">
        <f ca="1">LN((RAND()^(-Results!$E$4))-1)</f>
        <v>-0.70308233764590378</v>
      </c>
      <c r="H214" s="6">
        <f t="shared" ca="1" si="105"/>
        <v>-0.6389100882899833</v>
      </c>
      <c r="I214" s="10">
        <f ca="1">SUMPRODUCT(J214:O214,Results!B$12:G$12)+Results!$E$5*H214</f>
        <v>1.6007618654003335</v>
      </c>
      <c r="J214" s="10">
        <f ca="1">SUMPRODUCT($A214:$F214,Results!$B$15:$G$15)</f>
        <v>-0.29738359981987944</v>
      </c>
      <c r="K214" s="10">
        <f ca="1">SUMPRODUCT($A214:$F214,Results!$B$16:$G$16)</f>
        <v>-2.9379353039346006</v>
      </c>
      <c r="L214" s="10">
        <f ca="1">SUMPRODUCT($A214:$F214,Results!$B$17:$G$17)</f>
        <v>12.815993488681002</v>
      </c>
      <c r="M214" s="10">
        <f ca="1">SUMPRODUCT($A214:$F214,Results!$B$18:$G$18)</f>
        <v>-5.1251852477461108</v>
      </c>
      <c r="N214" s="10">
        <f ca="1">SUMPRODUCT($A214:$F214,Results!$B$19:$G$19)</f>
        <v>7.9141647012910585</v>
      </c>
      <c r="O214" s="10">
        <f ca="1">SUMPRODUCT($A214:$F214,Results!$B$20:$G$20)</f>
        <v>7.0932756419388188</v>
      </c>
      <c r="P214" s="10" cm="1">
        <f t="array" aca="1" ref="P214" ca="1">SUMPRODUCT(J214:O214,TRANSPOSE(BL$20:BL$25))+$AD$20-$BL$27</f>
        <v>4.8790195707192776</v>
      </c>
      <c r="Q214" s="10" cm="1">
        <f t="array" aca="1" ref="Q214" ca="1">SUMPRODUCT(J214:O214,TRANSPOSE(ES$20:ES$25))+$AD$20-$ES$27</f>
        <v>4.7879049469912571</v>
      </c>
      <c r="R214" s="10">
        <f ca="1">I214-Results!$E$5*H214</f>
        <v>4.1564022185602667</v>
      </c>
      <c r="S214" s="10" cm="1">
        <f t="array" aca="1" ref="S214" ca="1">SUMPRODUCT(J214:O214,TRANSPOSE(AR$28:AR$33))+$AD$20-$AC$26</f>
        <v>10.070131107041329</v>
      </c>
      <c r="T214" s="10">
        <f ca="1">SUMPRODUCT(J214:O214,Results!K$9:P$9)</f>
        <v>4.3113304807813524</v>
      </c>
      <c r="U214" s="10">
        <f ca="1">SUMPRODUCT(J214:O214,Results!K$9:P$9)+$AD$20-$AC$31</f>
        <v>4.328286537306445</v>
      </c>
      <c r="V214" s="10">
        <f t="shared" ca="1" si="106"/>
        <v>-3.2782577053189441</v>
      </c>
      <c r="W214" s="10">
        <f t="shared" ca="1" si="107"/>
        <v>-3.1871430815909236</v>
      </c>
      <c r="X214" s="10">
        <f t="shared" ca="1" si="108"/>
        <v>-2.5556403531599332</v>
      </c>
      <c r="Y214" s="10">
        <f t="shared" ca="1" si="109"/>
        <v>-8.4693692416409956</v>
      </c>
      <c r="Z214" s="10">
        <f t="shared" ca="1" si="110"/>
        <v>1.3186337985184482</v>
      </c>
      <c r="AA214" s="10">
        <f t="shared" ca="1" si="111"/>
        <v>-2.7275246719061115</v>
      </c>
    </row>
    <row r="215" spans="1:27">
      <c r="A215" s="6">
        <f ca="1">LN((RAND()^(-Results!$E$4))-1)</f>
        <v>-5.2319079203652183E-2</v>
      </c>
      <c r="B215" s="6">
        <f ca="1">LN((RAND()^(-Results!$E$4))-1)</f>
        <v>-1.9067669013526545</v>
      </c>
      <c r="C215" s="6">
        <f ca="1">LN((RAND()^(-Results!$E$4))-1)</f>
        <v>1.9990231228944655</v>
      </c>
      <c r="D215" s="6">
        <f ca="1">LN((RAND()^(-Results!$E$4))-1)</f>
        <v>1.3960214337873265</v>
      </c>
      <c r="E215" s="6">
        <f ca="1">LN((RAND()^(-Results!$E$4))-1)</f>
        <v>-0.61874189515382194</v>
      </c>
      <c r="F215" s="6">
        <f ca="1">LN((RAND()^(-Results!$E$4))-1)</f>
        <v>2.986191714964729</v>
      </c>
      <c r="G215" s="6">
        <f ca="1">LN((RAND()^(-Results!$E$4))-1)</f>
        <v>1.4267800588424056</v>
      </c>
      <c r="H215" s="6">
        <f t="shared" ca="1" si="105"/>
        <v>1.490952308198326</v>
      </c>
      <c r="I215" s="10">
        <f ca="1">SUMPRODUCT(J215:O215,Results!B$12:G$12)+Results!$E$5*H215</f>
        <v>13.785790177740232</v>
      </c>
      <c r="J215" s="10">
        <f ca="1">SUMPRODUCT($A215:$F215,Results!$B$15:$G$15)</f>
        <v>-4.1380424658416741</v>
      </c>
      <c r="K215" s="10">
        <f ca="1">SUMPRODUCT($A215:$F215,Results!$B$16:$G$16)</f>
        <v>1.1041711910040251</v>
      </c>
      <c r="L215" s="10">
        <f ca="1">SUMPRODUCT($A215:$F215,Results!$B$17:$G$17)</f>
        <v>0.34005726216872478</v>
      </c>
      <c r="M215" s="10">
        <f ca="1">SUMPRODUCT($A215:$F215,Results!$B$18:$G$18)</f>
        <v>-9.6953668619547777</v>
      </c>
      <c r="N215" s="10">
        <f ca="1">SUMPRODUCT($A215:$F215,Results!$B$19:$G$19)</f>
        <v>-5.9104182763499491E-2</v>
      </c>
      <c r="O215" s="10">
        <f ca="1">SUMPRODUCT($A215:$F215,Results!$B$20:$G$20)</f>
        <v>6.2886318758324142</v>
      </c>
      <c r="P215" s="10" cm="1">
        <f t="array" aca="1" ref="P215" ca="1">SUMPRODUCT(J215:O215,TRANSPOSE(BL$20:BL$25))+$AD$20-$BL$27</f>
        <v>8.8475102270778638</v>
      </c>
      <c r="Q215" s="10" cm="1">
        <f t="array" aca="1" ref="Q215" ca="1">SUMPRODUCT(J215:O215,TRANSPOSE(ES$20:ES$25))+$AD$20-$ES$27</f>
        <v>8.8210063415681645</v>
      </c>
      <c r="R215" s="10">
        <f ca="1">I215-Results!$E$5*H215</f>
        <v>7.8219809449469277</v>
      </c>
      <c r="S215" s="10" cm="1">
        <f t="array" aca="1" ref="S215" ca="1">SUMPRODUCT(J215:O215,TRANSPOSE(AR$28:AR$33))+$AD$20-$AC$26</f>
        <v>17.049633927996314</v>
      </c>
      <c r="T215" s="10">
        <f ca="1">SUMPRODUCT(J215:O215,Results!K$9:P$9)</f>
        <v>8.6897838482533931</v>
      </c>
      <c r="U215" s="10">
        <f ca="1">SUMPRODUCT(J215:O215,Results!K$9:P$9)+$AD$20-$AC$31</f>
        <v>8.7067399047784857</v>
      </c>
      <c r="V215" s="10">
        <f t="shared" ca="1" si="106"/>
        <v>4.938279950662368</v>
      </c>
      <c r="W215" s="10">
        <f t="shared" ca="1" si="107"/>
        <v>4.9647838361720673</v>
      </c>
      <c r="X215" s="10">
        <f t="shared" ca="1" si="108"/>
        <v>5.9638092327933041</v>
      </c>
      <c r="Y215" s="10">
        <f t="shared" ca="1" si="109"/>
        <v>-3.2638437502560826</v>
      </c>
      <c r="Z215" s="10">
        <f t="shared" ca="1" si="110"/>
        <v>13.503662110858347</v>
      </c>
      <c r="AA215" s="10">
        <f t="shared" ca="1" si="111"/>
        <v>5.0790502729617462</v>
      </c>
    </row>
    <row r="216" spans="1:27">
      <c r="A216" s="6">
        <f ca="1">LN((RAND()^(-Results!$E$4))-1)</f>
        <v>0.77837226457870157</v>
      </c>
      <c r="B216" s="6">
        <f ca="1">LN((RAND()^(-Results!$E$4))-1)</f>
        <v>-3.1977851919155404</v>
      </c>
      <c r="C216" s="6">
        <f ca="1">LN((RAND()^(-Results!$E$4))-1)</f>
        <v>0.31862238688081179</v>
      </c>
      <c r="D216" s="6">
        <f ca="1">LN((RAND()^(-Results!$E$4))-1)</f>
        <v>0.5051563929751669</v>
      </c>
      <c r="E216" s="6">
        <f ca="1">LN((RAND()^(-Results!$E$4))-1)</f>
        <v>1.3024095809798979</v>
      </c>
      <c r="F216" s="6">
        <f ca="1">LN((RAND()^(-Results!$E$4))-1)</f>
        <v>-1.381979568051988</v>
      </c>
      <c r="G216" s="6">
        <f ca="1">LN((RAND()^(-Results!$E$4))-1)</f>
        <v>-0.10309836789774374</v>
      </c>
      <c r="H216" s="6">
        <f t="shared" ca="1" si="105"/>
        <v>-3.8926118541823235E-2</v>
      </c>
      <c r="I216" s="10">
        <f ca="1">SUMPRODUCT(J216:O216,Results!B$12:G$12)+Results!$E$5*H216</f>
        <v>-4.4874801707169398</v>
      </c>
      <c r="J216" s="10">
        <f ca="1">SUMPRODUCT($A216:$F216,Results!$B$15:$G$15)</f>
        <v>-0.75317841503319727</v>
      </c>
      <c r="K216" s="10">
        <f ca="1">SUMPRODUCT($A216:$F216,Results!$B$16:$G$16)</f>
        <v>-0.50255874815121104</v>
      </c>
      <c r="L216" s="10">
        <f ca="1">SUMPRODUCT($A216:$F216,Results!$B$17:$G$17)</f>
        <v>-6.1332345470488816</v>
      </c>
      <c r="M216" s="10">
        <f ca="1">SUMPRODUCT($A216:$F216,Results!$B$18:$G$18)</f>
        <v>0.48481247353476986</v>
      </c>
      <c r="N216" s="10">
        <f ca="1">SUMPRODUCT($A216:$F216,Results!$B$19:$G$19)</f>
        <v>-5.2526223557907787</v>
      </c>
      <c r="O216" s="10">
        <f ca="1">SUMPRODUCT($A216:$F216,Results!$B$20:$G$20)</f>
        <v>-1.4040545587322948</v>
      </c>
      <c r="P216" s="10" cm="1">
        <f t="array" aca="1" ref="P216" ca="1">SUMPRODUCT(J216:O216,TRANSPOSE(BL$20:BL$25))+$AD$20-$BL$27</f>
        <v>-3.0547596226390143</v>
      </c>
      <c r="Q216" s="10" cm="1">
        <f t="array" aca="1" ref="Q216" ca="1">SUMPRODUCT(J216:O216,TRANSPOSE(ES$20:ES$25))+$AD$20-$ES$27</f>
        <v>-3.2107605486530297</v>
      </c>
      <c r="R216" s="10">
        <f ca="1">I216-Results!$E$5*H216</f>
        <v>-4.3317756965496468</v>
      </c>
      <c r="S216" s="10" cm="1">
        <f t="array" aca="1" ref="S216" ca="1">SUMPRODUCT(J216:O216,TRANSPOSE(AR$28:AR$33))+$AD$20-$AC$26</f>
        <v>-3.1258146326324106</v>
      </c>
      <c r="T216" s="10">
        <f ca="1">SUMPRODUCT(J216:O216,Results!K$9:P$9)</f>
        <v>-4.0065382579511253</v>
      </c>
      <c r="U216" s="10">
        <f ca="1">SUMPRODUCT(J216:O216,Results!K$9:P$9)+$AD$20-$AC$31</f>
        <v>-3.9895822014260331</v>
      </c>
      <c r="V216" s="10">
        <f t="shared" ca="1" si="106"/>
        <v>-1.4327205480779255</v>
      </c>
      <c r="W216" s="10">
        <f t="shared" ca="1" si="107"/>
        <v>-1.2767196220639101</v>
      </c>
      <c r="X216" s="10">
        <f t="shared" ca="1" si="108"/>
        <v>-0.15570447416729305</v>
      </c>
      <c r="Y216" s="10">
        <f t="shared" ca="1" si="109"/>
        <v>-1.3616655380845293</v>
      </c>
      <c r="Z216" s="10">
        <f t="shared" ca="1" si="110"/>
        <v>-4.7696082375988249</v>
      </c>
      <c r="AA216" s="10">
        <f t="shared" ca="1" si="111"/>
        <v>-0.49789796929090668</v>
      </c>
    </row>
    <row r="217" spans="1:27">
      <c r="A217" s="6">
        <f ca="1">LN((RAND()^(-Results!$E$4))-1)</f>
        <v>-7.7822511232820149E-2</v>
      </c>
      <c r="B217" s="6">
        <f ca="1">LN((RAND()^(-Results!$E$4))-1)</f>
        <v>-1.8867884300700661</v>
      </c>
      <c r="C217" s="6">
        <f ca="1">LN((RAND()^(-Results!$E$4))-1)</f>
        <v>1.7486229851150581</v>
      </c>
      <c r="D217" s="6">
        <f ca="1">LN((RAND()^(-Results!$E$4))-1)</f>
        <v>-1.2338542037921678</v>
      </c>
      <c r="E217" s="6">
        <f ca="1">LN((RAND()^(-Results!$E$4))-1)</f>
        <v>0.41364694846973366</v>
      </c>
      <c r="F217" s="6">
        <f ca="1">LN((RAND()^(-Results!$E$4))-1)</f>
        <v>6.4876932397858553</v>
      </c>
      <c r="G217" s="6">
        <f ca="1">LN((RAND()^(-Results!$E$4))-1)</f>
        <v>-7.8837562581471524E-2</v>
      </c>
      <c r="H217" s="6">
        <f t="shared" ca="1" si="105"/>
        <v>-1.4665313225551022E-2</v>
      </c>
      <c r="I217" s="10">
        <f ca="1">SUMPRODUCT(J217:O217,Results!B$12:G$12)+Results!$E$5*H217</f>
        <v>25.772961488934747</v>
      </c>
      <c r="J217" s="10">
        <f ca="1">SUMPRODUCT($A217:$F217,Results!$B$15:$G$15)</f>
        <v>-9.9651691343660502</v>
      </c>
      <c r="K217" s="10">
        <f ca="1">SUMPRODUCT($A217:$F217,Results!$B$16:$G$16)</f>
        <v>8.005207133020523</v>
      </c>
      <c r="L217" s="10">
        <f ca="1">SUMPRODUCT($A217:$F217,Results!$B$17:$G$17)</f>
        <v>-8.5350036490256969</v>
      </c>
      <c r="M217" s="10">
        <f ca="1">SUMPRODUCT($A217:$F217,Results!$B$18:$G$18)</f>
        <v>-13.961350728003502</v>
      </c>
      <c r="N217" s="10">
        <f ca="1">SUMPRODUCT($A217:$F217,Results!$B$19:$G$19)</f>
        <v>1.327847883498394</v>
      </c>
      <c r="O217" s="10">
        <f ca="1">SUMPRODUCT($A217:$F217,Results!$B$20:$G$20)</f>
        <v>7.3552104180256901</v>
      </c>
      <c r="P217" s="10" cm="1">
        <f t="array" aca="1" ref="P217" ca="1">SUMPRODUCT(J217:O217,TRANSPOSE(BL$20:BL$25))+$AD$20-$BL$27</f>
        <v>26.900611202132122</v>
      </c>
      <c r="Q217" s="10" cm="1">
        <f t="array" aca="1" ref="Q217" ca="1">SUMPRODUCT(J217:O217,TRANSPOSE(ES$20:ES$25))+$AD$20-$ES$27</f>
        <v>26.872923535329569</v>
      </c>
      <c r="R217" s="10">
        <f ca="1">I217-Results!$E$5*H217</f>
        <v>25.831622741836952</v>
      </c>
      <c r="S217" s="10" cm="1">
        <f t="array" aca="1" ref="S217" ca="1">SUMPRODUCT(J217:O217,TRANSPOSE(AR$28:AR$33))+$AD$20-$AC$26</f>
        <v>36.038338029845377</v>
      </c>
      <c r="T217" s="10">
        <f ca="1">SUMPRODUCT(J217:O217,Results!K$9:P$9)</f>
        <v>26.680424372556221</v>
      </c>
      <c r="U217" s="10">
        <f ca="1">SUMPRODUCT(J217:O217,Results!K$9:P$9)+$AD$20-$AC$31</f>
        <v>26.697380429081313</v>
      </c>
      <c r="V217" s="10">
        <f t="shared" ca="1" si="106"/>
        <v>-1.1276497131973748</v>
      </c>
      <c r="W217" s="10">
        <f t="shared" ca="1" si="107"/>
        <v>-1.0999620463948219</v>
      </c>
      <c r="X217" s="10">
        <f t="shared" ca="1" si="108"/>
        <v>-5.8661252902204808E-2</v>
      </c>
      <c r="Y217" s="10">
        <f t="shared" ca="1" si="109"/>
        <v>-10.26537654091063</v>
      </c>
      <c r="Z217" s="10">
        <f t="shared" ca="1" si="110"/>
        <v>25.490833422052862</v>
      </c>
      <c r="AA217" s="10">
        <f t="shared" ca="1" si="111"/>
        <v>-0.92441894014656611</v>
      </c>
    </row>
    <row r="218" spans="1:27">
      <c r="A218" s="6">
        <f ca="1">LN((RAND()^(-Results!$E$4))-1)</f>
        <v>1.5356957095703718</v>
      </c>
      <c r="B218" s="6">
        <f ca="1">LN((RAND()^(-Results!$E$4))-1)</f>
        <v>-0.41131544410233534</v>
      </c>
      <c r="C218" s="6">
        <f ca="1">LN((RAND()^(-Results!$E$4))-1)</f>
        <v>-0.26036498600583619</v>
      </c>
      <c r="D218" s="6">
        <f ca="1">LN((RAND()^(-Results!$E$4))-1)</f>
        <v>0.83377787417721749</v>
      </c>
      <c r="E218" s="6">
        <f ca="1">LN((RAND()^(-Results!$E$4))-1)</f>
        <v>3.9318905704925432E-2</v>
      </c>
      <c r="F218" s="6">
        <f ca="1">LN((RAND()^(-Results!$E$4))-1)</f>
        <v>-0.96241085594109688</v>
      </c>
      <c r="G218" s="6">
        <f ca="1">LN((RAND()^(-Results!$E$4))-1)</f>
        <v>0.83672624457801603</v>
      </c>
      <c r="H218" s="6">
        <f t="shared" ca="1" si="105"/>
        <v>0.90089849393393651</v>
      </c>
      <c r="I218" s="10">
        <f ca="1">SUMPRODUCT(J218:O218,Results!B$12:G$12)+Results!$E$5*H218</f>
        <v>9.210961840568169</v>
      </c>
      <c r="J218" s="10">
        <f ca="1">SUMPRODUCT($A218:$F218,Results!$B$15:$G$15)</f>
        <v>-3.4022814333225186</v>
      </c>
      <c r="K218" s="10">
        <f ca="1">SUMPRODUCT($A218:$F218,Results!$B$16:$G$16)</f>
        <v>-2.0808086146321316</v>
      </c>
      <c r="L218" s="10">
        <f ca="1">SUMPRODUCT($A218:$F218,Results!$B$17:$G$17)</f>
        <v>7.1079569376048868E-2</v>
      </c>
      <c r="M218" s="10">
        <f ca="1">SUMPRODUCT($A218:$F218,Results!$B$18:$G$18)</f>
        <v>1.6622155134372334</v>
      </c>
      <c r="N218" s="10">
        <f ca="1">SUMPRODUCT($A218:$F218,Results!$B$19:$G$19)</f>
        <v>1.9554298184824033</v>
      </c>
      <c r="O218" s="10">
        <f ca="1">SUMPRODUCT($A218:$F218,Results!$B$20:$G$20)</f>
        <v>0.3859415171435675</v>
      </c>
      <c r="P218" s="10" cm="1">
        <f t="array" aca="1" ref="P218" ca="1">SUMPRODUCT(J218:O218,TRANSPOSE(BL$20:BL$25))+$AD$20-$BL$27</f>
        <v>5.6075426187960709</v>
      </c>
      <c r="Q218" s="10" cm="1">
        <f t="array" aca="1" ref="Q218" ca="1">SUMPRODUCT(J218:O218,TRANSPOSE(ES$20:ES$25))+$AD$20-$ES$27</f>
        <v>5.5643354041456616</v>
      </c>
      <c r="R218" s="10">
        <f ca="1">I218-Results!$E$5*H218</f>
        <v>5.6073678648324226</v>
      </c>
      <c r="S218" s="10" cm="1">
        <f t="array" aca="1" ref="S218" ca="1">SUMPRODUCT(J218:O218,TRANSPOSE(AR$28:AR$33))+$AD$20-$AC$26</f>
        <v>3.0727451853134271</v>
      </c>
      <c r="T218" s="10">
        <f ca="1">SUMPRODUCT(J218:O218,Results!K$9:P$9)</f>
        <v>5.3421319244058969</v>
      </c>
      <c r="U218" s="10">
        <f ca="1">SUMPRODUCT(J218:O218,Results!K$9:P$9)+$AD$20-$AC$31</f>
        <v>5.3590879809309895</v>
      </c>
      <c r="V218" s="10">
        <f t="shared" ca="1" si="106"/>
        <v>3.6034192217720982</v>
      </c>
      <c r="W218" s="10">
        <f t="shared" ca="1" si="107"/>
        <v>3.6466264364225074</v>
      </c>
      <c r="X218" s="10">
        <f t="shared" ca="1" si="108"/>
        <v>3.6035939757357465</v>
      </c>
      <c r="Y218" s="10">
        <f t="shared" ca="1" si="109"/>
        <v>6.1382166552547419</v>
      </c>
      <c r="Z218" s="10">
        <f t="shared" ca="1" si="110"/>
        <v>8.9288337736862839</v>
      </c>
      <c r="AA218" s="10">
        <f t="shared" ca="1" si="111"/>
        <v>3.8518738596371795</v>
      </c>
    </row>
    <row r="219" spans="1:27">
      <c r="A219" s="6">
        <f ca="1">LN((RAND()^(-Results!$E$4))-1)</f>
        <v>2.0831134801671771</v>
      </c>
      <c r="B219" s="6">
        <f ca="1">LN((RAND()^(-Results!$E$4))-1)</f>
        <v>-1.1642183180010335</v>
      </c>
      <c r="C219" s="6">
        <f ca="1">LN((RAND()^(-Results!$E$4))-1)</f>
        <v>3.0869449599425463</v>
      </c>
      <c r="D219" s="6">
        <f ca="1">LN((RAND()^(-Results!$E$4))-1)</f>
        <v>0.77900273517495633</v>
      </c>
      <c r="E219" s="6">
        <f ca="1">LN((RAND()^(-Results!$E$4))-1)</f>
        <v>-1.2777563586158831</v>
      </c>
      <c r="F219" s="6">
        <f ca="1">LN((RAND()^(-Results!$E$4))-1)</f>
        <v>-0.92632881533972444</v>
      </c>
      <c r="G219" s="6">
        <f ca="1">LN((RAND()^(-Results!$E$4))-1)</f>
        <v>0.81045233495488955</v>
      </c>
      <c r="H219" s="6">
        <f t="shared" ca="1" si="105"/>
        <v>0.87462458431081003</v>
      </c>
      <c r="I219" s="10">
        <f ca="1">SUMPRODUCT(J219:O219,Results!B$12:G$12)+Results!$E$5*H219</f>
        <v>7.3325752896582133</v>
      </c>
      <c r="J219" s="10">
        <f ca="1">SUMPRODUCT($A219:$F219,Results!$B$15:$G$15)</f>
        <v>-0.31777128576779523</v>
      </c>
      <c r="K219" s="10">
        <f ca="1">SUMPRODUCT($A219:$F219,Results!$B$16:$G$16)</f>
        <v>-0.88310736306417714</v>
      </c>
      <c r="L219" s="10">
        <f ca="1">SUMPRODUCT($A219:$F219,Results!$B$17:$G$17)</f>
        <v>8.176615344085068</v>
      </c>
      <c r="M219" s="10">
        <f ca="1">SUMPRODUCT($A219:$F219,Results!$B$18:$G$18)</f>
        <v>-3.861508946560813</v>
      </c>
      <c r="N219" s="10">
        <f ca="1">SUMPRODUCT($A219:$F219,Results!$B$19:$G$19)</f>
        <v>5.8607029109475972</v>
      </c>
      <c r="O219" s="10">
        <f ca="1">SUMPRODUCT($A219:$F219,Results!$B$20:$G$20)</f>
        <v>5.4234555010444048</v>
      </c>
      <c r="P219" s="10" cm="1">
        <f t="array" aca="1" ref="P219" ca="1">SUMPRODUCT(J219:O219,TRANSPOSE(BL$20:BL$25))+$AD$20-$BL$27</f>
        <v>5.1275091509992015</v>
      </c>
      <c r="Q219" s="10" cm="1">
        <f t="array" aca="1" ref="Q219" ca="1">SUMPRODUCT(J219:O219,TRANSPOSE(ES$20:ES$25))+$AD$20-$ES$27</f>
        <v>4.9867529095865537</v>
      </c>
      <c r="R219" s="10">
        <f ca="1">I219-Results!$E$5*H219</f>
        <v>3.8340769524149731</v>
      </c>
      <c r="S219" s="10" cm="1">
        <f t="array" aca="1" ref="S219" ca="1">SUMPRODUCT(J219:O219,TRANSPOSE(AR$28:AR$33))+$AD$20-$AC$26</f>
        <v>9.1943782793721329</v>
      </c>
      <c r="T219" s="10">
        <f ca="1">SUMPRODUCT(J219:O219,Results!K$9:P$9)</f>
        <v>4.265126789608801</v>
      </c>
      <c r="U219" s="10">
        <f ca="1">SUMPRODUCT(J219:O219,Results!K$9:P$9)+$AD$20-$AC$31</f>
        <v>4.2820828461338936</v>
      </c>
      <c r="V219" s="10">
        <f t="shared" ca="1" si="106"/>
        <v>2.2050661386590118</v>
      </c>
      <c r="W219" s="10">
        <f t="shared" ca="1" si="107"/>
        <v>2.3458223800716596</v>
      </c>
      <c r="X219" s="10">
        <f t="shared" ca="1" si="108"/>
        <v>3.4984983372432401</v>
      </c>
      <c r="Y219" s="10">
        <f t="shared" ca="1" si="109"/>
        <v>-1.8618029897139197</v>
      </c>
      <c r="Z219" s="10">
        <f t="shared" ca="1" si="110"/>
        <v>7.0504472227763282</v>
      </c>
      <c r="AA219" s="10">
        <f t="shared" ca="1" si="111"/>
        <v>3.0504924435243197</v>
      </c>
    </row>
    <row r="220" spans="1:27">
      <c r="A220" s="6">
        <f ca="1">LN((RAND()^(-Results!$E$4))-1)</f>
        <v>-0.35570707168504551</v>
      </c>
      <c r="B220" s="6">
        <f ca="1">LN((RAND()^(-Results!$E$4))-1)</f>
        <v>1.2845445392243962</v>
      </c>
      <c r="C220" s="6">
        <f ca="1">LN((RAND()^(-Results!$E$4))-1)</f>
        <v>1.658844708670608</v>
      </c>
      <c r="D220" s="6">
        <f ca="1">LN((RAND()^(-Results!$E$4))-1)</f>
        <v>1.4104853000730637</v>
      </c>
      <c r="E220" s="6">
        <f ca="1">LN((RAND()^(-Results!$E$4))-1)</f>
        <v>1.4254167948989718</v>
      </c>
      <c r="F220" s="6">
        <f ca="1">LN((RAND()^(-Results!$E$4))-1)</f>
        <v>1.8049053372417179</v>
      </c>
      <c r="G220" s="6">
        <f ca="1">LN((RAND()^(-Results!$E$4))-1)</f>
        <v>-0.56245214177232128</v>
      </c>
      <c r="H220" s="6">
        <f t="shared" ca="1" si="105"/>
        <v>-0.4982798924164008</v>
      </c>
      <c r="I220" s="10">
        <f ca="1">SUMPRODUCT(J220:O220,Results!B$12:G$12)+Results!$E$5*H220</f>
        <v>12.668175197037705</v>
      </c>
      <c r="J220" s="10">
        <f ca="1">SUMPRODUCT($A220:$F220,Results!$B$15:$G$15)</f>
        <v>-4.3545871043016042</v>
      </c>
      <c r="K220" s="10">
        <f ca="1">SUMPRODUCT($A220:$F220,Results!$B$16:$G$16)</f>
        <v>6.7884695818891743</v>
      </c>
      <c r="L220" s="10">
        <f ca="1">SUMPRODUCT($A220:$F220,Results!$B$17:$G$17)</f>
        <v>-4.8335359978908441</v>
      </c>
      <c r="M220" s="10">
        <f ca="1">SUMPRODUCT($A220:$F220,Results!$B$18:$G$18)</f>
        <v>-5.591903869184673</v>
      </c>
      <c r="N220" s="10">
        <f ca="1">SUMPRODUCT($A220:$F220,Results!$B$19:$G$19)</f>
        <v>1.513009058748972</v>
      </c>
      <c r="O220" s="10">
        <f ca="1">SUMPRODUCT($A220:$F220,Results!$B$20:$G$20)</f>
        <v>2.8270024366597957</v>
      </c>
      <c r="P220" s="10" cm="1">
        <f t="array" aca="1" ref="P220" ca="1">SUMPRODUCT(J220:O220,TRANSPOSE(BL$20:BL$25))+$AD$20-$BL$27</f>
        <v>14.9663845021465</v>
      </c>
      <c r="Q220" s="10" cm="1">
        <f t="array" aca="1" ref="Q220" ca="1">SUMPRODUCT(J220:O220,TRANSPOSE(ES$20:ES$25))+$AD$20-$ES$27</f>
        <v>15.074743163426547</v>
      </c>
      <c r="R220" s="10">
        <f ca="1">I220-Results!$E$5*H220</f>
        <v>14.661294766703309</v>
      </c>
      <c r="S220" s="10" cm="1">
        <f t="array" aca="1" ref="S220" ca="1">SUMPRODUCT(J220:O220,TRANSPOSE(AR$28:AR$33))+$AD$20-$AC$26</f>
        <v>18.478013813625545</v>
      </c>
      <c r="T220" s="10">
        <f ca="1">SUMPRODUCT(J220:O220,Results!K$9:P$9)</f>
        <v>15.637603534479561</v>
      </c>
      <c r="U220" s="10">
        <f ca="1">SUMPRODUCT(J220:O220,Results!K$9:P$9)+$AD$20-$AC$31</f>
        <v>15.654559591004654</v>
      </c>
      <c r="V220" s="10">
        <f t="shared" ca="1" si="106"/>
        <v>-2.2982093051087951</v>
      </c>
      <c r="W220" s="10">
        <f t="shared" ca="1" si="107"/>
        <v>-2.4065679663888417</v>
      </c>
      <c r="X220" s="10">
        <f t="shared" ca="1" si="108"/>
        <v>-1.9931195696656037</v>
      </c>
      <c r="Y220" s="10">
        <f t="shared" ca="1" si="109"/>
        <v>-5.8098386165878395</v>
      </c>
      <c r="Z220" s="10">
        <f t="shared" ca="1" si="110"/>
        <v>12.38604713015582</v>
      </c>
      <c r="AA220" s="10">
        <f t="shared" ca="1" si="111"/>
        <v>-2.986384393966949</v>
      </c>
    </row>
    <row r="221" spans="1:27">
      <c r="A221" s="6">
        <f ca="1">LN((RAND()^(-Results!$E$4))-1)</f>
        <v>0.21521833345714253</v>
      </c>
      <c r="B221" s="6">
        <f ca="1">LN((RAND()^(-Results!$E$4))-1)</f>
        <v>0.20028711463971038</v>
      </c>
      <c r="C221" s="6">
        <f ca="1">LN((RAND()^(-Results!$E$4))-1)</f>
        <v>-3.6850723016190581</v>
      </c>
      <c r="D221" s="6">
        <f ca="1">LN((RAND()^(-Results!$E$4))-1)</f>
        <v>0.63638771997944632</v>
      </c>
      <c r="E221" s="6">
        <f ca="1">LN((RAND()^(-Results!$E$4))-1)</f>
        <v>0.12254206342994196</v>
      </c>
      <c r="F221" s="6">
        <f ca="1">LN((RAND()^(-Results!$E$4))-1)</f>
        <v>0.80593625822642523</v>
      </c>
      <c r="G221" s="6">
        <f ca="1">LN((RAND()^(-Results!$E$4))-1)</f>
        <v>0.83775957900542819</v>
      </c>
      <c r="H221" s="6">
        <f t="shared" ca="1" si="105"/>
        <v>0.90193182836134866</v>
      </c>
      <c r="I221" s="10">
        <f ca="1">SUMPRODUCT(J221:O221,Results!B$12:G$12)+Results!$E$5*H221</f>
        <v>9.5492145290461465</v>
      </c>
      <c r="J221" s="10">
        <f ca="1">SUMPRODUCT($A221:$F221,Results!$B$15:$G$15)</f>
        <v>-6.1190426516017924</v>
      </c>
      <c r="K221" s="10">
        <f ca="1">SUMPRODUCT($A221:$F221,Results!$B$16:$G$16)</f>
        <v>-4.6834230004514552</v>
      </c>
      <c r="L221" s="10">
        <f ca="1">SUMPRODUCT($A221:$F221,Results!$B$17:$G$17)</f>
        <v>-4.8241230236498636</v>
      </c>
      <c r="M221" s="10">
        <f ca="1">SUMPRODUCT($A221:$F221,Results!$B$18:$G$18)</f>
        <v>4.0483091263097757</v>
      </c>
      <c r="N221" s="10">
        <f ca="1">SUMPRODUCT($A221:$F221,Results!$B$19:$G$19)</f>
        <v>-1.8427618024157646</v>
      </c>
      <c r="O221" s="10">
        <f ca="1">SUMPRODUCT($A221:$F221,Results!$B$20:$G$20)</f>
        <v>-2.5904480349113355</v>
      </c>
      <c r="P221" s="10" cm="1">
        <f t="array" aca="1" ref="P221" ca="1">SUMPRODUCT(J221:O221,TRANSPOSE(BL$20:BL$25))+$AD$20-$BL$27</f>
        <v>4.4298234812463209</v>
      </c>
      <c r="Q221" s="10" cm="1">
        <f t="array" aca="1" ref="Q221" ca="1">SUMPRODUCT(J221:O221,TRANSPOSE(ES$20:ES$25))+$AD$20-$ES$27</f>
        <v>4.5143889192589475</v>
      </c>
      <c r="R221" s="10">
        <f ca="1">I221-Results!$E$5*H221</f>
        <v>5.9414872156007519</v>
      </c>
      <c r="S221" s="10" cm="1">
        <f t="array" aca="1" ref="S221" ca="1">SUMPRODUCT(J221:O221,TRANSPOSE(AR$28:AR$33))+$AD$20-$AC$26</f>
        <v>-1.593693267785218</v>
      </c>
      <c r="T221" s="10">
        <f ca="1">SUMPRODUCT(J221:O221,Results!K$9:P$9)</f>
        <v>4.9357605476642483</v>
      </c>
      <c r="U221" s="10">
        <f ca="1">SUMPRODUCT(J221:O221,Results!K$9:P$9)+$AD$20-$AC$31</f>
        <v>4.9527166041893409</v>
      </c>
      <c r="V221" s="10">
        <f t="shared" ca="1" si="106"/>
        <v>5.1193910477998257</v>
      </c>
      <c r="W221" s="10">
        <f t="shared" ca="1" si="107"/>
        <v>5.0348256097871991</v>
      </c>
      <c r="X221" s="10">
        <f t="shared" ca="1" si="108"/>
        <v>3.6077273134453947</v>
      </c>
      <c r="Y221" s="10">
        <f t="shared" ca="1" si="109"/>
        <v>11.142907796831365</v>
      </c>
      <c r="Z221" s="10">
        <f t="shared" ca="1" si="110"/>
        <v>9.2670864621642615</v>
      </c>
      <c r="AA221" s="10">
        <f t="shared" ca="1" si="111"/>
        <v>4.5964979248568056</v>
      </c>
    </row>
    <row r="222" spans="1:27">
      <c r="A222" s="6">
        <f ca="1">LN((RAND()^(-Results!$E$4))-1)</f>
        <v>-1.4486788121839607</v>
      </c>
      <c r="B222" s="6">
        <f ca="1">LN((RAND()^(-Results!$E$4))-1)</f>
        <v>1.1280093517645942</v>
      </c>
      <c r="C222" s="6">
        <f ca="1">LN((RAND()^(-Results!$E$4))-1)</f>
        <v>0.70916706360708504</v>
      </c>
      <c r="D222" s="6">
        <f ca="1">LN((RAND()^(-Results!$E$4))-1)</f>
        <v>0.58325747268862405</v>
      </c>
      <c r="E222" s="6">
        <f ca="1">LN((RAND()^(-Results!$E$4))-1)</f>
        <v>-1.2616351641804286</v>
      </c>
      <c r="F222" s="6">
        <f ca="1">LN((RAND()^(-Results!$E$4))-1)</f>
        <v>-0.1007924291669525</v>
      </c>
      <c r="G222" s="6">
        <f ca="1">LN((RAND()^(-Results!$E$4))-1)</f>
        <v>-0.80864348206706671</v>
      </c>
      <c r="H222" s="6">
        <f t="shared" ca="1" si="105"/>
        <v>-0.74447123271114624</v>
      </c>
      <c r="I222" s="10">
        <f ca="1">SUMPRODUCT(J222:O222,Results!B$12:G$12)+Results!$E$5*H222</f>
        <v>-14.315836124022503</v>
      </c>
      <c r="J222" s="10">
        <f ca="1">SUMPRODUCT($A222:$F222,Results!$B$15:$G$15)</f>
        <v>5.7047852073033622</v>
      </c>
      <c r="K222" s="10">
        <f ca="1">SUMPRODUCT($A222:$F222,Results!$B$16:$G$16)</f>
        <v>-1.536417835226396</v>
      </c>
      <c r="L222" s="10">
        <f ca="1">SUMPRODUCT($A222:$F222,Results!$B$17:$G$17)</f>
        <v>7.4589209527746823</v>
      </c>
      <c r="M222" s="10">
        <f ca="1">SUMPRODUCT($A222:$F222,Results!$B$18:$G$18)</f>
        <v>-0.99446103284408527</v>
      </c>
      <c r="N222" s="10">
        <f ca="1">SUMPRODUCT($A222:$F222,Results!$B$19:$G$19)</f>
        <v>-4.6810481253058346E-2</v>
      </c>
      <c r="O222" s="10">
        <f ca="1">SUMPRODUCT($A222:$F222,Results!$B$20:$G$20)</f>
        <v>0.86381980072400666</v>
      </c>
      <c r="P222" s="10" cm="1">
        <f t="array" aca="1" ref="P222" ca="1">SUMPRODUCT(J222:O222,TRANSPOSE(BL$20:BL$25))+$AD$20-$BL$27</f>
        <v>-11.587708961597967</v>
      </c>
      <c r="Q222" s="10" cm="1">
        <f t="array" aca="1" ref="Q222" ca="1">SUMPRODUCT(J222:O222,TRANSPOSE(ES$20:ES$25))+$AD$20-$ES$27</f>
        <v>-11.505946307667944</v>
      </c>
      <c r="R222" s="10">
        <f ca="1">I222-Results!$E$5*H222</f>
        <v>-11.337951193177918</v>
      </c>
      <c r="S222" s="10" cm="1">
        <f t="array" aca="1" ref="S222" ca="1">SUMPRODUCT(J222:O222,TRANSPOSE(AR$28:AR$33))+$AD$20-$AC$26</f>
        <v>-8.4052794849055239</v>
      </c>
      <c r="T222" s="10">
        <f ca="1">SUMPRODUCT(J222:O222,Results!K$9:P$9)</f>
        <v>-11.09329202807683</v>
      </c>
      <c r="U222" s="10">
        <f ca="1">SUMPRODUCT(J222:O222,Results!K$9:P$9)+$AD$20-$AC$31</f>
        <v>-11.076335971551737</v>
      </c>
      <c r="V222" s="10">
        <f t="shared" ca="1" si="106"/>
        <v>-2.7281271624245367</v>
      </c>
      <c r="W222" s="10">
        <f t="shared" ca="1" si="107"/>
        <v>-2.8098898163545591</v>
      </c>
      <c r="X222" s="10">
        <f t="shared" ca="1" si="108"/>
        <v>-2.9778849308445849</v>
      </c>
      <c r="Y222" s="10">
        <f t="shared" ca="1" si="109"/>
        <v>-5.9105566391169795</v>
      </c>
      <c r="Z222" s="10">
        <f t="shared" ca="1" si="110"/>
        <v>-14.597964190904388</v>
      </c>
      <c r="AA222" s="10">
        <f t="shared" ca="1" si="111"/>
        <v>-3.2395001524707663</v>
      </c>
    </row>
    <row r="223" spans="1:27">
      <c r="A223" s="6">
        <f ca="1">LN((RAND()^(-Results!$E$4))-1)</f>
        <v>-4.2934445781873389</v>
      </c>
      <c r="B223" s="6">
        <f ca="1">LN((RAND()^(-Results!$E$4))-1)</f>
        <v>-3.372516912314091</v>
      </c>
      <c r="C223" s="6">
        <f ca="1">LN((RAND()^(-Results!$E$4))-1)</f>
        <v>-1.088721628369913</v>
      </c>
      <c r="D223" s="6">
        <f ca="1">LN((RAND()^(-Results!$E$4))-1)</f>
        <v>0.15029601961721367</v>
      </c>
      <c r="E223" s="6">
        <f ca="1">LN((RAND()^(-Results!$E$4))-1)</f>
        <v>2.7747545220979761</v>
      </c>
      <c r="F223" s="6">
        <f ca="1">LN((RAND()^(-Results!$E$4))-1)</f>
        <v>0.76799335701799465</v>
      </c>
      <c r="G223" s="6">
        <f ca="1">LN((RAND()^(-Results!$E$4))-1)</f>
        <v>-3.5967123965079764</v>
      </c>
      <c r="H223" s="6">
        <f t="shared" ca="1" si="105"/>
        <v>-3.5325401471520559</v>
      </c>
      <c r="I223" s="10">
        <f ca="1">SUMPRODUCT(J223:O223,Results!B$12:G$12)+Results!$E$5*H223</f>
        <v>-39.312093563489213</v>
      </c>
      <c r="J223" s="10">
        <f ca="1">SUMPRODUCT($A223:$F223,Results!$B$15:$G$15)</f>
        <v>6.6088304678067784</v>
      </c>
      <c r="K223" s="10">
        <f ca="1">SUMPRODUCT($A223:$F223,Results!$B$16:$G$16)</f>
        <v>2.8860830540701681</v>
      </c>
      <c r="L223" s="10">
        <f ca="1">SUMPRODUCT($A223:$F223,Results!$B$17:$G$17)</f>
        <v>-14.834249483616835</v>
      </c>
      <c r="M223" s="10">
        <f ca="1">SUMPRODUCT($A223:$F223,Results!$B$18:$G$18)</f>
        <v>-1.4150150172334945</v>
      </c>
      <c r="N223" s="10">
        <f ca="1">SUMPRODUCT($A223:$F223,Results!$B$19:$G$19)</f>
        <v>-18.769515972941825</v>
      </c>
      <c r="O223" s="10">
        <f ca="1">SUMPRODUCT($A223:$F223,Results!$B$20:$G$20)</f>
        <v>-6.2681858400042216</v>
      </c>
      <c r="P223" s="10" cm="1">
        <f t="array" aca="1" ref="P223" ca="1">SUMPRODUCT(J223:O223,TRANSPOSE(BL$20:BL$25))+$AD$20-$BL$27</f>
        <v>-24.162322541043871</v>
      </c>
      <c r="Q223" s="10" cm="1">
        <f t="array" aca="1" ref="Q223" ca="1">SUMPRODUCT(J223:O223,TRANSPOSE(ES$20:ES$25))+$AD$20-$ES$27</f>
        <v>-24.150264917689412</v>
      </c>
      <c r="R223" s="10">
        <f ca="1">I223-Results!$E$5*H223</f>
        <v>-25.18193297488099</v>
      </c>
      <c r="S223" s="10" cm="1">
        <f t="array" aca="1" ref="S223" ca="1">SUMPRODUCT(J223:O223,TRANSPOSE(AR$28:AR$33))+$AD$20-$AC$26</f>
        <v>-19.875733905833268</v>
      </c>
      <c r="T223" s="10">
        <f ca="1">SUMPRODUCT(J223:O223,Results!K$9:P$9)</f>
        <v>-24.086576507637108</v>
      </c>
      <c r="U223" s="10">
        <f ca="1">SUMPRODUCT(J223:O223,Results!K$9:P$9)+$AD$20-$AC$31</f>
        <v>-24.069620451112016</v>
      </c>
      <c r="V223" s="10">
        <f t="shared" ca="1" si="106"/>
        <v>-15.149771022445343</v>
      </c>
      <c r="W223" s="10">
        <f t="shared" ca="1" si="107"/>
        <v>-15.161828645799801</v>
      </c>
      <c r="X223" s="10">
        <f t="shared" ca="1" si="108"/>
        <v>-14.130160588608224</v>
      </c>
      <c r="Y223" s="10">
        <f t="shared" ca="1" si="109"/>
        <v>-19.436359657655945</v>
      </c>
      <c r="Z223" s="10">
        <f t="shared" ca="1" si="110"/>
        <v>-39.594221630371102</v>
      </c>
      <c r="AA223" s="10">
        <f t="shared" ca="1" si="111"/>
        <v>-15.242473112377198</v>
      </c>
    </row>
    <row r="224" spans="1:27">
      <c r="A224" s="6">
        <f ca="1">LN((RAND()^(-Results!$E$4))-1)</f>
        <v>0.21620451157450263</v>
      </c>
      <c r="B224" s="6">
        <f ca="1">LN((RAND()^(-Results!$E$4))-1)</f>
        <v>1.6264113182695439</v>
      </c>
      <c r="C224" s="6">
        <f ca="1">LN((RAND()^(-Results!$E$4))-1)</f>
        <v>4.1436863930613299</v>
      </c>
      <c r="D224" s="6">
        <f ca="1">LN((RAND()^(-Results!$E$4))-1)</f>
        <v>2.2507361913671744</v>
      </c>
      <c r="E224" s="6">
        <f ca="1">LN((RAND()^(-Results!$E$4))-1)</f>
        <v>1.031154274459462</v>
      </c>
      <c r="F224" s="6">
        <f ca="1">LN((RAND()^(-Results!$E$4))-1)</f>
        <v>0.18798595791192549</v>
      </c>
      <c r="G224" s="6">
        <f ca="1">LN((RAND()^(-Results!$E$4))-1)</f>
        <v>-1.4216194993137825</v>
      </c>
      <c r="H224" s="6">
        <f t="shared" ca="1" si="105"/>
        <v>-1.357447249957862</v>
      </c>
      <c r="I224" s="10">
        <f ca="1">SUMPRODUCT(J224:O224,Results!B$12:G$12)+Results!$E$5*H224</f>
        <v>6.0001879160368148</v>
      </c>
      <c r="J224" s="10">
        <f ca="1">SUMPRODUCT($A224:$F224,Results!$B$15:$G$15)</f>
        <v>-1.0091044294763749</v>
      </c>
      <c r="K224" s="10">
        <f ca="1">SUMPRODUCT($A224:$F224,Results!$B$16:$G$16)</f>
        <v>7.6851026467376018</v>
      </c>
      <c r="L224" s="10">
        <f ca="1">SUMPRODUCT($A224:$F224,Results!$B$17:$G$17)</f>
        <v>1.3197601083409651</v>
      </c>
      <c r="M224" s="10">
        <f ca="1">SUMPRODUCT($A224:$F224,Results!$B$18:$G$18)</f>
        <v>-6.816847939624056</v>
      </c>
      <c r="N224" s="10">
        <f ca="1">SUMPRODUCT($A224:$F224,Results!$B$19:$G$19)</f>
        <v>4.5652554103823704</v>
      </c>
      <c r="O224" s="10">
        <f ca="1">SUMPRODUCT($A224:$F224,Results!$B$20:$G$20)</f>
        <v>4.9985559905271311</v>
      </c>
      <c r="P224" s="10" cm="1">
        <f t="array" aca="1" ref="P224" ca="1">SUMPRODUCT(J224:O224,TRANSPOSE(BL$20:BL$25))+$AD$20-$BL$27</f>
        <v>12.533096797651829</v>
      </c>
      <c r="Q224" s="10" cm="1">
        <f t="array" aca="1" ref="Q224" ca="1">SUMPRODUCT(J224:O224,TRANSPOSE(ES$20:ES$25))+$AD$20-$ES$27</f>
        <v>12.60095924553548</v>
      </c>
      <c r="R224" s="10">
        <f ca="1">I224-Results!$E$5*H224</f>
        <v>11.429976915868263</v>
      </c>
      <c r="S224" s="10" cm="1">
        <f t="array" aca="1" ref="S224" ca="1">SUMPRODUCT(J224:O224,TRANSPOSE(AR$28:AR$33))+$AD$20-$AC$26</f>
        <v>18.687030284994702</v>
      </c>
      <c r="T224" s="10">
        <f ca="1">SUMPRODUCT(J224:O224,Results!K$9:P$9)</f>
        <v>12.976601591922368</v>
      </c>
      <c r="U224" s="10">
        <f ca="1">SUMPRODUCT(J224:O224,Results!K$9:P$9)+$AD$20-$AC$31</f>
        <v>12.99355764844746</v>
      </c>
      <c r="V224" s="10">
        <f t="shared" ca="1" si="106"/>
        <v>-6.5329088816150147</v>
      </c>
      <c r="W224" s="10">
        <f t="shared" ca="1" si="107"/>
        <v>-6.6007713294986647</v>
      </c>
      <c r="X224" s="10">
        <f t="shared" ca="1" si="108"/>
        <v>-5.4297889998314481</v>
      </c>
      <c r="Y224" s="10">
        <f t="shared" ca="1" si="109"/>
        <v>-12.686842368957887</v>
      </c>
      <c r="Z224" s="10">
        <f t="shared" ca="1" si="110"/>
        <v>5.7180598491549297</v>
      </c>
      <c r="AA224" s="10">
        <f t="shared" ca="1" si="111"/>
        <v>-6.9933697324106454</v>
      </c>
    </row>
    <row r="225" spans="1:27">
      <c r="A225" s="6">
        <f ca="1">LN((RAND()^(-Results!$E$4))-1)</f>
        <v>-0.70921143161272904</v>
      </c>
      <c r="B225" s="6">
        <f ca="1">LN((RAND()^(-Results!$E$4))-1)</f>
        <v>-0.29919828446843155</v>
      </c>
      <c r="C225" s="6">
        <f ca="1">LN((RAND()^(-Results!$E$4))-1)</f>
        <v>-1.894957970624946</v>
      </c>
      <c r="D225" s="6">
        <f ca="1">LN((RAND()^(-Results!$E$4))-1)</f>
        <v>-2.8755562767478491</v>
      </c>
      <c r="E225" s="6">
        <f ca="1">LN((RAND()^(-Results!$E$4))-1)</f>
        <v>0.13404252574844766</v>
      </c>
      <c r="F225" s="6">
        <f ca="1">LN((RAND()^(-Results!$E$4))-1)</f>
        <v>-0.84190157185100423</v>
      </c>
      <c r="G225" s="6">
        <f ca="1">LN((RAND()^(-Results!$E$4))-1)</f>
        <v>0.23672196014698305</v>
      </c>
      <c r="H225" s="6">
        <f t="shared" ca="1" si="105"/>
        <v>0.30089420950290358</v>
      </c>
      <c r="I225" s="10">
        <f ca="1">SUMPRODUCT(J225:O225,Results!B$12:G$12)+Results!$E$5*H225</f>
        <v>-9.6442435291353661</v>
      </c>
      <c r="J225" s="10">
        <f ca="1">SUMPRODUCT($A225:$F225,Results!$B$15:$G$15)</f>
        <v>4.5151882073003398</v>
      </c>
      <c r="K225" s="10">
        <f ca="1">SUMPRODUCT($A225:$F225,Results!$B$16:$G$16)</f>
        <v>-0.8176289669572403</v>
      </c>
      <c r="L225" s="10">
        <f ca="1">SUMPRODUCT($A225:$F225,Results!$B$17:$G$17)</f>
        <v>-2.2674685057577433</v>
      </c>
      <c r="M225" s="10">
        <f ca="1">SUMPRODUCT($A225:$F225,Results!$B$18:$G$18)</f>
        <v>5.4551593681416444</v>
      </c>
      <c r="N225" s="10">
        <f ca="1">SUMPRODUCT($A225:$F225,Results!$B$19:$G$19)</f>
        <v>-3.1782539472830105</v>
      </c>
      <c r="O225" s="10">
        <f ca="1">SUMPRODUCT($A225:$F225,Results!$B$20:$G$20)</f>
        <v>-5.022086926767976</v>
      </c>
      <c r="P225" s="10" cm="1">
        <f t="array" aca="1" ref="P225" ca="1">SUMPRODUCT(J225:O225,TRANSPOSE(BL$20:BL$25))+$AD$20-$BL$27</f>
        <v>-11.24561403560004</v>
      </c>
      <c r="Q225" s="10" cm="1">
        <f t="array" aca="1" ref="Q225" ca="1">SUMPRODUCT(J225:O225,TRANSPOSE(ES$20:ES$25))+$AD$20-$ES$27</f>
        <v>-11.293304524076653</v>
      </c>
      <c r="R225" s="10">
        <f ca="1">I225-Results!$E$5*H225</f>
        <v>-10.84782036714698</v>
      </c>
      <c r="S225" s="10" cm="1">
        <f t="array" aca="1" ref="S225" ca="1">SUMPRODUCT(J225:O225,TRANSPOSE(AR$28:AR$33))+$AD$20-$AC$26</f>
        <v>-15.236774799380232</v>
      </c>
      <c r="T225" s="10">
        <f ca="1">SUMPRODUCT(J225:O225,Results!K$9:P$9)</f>
        <v>-11.603151956012013</v>
      </c>
      <c r="U225" s="10">
        <f ca="1">SUMPRODUCT(J225:O225,Results!K$9:P$9)+$AD$20-$AC$31</f>
        <v>-11.586195899486921</v>
      </c>
      <c r="V225" s="10">
        <f t="shared" ca="1" si="106"/>
        <v>1.6013705064646739</v>
      </c>
      <c r="W225" s="10">
        <f t="shared" ca="1" si="107"/>
        <v>1.6490609949412871</v>
      </c>
      <c r="X225" s="10">
        <f t="shared" ca="1" si="108"/>
        <v>1.2035768380116139</v>
      </c>
      <c r="Y225" s="10">
        <f t="shared" ca="1" si="109"/>
        <v>5.5925312702448657</v>
      </c>
      <c r="Z225" s="10">
        <f t="shared" ca="1" si="110"/>
        <v>-9.9263715960172512</v>
      </c>
      <c r="AA225" s="10">
        <f t="shared" ca="1" si="111"/>
        <v>1.9419523703515544</v>
      </c>
    </row>
    <row r="226" spans="1:27">
      <c r="A226" s="6">
        <f ca="1">LN((RAND()^(-Results!$E$4))-1)</f>
        <v>-1.2487695464817705</v>
      </c>
      <c r="B226" s="6">
        <f ca="1">LN((RAND()^(-Results!$E$4))-1)</f>
        <v>0.90851023590126878</v>
      </c>
      <c r="C226" s="6">
        <f ca="1">LN((RAND()^(-Results!$E$4))-1)</f>
        <v>-2.6959364923935301</v>
      </c>
      <c r="D226" s="6">
        <f ca="1">LN((RAND()^(-Results!$E$4))-1)</f>
        <v>-0.60093683716956237</v>
      </c>
      <c r="E226" s="6">
        <f ca="1">LN((RAND()^(-Results!$E$4))-1)</f>
        <v>4.6962301476451487E-2</v>
      </c>
      <c r="F226" s="6">
        <f ca="1">LN((RAND()^(-Results!$E$4))-1)</f>
        <v>0.28850214641805416</v>
      </c>
      <c r="G226" s="6">
        <f ca="1">LN((RAND()^(-Results!$E$4))-1)</f>
        <v>0.79272786339601342</v>
      </c>
      <c r="H226" s="6">
        <f t="shared" ca="1" si="105"/>
        <v>0.8569001127519339</v>
      </c>
      <c r="I226" s="10">
        <f ca="1">SUMPRODUCT(J226:O226,Results!B$12:G$12)+Results!$E$5*H226</f>
        <v>-2.1118456122532083</v>
      </c>
      <c r="J226" s="10">
        <f ca="1">SUMPRODUCT($A226:$F226,Results!$B$15:$G$15)</f>
        <v>0.95626112744503178</v>
      </c>
      <c r="K226" s="10">
        <f ca="1">SUMPRODUCT($A226:$F226,Results!$B$16:$G$16)</f>
        <v>-2.2385951661914789</v>
      </c>
      <c r="L226" s="10">
        <f ca="1">SUMPRODUCT($A226:$F226,Results!$B$17:$G$17)</f>
        <v>-2.3336066792072754</v>
      </c>
      <c r="M226" s="10">
        <f ca="1">SUMPRODUCT($A226:$F226,Results!$B$18:$G$18)</f>
        <v>4.1316578715250305</v>
      </c>
      <c r="N226" s="10">
        <f ca="1">SUMPRODUCT($A226:$F226,Results!$B$19:$G$19)</f>
        <v>-3.1820772052609181</v>
      </c>
      <c r="O226" s="10">
        <f ca="1">SUMPRODUCT($A226:$F226,Results!$B$20:$G$20)</f>
        <v>-3.8479275957101176</v>
      </c>
      <c r="P226" s="10" cm="1">
        <f t="array" aca="1" ref="P226" ca="1">SUMPRODUCT(J226:O226,TRANSPOSE(BL$20:BL$25))+$AD$20-$BL$27</f>
        <v>-6.7794825642374041</v>
      </c>
      <c r="Q226" s="10" cm="1">
        <f t="array" aca="1" ref="Q226" ca="1">SUMPRODUCT(J226:O226,TRANSPOSE(ES$20:ES$25))+$AD$20-$ES$27</f>
        <v>-6.6813723648514882</v>
      </c>
      <c r="R226" s="10">
        <f ca="1">I226-Results!$E$5*H226</f>
        <v>-5.5394460632609439</v>
      </c>
      <c r="S226" s="10" cm="1">
        <f t="array" aca="1" ref="S226" ca="1">SUMPRODUCT(J226:O226,TRANSPOSE(AR$28:AR$33))+$AD$20-$AC$26</f>
        <v>-10.589761087173265</v>
      </c>
      <c r="T226" s="10">
        <f ca="1">SUMPRODUCT(J226:O226,Results!K$9:P$9)</f>
        <v>-6.2086928829481423</v>
      </c>
      <c r="U226" s="10">
        <f ca="1">SUMPRODUCT(J226:O226,Results!K$9:P$9)+$AD$20-$AC$31</f>
        <v>-6.1917368264230497</v>
      </c>
      <c r="V226" s="10">
        <f t="shared" ca="1" si="106"/>
        <v>4.6676369519841963</v>
      </c>
      <c r="W226" s="10">
        <f t="shared" ca="1" si="107"/>
        <v>4.5695267525982803</v>
      </c>
      <c r="X226" s="10">
        <f t="shared" ca="1" si="108"/>
        <v>3.4276004510077356</v>
      </c>
      <c r="Y226" s="10">
        <f t="shared" ca="1" si="109"/>
        <v>8.4779154749200565</v>
      </c>
      <c r="Z226" s="10">
        <f t="shared" ca="1" si="110"/>
        <v>-2.3939736791350938</v>
      </c>
      <c r="AA226" s="10">
        <f t="shared" ca="1" si="111"/>
        <v>4.0798912141698409</v>
      </c>
    </row>
    <row r="227" spans="1:27">
      <c r="A227" s="6">
        <f ca="1">LN((RAND()^(-Results!$E$4))-1)</f>
        <v>1.0760097459065361</v>
      </c>
      <c r="B227" s="6">
        <f ca="1">LN((RAND()^(-Results!$E$4))-1)</f>
        <v>3.6006496123399034</v>
      </c>
      <c r="C227" s="6">
        <f ca="1">LN((RAND()^(-Results!$E$4))-1)</f>
        <v>-2.3156297634616232</v>
      </c>
      <c r="D227" s="6">
        <f ca="1">LN((RAND()^(-Results!$E$4))-1)</f>
        <v>-0.80646777535210479</v>
      </c>
      <c r="E227" s="6">
        <f ca="1">LN((RAND()^(-Results!$E$4))-1)</f>
        <v>-0.99316768011637657</v>
      </c>
      <c r="F227" s="6">
        <f ca="1">LN((RAND()^(-Results!$E$4))-1)</f>
        <v>1.2474185553558013</v>
      </c>
      <c r="G227" s="6">
        <f ca="1">LN((RAND()^(-Results!$E$4))-1)</f>
        <v>-2.6823680831612697</v>
      </c>
      <c r="H227" s="6">
        <f t="shared" ca="1" si="105"/>
        <v>-2.6181958338053493</v>
      </c>
      <c r="I227" s="10">
        <f ca="1">SUMPRODUCT(J227:O227,Results!B$12:G$12)+Results!$E$5*H227</f>
        <v>7.513132032000815</v>
      </c>
      <c r="J227" s="10">
        <f ca="1">SUMPRODUCT($A227:$F227,Results!$B$15:$G$15)</f>
        <v>-6.0812194700817415</v>
      </c>
      <c r="K227" s="10">
        <f ca="1">SUMPRODUCT($A227:$F227,Results!$B$16:$G$16)</f>
        <v>-1.2275561186043298</v>
      </c>
      <c r="L227" s="10">
        <f ca="1">SUMPRODUCT($A227:$F227,Results!$B$17:$G$17)</f>
        <v>2.7122479237212676</v>
      </c>
      <c r="M227" s="10">
        <f ca="1">SUMPRODUCT($A227:$F227,Results!$B$18:$G$18)</f>
        <v>3.3495641199271931</v>
      </c>
      <c r="N227" s="10">
        <f ca="1">SUMPRODUCT($A227:$F227,Results!$B$19:$G$19)</f>
        <v>8.5001357151090886</v>
      </c>
      <c r="O227" s="10">
        <f ca="1">SUMPRODUCT($A227:$F227,Results!$B$20:$G$20)</f>
        <v>0.30520350574201416</v>
      </c>
      <c r="P227" s="10" cm="1">
        <f t="array" aca="1" ref="P227" ca="1">SUMPRODUCT(J227:O227,TRANSPOSE(BL$20:BL$25))+$AD$20-$BL$27</f>
        <v>15.87298456992237</v>
      </c>
      <c r="Q227" s="10" cm="1">
        <f t="array" aca="1" ref="Q227" ca="1">SUMPRODUCT(J227:O227,TRANSPOSE(ES$20:ES$25))+$AD$20-$ES$27</f>
        <v>16.024129330225769</v>
      </c>
      <c r="R227" s="10">
        <f ca="1">I227-Results!$E$5*H227</f>
        <v>17.985915367222212</v>
      </c>
      <c r="S227" s="10" cm="1">
        <f t="array" aca="1" ref="S227" ca="1">SUMPRODUCT(J227:O227,TRANSPOSE(AR$28:AR$33))+$AD$20-$AC$26</f>
        <v>9.6061522682931422</v>
      </c>
      <c r="T227" s="10">
        <f ca="1">SUMPRODUCT(J227:O227,Results!K$9:P$9)</f>
        <v>16.752016434182813</v>
      </c>
      <c r="U227" s="10">
        <f ca="1">SUMPRODUCT(J227:O227,Results!K$9:P$9)+$AD$20-$AC$31</f>
        <v>16.768972490707906</v>
      </c>
      <c r="V227" s="10">
        <f t="shared" ca="1" si="106"/>
        <v>-8.3598525379215545</v>
      </c>
      <c r="W227" s="10">
        <f t="shared" ca="1" si="107"/>
        <v>-8.5109972982249538</v>
      </c>
      <c r="X227" s="10">
        <f t="shared" ca="1" si="108"/>
        <v>-10.472783335221397</v>
      </c>
      <c r="Y227" s="10">
        <f t="shared" ca="1" si="109"/>
        <v>-2.0930202362923271</v>
      </c>
      <c r="Z227" s="10">
        <f t="shared" ca="1" si="110"/>
        <v>7.23100396511893</v>
      </c>
      <c r="AA227" s="10">
        <f t="shared" ca="1" si="111"/>
        <v>-9.255840458707091</v>
      </c>
    </row>
    <row r="228" spans="1:27">
      <c r="A228" s="6">
        <f ca="1">LN((RAND()^(-Results!$E$4))-1)</f>
        <v>-2.7071392784674524</v>
      </c>
      <c r="B228" s="6">
        <f ca="1">LN((RAND()^(-Results!$E$4))-1)</f>
        <v>2.46284108659981</v>
      </c>
      <c r="C228" s="6">
        <f ca="1">LN((RAND()^(-Results!$E$4))-1)</f>
        <v>0.28324311596432145</v>
      </c>
      <c r="D228" s="6">
        <f ca="1">LN((RAND()^(-Results!$E$4))-1)</f>
        <v>0.42698028834603813</v>
      </c>
      <c r="E228" s="6">
        <f ca="1">LN((RAND()^(-Results!$E$4))-1)</f>
        <v>-0.93554186818218499</v>
      </c>
      <c r="F228" s="6">
        <f ca="1">LN((RAND()^(-Results!$E$4))-1)</f>
        <v>-1.9689262868204249</v>
      </c>
      <c r="G228" s="6">
        <f ca="1">LN((RAND()^(-Results!$E$4))-1)</f>
        <v>0.84734907559443895</v>
      </c>
      <c r="H228" s="6">
        <f t="shared" ca="1" si="105"/>
        <v>0.91152132495035942</v>
      </c>
      <c r="I228" s="10">
        <f ca="1">SUMPRODUCT(J228:O228,Results!B$12:G$12)+Results!$E$5*H228</f>
        <v>-20.799018580090177</v>
      </c>
      <c r="J228" s="10">
        <f ca="1">SUMPRODUCT($A228:$F228,Results!$B$15:$G$15)</f>
        <v>12.019934844475436</v>
      </c>
      <c r="K228" s="10">
        <f ca="1">SUMPRODUCT($A228:$F228,Results!$B$16:$G$16)</f>
        <v>-1.6437694685812869</v>
      </c>
      <c r="L228" s="10">
        <f ca="1">SUMPRODUCT($A228:$F228,Results!$B$17:$G$17)</f>
        <v>8.9473639209997593</v>
      </c>
      <c r="M228" s="10">
        <f ca="1">SUMPRODUCT($A228:$F228,Results!$B$18:$G$18)</f>
        <v>3.3850638684442451</v>
      </c>
      <c r="N228" s="10">
        <f ca="1">SUMPRODUCT($A228:$F228,Results!$B$19:$G$19)</f>
        <v>-2.3759214681574381</v>
      </c>
      <c r="O228" s="10">
        <f ca="1">SUMPRODUCT($A228:$F228,Results!$B$20:$G$20)</f>
        <v>-2.8455845903205477</v>
      </c>
      <c r="P228" s="10" cm="1">
        <f t="array" aca="1" ref="P228" ca="1">SUMPRODUCT(J228:O228,TRANSPOSE(BL$20:BL$25))+$AD$20-$BL$27</f>
        <v>-25.091889684768109</v>
      </c>
      <c r="Q228" s="10" cm="1">
        <f t="array" aca="1" ref="Q228" ca="1">SUMPRODUCT(J228:O228,TRANSPOSE(ES$20:ES$25))+$AD$20-$ES$27</f>
        <v>-24.948769892497143</v>
      </c>
      <c r="R228" s="10">
        <f ca="1">I228-Results!$E$5*H228</f>
        <v>-24.445103879891615</v>
      </c>
      <c r="S228" s="10" cm="1">
        <f t="array" aca="1" ref="S228" ca="1">SUMPRODUCT(J228:O228,TRANSPOSE(AR$28:AR$33))+$AD$20-$AC$26</f>
        <v>-23.868432456756793</v>
      </c>
      <c r="T228" s="10">
        <f ca="1">SUMPRODUCT(J228:O228,Results!K$9:P$9)</f>
        <v>-24.218838671662603</v>
      </c>
      <c r="U228" s="10">
        <f ca="1">SUMPRODUCT(J228:O228,Results!K$9:P$9)+$AD$20-$AC$31</f>
        <v>-24.20188261513751</v>
      </c>
      <c r="V228" s="10">
        <f t="shared" ca="1" si="106"/>
        <v>4.292871104677932</v>
      </c>
      <c r="W228" s="10">
        <f t="shared" ca="1" si="107"/>
        <v>4.1497513124069663</v>
      </c>
      <c r="X228" s="10">
        <f t="shared" ca="1" si="108"/>
        <v>3.6460852998014381</v>
      </c>
      <c r="Y228" s="10">
        <f t="shared" ca="1" si="109"/>
        <v>3.0694138766666157</v>
      </c>
      <c r="Z228" s="10">
        <f t="shared" ca="1" si="110"/>
        <v>-21.081146646972062</v>
      </c>
      <c r="AA228" s="10">
        <f t="shared" ca="1" si="111"/>
        <v>3.4028640350473331</v>
      </c>
    </row>
    <row r="229" spans="1:27">
      <c r="A229" s="6">
        <f ca="1">LN((RAND()^(-Results!$E$4))-1)</f>
        <v>-2.4611252755601123E-2</v>
      </c>
      <c r="B229" s="6">
        <f ca="1">LN((RAND()^(-Results!$E$4))-1)</f>
        <v>-0.87418500091118878</v>
      </c>
      <c r="C229" s="6">
        <f ca="1">LN((RAND()^(-Results!$E$4))-1)</f>
        <v>0.33282653475077795</v>
      </c>
      <c r="D229" s="6">
        <f ca="1">LN((RAND()^(-Results!$E$4))-1)</f>
        <v>-0.69391434012357889</v>
      </c>
      <c r="E229" s="6">
        <f ca="1">LN((RAND()^(-Results!$E$4))-1)</f>
        <v>2.0971472018574802</v>
      </c>
      <c r="F229" s="6">
        <f ca="1">LN((RAND()^(-Results!$E$4))-1)</f>
        <v>-2.2873014319982223</v>
      </c>
      <c r="G229" s="6">
        <f ca="1">LN((RAND()^(-Results!$E$4))-1)</f>
        <v>-1.5660147815697658</v>
      </c>
      <c r="H229" s="6">
        <f t="shared" ca="1" si="105"/>
        <v>-1.5018425322138453</v>
      </c>
      <c r="I229" s="10">
        <f ca="1">SUMPRODUCT(J229:O229,Results!B$12:G$12)+Results!$E$5*H229</f>
        <v>-12.423283862051818</v>
      </c>
      <c r="J229" s="10">
        <f ca="1">SUMPRODUCT($A229:$F229,Results!$B$15:$G$15)</f>
        <v>3.0014309270454653</v>
      </c>
      <c r="K229" s="10">
        <f ca="1">SUMPRODUCT($A229:$F229,Results!$B$16:$G$16)</f>
        <v>3.4168412755661191</v>
      </c>
      <c r="L229" s="10">
        <f ca="1">SUMPRODUCT($A229:$F229,Results!$B$17:$G$17)</f>
        <v>-6.8136153567867455</v>
      </c>
      <c r="M229" s="10">
        <f ca="1">SUMPRODUCT($A229:$F229,Results!$B$18:$G$18)</f>
        <v>3.5707875811104466</v>
      </c>
      <c r="N229" s="10">
        <f ca="1">SUMPRODUCT($A229:$F229,Results!$B$19:$G$19)</f>
        <v>-4.2213250385590557</v>
      </c>
      <c r="O229" s="10">
        <f ca="1">SUMPRODUCT($A229:$F229,Results!$B$20:$G$20)</f>
        <v>-4.2064420934772455</v>
      </c>
      <c r="P229" s="10" cm="1">
        <f t="array" aca="1" ref="P229" ca="1">SUMPRODUCT(J229:O229,TRANSPOSE(BL$20:BL$25))+$AD$20-$BL$27</f>
        <v>-5.5848840145422063</v>
      </c>
      <c r="Q229" s="10" cm="1">
        <f t="array" aca="1" ref="Q229" ca="1">SUMPRODUCT(J229:O229,TRANSPOSE(ES$20:ES$25))+$AD$20-$ES$27</f>
        <v>-5.6648330279198982</v>
      </c>
      <c r="R229" s="10">
        <f ca="1">I229-Results!$E$5*H229</f>
        <v>-6.4159137331964367</v>
      </c>
      <c r="S229" s="10" cm="1">
        <f t="array" aca="1" ref="S229" ca="1">SUMPRODUCT(J229:O229,TRANSPOSE(AR$28:AR$33))+$AD$20-$AC$26</f>
        <v>-7.895268261662447</v>
      </c>
      <c r="T229" s="10">
        <f ca="1">SUMPRODUCT(J229:O229,Results!K$9:P$9)</f>
        <v>-6.0903124964804292</v>
      </c>
      <c r="U229" s="10">
        <f ca="1">SUMPRODUCT(J229:O229,Results!K$9:P$9)+$AD$20-$AC$31</f>
        <v>-6.0733564399553366</v>
      </c>
      <c r="V229" s="10">
        <f t="shared" ca="1" si="106"/>
        <v>-6.8383998475096117</v>
      </c>
      <c r="W229" s="10">
        <f t="shared" ca="1" si="107"/>
        <v>-6.7584508341319198</v>
      </c>
      <c r="X229" s="10">
        <f t="shared" ca="1" si="108"/>
        <v>-6.0073701288553814</v>
      </c>
      <c r="Y229" s="10">
        <f t="shared" ca="1" si="109"/>
        <v>-4.528015600389371</v>
      </c>
      <c r="Z229" s="10">
        <f t="shared" ca="1" si="110"/>
        <v>-12.705411928933703</v>
      </c>
      <c r="AA229" s="10">
        <f t="shared" ca="1" si="111"/>
        <v>-6.3499274220964814</v>
      </c>
    </row>
    <row r="230" spans="1:27">
      <c r="A230" s="6">
        <f ca="1">LN((RAND()^(-Results!$E$4))-1)</f>
        <v>1.6535397432547532</v>
      </c>
      <c r="B230" s="6">
        <f ca="1">LN((RAND()^(-Results!$E$4))-1)</f>
        <v>1.7921565649831797</v>
      </c>
      <c r="C230" s="6">
        <f ca="1">LN((RAND()^(-Results!$E$4))-1)</f>
        <v>-0.63344094050661404</v>
      </c>
      <c r="D230" s="6">
        <f ca="1">LN((RAND()^(-Results!$E$4))-1)</f>
        <v>-0.16163441917785248</v>
      </c>
      <c r="E230" s="6">
        <f ca="1">LN((RAND()^(-Results!$E$4))-1)</f>
        <v>1.4351656587280954</v>
      </c>
      <c r="F230" s="6">
        <f ca="1">LN((RAND()^(-Results!$E$4))-1)</f>
        <v>2.9512351968218145</v>
      </c>
      <c r="G230" s="6">
        <f ca="1">LN((RAND()^(-Results!$E$4))-1)</f>
        <v>-1.5770588761572069</v>
      </c>
      <c r="H230" s="6">
        <f t="shared" ca="1" si="105"/>
        <v>-1.5128866268012864</v>
      </c>
      <c r="I230" s="10">
        <f ca="1">SUMPRODUCT(J230:O230,Results!B$12:G$12)+Results!$E$5*H230</f>
        <v>27.825533934986169</v>
      </c>
      <c r="J230" s="10">
        <f ca="1">SUMPRODUCT($A230:$F230,Results!$B$15:$G$15)</f>
        <v>-12.853675803224263</v>
      </c>
      <c r="K230" s="10">
        <f ca="1">SUMPRODUCT($A230:$F230,Results!$B$16:$G$16)</f>
        <v>6.0742096081213512</v>
      </c>
      <c r="L230" s="10">
        <f ca="1">SUMPRODUCT($A230:$F230,Results!$B$17:$G$17)</f>
        <v>-8.9169063607275802</v>
      </c>
      <c r="M230" s="10">
        <f ca="1">SUMPRODUCT($A230:$F230,Results!$B$18:$G$18)</f>
        <v>-2.8757665753165393</v>
      </c>
      <c r="N230" s="10">
        <f ca="1">SUMPRODUCT($A230:$F230,Results!$B$19:$G$19)</f>
        <v>6.4308588812153769</v>
      </c>
      <c r="O230" s="10">
        <f ca="1">SUMPRODUCT($A230:$F230,Results!$B$20:$G$20)</f>
        <v>2.4659681215365166</v>
      </c>
      <c r="P230" s="10" cm="1">
        <f t="array" aca="1" ref="P230" ca="1">SUMPRODUCT(J230:O230,TRANSPOSE(BL$20:BL$25))+$AD$20-$BL$27</f>
        <v>33.168416879064999</v>
      </c>
      <c r="Q230" s="10" cm="1">
        <f t="array" aca="1" ref="Q230" ca="1">SUMPRODUCT(J230:O230,TRANSPOSE(ES$20:ES$25))+$AD$20-$ES$27</f>
        <v>33.259288712024137</v>
      </c>
      <c r="R230" s="10">
        <f ca="1">I230-Results!$E$5*H230</f>
        <v>33.877080442191314</v>
      </c>
      <c r="S230" s="10" cm="1">
        <f t="array" aca="1" ref="S230" ca="1">SUMPRODUCT(J230:O230,TRANSPOSE(AR$28:AR$33))+$AD$20-$AC$26</f>
        <v>30.37350245692333</v>
      </c>
      <c r="T230" s="10">
        <f ca="1">SUMPRODUCT(J230:O230,Results!K$9:P$9)</f>
        <v>33.693928591748424</v>
      </c>
      <c r="U230" s="10">
        <f ca="1">SUMPRODUCT(J230:O230,Results!K$9:P$9)+$AD$20-$AC$31</f>
        <v>33.71088464827352</v>
      </c>
      <c r="V230" s="10">
        <f t="shared" ca="1" si="106"/>
        <v>-5.3428829440788306</v>
      </c>
      <c r="W230" s="10">
        <f t="shared" ca="1" si="107"/>
        <v>-5.4337547770379686</v>
      </c>
      <c r="X230" s="10">
        <f t="shared" ca="1" si="108"/>
        <v>-6.0515465072051455</v>
      </c>
      <c r="Y230" s="10">
        <f t="shared" ca="1" si="109"/>
        <v>-2.5479685219371611</v>
      </c>
      <c r="Z230" s="10">
        <f t="shared" ca="1" si="110"/>
        <v>27.543405868104283</v>
      </c>
      <c r="AA230" s="10">
        <f t="shared" ca="1" si="111"/>
        <v>-5.8853507132873517</v>
      </c>
    </row>
    <row r="231" spans="1:27">
      <c r="A231" s="6">
        <f ca="1">LN((RAND()^(-Results!$E$4))-1)</f>
        <v>4.326010937442442</v>
      </c>
      <c r="B231" s="6">
        <f ca="1">LN((RAND()^(-Results!$E$4))-1)</f>
        <v>1.6166048839802423</v>
      </c>
      <c r="C231" s="6">
        <f ca="1">LN((RAND()^(-Results!$E$4))-1)</f>
        <v>-1.2299402445286276</v>
      </c>
      <c r="D231" s="6">
        <f ca="1">LN((RAND()^(-Results!$E$4))-1)</f>
        <v>1.2411599964513895</v>
      </c>
      <c r="E231" s="6">
        <f ca="1">LN((RAND()^(-Results!$E$4))-1)</f>
        <v>0.60334815571580758</v>
      </c>
      <c r="F231" s="6">
        <f ca="1">LN((RAND()^(-Results!$E$4))-1)</f>
        <v>1.4323863025707075</v>
      </c>
      <c r="G231" s="6">
        <f ca="1">LN((RAND()^(-Results!$E$4))-1)</f>
        <v>-4.1422690931280615</v>
      </c>
      <c r="H231" s="6">
        <f t="shared" ca="1" si="105"/>
        <v>-4.0780968437721405</v>
      </c>
      <c r="I231" s="10">
        <f ca="1">SUMPRODUCT(J231:O231,Results!B$12:G$12)+Results!$E$5*H231</f>
        <v>26.396849116567431</v>
      </c>
      <c r="J231" s="10">
        <f ca="1">SUMPRODUCT($A231:$F231,Results!$B$15:$G$15)</f>
        <v>-18.13638817687881</v>
      </c>
      <c r="K231" s="10">
        <f ca="1">SUMPRODUCT($A231:$F231,Results!$B$16:$G$16)</f>
        <v>0.76349695107370086</v>
      </c>
      <c r="L231" s="10">
        <f ca="1">SUMPRODUCT($A231:$F231,Results!$B$17:$G$17)</f>
        <v>-4.9467601905094369</v>
      </c>
      <c r="M231" s="10">
        <f ca="1">SUMPRODUCT($A231:$F231,Results!$B$18:$G$18)</f>
        <v>0.1287769121563791</v>
      </c>
      <c r="N231" s="10">
        <f ca="1">SUMPRODUCT($A231:$F231,Results!$B$19:$G$19)</f>
        <v>11.585440557326775</v>
      </c>
      <c r="O231" s="10">
        <f ca="1">SUMPRODUCT($A231:$F231,Results!$B$20:$G$20)</f>
        <v>3.9130002350956978</v>
      </c>
      <c r="P231" s="10" cm="1">
        <f t="array" aca="1" ref="P231" ca="1">SUMPRODUCT(J231:O231,TRANSPOSE(BL$20:BL$25))+$AD$20-$BL$27</f>
        <v>41.648412388293536</v>
      </c>
      <c r="Q231" s="10" cm="1">
        <f t="array" aca="1" ref="Q231" ca="1">SUMPRODUCT(J231:O231,TRANSPOSE(ES$20:ES$25))+$AD$20-$ES$27</f>
        <v>41.681616804954835</v>
      </c>
      <c r="R231" s="10">
        <f ca="1">I231-Results!$E$5*H231</f>
        <v>42.709236491655993</v>
      </c>
      <c r="S231" s="10" cm="1">
        <f t="array" aca="1" ref="S231" ca="1">SUMPRODUCT(J231:O231,TRANSPOSE(AR$28:AR$33))+$AD$20-$AC$26</f>
        <v>34.507544115086603</v>
      </c>
      <c r="T231" s="10">
        <f ca="1">SUMPRODUCT(J231:O231,Results!K$9:P$9)</f>
        <v>41.843194470953762</v>
      </c>
      <c r="U231" s="10">
        <f ca="1">SUMPRODUCT(J231:O231,Results!K$9:P$9)+$AD$20-$AC$31</f>
        <v>41.860150527478858</v>
      </c>
      <c r="V231" s="10">
        <f t="shared" ca="1" si="106"/>
        <v>-15.251563271726106</v>
      </c>
      <c r="W231" s="10">
        <f t="shared" ca="1" si="107"/>
        <v>-15.284767688387404</v>
      </c>
      <c r="X231" s="10">
        <f t="shared" ca="1" si="108"/>
        <v>-16.312387375088562</v>
      </c>
      <c r="Y231" s="10">
        <f t="shared" ca="1" si="109"/>
        <v>-8.1106949985191719</v>
      </c>
      <c r="Z231" s="10">
        <f t="shared" ca="1" si="110"/>
        <v>26.114721049685546</v>
      </c>
      <c r="AA231" s="10">
        <f t="shared" ca="1" si="111"/>
        <v>-15.463301410911427</v>
      </c>
    </row>
    <row r="232" spans="1:27">
      <c r="A232" s="6">
        <f ca="1">LN((RAND()^(-Results!$E$4))-1)</f>
        <v>-1.1788267182905787</v>
      </c>
      <c r="B232" s="6">
        <f ca="1">LN((RAND()^(-Results!$E$4))-1)</f>
        <v>0.11949526934864703</v>
      </c>
      <c r="C232" s="6">
        <f ca="1">LN((RAND()^(-Results!$E$4))-1)</f>
        <v>1.8219145685075955</v>
      </c>
      <c r="D232" s="6">
        <f ca="1">LN((RAND()^(-Results!$E$4))-1)</f>
        <v>-0.68054173758975145</v>
      </c>
      <c r="E232" s="6">
        <f ca="1">LN((RAND()^(-Results!$E$4))-1)</f>
        <v>1.9622833145014122</v>
      </c>
      <c r="F232" s="6">
        <f ca="1">LN((RAND()^(-Results!$E$4))-1)</f>
        <v>-0.42485834335465356</v>
      </c>
      <c r="G232" s="6">
        <f ca="1">LN((RAND()^(-Results!$E$4))-1)</f>
        <v>1.8061728300761533</v>
      </c>
      <c r="H232" s="6">
        <f t="shared" ca="1" si="105"/>
        <v>1.8703450794320737</v>
      </c>
      <c r="I232" s="10">
        <f ca="1">SUMPRODUCT(J232:O232,Results!B$12:G$12)+Results!$E$5*H232</f>
        <v>3.9725287685038899</v>
      </c>
      <c r="J232" s="10">
        <f ca="1">SUMPRODUCT($A232:$F232,Results!$B$15:$G$15)</f>
        <v>3.8849341816332821</v>
      </c>
      <c r="K232" s="10">
        <f ca="1">SUMPRODUCT($A232:$F232,Results!$B$16:$G$16)</f>
        <v>7.4232594768876119</v>
      </c>
      <c r="L232" s="10">
        <f ca="1">SUMPRODUCT($A232:$F232,Results!$B$17:$G$17)</f>
        <v>-5.6803996694125045</v>
      </c>
      <c r="M232" s="10">
        <f ca="1">SUMPRODUCT($A232:$F232,Results!$B$18:$G$18)</f>
        <v>-1.6017187582133947</v>
      </c>
      <c r="N232" s="10">
        <f ca="1">SUMPRODUCT($A232:$F232,Results!$B$19:$G$19)</f>
        <v>-3.1521355680681489</v>
      </c>
      <c r="O232" s="10">
        <f ca="1">SUMPRODUCT($A232:$F232,Results!$B$20:$G$20)</f>
        <v>-1.5435379763188668</v>
      </c>
      <c r="P232" s="10" cm="1">
        <f t="array" aca="1" ref="P232" ca="1">SUMPRODUCT(J232:O232,TRANSPOSE(BL$20:BL$25))+$AD$20-$BL$27</f>
        <v>-2.4898455513433988</v>
      </c>
      <c r="Q232" s="10" cm="1">
        <f t="array" aca="1" ref="Q232" ca="1">SUMPRODUCT(J232:O232,TRANSPOSE(ES$20:ES$25))+$AD$20-$ES$27</f>
        <v>-2.4932086927675399</v>
      </c>
      <c r="R232" s="10">
        <f ca="1">I232-Results!$E$5*H232</f>
        <v>-3.508851549224405</v>
      </c>
      <c r="S232" s="10" cm="1">
        <f t="array" aca="1" ref="S232" ca="1">SUMPRODUCT(J232:O232,TRANSPOSE(AR$28:AR$33))+$AD$20-$AC$26</f>
        <v>0.15960022961197318</v>
      </c>
      <c r="T232" s="10">
        <f ca="1">SUMPRODUCT(J232:O232,Results!K$9:P$9)</f>
        <v>-2.529268570216467</v>
      </c>
      <c r="U232" s="10">
        <f ca="1">SUMPRODUCT(J232:O232,Results!K$9:P$9)+$AD$20-$AC$31</f>
        <v>-2.5123125136913749</v>
      </c>
      <c r="V232" s="10">
        <f t="shared" ca="1" si="106"/>
        <v>6.4623743198472887</v>
      </c>
      <c r="W232" s="10">
        <f t="shared" ca="1" si="107"/>
        <v>6.4657374612714298</v>
      </c>
      <c r="X232" s="10">
        <f t="shared" ca="1" si="108"/>
        <v>7.4813803177282949</v>
      </c>
      <c r="Y232" s="10">
        <f t="shared" ca="1" si="109"/>
        <v>3.8129285388919167</v>
      </c>
      <c r="Z232" s="10">
        <f t="shared" ca="1" si="110"/>
        <v>3.6904007016220044</v>
      </c>
      <c r="AA232" s="10">
        <f t="shared" ca="1" si="111"/>
        <v>6.4848412821952648</v>
      </c>
    </row>
    <row r="233" spans="1:27">
      <c r="A233" s="6">
        <f ca="1">LN((RAND()^(-Results!$E$4))-1)</f>
        <v>-1.2654028381713482</v>
      </c>
      <c r="B233" s="6">
        <f ca="1">LN((RAND()^(-Results!$E$4))-1)</f>
        <v>-1.2226470430469114</v>
      </c>
      <c r="C233" s="6">
        <f ca="1">LN((RAND()^(-Results!$E$4))-1)</f>
        <v>1.1900335849404802</v>
      </c>
      <c r="D233" s="6">
        <f ca="1">LN((RAND()^(-Results!$E$4))-1)</f>
        <v>1.6976255631234289</v>
      </c>
      <c r="E233" s="6">
        <f ca="1">LN((RAND()^(-Results!$E$4))-1)</f>
        <v>1.257657801391868</v>
      </c>
      <c r="F233" s="6">
        <f ca="1">LN((RAND()^(-Results!$E$4))-1)</f>
        <v>2.8630237360120128</v>
      </c>
      <c r="G233" s="6">
        <f ca="1">LN((RAND()^(-Results!$E$4))-1)</f>
        <v>-1.4007844270286476</v>
      </c>
      <c r="H233" s="6">
        <f t="shared" ca="1" si="105"/>
        <v>-1.3366121776727271</v>
      </c>
      <c r="I233" s="10">
        <f ca="1">SUMPRODUCT(J233:O233,Results!B$12:G$12)+Results!$E$5*H233</f>
        <v>1.4001863234203817</v>
      </c>
      <c r="J233" s="10">
        <f ca="1">SUMPRODUCT($A233:$F233,Results!$B$15:$G$15)</f>
        <v>-3.9025758739748486</v>
      </c>
      <c r="K233" s="10">
        <f ca="1">SUMPRODUCT($A233:$F233,Results!$B$16:$G$16)</f>
        <v>4.4634186889459064</v>
      </c>
      <c r="L233" s="10">
        <f ca="1">SUMPRODUCT($A233:$F233,Results!$B$17:$G$17)</f>
        <v>-7.2817261490064276</v>
      </c>
      <c r="M233" s="10">
        <f ca="1">SUMPRODUCT($A233:$F233,Results!$B$18:$G$18)</f>
        <v>-8.0421262471430719</v>
      </c>
      <c r="N233" s="10">
        <f ca="1">SUMPRODUCT($A233:$F233,Results!$B$19:$G$19)</f>
        <v>-4.4259451156576066</v>
      </c>
      <c r="O233" s="10">
        <f ca="1">SUMPRODUCT($A233:$F233,Results!$B$20:$G$20)</f>
        <v>2.8954974454969542</v>
      </c>
      <c r="P233" s="10" cm="1">
        <f t="array" aca="1" ref="P233" ca="1">SUMPRODUCT(J233:O233,TRANSPOSE(BL$20:BL$25))+$AD$20-$BL$27</f>
        <v>7.5440614622675692</v>
      </c>
      <c r="Q233" s="10" cm="1">
        <f t="array" aca="1" ref="Q233" ca="1">SUMPRODUCT(J233:O233,TRANSPOSE(ES$20:ES$25))+$AD$20-$ES$27</f>
        <v>7.6004781874955869</v>
      </c>
      <c r="R233" s="10">
        <f ca="1">I233-Results!$E$5*H233</f>
        <v>6.7466350341112902</v>
      </c>
      <c r="S233" s="10" cm="1">
        <f t="array" aca="1" ref="S233" ca="1">SUMPRODUCT(J233:O233,TRANSPOSE(AR$28:AR$33))+$AD$20-$AC$26</f>
        <v>14.062297183155177</v>
      </c>
      <c r="T233" s="10">
        <f ca="1">SUMPRODUCT(J233:O233,Results!K$9:P$9)</f>
        <v>7.9039577872126561</v>
      </c>
      <c r="U233" s="10">
        <f ca="1">SUMPRODUCT(J233:O233,Results!K$9:P$9)+$AD$20-$AC$31</f>
        <v>7.9209138437377486</v>
      </c>
      <c r="V233" s="10">
        <f t="shared" ca="1" si="106"/>
        <v>-6.1438751388471875</v>
      </c>
      <c r="W233" s="10">
        <f t="shared" ca="1" si="107"/>
        <v>-6.2002918640752052</v>
      </c>
      <c r="X233" s="10">
        <f t="shared" ca="1" si="108"/>
        <v>-5.3464487106909084</v>
      </c>
      <c r="Y233" s="10">
        <f t="shared" ca="1" si="109"/>
        <v>-12.662110859734796</v>
      </c>
      <c r="Z233" s="10">
        <f t="shared" ca="1" si="110"/>
        <v>1.1180582565384964</v>
      </c>
      <c r="AA233" s="10">
        <f t="shared" ca="1" si="111"/>
        <v>-6.5207275203173669</v>
      </c>
    </row>
    <row r="234" spans="1:27">
      <c r="A234" s="6">
        <f ca="1">LN((RAND()^(-Results!$E$4))-1)</f>
        <v>-1.2635324864219128</v>
      </c>
      <c r="B234" s="6">
        <f ca="1">LN((RAND()^(-Results!$E$4))-1)</f>
        <v>-0.84754576706704143</v>
      </c>
      <c r="C234" s="6">
        <f ca="1">LN((RAND()^(-Results!$E$4))-1)</f>
        <v>2.6452994184288388</v>
      </c>
      <c r="D234" s="6">
        <f ca="1">LN((RAND()^(-Results!$E$4))-1)</f>
        <v>-0.88291095716419421</v>
      </c>
      <c r="E234" s="6">
        <f ca="1">LN((RAND()^(-Results!$E$4))-1)</f>
        <v>-2.96786415552259</v>
      </c>
      <c r="F234" s="6">
        <f ca="1">LN((RAND()^(-Results!$E$4))-1)</f>
        <v>0.14245779729565131</v>
      </c>
      <c r="G234" s="6">
        <f ca="1">LN((RAND()^(-Results!$E$4))-1)</f>
        <v>-2.1340391232313691</v>
      </c>
      <c r="H234" s="6">
        <f t="shared" ca="1" si="105"/>
        <v>-2.0698668738754487</v>
      </c>
      <c r="I234" s="10">
        <f ca="1">SUMPRODUCT(J234:O234,Results!B$12:G$12)+Results!$E$5*H234</f>
        <v>-28.107183934493996</v>
      </c>
      <c r="J234" s="10">
        <f ca="1">SUMPRODUCT($A234:$F234,Results!$B$15:$G$15)</f>
        <v>10.165105838153414</v>
      </c>
      <c r="K234" s="10">
        <f ca="1">SUMPRODUCT($A234:$F234,Results!$B$16:$G$16)</f>
        <v>-2.7905017447081195</v>
      </c>
      <c r="L234" s="10">
        <f ca="1">SUMPRODUCT($A234:$F234,Results!$B$17:$G$17)</f>
        <v>14.415525475370039</v>
      </c>
      <c r="M234" s="10">
        <f ca="1">SUMPRODUCT($A234:$F234,Results!$B$18:$G$18)</f>
        <v>-4.6901254546373874</v>
      </c>
      <c r="N234" s="10">
        <f ca="1">SUMPRODUCT($A234:$F234,Results!$B$19:$G$19)</f>
        <v>0.92889240948591045</v>
      </c>
      <c r="O234" s="10">
        <f ca="1">SUMPRODUCT($A234:$F234,Results!$B$20:$G$20)</f>
        <v>3.9192194527090858</v>
      </c>
      <c r="P234" s="10" cm="1">
        <f t="array" aca="1" ref="P234" ca="1">SUMPRODUCT(J234:O234,TRANSPOSE(BL$20:BL$25))+$AD$20-$BL$27</f>
        <v>-18.937619076618375</v>
      </c>
      <c r="Q234" s="10" cm="1">
        <f t="array" aca="1" ref="Q234" ca="1">SUMPRODUCT(J234:O234,TRANSPOSE(ES$20:ES$25))+$AD$20-$ES$27</f>
        <v>-19.007749473332979</v>
      </c>
      <c r="R234" s="10">
        <f ca="1">I234-Results!$E$5*H234</f>
        <v>-19.827716438992201</v>
      </c>
      <c r="S234" s="10" cm="1">
        <f t="array" aca="1" ref="S234" ca="1">SUMPRODUCT(J234:O234,TRANSPOSE(AR$28:AR$33))+$AD$20-$AC$26</f>
        <v>-10.417122308566423</v>
      </c>
      <c r="T234" s="10">
        <f ca="1">SUMPRODUCT(J234:O234,Results!K$9:P$9)</f>
        <v>-19.398804744130103</v>
      </c>
      <c r="U234" s="10">
        <f ca="1">SUMPRODUCT(J234:O234,Results!K$9:P$9)+$AD$20-$AC$31</f>
        <v>-19.381848687605011</v>
      </c>
      <c r="V234" s="10">
        <f t="shared" ca="1" si="106"/>
        <v>-9.1695648578756206</v>
      </c>
      <c r="W234" s="10">
        <f t="shared" ca="1" si="107"/>
        <v>-9.0994344611610174</v>
      </c>
      <c r="X234" s="10">
        <f t="shared" ca="1" si="108"/>
        <v>-8.2794674955017946</v>
      </c>
      <c r="Y234" s="10">
        <f t="shared" ca="1" si="109"/>
        <v>-17.690061625927573</v>
      </c>
      <c r="Z234" s="10">
        <f t="shared" ca="1" si="110"/>
        <v>-28.389312001375881</v>
      </c>
      <c r="AA234" s="10">
        <f t="shared" ca="1" si="111"/>
        <v>-8.7253352468889851</v>
      </c>
    </row>
    <row r="235" spans="1:27">
      <c r="A235" s="6">
        <f ca="1">LN((RAND()^(-Results!$E$4))-1)</f>
        <v>-1.0784859581989641</v>
      </c>
      <c r="B235" s="6">
        <f ca="1">LN((RAND()^(-Results!$E$4))-1)</f>
        <v>-1.4200147991868823</v>
      </c>
      <c r="C235" s="6">
        <f ca="1">LN((RAND()^(-Results!$E$4))-1)</f>
        <v>-2.5885102660863808</v>
      </c>
      <c r="D235" s="6">
        <f ca="1">LN((RAND()^(-Results!$E$4))-1)</f>
        <v>-2.7024583749097997</v>
      </c>
      <c r="E235" s="6">
        <f ca="1">LN((RAND()^(-Results!$E$4))-1)</f>
        <v>-0.90502073104583636</v>
      </c>
      <c r="F235" s="6">
        <f ca="1">LN((RAND()^(-Results!$E$4))-1)</f>
        <v>-0.36141255318102766</v>
      </c>
      <c r="G235" s="6">
        <f ca="1">LN((RAND()^(-Results!$E$4))-1)</f>
        <v>0.20007365469372823</v>
      </c>
      <c r="H235" s="6">
        <f t="shared" ca="1" si="105"/>
        <v>0.26424590404964876</v>
      </c>
      <c r="I235" s="10">
        <f ca="1">SUMPRODUCT(J235:O235,Results!B$12:G$12)+Results!$E$5*H235</f>
        <v>-16.209089497604303</v>
      </c>
      <c r="J235" s="10">
        <f ca="1">SUMPRODUCT($A235:$F235,Results!$B$15:$G$15)</f>
        <v>5.3300886571502391</v>
      </c>
      <c r="K235" s="10">
        <f ca="1">SUMPRODUCT($A235:$F235,Results!$B$16:$G$16)</f>
        <v>-4.7728860996137135</v>
      </c>
      <c r="L235" s="10">
        <f ca="1">SUMPRODUCT($A235:$F235,Results!$B$17:$G$17)</f>
        <v>0.17677035285916154</v>
      </c>
      <c r="M235" s="10">
        <f ca="1">SUMPRODUCT($A235:$F235,Results!$B$18:$G$18)</f>
        <v>4.961921929837616</v>
      </c>
      <c r="N235" s="10">
        <f ca="1">SUMPRODUCT($A235:$F235,Results!$B$19:$G$19)</f>
        <v>-5.1631825450827922</v>
      </c>
      <c r="O235" s="10">
        <f ca="1">SUMPRODUCT($A235:$F235,Results!$B$20:$G$20)</f>
        <v>-4.6049945221358692</v>
      </c>
      <c r="P235" s="10" cm="1">
        <f t="array" aca="1" ref="P235" ca="1">SUMPRODUCT(J235:O235,TRANSPOSE(BL$20:BL$25))+$AD$20-$BL$27</f>
        <v>-17.770607743248071</v>
      </c>
      <c r="Q235" s="10" cm="1">
        <f t="array" aca="1" ref="Q235" ca="1">SUMPRODUCT(J235:O235,TRANSPOSE(ES$20:ES$25))+$AD$20-$ES$27</f>
        <v>-17.838682778528145</v>
      </c>
      <c r="R235" s="10">
        <f ca="1">I235-Results!$E$5*H235</f>
        <v>-17.266073113802896</v>
      </c>
      <c r="S235" s="10" cm="1">
        <f t="array" aca="1" ref="S235" ca="1">SUMPRODUCT(J235:O235,TRANSPOSE(AR$28:AR$33))+$AD$20-$AC$26</f>
        <v>-20.647058378622692</v>
      </c>
      <c r="T235" s="10">
        <f ca="1">SUMPRODUCT(J235:O235,Results!K$9:P$9)</f>
        <v>-18.251845413901723</v>
      </c>
      <c r="U235" s="10">
        <f ca="1">SUMPRODUCT(J235:O235,Results!K$9:P$9)+$AD$20-$AC$31</f>
        <v>-18.23488935737663</v>
      </c>
      <c r="V235" s="10">
        <f t="shared" ca="1" si="106"/>
        <v>1.561518245643768</v>
      </c>
      <c r="W235" s="10">
        <f t="shared" ca="1" si="107"/>
        <v>1.6295932809238423</v>
      </c>
      <c r="X235" s="10">
        <f t="shared" ca="1" si="108"/>
        <v>1.0569836161985933</v>
      </c>
      <c r="Y235" s="10">
        <f t="shared" ca="1" si="109"/>
        <v>4.4379688810183886</v>
      </c>
      <c r="Z235" s="10">
        <f t="shared" ca="1" si="110"/>
        <v>-16.491217564486188</v>
      </c>
      <c r="AA235" s="10">
        <f t="shared" ca="1" si="111"/>
        <v>2.0257998597723272</v>
      </c>
    </row>
    <row r="236" spans="1:27">
      <c r="A236" s="6">
        <f ca="1">LN((RAND()^(-Results!$E$4))-1)</f>
        <v>1.8866893345637199</v>
      </c>
      <c r="B236" s="6">
        <f ca="1">LN((RAND()^(-Results!$E$4))-1)</f>
        <v>-1.911535833060017</v>
      </c>
      <c r="C236" s="6">
        <f ca="1">LN((RAND()^(-Results!$E$4))-1)</f>
        <v>-0.59958574741391579</v>
      </c>
      <c r="D236" s="6">
        <f ca="1">LN((RAND()^(-Results!$E$4))-1)</f>
        <v>-8.0177634621220868</v>
      </c>
      <c r="E236" s="6">
        <f ca="1">LN((RAND()^(-Results!$E$4))-1)</f>
        <v>-0.50562701662952458</v>
      </c>
      <c r="F236" s="6">
        <f ca="1">LN((RAND()^(-Results!$E$4))-1)</f>
        <v>3.3062497057908393</v>
      </c>
      <c r="G236" s="6">
        <f ca="1">LN((RAND()^(-Results!$E$4))-1)</f>
        <v>-0.60665242503182948</v>
      </c>
      <c r="H236" s="6">
        <f t="shared" ca="1" si="105"/>
        <v>-0.542480175675909</v>
      </c>
      <c r="I236" s="10">
        <f ca="1">SUMPRODUCT(J236:O236,Results!B$12:G$12)+Results!$E$5*H236</f>
        <v>15.418683226730632</v>
      </c>
      <c r="J236" s="10">
        <f ca="1">SUMPRODUCT($A236:$F236,Results!$B$15:$G$15)</f>
        <v>-3.946752260955499</v>
      </c>
      <c r="K236" s="10">
        <f ca="1">SUMPRODUCT($A236:$F236,Results!$B$16:$G$16)</f>
        <v>5.7029414006526009</v>
      </c>
      <c r="L236" s="10">
        <f ca="1">SUMPRODUCT($A236:$F236,Results!$B$17:$G$17)</f>
        <v>-5.7904178511560982</v>
      </c>
      <c r="M236" s="10">
        <f ca="1">SUMPRODUCT($A236:$F236,Results!$B$18:$G$18)</f>
        <v>-1.6709916398444955</v>
      </c>
      <c r="N236" s="10">
        <f ca="1">SUMPRODUCT($A236:$F236,Results!$B$19:$G$19)</f>
        <v>5.6887016506176415</v>
      </c>
      <c r="O236" s="10">
        <f ca="1">SUMPRODUCT($A236:$F236,Results!$B$20:$G$20)</f>
        <v>0.5460646890116414</v>
      </c>
      <c r="P236" s="10" cm="1">
        <f t="array" aca="1" ref="P236" ca="1">SUMPRODUCT(J236:O236,TRANSPOSE(BL$20:BL$25))+$AD$20-$BL$27</f>
        <v>18.129592093827675</v>
      </c>
      <c r="Q236" s="10" cm="1">
        <f t="array" aca="1" ref="Q236" ca="1">SUMPRODUCT(J236:O236,TRANSPOSE(ES$20:ES$25))+$AD$20-$ES$27</f>
        <v>17.869135026475078</v>
      </c>
      <c r="R236" s="10">
        <f ca="1">I236-Results!$E$5*H236</f>
        <v>17.588603929434267</v>
      </c>
      <c r="S236" s="10" cm="1">
        <f t="array" aca="1" ref="S236" ca="1">SUMPRODUCT(J236:O236,TRANSPOSE(AR$28:AR$33))+$AD$20-$AC$26</f>
        <v>16.578687138812349</v>
      </c>
      <c r="T236" s="10">
        <f ca="1">SUMPRODUCT(J236:O236,Results!K$9:P$9)</f>
        <v>16.363217334661666</v>
      </c>
      <c r="U236" s="10">
        <f ca="1">SUMPRODUCT(J236:O236,Results!K$9:P$9)+$AD$20-$AC$31</f>
        <v>16.380173391186759</v>
      </c>
      <c r="V236" s="10">
        <f t="shared" ca="1" si="106"/>
        <v>-2.7109088670970429</v>
      </c>
      <c r="W236" s="10">
        <f t="shared" ca="1" si="107"/>
        <v>-2.4504517997444459</v>
      </c>
      <c r="X236" s="10">
        <f t="shared" ca="1" si="108"/>
        <v>-2.1699207027036351</v>
      </c>
      <c r="Y236" s="10">
        <f t="shared" ca="1" si="109"/>
        <v>-1.1600039120817165</v>
      </c>
      <c r="Z236" s="10">
        <f t="shared" ca="1" si="110"/>
        <v>15.136555159848747</v>
      </c>
      <c r="AA236" s="10">
        <f t="shared" ca="1" si="111"/>
        <v>-0.96149016445612645</v>
      </c>
    </row>
    <row r="237" spans="1:27">
      <c r="A237" s="6">
        <f ca="1">LN((RAND()^(-Results!$E$4))-1)</f>
        <v>-0.32334333305780505</v>
      </c>
      <c r="B237" s="6">
        <f ca="1">LN((RAND()^(-Results!$E$4))-1)</f>
        <v>5.6072464094601711E-2</v>
      </c>
      <c r="C237" s="6">
        <f ca="1">LN((RAND()^(-Results!$E$4))-1)</f>
        <v>-0.17130183929540757</v>
      </c>
      <c r="D237" s="6">
        <f ca="1">LN((RAND()^(-Results!$E$4))-1)</f>
        <v>0.42743409585503511</v>
      </c>
      <c r="E237" s="6">
        <f ca="1">LN((RAND()^(-Results!$E$4))-1)</f>
        <v>3.1684280704147865</v>
      </c>
      <c r="F237" s="6">
        <f ca="1">LN((RAND()^(-Results!$E$4))-1)</f>
        <v>-1.694086165625549</v>
      </c>
      <c r="G237" s="6">
        <f ca="1">LN((RAND()^(-Results!$E$4))-1)</f>
        <v>1.6932828641354383</v>
      </c>
      <c r="H237" s="6">
        <f t="shared" ca="1" si="105"/>
        <v>1.7574551134913587</v>
      </c>
      <c r="I237" s="10">
        <f ca="1">SUMPRODUCT(J237:O237,Results!B$12:G$12)+Results!$E$5*H237</f>
        <v>7.5934961091624462</v>
      </c>
      <c r="J237" s="10">
        <f ca="1">SUMPRODUCT($A237:$F237,Results!$B$15:$G$15)</f>
        <v>-0.25773815361583186</v>
      </c>
      <c r="K237" s="10">
        <f ca="1">SUMPRODUCT($A237:$F237,Results!$B$16:$G$16)</f>
        <v>5.386968208896219</v>
      </c>
      <c r="L237" s="10">
        <f ca="1">SUMPRODUCT($A237:$F237,Results!$B$17:$G$17)</f>
        <v>-11.395173837570759</v>
      </c>
      <c r="M237" s="10">
        <f ca="1">SUMPRODUCT($A237:$F237,Results!$B$18:$G$18)</f>
        <v>3.2846633137076422</v>
      </c>
      <c r="N237" s="10">
        <f ca="1">SUMPRODUCT($A237:$F237,Results!$B$19:$G$19)</f>
        <v>-4.9245576258994399</v>
      </c>
      <c r="O237" s="10">
        <f ca="1">SUMPRODUCT($A237:$F237,Results!$B$20:$G$20)</f>
        <v>-4.6766459224248544</v>
      </c>
      <c r="P237" s="10" cm="1">
        <f t="array" aca="1" ref="P237" ca="1">SUMPRODUCT(J237:O237,TRANSPOSE(BL$20:BL$25))+$AD$20-$BL$27</f>
        <v>0.99957830764373934</v>
      </c>
      <c r="Q237" s="10" cm="1">
        <f t="array" aca="1" ref="Q237" ca="1">SUMPRODUCT(J237:O237,TRANSPOSE(ES$20:ES$25))+$AD$20-$ES$27</f>
        <v>1.0129722795425335</v>
      </c>
      <c r="R237" s="10">
        <f ca="1">I237-Results!$E$5*H237</f>
        <v>0.56367565519701124</v>
      </c>
      <c r="S237" s="10" cm="1">
        <f t="array" aca="1" ref="S237" ca="1">SUMPRODUCT(J237:O237,TRANSPOSE(AR$28:AR$33))+$AD$20-$AC$26</f>
        <v>-2.3081986714006053</v>
      </c>
      <c r="T237" s="10">
        <f ca="1">SUMPRODUCT(J237:O237,Results!K$9:P$9)</f>
        <v>1.0848849195957444</v>
      </c>
      <c r="U237" s="10">
        <f ca="1">SUMPRODUCT(J237:O237,Results!K$9:P$9)+$AD$20-$AC$31</f>
        <v>1.1018409761208368</v>
      </c>
      <c r="V237" s="10">
        <f t="shared" ca="1" si="106"/>
        <v>6.5939178015187068</v>
      </c>
      <c r="W237" s="10">
        <f t="shared" ca="1" si="107"/>
        <v>6.5805238296199127</v>
      </c>
      <c r="X237" s="10">
        <f t="shared" ca="1" si="108"/>
        <v>7.029820453965435</v>
      </c>
      <c r="Y237" s="10">
        <f t="shared" ca="1" si="109"/>
        <v>9.9016947805630515</v>
      </c>
      <c r="Z237" s="10">
        <f t="shared" ca="1" si="110"/>
        <v>7.3113680422805611</v>
      </c>
      <c r="AA237" s="10">
        <f t="shared" ca="1" si="111"/>
        <v>6.4916551330416095</v>
      </c>
    </row>
    <row r="238" spans="1:27">
      <c r="A238" s="6">
        <f ca="1">LN((RAND()^(-Results!$E$4))-1)</f>
        <v>-1.9233180494990114</v>
      </c>
      <c r="B238" s="6">
        <f ca="1">LN((RAND()^(-Results!$E$4))-1)</f>
        <v>-0.63204435325266883</v>
      </c>
      <c r="C238" s="6">
        <f ca="1">LN((RAND()^(-Results!$E$4))-1)</f>
        <v>1.07174419231359</v>
      </c>
      <c r="D238" s="6">
        <f ca="1">LN((RAND()^(-Results!$E$4))-1)</f>
        <v>2.0444804080811423</v>
      </c>
      <c r="E238" s="6">
        <f ca="1">LN((RAND()^(-Results!$E$4))-1)</f>
        <v>0.75931781165104162</v>
      </c>
      <c r="F238" s="6">
        <f ca="1">LN((RAND()^(-Results!$E$4))-1)</f>
        <v>-0.70065374873360131</v>
      </c>
      <c r="G238" s="6">
        <f ca="1">LN((RAND()^(-Results!$E$4))-1)</f>
        <v>0.9313541684670209</v>
      </c>
      <c r="H238" s="6">
        <f t="shared" ca="1" si="105"/>
        <v>0.99552641782294138</v>
      </c>
      <c r="I238" s="10">
        <f ca="1">SUMPRODUCT(J238:O238,Results!B$12:G$12)+Results!$E$5*H238</f>
        <v>-10.298495153649963</v>
      </c>
      <c r="J238" s="10">
        <f ca="1">SUMPRODUCT($A238:$F238,Results!$B$15:$G$15)</f>
        <v>4.9758257785429141</v>
      </c>
      <c r="K238" s="10">
        <f ca="1">SUMPRODUCT($A238:$F238,Results!$B$16:$G$16)</f>
        <v>0.60109256550869783</v>
      </c>
      <c r="L238" s="10">
        <f ca="1">SUMPRODUCT($A238:$F238,Results!$B$17:$G$17)</f>
        <v>-0.83581545962649817</v>
      </c>
      <c r="M238" s="10">
        <f ca="1">SUMPRODUCT($A238:$F238,Results!$B$18:$G$18)</f>
        <v>-1.805612545210431</v>
      </c>
      <c r="N238" s="10">
        <f ca="1">SUMPRODUCT($A238:$F238,Results!$B$19:$G$19)</f>
        <v>-6.5189077271265887</v>
      </c>
      <c r="O238" s="10">
        <f ca="1">SUMPRODUCT($A238:$F238,Results!$B$20:$G$20)</f>
        <v>-0.79729770823529111</v>
      </c>
      <c r="P238" s="10" cm="1">
        <f t="array" aca="1" ref="P238" ca="1">SUMPRODUCT(J238:O238,TRANSPOSE(BL$20:BL$25))+$AD$20-$BL$27</f>
        <v>-13.626886111006652</v>
      </c>
      <c r="Q238" s="10" cm="1">
        <f t="array" aca="1" ref="Q238" ca="1">SUMPRODUCT(J238:O238,TRANSPOSE(ES$20:ES$25))+$AD$20-$ES$27</f>
        <v>-13.575897356173977</v>
      </c>
      <c r="R238" s="10">
        <f ca="1">I238-Results!$E$5*H238</f>
        <v>-14.280600824941729</v>
      </c>
      <c r="S238" s="10" cm="1">
        <f t="array" aca="1" ref="S238" ca="1">SUMPRODUCT(J238:O238,TRANSPOSE(AR$28:AR$33))+$AD$20-$AC$26</f>
        <v>-9.4419754088463623</v>
      </c>
      <c r="T238" s="10">
        <f ca="1">SUMPRODUCT(J238:O238,Results!K$9:P$9)</f>
        <v>-13.284776175672807</v>
      </c>
      <c r="U238" s="10">
        <f ca="1">SUMPRODUCT(J238:O238,Results!K$9:P$9)+$AD$20-$AC$31</f>
        <v>-13.267820119147714</v>
      </c>
      <c r="V238" s="10">
        <f t="shared" ca="1" si="106"/>
        <v>3.3283909573566888</v>
      </c>
      <c r="W238" s="10">
        <f t="shared" ca="1" si="107"/>
        <v>3.2774022025240139</v>
      </c>
      <c r="X238" s="10">
        <f t="shared" ca="1" si="108"/>
        <v>3.982105671291766</v>
      </c>
      <c r="Y238" s="10">
        <f t="shared" ca="1" si="109"/>
        <v>-0.8565197448036006</v>
      </c>
      <c r="Z238" s="10">
        <f t="shared" ca="1" si="110"/>
        <v>-10.580623220531848</v>
      </c>
      <c r="AA238" s="10">
        <f t="shared" ca="1" si="111"/>
        <v>2.9693249654977514</v>
      </c>
    </row>
    <row r="239" spans="1:27">
      <c r="A239" s="6">
        <f ca="1">LN((RAND()^(-Results!$E$4))-1)</f>
        <v>0.42990316819270014</v>
      </c>
      <c r="B239" s="6">
        <f ca="1">LN((RAND()^(-Results!$E$4))-1)</f>
        <v>-1.1531899965975481</v>
      </c>
      <c r="C239" s="6">
        <f ca="1">LN((RAND()^(-Results!$E$4))-1)</f>
        <v>-0.60785215013749738</v>
      </c>
      <c r="D239" s="6">
        <f ca="1">LN((RAND()^(-Results!$E$4))-1)</f>
        <v>-4.6059411374311221</v>
      </c>
      <c r="E239" s="6">
        <f ca="1">LN((RAND()^(-Results!$E$4))-1)</f>
        <v>1.9164842128066581</v>
      </c>
      <c r="F239" s="6">
        <f ca="1">LN((RAND()^(-Results!$E$4))-1)</f>
        <v>-2.8551840422751047</v>
      </c>
      <c r="G239" s="6">
        <f ca="1">LN((RAND()^(-Results!$E$4))-1)</f>
        <v>0.81355001286134387</v>
      </c>
      <c r="H239" s="6">
        <f t="shared" ca="1" si="105"/>
        <v>0.87772226221726435</v>
      </c>
      <c r="I239" s="10">
        <f ca="1">SUMPRODUCT(J239:O239,Results!B$12:G$12)+Results!$E$5*H239</f>
        <v>-5.8993430223193322</v>
      </c>
      <c r="J239" s="10">
        <f ca="1">SUMPRODUCT($A239:$F239,Results!$B$15:$G$15)</f>
        <v>5.8781497686051978</v>
      </c>
      <c r="K239" s="10">
        <f ca="1">SUMPRODUCT($A239:$F239,Results!$B$16:$G$16)</f>
        <v>4.270261758663632</v>
      </c>
      <c r="L239" s="10">
        <f ca="1">SUMPRODUCT($A239:$F239,Results!$B$17:$G$17)</f>
        <v>-7.6374266725743842</v>
      </c>
      <c r="M239" s="10">
        <f ca="1">SUMPRODUCT($A239:$F239,Results!$B$18:$G$18)</f>
        <v>7.7051841488423278</v>
      </c>
      <c r="N239" s="10">
        <f ca="1">SUMPRODUCT($A239:$F239,Results!$B$19:$G$19)</f>
        <v>-3.1300647427423729</v>
      </c>
      <c r="O239" s="10">
        <f ca="1">SUMPRODUCT($A239:$F239,Results!$B$20:$G$20)</f>
        <v>-7.2685407238322677</v>
      </c>
      <c r="P239" s="10" cm="1">
        <f t="array" aca="1" ref="P239" ca="1">SUMPRODUCT(J239:O239,TRANSPOSE(BL$20:BL$25))+$AD$20-$BL$27</f>
        <v>-8.642120196338702</v>
      </c>
      <c r="Q239" s="10" cm="1">
        <f t="array" aca="1" ref="Q239" ca="1">SUMPRODUCT(J239:O239,TRANSPOSE(ES$20:ES$25))+$AD$20-$ES$27</f>
        <v>-8.8355188099848796</v>
      </c>
      <c r="R239" s="10">
        <f ca="1">I239-Results!$E$5*H239</f>
        <v>-9.4102320711883891</v>
      </c>
      <c r="S239" s="10" cm="1">
        <f t="array" aca="1" ref="S239" ca="1">SUMPRODUCT(J239:O239,TRANSPOSE(AR$28:AR$33))+$AD$20-$AC$26</f>
        <v>-14.59187663497687</v>
      </c>
      <c r="T239" s="10">
        <f ca="1">SUMPRODUCT(J239:O239,Results!K$9:P$9)</f>
        <v>-9.9126591434014539</v>
      </c>
      <c r="U239" s="10">
        <f ca="1">SUMPRODUCT(J239:O239,Results!K$9:P$9)+$AD$20-$AC$31</f>
        <v>-9.8957030868763614</v>
      </c>
      <c r="V239" s="10">
        <f t="shared" ca="1" si="106"/>
        <v>2.7427771740193698</v>
      </c>
      <c r="W239" s="10">
        <f t="shared" ca="1" si="107"/>
        <v>2.9361757876655474</v>
      </c>
      <c r="X239" s="10">
        <f t="shared" ca="1" si="108"/>
        <v>3.5108890488690569</v>
      </c>
      <c r="Y239" s="10">
        <f t="shared" ca="1" si="109"/>
        <v>8.6925336126575381</v>
      </c>
      <c r="Z239" s="10">
        <f t="shared" ca="1" si="110"/>
        <v>-6.1814710892012172</v>
      </c>
      <c r="AA239" s="10">
        <f t="shared" ca="1" si="111"/>
        <v>3.9963600645570292</v>
      </c>
    </row>
    <row r="240" spans="1:27">
      <c r="A240" s="6">
        <f ca="1">LN((RAND()^(-Results!$E$4))-1)</f>
        <v>-1.2941450157642784</v>
      </c>
      <c r="B240" s="6">
        <f ca="1">LN((RAND()^(-Results!$E$4))-1)</f>
        <v>0.29248152489090562</v>
      </c>
      <c r="C240" s="6">
        <f ca="1">LN((RAND()^(-Results!$E$4))-1)</f>
        <v>-3.4009658254847741</v>
      </c>
      <c r="D240" s="6">
        <f ca="1">LN((RAND()^(-Results!$E$4))-1)</f>
        <v>-1.5234738954518381</v>
      </c>
      <c r="E240" s="6">
        <f ca="1">LN((RAND()^(-Results!$E$4))-1)</f>
        <v>1.6994518516164712</v>
      </c>
      <c r="F240" s="6">
        <f ca="1">LN((RAND()^(-Results!$E$4))-1)</f>
        <v>-0.72802726379705796</v>
      </c>
      <c r="G240" s="6">
        <f ca="1">LN((RAND()^(-Results!$E$4))-1)</f>
        <v>-4.0947807531294078</v>
      </c>
      <c r="H240" s="6">
        <f t="shared" ca="1" si="105"/>
        <v>-4.0306085037734869</v>
      </c>
      <c r="I240" s="10">
        <f ca="1">SUMPRODUCT(J240:O240,Results!B$12:G$12)+Results!$E$5*H240</f>
        <v>-23.407952393576196</v>
      </c>
      <c r="J240" s="10">
        <f ca="1">SUMPRODUCT($A240:$F240,Results!$B$15:$G$15)</f>
        <v>1.362700409769436</v>
      </c>
      <c r="K240" s="10">
        <f ca="1">SUMPRODUCT($A240:$F240,Results!$B$16:$G$16)</f>
        <v>6.2840839102807577E-2</v>
      </c>
      <c r="L240" s="10">
        <f ca="1">SUMPRODUCT($A240:$F240,Results!$B$17:$G$17)</f>
        <v>-9.5328414943220405</v>
      </c>
      <c r="M240" s="10">
        <f ca="1">SUMPRODUCT($A240:$F240,Results!$B$18:$G$18)</f>
        <v>7.2741857025915362</v>
      </c>
      <c r="N240" s="10">
        <f ca="1">SUMPRODUCT($A240:$F240,Results!$B$19:$G$19)</f>
        <v>-6.6547463461050702</v>
      </c>
      <c r="O240" s="10">
        <f ca="1">SUMPRODUCT($A240:$F240,Results!$B$20:$G$20)</f>
        <v>-7.5733275860687677</v>
      </c>
      <c r="P240" s="10" cm="1">
        <f t="array" aca="1" ref="P240" ca="1">SUMPRODUCT(J240:O240,TRANSPOSE(BL$20:BL$25))+$AD$20-$BL$27</f>
        <v>-8.2736016977390747</v>
      </c>
      <c r="Q240" s="10" cm="1">
        <f t="array" aca="1" ref="Q240" ca="1">SUMPRODUCT(J240:O240,TRANSPOSE(ES$20:ES$25))+$AD$20-$ES$27</f>
        <v>-8.2204026724790982</v>
      </c>
      <c r="R240" s="10">
        <f ca="1">I240-Results!$E$5*H240</f>
        <v>-7.2855183784822479</v>
      </c>
      <c r="S240" s="10" cm="1">
        <f t="array" aca="1" ref="S240" ca="1">SUMPRODUCT(J240:O240,TRANSPOSE(AR$28:AR$33))+$AD$20-$AC$26</f>
        <v>-15.104122136273084</v>
      </c>
      <c r="T240" s="10">
        <f ca="1">SUMPRODUCT(J240:O240,Results!K$9:P$9)</f>
        <v>-7.9878289307884565</v>
      </c>
      <c r="U240" s="10">
        <f ca="1">SUMPRODUCT(J240:O240,Results!K$9:P$9)+$AD$20-$AC$31</f>
        <v>-7.9708728742633639</v>
      </c>
      <c r="V240" s="10">
        <f t="shared" ca="1" si="106"/>
        <v>-15.134350695837121</v>
      </c>
      <c r="W240" s="10">
        <f t="shared" ca="1" si="107"/>
        <v>-15.187549721097097</v>
      </c>
      <c r="X240" s="10">
        <f t="shared" ca="1" si="108"/>
        <v>-16.122434015093948</v>
      </c>
      <c r="Y240" s="10">
        <f t="shared" ca="1" si="109"/>
        <v>-8.3038302573031118</v>
      </c>
      <c r="Z240" s="10">
        <f t="shared" ca="1" si="110"/>
        <v>-23.690080460458081</v>
      </c>
      <c r="AA240" s="10">
        <f t="shared" ca="1" si="111"/>
        <v>-15.437079519312832</v>
      </c>
    </row>
    <row r="241" spans="1:27">
      <c r="A241" s="6">
        <f ca="1">LN((RAND()^(-Results!$E$4))-1)</f>
        <v>-0.59307279882492447</v>
      </c>
      <c r="B241" s="6">
        <f ca="1">LN((RAND()^(-Results!$E$4))-1)</f>
        <v>0.64684389236382434</v>
      </c>
      <c r="C241" s="6">
        <f ca="1">LN((RAND()^(-Results!$E$4))-1)</f>
        <v>1.7520562588781721</v>
      </c>
      <c r="D241" s="6">
        <f ca="1">LN((RAND()^(-Results!$E$4))-1)</f>
        <v>-2.8210355217864973</v>
      </c>
      <c r="E241" s="6">
        <f ca="1">LN((RAND()^(-Results!$E$4))-1)</f>
        <v>-0.3757498474383561</v>
      </c>
      <c r="F241" s="6">
        <f ca="1">LN((RAND()^(-Results!$E$4))-1)</f>
        <v>-0.92860966224826824</v>
      </c>
      <c r="G241" s="6">
        <f ca="1">LN((RAND()^(-Results!$E$4))-1)</f>
        <v>-1.7898087843558352</v>
      </c>
      <c r="H241" s="6">
        <f t="shared" ca="1" si="105"/>
        <v>-1.7256365349999148</v>
      </c>
      <c r="I241" s="10">
        <f ca="1">SUMPRODUCT(J241:O241,Results!B$12:G$12)+Results!$E$5*H241</f>
        <v>-16.181927819180761</v>
      </c>
      <c r="J241" s="10">
        <f ca="1">SUMPRODUCT($A241:$F241,Results!$B$15:$G$15)</f>
        <v>7.9243612209554151</v>
      </c>
      <c r="K241" s="10">
        <f ca="1">SUMPRODUCT($A241:$F241,Results!$B$16:$G$16)</f>
        <v>3.7577490517422234</v>
      </c>
      <c r="L241" s="10">
        <f ca="1">SUMPRODUCT($A241:$F241,Results!$B$17:$G$17)</f>
        <v>4.2996706107625178</v>
      </c>
      <c r="M241" s="10">
        <f ca="1">SUMPRODUCT($A241:$F241,Results!$B$18:$G$18)</f>
        <v>0.41051379015808953</v>
      </c>
      <c r="N241" s="10">
        <f ca="1">SUMPRODUCT($A241:$F241,Results!$B$19:$G$19)</f>
        <v>1.7874489213152538</v>
      </c>
      <c r="O241" s="10">
        <f ca="1">SUMPRODUCT($A241:$F241,Results!$B$20:$G$20)</f>
        <v>-0.73688300253681271</v>
      </c>
      <c r="P241" s="10" cm="1">
        <f t="array" aca="1" ref="P241" ca="1">SUMPRODUCT(J241:O241,TRANSPOSE(BL$20:BL$25))+$AD$20-$BL$27</f>
        <v>-8.649297797163344</v>
      </c>
      <c r="Q241" s="10" cm="1">
        <f t="array" aca="1" ref="Q241" ca="1">SUMPRODUCT(J241:O241,TRANSPOSE(ES$20:ES$25))+$AD$20-$ES$27</f>
        <v>-8.7138741544593294</v>
      </c>
      <c r="R241" s="10">
        <f ca="1">I241-Results!$E$5*H241</f>
        <v>-9.2793816791811015</v>
      </c>
      <c r="S241" s="10" cm="1">
        <f t="array" aca="1" ref="S241" ca="1">SUMPRODUCT(J241:O241,TRANSPOSE(AR$28:AR$33))+$AD$20-$AC$26</f>
        <v>-6.7327659144175573</v>
      </c>
      <c r="T241" s="10">
        <f ca="1">SUMPRODUCT(J241:O241,Results!K$9:P$9)</f>
        <v>-9.1073420370555453</v>
      </c>
      <c r="U241" s="10">
        <f ca="1">SUMPRODUCT(J241:O241,Results!K$9:P$9)+$AD$20-$AC$31</f>
        <v>-9.0903859805304528</v>
      </c>
      <c r="V241" s="10">
        <f t="shared" ca="1" si="106"/>
        <v>-7.5326300220174165</v>
      </c>
      <c r="W241" s="10">
        <f t="shared" ca="1" si="107"/>
        <v>-7.4680536647214311</v>
      </c>
      <c r="X241" s="10">
        <f t="shared" ca="1" si="108"/>
        <v>-6.902546139999659</v>
      </c>
      <c r="Y241" s="10">
        <f t="shared" ca="1" si="109"/>
        <v>-9.4491619047632032</v>
      </c>
      <c r="Z241" s="10">
        <f t="shared" ca="1" si="110"/>
        <v>-16.464055886062646</v>
      </c>
      <c r="AA241" s="10">
        <f t="shared" ca="1" si="111"/>
        <v>-7.0915418386503077</v>
      </c>
    </row>
    <row r="242" spans="1:27">
      <c r="A242" s="6">
        <f ca="1">LN((RAND()^(-Results!$E$4))-1)</f>
        <v>0.16725580136818749</v>
      </c>
      <c r="B242" s="6">
        <f ca="1">LN((RAND()^(-Results!$E$4))-1)</f>
        <v>-2.7358752866293412</v>
      </c>
      <c r="C242" s="6">
        <f ca="1">LN((RAND()^(-Results!$E$4))-1)</f>
        <v>0.6157948400695249</v>
      </c>
      <c r="D242" s="6">
        <f ca="1">LN((RAND()^(-Results!$E$4))-1)</f>
        <v>-2.0398992790672335</v>
      </c>
      <c r="E242" s="6">
        <f ca="1">LN((RAND()^(-Results!$E$4))-1)</f>
        <v>0.40375098491430339</v>
      </c>
      <c r="F242" s="6">
        <f ca="1">LN((RAND()^(-Results!$E$4))-1)</f>
        <v>0.9350920484547125</v>
      </c>
      <c r="G242" s="6">
        <f ca="1">LN((RAND()^(-Results!$E$4))-1)</f>
        <v>0.28884178841686214</v>
      </c>
      <c r="H242" s="6">
        <f t="shared" ca="1" si="105"/>
        <v>0.35301403777278262</v>
      </c>
      <c r="I242" s="10">
        <f ca="1">SUMPRODUCT(J242:O242,Results!B$12:G$12)+Results!$E$5*H242</f>
        <v>0.51506829657206987</v>
      </c>
      <c r="J242" s="10">
        <f ca="1">SUMPRODUCT($A242:$F242,Results!$B$15:$G$15)</f>
        <v>7.2897691124714337E-2</v>
      </c>
      <c r="K242" s="10">
        <f ca="1">SUMPRODUCT($A242:$F242,Results!$B$16:$G$16)</f>
        <v>2.1373392787070058</v>
      </c>
      <c r="L242" s="10">
        <f ca="1">SUMPRODUCT($A242:$F242,Results!$B$17:$G$17)</f>
        <v>-4.6202702562761209</v>
      </c>
      <c r="M242" s="10">
        <f ca="1">SUMPRODUCT($A242:$F242,Results!$B$18:$G$18)</f>
        <v>-2.7125795571411806</v>
      </c>
      <c r="N242" s="10">
        <f ca="1">SUMPRODUCT($A242:$F242,Results!$B$19:$G$19)</f>
        <v>-2.8323623544302108</v>
      </c>
      <c r="O242" s="10">
        <f ca="1">SUMPRODUCT($A242:$F242,Results!$B$20:$G$20)</f>
        <v>0.24998694028148416</v>
      </c>
      <c r="P242" s="10" cm="1">
        <f t="array" aca="1" ref="P242" ca="1">SUMPRODUCT(J242:O242,TRANSPOSE(BL$20:BL$25))+$AD$20-$BL$27</f>
        <v>0.27741934792695011</v>
      </c>
      <c r="Q242" s="10" cm="1">
        <f t="array" aca="1" ref="Q242" ca="1">SUMPRODUCT(J242:O242,TRANSPOSE(ES$20:ES$25))+$AD$20-$ES$27</f>
        <v>0.12107768993523232</v>
      </c>
      <c r="R242" s="10">
        <f ca="1">I242-Results!$E$5*H242</f>
        <v>-0.8969878545190606</v>
      </c>
      <c r="S242" s="10" cm="1">
        <f t="array" aca="1" ref="S242" ca="1">SUMPRODUCT(J242:O242,TRANSPOSE(AR$28:AR$33))+$AD$20-$AC$26</f>
        <v>2.8320438616736245</v>
      </c>
      <c r="T242" s="10">
        <f ca="1">SUMPRODUCT(J242:O242,Results!K$9:P$9)</f>
        <v>-0.72976201563112586</v>
      </c>
      <c r="U242" s="10">
        <f ca="1">SUMPRODUCT(J242:O242,Results!K$9:P$9)+$AD$20-$AC$31</f>
        <v>-0.71280595910603339</v>
      </c>
      <c r="V242" s="10">
        <f t="shared" ca="1" si="106"/>
        <v>0.23764894864511976</v>
      </c>
      <c r="W242" s="10">
        <f t="shared" ca="1" si="107"/>
        <v>0.39399060663683755</v>
      </c>
      <c r="X242" s="10">
        <f t="shared" ca="1" si="108"/>
        <v>1.4120561510911305</v>
      </c>
      <c r="Y242" s="10">
        <f t="shared" ca="1" si="109"/>
        <v>-2.3169755651015547</v>
      </c>
      <c r="Z242" s="10">
        <f t="shared" ca="1" si="110"/>
        <v>0.23294022969018457</v>
      </c>
      <c r="AA242" s="10">
        <f t="shared" ca="1" si="111"/>
        <v>1.2278742556781033</v>
      </c>
    </row>
    <row r="243" spans="1:27">
      <c r="A243" s="6">
        <f ca="1">LN((RAND()^(-Results!$E$4))-1)</f>
        <v>-2.3287916274681471</v>
      </c>
      <c r="B243" s="6">
        <f ca="1">LN((RAND()^(-Results!$E$4))-1)</f>
        <v>0.30661966047901473</v>
      </c>
      <c r="C243" s="6">
        <f ca="1">LN((RAND()^(-Results!$E$4))-1)</f>
        <v>0.49153668103365494</v>
      </c>
      <c r="D243" s="6">
        <f ca="1">LN((RAND()^(-Results!$E$4))-1)</f>
        <v>-0.33334908440465433</v>
      </c>
      <c r="E243" s="6">
        <f ca="1">LN((RAND()^(-Results!$E$4))-1)</f>
        <v>1.4058578891084736</v>
      </c>
      <c r="F243" s="6">
        <f ca="1">LN((RAND()^(-Results!$E$4))-1)</f>
        <v>-2.2931979634010817</v>
      </c>
      <c r="G243" s="6">
        <f ca="1">LN((RAND()^(-Results!$E$4))-1)</f>
        <v>-6.2348502585177351E-2</v>
      </c>
      <c r="H243" s="6">
        <f t="shared" ca="1" si="105"/>
        <v>1.8237467707431509E-3</v>
      </c>
      <c r="I243" s="10">
        <f ca="1">SUMPRODUCT(J243:O243,Results!B$12:G$12)+Results!$E$5*H243</f>
        <v>-21.386410026921624</v>
      </c>
      <c r="J243" s="10">
        <f ca="1">SUMPRODUCT($A243:$F243,Results!$B$15:$G$15)</f>
        <v>9.9370648290380839</v>
      </c>
      <c r="K243" s="10">
        <f ca="1">SUMPRODUCT($A243:$F243,Results!$B$16:$G$16)</f>
        <v>2.7372934806339129</v>
      </c>
      <c r="L243" s="10">
        <f ca="1">SUMPRODUCT($A243:$F243,Results!$B$17:$G$17)</f>
        <v>-2.1751281373316194</v>
      </c>
      <c r="M243" s="10">
        <f ca="1">SUMPRODUCT($A243:$F243,Results!$B$18:$G$18)</f>
        <v>3.3354683279331807</v>
      </c>
      <c r="N243" s="10">
        <f ca="1">SUMPRODUCT($A243:$F243,Results!$B$19:$G$19)</f>
        <v>-7.0484756997325881</v>
      </c>
      <c r="O243" s="10">
        <f ca="1">SUMPRODUCT($A243:$F243,Results!$B$20:$G$20)</f>
        <v>-5.1205524512674252</v>
      </c>
      <c r="P243" s="10" cm="1">
        <f t="array" aca="1" ref="P243" ca="1">SUMPRODUCT(J243:O243,TRANSPOSE(BL$20:BL$25))+$AD$20-$BL$27</f>
        <v>-20.933301708596645</v>
      </c>
      <c r="Q243" s="10" cm="1">
        <f t="array" aca="1" ref="Q243" ca="1">SUMPRODUCT(J243:O243,TRANSPOSE(ES$20:ES$25))+$AD$20-$ES$27</f>
        <v>-20.904286468959342</v>
      </c>
      <c r="R243" s="10">
        <f ca="1">I243-Results!$E$5*H243</f>
        <v>-21.393705014004595</v>
      </c>
      <c r="S243" s="10" cm="1">
        <f t="array" aca="1" ref="S243" ca="1">SUMPRODUCT(J243:O243,TRANSPOSE(AR$28:AR$33))+$AD$20-$AC$26</f>
        <v>-20.441479379937512</v>
      </c>
      <c r="T243" s="10">
        <f ca="1">SUMPRODUCT(J243:O243,Results!K$9:P$9)</f>
        <v>-20.763886374239704</v>
      </c>
      <c r="U243" s="10">
        <f ca="1">SUMPRODUCT(J243:O243,Results!K$9:P$9)+$AD$20-$AC$31</f>
        <v>-20.746930317714611</v>
      </c>
      <c r="V243" s="10">
        <f t="shared" ca="1" si="106"/>
        <v>-0.45310831832497911</v>
      </c>
      <c r="W243" s="10">
        <f t="shared" ca="1" si="107"/>
        <v>-0.48212355796228223</v>
      </c>
      <c r="X243" s="10">
        <f t="shared" ca="1" si="108"/>
        <v>7.2949870829717156E-3</v>
      </c>
      <c r="Y243" s="10">
        <f t="shared" ca="1" si="109"/>
        <v>-0.94493064698411189</v>
      </c>
      <c r="Z243" s="10">
        <f t="shared" ca="1" si="110"/>
        <v>-21.668538093803509</v>
      </c>
      <c r="AA243" s="10">
        <f t="shared" ca="1" si="111"/>
        <v>-0.6394797092070128</v>
      </c>
    </row>
    <row r="244" spans="1:27">
      <c r="A244" s="6">
        <f ca="1">LN((RAND()^(-Results!$E$4))-1)</f>
        <v>2.8510351761825978</v>
      </c>
      <c r="B244" s="6">
        <f ca="1">LN((RAND()^(-Results!$E$4))-1)</f>
        <v>-2.1139423485949806</v>
      </c>
      <c r="C244" s="6">
        <f ca="1">LN((RAND()^(-Results!$E$4))-1)</f>
        <v>0.49457686425032843</v>
      </c>
      <c r="D244" s="6">
        <f ca="1">LN((RAND()^(-Results!$E$4))-1)</f>
        <v>-2.0264744732933742</v>
      </c>
      <c r="E244" s="6">
        <f ca="1">LN((RAND()^(-Results!$E$4))-1)</f>
        <v>-1.1199001659095476</v>
      </c>
      <c r="F244" s="6">
        <f ca="1">LN((RAND()^(-Results!$E$4))-1)</f>
        <v>-2.5941206036165299</v>
      </c>
      <c r="G244" s="6">
        <f ca="1">LN((RAND()^(-Results!$E$4))-1)</f>
        <v>-0.32047006729153937</v>
      </c>
      <c r="H244" s="6">
        <f t="shared" ca="1" si="105"/>
        <v>-0.2562978179356189</v>
      </c>
      <c r="I244" s="10">
        <f ca="1">SUMPRODUCT(J244:O244,Results!B$12:G$12)+Results!$E$5*H244</f>
        <v>-3.3013377701111888</v>
      </c>
      <c r="J244" s="10">
        <f ca="1">SUMPRODUCT($A244:$F244,Results!$B$15:$G$15)</f>
        <v>1.0763283521442126</v>
      </c>
      <c r="K244" s="10">
        <f ca="1">SUMPRODUCT($A244:$F244,Results!$B$16:$G$16)</f>
        <v>-3.870556809977761</v>
      </c>
      <c r="L244" s="10">
        <f ca="1">SUMPRODUCT($A244:$F244,Results!$B$17:$G$17)</f>
        <v>5.121984291862768</v>
      </c>
      <c r="M244" s="10">
        <f ca="1">SUMPRODUCT($A244:$F244,Results!$B$18:$G$18)</f>
        <v>3.9288048485496727</v>
      </c>
      <c r="N244" s="10">
        <f ca="1">SUMPRODUCT($A244:$F244,Results!$B$19:$G$19)</f>
        <v>4.1217079972582731</v>
      </c>
      <c r="O244" s="10">
        <f ca="1">SUMPRODUCT($A244:$F244,Results!$B$20:$G$20)</f>
        <v>3.6991268944973843E-2</v>
      </c>
      <c r="P244" s="10" cm="1">
        <f t="array" aca="1" ref="P244" ca="1">SUMPRODUCT(J244:O244,TRANSPOSE(BL$20:BL$25))+$AD$20-$BL$27</f>
        <v>-1.4436319659010191</v>
      </c>
      <c r="Q244" s="10" cm="1">
        <f t="array" aca="1" ref="Q244" ca="1">SUMPRODUCT(J244:O244,TRANSPOSE(ES$20:ES$25))+$AD$20-$ES$27</f>
        <v>-1.6986426163053188</v>
      </c>
      <c r="R244" s="10">
        <f ca="1">I244-Results!$E$5*H244</f>
        <v>-2.2761464983687132</v>
      </c>
      <c r="S244" s="10" cm="1">
        <f t="array" aca="1" ref="S244" ca="1">SUMPRODUCT(J244:O244,TRANSPOSE(AR$28:AR$33))+$AD$20-$AC$26</f>
        <v>-4.6113576278747503</v>
      </c>
      <c r="T244" s="10">
        <f ca="1">SUMPRODUCT(J244:O244,Results!K$9:P$9)</f>
        <v>-3.0539205949550268</v>
      </c>
      <c r="U244" s="10">
        <f ca="1">SUMPRODUCT(J244:O244,Results!K$9:P$9)+$AD$20-$AC$31</f>
        <v>-3.0369645384299342</v>
      </c>
      <c r="V244" s="10">
        <f t="shared" ca="1" si="106"/>
        <v>-1.8577058042101697</v>
      </c>
      <c r="W244" s="10">
        <f t="shared" ca="1" si="107"/>
        <v>-1.60269515380587</v>
      </c>
      <c r="X244" s="10">
        <f t="shared" ca="1" si="108"/>
        <v>-1.0251912717424756</v>
      </c>
      <c r="Y244" s="10">
        <f t="shared" ca="1" si="109"/>
        <v>1.3100198577635616</v>
      </c>
      <c r="Z244" s="10">
        <f t="shared" ca="1" si="110"/>
        <v>-3.5834658369930743</v>
      </c>
      <c r="AA244" s="10">
        <f t="shared" ca="1" si="111"/>
        <v>-0.26437323168125459</v>
      </c>
    </row>
    <row r="245" spans="1:27">
      <c r="A245" s="6">
        <f ca="1">LN((RAND()^(-Results!$E$4))-1)</f>
        <v>-0.31417669973027462</v>
      </c>
      <c r="B245" s="6">
        <f ca="1">LN((RAND()^(-Results!$E$4))-1)</f>
        <v>0.42756650783444838</v>
      </c>
      <c r="C245" s="6">
        <f ca="1">LN((RAND()^(-Results!$E$4))-1)</f>
        <v>-0.88854690800293745</v>
      </c>
      <c r="D245" s="6">
        <f ca="1">LN((RAND()^(-Results!$E$4))-1)</f>
        <v>-2.0831427494737889</v>
      </c>
      <c r="E245" s="6">
        <f ca="1">LN((RAND()^(-Results!$E$4))-1)</f>
        <v>1.1960930573964346</v>
      </c>
      <c r="F245" s="6">
        <f ca="1">LN((RAND()^(-Results!$E$4))-1)</f>
        <v>-0.63840480333157623</v>
      </c>
      <c r="G245" s="6">
        <f ca="1">LN((RAND()^(-Results!$E$4))-1)</f>
        <v>-0.71995327694759259</v>
      </c>
      <c r="H245" s="6">
        <f t="shared" ca="1" si="105"/>
        <v>-0.65578102759167212</v>
      </c>
      <c r="I245" s="10">
        <f ca="1">SUMPRODUCT(J245:O245,Results!B$12:G$12)+Results!$E$5*H245</f>
        <v>-4.0381651201908841</v>
      </c>
      <c r="J245" s="10">
        <f ca="1">SUMPRODUCT($A245:$F245,Results!$B$15:$G$15)</f>
        <v>1.7188010636886846</v>
      </c>
      <c r="K245" s="10">
        <f ca="1">SUMPRODUCT($A245:$F245,Results!$B$16:$G$16)</f>
        <v>3.0551989389722927</v>
      </c>
      <c r="L245" s="10">
        <f ca="1">SUMPRODUCT($A245:$F245,Results!$B$17:$G$17)</f>
        <v>-5.2963175208831936</v>
      </c>
      <c r="M245" s="10">
        <f ca="1">SUMPRODUCT($A245:$F245,Results!$B$18:$G$18)</f>
        <v>3.6881388228298073</v>
      </c>
      <c r="N245" s="10">
        <f ca="1">SUMPRODUCT($A245:$F245,Results!$B$19:$G$19)</f>
        <v>-1.5318371736767835</v>
      </c>
      <c r="O245" s="10">
        <f ca="1">SUMPRODUCT($A245:$F245,Results!$B$20:$G$20)</f>
        <v>-3.9244750309293042</v>
      </c>
      <c r="P245" s="10" cm="1">
        <f t="array" aca="1" ref="P245" ca="1">SUMPRODUCT(J245:O245,TRANSPOSE(BL$20:BL$25))+$AD$20-$BL$27</f>
        <v>-1.5523671767252805</v>
      </c>
      <c r="Q245" s="10" cm="1">
        <f t="array" aca="1" ref="Q245" ca="1">SUMPRODUCT(J245:O245,TRANSPOSE(ES$20:ES$25))+$AD$20-$ES$27</f>
        <v>-1.5671255243774325</v>
      </c>
      <c r="R245" s="10">
        <f ca="1">I245-Results!$E$5*H245</f>
        <v>-1.4150410098241957</v>
      </c>
      <c r="S245" s="10" cm="1">
        <f t="array" aca="1" ref="S245" ca="1">SUMPRODUCT(J245:O245,TRANSPOSE(AR$28:AR$33))+$AD$20-$AC$26</f>
        <v>-5.0090453385981917</v>
      </c>
      <c r="T245" s="10">
        <f ca="1">SUMPRODUCT(J245:O245,Results!K$9:P$9)</f>
        <v>-1.6930260484143611</v>
      </c>
      <c r="U245" s="10">
        <f ca="1">SUMPRODUCT(J245:O245,Results!K$9:P$9)+$AD$20-$AC$31</f>
        <v>-1.6760699918892685</v>
      </c>
      <c r="V245" s="10">
        <f t="shared" ca="1" si="106"/>
        <v>-2.4857979434656037</v>
      </c>
      <c r="W245" s="10">
        <f t="shared" ca="1" si="107"/>
        <v>-2.4710395958134517</v>
      </c>
      <c r="X245" s="10">
        <f t="shared" ca="1" si="108"/>
        <v>-2.6231241103666885</v>
      </c>
      <c r="Y245" s="10">
        <f t="shared" ca="1" si="109"/>
        <v>0.97088021840730754</v>
      </c>
      <c r="Z245" s="10">
        <f t="shared" ca="1" si="110"/>
        <v>-4.3202931870727692</v>
      </c>
      <c r="AA245" s="10">
        <f t="shared" ca="1" si="111"/>
        <v>-2.3620951283016156</v>
      </c>
    </row>
    <row r="246" spans="1:27">
      <c r="A246" s="6">
        <f ca="1">LN((RAND()^(-Results!$E$4))-1)</f>
        <v>1.4588752453406129</v>
      </c>
      <c r="B246" s="6">
        <f ca="1">LN((RAND()^(-Results!$E$4))-1)</f>
        <v>0.81022239947269659</v>
      </c>
      <c r="C246" s="6">
        <f ca="1">LN((RAND()^(-Results!$E$4))-1)</f>
        <v>-2.4320480325962341</v>
      </c>
      <c r="D246" s="6">
        <f ca="1">LN((RAND()^(-Results!$E$4))-1)</f>
        <v>-1.7931523826097397</v>
      </c>
      <c r="E246" s="6">
        <f ca="1">LN((RAND()^(-Results!$E$4))-1)</f>
        <v>0.19487481062588771</v>
      </c>
      <c r="F246" s="6">
        <f ca="1">LN((RAND()^(-Results!$E$4))-1)</f>
        <v>0.78851801614492167</v>
      </c>
      <c r="G246" s="6">
        <f ca="1">LN((RAND()^(-Results!$E$4))-1)</f>
        <v>2.7286948929683539</v>
      </c>
      <c r="H246" s="6">
        <f t="shared" ca="1" si="105"/>
        <v>2.7928671423242744</v>
      </c>
      <c r="I246" s="10">
        <f ca="1">SUMPRODUCT(J246:O246,Results!B$12:G$12)+Results!$E$5*H246</f>
        <v>26.1583797582981</v>
      </c>
      <c r="J246" s="10">
        <f ca="1">SUMPRODUCT($A246:$F246,Results!$B$15:$G$15)</f>
        <v>-6.4562790245445605</v>
      </c>
      <c r="K246" s="10">
        <f ca="1">SUMPRODUCT($A246:$F246,Results!$B$16:$G$16)</f>
        <v>-0.33044944258696507</v>
      </c>
      <c r="L246" s="10">
        <f ca="1">SUMPRODUCT($A246:$F246,Results!$B$17:$G$17)</f>
        <v>-4.2959490167859373</v>
      </c>
      <c r="M246" s="10">
        <f ca="1">SUMPRODUCT($A246:$F246,Results!$B$18:$G$18)</f>
        <v>3.7288389465100451</v>
      </c>
      <c r="N246" s="10">
        <f ca="1">SUMPRODUCT($A246:$F246,Results!$B$19:$G$19)</f>
        <v>3.7181758109482113</v>
      </c>
      <c r="O246" s="10">
        <f ca="1">SUMPRODUCT($A246:$F246,Results!$B$20:$G$20)</f>
        <v>-1.5880415932834953</v>
      </c>
      <c r="P246" s="10" cm="1">
        <f t="array" aca="1" ref="P246" ca="1">SUMPRODUCT(J246:O246,TRANSPOSE(BL$20:BL$25))+$AD$20-$BL$27</f>
        <v>13.896954403886532</v>
      </c>
      <c r="Q246" s="10" cm="1">
        <f t="array" aca="1" ref="Q246" ca="1">SUMPRODUCT(J246:O246,TRANSPOSE(ES$20:ES$25))+$AD$20-$ES$27</f>
        <v>13.89982303448317</v>
      </c>
      <c r="R246" s="10">
        <f ca="1">I246-Results!$E$5*H246</f>
        <v>14.986911189001002</v>
      </c>
      <c r="S246" s="10" cm="1">
        <f t="array" aca="1" ref="S246" ca="1">SUMPRODUCT(J246:O246,TRANSPOSE(AR$28:AR$33))+$AD$20-$AC$26</f>
        <v>7.326661428034587</v>
      </c>
      <c r="T246" s="10">
        <f ca="1">SUMPRODUCT(J246:O246,Results!K$9:P$9)</f>
        <v>13.857591908020099</v>
      </c>
      <c r="U246" s="10">
        <f ca="1">SUMPRODUCT(J246:O246,Results!K$9:P$9)+$AD$20-$AC$31</f>
        <v>13.874547964545192</v>
      </c>
      <c r="V246" s="10">
        <f t="shared" ca="1" si="106"/>
        <v>12.261425354411568</v>
      </c>
      <c r="W246" s="10">
        <f t="shared" ca="1" si="107"/>
        <v>12.25855672381493</v>
      </c>
      <c r="X246" s="10">
        <f t="shared" ca="1" si="108"/>
        <v>11.171468569297097</v>
      </c>
      <c r="Y246" s="10">
        <f t="shared" ca="1" si="109"/>
        <v>18.831718330263513</v>
      </c>
      <c r="Z246" s="10">
        <f t="shared" ca="1" si="110"/>
        <v>25.876251691416215</v>
      </c>
      <c r="AA246" s="10">
        <f t="shared" ca="1" si="111"/>
        <v>12.283831793752908</v>
      </c>
    </row>
    <row r="247" spans="1:27">
      <c r="A247" s="6">
        <f ca="1">LN((RAND()^(-Results!$E$4))-1)</f>
        <v>-2.9099284343785339</v>
      </c>
      <c r="B247" s="6">
        <f ca="1">LN((RAND()^(-Results!$E$4))-1)</f>
        <v>0.45627436615035455</v>
      </c>
      <c r="C247" s="6">
        <f ca="1">LN((RAND()^(-Results!$E$4))-1)</f>
        <v>-1.9171752120396879</v>
      </c>
      <c r="D247" s="6">
        <f ca="1">LN((RAND()^(-Results!$E$4))-1)</f>
        <v>-1.3265975491581901</v>
      </c>
      <c r="E247" s="6">
        <f ca="1">LN((RAND()^(-Results!$E$4))-1)</f>
        <v>0.86086847353235663</v>
      </c>
      <c r="F247" s="6">
        <f ca="1">LN((RAND()^(-Results!$E$4))-1)</f>
        <v>-0.73159261945910037</v>
      </c>
      <c r="G247" s="6">
        <f ca="1">LN((RAND()^(-Results!$E$4))-1)</f>
        <v>7.0247707382946972E-2</v>
      </c>
      <c r="H247" s="6">
        <f t="shared" ca="1" si="105"/>
        <v>0.13441995673886747</v>
      </c>
      <c r="I247" s="10">
        <f ca="1">SUMPRODUCT(J247:O247,Results!B$12:G$12)+Results!$E$5*H247</f>
        <v>-19.864795138550235</v>
      </c>
      <c r="J247" s="10">
        <f ca="1">SUMPRODUCT($A247:$F247,Results!$B$15:$G$15)</f>
        <v>8.0086029909613696</v>
      </c>
      <c r="K247" s="10">
        <f ca="1">SUMPRODUCT($A247:$F247,Results!$B$16:$G$16)</f>
        <v>0.25995931036437248</v>
      </c>
      <c r="L247" s="10">
        <f ca="1">SUMPRODUCT($A247:$F247,Results!$B$17:$G$17)</f>
        <v>-3.9325473245930072</v>
      </c>
      <c r="M247" s="10">
        <f ca="1">SUMPRODUCT($A247:$F247,Results!$B$18:$G$18)</f>
        <v>4.7224740045125806</v>
      </c>
      <c r="N247" s="10">
        <f ca="1">SUMPRODUCT($A247:$F247,Results!$B$19:$G$19)</f>
        <v>-8.3190987950896709</v>
      </c>
      <c r="O247" s="10">
        <f ca="1">SUMPRODUCT($A247:$F247,Results!$B$20:$G$20)</f>
        <v>-6.5354481360242582</v>
      </c>
      <c r="P247" s="10" cm="1">
        <f t="array" aca="1" ref="P247" ca="1">SUMPRODUCT(J247:O247,TRANSPOSE(BL$20:BL$25))+$AD$20-$BL$27</f>
        <v>-20.981695040611129</v>
      </c>
      <c r="Q247" s="10" cm="1">
        <f t="array" aca="1" ref="Q247" ca="1">SUMPRODUCT(J247:O247,TRANSPOSE(ES$20:ES$25))+$AD$20-$ES$27</f>
        <v>-20.901381546497252</v>
      </c>
      <c r="R247" s="10">
        <f ca="1">I247-Results!$E$5*H247</f>
        <v>-20.402474965505704</v>
      </c>
      <c r="S247" s="10" cm="1">
        <f t="array" aca="1" ref="S247" ca="1">SUMPRODUCT(J247:O247,TRANSPOSE(AR$28:AR$33))+$AD$20-$AC$26</f>
        <v>-22.784954877663647</v>
      </c>
      <c r="T247" s="10">
        <f ca="1">SUMPRODUCT(J247:O247,Results!K$9:P$9)</f>
        <v>-20.523617961336697</v>
      </c>
      <c r="U247" s="10">
        <f ca="1">SUMPRODUCT(J247:O247,Results!K$9:P$9)+$AD$20-$AC$31</f>
        <v>-20.506661904811605</v>
      </c>
      <c r="V247" s="10">
        <f t="shared" ca="1" si="106"/>
        <v>1.1168999020608936</v>
      </c>
      <c r="W247" s="10">
        <f t="shared" ca="1" si="107"/>
        <v>1.0365864079470164</v>
      </c>
      <c r="X247" s="10">
        <f t="shared" ca="1" si="108"/>
        <v>0.53767982695546834</v>
      </c>
      <c r="Y247" s="10">
        <f t="shared" ca="1" si="109"/>
        <v>2.9201597391134122</v>
      </c>
      <c r="Z247" s="10">
        <f t="shared" ca="1" si="110"/>
        <v>-20.14692320543212</v>
      </c>
      <c r="AA247" s="10">
        <f t="shared" ca="1" si="111"/>
        <v>0.64186676626136929</v>
      </c>
    </row>
    <row r="248" spans="1:27">
      <c r="A248" s="6">
        <f ca="1">LN((RAND()^(-Results!$E$4))-1)</f>
        <v>0.81768817237063629</v>
      </c>
      <c r="B248" s="6">
        <f ca="1">LN((RAND()^(-Results!$E$4))-1)</f>
        <v>-1.2913419252181242</v>
      </c>
      <c r="C248" s="6">
        <f ca="1">LN((RAND()^(-Results!$E$4))-1)</f>
        <v>1.4828326213859333</v>
      </c>
      <c r="D248" s="6">
        <f ca="1">LN((RAND()^(-Results!$E$4))-1)</f>
        <v>-2.77146882956175</v>
      </c>
      <c r="E248" s="6">
        <f ca="1">LN((RAND()^(-Results!$E$4))-1)</f>
        <v>1.2683754696429903</v>
      </c>
      <c r="F248" s="6">
        <f ca="1">LN((RAND()^(-Results!$E$4))-1)</f>
        <v>-1.8307016994686094</v>
      </c>
      <c r="G248" s="6">
        <f ca="1">LN((RAND()^(-Results!$E$4))-1)</f>
        <v>0.3812113398283804</v>
      </c>
      <c r="H248" s="6">
        <f t="shared" ca="1" si="105"/>
        <v>0.44538358918430088</v>
      </c>
      <c r="I248" s="10">
        <f ca="1">SUMPRODUCT(J248:O248,Results!B$12:G$12)+Results!$E$5*H248</f>
        <v>-1.4057670075555402</v>
      </c>
      <c r="J248" s="10">
        <f ca="1">SUMPRODUCT($A248:$F248,Results!$B$15:$G$15)</f>
        <v>3.7408068934075098</v>
      </c>
      <c r="K248" s="10">
        <f ca="1">SUMPRODUCT($A248:$F248,Results!$B$16:$G$16)</f>
        <v>4.8801022755074106</v>
      </c>
      <c r="L248" s="10">
        <f ca="1">SUMPRODUCT($A248:$F248,Results!$B$17:$G$17)</f>
        <v>-3.6990896509188596</v>
      </c>
      <c r="M248" s="10">
        <f ca="1">SUMPRODUCT($A248:$F248,Results!$B$18:$G$18)</f>
        <v>1.8408596466943052</v>
      </c>
      <c r="N248" s="10">
        <f ca="1">SUMPRODUCT($A248:$F248,Results!$B$19:$G$19)</f>
        <v>-0.32718111801717531</v>
      </c>
      <c r="O248" s="10">
        <f ca="1">SUMPRODUCT($A248:$F248,Results!$B$20:$G$20)</f>
        <v>-2.2301380824400034</v>
      </c>
      <c r="P248" s="10" cm="1">
        <f t="array" aca="1" ref="P248" ca="1">SUMPRODUCT(J248:O248,TRANSPOSE(BL$20:BL$25))+$AD$20-$BL$27</f>
        <v>-1.8343376998769476</v>
      </c>
      <c r="Q248" s="10" cm="1">
        <f t="array" aca="1" ref="Q248" ca="1">SUMPRODUCT(J248:O248,TRANSPOSE(ES$20:ES$25))+$AD$20-$ES$27</f>
        <v>-2.0151171017356191</v>
      </c>
      <c r="R248" s="10">
        <f ca="1">I248-Results!$E$5*H248</f>
        <v>-3.1873013642927437</v>
      </c>
      <c r="S248" s="10" cm="1">
        <f t="array" aca="1" ref="S248" ca="1">SUMPRODUCT(J248:O248,TRANSPOSE(AR$28:AR$33))+$AD$20-$AC$26</f>
        <v>-2.6049732940450099</v>
      </c>
      <c r="T248" s="10">
        <f ca="1">SUMPRODUCT(J248:O248,Results!K$9:P$9)</f>
        <v>-2.99696481758793</v>
      </c>
      <c r="U248" s="10">
        <f ca="1">SUMPRODUCT(J248:O248,Results!K$9:P$9)+$AD$20-$AC$31</f>
        <v>-2.9800087610628379</v>
      </c>
      <c r="V248" s="10">
        <f t="shared" ca="1" si="106"/>
        <v>0.42857069232140743</v>
      </c>
      <c r="W248" s="10">
        <f t="shared" ca="1" si="107"/>
        <v>0.60935009418007891</v>
      </c>
      <c r="X248" s="10">
        <f t="shared" ca="1" si="108"/>
        <v>1.7815343567372035</v>
      </c>
      <c r="Y248" s="10">
        <f t="shared" ca="1" si="109"/>
        <v>1.1992062864894697</v>
      </c>
      <c r="Z248" s="10">
        <f t="shared" ca="1" si="110"/>
        <v>-1.6878950744374255</v>
      </c>
      <c r="AA248" s="10">
        <f t="shared" ca="1" si="111"/>
        <v>1.5742417535072977</v>
      </c>
    </row>
    <row r="249" spans="1:27">
      <c r="A249" s="6">
        <f ca="1">LN((RAND()^(-Results!$E$4))-1)</f>
        <v>0.82809551618370891</v>
      </c>
      <c r="B249" s="6">
        <f ca="1">LN((RAND()^(-Results!$E$4))-1)</f>
        <v>-1.1891256902144434</v>
      </c>
      <c r="C249" s="6">
        <f ca="1">LN((RAND()^(-Results!$E$4))-1)</f>
        <v>-1.9872572135707758</v>
      </c>
      <c r="D249" s="6">
        <f ca="1">LN((RAND()^(-Results!$E$4))-1)</f>
        <v>-3.0085553607760391</v>
      </c>
      <c r="E249" s="6">
        <f ca="1">LN((RAND()^(-Results!$E$4))-1)</f>
        <v>2.7823489336548088</v>
      </c>
      <c r="F249" s="6">
        <f ca="1">LN((RAND()^(-Results!$E$4))-1)</f>
        <v>-2.8889203551901486</v>
      </c>
      <c r="G249" s="6">
        <f ca="1">LN((RAND()^(-Results!$E$4))-1)</f>
        <v>-3.85591020890051</v>
      </c>
      <c r="H249" s="6">
        <f t="shared" ca="1" si="105"/>
        <v>-3.7917379595445895</v>
      </c>
      <c r="I249" s="10">
        <f ca="1">SUMPRODUCT(J249:O249,Results!B$12:G$12)+Results!$E$5*H249</f>
        <v>-18.611953766902403</v>
      </c>
      <c r="J249" s="10">
        <f ca="1">SUMPRODUCT($A249:$F249,Results!$B$15:$G$15)</f>
        <v>1.1092546342191616</v>
      </c>
      <c r="K249" s="10">
        <f ca="1">SUMPRODUCT($A249:$F249,Results!$B$16:$G$16)</f>
        <v>2.903586079454731</v>
      </c>
      <c r="L249" s="10">
        <f ca="1">SUMPRODUCT($A249:$F249,Results!$B$17:$G$17)</f>
        <v>-12.368302455770179</v>
      </c>
      <c r="M249" s="10">
        <f ca="1">SUMPRODUCT($A249:$F249,Results!$B$18:$G$18)</f>
        <v>9.2394145781223305</v>
      </c>
      <c r="N249" s="10">
        <f ca="1">SUMPRODUCT($A249:$F249,Results!$B$19:$G$19)</f>
        <v>-4.6778509523719771</v>
      </c>
      <c r="O249" s="10">
        <f ca="1">SUMPRODUCT($A249:$F249,Results!$B$20:$G$20)</f>
        <v>-8.326286645203206</v>
      </c>
      <c r="P249" s="10" cm="1">
        <f t="array" aca="1" ref="P249" ca="1">SUMPRODUCT(J249:O249,TRANSPOSE(BL$20:BL$25))+$AD$20-$BL$27</f>
        <v>-3.1588507634644825</v>
      </c>
      <c r="Q249" s="10" cm="1">
        <f t="array" aca="1" ref="Q249" ca="1">SUMPRODUCT(J249:O249,TRANSPOSE(ES$20:ES$25))+$AD$20-$ES$27</f>
        <v>-3.3025778479123784</v>
      </c>
      <c r="R249" s="10">
        <f ca="1">I249-Results!$E$5*H249</f>
        <v>-3.4450019287240448</v>
      </c>
      <c r="S249" s="10" cm="1">
        <f t="array" aca="1" ref="S249" ca="1">SUMPRODUCT(J249:O249,TRANSPOSE(AR$28:AR$33))+$AD$20-$AC$26</f>
        <v>-12.052560106770269</v>
      </c>
      <c r="T249" s="10">
        <f ca="1">SUMPRODUCT(J249:O249,Results!K$9:P$9)</f>
        <v>-4.0970307860160675</v>
      </c>
      <c r="U249" s="10">
        <f ca="1">SUMPRODUCT(J249:O249,Results!K$9:P$9)+$AD$20-$AC$31</f>
        <v>-4.0800747294909749</v>
      </c>
      <c r="V249" s="10">
        <f t="shared" ca="1" si="106"/>
        <v>-15.453103003437921</v>
      </c>
      <c r="W249" s="10">
        <f t="shared" ca="1" si="107"/>
        <v>-15.309375918990025</v>
      </c>
      <c r="X249" s="10">
        <f t="shared" ca="1" si="108"/>
        <v>-15.166951838178358</v>
      </c>
      <c r="Y249" s="10">
        <f t="shared" ca="1" si="109"/>
        <v>-6.5593936601321339</v>
      </c>
      <c r="Z249" s="10">
        <f t="shared" ca="1" si="110"/>
        <v>-18.894081833784288</v>
      </c>
      <c r="AA249" s="10">
        <f t="shared" ca="1" si="111"/>
        <v>-14.531879037411429</v>
      </c>
    </row>
    <row r="250" spans="1:27">
      <c r="A250" s="6">
        <f ca="1">LN((RAND()^(-Results!$E$4))-1)</f>
        <v>-4.6472398693021083E-2</v>
      </c>
      <c r="B250" s="6">
        <f ca="1">LN((RAND()^(-Results!$E$4))-1)</f>
        <v>-1.925882495903438</v>
      </c>
      <c r="C250" s="6">
        <f ca="1">LN((RAND()^(-Results!$E$4))-1)</f>
        <v>-0.7293273217860573</v>
      </c>
      <c r="D250" s="6">
        <f ca="1">LN((RAND()^(-Results!$E$4))-1)</f>
        <v>6.3885090720524742</v>
      </c>
      <c r="E250" s="6">
        <f ca="1">LN((RAND()^(-Results!$E$4))-1)</f>
        <v>-2.8598385558636705</v>
      </c>
      <c r="F250" s="6">
        <f ca="1">LN((RAND()^(-Results!$E$4))-1)</f>
        <v>0.49099937247549974</v>
      </c>
      <c r="G250" s="6">
        <f ca="1">LN((RAND()^(-Results!$E$4))-1)</f>
        <v>-1.0508715638002777</v>
      </c>
      <c r="H250" s="6">
        <f t="shared" ca="1" si="105"/>
        <v>-0.98669931444435721</v>
      </c>
      <c r="I250" s="10">
        <f ca="1">SUMPRODUCT(J250:O250,Results!B$12:G$12)+Results!$E$5*H250</f>
        <v>-12.669278026564456</v>
      </c>
      <c r="J250" s="10">
        <f ca="1">SUMPRODUCT($A250:$F250,Results!$B$15:$G$15)</f>
        <v>-3.4574495665323783</v>
      </c>
      <c r="K250" s="10">
        <f ca="1">SUMPRODUCT($A250:$F250,Results!$B$16:$G$16)</f>
        <v>-13.947378537747833</v>
      </c>
      <c r="L250" s="10">
        <f ca="1">SUMPRODUCT($A250:$F250,Results!$B$17:$G$17)</f>
        <v>10.769294376126314</v>
      </c>
      <c r="M250" s="10">
        <f ca="1">SUMPRODUCT($A250:$F250,Results!$B$18:$G$18)</f>
        <v>-3.8583465688526637</v>
      </c>
      <c r="N250" s="10">
        <f ca="1">SUMPRODUCT($A250:$F250,Results!$B$19:$G$19)</f>
        <v>-2.7845369393756094</v>
      </c>
      <c r="O250" s="10">
        <f ca="1">SUMPRODUCT($A250:$F250,Results!$B$20:$G$20)</f>
        <v>5.4060692305031619</v>
      </c>
      <c r="P250" s="10" cm="1">
        <f t="array" aca="1" ref="P250" ca="1">SUMPRODUCT(J250:O250,TRANSPOSE(BL$20:BL$25))+$AD$20-$BL$27</f>
        <v>-9.2223601871246004</v>
      </c>
      <c r="Q250" s="10" cm="1">
        <f t="array" aca="1" ref="Q250" ca="1">SUMPRODUCT(J250:O250,TRANSPOSE(ES$20:ES$25))+$AD$20-$ES$27</f>
        <v>-9.1386840020773725</v>
      </c>
      <c r="R250" s="10">
        <f ca="1">I250-Results!$E$5*H250</f>
        <v>-8.7224807687870261</v>
      </c>
      <c r="S250" s="10" cm="1">
        <f t="array" aca="1" ref="S250" ca="1">SUMPRODUCT(J250:O250,TRANSPOSE(AR$28:AR$33))+$AD$20-$AC$26</f>
        <v>-4.7330655429478492</v>
      </c>
      <c r="T250" s="10">
        <f ca="1">SUMPRODUCT(J250:O250,Results!K$9:P$9)</f>
        <v>-8.6168054035417008</v>
      </c>
      <c r="U250" s="10">
        <f ca="1">SUMPRODUCT(J250:O250,Results!K$9:P$9)+$AD$20-$AC$31</f>
        <v>-8.5998493470166082</v>
      </c>
      <c r="V250" s="10">
        <f t="shared" ca="1" si="106"/>
        <v>-3.4469178394398554</v>
      </c>
      <c r="W250" s="10">
        <f t="shared" ca="1" si="107"/>
        <v>-3.5305940244870833</v>
      </c>
      <c r="X250" s="10">
        <f t="shared" ca="1" si="108"/>
        <v>-3.9467972577774297</v>
      </c>
      <c r="Y250" s="10">
        <f t="shared" ca="1" si="109"/>
        <v>-7.9362124836166066</v>
      </c>
      <c r="Z250" s="10">
        <f t="shared" ca="1" si="110"/>
        <v>-12.951406093446341</v>
      </c>
      <c r="AA250" s="10">
        <f t="shared" ca="1" si="111"/>
        <v>-4.0694286795478476</v>
      </c>
    </row>
    <row r="251" spans="1:27">
      <c r="A251" s="6">
        <f ca="1">LN((RAND()^(-Results!$E$4))-1)</f>
        <v>0.81110252351967138</v>
      </c>
      <c r="B251" s="6">
        <f ca="1">LN((RAND()^(-Results!$E$4))-1)</f>
        <v>1.7749214982427601</v>
      </c>
      <c r="C251" s="6">
        <f ca="1">LN((RAND()^(-Results!$E$4))-1)</f>
        <v>-0.580002983241656</v>
      </c>
      <c r="D251" s="6">
        <f ca="1">LN((RAND()^(-Results!$E$4))-1)</f>
        <v>0.78848090481180055</v>
      </c>
      <c r="E251" s="6">
        <f ca="1">LN((RAND()^(-Results!$E$4))-1)</f>
        <v>1.3099960444249537</v>
      </c>
      <c r="F251" s="6">
        <f ca="1">LN((RAND()^(-Results!$E$4))-1)</f>
        <v>-0.47091902093948335</v>
      </c>
      <c r="G251" s="6">
        <f ca="1">LN((RAND()^(-Results!$E$4))-1)</f>
        <v>-3.6050774080089338</v>
      </c>
      <c r="H251" s="6">
        <f t="shared" ca="1" si="105"/>
        <v>-3.5409051586530134</v>
      </c>
      <c r="I251" s="10">
        <f ca="1">SUMPRODUCT(J251:O251,Results!B$12:G$12)+Results!$E$5*H251</f>
        <v>-1.8516778502082918</v>
      </c>
      <c r="J251" s="10">
        <f ca="1">SUMPRODUCT($A251:$F251,Results!$B$15:$G$15)</f>
        <v>-4.4971994172077547</v>
      </c>
      <c r="K251" s="10">
        <f ca="1">SUMPRODUCT($A251:$F251,Results!$B$16:$G$16)</f>
        <v>2.4611393627139364</v>
      </c>
      <c r="L251" s="10">
        <f ca="1">SUMPRODUCT($A251:$F251,Results!$B$17:$G$17)</f>
        <v>-4.272553237092187</v>
      </c>
      <c r="M251" s="10">
        <f ca="1">SUMPRODUCT($A251:$F251,Results!$B$18:$G$18)</f>
        <v>2.3304002661019649</v>
      </c>
      <c r="N251" s="10">
        <f ca="1">SUMPRODUCT($A251:$F251,Results!$B$19:$G$19)</f>
        <v>2.5533794198427495</v>
      </c>
      <c r="O251" s="10">
        <f ca="1">SUMPRODUCT($A251:$F251,Results!$B$20:$G$20)</f>
        <v>-1.0817645871600075</v>
      </c>
      <c r="P251" s="10" cm="1">
        <f t="array" aca="1" ref="P251" ca="1">SUMPRODUCT(J251:O251,TRANSPOSE(BL$20:BL$25))+$AD$20-$BL$27</f>
        <v>11.721587718692101</v>
      </c>
      <c r="Q251" s="10" cm="1">
        <f t="array" aca="1" ref="Q251" ca="1">SUMPRODUCT(J251:O251,TRANSPOSE(ES$20:ES$25))+$AD$20-$ES$27</f>
        <v>11.802513586043018</v>
      </c>
      <c r="R251" s="10">
        <f ca="1">I251-Results!$E$5*H251</f>
        <v>12.311942784403762</v>
      </c>
      <c r="S251" s="10" cm="1">
        <f t="array" aca="1" ref="S251" ca="1">SUMPRODUCT(J251:O251,TRANSPOSE(AR$28:AR$33))+$AD$20-$AC$26</f>
        <v>7.5837770626812606</v>
      </c>
      <c r="T251" s="10">
        <f ca="1">SUMPRODUCT(J251:O251,Results!K$9:P$9)</f>
        <v>12.21431718108029</v>
      </c>
      <c r="U251" s="10">
        <f ca="1">SUMPRODUCT(J251:O251,Results!K$9:P$9)+$AD$20-$AC$31</f>
        <v>12.231273237605382</v>
      </c>
      <c r="V251" s="10">
        <f t="shared" ca="1" si="106"/>
        <v>-13.573265568900393</v>
      </c>
      <c r="W251" s="10">
        <f t="shared" ca="1" si="107"/>
        <v>-13.65419143625131</v>
      </c>
      <c r="X251" s="10">
        <f t="shared" ca="1" si="108"/>
        <v>-14.163620634612053</v>
      </c>
      <c r="Y251" s="10">
        <f t="shared" ca="1" si="109"/>
        <v>-9.4354549128895524</v>
      </c>
      <c r="Z251" s="10">
        <f t="shared" ca="1" si="110"/>
        <v>-2.1338059170901769</v>
      </c>
      <c r="AA251" s="10">
        <f t="shared" ca="1" si="111"/>
        <v>-14.082951087813674</v>
      </c>
    </row>
    <row r="252" spans="1:27">
      <c r="A252" s="6">
        <f ca="1">LN((RAND()^(-Results!$E$4))-1)</f>
        <v>-0.75847942689240611</v>
      </c>
      <c r="B252" s="6">
        <f ca="1">LN((RAND()^(-Results!$E$4))-1)</f>
        <v>-0.90186145924390893</v>
      </c>
      <c r="C252" s="6">
        <f ca="1">LN((RAND()^(-Results!$E$4))-1)</f>
        <v>0.27330855840164731</v>
      </c>
      <c r="D252" s="6">
        <f ca="1">LN((RAND()^(-Results!$E$4))-1)</f>
        <v>0.30468527910574272</v>
      </c>
      <c r="E252" s="6">
        <f ca="1">LN((RAND()^(-Results!$E$4))-1)</f>
        <v>-1.4023056845785562</v>
      </c>
      <c r="F252" s="6">
        <f ca="1">LN((RAND()^(-Results!$E$4))-1)</f>
        <v>-2.7674956879787422</v>
      </c>
      <c r="G252" s="6">
        <f ca="1">LN((RAND()^(-Results!$E$4))-1)</f>
        <v>-0.81779538204173541</v>
      </c>
      <c r="H252" s="6">
        <f t="shared" ca="1" si="105"/>
        <v>-0.75362313268581493</v>
      </c>
      <c r="I252" s="10">
        <f ca="1">SUMPRODUCT(J252:O252,Results!B$12:G$12)+Results!$E$5*H252</f>
        <v>-27.592798344017716</v>
      </c>
      <c r="J252" s="10">
        <f ca="1">SUMPRODUCT($A252:$F252,Results!$B$15:$G$15)</f>
        <v>9.3539433551385365</v>
      </c>
      <c r="K252" s="10">
        <f ca="1">SUMPRODUCT($A252:$F252,Results!$B$16:$G$16)</f>
        <v>-5.8478953794732416</v>
      </c>
      <c r="L252" s="10">
        <f ca="1">SUMPRODUCT($A252:$F252,Results!$B$17:$G$17)</f>
        <v>8.679193797118824</v>
      </c>
      <c r="M252" s="10">
        <f ca="1">SUMPRODUCT($A252:$F252,Results!$B$18:$G$18)</f>
        <v>3.5405887040314257</v>
      </c>
      <c r="N252" s="10">
        <f ca="1">SUMPRODUCT($A252:$F252,Results!$B$19:$G$19)</f>
        <v>-3.1421465840510132</v>
      </c>
      <c r="O252" s="10">
        <f ca="1">SUMPRODUCT($A252:$F252,Results!$B$20:$G$20)</f>
        <v>-1.8442823830041091</v>
      </c>
      <c r="P252" s="10" cm="1">
        <f t="array" aca="1" ref="P252" ca="1">SUMPRODUCT(J252:O252,TRANSPOSE(BL$20:BL$25))+$AD$20-$BL$27</f>
        <v>-24.291982142361313</v>
      </c>
      <c r="Q252" s="10" cm="1">
        <f t="array" aca="1" ref="Q252" ca="1">SUMPRODUCT(J252:O252,TRANSPOSE(ES$20:ES$25))+$AD$20-$ES$27</f>
        <v>-24.352368703572498</v>
      </c>
      <c r="R252" s="10">
        <f ca="1">I252-Results!$E$5*H252</f>
        <v>-24.578305813274454</v>
      </c>
      <c r="S252" s="10" cm="1">
        <f t="array" aca="1" ref="S252" ca="1">SUMPRODUCT(J252:O252,TRANSPOSE(AR$28:AR$33))+$AD$20-$AC$26</f>
        <v>-23.558611829980205</v>
      </c>
      <c r="T252" s="10">
        <f ca="1">SUMPRODUCT(J252:O252,Results!K$9:P$9)</f>
        <v>-24.6643729152315</v>
      </c>
      <c r="U252" s="10">
        <f ca="1">SUMPRODUCT(J252:O252,Results!K$9:P$9)+$AD$20-$AC$31</f>
        <v>-24.647416858706407</v>
      </c>
      <c r="V252" s="10">
        <f t="shared" ca="1" si="106"/>
        <v>-3.3008162016564029</v>
      </c>
      <c r="W252" s="10">
        <f t="shared" ca="1" si="107"/>
        <v>-3.2404296404452175</v>
      </c>
      <c r="X252" s="10">
        <f t="shared" ca="1" si="108"/>
        <v>-3.0144925307432615</v>
      </c>
      <c r="Y252" s="10">
        <f t="shared" ca="1" si="109"/>
        <v>-4.0341865140375113</v>
      </c>
      <c r="Z252" s="10">
        <f t="shared" ca="1" si="110"/>
        <v>-27.874926410899601</v>
      </c>
      <c r="AA252" s="10">
        <f t="shared" ca="1" si="111"/>
        <v>-2.9453814853113087</v>
      </c>
    </row>
    <row r="253" spans="1:27">
      <c r="A253" s="6">
        <f ca="1">LN((RAND()^(-Results!$E$4))-1)</f>
        <v>1.6685373210806242</v>
      </c>
      <c r="B253" s="6">
        <f ca="1">LN((RAND()^(-Results!$E$4))-1)</f>
        <v>4.008038449290976</v>
      </c>
      <c r="C253" s="6">
        <f ca="1">LN((RAND()^(-Results!$E$4))-1)</f>
        <v>-1.4911015437907804</v>
      </c>
      <c r="D253" s="6">
        <f ca="1">LN((RAND()^(-Results!$E$4))-1)</f>
        <v>-3.1245362420430509</v>
      </c>
      <c r="E253" s="6">
        <f ca="1">LN((RAND()^(-Results!$E$4))-1)</f>
        <v>0.71481336690190178</v>
      </c>
      <c r="F253" s="6">
        <f ca="1">LN((RAND()^(-Results!$E$4))-1)</f>
        <v>0.90405234915242783</v>
      </c>
      <c r="G253" s="6">
        <f ca="1">LN((RAND()^(-Results!$E$4))-1)</f>
        <v>-3.3503043461210402</v>
      </c>
      <c r="H253" s="6">
        <f t="shared" ca="1" si="105"/>
        <v>-3.2861320967651197</v>
      </c>
      <c r="I253" s="10">
        <f ca="1">SUMPRODUCT(J253:O253,Results!B$12:G$12)+Results!$E$5*H253</f>
        <v>12.728964842869821</v>
      </c>
      <c r="J253" s="10">
        <f ca="1">SUMPRODUCT($A253:$F253,Results!$B$15:$G$15)</f>
        <v>-6.4156750480156228</v>
      </c>
      <c r="K253" s="10">
        <f ca="1">SUMPRODUCT($A253:$F253,Results!$B$16:$G$16)</f>
        <v>5.7836649545252614</v>
      </c>
      <c r="L253" s="10">
        <f ca="1">SUMPRODUCT($A253:$F253,Results!$B$17:$G$17)</f>
        <v>-3.6332809976606546</v>
      </c>
      <c r="M253" s="10">
        <f ca="1">SUMPRODUCT($A253:$F253,Results!$B$18:$G$18)</f>
        <v>4.1960467114770523</v>
      </c>
      <c r="N253" s="10">
        <f ca="1">SUMPRODUCT($A253:$F253,Results!$B$19:$G$19)</f>
        <v>10.0640493265616</v>
      </c>
      <c r="O253" s="10">
        <f ca="1">SUMPRODUCT($A253:$F253,Results!$B$20:$G$20)</f>
        <v>-1.3571740336555915</v>
      </c>
      <c r="P253" s="10" cm="1">
        <f t="array" aca="1" ref="P253" ca="1">SUMPRODUCT(J253:O253,TRANSPOSE(BL$20:BL$25))+$AD$20-$BL$27</f>
        <v>24.335986745429167</v>
      </c>
      <c r="Q253" s="10" cm="1">
        <f t="array" aca="1" ref="Q253" ca="1">SUMPRODUCT(J253:O253,TRANSPOSE(ES$20:ES$25))+$AD$20-$ES$27</f>
        <v>24.423993705797979</v>
      </c>
      <c r="R253" s="10">
        <f ca="1">I253-Results!$E$5*H253</f>
        <v>25.8734932299303</v>
      </c>
      <c r="S253" s="10" cm="1">
        <f t="array" aca="1" ref="S253" ca="1">SUMPRODUCT(J253:O253,TRANSPOSE(AR$28:AR$33))+$AD$20-$AC$26</f>
        <v>16.355735885377666</v>
      </c>
      <c r="T253" s="10">
        <f ca="1">SUMPRODUCT(J253:O253,Results!K$9:P$9)</f>
        <v>24.790692650888214</v>
      </c>
      <c r="U253" s="10">
        <f ca="1">SUMPRODUCT(J253:O253,Results!K$9:P$9)+$AD$20-$AC$31</f>
        <v>24.807648707413307</v>
      </c>
      <c r="V253" s="10">
        <f t="shared" ca="1" si="106"/>
        <v>-11.607021902559346</v>
      </c>
      <c r="W253" s="10">
        <f t="shared" ca="1" si="107"/>
        <v>-11.695028862928158</v>
      </c>
      <c r="X253" s="10">
        <f t="shared" ca="1" si="108"/>
        <v>-13.144528387060479</v>
      </c>
      <c r="Y253" s="10">
        <f t="shared" ca="1" si="109"/>
        <v>-3.6267710425078441</v>
      </c>
      <c r="Z253" s="10">
        <f t="shared" ca="1" si="110"/>
        <v>12.446836775987936</v>
      </c>
      <c r="AA253" s="10">
        <f t="shared" ca="1" si="111"/>
        <v>-12.078683864543486</v>
      </c>
    </row>
    <row r="254" spans="1:27">
      <c r="A254" s="6">
        <f ca="1">LN((RAND()^(-Results!$E$4))-1)</f>
        <v>8.1745576654723415E-2</v>
      </c>
      <c r="B254" s="6">
        <f ca="1">LN((RAND()^(-Results!$E$4))-1)</f>
        <v>6.5088934688074183</v>
      </c>
      <c r="C254" s="6">
        <f ca="1">LN((RAND()^(-Results!$E$4))-1)</f>
        <v>-0.46236406055916518</v>
      </c>
      <c r="D254" s="6">
        <f ca="1">LN((RAND()^(-Results!$E$4))-1)</f>
        <v>-1.7602530464552604</v>
      </c>
      <c r="E254" s="6">
        <f ca="1">LN((RAND()^(-Results!$E$4))-1)</f>
        <v>-0.26581938876173039</v>
      </c>
      <c r="F254" s="6">
        <f ca="1">LN((RAND()^(-Results!$E$4))-1)</f>
        <v>2.012130913046589</v>
      </c>
      <c r="G254" s="6">
        <f ca="1">LN((RAND()^(-Results!$E$4))-1)</f>
        <v>-7.0951218309422234E-2</v>
      </c>
      <c r="H254" s="6">
        <f t="shared" ca="1" si="105"/>
        <v>-6.7789689535017322E-3</v>
      </c>
      <c r="I254" s="10">
        <f ca="1">SUMPRODUCT(J254:O254,Results!B$12:G$12)+Results!$E$5*H254</f>
        <v>23.885569345210641</v>
      </c>
      <c r="J254" s="10">
        <f ca="1">SUMPRODUCT($A254:$F254,Results!$B$15:$G$15)</f>
        <v>-3.6947498470219942</v>
      </c>
      <c r="K254" s="10">
        <f ca="1">SUMPRODUCT($A254:$F254,Results!$B$16:$G$16)</f>
        <v>6.6591418736059662</v>
      </c>
      <c r="L254" s="10">
        <f ca="1">SUMPRODUCT($A254:$F254,Results!$B$17:$G$17)</f>
        <v>2.9286928125180722</v>
      </c>
      <c r="M254" s="10">
        <f ca="1">SUMPRODUCT($A254:$F254,Results!$B$18:$G$18)</f>
        <v>0.89719518913162499</v>
      </c>
      <c r="N254" s="10">
        <f ca="1">SUMPRODUCT($A254:$F254,Results!$B$19:$G$19)</f>
        <v>12.22480342353562</v>
      </c>
      <c r="O254" s="10">
        <f ca="1">SUMPRODUCT($A254:$F254,Results!$B$20:$G$20)</f>
        <v>1.1701605562829684</v>
      </c>
      <c r="P254" s="10" cm="1">
        <f t="array" aca="1" ref="P254" ca="1">SUMPRODUCT(J254:O254,TRANSPOSE(BL$20:BL$25))+$AD$20-$BL$27</f>
        <v>21.784426220278291</v>
      </c>
      <c r="Q254" s="10" cm="1">
        <f t="array" aca="1" ref="Q254" ca="1">SUMPRODUCT(J254:O254,TRANSPOSE(ES$20:ES$25))+$AD$20-$ES$27</f>
        <v>22.045689565956291</v>
      </c>
      <c r="R254" s="10">
        <f ca="1">I254-Results!$E$5*H254</f>
        <v>23.912685221024649</v>
      </c>
      <c r="S254" s="10" cm="1">
        <f t="array" aca="1" ref="S254" ca="1">SUMPRODUCT(J254:O254,TRANSPOSE(AR$28:AR$33))+$AD$20-$AC$26</f>
        <v>17.851458267867866</v>
      </c>
      <c r="T254" s="10">
        <f ca="1">SUMPRODUCT(J254:O254,Results!K$9:P$9)</f>
        <v>23.319590769058458</v>
      </c>
      <c r="U254" s="10">
        <f ca="1">SUMPRODUCT(J254:O254,Results!K$9:P$9)+$AD$20-$AC$31</f>
        <v>23.33654682558355</v>
      </c>
      <c r="V254" s="10">
        <f t="shared" ca="1" si="106"/>
        <v>2.1011431249323493</v>
      </c>
      <c r="W254" s="10">
        <f t="shared" ca="1" si="107"/>
        <v>1.8398797792543498</v>
      </c>
      <c r="X254" s="10">
        <f t="shared" ca="1" si="108"/>
        <v>-2.7115875814008206E-2</v>
      </c>
      <c r="Y254" s="10">
        <f t="shared" ca="1" si="109"/>
        <v>6.0341110773427751</v>
      </c>
      <c r="Z254" s="10">
        <f t="shared" ca="1" si="110"/>
        <v>23.603441278328756</v>
      </c>
      <c r="AA254" s="10">
        <f t="shared" ca="1" si="111"/>
        <v>0.54902251962709059</v>
      </c>
    </row>
    <row r="255" spans="1:27">
      <c r="A255" s="6">
        <f ca="1">LN((RAND()^(-Results!$E$4))-1)</f>
        <v>0.96465498109271108</v>
      </c>
      <c r="B255" s="6">
        <f ca="1">LN((RAND()^(-Results!$E$4))-1)</f>
        <v>-1.0044254944098279</v>
      </c>
      <c r="C255" s="6">
        <f ca="1">LN((RAND()^(-Results!$E$4))-1)</f>
        <v>1.2140374283702628</v>
      </c>
      <c r="D255" s="6">
        <f ca="1">LN((RAND()^(-Results!$E$4))-1)</f>
        <v>-0.78254786361904938</v>
      </c>
      <c r="E255" s="6">
        <f ca="1">LN((RAND()^(-Results!$E$4))-1)</f>
        <v>1.041162279062714</v>
      </c>
      <c r="F255" s="6">
        <f ca="1">LN((RAND()^(-Results!$E$4))-1)</f>
        <v>4.4902302898752806</v>
      </c>
      <c r="G255" s="6">
        <f ca="1">LN((RAND()^(-Results!$E$4))-1)</f>
        <v>0.18746936855784585</v>
      </c>
      <c r="H255" s="6">
        <f t="shared" ca="1" si="105"/>
        <v>0.25164161791376638</v>
      </c>
      <c r="I255" s="10">
        <f ca="1">SUMPRODUCT(J255:O255,Results!B$12:G$12)+Results!$E$5*H255</f>
        <v>29.096177350106689</v>
      </c>
      <c r="J255" s="10">
        <f ca="1">SUMPRODUCT($A255:$F255,Results!$B$15:$G$15)</f>
        <v>-10.798706720781194</v>
      </c>
      <c r="K255" s="10">
        <f ca="1">SUMPRODUCT($A255:$F255,Results!$B$16:$G$16)</f>
        <v>7.397520049686034</v>
      </c>
      <c r="L255" s="10">
        <f ca="1">SUMPRODUCT($A255:$F255,Results!$B$17:$G$17)</f>
        <v>-9.092636645241873</v>
      </c>
      <c r="M255" s="10">
        <f ca="1">SUMPRODUCT($A255:$F255,Results!$B$18:$G$18)</f>
        <v>-9.3671287517469146</v>
      </c>
      <c r="N255" s="10">
        <f ca="1">SUMPRODUCT($A255:$F255,Results!$B$19:$G$19)</f>
        <v>3.0338482933785231</v>
      </c>
      <c r="O255" s="10">
        <f ca="1">SUMPRODUCT($A255:$F255,Results!$B$20:$G$20)</f>
        <v>5.3279509529053017</v>
      </c>
      <c r="P255" s="10" cm="1">
        <f t="array" aca="1" ref="P255" ca="1">SUMPRODUCT(J255:O255,TRANSPOSE(BL$20:BL$25))+$AD$20-$BL$27</f>
        <v>28.830658292726675</v>
      </c>
      <c r="Q255" s="10" cm="1">
        <f t="array" aca="1" ref="Q255" ca="1">SUMPRODUCT(J255:O255,TRANSPOSE(ES$20:ES$25))+$AD$20-$ES$27</f>
        <v>28.804361177843194</v>
      </c>
      <c r="R255" s="10">
        <f ca="1">I255-Results!$E$5*H255</f>
        <v>28.089610878451623</v>
      </c>
      <c r="S255" s="10" cm="1">
        <f t="array" aca="1" ref="S255" ca="1">SUMPRODUCT(J255:O255,TRANSPOSE(AR$28:AR$33))+$AD$20-$AC$26</f>
        <v>33.280998396620852</v>
      </c>
      <c r="T255" s="10">
        <f ca="1">SUMPRODUCT(J255:O255,Results!K$9:P$9)</f>
        <v>28.630160142907073</v>
      </c>
      <c r="U255" s="10">
        <f ca="1">SUMPRODUCT(J255:O255,Results!K$9:P$9)+$AD$20-$AC$31</f>
        <v>28.647116199432165</v>
      </c>
      <c r="V255" s="10">
        <f t="shared" ca="1" si="106"/>
        <v>0.2655190573800148</v>
      </c>
      <c r="W255" s="10">
        <f t="shared" ca="1" si="107"/>
        <v>0.29181617226349488</v>
      </c>
      <c r="X255" s="10">
        <f t="shared" ca="1" si="108"/>
        <v>1.0065664716550664</v>
      </c>
      <c r="Y255" s="10">
        <f t="shared" ca="1" si="109"/>
        <v>-4.1848210465141626</v>
      </c>
      <c r="Z255" s="10">
        <f t="shared" ca="1" si="110"/>
        <v>28.814049283224804</v>
      </c>
      <c r="AA255" s="10">
        <f t="shared" ca="1" si="111"/>
        <v>0.4490611506745239</v>
      </c>
    </row>
    <row r="256" spans="1:27">
      <c r="A256" s="6">
        <f ca="1">LN((RAND()^(-Results!$E$4))-1)</f>
        <v>-0.1457495522288258</v>
      </c>
      <c r="B256" s="6">
        <f ca="1">LN((RAND()^(-Results!$E$4))-1)</f>
        <v>0.1738801776518617</v>
      </c>
      <c r="C256" s="6">
        <f ca="1">LN((RAND()^(-Results!$E$4))-1)</f>
        <v>-0.25907215513029441</v>
      </c>
      <c r="D256" s="6">
        <f ca="1">LN((RAND()^(-Results!$E$4))-1)</f>
        <v>-2.603506197433858</v>
      </c>
      <c r="E256" s="6">
        <f ca="1">LN((RAND()^(-Results!$E$4))-1)</f>
        <v>-1.5471597868193234</v>
      </c>
      <c r="F256" s="6">
        <f ca="1">LN((RAND()^(-Results!$E$4))-1)</f>
        <v>3.2894882230713405</v>
      </c>
      <c r="G256" s="6">
        <f ca="1">LN((RAND()^(-Results!$E$4))-1)</f>
        <v>-8.40454437791157E-2</v>
      </c>
      <c r="H256" s="6">
        <f t="shared" ca="1" si="105"/>
        <v>-1.9873194423195198E-2</v>
      </c>
      <c r="I256" s="10">
        <f ca="1">SUMPRODUCT(J256:O256,Results!B$12:G$12)+Results!$E$5*H256</f>
        <v>8.1369290635163658</v>
      </c>
      <c r="J256" s="10">
        <f ca="1">SUMPRODUCT($A256:$F256,Results!$B$15:$G$15)</f>
        <v>-1.9488247610225553</v>
      </c>
      <c r="K256" s="10">
        <f ca="1">SUMPRODUCT($A256:$F256,Results!$B$16:$G$16)</f>
        <v>0.9365634017391995</v>
      </c>
      <c r="L256" s="10">
        <f ca="1">SUMPRODUCT($A256:$F256,Results!$B$17:$G$17)</f>
        <v>2.2816290739096603</v>
      </c>
      <c r="M256" s="10">
        <f ca="1">SUMPRODUCT($A256:$F256,Results!$B$18:$G$18)</f>
        <v>-4.1276384291340262</v>
      </c>
      <c r="N256" s="10">
        <f ca="1">SUMPRODUCT($A256:$F256,Results!$B$19:$G$19)</f>
        <v>3.7837788328857838</v>
      </c>
      <c r="O256" s="10">
        <f ca="1">SUMPRODUCT($A256:$F256,Results!$B$20:$G$20)</f>
        <v>2.9732524183595999</v>
      </c>
      <c r="P256" s="10" cm="1">
        <f t="array" aca="1" ref="P256" ca="1">SUMPRODUCT(J256:O256,TRANSPOSE(BL$20:BL$25))+$AD$20-$BL$27</f>
        <v>7.8487843699282696</v>
      </c>
      <c r="Q256" s="10" cm="1">
        <f t="array" aca="1" ref="Q256" ca="1">SUMPRODUCT(J256:O256,TRANSPOSE(ES$20:ES$25))+$AD$20-$ES$27</f>
        <v>7.8456099998009341</v>
      </c>
      <c r="R256" s="10">
        <f ca="1">I256-Results!$E$5*H256</f>
        <v>8.2164218412091472</v>
      </c>
      <c r="S256" s="10" cm="1">
        <f t="array" aca="1" ref="S256" ca="1">SUMPRODUCT(J256:O256,TRANSPOSE(AR$28:AR$33))+$AD$20-$AC$26</f>
        <v>10.381512783616628</v>
      </c>
      <c r="T256" s="10">
        <f ca="1">SUMPRODUCT(J256:O256,Results!K$9:P$9)</f>
        <v>7.7536714136042724</v>
      </c>
      <c r="U256" s="10">
        <f ca="1">SUMPRODUCT(J256:O256,Results!K$9:P$9)+$AD$20-$AC$31</f>
        <v>7.7706274701293658</v>
      </c>
      <c r="V256" s="10">
        <f t="shared" ca="1" si="106"/>
        <v>0.28814469358809625</v>
      </c>
      <c r="W256" s="10">
        <f t="shared" ca="1" si="107"/>
        <v>0.2913190637154317</v>
      </c>
      <c r="X256" s="10">
        <f t="shared" ca="1" si="108"/>
        <v>-7.9492777692781402E-2</v>
      </c>
      <c r="Y256" s="10">
        <f t="shared" ca="1" si="109"/>
        <v>-2.2445837201002625</v>
      </c>
      <c r="Z256" s="10">
        <f t="shared" ca="1" si="110"/>
        <v>7.8548009966344807</v>
      </c>
      <c r="AA256" s="10">
        <f t="shared" ca="1" si="111"/>
        <v>0.36630159338699997</v>
      </c>
    </row>
    <row r="257" spans="1:27">
      <c r="A257" s="6">
        <f ca="1">LN((RAND()^(-Results!$E$4))-1)</f>
        <v>-7.4076680503316408E-2</v>
      </c>
      <c r="B257" s="6">
        <f ca="1">LN((RAND()^(-Results!$E$4))-1)</f>
        <v>0.35587953340137113</v>
      </c>
      <c r="C257" s="6">
        <f ca="1">LN((RAND()^(-Results!$E$4))-1)</f>
        <v>-1.5142803266930371</v>
      </c>
      <c r="D257" s="6">
        <f ca="1">LN((RAND()^(-Results!$E$4))-1)</f>
        <v>-0.12489397988116591</v>
      </c>
      <c r="E257" s="6">
        <f ca="1">LN((RAND()^(-Results!$E$4))-1)</f>
        <v>1.3040728421306573</v>
      </c>
      <c r="F257" s="6">
        <f ca="1">LN((RAND()^(-Results!$E$4))-1)</f>
        <v>1.9469971803882793</v>
      </c>
      <c r="G257" s="6">
        <f ca="1">LN((RAND()^(-Results!$E$4))-1)</f>
        <v>-1.8140867753344601</v>
      </c>
      <c r="H257" s="6">
        <f t="shared" ca="1" si="105"/>
        <v>-1.7499145259785396</v>
      </c>
      <c r="I257" s="10">
        <f ca="1">SUMPRODUCT(J257:O257,Results!B$12:G$12)+Results!$E$5*H257</f>
        <v>6.3448057931324486</v>
      </c>
      <c r="J257" s="10">
        <f ca="1">SUMPRODUCT($A257:$F257,Results!$B$15:$G$15)</f>
        <v>-6.4439461412098034</v>
      </c>
      <c r="K257" s="10">
        <f ca="1">SUMPRODUCT($A257:$F257,Results!$B$16:$G$16)</f>
        <v>2.7137788416145288</v>
      </c>
      <c r="L257" s="10">
        <f ca="1">SUMPRODUCT($A257:$F257,Results!$B$17:$G$17)</f>
        <v>-8.7829672363770008</v>
      </c>
      <c r="M257" s="10">
        <f ca="1">SUMPRODUCT($A257:$F257,Results!$B$18:$G$18)</f>
        <v>-0.68490132632776701</v>
      </c>
      <c r="N257" s="10">
        <f ca="1">SUMPRODUCT($A257:$F257,Results!$B$19:$G$19)</f>
        <v>-0.99822006320642132</v>
      </c>
      <c r="O257" s="10">
        <f ca="1">SUMPRODUCT($A257:$F257,Results!$B$20:$G$20)</f>
        <v>-0.80712242606758999</v>
      </c>
      <c r="P257" s="10" cm="1">
        <f t="array" aca="1" ref="P257" ca="1">SUMPRODUCT(J257:O257,TRANSPOSE(BL$20:BL$25))+$AD$20-$BL$27</f>
        <v>12.778882272228973</v>
      </c>
      <c r="Q257" s="10" cm="1">
        <f t="array" aca="1" ref="Q257" ca="1">SUMPRODUCT(J257:O257,TRANSPOSE(ES$20:ES$25))+$AD$20-$ES$27</f>
        <v>12.850768389411515</v>
      </c>
      <c r="R257" s="10">
        <f ca="1">I257-Results!$E$5*H257</f>
        <v>13.344463897046607</v>
      </c>
      <c r="S257" s="10" cm="1">
        <f t="array" aca="1" ref="S257" ca="1">SUMPRODUCT(J257:O257,TRANSPOSE(AR$28:AR$33))+$AD$20-$AC$26</f>
        <v>10.708729448442272</v>
      </c>
      <c r="T257" s="10">
        <f ca="1">SUMPRODUCT(J257:O257,Results!K$9:P$9)</f>
        <v>13.19567349158779</v>
      </c>
      <c r="U257" s="10">
        <f ca="1">SUMPRODUCT(J257:O257,Results!K$9:P$9)+$AD$20-$AC$31</f>
        <v>13.212629548112883</v>
      </c>
      <c r="V257" s="10">
        <f t="shared" ca="1" si="106"/>
        <v>-6.4340764790965244</v>
      </c>
      <c r="W257" s="10">
        <f t="shared" ca="1" si="107"/>
        <v>-6.5059625962790664</v>
      </c>
      <c r="X257" s="10">
        <f t="shared" ca="1" si="108"/>
        <v>-6.9996581039141583</v>
      </c>
      <c r="Y257" s="10">
        <f t="shared" ca="1" si="109"/>
        <v>-4.3639236553098231</v>
      </c>
      <c r="Z257" s="10">
        <f t="shared" ca="1" si="110"/>
        <v>6.0626777262505636</v>
      </c>
      <c r="AA257" s="10">
        <f t="shared" ca="1" si="111"/>
        <v>-6.8678237549804342</v>
      </c>
    </row>
    <row r="258" spans="1:27">
      <c r="A258" s="6">
        <f ca="1">LN((RAND()^(-Results!$E$4))-1)</f>
        <v>-0.45229523015947787</v>
      </c>
      <c r="B258" s="6">
        <f ca="1">LN((RAND()^(-Results!$E$4))-1)</f>
        <v>-0.48796663600016266</v>
      </c>
      <c r="C258" s="6">
        <f ca="1">LN((RAND()^(-Results!$E$4))-1)</f>
        <v>0.35436099778083863</v>
      </c>
      <c r="D258" s="6">
        <f ca="1">LN((RAND()^(-Results!$E$4))-1)</f>
        <v>-1.641253134227838</v>
      </c>
      <c r="E258" s="6">
        <f ca="1">LN((RAND()^(-Results!$E$4))-1)</f>
        <v>-2.3384159466975825</v>
      </c>
      <c r="F258" s="6">
        <f ca="1">LN((RAND()^(-Results!$E$4))-1)</f>
        <v>-0.26448636192515607</v>
      </c>
      <c r="G258" s="6">
        <f ca="1">LN((RAND()^(-Results!$E$4))-1)</f>
        <v>0.79515210316411888</v>
      </c>
      <c r="H258" s="6">
        <f t="shared" ca="1" si="105"/>
        <v>0.85932435252003936</v>
      </c>
      <c r="I258" s="10">
        <f ca="1">SUMPRODUCT(J258:O258,Results!B$12:G$12)+Results!$E$5*H258</f>
        <v>-10.501814235440436</v>
      </c>
      <c r="J258" s="10">
        <f ca="1">SUMPRODUCT($A258:$F258,Results!$B$15:$G$15)</f>
        <v>6.5639392655397204</v>
      </c>
      <c r="K258" s="10">
        <f ca="1">SUMPRODUCT($A258:$F258,Results!$B$16:$G$16)</f>
        <v>-4.0255535757267547</v>
      </c>
      <c r="L258" s="10">
        <f ca="1">SUMPRODUCT($A258:$F258,Results!$B$17:$G$17)</f>
        <v>9.7916956474242784</v>
      </c>
      <c r="M258" s="10">
        <f ca="1">SUMPRODUCT($A258:$F258,Results!$B$18:$G$18)</f>
        <v>0.15964794700568358</v>
      </c>
      <c r="N258" s="10">
        <f ca="1">SUMPRODUCT($A258:$F258,Results!$B$19:$G$19)</f>
        <v>1.1303872104314261</v>
      </c>
      <c r="O258" s="10">
        <f ca="1">SUMPRODUCT($A258:$F258,Results!$B$20:$G$20)</f>
        <v>0.86854183649715766</v>
      </c>
      <c r="P258" s="10" cm="1">
        <f t="array" aca="1" ref="P258" ca="1">SUMPRODUCT(J258:O258,TRANSPOSE(BL$20:BL$25))+$AD$20-$BL$27</f>
        <v>-13.885923601224764</v>
      </c>
      <c r="Q258" s="10" cm="1">
        <f t="array" aca="1" ref="Q258" ca="1">SUMPRODUCT(J258:O258,TRANSPOSE(ES$20:ES$25))+$AD$20-$ES$27</f>
        <v>-13.951181615965332</v>
      </c>
      <c r="R258" s="10">
        <f ca="1">I258-Results!$E$5*H258</f>
        <v>-13.939111645520594</v>
      </c>
      <c r="S258" s="10" cm="1">
        <f t="array" aca="1" ref="S258" ca="1">SUMPRODUCT(J258:O258,TRANSPOSE(AR$28:AR$33))+$AD$20-$AC$26</f>
        <v>-11.585506673790141</v>
      </c>
      <c r="T258" s="10">
        <f ca="1">SUMPRODUCT(J258:O258,Results!K$9:P$9)</f>
        <v>-14.333190550897001</v>
      </c>
      <c r="U258" s="10">
        <f ca="1">SUMPRODUCT(J258:O258,Results!K$9:P$9)+$AD$20-$AC$31</f>
        <v>-14.316234494371908</v>
      </c>
      <c r="V258" s="10">
        <f t="shared" ca="1" si="106"/>
        <v>3.3841093657843277</v>
      </c>
      <c r="W258" s="10">
        <f t="shared" ca="1" si="107"/>
        <v>3.4493673805248957</v>
      </c>
      <c r="X258" s="10">
        <f t="shared" ca="1" si="108"/>
        <v>3.4372974100801574</v>
      </c>
      <c r="Y258" s="10">
        <f t="shared" ca="1" si="109"/>
        <v>1.0836924383497042</v>
      </c>
      <c r="Z258" s="10">
        <f t="shared" ca="1" si="110"/>
        <v>-10.783942302322322</v>
      </c>
      <c r="AA258" s="10">
        <f t="shared" ca="1" si="111"/>
        <v>3.814420258931472</v>
      </c>
    </row>
    <row r="259" spans="1:27">
      <c r="A259" s="6">
        <f ca="1">LN((RAND()^(-Results!$E$4))-1)</f>
        <v>-2.286159313851718</v>
      </c>
      <c r="B259" s="6">
        <f ca="1">LN((RAND()^(-Results!$E$4))-1)</f>
        <v>1.4717247619428422</v>
      </c>
      <c r="C259" s="6">
        <f ca="1">LN((RAND()^(-Results!$E$4))-1)</f>
        <v>2.8633824464340067</v>
      </c>
      <c r="D259" s="6">
        <f ca="1">LN((RAND()^(-Results!$E$4))-1)</f>
        <v>-1.8476837875481302</v>
      </c>
      <c r="E259" s="6">
        <f ca="1">LN((RAND()^(-Results!$E$4))-1)</f>
        <v>1.6995840147295016</v>
      </c>
      <c r="F259" s="6">
        <f ca="1">LN((RAND()^(-Results!$E$4))-1)</f>
        <v>2.1296986397465534</v>
      </c>
      <c r="G259" s="6">
        <f ca="1">LN((RAND()^(-Results!$E$4))-1)</f>
        <v>5.7548761973077754E-2</v>
      </c>
      <c r="H259" s="6">
        <f t="shared" ref="H259:H513" ca="1" si="112">G259-$AL$10</f>
        <v>0.12172101132899826</v>
      </c>
      <c r="I259" s="10">
        <f ca="1">SUMPRODUCT(J259:O259,Results!B$12:G$12)+Results!$E$5*H259</f>
        <v>3.1835464463344709</v>
      </c>
      <c r="J259" s="10">
        <f ca="1">SUMPRODUCT($A259:$F259,Results!$B$15:$G$15)</f>
        <v>4.0839038962224539</v>
      </c>
      <c r="K259" s="10">
        <f ca="1">SUMPRODUCT($A259:$F259,Results!$B$16:$G$16)</f>
        <v>12.290248503020237</v>
      </c>
      <c r="L259" s="10">
        <f ca="1">SUMPRODUCT($A259:$F259,Results!$B$17:$G$17)</f>
        <v>-5.2160871045826012</v>
      </c>
      <c r="M259" s="10">
        <f ca="1">SUMPRODUCT($A259:$F259,Results!$B$18:$G$18)</f>
        <v>-6.5802987444011833</v>
      </c>
      <c r="N259" s="10">
        <f ca="1">SUMPRODUCT($A259:$F259,Results!$B$19:$G$19)</f>
        <v>-0.86525430359724265</v>
      </c>
      <c r="O259" s="10">
        <f ca="1">SUMPRODUCT($A259:$F259,Results!$B$20:$G$20)</f>
        <v>0.91380183360446199</v>
      </c>
      <c r="P259" s="10" cm="1">
        <f t="array" aca="1" ref="P259" ca="1">SUMPRODUCT(J259:O259,TRANSPOSE(BL$20:BL$25))+$AD$20-$BL$27</f>
        <v>3.6445214493567675</v>
      </c>
      <c r="Q259" s="10" cm="1">
        <f t="array" aca="1" ref="Q259" ca="1">SUMPRODUCT(J259:O259,TRANSPOSE(ES$20:ES$25))+$AD$20-$ES$27</f>
        <v>3.7189676869446981</v>
      </c>
      <c r="R259" s="10">
        <f ca="1">I259-Results!$E$5*H259</f>
        <v>2.6966624010184779</v>
      </c>
      <c r="S259" s="10" cm="1">
        <f t="array" aca="1" ref="S259" ca="1">SUMPRODUCT(J259:O259,TRANSPOSE(AR$28:AR$33))+$AD$20-$AC$26</f>
        <v>10.448301219903469</v>
      </c>
      <c r="T259" s="10">
        <f ca="1">SUMPRODUCT(J259:O259,Results!K$9:P$9)</f>
        <v>4.0540260927177094</v>
      </c>
      <c r="U259" s="10">
        <f ca="1">SUMPRODUCT(J259:O259,Results!K$9:P$9)+$AD$20-$AC$31</f>
        <v>4.070982149242802</v>
      </c>
      <c r="V259" s="10">
        <f t="shared" ref="V259:V299" ca="1" si="113">I259-P259</f>
        <v>-0.46097500302229655</v>
      </c>
      <c r="W259" s="10">
        <f t="shared" ref="W259:W322" ca="1" si="114">I259-Q259</f>
        <v>-0.53542124061022722</v>
      </c>
      <c r="X259" s="10">
        <f t="shared" ref="X259:X322" ca="1" si="115">I259-R259</f>
        <v>0.48688404531599305</v>
      </c>
      <c r="Y259" s="10">
        <f t="shared" ref="Y259:Y322" ca="1" si="116">I259-S259</f>
        <v>-7.2647547735689972</v>
      </c>
      <c r="Z259" s="10">
        <f t="shared" ref="Z259:Z322" ca="1" si="117">I259-$AD$20</f>
        <v>2.9014183794525854</v>
      </c>
      <c r="AA259" s="10">
        <f t="shared" ref="AA259:AA322" ca="1" si="118">I259-U259</f>
        <v>-0.88743570290833107</v>
      </c>
    </row>
    <row r="260" spans="1:27">
      <c r="A260" s="6">
        <f ca="1">LN((RAND()^(-Results!$E$4))-1)</f>
        <v>1.4821323537177251</v>
      </c>
      <c r="B260" s="6">
        <f ca="1">LN((RAND()^(-Results!$E$4))-1)</f>
        <v>-0.80813034068857459</v>
      </c>
      <c r="C260" s="6">
        <f ca="1">LN((RAND()^(-Results!$E$4))-1)</f>
        <v>-2.5079595724755763</v>
      </c>
      <c r="D260" s="6">
        <f ca="1">LN((RAND()^(-Results!$E$4))-1)</f>
        <v>-0.32168918197859525</v>
      </c>
      <c r="E260" s="6">
        <f ca="1">LN((RAND()^(-Results!$E$4))-1)</f>
        <v>0.48835177522008422</v>
      </c>
      <c r="F260" s="6">
        <f ca="1">LN((RAND()^(-Results!$E$4))-1)</f>
        <v>-1.9911772268503034</v>
      </c>
      <c r="G260" s="6">
        <f ca="1">LN((RAND()^(-Results!$E$4))-1)</f>
        <v>1.12881151577502</v>
      </c>
      <c r="H260" s="6">
        <f t="shared" ca="1" si="112"/>
        <v>1.1929837651309405</v>
      </c>
      <c r="I260" s="10">
        <f ca="1">SUMPRODUCT(J260:O260,Results!B$12:G$12)+Results!$E$5*H260</f>
        <v>4.8171783138952309</v>
      </c>
      <c r="J260" s="10">
        <f ca="1">SUMPRODUCT($A260:$F260,Results!$B$15:$G$15)</f>
        <v>-2.6162803846254699</v>
      </c>
      <c r="K260" s="10">
        <f ca="1">SUMPRODUCT($A260:$F260,Results!$B$16:$G$16)</f>
        <v>-4.3511477972074735</v>
      </c>
      <c r="L260" s="10">
        <f ca="1">SUMPRODUCT($A260:$F260,Results!$B$17:$G$17)</f>
        <v>-3.518003041393051</v>
      </c>
      <c r="M260" s="10">
        <f ca="1">SUMPRODUCT($A260:$F260,Results!$B$18:$G$18)</f>
        <v>7.2417100160590042</v>
      </c>
      <c r="N260" s="10">
        <f ca="1">SUMPRODUCT($A260:$F260,Results!$B$19:$G$19)</f>
        <v>-1.0714066814975884</v>
      </c>
      <c r="O260" s="10">
        <f ca="1">SUMPRODUCT($A260:$F260,Results!$B$20:$G$20)</f>
        <v>-4.0403556378391237</v>
      </c>
      <c r="P260" s="10" cm="1">
        <f t="array" aca="1" ref="P260" ca="1">SUMPRODUCT(J260:O260,TRANSPOSE(BL$20:BL$25))+$AD$20-$BL$27</f>
        <v>-0.51319481832585534</v>
      </c>
      <c r="Q260" s="10" cm="1">
        <f t="array" aca="1" ref="Q260" ca="1">SUMPRODUCT(J260:O260,TRANSPOSE(ES$20:ES$25))+$AD$20-$ES$27</f>
        <v>-0.58164040888118695</v>
      </c>
      <c r="R260" s="10">
        <f ca="1">I260-Results!$E$5*H260</f>
        <v>4.5243253371468839E-2</v>
      </c>
      <c r="S260" s="10" cm="1">
        <f t="array" aca="1" ref="S260" ca="1">SUMPRODUCT(J260:O260,TRANSPOSE(AR$28:AR$33))+$AD$20-$AC$26</f>
        <v>-8.191383118770224</v>
      </c>
      <c r="T260" s="10">
        <f ca="1">SUMPRODUCT(J260:O260,Results!K$9:P$9)</f>
        <v>-0.95200086535219119</v>
      </c>
      <c r="U260" s="10">
        <f ca="1">SUMPRODUCT(J260:O260,Results!K$9:P$9)+$AD$20-$AC$31</f>
        <v>-0.93504480882709873</v>
      </c>
      <c r="V260" s="10">
        <f t="shared" ca="1" si="113"/>
        <v>5.3303731322210863</v>
      </c>
      <c r="W260" s="10">
        <f t="shared" ca="1" si="114"/>
        <v>5.3988187227764177</v>
      </c>
      <c r="X260" s="10">
        <f t="shared" ca="1" si="115"/>
        <v>4.771935060523762</v>
      </c>
      <c r="Y260" s="10">
        <f t="shared" ca="1" si="116"/>
        <v>13.008561432665456</v>
      </c>
      <c r="Z260" s="10">
        <f t="shared" ca="1" si="117"/>
        <v>4.5350502470133458</v>
      </c>
      <c r="AA260" s="10">
        <f t="shared" ca="1" si="118"/>
        <v>5.7522231227223299</v>
      </c>
    </row>
    <row r="261" spans="1:27">
      <c r="A261" s="6">
        <f ca="1">LN((RAND()^(-Results!$E$4))-1)</f>
        <v>0.97491293166623094</v>
      </c>
      <c r="B261" s="6">
        <f ca="1">LN((RAND()^(-Results!$E$4))-1)</f>
        <v>1.7481138103873239</v>
      </c>
      <c r="C261" s="6">
        <f ca="1">LN((RAND()^(-Results!$E$4))-1)</f>
        <v>7.1766633306565497</v>
      </c>
      <c r="D261" s="6">
        <f ca="1">LN((RAND()^(-Results!$E$4))-1)</f>
        <v>-0.15793762677764342</v>
      </c>
      <c r="E261" s="6">
        <f ca="1">LN((RAND()^(-Results!$E$4))-1)</f>
        <v>0.67414432126134016</v>
      </c>
      <c r="F261" s="6">
        <f ca="1">LN((RAND()^(-Results!$E$4))-1)</f>
        <v>1.5108092092965471</v>
      </c>
      <c r="G261" s="6">
        <f ca="1">LN((RAND()^(-Results!$E$4))-1)</f>
        <v>-1.813887321510774</v>
      </c>
      <c r="H261" s="6">
        <f t="shared" ca="1" si="112"/>
        <v>-1.7497150721548536</v>
      </c>
      <c r="I261" s="10">
        <f ca="1">SUMPRODUCT(J261:O261,Results!B$12:G$12)+Results!$E$5*H261</f>
        <v>14.022747692253965</v>
      </c>
      <c r="J261" s="10">
        <f ca="1">SUMPRODUCT($A261:$F261,Results!$B$15:$G$15)</f>
        <v>-0.46697912963402377</v>
      </c>
      <c r="K261" s="10">
        <f ca="1">SUMPRODUCT($A261:$F261,Results!$B$16:$G$16)</f>
        <v>14.231345091523561</v>
      </c>
      <c r="L261" s="10">
        <f ca="1">SUMPRODUCT($A261:$F261,Results!$B$17:$G$17)</f>
        <v>3.7768932934293873</v>
      </c>
      <c r="M261" s="10">
        <f ca="1">SUMPRODUCT($A261:$F261,Results!$B$18:$G$18)</f>
        <v>-12.457979578109788</v>
      </c>
      <c r="N261" s="10">
        <f ca="1">SUMPRODUCT($A261:$F261,Results!$B$19:$G$19)</f>
        <v>10.615858562368679</v>
      </c>
      <c r="O261" s="10">
        <f ca="1">SUMPRODUCT($A261:$F261,Results!$B$20:$G$20)</f>
        <v>9.1894121836471321</v>
      </c>
      <c r="P261" s="10" cm="1">
        <f t="array" aca="1" ref="P261" ca="1">SUMPRODUCT(J261:O261,TRANSPOSE(BL$20:BL$25))+$AD$20-$BL$27</f>
        <v>23.251661754252829</v>
      </c>
      <c r="Q261" s="10" cm="1">
        <f t="array" aca="1" ref="Q261" ca="1">SUMPRODUCT(J261:O261,TRANSPOSE(ES$20:ES$25))+$AD$20-$ES$27</f>
        <v>23.223867910966305</v>
      </c>
      <c r="R261" s="10">
        <f ca="1">I261-Results!$E$5*H261</f>
        <v>21.02160798087338</v>
      </c>
      <c r="S261" s="10" cm="1">
        <f t="array" aca="1" ref="S261" ca="1">SUMPRODUCT(J261:O261,TRANSPOSE(AR$28:AR$33))+$AD$20-$AC$26</f>
        <v>34.281845552316014</v>
      </c>
      <c r="T261" s="10">
        <f ca="1">SUMPRODUCT(J261:O261,Results!K$9:P$9)</f>
        <v>23.063838724522071</v>
      </c>
      <c r="U261" s="10">
        <f ca="1">SUMPRODUCT(J261:O261,Results!K$9:P$9)+$AD$20-$AC$31</f>
        <v>23.080794781047164</v>
      </c>
      <c r="V261" s="10">
        <f t="shared" ca="1" si="113"/>
        <v>-9.2289140619988643</v>
      </c>
      <c r="W261" s="10">
        <f t="shared" ca="1" si="114"/>
        <v>-9.2011202187123402</v>
      </c>
      <c r="X261" s="10">
        <f t="shared" ca="1" si="115"/>
        <v>-6.9988602886194151</v>
      </c>
      <c r="Y261" s="10">
        <f t="shared" ca="1" si="116"/>
        <v>-20.259097860062049</v>
      </c>
      <c r="Z261" s="10">
        <f t="shared" ca="1" si="117"/>
        <v>13.74061962537208</v>
      </c>
      <c r="AA261" s="10">
        <f t="shared" ca="1" si="118"/>
        <v>-9.0580470887931988</v>
      </c>
    </row>
    <row r="262" spans="1:27">
      <c r="A262" s="6">
        <f ca="1">LN((RAND()^(-Results!$E$4))-1)</f>
        <v>2.2481271501942222</v>
      </c>
      <c r="B262" s="6">
        <f ca="1">LN((RAND()^(-Results!$E$4))-1)</f>
        <v>1.1834060361128391</v>
      </c>
      <c r="C262" s="6">
        <f ca="1">LN((RAND()^(-Results!$E$4))-1)</f>
        <v>1.6327850650286617</v>
      </c>
      <c r="D262" s="6">
        <f ca="1">LN((RAND()^(-Results!$E$4))-1)</f>
        <v>0.86151085892498336</v>
      </c>
      <c r="E262" s="6">
        <f ca="1">LN((RAND()^(-Results!$E$4))-1)</f>
        <v>1.8501610262920971</v>
      </c>
      <c r="F262" s="6">
        <f ca="1">LN((RAND()^(-Results!$E$4))-1)</f>
        <v>-1.4283334360945004</v>
      </c>
      <c r="G262" s="6">
        <f ca="1">LN((RAND()^(-Results!$E$4))-1)</f>
        <v>4.1085513795688593</v>
      </c>
      <c r="H262" s="6">
        <f t="shared" ca="1" si="112"/>
        <v>4.1727236289247802</v>
      </c>
      <c r="I262" s="10">
        <f ca="1">SUMPRODUCT(J262:O262,Results!B$12:G$12)+Results!$E$5*H262</f>
        <v>35.06870230145168</v>
      </c>
      <c r="J262" s="10">
        <f ca="1">SUMPRODUCT($A262:$F262,Results!$B$15:$G$15)</f>
        <v>-5.3902763908127191</v>
      </c>
      <c r="K262" s="10">
        <f ca="1">SUMPRODUCT($A262:$F262,Results!$B$16:$G$16)</f>
        <v>5.5156226140140312</v>
      </c>
      <c r="L262" s="10">
        <f ca="1">SUMPRODUCT($A262:$F262,Results!$B$17:$G$17)</f>
        <v>-4.1056994523728436</v>
      </c>
      <c r="M262" s="10">
        <f ca="1">SUMPRODUCT($A262:$F262,Results!$B$18:$G$18)</f>
        <v>0.54590567713454563</v>
      </c>
      <c r="N262" s="10">
        <f ca="1">SUMPRODUCT($A262:$F262,Results!$B$19:$G$19)</f>
        <v>5.5860475481561842</v>
      </c>
      <c r="O262" s="10">
        <f ca="1">SUMPRODUCT($A262:$F262,Results!$B$20:$G$20)</f>
        <v>0.96600604533540779</v>
      </c>
      <c r="P262" s="10" cm="1">
        <f t="array" aca="1" ref="P262" ca="1">SUMPRODUCT(J262:O262,TRANSPOSE(BL$20:BL$25))+$AD$20-$BL$27</f>
        <v>18.893619350927576</v>
      </c>
      <c r="Q262" s="10" cm="1">
        <f t="array" aca="1" ref="Q262" ca="1">SUMPRODUCT(J262:O262,TRANSPOSE(ES$20:ES$25))+$AD$20-$ES$27</f>
        <v>18.87352616967042</v>
      </c>
      <c r="R262" s="10">
        <f ca="1">I262-Results!$E$5*H262</f>
        <v>18.377807785752559</v>
      </c>
      <c r="S262" s="10" cm="1">
        <f t="array" aca="1" ref="S262" ca="1">SUMPRODUCT(J262:O262,TRANSPOSE(AR$28:AR$33))+$AD$20-$AC$26</f>
        <v>16.188057907372585</v>
      </c>
      <c r="T262" s="10">
        <f ca="1">SUMPRODUCT(J262:O262,Results!K$9:P$9)</f>
        <v>18.773888278017349</v>
      </c>
      <c r="U262" s="10">
        <f ca="1">SUMPRODUCT(J262:O262,Results!K$9:P$9)+$AD$20-$AC$31</f>
        <v>18.790844334542442</v>
      </c>
      <c r="V262" s="10">
        <f t="shared" ca="1" si="113"/>
        <v>16.175082950524104</v>
      </c>
      <c r="W262" s="10">
        <f t="shared" ca="1" si="114"/>
        <v>16.19517613178126</v>
      </c>
      <c r="X262" s="10">
        <f t="shared" ca="1" si="115"/>
        <v>16.690894515699121</v>
      </c>
      <c r="Y262" s="10">
        <f t="shared" ca="1" si="116"/>
        <v>18.880644394079095</v>
      </c>
      <c r="Z262" s="10">
        <f t="shared" ca="1" si="117"/>
        <v>34.786574234569791</v>
      </c>
      <c r="AA262" s="10">
        <f t="shared" ca="1" si="118"/>
        <v>16.277857966909238</v>
      </c>
    </row>
    <row r="263" spans="1:27">
      <c r="A263" s="6">
        <f ca="1">LN((RAND()^(-Results!$E$4))-1)</f>
        <v>-0.7255906078510741</v>
      </c>
      <c r="B263" s="6">
        <f ca="1">LN((RAND()^(-Results!$E$4))-1)</f>
        <v>0.51774705226614881</v>
      </c>
      <c r="C263" s="6">
        <f ca="1">LN((RAND()^(-Results!$E$4))-1)</f>
        <v>-0.74147178895009924</v>
      </c>
      <c r="D263" s="6">
        <f ca="1">LN((RAND()^(-Results!$E$4))-1)</f>
        <v>0.9272972268222136</v>
      </c>
      <c r="E263" s="6">
        <f ca="1">LN((RAND()^(-Results!$E$4))-1)</f>
        <v>-0.82124807292619528</v>
      </c>
      <c r="F263" s="6">
        <f ca="1">LN((RAND()^(-Results!$E$4))-1)</f>
        <v>-5.4366594626115674</v>
      </c>
      <c r="G263" s="6">
        <f ca="1">LN((RAND()^(-Results!$E$4))-1)</f>
        <v>-0.4773966326636469</v>
      </c>
      <c r="H263" s="6">
        <f t="shared" ca="1" si="112"/>
        <v>-0.41322438330772637</v>
      </c>
      <c r="I263" s="10">
        <f ca="1">SUMPRODUCT(J263:O263,Results!B$12:G$12)+Results!$E$5*H263</f>
        <v>-32.820987680769491</v>
      </c>
      <c r="J263" s="10">
        <f ca="1">SUMPRODUCT($A263:$F263,Results!$B$15:$G$15)</f>
        <v>12.055409463896655</v>
      </c>
      <c r="K263" s="10">
        <f ca="1">SUMPRODUCT($A263:$F263,Results!$B$16:$G$16)</f>
        <v>-7.4536804496630875</v>
      </c>
      <c r="L263" s="10">
        <f ca="1">SUMPRODUCT($A263:$F263,Results!$B$17:$G$17)</f>
        <v>9.2585680801952925</v>
      </c>
      <c r="M263" s="10">
        <f ca="1">SUMPRODUCT($A263:$F263,Results!$B$18:$G$18)</f>
        <v>10.040780651886964</v>
      </c>
      <c r="N263" s="10">
        <f ca="1">SUMPRODUCT($A263:$F263,Results!$B$19:$G$19)</f>
        <v>-3.6473388369716102</v>
      </c>
      <c r="O263" s="10">
        <f ca="1">SUMPRODUCT($A263:$F263,Results!$B$20:$G$20)</f>
        <v>-5.7414384588003298</v>
      </c>
      <c r="P263" s="10" cm="1">
        <f t="array" aca="1" ref="P263" ca="1">SUMPRODUCT(J263:O263,TRANSPOSE(BL$20:BL$25))+$AD$20-$BL$27</f>
        <v>-31.520586954806948</v>
      </c>
      <c r="Q263" s="10" cm="1">
        <f t="array" aca="1" ref="Q263" ca="1">SUMPRODUCT(J263:O263,TRANSPOSE(ES$20:ES$25))+$AD$20-$ES$27</f>
        <v>-31.532056394553045</v>
      </c>
      <c r="R263" s="10">
        <f ca="1">I263-Results!$E$5*H263</f>
        <v>-31.168090147538585</v>
      </c>
      <c r="S263" s="10" cm="1">
        <f t="array" aca="1" ref="S263" ca="1">SUMPRODUCT(J263:O263,TRANSPOSE(AR$28:AR$33))+$AD$20-$AC$26</f>
        <v>-35.945085099411237</v>
      </c>
      <c r="T263" s="10">
        <f ca="1">SUMPRODUCT(J263:O263,Results!K$9:P$9)</f>
        <v>-31.576946731668887</v>
      </c>
      <c r="U263" s="10">
        <f ca="1">SUMPRODUCT(J263:O263,Results!K$9:P$9)+$AD$20-$AC$31</f>
        <v>-31.559990675143794</v>
      </c>
      <c r="V263" s="10">
        <f t="shared" ca="1" si="113"/>
        <v>-1.3004007259625432</v>
      </c>
      <c r="W263" s="10">
        <f t="shared" ca="1" si="114"/>
        <v>-1.2889312862164459</v>
      </c>
      <c r="X263" s="10">
        <f t="shared" ca="1" si="115"/>
        <v>-1.6528975332309059</v>
      </c>
      <c r="Y263" s="10">
        <f t="shared" ca="1" si="116"/>
        <v>3.1240974186417461</v>
      </c>
      <c r="Z263" s="10">
        <f t="shared" ca="1" si="117"/>
        <v>-33.10311574765138</v>
      </c>
      <c r="AA263" s="10">
        <f t="shared" ca="1" si="118"/>
        <v>-1.2609970056256969</v>
      </c>
    </row>
    <row r="264" spans="1:27">
      <c r="A264" s="6">
        <f ca="1">LN((RAND()^(-Results!$E$4))-1)</f>
        <v>-2.5851121664784555</v>
      </c>
      <c r="B264" s="6">
        <f ca="1">LN((RAND()^(-Results!$E$4))-1)</f>
        <v>-1.0301359590873156</v>
      </c>
      <c r="C264" s="6">
        <f ca="1">LN((RAND()^(-Results!$E$4))-1)</f>
        <v>-4.2002287673050231</v>
      </c>
      <c r="D264" s="6">
        <f ca="1">LN((RAND()^(-Results!$E$4))-1)</f>
        <v>-1.0500512306419016</v>
      </c>
      <c r="E264" s="6">
        <f ca="1">LN((RAND()^(-Results!$E$4))-1)</f>
        <v>-1.1128761519745283</v>
      </c>
      <c r="F264" s="6">
        <f ca="1">LN((RAND()^(-Results!$E$4))-1)</f>
        <v>1.970005326478278</v>
      </c>
      <c r="G264" s="6">
        <f ca="1">LN((RAND()^(-Results!$E$4))-1)</f>
        <v>-2.6288250259420263</v>
      </c>
      <c r="H264" s="6">
        <f t="shared" ca="1" si="112"/>
        <v>-2.5646527765861058</v>
      </c>
      <c r="I264" s="10">
        <f ca="1">SUMPRODUCT(J264:O264,Results!B$12:G$12)+Results!$E$5*H264</f>
        <v>-26.115403915804233</v>
      </c>
      <c r="J264" s="10">
        <f ca="1">SUMPRODUCT($A264:$F264,Results!$B$15:$G$15)</f>
        <v>2.3033500073831048</v>
      </c>
      <c r="K264" s="10">
        <f ca="1">SUMPRODUCT($A264:$F264,Results!$B$16:$G$16)</f>
        <v>-6.750684971170287</v>
      </c>
      <c r="L264" s="10">
        <f ca="1">SUMPRODUCT($A264:$F264,Results!$B$17:$G$17)</f>
        <v>-1.9662600198951581</v>
      </c>
      <c r="M264" s="10">
        <f ca="1">SUMPRODUCT($A264:$F264,Results!$B$18:$G$18)</f>
        <v>2.6204598151531058</v>
      </c>
      <c r="N264" s="10">
        <f ca="1">SUMPRODUCT($A264:$F264,Results!$B$19:$G$19)</f>
        <v>-8.4405906233426347</v>
      </c>
      <c r="O264" s="10">
        <f ca="1">SUMPRODUCT($A264:$F264,Results!$B$20:$G$20)</f>
        <v>-4.0759177774014876</v>
      </c>
      <c r="P264" s="10" cm="1">
        <f t="array" aca="1" ref="P264" ca="1">SUMPRODUCT(J264:O264,TRANSPOSE(BL$20:BL$25))+$AD$20-$BL$27</f>
        <v>-17.288016011062009</v>
      </c>
      <c r="Q264" s="10" cm="1">
        <f t="array" aca="1" ref="Q264" ca="1">SUMPRODUCT(J264:O264,TRANSPOSE(ES$20:ES$25))+$AD$20-$ES$27</f>
        <v>-17.206146226623382</v>
      </c>
      <c r="R264" s="10">
        <f ca="1">I264-Results!$E$5*H264</f>
        <v>-15.85679280945981</v>
      </c>
      <c r="S264" s="10" cm="1">
        <f t="array" aca="1" ref="S264" ca="1">SUMPRODUCT(J264:O264,TRANSPOSE(AR$28:AR$33))+$AD$20-$AC$26</f>
        <v>-18.840058129139234</v>
      </c>
      <c r="T264" s="10">
        <f ca="1">SUMPRODUCT(J264:O264,Results!K$9:P$9)</f>
        <v>-16.82832379394285</v>
      </c>
      <c r="U264" s="10">
        <f ca="1">SUMPRODUCT(J264:O264,Results!K$9:P$9)+$AD$20-$AC$31</f>
        <v>-16.811367737417758</v>
      </c>
      <c r="V264" s="10">
        <f t="shared" ca="1" si="113"/>
        <v>-8.8273879047422241</v>
      </c>
      <c r="W264" s="10">
        <f t="shared" ca="1" si="114"/>
        <v>-8.9092576891808513</v>
      </c>
      <c r="X264" s="10">
        <f t="shared" ca="1" si="115"/>
        <v>-10.258611106344423</v>
      </c>
      <c r="Y264" s="10">
        <f t="shared" ca="1" si="116"/>
        <v>-7.2753457866649995</v>
      </c>
      <c r="Z264" s="10">
        <f t="shared" ca="1" si="117"/>
        <v>-26.397531982686118</v>
      </c>
      <c r="AA264" s="10">
        <f t="shared" ca="1" si="118"/>
        <v>-9.3040361783864753</v>
      </c>
    </row>
    <row r="265" spans="1:27">
      <c r="A265" s="6">
        <f ca="1">LN((RAND()^(-Results!$E$4))-1)</f>
        <v>1.6856711462061784</v>
      </c>
      <c r="B265" s="6">
        <f ca="1">LN((RAND()^(-Results!$E$4))-1)</f>
        <v>1.2874189390264621</v>
      </c>
      <c r="C265" s="6">
        <f ca="1">LN((RAND()^(-Results!$E$4))-1)</f>
        <v>1.6394579758106904</v>
      </c>
      <c r="D265" s="6">
        <f ca="1">LN((RAND()^(-Results!$E$4))-1)</f>
        <v>-1.2944479305600125</v>
      </c>
      <c r="E265" s="6">
        <f ca="1">LN((RAND()^(-Results!$E$4))-1)</f>
        <v>1.1433233187501373</v>
      </c>
      <c r="F265" s="6">
        <f ca="1">LN((RAND()^(-Results!$E$4))-1)</f>
        <v>-7.9833693352409805</v>
      </c>
      <c r="G265" s="6">
        <f ca="1">LN((RAND()^(-Results!$E$4))-1)</f>
        <v>-2.4919965328846283</v>
      </c>
      <c r="H265" s="6">
        <f t="shared" ca="1" si="112"/>
        <v>-2.4278242835287078</v>
      </c>
      <c r="I265" s="10">
        <f ca="1">SUMPRODUCT(J265:O265,Results!B$12:G$12)+Results!$E$5*H265</f>
        <v>-28.746727292369165</v>
      </c>
      <c r="J265" s="10">
        <f ca="1">SUMPRODUCT($A265:$F265,Results!$B$15:$G$15)</f>
        <v>11.785315285771064</v>
      </c>
      <c r="K265" s="10">
        <f ca="1">SUMPRODUCT($A265:$F265,Results!$B$16:$G$16)</f>
        <v>0.76647690508755772</v>
      </c>
      <c r="L265" s="10">
        <f ca="1">SUMPRODUCT($A265:$F265,Results!$B$17:$G$17)</f>
        <v>5.5435441255828106</v>
      </c>
      <c r="M265" s="10">
        <f ca="1">SUMPRODUCT($A265:$F265,Results!$B$18:$G$18)</f>
        <v>12.649919930980529</v>
      </c>
      <c r="N265" s="10">
        <f ca="1">SUMPRODUCT($A265:$F265,Results!$B$19:$G$19)</f>
        <v>2.5459947583549196</v>
      </c>
      <c r="O265" s="10">
        <f ca="1">SUMPRODUCT($A265:$F265,Results!$B$20:$G$20)</f>
        <v>-6.7176460520576509</v>
      </c>
      <c r="P265" s="10" cm="1">
        <f t="array" aca="1" ref="P265" ca="1">SUMPRODUCT(J265:O265,TRANSPOSE(BL$20:BL$25))+$AD$20-$BL$27</f>
        <v>-18.231549788081317</v>
      </c>
      <c r="Q265" s="10" cm="1">
        <f t="array" aca="1" ref="Q265" ca="1">SUMPRODUCT(J265:O265,TRANSPOSE(ES$20:ES$25))+$AD$20-$ES$27</f>
        <v>-18.387731198829858</v>
      </c>
      <c r="R265" s="10">
        <f ca="1">I265-Results!$E$5*H265</f>
        <v>-19.035430158254336</v>
      </c>
      <c r="S265" s="10" cm="1">
        <f t="array" aca="1" ref="S265" ca="1">SUMPRODUCT(J265:O265,TRANSPOSE(AR$28:AR$33))+$AD$20-$AC$26</f>
        <v>-26.011199481612227</v>
      </c>
      <c r="T265" s="10">
        <f ca="1">SUMPRODUCT(J265:O265,Results!K$9:P$9)</f>
        <v>-19.205218295562645</v>
      </c>
      <c r="U265" s="10">
        <f ca="1">SUMPRODUCT(J265:O265,Results!K$9:P$9)+$AD$20-$AC$31</f>
        <v>-19.188262239037552</v>
      </c>
      <c r="V265" s="10">
        <f t="shared" ca="1" si="113"/>
        <v>-10.515177504287848</v>
      </c>
      <c r="W265" s="10">
        <f t="shared" ca="1" si="114"/>
        <v>-10.358996093539307</v>
      </c>
      <c r="X265" s="10">
        <f t="shared" ca="1" si="115"/>
        <v>-9.7112971341148295</v>
      </c>
      <c r="Y265" s="10">
        <f t="shared" ca="1" si="116"/>
        <v>-2.7355278107569383</v>
      </c>
      <c r="Z265" s="10">
        <f t="shared" ca="1" si="117"/>
        <v>-29.02885535925105</v>
      </c>
      <c r="AA265" s="10">
        <f t="shared" ca="1" si="118"/>
        <v>-9.5584650533316129</v>
      </c>
    </row>
    <row r="266" spans="1:27">
      <c r="A266" s="6">
        <f ca="1">LN((RAND()^(-Results!$E$4))-1)</f>
        <v>-3.7084407003494575</v>
      </c>
      <c r="B266" s="6">
        <f ca="1">LN((RAND()^(-Results!$E$4))-1)</f>
        <v>2.7045182409864969E-2</v>
      </c>
      <c r="C266" s="6">
        <f ca="1">LN((RAND()^(-Results!$E$4))-1)</f>
        <v>1.2116063873398708</v>
      </c>
      <c r="D266" s="6">
        <f ca="1">LN((RAND()^(-Results!$E$4))-1)</f>
        <v>3.0511504251923505</v>
      </c>
      <c r="E266" s="6">
        <f ca="1">LN((RAND()^(-Results!$E$4))-1)</f>
        <v>0.68658500062989303</v>
      </c>
      <c r="F266" s="6">
        <f ca="1">LN((RAND()^(-Results!$E$4))-1)</f>
        <v>5.1110161372362803</v>
      </c>
      <c r="G266" s="6">
        <f ca="1">LN((RAND()^(-Results!$E$4))-1)</f>
        <v>-0.46617601035245837</v>
      </c>
      <c r="H266" s="6">
        <f t="shared" ca="1" si="112"/>
        <v>-0.4020037609965379</v>
      </c>
      <c r="I266" s="10">
        <f ca="1">SUMPRODUCT(J266:O266,Results!B$12:G$12)+Results!$E$5*H266</f>
        <v>0.7192027119253197</v>
      </c>
      <c r="J266" s="10">
        <f ca="1">SUMPRODUCT($A266:$F266,Results!$B$15:$G$15)</f>
        <v>-2.1537026188278388</v>
      </c>
      <c r="K266" s="10">
        <f ca="1">SUMPRODUCT($A266:$F266,Results!$B$16:$G$16)</f>
        <v>4.8285795848890674</v>
      </c>
      <c r="L266" s="10">
        <f ca="1">SUMPRODUCT($A266:$F266,Results!$B$17:$G$17)</f>
        <v>-5.356961252383071</v>
      </c>
      <c r="M266" s="10">
        <f ca="1">SUMPRODUCT($A266:$F266,Results!$B$18:$G$18)</f>
        <v>-12.359168361153522</v>
      </c>
      <c r="N266" s="10">
        <f ca="1">SUMPRODUCT($A266:$F266,Results!$B$19:$G$19)</f>
        <v>-6.8813083414623213</v>
      </c>
      <c r="O266" s="10">
        <f ca="1">SUMPRODUCT($A266:$F266,Results!$B$20:$G$20)</f>
        <v>4.4497959168330583</v>
      </c>
      <c r="P266" s="10" cm="1">
        <f t="array" aca="1" ref="P266" ca="1">SUMPRODUCT(J266:O266,TRANSPOSE(BL$20:BL$25))+$AD$20-$BL$27</f>
        <v>2.5464978200177755</v>
      </c>
      <c r="Q266" s="10" cm="1">
        <f t="array" aca="1" ref="Q266" ca="1">SUMPRODUCT(J266:O266,TRANSPOSE(ES$20:ES$25))+$AD$20-$ES$27</f>
        <v>2.7786123169375974</v>
      </c>
      <c r="R266" s="10">
        <f ca="1">I266-Results!$E$5*H266</f>
        <v>2.3272177559114713</v>
      </c>
      <c r="S266" s="10" cm="1">
        <f t="array" aca="1" ref="S266" ca="1">SUMPRODUCT(J266:O266,TRANSPOSE(AR$28:AR$33))+$AD$20-$AC$26</f>
        <v>13.864700387679777</v>
      </c>
      <c r="T266" s="10">
        <f ca="1">SUMPRODUCT(J266:O266,Results!K$9:P$9)</f>
        <v>4.0014979101043728</v>
      </c>
      <c r="U266" s="10">
        <f ca="1">SUMPRODUCT(J266:O266,Results!K$9:P$9)+$AD$20-$AC$31</f>
        <v>4.0184539666294654</v>
      </c>
      <c r="V266" s="10">
        <f t="shared" ca="1" si="113"/>
        <v>-1.8272951080924558</v>
      </c>
      <c r="W266" s="10">
        <f t="shared" ca="1" si="114"/>
        <v>-2.0594096050122777</v>
      </c>
      <c r="X266" s="10">
        <f t="shared" ca="1" si="115"/>
        <v>-1.6080150439861516</v>
      </c>
      <c r="Y266" s="10">
        <f t="shared" ca="1" si="116"/>
        <v>-13.145497675754457</v>
      </c>
      <c r="Z266" s="10">
        <f t="shared" ca="1" si="117"/>
        <v>0.43707464504343441</v>
      </c>
      <c r="AA266" s="10">
        <f t="shared" ca="1" si="118"/>
        <v>-3.2992512547041457</v>
      </c>
    </row>
    <row r="267" spans="1:27">
      <c r="A267" s="6">
        <f ca="1">LN((RAND()^(-Results!$E$4))-1)</f>
        <v>0.36047859878210214</v>
      </c>
      <c r="B267" s="6">
        <f ca="1">LN((RAND()^(-Results!$E$4))-1)</f>
        <v>-1.06548205627668</v>
      </c>
      <c r="C267" s="6">
        <f ca="1">LN((RAND()^(-Results!$E$4))-1)</f>
        <v>-0.28386462031440757</v>
      </c>
      <c r="D267" s="6">
        <f ca="1">LN((RAND()^(-Results!$E$4))-1)</f>
        <v>2.0328463179302769</v>
      </c>
      <c r="E267" s="6">
        <f ca="1">LN((RAND()^(-Results!$E$4))-1)</f>
        <v>0.34461663333487408</v>
      </c>
      <c r="F267" s="6">
        <f ca="1">LN((RAND()^(-Results!$E$4))-1)</f>
        <v>-2.1703219318249478</v>
      </c>
      <c r="G267" s="6">
        <f ca="1">LN((RAND()^(-Results!$E$4))-1)</f>
        <v>-2.5689949293050365E-2</v>
      </c>
      <c r="H267" s="6">
        <f t="shared" ca="1" si="112"/>
        <v>3.8482300062870137E-2</v>
      </c>
      <c r="I267" s="10">
        <f ca="1">SUMPRODUCT(J267:O267,Results!B$12:G$12)+Results!$E$5*H267</f>
        <v>-7.8642967572017053</v>
      </c>
      <c r="J267" s="10">
        <f ca="1">SUMPRODUCT($A267:$F267,Results!$B$15:$G$15)</f>
        <v>0.85794965262493506</v>
      </c>
      <c r="K267" s="10">
        <f ca="1">SUMPRODUCT($A267:$F267,Results!$B$16:$G$16)</f>
        <v>-3.7920399656456665</v>
      </c>
      <c r="L267" s="10">
        <f ca="1">SUMPRODUCT($A267:$F267,Results!$B$17:$G$17)</f>
        <v>0.16026338940518636</v>
      </c>
      <c r="M267" s="10">
        <f ca="1">SUMPRODUCT($A267:$F267,Results!$B$18:$G$18)</f>
        <v>2.8121075017644879</v>
      </c>
      <c r="N267" s="10">
        <f ca="1">SUMPRODUCT($A267:$F267,Results!$B$19:$G$19)</f>
        <v>-3.1858167254411769</v>
      </c>
      <c r="O267" s="10">
        <f ca="1">SUMPRODUCT($A267:$F267,Results!$B$20:$G$20)</f>
        <v>-1.5031460977560189</v>
      </c>
      <c r="P267" s="10" cm="1">
        <f t="array" aca="1" ref="P267" ca="1">SUMPRODUCT(J267:O267,TRANSPOSE(BL$20:BL$25))+$AD$20-$BL$27</f>
        <v>-7.7837341527376678</v>
      </c>
      <c r="Q267" s="10" cm="1">
        <f t="array" aca="1" ref="Q267" ca="1">SUMPRODUCT(J267:O267,TRANSPOSE(ES$20:ES$25))+$AD$20-$ES$27</f>
        <v>-7.81245970767836</v>
      </c>
      <c r="R267" s="10">
        <f ca="1">I267-Results!$E$5*H267</f>
        <v>-8.0182259574531862</v>
      </c>
      <c r="S267" s="10" cm="1">
        <f t="array" aca="1" ref="S267" ca="1">SUMPRODUCT(J267:O267,TRANSPOSE(AR$28:AR$33))+$AD$20-$AC$26</f>
        <v>-9.3439666089277846</v>
      </c>
      <c r="T267" s="10">
        <f ca="1">SUMPRODUCT(J267:O267,Results!K$9:P$9)</f>
        <v>-7.9317833402318616</v>
      </c>
      <c r="U267" s="10">
        <f ca="1">SUMPRODUCT(J267:O267,Results!K$9:P$9)+$AD$20-$AC$31</f>
        <v>-7.914827283706769</v>
      </c>
      <c r="V267" s="10">
        <f t="shared" ca="1" si="113"/>
        <v>-8.0562604464037513E-2</v>
      </c>
      <c r="W267" s="10">
        <f t="shared" ca="1" si="114"/>
        <v>-5.1837049523345335E-2</v>
      </c>
      <c r="X267" s="10">
        <f t="shared" ca="1" si="115"/>
        <v>0.15392920025148094</v>
      </c>
      <c r="Y267" s="10">
        <f t="shared" ca="1" si="116"/>
        <v>1.4796698517260793</v>
      </c>
      <c r="Z267" s="10">
        <f t="shared" ca="1" si="117"/>
        <v>-8.1464248240835904</v>
      </c>
      <c r="AA267" s="10">
        <f t="shared" ca="1" si="118"/>
        <v>5.0530526505063733E-2</v>
      </c>
    </row>
    <row r="268" spans="1:27">
      <c r="A268" s="6">
        <f ca="1">LN((RAND()^(-Results!$E$4))-1)</f>
        <v>-2.4824967812805525</v>
      </c>
      <c r="B268" s="6">
        <f ca="1">LN((RAND()^(-Results!$E$4))-1)</f>
        <v>1.9050668896974108</v>
      </c>
      <c r="C268" s="6">
        <f ca="1">LN((RAND()^(-Results!$E$4))-1)</f>
        <v>0.68572236162470457</v>
      </c>
      <c r="D268" s="6">
        <f ca="1">LN((RAND()^(-Results!$E$4))-1)</f>
        <v>-0.16829594462823133</v>
      </c>
      <c r="E268" s="6">
        <f ca="1">LN((RAND()^(-Results!$E$4))-1)</f>
        <v>-0.7692704841560839</v>
      </c>
      <c r="F268" s="6">
        <f ca="1">LN((RAND()^(-Results!$E$4))-1)</f>
        <v>4.2103075755006909</v>
      </c>
      <c r="G268" s="6">
        <f ca="1">LN((RAND()^(-Results!$E$4))-1)</f>
        <v>1.4299176650408012</v>
      </c>
      <c r="H268" s="6">
        <f t="shared" ca="1" si="112"/>
        <v>1.4940899143967217</v>
      </c>
      <c r="I268" s="10">
        <f ca="1">SUMPRODUCT(J268:O268,Results!B$12:G$12)+Results!$E$5*H268</f>
        <v>10.610822658438114</v>
      </c>
      <c r="J268" s="10">
        <f ca="1">SUMPRODUCT($A268:$F268,Results!$B$15:$G$15)</f>
        <v>0.1428400363122222</v>
      </c>
      <c r="K268" s="10">
        <f ca="1">SUMPRODUCT($A268:$F268,Results!$B$16:$G$16)</f>
        <v>4.1206013091584106</v>
      </c>
      <c r="L268" s="10">
        <f ca="1">SUMPRODUCT($A268:$F268,Results!$B$17:$G$17)</f>
        <v>1.4814280283382759</v>
      </c>
      <c r="M268" s="10">
        <f ca="1">SUMPRODUCT($A268:$F268,Results!$B$18:$G$18)</f>
        <v>-7.7132577885594067</v>
      </c>
      <c r="N268" s="10">
        <f ca="1">SUMPRODUCT($A268:$F268,Results!$B$19:$G$19)</f>
        <v>0.68872344719465328</v>
      </c>
      <c r="O268" s="10">
        <f ca="1">SUMPRODUCT($A268:$F268,Results!$B$20:$G$20)</f>
        <v>3.6276923914363897</v>
      </c>
      <c r="P268" s="10" cm="1">
        <f t="array" aca="1" ref="P268" ca="1">SUMPRODUCT(J268:O268,TRANSPOSE(BL$20:BL$25))+$AD$20-$BL$27</f>
        <v>4.087628460779297</v>
      </c>
      <c r="Q268" s="10" cm="1">
        <f t="array" aca="1" ref="Q268" ca="1">SUMPRODUCT(J268:O268,TRANSPOSE(ES$20:ES$25))+$AD$20-$ES$27</f>
        <v>4.2763797292609587</v>
      </c>
      <c r="R268" s="10">
        <f ca="1">I268-Results!$E$5*H268</f>
        <v>4.6344630008512269</v>
      </c>
      <c r="S268" s="10" cm="1">
        <f t="array" aca="1" ref="S268" ca="1">SUMPRODUCT(J268:O268,TRANSPOSE(AR$28:AR$33))+$AD$20-$AC$26</f>
        <v>10.946819223392534</v>
      </c>
      <c r="T268" s="10">
        <f ca="1">SUMPRODUCT(J268:O268,Results!K$9:P$9)</f>
        <v>5.2131502932725642</v>
      </c>
      <c r="U268" s="10">
        <f ca="1">SUMPRODUCT(J268:O268,Results!K$9:P$9)+$AD$20-$AC$31</f>
        <v>5.2301063497976568</v>
      </c>
      <c r="V268" s="10">
        <f t="shared" ca="1" si="113"/>
        <v>6.5231941976588166</v>
      </c>
      <c r="W268" s="10">
        <f t="shared" ca="1" si="114"/>
        <v>6.3344429291771549</v>
      </c>
      <c r="X268" s="10">
        <f t="shared" ca="1" si="115"/>
        <v>5.9763596575868867</v>
      </c>
      <c r="Y268" s="10">
        <f t="shared" ca="1" si="116"/>
        <v>-0.33599656495442076</v>
      </c>
      <c r="Z268" s="10">
        <f t="shared" ca="1" si="117"/>
        <v>10.328694591556228</v>
      </c>
      <c r="AA268" s="10">
        <f t="shared" ca="1" si="118"/>
        <v>5.3807163086404568</v>
      </c>
    </row>
    <row r="269" spans="1:27">
      <c r="A269" s="6">
        <f ca="1">LN((RAND()^(-Results!$E$4))-1)</f>
        <v>-0.47083229367039819</v>
      </c>
      <c r="B269" s="6">
        <f ca="1">LN((RAND()^(-Results!$E$4))-1)</f>
        <v>-0.62580861465456794</v>
      </c>
      <c r="C269" s="6">
        <f ca="1">LN((RAND()^(-Results!$E$4))-1)</f>
        <v>2.29493066521542</v>
      </c>
      <c r="D269" s="6">
        <f ca="1">LN((RAND()^(-Results!$E$4))-1)</f>
        <v>-1.1280896158882761</v>
      </c>
      <c r="E269" s="6">
        <f ca="1">LN((RAND()^(-Results!$E$4))-1)</f>
        <v>3.1986829141290594</v>
      </c>
      <c r="F269" s="6">
        <f ca="1">LN((RAND()^(-Results!$E$4))-1)</f>
        <v>2.1598657240801105</v>
      </c>
      <c r="G269" s="6">
        <f ca="1">LN((RAND()^(-Results!$E$4))-1)</f>
        <v>1.6458773709403143</v>
      </c>
      <c r="H269" s="6">
        <f t="shared" ca="1" si="112"/>
        <v>1.7100496202962348</v>
      </c>
      <c r="I269" s="10">
        <f ca="1">SUMPRODUCT(J269:O269,Results!B$12:G$12)+Results!$E$5*H269</f>
        <v>22.179530601421789</v>
      </c>
      <c r="J269" s="10">
        <f ca="1">SUMPRODUCT($A269:$F269,Results!$B$15:$G$15)</f>
        <v>-3.7156290113644692</v>
      </c>
      <c r="K269" s="10">
        <f ca="1">SUMPRODUCT($A269:$F269,Results!$B$16:$G$16)</f>
        <v>12.682928893700401</v>
      </c>
      <c r="L269" s="10">
        <f ca="1">SUMPRODUCT($A269:$F269,Results!$B$17:$G$17)</f>
        <v>-13.969821545253199</v>
      </c>
      <c r="M269" s="10">
        <f ca="1">SUMPRODUCT($A269:$F269,Results!$B$18:$G$18)</f>
        <v>-6.6380411246478985</v>
      </c>
      <c r="N269" s="10">
        <f ca="1">SUMPRODUCT($A269:$F269,Results!$B$19:$G$19)</f>
        <v>-2.1166840482215177</v>
      </c>
      <c r="O269" s="10">
        <f ca="1">SUMPRODUCT($A269:$F269,Results!$B$20:$G$20)</f>
        <v>0.86397946859409536</v>
      </c>
      <c r="P269" s="10" cm="1">
        <f t="array" aca="1" ref="P269" ca="1">SUMPRODUCT(J269:O269,TRANSPOSE(BL$20:BL$25))+$AD$20-$BL$27</f>
        <v>16.837223067517485</v>
      </c>
      <c r="Q269" s="10" cm="1">
        <f t="array" aca="1" ref="Q269" ca="1">SUMPRODUCT(J269:O269,TRANSPOSE(ES$20:ES$25))+$AD$20-$ES$27</f>
        <v>16.812713087348428</v>
      </c>
      <c r="R269" s="10">
        <f ca="1">I269-Results!$E$5*H269</f>
        <v>15.33933212023685</v>
      </c>
      <c r="S269" s="10" cm="1">
        <f t="array" aca="1" ref="S269" ca="1">SUMPRODUCT(J269:O269,TRANSPOSE(AR$28:AR$33))+$AD$20-$AC$26</f>
        <v>21.146781601946152</v>
      </c>
      <c r="T269" s="10">
        <f ca="1">SUMPRODUCT(J269:O269,Results!K$9:P$9)</f>
        <v>16.655955189360725</v>
      </c>
      <c r="U269" s="10">
        <f ca="1">SUMPRODUCT(J269:O269,Results!K$9:P$9)+$AD$20-$AC$31</f>
        <v>16.672911245885818</v>
      </c>
      <c r="V269" s="10">
        <f t="shared" ca="1" si="113"/>
        <v>5.3423075339043038</v>
      </c>
      <c r="W269" s="10">
        <f t="shared" ca="1" si="114"/>
        <v>5.3668175140733609</v>
      </c>
      <c r="X269" s="10">
        <f t="shared" ca="1" si="115"/>
        <v>6.8401984811849381</v>
      </c>
      <c r="Y269" s="10">
        <f t="shared" ca="1" si="116"/>
        <v>1.0327489994756363</v>
      </c>
      <c r="Z269" s="10">
        <f t="shared" ca="1" si="117"/>
        <v>21.897402534539903</v>
      </c>
      <c r="AA269" s="10">
        <f t="shared" ca="1" si="118"/>
        <v>5.506619355535971</v>
      </c>
    </row>
    <row r="270" spans="1:27">
      <c r="A270" s="6">
        <f ca="1">LN((RAND()^(-Results!$E$4))-1)</f>
        <v>1.6462742873172711</v>
      </c>
      <c r="B270" s="6">
        <f ca="1">LN((RAND()^(-Results!$E$4))-1)</f>
        <v>2.4558725381090166E-2</v>
      </c>
      <c r="C270" s="6">
        <f ca="1">LN((RAND()^(-Results!$E$4))-1)</f>
        <v>1.794214470496865</v>
      </c>
      <c r="D270" s="6">
        <f ca="1">LN((RAND()^(-Results!$E$4))-1)</f>
        <v>-0.1405323337198095</v>
      </c>
      <c r="E270" s="6">
        <f ca="1">LN((RAND()^(-Results!$E$4))-1)</f>
        <v>-1.4664361095430316</v>
      </c>
      <c r="F270" s="6">
        <f ca="1">LN((RAND()^(-Results!$E$4))-1)</f>
        <v>1.8785529228018909</v>
      </c>
      <c r="G270" s="6">
        <f ca="1">LN((RAND()^(-Results!$E$4))-1)</f>
        <v>3.1997953405838655</v>
      </c>
      <c r="H270" s="6">
        <f t="shared" ca="1" si="112"/>
        <v>3.263967589939786</v>
      </c>
      <c r="I270" s="10">
        <f ca="1">SUMPRODUCT(J270:O270,Results!B$12:G$12)+Results!$E$5*H270</f>
        <v>28.513703288662914</v>
      </c>
      <c r="J270" s="10">
        <f ca="1">SUMPRODUCT($A270:$F270,Results!$B$15:$G$15)</f>
        <v>-4.7906610441783757</v>
      </c>
      <c r="K270" s="10">
        <f ca="1">SUMPRODUCT($A270:$F270,Results!$B$16:$G$16)</f>
        <v>0.69896723041413811</v>
      </c>
      <c r="L270" s="10">
        <f ca="1">SUMPRODUCT($A270:$F270,Results!$B$17:$G$17)</f>
        <v>5.4806444906912537</v>
      </c>
      <c r="M270" s="10">
        <f ca="1">SUMPRODUCT($A270:$F270,Results!$B$18:$G$18)</f>
        <v>-5.821302639055185</v>
      </c>
      <c r="N270" s="10">
        <f ca="1">SUMPRODUCT($A270:$F270,Results!$B$19:$G$19)</f>
        <v>7.6905518486591138</v>
      </c>
      <c r="O270" s="10">
        <f ca="1">SUMPRODUCT($A270:$F270,Results!$B$20:$G$20)</f>
        <v>6.324654080625999</v>
      </c>
      <c r="P270" s="10" cm="1">
        <f t="array" aca="1" ref="P270" ca="1">SUMPRODUCT(J270:O270,TRANSPOSE(BL$20:BL$25))+$AD$20-$BL$27</f>
        <v>15.817861340252502</v>
      </c>
      <c r="Q270" s="10" cm="1">
        <f t="array" aca="1" ref="Q270" ca="1">SUMPRODUCT(J270:O270,TRANSPOSE(ES$20:ES$25))+$AD$20-$ES$27</f>
        <v>15.774171529889717</v>
      </c>
      <c r="R270" s="10">
        <f ca="1">I270-Results!$E$5*H270</f>
        <v>15.45783292890377</v>
      </c>
      <c r="S270" s="10" cm="1">
        <f t="array" aca="1" ref="S270" ca="1">SUMPRODUCT(J270:O270,TRANSPOSE(AR$28:AR$33))+$AD$20-$AC$26</f>
        <v>19.503691817227022</v>
      </c>
      <c r="T270" s="10">
        <f ca="1">SUMPRODUCT(J270:O270,Results!K$9:P$9)</f>
        <v>15.522416375790355</v>
      </c>
      <c r="U270" s="10">
        <f ca="1">SUMPRODUCT(J270:O270,Results!K$9:P$9)+$AD$20-$AC$31</f>
        <v>15.539372432315448</v>
      </c>
      <c r="V270" s="10">
        <f t="shared" ca="1" si="113"/>
        <v>12.695841948410411</v>
      </c>
      <c r="W270" s="10">
        <f t="shared" ca="1" si="114"/>
        <v>12.739531758773197</v>
      </c>
      <c r="X270" s="10">
        <f t="shared" ca="1" si="115"/>
        <v>13.055870359759144</v>
      </c>
      <c r="Y270" s="10">
        <f t="shared" ca="1" si="116"/>
        <v>9.0100114714358917</v>
      </c>
      <c r="Z270" s="10">
        <f t="shared" ca="1" si="117"/>
        <v>28.231575221781029</v>
      </c>
      <c r="AA270" s="10">
        <f t="shared" ca="1" si="118"/>
        <v>12.974330856347466</v>
      </c>
    </row>
    <row r="271" spans="1:27">
      <c r="A271" s="6">
        <f ca="1">LN((RAND()^(-Results!$E$4))-1)</f>
        <v>-1.997161889229967</v>
      </c>
      <c r="B271" s="6">
        <f ca="1">LN((RAND()^(-Results!$E$4))-1)</f>
        <v>-0.14670803303756666</v>
      </c>
      <c r="C271" s="6">
        <f ca="1">LN((RAND()^(-Results!$E$4))-1)</f>
        <v>-1.7291024384650702</v>
      </c>
      <c r="D271" s="6">
        <f ca="1">LN((RAND()^(-Results!$E$4))-1)</f>
        <v>0.93917698436538821</v>
      </c>
      <c r="E271" s="6">
        <f ca="1">LN((RAND()^(-Results!$E$4))-1)</f>
        <v>2.4577435946264683</v>
      </c>
      <c r="F271" s="6">
        <f ca="1">LN((RAND()^(-Results!$E$4))-1)</f>
        <v>1.4992753911539987</v>
      </c>
      <c r="G271" s="6">
        <f ca="1">LN((RAND()^(-Results!$E$4))-1)</f>
        <v>-0.53694772004747793</v>
      </c>
      <c r="H271" s="6">
        <f t="shared" ca="1" si="112"/>
        <v>-0.47277547069155745</v>
      </c>
      <c r="I271" s="10">
        <f ca="1">SUMPRODUCT(J271:O271,Results!B$12:G$12)+Results!$E$5*H271</f>
        <v>-0.75307641276800652</v>
      </c>
      <c r="J271" s="10">
        <f ca="1">SUMPRODUCT($A271:$F271,Results!$B$15:$G$15)</f>
        <v>-2.6804203415708745</v>
      </c>
      <c r="K271" s="10">
        <f ca="1">SUMPRODUCT($A271:$F271,Results!$B$16:$G$16)</f>
        <v>3.5092684443480442</v>
      </c>
      <c r="L271" s="10">
        <f ca="1">SUMPRODUCT($A271:$F271,Results!$B$17:$G$17)</f>
        <v>-12.958013219806135</v>
      </c>
      <c r="M271" s="10">
        <f ca="1">SUMPRODUCT($A271:$F271,Results!$B$18:$G$18)</f>
        <v>-0.41384736028165747</v>
      </c>
      <c r="N271" s="10">
        <f ca="1">SUMPRODUCT($A271:$F271,Results!$B$19:$G$19)</f>
        <v>-8.2084031437057732</v>
      </c>
      <c r="O271" s="10">
        <f ca="1">SUMPRODUCT($A271:$F271,Results!$B$20:$G$20)</f>
        <v>-3.520940942130113</v>
      </c>
      <c r="P271" s="10" cm="1">
        <f t="array" aca="1" ref="P271" ca="1">SUMPRODUCT(J271:O271,TRANSPOSE(BL$20:BL$25))+$AD$20-$BL$27</f>
        <v>0.79922508569056794</v>
      </c>
      <c r="Q271" s="10" cm="1">
        <f t="array" aca="1" ref="Q271" ca="1">SUMPRODUCT(J271:O271,TRANSPOSE(ES$20:ES$25))+$AD$20-$ES$27</f>
        <v>0.92487466958444553</v>
      </c>
      <c r="R271" s="10">
        <f ca="1">I271-Results!$E$5*H271</f>
        <v>1.1380254699982233</v>
      </c>
      <c r="S271" s="10" cm="1">
        <f t="array" aca="1" ref="S271" ca="1">SUMPRODUCT(J271:O271,TRANSPOSE(AR$28:AR$33))+$AD$20-$AC$26</f>
        <v>0.17767519976892654</v>
      </c>
      <c r="T271" s="10">
        <f ca="1">SUMPRODUCT(J271:O271,Results!K$9:P$9)</f>
        <v>1.5720118112354697</v>
      </c>
      <c r="U271" s="10">
        <f ca="1">SUMPRODUCT(J271:O271,Results!K$9:P$9)+$AD$20-$AC$31</f>
        <v>1.5889678677605623</v>
      </c>
      <c r="V271" s="10">
        <f t="shared" ca="1" si="113"/>
        <v>-1.5523014984585743</v>
      </c>
      <c r="W271" s="10">
        <f t="shared" ca="1" si="114"/>
        <v>-1.6779510823524522</v>
      </c>
      <c r="X271" s="10">
        <f t="shared" ca="1" si="115"/>
        <v>-1.8911018827662298</v>
      </c>
      <c r="Y271" s="10">
        <f t="shared" ca="1" si="116"/>
        <v>-0.93075161253693306</v>
      </c>
      <c r="Z271" s="10">
        <f t="shared" ca="1" si="117"/>
        <v>-1.0352044796498918</v>
      </c>
      <c r="AA271" s="10">
        <f t="shared" ca="1" si="118"/>
        <v>-2.3420442805285688</v>
      </c>
    </row>
    <row r="272" spans="1:27">
      <c r="A272" s="6">
        <f ca="1">LN((RAND()^(-Results!$E$4))-1)</f>
        <v>2.1988693170440746E-3</v>
      </c>
      <c r="B272" s="6">
        <f ca="1">LN((RAND()^(-Results!$E$4))-1)</f>
        <v>-0.21542603280896575</v>
      </c>
      <c r="C272" s="6">
        <f ca="1">LN((RAND()^(-Results!$E$4))-1)</f>
        <v>-1.3661608056047914</v>
      </c>
      <c r="D272" s="6">
        <f ca="1">LN((RAND()^(-Results!$E$4))-1)</f>
        <v>-2.9057295021916683</v>
      </c>
      <c r="E272" s="6">
        <f ca="1">LN((RAND()^(-Results!$E$4))-1)</f>
        <v>0.79500663019554341</v>
      </c>
      <c r="F272" s="6">
        <f ca="1">LN((RAND()^(-Results!$E$4))-1)</f>
        <v>1.0881170348167328</v>
      </c>
      <c r="G272" s="6">
        <f ca="1">LN((RAND()^(-Results!$E$4))-1)</f>
        <v>1.4249280507298043</v>
      </c>
      <c r="H272" s="6">
        <f t="shared" ca="1" si="112"/>
        <v>1.4891003000857248</v>
      </c>
      <c r="I272" s="10">
        <f ca="1">SUMPRODUCT(J272:O272,Results!B$12:G$12)+Results!$E$5*H272</f>
        <v>11.333830334160531</v>
      </c>
      <c r="J272" s="10">
        <f ca="1">SUMPRODUCT($A272:$F272,Results!$B$15:$G$15)</f>
        <v>-1.5836167498678955</v>
      </c>
      <c r="K272" s="10">
        <f ca="1">SUMPRODUCT($A272:$F272,Results!$B$16:$G$16)</f>
        <v>2.981469325493487</v>
      </c>
      <c r="L272" s="10">
        <f ca="1">SUMPRODUCT($A272:$F272,Results!$B$17:$G$17)</f>
        <v>-6.6859516232482576</v>
      </c>
      <c r="M272" s="10">
        <f ca="1">SUMPRODUCT($A272:$F272,Results!$B$18:$G$18)</f>
        <v>1.5588969312039771</v>
      </c>
      <c r="N272" s="10">
        <f ca="1">SUMPRODUCT($A272:$F272,Results!$B$19:$G$19)</f>
        <v>-0.64913993765669287</v>
      </c>
      <c r="O272" s="10">
        <f ca="1">SUMPRODUCT($A272:$F272,Results!$B$20:$G$20)</f>
        <v>-2.4904592254337183</v>
      </c>
      <c r="P272" s="10" cm="1">
        <f t="array" aca="1" ref="P272" ca="1">SUMPRODUCT(J272:O272,TRANSPOSE(BL$20:BL$25))+$AD$20-$BL$27</f>
        <v>5.1561426089412841</v>
      </c>
      <c r="Q272" s="10" cm="1">
        <f t="array" aca="1" ref="Q272" ca="1">SUMPRODUCT(J272:O272,TRANSPOSE(ES$20:ES$25))+$AD$20-$ES$27</f>
        <v>5.1182515231085128</v>
      </c>
      <c r="R272" s="10">
        <f ca="1">I272-Results!$E$5*H272</f>
        <v>5.3774291338176319</v>
      </c>
      <c r="S272" s="10" cm="1">
        <f t="array" aca="1" ref="S272" ca="1">SUMPRODUCT(J272:O272,TRANSPOSE(AR$28:AR$33))+$AD$20-$AC$26</f>
        <v>2.345084284783769</v>
      </c>
      <c r="T272" s="10">
        <f ca="1">SUMPRODUCT(J272:O272,Results!K$9:P$9)</f>
        <v>4.8531788103041666</v>
      </c>
      <c r="U272" s="10">
        <f ca="1">SUMPRODUCT(J272:O272,Results!K$9:P$9)+$AD$20-$AC$31</f>
        <v>4.8701348668292592</v>
      </c>
      <c r="V272" s="10">
        <f t="shared" ca="1" si="113"/>
        <v>6.177687725219247</v>
      </c>
      <c r="W272" s="10">
        <f t="shared" ca="1" si="114"/>
        <v>6.2155788110520183</v>
      </c>
      <c r="X272" s="10">
        <f t="shared" ca="1" si="115"/>
        <v>5.9564012003428992</v>
      </c>
      <c r="Y272" s="10">
        <f t="shared" ca="1" si="116"/>
        <v>8.9887460493767612</v>
      </c>
      <c r="Z272" s="10">
        <f t="shared" ca="1" si="117"/>
        <v>11.051702267278646</v>
      </c>
      <c r="AA272" s="10">
        <f t="shared" ca="1" si="118"/>
        <v>6.4636954673312719</v>
      </c>
    </row>
    <row r="273" spans="1:27">
      <c r="A273" s="6">
        <f ca="1">LN((RAND()^(-Results!$E$4))-1)</f>
        <v>0.57184531783378356</v>
      </c>
      <c r="B273" s="6">
        <f ca="1">LN((RAND()^(-Results!$E$4))-1)</f>
        <v>0.5942270914317207</v>
      </c>
      <c r="C273" s="6">
        <f ca="1">LN((RAND()^(-Results!$E$4))-1)</f>
        <v>-0.92025460638563095</v>
      </c>
      <c r="D273" s="6">
        <f ca="1">LN((RAND()^(-Results!$E$4))-1)</f>
        <v>0.72958210250819844</v>
      </c>
      <c r="E273" s="6">
        <f ca="1">LN((RAND()^(-Results!$E$4))-1)</f>
        <v>1.9604966410088296</v>
      </c>
      <c r="F273" s="6">
        <f ca="1">LN((RAND()^(-Results!$E$4))-1)</f>
        <v>1.4286960399626569</v>
      </c>
      <c r="G273" s="6">
        <f ca="1">LN((RAND()^(-Results!$E$4))-1)</f>
        <v>-1.0667746490475492</v>
      </c>
      <c r="H273" s="6">
        <f t="shared" ca="1" si="112"/>
        <v>-1.0026023996916287</v>
      </c>
      <c r="I273" s="10">
        <f ca="1">SUMPRODUCT(J273:O273,Results!B$12:G$12)+Results!$E$5*H273</f>
        <v>14.611959277088882</v>
      </c>
      <c r="J273" s="10">
        <f ca="1">SUMPRODUCT($A273:$F273,Results!$B$15:$G$15)</f>
        <v>-8.3685680001735356</v>
      </c>
      <c r="K273" s="10">
        <f ca="1">SUMPRODUCT($A273:$F273,Results!$B$16:$G$16)</f>
        <v>4.09465658933245</v>
      </c>
      <c r="L273" s="10">
        <f ca="1">SUMPRODUCT($A273:$F273,Results!$B$17:$G$17)</f>
        <v>-10.179542579849235</v>
      </c>
      <c r="M273" s="10">
        <f ca="1">SUMPRODUCT($A273:$F273,Results!$B$18:$G$18)</f>
        <v>-0.84660564396997828</v>
      </c>
      <c r="N273" s="10">
        <f ca="1">SUMPRODUCT($A273:$F273,Results!$B$19:$G$19)</f>
        <v>0.15876269883531924</v>
      </c>
      <c r="O273" s="10">
        <f ca="1">SUMPRODUCT($A273:$F273,Results!$B$20:$G$20)</f>
        <v>-0.30716033958911737</v>
      </c>
      <c r="P273" s="10" cm="1">
        <f t="array" aca="1" ref="P273" ca="1">SUMPRODUCT(J273:O273,TRANSPOSE(BL$20:BL$25))+$AD$20-$BL$27</f>
        <v>18.270537812532574</v>
      </c>
      <c r="Q273" s="10" cm="1">
        <f t="array" aca="1" ref="Q273" ca="1">SUMPRODUCT(J273:O273,TRANSPOSE(ES$20:ES$25))+$AD$20-$ES$27</f>
        <v>18.34363349361794</v>
      </c>
      <c r="R273" s="10">
        <f ca="1">I273-Results!$E$5*H273</f>
        <v>18.622368875855397</v>
      </c>
      <c r="S273" s="10" cm="1">
        <f t="array" aca="1" ref="S273" ca="1">SUMPRODUCT(J273:O273,TRANSPOSE(AR$28:AR$33))+$AD$20-$AC$26</f>
        <v>15.729693835212377</v>
      </c>
      <c r="T273" s="10">
        <f ca="1">SUMPRODUCT(J273:O273,Results!K$9:P$9)</f>
        <v>18.712068618533767</v>
      </c>
      <c r="U273" s="10">
        <f ca="1">SUMPRODUCT(J273:O273,Results!K$9:P$9)+$AD$20-$AC$31</f>
        <v>18.729024675058859</v>
      </c>
      <c r="V273" s="10">
        <f t="shared" ca="1" si="113"/>
        <v>-3.6585785354436915</v>
      </c>
      <c r="W273" s="10">
        <f t="shared" ca="1" si="114"/>
        <v>-3.7316742165290577</v>
      </c>
      <c r="X273" s="10">
        <f t="shared" ca="1" si="115"/>
        <v>-4.0104095987665147</v>
      </c>
      <c r="Y273" s="10">
        <f t="shared" ca="1" si="116"/>
        <v>-1.1177345581234945</v>
      </c>
      <c r="Z273" s="10">
        <f t="shared" ca="1" si="117"/>
        <v>14.329831210206997</v>
      </c>
      <c r="AA273" s="10">
        <f t="shared" ca="1" si="118"/>
        <v>-4.1170653979699772</v>
      </c>
    </row>
    <row r="274" spans="1:27">
      <c r="A274" s="6">
        <f ca="1">LN((RAND()^(-Results!$E$4))-1)</f>
        <v>2.9367141961101053</v>
      </c>
      <c r="B274" s="6">
        <f ca="1">LN((RAND()^(-Results!$E$4))-1)</f>
        <v>-2.5110641698517346</v>
      </c>
      <c r="C274" s="6">
        <f ca="1">LN((RAND()^(-Results!$E$4))-1)</f>
        <v>-0.5739311956863572</v>
      </c>
      <c r="D274" s="6">
        <f ca="1">LN((RAND()^(-Results!$E$4))-1)</f>
        <v>-1.7124673838347584</v>
      </c>
      <c r="E274" s="6">
        <f ca="1">LN((RAND()^(-Results!$E$4))-1)</f>
        <v>4.0965709640582926</v>
      </c>
      <c r="F274" s="6">
        <f ca="1">LN((RAND()^(-Results!$E$4))-1)</f>
        <v>-3.5947384088207306</v>
      </c>
      <c r="G274" s="6">
        <f ca="1">LN((RAND()^(-Results!$E$4))-1)</f>
        <v>-0.204737517181698</v>
      </c>
      <c r="H274" s="6">
        <f t="shared" ca="1" si="112"/>
        <v>-0.1405652678257775</v>
      </c>
      <c r="I274" s="10">
        <f ca="1">SUMPRODUCT(J274:O274,Results!B$12:G$12)+Results!$E$5*H274</f>
        <v>9.1048178376786861</v>
      </c>
      <c r="J274" s="10">
        <f ca="1">SUMPRODUCT($A274:$F274,Results!$B$15:$G$15)</f>
        <v>-4.8015580527201864</v>
      </c>
      <c r="K274" s="10">
        <f ca="1">SUMPRODUCT($A274:$F274,Results!$B$16:$G$16)</f>
        <v>5.1962684526332712</v>
      </c>
      <c r="L274" s="10">
        <f ca="1">SUMPRODUCT($A274:$F274,Results!$B$17:$G$17)</f>
        <v>-16.947449723982366</v>
      </c>
      <c r="M274" s="10">
        <f ca="1">SUMPRODUCT($A274:$F274,Results!$B$18:$G$18)</f>
        <v>7.5151948418113168</v>
      </c>
      <c r="N274" s="10">
        <f ca="1">SUMPRODUCT($A274:$F274,Results!$B$19:$G$19)</f>
        <v>-2.8836449158675661</v>
      </c>
      <c r="O274" s="10">
        <f ca="1">SUMPRODUCT($A274:$F274,Results!$B$20:$G$20)</f>
        <v>-6.3538396935061705</v>
      </c>
      <c r="P274" s="10" cm="1">
        <f t="array" aca="1" ref="P274" ca="1">SUMPRODUCT(J274:O274,TRANSPOSE(BL$20:BL$25))+$AD$20-$BL$27</f>
        <v>10.993416042055307</v>
      </c>
      <c r="Q274" s="10" cm="1">
        <f t="array" aca="1" ref="Q274" ca="1">SUMPRODUCT(J274:O274,TRANSPOSE(ES$20:ES$25))+$AD$20-$ES$27</f>
        <v>10.749818032566262</v>
      </c>
      <c r="R274" s="10">
        <f ca="1">I274-Results!$E$5*H274</f>
        <v>9.6670789089817966</v>
      </c>
      <c r="S274" s="10" cm="1">
        <f t="array" aca="1" ref="S274" ca="1">SUMPRODUCT(J274:O274,TRANSPOSE(AR$28:AR$33))+$AD$20-$AC$26</f>
        <v>1.9152563971929297</v>
      </c>
      <c r="T274" s="10">
        <f ca="1">SUMPRODUCT(J274:O274,Results!K$9:P$9)</f>
        <v>9.4715638030127742</v>
      </c>
      <c r="U274" s="10">
        <f ca="1">SUMPRODUCT(J274:O274,Results!K$9:P$9)+$AD$20-$AC$31</f>
        <v>9.4885198595378668</v>
      </c>
      <c r="V274" s="10">
        <f t="shared" ca="1" si="113"/>
        <v>-1.8885982043766205</v>
      </c>
      <c r="W274" s="10">
        <f t="shared" ca="1" si="114"/>
        <v>-1.6450001948875759</v>
      </c>
      <c r="X274" s="10">
        <f t="shared" ca="1" si="115"/>
        <v>-0.56226107130311043</v>
      </c>
      <c r="Y274" s="10">
        <f t="shared" ca="1" si="116"/>
        <v>7.1895614404857566</v>
      </c>
      <c r="Z274" s="10">
        <f t="shared" ca="1" si="117"/>
        <v>8.8226897707968011</v>
      </c>
      <c r="AA274" s="10">
        <f t="shared" ca="1" si="118"/>
        <v>-0.38370202185918068</v>
      </c>
    </row>
    <row r="275" spans="1:27">
      <c r="A275" s="6">
        <f ca="1">LN((RAND()^(-Results!$E$4))-1)</f>
        <v>2.0075727001369326</v>
      </c>
      <c r="B275" s="6">
        <f ca="1">LN((RAND()^(-Results!$E$4))-1)</f>
        <v>1.8522488617548452</v>
      </c>
      <c r="C275" s="6">
        <f ca="1">LN((RAND()^(-Results!$E$4))-1)</f>
        <v>-0.20333438873190002</v>
      </c>
      <c r="D275" s="6">
        <f ca="1">LN((RAND()^(-Results!$E$4))-1)</f>
        <v>-0.14098796132389882</v>
      </c>
      <c r="E275" s="6">
        <f ca="1">LN((RAND()^(-Results!$E$4))-1)</f>
        <v>-0.92611815997258151</v>
      </c>
      <c r="F275" s="6">
        <f ca="1">LN((RAND()^(-Results!$E$4))-1)</f>
        <v>-1.5950994946433836</v>
      </c>
      <c r="G275" s="6">
        <f ca="1">LN((RAND()^(-Results!$E$4))-1)</f>
        <v>0.57821231098370507</v>
      </c>
      <c r="H275" s="6">
        <f t="shared" ca="1" si="112"/>
        <v>0.64238456033962554</v>
      </c>
      <c r="I275" s="10">
        <f ca="1">SUMPRODUCT(J275:O275,Results!B$12:G$12)+Results!$E$5*H275</f>
        <v>10.363334010446339</v>
      </c>
      <c r="J275" s="10">
        <f ca="1">SUMPRODUCT($A275:$F275,Results!$B$15:$G$15)</f>
        <v>-1.7386491653477512</v>
      </c>
      <c r="K275" s="10">
        <f ca="1">SUMPRODUCT($A275:$F275,Results!$B$16:$G$16)</f>
        <v>-2.1902489765631712</v>
      </c>
      <c r="L275" s="10">
        <f ca="1">SUMPRODUCT($A275:$F275,Results!$B$17:$G$17)</f>
        <v>6.1699103270884095</v>
      </c>
      <c r="M275" s="10">
        <f ca="1">SUMPRODUCT($A275:$F275,Results!$B$18:$G$18)</f>
        <v>4.0498388087527175</v>
      </c>
      <c r="N275" s="10">
        <f ca="1">SUMPRODUCT($A275:$F275,Results!$B$19:$G$19)</f>
        <v>7.7244640190221006</v>
      </c>
      <c r="O275" s="10">
        <f ca="1">SUMPRODUCT($A275:$F275,Results!$B$20:$G$20)</f>
        <v>0.57707421395835845</v>
      </c>
      <c r="P275" s="10" cm="1">
        <f t="array" aca="1" ref="P275" ca="1">SUMPRODUCT(J275:O275,TRANSPOSE(BL$20:BL$25))+$AD$20-$BL$27</f>
        <v>7.0805787900365171</v>
      </c>
      <c r="Q275" s="10" cm="1">
        <f t="array" aca="1" ref="Q275" ca="1">SUMPRODUCT(J275:O275,TRANSPOSE(ES$20:ES$25))+$AD$20-$ES$27</f>
        <v>7.0807713744339296</v>
      </c>
      <c r="R275" s="10">
        <f ca="1">I275-Results!$E$5*H275</f>
        <v>7.7937957690878363</v>
      </c>
      <c r="S275" s="10" cm="1">
        <f t="array" aca="1" ref="S275" ca="1">SUMPRODUCT(J275:O275,TRANSPOSE(AR$28:AR$33))+$AD$20-$AC$26</f>
        <v>2.3807617732547159</v>
      </c>
      <c r="T275" s="10">
        <f ca="1">SUMPRODUCT(J275:O275,Results!K$9:P$9)</f>
        <v>7.0589559814478395</v>
      </c>
      <c r="U275" s="10">
        <f ca="1">SUMPRODUCT(J275:O275,Results!K$9:P$9)+$AD$20-$AC$31</f>
        <v>7.0759120379729321</v>
      </c>
      <c r="V275" s="10">
        <f t="shared" ca="1" si="113"/>
        <v>3.2827552204098218</v>
      </c>
      <c r="W275" s="10">
        <f t="shared" ca="1" si="114"/>
        <v>3.2825626360124094</v>
      </c>
      <c r="X275" s="10">
        <f t="shared" ca="1" si="115"/>
        <v>2.5695382413585026</v>
      </c>
      <c r="Y275" s="10">
        <f t="shared" ca="1" si="116"/>
        <v>7.982572237191623</v>
      </c>
      <c r="Z275" s="10">
        <f t="shared" ca="1" si="117"/>
        <v>10.081205943564454</v>
      </c>
      <c r="AA275" s="10">
        <f t="shared" ca="1" si="118"/>
        <v>3.2874219724734068</v>
      </c>
    </row>
    <row r="276" spans="1:27">
      <c r="A276" s="6">
        <f ca="1">LN((RAND()^(-Results!$E$4))-1)</f>
        <v>2.9587181615219249</v>
      </c>
      <c r="B276" s="6">
        <f ca="1">LN((RAND()^(-Results!$E$4))-1)</f>
        <v>-3.0082690511573094</v>
      </c>
      <c r="C276" s="6">
        <f ca="1">LN((RAND()^(-Results!$E$4))-1)</f>
        <v>-0.87806657327204274</v>
      </c>
      <c r="D276" s="6">
        <f ca="1">LN((RAND()^(-Results!$E$4))-1)</f>
        <v>-2.940704259254709</v>
      </c>
      <c r="E276" s="6">
        <f ca="1">LN((RAND()^(-Results!$E$4))-1)</f>
        <v>-0.58376930551216344</v>
      </c>
      <c r="F276" s="6">
        <f ca="1">LN((RAND()^(-Results!$E$4))-1)</f>
        <v>2.493434641654658</v>
      </c>
      <c r="G276" s="6">
        <f ca="1">LN((RAND()^(-Results!$E$4))-1)</f>
        <v>-1.2047972274416743</v>
      </c>
      <c r="H276" s="6">
        <f t="shared" ca="1" si="112"/>
        <v>-1.1406249780857538</v>
      </c>
      <c r="I276" s="10">
        <f ca="1">SUMPRODUCT(J276:O276,Results!B$12:G$12)+Results!$E$5*H276</f>
        <v>16.352290733046885</v>
      </c>
      <c r="J276" s="10">
        <f ca="1">SUMPRODUCT($A276:$F276,Results!$B$15:$G$15)</f>
        <v>-9.9864472724630176</v>
      </c>
      <c r="K276" s="10">
        <f ca="1">SUMPRODUCT($A276:$F276,Results!$B$16:$G$16)</f>
        <v>-0.58794074299840915</v>
      </c>
      <c r="L276" s="10">
        <f ca="1">SUMPRODUCT($A276:$F276,Results!$B$17:$G$17)</f>
        <v>-4.8050825076200727</v>
      </c>
      <c r="M276" s="10">
        <f ca="1">SUMPRODUCT($A276:$F276,Results!$B$18:$G$18)</f>
        <v>-2.5792905359603129</v>
      </c>
      <c r="N276" s="10">
        <f ca="1">SUMPRODUCT($A276:$F276,Results!$B$19:$G$19)</f>
        <v>4.232804541768818</v>
      </c>
      <c r="O276" s="10">
        <f ca="1">SUMPRODUCT($A276:$F276,Results!$B$20:$G$20)</f>
        <v>2.9599602913360816</v>
      </c>
      <c r="P276" s="10" cm="1">
        <f t="array" aca="1" ref="P276" ca="1">SUMPRODUCT(J276:O276,TRANSPOSE(BL$20:BL$25))+$AD$20-$BL$27</f>
        <v>21.395247122192515</v>
      </c>
      <c r="Q276" s="10" cm="1">
        <f t="array" aca="1" ref="Q276" ca="1">SUMPRODUCT(J276:O276,TRANSPOSE(ES$20:ES$25))+$AD$20-$ES$27</f>
        <v>21.177007992097977</v>
      </c>
      <c r="R276" s="10">
        <f ca="1">I276-Results!$E$5*H276</f>
        <v>20.9147906453899</v>
      </c>
      <c r="S276" s="10" cm="1">
        <f t="array" aca="1" ref="S276" ca="1">SUMPRODUCT(J276:O276,TRANSPOSE(AR$28:AR$33))+$AD$20-$AC$26</f>
        <v>19.858088742305956</v>
      </c>
      <c r="T276" s="10">
        <f ca="1">SUMPRODUCT(J276:O276,Results!K$9:P$9)</f>
        <v>19.979924496451115</v>
      </c>
      <c r="U276" s="10">
        <f ca="1">SUMPRODUCT(J276:O276,Results!K$9:P$9)+$AD$20-$AC$31</f>
        <v>19.996880552976208</v>
      </c>
      <c r="V276" s="10">
        <f t="shared" ca="1" si="113"/>
        <v>-5.0429563891456297</v>
      </c>
      <c r="W276" s="10">
        <f t="shared" ca="1" si="114"/>
        <v>-4.8247172590510914</v>
      </c>
      <c r="X276" s="10">
        <f t="shared" ca="1" si="115"/>
        <v>-4.5624999123430143</v>
      </c>
      <c r="Y276" s="10">
        <f t="shared" ca="1" si="116"/>
        <v>-3.5057980092590704</v>
      </c>
      <c r="Z276" s="10">
        <f t="shared" ca="1" si="117"/>
        <v>16.070162666165</v>
      </c>
      <c r="AA276" s="10">
        <f t="shared" ca="1" si="118"/>
        <v>-3.6445898199293225</v>
      </c>
    </row>
    <row r="277" spans="1:27">
      <c r="A277" s="6">
        <f ca="1">LN((RAND()^(-Results!$E$4))-1)</f>
        <v>0.46848446242722819</v>
      </c>
      <c r="B277" s="6">
        <f ca="1">LN((RAND()^(-Results!$E$4))-1)</f>
        <v>1.3661724035572267</v>
      </c>
      <c r="C277" s="6">
        <f ca="1">LN((RAND()^(-Results!$E$4))-1)</f>
        <v>-2.2270900941457166</v>
      </c>
      <c r="D277" s="6">
        <f ca="1">LN((RAND()^(-Results!$E$4))-1)</f>
        <v>1.7763099111659675</v>
      </c>
      <c r="E277" s="6">
        <f ca="1">LN((RAND()^(-Results!$E$4))-1)</f>
        <v>-2.5203533319474215E-2</v>
      </c>
      <c r="F277" s="6">
        <f ca="1">LN((RAND()^(-Results!$E$4))-1)</f>
        <v>0.52174065168430661</v>
      </c>
      <c r="G277" s="6">
        <f ca="1">LN((RAND()^(-Results!$E$4))-1)</f>
        <v>3.3851948184213221</v>
      </c>
      <c r="H277" s="6">
        <f t="shared" ca="1" si="112"/>
        <v>3.4493670677772426</v>
      </c>
      <c r="I277" s="10">
        <f ca="1">SUMPRODUCT(J277:O277,Results!B$12:G$12)+Results!$E$5*H277</f>
        <v>23.330659863498173</v>
      </c>
      <c r="J277" s="10">
        <f ca="1">SUMPRODUCT($A277:$F277,Results!$B$15:$G$15)</f>
        <v>-6.0772701252520243</v>
      </c>
      <c r="K277" s="10">
        <f ca="1">SUMPRODUCT($A277:$F277,Results!$B$16:$G$16)</f>
        <v>-3.2629905638900132</v>
      </c>
      <c r="L277" s="10">
        <f ca="1">SUMPRODUCT($A277:$F277,Results!$B$17:$G$17)</f>
        <v>-1.3773357294232516</v>
      </c>
      <c r="M277" s="10">
        <f ca="1">SUMPRODUCT($A277:$F277,Results!$B$18:$G$18)</f>
        <v>2.3116636624025064</v>
      </c>
      <c r="N277" s="10">
        <f ca="1">SUMPRODUCT($A277:$F277,Results!$B$19:$G$19)</f>
        <v>1.3550933962328351</v>
      </c>
      <c r="O277" s="10">
        <f ca="1">SUMPRODUCT($A277:$F277,Results!$B$20:$G$20)</f>
        <v>-0.4095521796358722</v>
      </c>
      <c r="P277" s="10" cm="1">
        <f t="array" aca="1" ref="P277" ca="1">SUMPRODUCT(J277:O277,TRANSPOSE(BL$20:BL$25))+$AD$20-$BL$27</f>
        <v>8.1520944581174497</v>
      </c>
      <c r="Q277" s="10" cm="1">
        <f t="array" aca="1" ref="Q277" ca="1">SUMPRODUCT(J277:O277,TRANSPOSE(ES$20:ES$25))+$AD$20-$ES$27</f>
        <v>8.2806725887621013</v>
      </c>
      <c r="R277" s="10">
        <f ca="1">I277-Results!$E$5*H277</f>
        <v>9.533191592389203</v>
      </c>
      <c r="S277" s="10" cm="1">
        <f t="array" aca="1" ref="S277" ca="1">SUMPRODUCT(J277:O277,TRANSPOSE(AR$28:AR$33))+$AD$20-$AC$26</f>
        <v>3.8453219072547542</v>
      </c>
      <c r="T277" s="10">
        <f ca="1">SUMPRODUCT(J277:O277,Results!K$9:P$9)</f>
        <v>8.947972278594472</v>
      </c>
      <c r="U277" s="10">
        <f ca="1">SUMPRODUCT(J277:O277,Results!K$9:P$9)+$AD$20-$AC$31</f>
        <v>8.9649283351195646</v>
      </c>
      <c r="V277" s="10">
        <f t="shared" ca="1" si="113"/>
        <v>15.178565405380724</v>
      </c>
      <c r="W277" s="10">
        <f t="shared" ca="1" si="114"/>
        <v>15.049987274736072</v>
      </c>
      <c r="X277" s="10">
        <f t="shared" ca="1" si="115"/>
        <v>13.79746827110897</v>
      </c>
      <c r="Y277" s="10">
        <f t="shared" ca="1" si="116"/>
        <v>19.48533795624342</v>
      </c>
      <c r="Z277" s="10">
        <f t="shared" ca="1" si="117"/>
        <v>23.048531796616288</v>
      </c>
      <c r="AA277" s="10">
        <f t="shared" ca="1" si="118"/>
        <v>14.365731528378609</v>
      </c>
    </row>
    <row r="278" spans="1:27">
      <c r="A278" s="6">
        <f ca="1">LN((RAND()^(-Results!$E$4))-1)</f>
        <v>-4.9270082502738486</v>
      </c>
      <c r="B278" s="6">
        <f ca="1">LN((RAND()^(-Results!$E$4))-1)</f>
        <v>1.4943533733545264</v>
      </c>
      <c r="C278" s="6">
        <f ca="1">LN((RAND()^(-Results!$E$4))-1)</f>
        <v>1.5284799107245914</v>
      </c>
      <c r="D278" s="6">
        <f ca="1">LN((RAND()^(-Results!$E$4))-1)</f>
        <v>-3.318940106712946</v>
      </c>
      <c r="E278" s="6">
        <f ca="1">LN((RAND()^(-Results!$E$4))-1)</f>
        <v>0.52544767071099863</v>
      </c>
      <c r="F278" s="6">
        <f ca="1">LN((RAND()^(-Results!$E$4))-1)</f>
        <v>-0.90914528169082987</v>
      </c>
      <c r="G278" s="6">
        <f ca="1">LN((RAND()^(-Results!$E$4))-1)</f>
        <v>-4.1591678798163558</v>
      </c>
      <c r="H278" s="6">
        <f t="shared" ca="1" si="112"/>
        <v>-4.0949956304604349</v>
      </c>
      <c r="I278" s="10">
        <f ca="1">SUMPRODUCT(J278:O278,Results!B$12:G$12)+Results!$E$5*H278</f>
        <v>-50.593568481643693</v>
      </c>
      <c r="J278" s="10">
        <f ca="1">SUMPRODUCT($A278:$F278,Results!$B$15:$G$15)</f>
        <v>19.049982928956133</v>
      </c>
      <c r="K278" s="10">
        <f ca="1">SUMPRODUCT($A278:$F278,Results!$B$16:$G$16)</f>
        <v>6.735188644539293</v>
      </c>
      <c r="L278" s="10">
        <f ca="1">SUMPRODUCT($A278:$F278,Results!$B$17:$G$17)</f>
        <v>1.9658990618591718</v>
      </c>
      <c r="M278" s="10">
        <f ca="1">SUMPRODUCT($A278:$F278,Results!$B$18:$G$18)</f>
        <v>0.89483181173496018</v>
      </c>
      <c r="N278" s="10">
        <f ca="1">SUMPRODUCT($A278:$F278,Results!$B$19:$G$19)</f>
        <v>-7.9180269549202151</v>
      </c>
      <c r="O278" s="10">
        <f ca="1">SUMPRODUCT($A278:$F278,Results!$B$20:$G$20)</f>
        <v>-5.505902788341813</v>
      </c>
      <c r="P278" s="10" cm="1">
        <f t="array" aca="1" ref="P278" ca="1">SUMPRODUCT(J278:O278,TRANSPOSE(BL$20:BL$25))+$AD$20-$BL$27</f>
        <v>-33.688080808011222</v>
      </c>
      <c r="Q278" s="10" cm="1">
        <f t="array" aca="1" ref="Q278" ca="1">SUMPRODUCT(J278:O278,TRANSPOSE(ES$20:ES$25))+$AD$20-$ES$27</f>
        <v>-33.615372434338212</v>
      </c>
      <c r="R278" s="10">
        <f ca="1">I278-Results!$E$5*H278</f>
        <v>-34.213585959801954</v>
      </c>
      <c r="S278" s="10" cm="1">
        <f t="array" aca="1" ref="S278" ca="1">SUMPRODUCT(J278:O278,TRANSPOSE(AR$28:AR$33))+$AD$20-$AC$26</f>
        <v>-28.330933686932688</v>
      </c>
      <c r="T278" s="10">
        <f ca="1">SUMPRODUCT(J278:O278,Results!K$9:P$9)</f>
        <v>-33.306234270851704</v>
      </c>
      <c r="U278" s="10">
        <f ca="1">SUMPRODUCT(J278:O278,Results!K$9:P$9)+$AD$20-$AC$31</f>
        <v>-33.289278214326607</v>
      </c>
      <c r="V278" s="10">
        <f t="shared" ca="1" si="113"/>
        <v>-16.905487673632472</v>
      </c>
      <c r="W278" s="10">
        <f t="shared" ca="1" si="114"/>
        <v>-16.978196047305481</v>
      </c>
      <c r="X278" s="10">
        <f t="shared" ca="1" si="115"/>
        <v>-16.37998252184174</v>
      </c>
      <c r="Y278" s="10">
        <f t="shared" ca="1" si="116"/>
        <v>-22.262634794711005</v>
      </c>
      <c r="Z278" s="10">
        <f t="shared" ca="1" si="117"/>
        <v>-50.875696548525582</v>
      </c>
      <c r="AA278" s="10">
        <f t="shared" ca="1" si="118"/>
        <v>-17.304290267317086</v>
      </c>
    </row>
    <row r="279" spans="1:27">
      <c r="A279" s="6">
        <f ca="1">LN((RAND()^(-Results!$E$4))-1)</f>
        <v>2.1237508479827873</v>
      </c>
      <c r="B279" s="6">
        <f ca="1">LN((RAND()^(-Results!$E$4))-1)</f>
        <v>0.47161707982578399</v>
      </c>
      <c r="C279" s="6">
        <f ca="1">LN((RAND()^(-Results!$E$4))-1)</f>
        <v>2.0546765729208265</v>
      </c>
      <c r="D279" s="6">
        <f ca="1">LN((RAND()^(-Results!$E$4))-1)</f>
        <v>-2.111988697145898E-2</v>
      </c>
      <c r="E279" s="6">
        <f ca="1">LN((RAND()^(-Results!$E$4))-1)</f>
        <v>-3.0190441511263506</v>
      </c>
      <c r="F279" s="6">
        <f ca="1">LN((RAND()^(-Results!$E$4))-1)</f>
        <v>0.7052784878518128</v>
      </c>
      <c r="G279" s="6">
        <f ca="1">LN((RAND()^(-Results!$E$4))-1)</f>
        <v>0.24162196261876825</v>
      </c>
      <c r="H279" s="6">
        <f t="shared" ca="1" si="112"/>
        <v>0.30579421197468876</v>
      </c>
      <c r="I279" s="10">
        <f ca="1">SUMPRODUCT(J279:O279,Results!B$12:G$12)+Results!$E$5*H279</f>
        <v>10.670198736943872</v>
      </c>
      <c r="J279" s="10">
        <f ca="1">SUMPRODUCT($A279:$F279,Results!$B$15:$G$15)</f>
        <v>-1.8883088256182123</v>
      </c>
      <c r="K279" s="10">
        <f ca="1">SUMPRODUCT($A279:$F279,Results!$B$16:$G$16)</f>
        <v>-3.1605018551933739</v>
      </c>
      <c r="L279" s="10">
        <f ca="1">SUMPRODUCT($A279:$F279,Results!$B$17:$G$17)</f>
        <v>13.712629748235514</v>
      </c>
      <c r="M279" s="10">
        <f ca="1">SUMPRODUCT($A279:$F279,Results!$B$18:$G$18)</f>
        <v>-4.181365928279865</v>
      </c>
      <c r="N279" s="10">
        <f ca="1">SUMPRODUCT($A279:$F279,Results!$B$19:$G$19)</f>
        <v>10.637516478240013</v>
      </c>
      <c r="O279" s="10">
        <f ca="1">SUMPRODUCT($A279:$F279,Results!$B$20:$G$20)</f>
        <v>7.1903741489181536</v>
      </c>
      <c r="P279" s="10" cm="1">
        <f t="array" aca="1" ref="P279" ca="1">SUMPRODUCT(J279:O279,TRANSPOSE(BL$20:BL$25))+$AD$20-$BL$27</f>
        <v>9.5851309337059032</v>
      </c>
      <c r="Q279" s="10" cm="1">
        <f t="array" aca="1" ref="Q279" ca="1">SUMPRODUCT(J279:O279,TRANSPOSE(ES$20:ES$25))+$AD$20-$ES$27</f>
        <v>9.5228484643710569</v>
      </c>
      <c r="R279" s="10">
        <f ca="1">I279-Results!$E$5*H279</f>
        <v>9.4470218890451179</v>
      </c>
      <c r="S279" s="10" cm="1">
        <f t="array" aca="1" ref="S279" ca="1">SUMPRODUCT(J279:O279,TRANSPOSE(AR$28:AR$33))+$AD$20-$AC$26</f>
        <v>12.962184131578436</v>
      </c>
      <c r="T279" s="10">
        <f ca="1">SUMPRODUCT(J279:O279,Results!K$9:P$9)</f>
        <v>9.1768169309432217</v>
      </c>
      <c r="U279" s="10">
        <f ca="1">SUMPRODUCT(J279:O279,Results!K$9:P$9)+$AD$20-$AC$31</f>
        <v>9.1937729874683143</v>
      </c>
      <c r="V279" s="10">
        <f t="shared" ca="1" si="113"/>
        <v>1.085067803237969</v>
      </c>
      <c r="W279" s="10">
        <f t="shared" ca="1" si="114"/>
        <v>1.1473502725728153</v>
      </c>
      <c r="X279" s="10">
        <f t="shared" ca="1" si="115"/>
        <v>1.2231768478987544</v>
      </c>
      <c r="Y279" s="10">
        <f t="shared" ca="1" si="116"/>
        <v>-2.2919853946345636</v>
      </c>
      <c r="Z279" s="10">
        <f t="shared" ca="1" si="117"/>
        <v>10.388070670061987</v>
      </c>
      <c r="AA279" s="10">
        <f t="shared" ca="1" si="118"/>
        <v>1.4764257494755579</v>
      </c>
    </row>
    <row r="280" spans="1:27">
      <c r="A280" s="6">
        <f ca="1">LN((RAND()^(-Results!$E$4))-1)</f>
        <v>-0.16171095391578458</v>
      </c>
      <c r="B280" s="6">
        <f ca="1">LN((RAND()^(-Results!$E$4))-1)</f>
        <v>-0.53436084208585943</v>
      </c>
      <c r="C280" s="6">
        <f ca="1">LN((RAND()^(-Results!$E$4))-1)</f>
        <v>1.9431765595135282</v>
      </c>
      <c r="D280" s="6">
        <f ca="1">LN((RAND()^(-Results!$E$4))-1)</f>
        <v>0.86170043958192344</v>
      </c>
      <c r="E280" s="6">
        <f ca="1">LN((RAND()^(-Results!$E$4))-1)</f>
        <v>-2.7569217059543223</v>
      </c>
      <c r="F280" s="6">
        <f ca="1">LN((RAND()^(-Results!$E$4))-1)</f>
        <v>0.74380708282745145</v>
      </c>
      <c r="G280" s="6">
        <f ca="1">LN((RAND()^(-Results!$E$4))-1)</f>
        <v>1.4078660930824001</v>
      </c>
      <c r="H280" s="6">
        <f t="shared" ca="1" si="112"/>
        <v>1.4720383424383205</v>
      </c>
      <c r="I280" s="10">
        <f ca="1">SUMPRODUCT(J280:O280,Results!B$12:G$12)+Results!$E$5*H280</f>
        <v>-1.3108821976385805</v>
      </c>
      <c r="J280" s="10">
        <f ca="1">SUMPRODUCT($A280:$F280,Results!$B$15:$G$15)</f>
        <v>3.3859253989546039</v>
      </c>
      <c r="K280" s="10">
        <f ca="1">SUMPRODUCT($A280:$F280,Results!$B$16:$G$16)</f>
        <v>-4.095239515652537</v>
      </c>
      <c r="L280" s="10">
        <f ca="1">SUMPRODUCT($A280:$F280,Results!$B$17:$G$17)</f>
        <v>12.533579336451314</v>
      </c>
      <c r="M280" s="10">
        <f ca="1">SUMPRODUCT($A280:$F280,Results!$B$18:$G$18)</f>
        <v>-5.1730015197250099</v>
      </c>
      <c r="N280" s="10">
        <f ca="1">SUMPRODUCT($A280:$F280,Results!$B$19:$G$19)</f>
        <v>3.0244117926418679</v>
      </c>
      <c r="O280" s="10">
        <f ca="1">SUMPRODUCT($A280:$F280,Results!$B$20:$G$20)</f>
        <v>5.4413274541973227</v>
      </c>
      <c r="P280" s="10" cm="1">
        <f t="array" aca="1" ref="P280" ca="1">SUMPRODUCT(J280:O280,TRANSPOSE(BL$20:BL$25))+$AD$20-$BL$27</f>
        <v>-6.7804140228472018</v>
      </c>
      <c r="Q280" s="10" cm="1">
        <f t="array" aca="1" ref="Q280" ca="1">SUMPRODUCT(J280:O280,TRANSPOSE(ES$20:ES$25))+$AD$20-$ES$27</f>
        <v>-6.8030037469960893</v>
      </c>
      <c r="R280" s="10">
        <f ca="1">I280-Results!$E$5*H280</f>
        <v>-7.1990355673918627</v>
      </c>
      <c r="S280" s="10" cm="1">
        <f t="array" aca="1" ref="S280" ca="1">SUMPRODUCT(J280:O280,TRANSPOSE(AR$28:AR$33))+$AD$20-$AC$26</f>
        <v>-7.2000226453230898E-2</v>
      </c>
      <c r="T280" s="10">
        <f ca="1">SUMPRODUCT(J280:O280,Results!K$9:P$9)</f>
        <v>-6.9238289666531507</v>
      </c>
      <c r="U280" s="10">
        <f ca="1">SUMPRODUCT(J280:O280,Results!K$9:P$9)+$AD$20-$AC$31</f>
        <v>-6.9068729101280582</v>
      </c>
      <c r="V280" s="10">
        <f t="shared" ca="1" si="113"/>
        <v>5.4695318252086214</v>
      </c>
      <c r="W280" s="10">
        <f t="shared" ca="1" si="114"/>
        <v>5.4921215493575088</v>
      </c>
      <c r="X280" s="10">
        <f t="shared" ca="1" si="115"/>
        <v>5.8881533697532822</v>
      </c>
      <c r="Y280" s="10">
        <f t="shared" ca="1" si="116"/>
        <v>-1.2388819711853496</v>
      </c>
      <c r="Z280" s="10">
        <f t="shared" ca="1" si="117"/>
        <v>-1.5930102645204658</v>
      </c>
      <c r="AA280" s="10">
        <f t="shared" ca="1" si="118"/>
        <v>5.5959907124894777</v>
      </c>
    </row>
    <row r="281" spans="1:27">
      <c r="A281" s="6">
        <f ca="1">LN((RAND()^(-Results!$E$4))-1)</f>
        <v>-1.1003492918700026</v>
      </c>
      <c r="B281" s="6">
        <f ca="1">LN((RAND()^(-Results!$E$4))-1)</f>
        <v>1.4938429798660227</v>
      </c>
      <c r="C281" s="6">
        <f ca="1">LN((RAND()^(-Results!$E$4))-1)</f>
        <v>-1.5385578769529595</v>
      </c>
      <c r="D281" s="6">
        <f ca="1">LN((RAND()^(-Results!$E$4))-1)</f>
        <v>-0.98536606797668569</v>
      </c>
      <c r="E281" s="6">
        <f ca="1">LN((RAND()^(-Results!$E$4))-1)</f>
        <v>-5.3784095939919689</v>
      </c>
      <c r="F281" s="6">
        <f ca="1">LN((RAND()^(-Results!$E$4))-1)</f>
        <v>-2.2767582300070468</v>
      </c>
      <c r="G281" s="6">
        <f ca="1">LN((RAND()^(-Results!$E$4))-1)</f>
        <v>-0.70889813197635654</v>
      </c>
      <c r="H281" s="6">
        <f t="shared" ca="1" si="112"/>
        <v>-0.64472588262043606</v>
      </c>
      <c r="I281" s="10">
        <f ca="1">SUMPRODUCT(J281:O281,Results!B$12:G$12)+Results!$E$5*H281</f>
        <v>-35.218831011387977</v>
      </c>
      <c r="J281" s="10">
        <f ca="1">SUMPRODUCT($A281:$F281,Results!$B$15:$G$15)</f>
        <v>13.486449795194154</v>
      </c>
      <c r="K281" s="10">
        <f ca="1">SUMPRODUCT($A281:$F281,Results!$B$16:$G$16)</f>
        <v>-14.207152680944631</v>
      </c>
      <c r="L281" s="10">
        <f ca="1">SUMPRODUCT($A281:$F281,Results!$B$17:$G$17)</f>
        <v>24.545138334636025</v>
      </c>
      <c r="M281" s="10">
        <f ca="1">SUMPRODUCT($A281:$F281,Results!$B$18:$G$18)</f>
        <v>6.6280933096425887</v>
      </c>
      <c r="N281" s="10">
        <f ca="1">SUMPRODUCT($A281:$F281,Results!$B$19:$G$19)</f>
        <v>3.1807664954437276</v>
      </c>
      <c r="O281" s="10">
        <f ca="1">SUMPRODUCT($A281:$F281,Results!$B$20:$G$20)</f>
        <v>-0.68250602592470067</v>
      </c>
      <c r="P281" s="10" cm="1">
        <f t="array" aca="1" ref="P281" ca="1">SUMPRODUCT(J281:O281,TRANSPOSE(BL$20:BL$25))+$AD$20-$BL$27</f>
        <v>-34.269369024122938</v>
      </c>
      <c r="Q281" s="10" cm="1">
        <f t="array" aca="1" ref="Q281" ca="1">SUMPRODUCT(J281:O281,TRANSPOSE(ES$20:ES$25))+$AD$20-$ES$27</f>
        <v>-34.238446367924304</v>
      </c>
      <c r="R281" s="10">
        <f ca="1">I281-Results!$E$5*H281</f>
        <v>-32.639927480906231</v>
      </c>
      <c r="S281" s="10" cm="1">
        <f t="array" aca="1" ref="S281" ca="1">SUMPRODUCT(J281:O281,TRANSPOSE(AR$28:AR$33))+$AD$20-$AC$26</f>
        <v>-35.262743111107646</v>
      </c>
      <c r="T281" s="10">
        <f ca="1">SUMPRODUCT(J281:O281,Results!K$9:P$9)</f>
        <v>-34.120721826706543</v>
      </c>
      <c r="U281" s="10">
        <f ca="1">SUMPRODUCT(J281:O281,Results!K$9:P$9)+$AD$20-$AC$31</f>
        <v>-34.103765770181447</v>
      </c>
      <c r="V281" s="10">
        <f t="shared" ca="1" si="113"/>
        <v>-0.94946198726503894</v>
      </c>
      <c r="W281" s="10">
        <f t="shared" ca="1" si="114"/>
        <v>-0.98038464346367249</v>
      </c>
      <c r="X281" s="10">
        <f t="shared" ca="1" si="115"/>
        <v>-2.578903530481746</v>
      </c>
      <c r="Y281" s="10">
        <f t="shared" ca="1" si="116"/>
        <v>4.3912099719669584E-2</v>
      </c>
      <c r="Z281" s="10">
        <f t="shared" ca="1" si="117"/>
        <v>-35.500959078269865</v>
      </c>
      <c r="AA281" s="10">
        <f t="shared" ca="1" si="118"/>
        <v>-1.1150652412065298</v>
      </c>
    </row>
    <row r="282" spans="1:27">
      <c r="A282" s="6">
        <f ca="1">LN((RAND()^(-Results!$E$4))-1)</f>
        <v>1.2751274690512218</v>
      </c>
      <c r="B282" s="6">
        <f ca="1">LN((RAND()^(-Results!$E$4))-1)</f>
        <v>-1.1557712858947817</v>
      </c>
      <c r="C282" s="6">
        <f ca="1">LN((RAND()^(-Results!$E$4))-1)</f>
        <v>-2.8653322719935339</v>
      </c>
      <c r="D282" s="6">
        <f ca="1">LN((RAND()^(-Results!$E$4))-1)</f>
        <v>1.2165479420869612</v>
      </c>
      <c r="E282" s="6">
        <f ca="1">LN((RAND()^(-Results!$E$4))-1)</f>
        <v>-0.916310059893785</v>
      </c>
      <c r="F282" s="6">
        <f ca="1">LN((RAND()^(-Results!$E$4))-1)</f>
        <v>-1.286406243714699</v>
      </c>
      <c r="G282" s="6">
        <f ca="1">LN((RAND()^(-Results!$E$4))-1)</f>
        <v>-0.72601626198649505</v>
      </c>
      <c r="H282" s="6">
        <f t="shared" ca="1" si="112"/>
        <v>-0.66184401263057457</v>
      </c>
      <c r="I282" s="10">
        <f ca="1">SUMPRODUCT(J282:O282,Results!B$12:G$12)+Results!$E$5*H282</f>
        <v>-5.3940276026621712</v>
      </c>
      <c r="J282" s="10">
        <f ca="1">SUMPRODUCT($A282:$F282,Results!$B$15:$G$15)</f>
        <v>-3.3332104299152552</v>
      </c>
      <c r="K282" s="10">
        <f ca="1">SUMPRODUCT($A282:$F282,Results!$B$16:$G$16)</f>
        <v>-9.054092987801253</v>
      </c>
      <c r="L282" s="10">
        <f ca="1">SUMPRODUCT($A282:$F282,Results!$B$17:$G$17)</f>
        <v>1.4035988897469502</v>
      </c>
      <c r="M282" s="10">
        <f ca="1">SUMPRODUCT($A282:$F282,Results!$B$18:$G$18)</f>
        <v>5.5357547210393037</v>
      </c>
      <c r="N282" s="10">
        <f ca="1">SUMPRODUCT($A282:$F282,Results!$B$19:$G$19)</f>
        <v>-1.1466187930665104</v>
      </c>
      <c r="O282" s="10">
        <f ca="1">SUMPRODUCT($A282:$F282,Results!$B$20:$G$20)</f>
        <v>-1.8680632536995851</v>
      </c>
      <c r="P282" s="10" cm="1">
        <f t="array" aca="1" ref="P282" ca="1">SUMPRODUCT(J282:O282,TRANSPOSE(BL$20:BL$25))+$AD$20-$BL$27</f>
        <v>-3.6555440428231525</v>
      </c>
      <c r="Q282" s="10" cm="1">
        <f t="array" aca="1" ref="Q282" ca="1">SUMPRODUCT(J282:O282,TRANSPOSE(ES$20:ES$25))+$AD$20-$ES$27</f>
        <v>-3.6864803880767512</v>
      </c>
      <c r="R282" s="10">
        <f ca="1">I282-Results!$E$5*H282</f>
        <v>-2.7466515521398729</v>
      </c>
      <c r="S282" s="10" cm="1">
        <f t="array" aca="1" ref="S282" ca="1">SUMPRODUCT(J282:O282,TRANSPOSE(AR$28:AR$33))+$AD$20-$AC$26</f>
        <v>-9.4571500743542281</v>
      </c>
      <c r="T282" s="10">
        <f ca="1">SUMPRODUCT(J282:O282,Results!K$9:P$9)</f>
        <v>-3.8415583519218628</v>
      </c>
      <c r="U282" s="10">
        <f ca="1">SUMPRODUCT(J282:O282,Results!K$9:P$9)+$AD$20-$AC$31</f>
        <v>-3.8246022953967702</v>
      </c>
      <c r="V282" s="10">
        <f t="shared" ca="1" si="113"/>
        <v>-1.7384835598390187</v>
      </c>
      <c r="W282" s="10">
        <f t="shared" ca="1" si="114"/>
        <v>-1.70754721458542</v>
      </c>
      <c r="X282" s="10">
        <f t="shared" ca="1" si="115"/>
        <v>-2.6473760505222983</v>
      </c>
      <c r="Y282" s="10">
        <f t="shared" ca="1" si="116"/>
        <v>4.0631224716920569</v>
      </c>
      <c r="Z282" s="10">
        <f t="shared" ca="1" si="117"/>
        <v>-5.6761556695440563</v>
      </c>
      <c r="AA282" s="10">
        <f t="shared" ca="1" si="118"/>
        <v>-1.569425307265401</v>
      </c>
    </row>
    <row r="283" spans="1:27">
      <c r="A283" s="6">
        <f ca="1">LN((RAND()^(-Results!$E$4))-1)</f>
        <v>-0.86978722888963578</v>
      </c>
      <c r="B283" s="6">
        <f ca="1">LN((RAND()^(-Results!$E$4))-1)</f>
        <v>2.4020442248466689</v>
      </c>
      <c r="C283" s="6">
        <f ca="1">LN((RAND()^(-Results!$E$4))-1)</f>
        <v>1.0481406355133238</v>
      </c>
      <c r="D283" s="6">
        <f ca="1">LN((RAND()^(-Results!$E$4))-1)</f>
        <v>0.20425833736123766</v>
      </c>
      <c r="E283" s="6">
        <f ca="1">LN((RAND()^(-Results!$E$4))-1)</f>
        <v>5.1090957499449994</v>
      </c>
      <c r="F283" s="6">
        <f ca="1">LN((RAND()^(-Results!$E$4))-1)</f>
        <v>-1.3473516030266195</v>
      </c>
      <c r="G283" s="6">
        <f ca="1">LN((RAND()^(-Results!$E$4))-1)</f>
        <v>2.4136858608243172</v>
      </c>
      <c r="H283" s="6">
        <f t="shared" ca="1" si="112"/>
        <v>2.4778581101802377</v>
      </c>
      <c r="I283" s="10">
        <f ca="1">SUMPRODUCT(J283:O283,Results!B$12:G$12)+Results!$E$5*H283</f>
        <v>20.407941409330618</v>
      </c>
      <c r="J283" s="10">
        <f ca="1">SUMPRODUCT($A283:$F283,Results!$B$15:$G$15)</f>
        <v>-0.93433470675621422</v>
      </c>
      <c r="K283" s="10">
        <f ca="1">SUMPRODUCT($A283:$F283,Results!$B$16:$G$16)</f>
        <v>13.77860913020579</v>
      </c>
      <c r="L283" s="10">
        <f ca="1">SUMPRODUCT($A283:$F283,Results!$B$17:$G$17)</f>
        <v>-16.813784622107637</v>
      </c>
      <c r="M283" s="10">
        <f ca="1">SUMPRODUCT($A283:$F283,Results!$B$18:$G$18)</f>
        <v>2.1088863750540119</v>
      </c>
      <c r="N283" s="10">
        <f ca="1">SUMPRODUCT($A283:$F283,Results!$B$19:$G$19)</f>
        <v>-3.179070742415969</v>
      </c>
      <c r="O283" s="10">
        <f ca="1">SUMPRODUCT($A283:$F283,Results!$B$20:$G$20)</f>
        <v>-5.2117749895202623</v>
      </c>
      <c r="P283" s="10" cm="1">
        <f t="array" aca="1" ref="P283" ca="1">SUMPRODUCT(J283:O283,TRANSPOSE(BL$20:BL$25))+$AD$20-$BL$27</f>
        <v>10.988785637116273</v>
      </c>
      <c r="Q283" s="10" cm="1">
        <f t="array" aca="1" ref="Q283" ca="1">SUMPRODUCT(J283:O283,TRANSPOSE(ES$20:ES$25))+$AD$20-$ES$27</f>
        <v>11.103480316380006</v>
      </c>
      <c r="R283" s="10">
        <f ca="1">I283-Results!$E$5*H283</f>
        <v>10.496508968609668</v>
      </c>
      <c r="S283" s="10" cm="1">
        <f t="array" aca="1" ref="S283" ca="1">SUMPRODUCT(J283:O283,TRANSPOSE(AR$28:AR$33))+$AD$20-$AC$26</f>
        <v>7.8316446598276519</v>
      </c>
      <c r="T283" s="10">
        <f ca="1">SUMPRODUCT(J283:O283,Results!K$9:P$9)</f>
        <v>11.692333382833205</v>
      </c>
      <c r="U283" s="10">
        <f ca="1">SUMPRODUCT(J283:O283,Results!K$9:P$9)+$AD$20-$AC$31</f>
        <v>11.709289439358297</v>
      </c>
      <c r="V283" s="10">
        <f t="shared" ca="1" si="113"/>
        <v>9.4191557722143457</v>
      </c>
      <c r="W283" s="10">
        <f t="shared" ca="1" si="114"/>
        <v>9.3044610929506124</v>
      </c>
      <c r="X283" s="10">
        <f t="shared" ca="1" si="115"/>
        <v>9.9114324407209509</v>
      </c>
      <c r="Y283" s="10">
        <f t="shared" ca="1" si="116"/>
        <v>12.576296749502966</v>
      </c>
      <c r="Z283" s="10">
        <f t="shared" ca="1" si="117"/>
        <v>20.125813342448733</v>
      </c>
      <c r="AA283" s="10">
        <f t="shared" ca="1" si="118"/>
        <v>8.698651969972321</v>
      </c>
    </row>
    <row r="284" spans="1:27">
      <c r="A284" s="6">
        <f ca="1">LN((RAND()^(-Results!$E$4))-1)</f>
        <v>0.74265030535756593</v>
      </c>
      <c r="B284" s="6">
        <f ca="1">LN((RAND()^(-Results!$E$4))-1)</f>
        <v>-0.6480952196057721</v>
      </c>
      <c r="C284" s="6">
        <f ca="1">LN((RAND()^(-Results!$E$4))-1)</f>
        <v>-0.90269818519901401</v>
      </c>
      <c r="D284" s="6">
        <f ca="1">LN((RAND()^(-Results!$E$4))-1)</f>
        <v>3.0502132797398263</v>
      </c>
      <c r="E284" s="6">
        <f ca="1">LN((RAND()^(-Results!$E$4))-1)</f>
        <v>1.663808872085361</v>
      </c>
      <c r="F284" s="6">
        <f ca="1">LN((RAND()^(-Results!$E$4))-1)</f>
        <v>-1.4505885118547195</v>
      </c>
      <c r="G284" s="6">
        <f ca="1">LN((RAND()^(-Results!$E$4))-1)</f>
        <v>2.0562278383329917</v>
      </c>
      <c r="H284" s="6">
        <f t="shared" ca="1" si="112"/>
        <v>2.1204000876889122</v>
      </c>
      <c r="I284" s="10">
        <f ca="1">SUMPRODUCT(J284:O284,Results!B$12:G$12)+Results!$E$5*H284</f>
        <v>12.180623354393418</v>
      </c>
      <c r="J284" s="10">
        <f ca="1">SUMPRODUCT($A284:$F284,Results!$B$15:$G$15)</f>
        <v>-4.7808418326392159</v>
      </c>
      <c r="K284" s="10">
        <f ca="1">SUMPRODUCT($A284:$F284,Results!$B$16:$G$16)</f>
        <v>-1.6469412301952562</v>
      </c>
      <c r="L284" s="10">
        <f ca="1">SUMPRODUCT($A284:$F284,Results!$B$17:$G$17)</f>
        <v>-6.2964195719671139</v>
      </c>
      <c r="M284" s="10">
        <f ca="1">SUMPRODUCT($A284:$F284,Results!$B$18:$G$18)</f>
        <v>2.4172362023211589</v>
      </c>
      <c r="N284" s="10">
        <f ca="1">SUMPRODUCT($A284:$F284,Results!$B$19:$G$19)</f>
        <v>-3.3505273217796736</v>
      </c>
      <c r="O284" s="10">
        <f ca="1">SUMPRODUCT($A284:$F284,Results!$B$20:$G$20)</f>
        <v>-1.6867356627860044</v>
      </c>
      <c r="P284" s="10" cm="1">
        <f t="array" aca="1" ref="P284" ca="1">SUMPRODUCT(J284:O284,TRANSPOSE(BL$20:BL$25))+$AD$20-$BL$27</f>
        <v>3.6714009908678427</v>
      </c>
      <c r="Q284" s="10" cm="1">
        <f t="array" aca="1" ref="Q284" ca="1">SUMPRODUCT(J284:O284,TRANSPOSE(ES$20:ES$25))+$AD$20-$ES$27</f>
        <v>3.700153634162977</v>
      </c>
      <c r="R284" s="10">
        <f ca="1">I284-Results!$E$5*H284</f>
        <v>3.6990230036377696</v>
      </c>
      <c r="S284" s="10" cm="1">
        <f t="array" aca="1" ref="S284" ca="1">SUMPRODUCT(J284:O284,TRANSPOSE(AR$28:AR$33))+$AD$20-$AC$26</f>
        <v>0.35115650064874337</v>
      </c>
      <c r="T284" s="10">
        <f ca="1">SUMPRODUCT(J284:O284,Results!K$9:P$9)</f>
        <v>3.8921760372092225</v>
      </c>
      <c r="U284" s="10">
        <f ca="1">SUMPRODUCT(J284:O284,Results!K$9:P$9)+$AD$20-$AC$31</f>
        <v>3.9091320937343146</v>
      </c>
      <c r="V284" s="10">
        <f t="shared" ca="1" si="113"/>
        <v>8.5092223635255753</v>
      </c>
      <c r="W284" s="10">
        <f t="shared" ca="1" si="114"/>
        <v>8.4804697202304418</v>
      </c>
      <c r="X284" s="10">
        <f t="shared" ca="1" si="115"/>
        <v>8.4816003507556488</v>
      </c>
      <c r="Y284" s="10">
        <f t="shared" ca="1" si="116"/>
        <v>11.829466853744675</v>
      </c>
      <c r="Z284" s="10">
        <f t="shared" ca="1" si="117"/>
        <v>11.898495287511533</v>
      </c>
      <c r="AA284" s="10">
        <f t="shared" ca="1" si="118"/>
        <v>8.2714912606591042</v>
      </c>
    </row>
    <row r="285" spans="1:27">
      <c r="A285" s="6">
        <f ca="1">LN((RAND()^(-Results!$E$4))-1)</f>
        <v>0.84102923767663862</v>
      </c>
      <c r="B285" s="6">
        <f ca="1">LN((RAND()^(-Results!$E$4))-1)</f>
        <v>-1.8754443415480961</v>
      </c>
      <c r="C285" s="6">
        <f ca="1">LN((RAND()^(-Results!$E$4))-1)</f>
        <v>-0.43379690700160567</v>
      </c>
      <c r="D285" s="6">
        <f ca="1">LN((RAND()^(-Results!$E$4))-1)</f>
        <v>-0.89278518282501806</v>
      </c>
      <c r="E285" s="6">
        <f ca="1">LN((RAND()^(-Results!$E$4))-1)</f>
        <v>0.67572256153971388</v>
      </c>
      <c r="F285" s="6">
        <f ca="1">LN((RAND()^(-Results!$E$4))-1)</f>
        <v>0.60735263727821065</v>
      </c>
      <c r="G285" s="6">
        <f ca="1">LN((RAND()^(-Results!$E$4))-1)</f>
        <v>3.7963098063801937</v>
      </c>
      <c r="H285" s="6">
        <f t="shared" ca="1" si="112"/>
        <v>3.8604820557361141</v>
      </c>
      <c r="I285" s="10">
        <f ca="1">SUMPRODUCT(J285:O285,Results!B$12:G$12)+Results!$E$5*H285</f>
        <v>21.103138031142976</v>
      </c>
      <c r="J285" s="10">
        <f ca="1">SUMPRODUCT($A285:$F285,Results!$B$15:$G$15)</f>
        <v>-3.6162194915269019</v>
      </c>
      <c r="K285" s="10">
        <f ca="1">SUMPRODUCT($A285:$F285,Results!$B$16:$G$16)</f>
        <v>0.69421992557300782</v>
      </c>
      <c r="L285" s="10">
        <f ca="1">SUMPRODUCT($A285:$F285,Results!$B$17:$G$17)</f>
        <v>-5.7357657944850153</v>
      </c>
      <c r="M285" s="10">
        <f ca="1">SUMPRODUCT($A285:$F285,Results!$B$18:$G$18)</f>
        <v>-0.60733929628723826</v>
      </c>
      <c r="N285" s="10">
        <f ca="1">SUMPRODUCT($A285:$F285,Results!$B$19:$G$19)</f>
        <v>-1.4493326120428915</v>
      </c>
      <c r="O285" s="10">
        <f ca="1">SUMPRODUCT($A285:$F285,Results!$B$20:$G$20)</f>
        <v>-0.2368270888011843</v>
      </c>
      <c r="P285" s="10" cm="1">
        <f t="array" aca="1" ref="P285" ca="1">SUMPRODUCT(J285:O285,TRANSPOSE(BL$20:BL$25))+$AD$20-$BL$27</f>
        <v>6.1609950645652125</v>
      </c>
      <c r="Q285" s="10" cm="1">
        <f t="array" aca="1" ref="Q285" ca="1">SUMPRODUCT(J285:O285,TRANSPOSE(ES$20:ES$25))+$AD$20-$ES$27</f>
        <v>6.0619205504314246</v>
      </c>
      <c r="R285" s="10">
        <f ca="1">I285-Results!$E$5*H285</f>
        <v>5.6612098081985192</v>
      </c>
      <c r="S285" s="10" cm="1">
        <f t="array" aca="1" ref="S285" ca="1">SUMPRODUCT(J285:O285,TRANSPOSE(AR$28:AR$33))+$AD$20-$AC$26</f>
        <v>5.4308031778124528</v>
      </c>
      <c r="T285" s="10">
        <f ca="1">SUMPRODUCT(J285:O285,Results!K$9:P$9)</f>
        <v>5.5227229174269867</v>
      </c>
      <c r="U285" s="10">
        <f ca="1">SUMPRODUCT(J285:O285,Results!K$9:P$9)+$AD$20-$AC$31</f>
        <v>5.5396789739520793</v>
      </c>
      <c r="V285" s="10">
        <f t="shared" ca="1" si="113"/>
        <v>14.942142966577762</v>
      </c>
      <c r="W285" s="10">
        <f t="shared" ca="1" si="114"/>
        <v>15.041217480711552</v>
      </c>
      <c r="X285" s="10">
        <f t="shared" ca="1" si="115"/>
        <v>15.441928222944457</v>
      </c>
      <c r="Y285" s="10">
        <f t="shared" ca="1" si="116"/>
        <v>15.672334853330522</v>
      </c>
      <c r="Z285" s="10">
        <f t="shared" ca="1" si="117"/>
        <v>20.821009964261091</v>
      </c>
      <c r="AA285" s="10">
        <f t="shared" ca="1" si="118"/>
        <v>15.563459057190897</v>
      </c>
    </row>
    <row r="286" spans="1:27">
      <c r="A286" s="6">
        <f ca="1">LN((RAND()^(-Results!$E$4))-1)</f>
        <v>0.67362157871938178</v>
      </c>
      <c r="B286" s="6">
        <f ca="1">LN((RAND()^(-Results!$E$4))-1)</f>
        <v>2.6374953381559871</v>
      </c>
      <c r="C286" s="6">
        <f ca="1">LN((RAND()^(-Results!$E$4))-1)</f>
        <v>9.2960133210159848E-2</v>
      </c>
      <c r="D286" s="6">
        <f ca="1">LN((RAND()^(-Results!$E$4))-1)</f>
        <v>-3.7656622226278862</v>
      </c>
      <c r="E286" s="6">
        <f ca="1">LN((RAND()^(-Results!$E$4))-1)</f>
        <v>1.2020671075758991</v>
      </c>
      <c r="F286" s="6">
        <f ca="1">LN((RAND()^(-Results!$E$4))-1)</f>
        <v>0.77530549955025074</v>
      </c>
      <c r="G286" s="6">
        <f ca="1">LN((RAND()^(-Results!$E$4))-1)</f>
        <v>0.82892254243000196</v>
      </c>
      <c r="H286" s="6">
        <f t="shared" ca="1" si="112"/>
        <v>0.89309479178592244</v>
      </c>
      <c r="I286" s="10">
        <f ca="1">SUMPRODUCT(J286:O286,Results!B$12:G$12)+Results!$E$5*H286</f>
        <v>20.131396372849455</v>
      </c>
      <c r="J286" s="10">
        <f ca="1">SUMPRODUCT($A286:$F286,Results!$B$15:$G$15)</f>
        <v>-1.7924082669171553</v>
      </c>
      <c r="K286" s="10">
        <f ca="1">SUMPRODUCT($A286:$F286,Results!$B$16:$G$16)</f>
        <v>8.5688237122830042</v>
      </c>
      <c r="L286" s="10">
        <f ca="1">SUMPRODUCT($A286:$F286,Results!$B$17:$G$17)</f>
        <v>-4.8482587314118337</v>
      </c>
      <c r="M286" s="10">
        <f ca="1">SUMPRODUCT($A286:$F286,Results!$B$18:$G$18)</f>
        <v>1.6451504175452305</v>
      </c>
      <c r="N286" s="10">
        <f ca="1">SUMPRODUCT($A286:$F286,Results!$B$19:$G$19)</f>
        <v>6.3529466916346466</v>
      </c>
      <c r="O286" s="10">
        <f ca="1">SUMPRODUCT($A286:$F286,Results!$B$20:$G$20)</f>
        <v>-1.4529069645211738</v>
      </c>
      <c r="P286" s="10" cm="1">
        <f t="array" aca="1" ref="P286" ca="1">SUMPRODUCT(J286:O286,TRANSPOSE(BL$20:BL$25))+$AD$20-$BL$27</f>
        <v>16.156841768709715</v>
      </c>
      <c r="Q286" s="10" cm="1">
        <f t="array" aca="1" ref="Q286" ca="1">SUMPRODUCT(J286:O286,TRANSPOSE(ES$20:ES$25))+$AD$20-$ES$27</f>
        <v>16.175696759418877</v>
      </c>
      <c r="R286" s="10">
        <f ca="1">I286-Results!$E$5*H286</f>
        <v>16.559017205705764</v>
      </c>
      <c r="S286" s="10" cm="1">
        <f t="array" aca="1" ref="S286" ca="1">SUMPRODUCT(J286:O286,TRANSPOSE(AR$28:AR$33))+$AD$20-$AC$26</f>
        <v>12.398648321024861</v>
      </c>
      <c r="T286" s="10">
        <f ca="1">SUMPRODUCT(J286:O286,Results!K$9:P$9)</f>
        <v>16.183833556043453</v>
      </c>
      <c r="U286" s="10">
        <f ca="1">SUMPRODUCT(J286:O286,Results!K$9:P$9)+$AD$20-$AC$31</f>
        <v>16.200789612568546</v>
      </c>
      <c r="V286" s="10">
        <f t="shared" ca="1" si="113"/>
        <v>3.9745546041397404</v>
      </c>
      <c r="W286" s="10">
        <f t="shared" ca="1" si="114"/>
        <v>3.9556996134305784</v>
      </c>
      <c r="X286" s="10">
        <f t="shared" ca="1" si="115"/>
        <v>3.5723791671436906</v>
      </c>
      <c r="Y286" s="10">
        <f t="shared" ca="1" si="116"/>
        <v>7.7327480518245935</v>
      </c>
      <c r="Z286" s="10">
        <f t="shared" ca="1" si="117"/>
        <v>19.84926830596757</v>
      </c>
      <c r="AA286" s="10">
        <f t="shared" ca="1" si="118"/>
        <v>3.9306067602809094</v>
      </c>
    </row>
    <row r="287" spans="1:27">
      <c r="A287" s="6">
        <f ca="1">LN((RAND()^(-Results!$E$4))-1)</f>
        <v>-0.14667493938910661</v>
      </c>
      <c r="B287" s="6">
        <f ca="1">LN((RAND()^(-Results!$E$4))-1)</f>
        <v>-2.8498091757076036</v>
      </c>
      <c r="C287" s="6">
        <f ca="1">LN((RAND()^(-Results!$E$4))-1)</f>
        <v>2.1254417672723158</v>
      </c>
      <c r="D287" s="6">
        <f ca="1">LN((RAND()^(-Results!$E$4))-1)</f>
        <v>2.6112657307659173E-2</v>
      </c>
      <c r="E287" s="6">
        <f ca="1">LN((RAND()^(-Results!$E$4))-1)</f>
        <v>-2.5458075610328343</v>
      </c>
      <c r="F287" s="6">
        <f ca="1">LN((RAND()^(-Results!$E$4))-1)</f>
        <v>-0.65454887504419501</v>
      </c>
      <c r="G287" s="6">
        <f ca="1">LN((RAND()^(-Results!$E$4))-1)</f>
        <v>-1.588208730042745</v>
      </c>
      <c r="H287" s="6">
        <f t="shared" ca="1" si="112"/>
        <v>-1.5240364806868245</v>
      </c>
      <c r="I287" s="10">
        <f ca="1">SUMPRODUCT(J287:O287,Results!B$12:G$12)+Results!$E$5*H287</f>
        <v>-25.060109156665394</v>
      </c>
      <c r="J287" s="10">
        <f ca="1">SUMPRODUCT($A287:$F287,Results!$B$15:$G$15)</f>
        <v>7.1170628198342127</v>
      </c>
      <c r="K287" s="10">
        <f ca="1">SUMPRODUCT($A287:$F287,Results!$B$16:$G$16)</f>
        <v>-5.4826475575566</v>
      </c>
      <c r="L287" s="10">
        <f ca="1">SUMPRODUCT($A287:$F287,Results!$B$17:$G$17)</f>
        <v>11.39529589572021</v>
      </c>
      <c r="M287" s="10">
        <f ca="1">SUMPRODUCT($A287:$F287,Results!$B$18:$G$18)</f>
        <v>-3.6536703316272625</v>
      </c>
      <c r="N287" s="10">
        <f ca="1">SUMPRODUCT($A287:$F287,Results!$B$19:$G$19)</f>
        <v>-1.1869363166691831</v>
      </c>
      <c r="O287" s="10">
        <f ca="1">SUMPRODUCT($A287:$F287,Results!$B$20:$G$20)</f>
        <v>3.5237311261333901</v>
      </c>
      <c r="P287" s="10" cm="1">
        <f t="array" aca="1" ref="P287" ca="1">SUMPRODUCT(J287:O287,TRANSPOSE(BL$20:BL$25))+$AD$20-$BL$27</f>
        <v>-17.652359602067005</v>
      </c>
      <c r="Q287" s="10" cm="1">
        <f t="array" aca="1" ref="Q287" ca="1">SUMPRODUCT(J287:O287,TRANSPOSE(ES$20:ES$25))+$AD$20-$ES$27</f>
        <v>-17.81351775461075</v>
      </c>
      <c r="R287" s="10">
        <f ca="1">I287-Results!$E$5*H287</f>
        <v>-18.963963233918097</v>
      </c>
      <c r="S287" s="10" cm="1">
        <f t="array" aca="1" ref="S287" ca="1">SUMPRODUCT(J287:O287,TRANSPOSE(AR$28:AR$33))+$AD$20-$AC$26</f>
        <v>-10.683427622977163</v>
      </c>
      <c r="T287" s="10">
        <f ca="1">SUMPRODUCT(J287:O287,Results!K$9:P$9)</f>
        <v>-18.651089881896354</v>
      </c>
      <c r="U287" s="10">
        <f ca="1">SUMPRODUCT(J287:O287,Results!K$9:P$9)+$AD$20-$AC$31</f>
        <v>-18.634133825371261</v>
      </c>
      <c r="V287" s="10">
        <f t="shared" ca="1" si="113"/>
        <v>-7.4077495545983894</v>
      </c>
      <c r="W287" s="10">
        <f t="shared" ca="1" si="114"/>
        <v>-7.2465914020546442</v>
      </c>
      <c r="X287" s="10">
        <f t="shared" ca="1" si="115"/>
        <v>-6.0961459227472972</v>
      </c>
      <c r="Y287" s="10">
        <f t="shared" ca="1" si="116"/>
        <v>-14.376681533688231</v>
      </c>
      <c r="Z287" s="10">
        <f t="shared" ca="1" si="117"/>
        <v>-25.342237223547279</v>
      </c>
      <c r="AA287" s="10">
        <f t="shared" ca="1" si="118"/>
        <v>-6.4259753312941328</v>
      </c>
    </row>
    <row r="288" spans="1:27">
      <c r="A288" s="6">
        <f ca="1">LN((RAND()^(-Results!$E$4))-1)</f>
        <v>0.98028361899109606</v>
      </c>
      <c r="B288" s="6">
        <f ca="1">LN((RAND()^(-Results!$E$4))-1)</f>
        <v>0.23815051207483121</v>
      </c>
      <c r="C288" s="6">
        <f ca="1">LN((RAND()^(-Results!$E$4))-1)</f>
        <v>-0.69447859882480312</v>
      </c>
      <c r="D288" s="6">
        <f ca="1">LN((RAND()^(-Results!$E$4))-1)</f>
        <v>1.6074038090832159</v>
      </c>
      <c r="E288" s="6">
        <f ca="1">LN((RAND()^(-Results!$E$4))-1)</f>
        <v>-0.20651414224786677</v>
      </c>
      <c r="F288" s="6">
        <f ca="1">LN((RAND()^(-Results!$E$4))-1)</f>
        <v>1.0194993849114669</v>
      </c>
      <c r="G288" s="6">
        <f ca="1">LN((RAND()^(-Results!$E$4))-1)</f>
        <v>0.318198726803259</v>
      </c>
      <c r="H288" s="6">
        <f t="shared" ca="1" si="112"/>
        <v>0.38237097615917948</v>
      </c>
      <c r="I288" s="10">
        <f ca="1">SUMPRODUCT(J288:O288,Results!B$12:G$12)+Results!$E$5*H288</f>
        <v>13.650854851773573</v>
      </c>
      <c r="J288" s="10">
        <f ca="1">SUMPRODUCT($A288:$F288,Results!$B$15:$G$15)</f>
        <v>-6.5916891357006691</v>
      </c>
      <c r="K288" s="10">
        <f ca="1">SUMPRODUCT($A288:$F288,Results!$B$16:$G$16)</f>
        <v>-1.8629998000770724</v>
      </c>
      <c r="L288" s="10">
        <f ca="1">SUMPRODUCT($A288:$F288,Results!$B$17:$G$17)</f>
        <v>-0.6275896628791845</v>
      </c>
      <c r="M288" s="10">
        <f ca="1">SUMPRODUCT($A288:$F288,Results!$B$18:$G$18)</f>
        <v>-1.2378205170368848</v>
      </c>
      <c r="N288" s="10">
        <f ca="1">SUMPRODUCT($A288:$F288,Results!$B$19:$G$19)</f>
        <v>2.3624393381972775</v>
      </c>
      <c r="O288" s="10">
        <f ca="1">SUMPRODUCT($A288:$F288,Results!$B$20:$G$20)</f>
        <v>2.1443359504358908</v>
      </c>
      <c r="P288" s="10" cm="1">
        <f t="array" aca="1" ref="P288" ca="1">SUMPRODUCT(J288:O288,TRANSPOSE(BL$20:BL$25))+$AD$20-$BL$27</f>
        <v>11.607867878969371</v>
      </c>
      <c r="Q288" s="10" cm="1">
        <f t="array" aca="1" ref="Q288" ca="1">SUMPRODUCT(J288:O288,TRANSPOSE(ES$20:ES$25))+$AD$20-$ES$27</f>
        <v>11.658721760644585</v>
      </c>
      <c r="R288" s="10">
        <f ca="1">I288-Results!$E$5*H288</f>
        <v>12.121370947136855</v>
      </c>
      <c r="S288" s="10" cm="1">
        <f t="array" aca="1" ref="S288" ca="1">SUMPRODUCT(J288:O288,TRANSPOSE(AR$28:AR$33))+$AD$20-$AC$26</f>
        <v>10.605338348593662</v>
      </c>
      <c r="T288" s="10">
        <f ca="1">SUMPRODUCT(J288:O288,Results!K$9:P$9)</f>
        <v>11.925639300400231</v>
      </c>
      <c r="U288" s="10">
        <f ca="1">SUMPRODUCT(J288:O288,Results!K$9:P$9)+$AD$20-$AC$31</f>
        <v>11.942595356925324</v>
      </c>
      <c r="V288" s="10">
        <f t="shared" ca="1" si="113"/>
        <v>2.0429869728042025</v>
      </c>
      <c r="W288" s="10">
        <f t="shared" ca="1" si="114"/>
        <v>1.9921330911289878</v>
      </c>
      <c r="X288" s="10">
        <f t="shared" ca="1" si="115"/>
        <v>1.5294839046367183</v>
      </c>
      <c r="Y288" s="10">
        <f t="shared" ca="1" si="116"/>
        <v>3.0455165031799112</v>
      </c>
      <c r="Z288" s="10">
        <f t="shared" ca="1" si="117"/>
        <v>13.368726784891688</v>
      </c>
      <c r="AA288" s="10">
        <f t="shared" ca="1" si="118"/>
        <v>1.7082594948482495</v>
      </c>
    </row>
    <row r="289" spans="1:27">
      <c r="A289" s="6">
        <f ca="1">LN((RAND()^(-Results!$E$4))-1)</f>
        <v>-2.8159488766332905</v>
      </c>
      <c r="B289" s="6">
        <f ca="1">LN((RAND()^(-Results!$E$4))-1)</f>
        <v>-0.27879103966717167</v>
      </c>
      <c r="C289" s="6">
        <f ca="1">LN((RAND()^(-Results!$E$4))-1)</f>
        <v>-2.3772466318544421</v>
      </c>
      <c r="D289" s="6">
        <f ca="1">LN((RAND()^(-Results!$E$4))-1)</f>
        <v>-2.0150849199733805</v>
      </c>
      <c r="E289" s="6">
        <f ca="1">LN((RAND()^(-Results!$E$4))-1)</f>
        <v>4.8022820928295769</v>
      </c>
      <c r="F289" s="6">
        <f ca="1">LN((RAND()^(-Results!$E$4))-1)</f>
        <v>1.3573983586239387</v>
      </c>
      <c r="G289" s="6">
        <f ca="1">LN((RAND()^(-Results!$E$4))-1)</f>
        <v>-1.5449404011999184</v>
      </c>
      <c r="H289" s="6">
        <f t="shared" ca="1" si="112"/>
        <v>-1.4807681518439979</v>
      </c>
      <c r="I289" s="10">
        <f ca="1">SUMPRODUCT(J289:O289,Results!B$12:G$12)+Results!$E$5*H289</f>
        <v>-5.4312825924941324</v>
      </c>
      <c r="J289" s="10">
        <f ca="1">SUMPRODUCT($A289:$F289,Results!$B$15:$G$15)</f>
        <v>-0.83120715849775717</v>
      </c>
      <c r="K289" s="10">
        <f ca="1">SUMPRODUCT($A289:$F289,Results!$B$16:$G$16)</f>
        <v>10.229182331685408</v>
      </c>
      <c r="L289" s="10">
        <f ca="1">SUMPRODUCT($A289:$F289,Results!$B$17:$G$17)</f>
        <v>-23.826698843697088</v>
      </c>
      <c r="M289" s="10">
        <f ca="1">SUMPRODUCT($A289:$F289,Results!$B$18:$G$18)</f>
        <v>2.2850480273683846</v>
      </c>
      <c r="N289" s="10">
        <f ca="1">SUMPRODUCT($A289:$F289,Results!$B$19:$G$19)</f>
        <v>-12.253630463486305</v>
      </c>
      <c r="O289" s="10">
        <f ca="1">SUMPRODUCT($A289:$F289,Results!$B$20:$G$20)</f>
        <v>-8.5532310696154799</v>
      </c>
      <c r="P289" s="10" cm="1">
        <f t="array" aca="1" ref="P289" ca="1">SUMPRODUCT(J289:O289,TRANSPOSE(BL$20:BL$25))+$AD$20-$BL$27</f>
        <v>0.47266015034973219</v>
      </c>
      <c r="Q289" s="10" cm="1">
        <f t="array" aca="1" ref="Q289" ca="1">SUMPRODUCT(J289:O289,TRANSPOSE(ES$20:ES$25))+$AD$20-$ES$27</f>
        <v>0.55878940195818949</v>
      </c>
      <c r="R289" s="10">
        <f ca="1">I289-Results!$E$5*H289</f>
        <v>0.49179001488185925</v>
      </c>
      <c r="S289" s="10" cm="1">
        <f t="array" aca="1" ref="S289" ca="1">SUMPRODUCT(J289:O289,TRANSPOSE(AR$28:AR$33))+$AD$20-$AC$26</f>
        <v>-2.8749268599955196</v>
      </c>
      <c r="T289" s="10">
        <f ca="1">SUMPRODUCT(J289:O289,Results!K$9:P$9)</f>
        <v>0.95672451252516932</v>
      </c>
      <c r="U289" s="10">
        <f ca="1">SUMPRODUCT(J289:O289,Results!K$9:P$9)+$AD$20-$AC$31</f>
        <v>0.97368056905026179</v>
      </c>
      <c r="V289" s="10">
        <f t="shared" ca="1" si="113"/>
        <v>-5.9039427428438644</v>
      </c>
      <c r="W289" s="10">
        <f t="shared" ca="1" si="114"/>
        <v>-5.9900719944523217</v>
      </c>
      <c r="X289" s="10">
        <f t="shared" ca="1" si="115"/>
        <v>-5.9230726073759916</v>
      </c>
      <c r="Y289" s="10">
        <f t="shared" ca="1" si="116"/>
        <v>-2.5563557324986128</v>
      </c>
      <c r="Z289" s="10">
        <f t="shared" ca="1" si="117"/>
        <v>-5.7134106593760174</v>
      </c>
      <c r="AA289" s="10">
        <f t="shared" ca="1" si="118"/>
        <v>-6.4049631615443943</v>
      </c>
    </row>
    <row r="290" spans="1:27">
      <c r="A290" s="6">
        <f ca="1">LN((RAND()^(-Results!$E$4))-1)</f>
        <v>1.5078660316498114</v>
      </c>
      <c r="B290" s="6">
        <f ca="1">LN((RAND()^(-Results!$E$4))-1)</f>
        <v>-0.86340301481185244</v>
      </c>
      <c r="C290" s="6">
        <f ca="1">LN((RAND()^(-Results!$E$4))-1)</f>
        <v>0.15229674587916606</v>
      </c>
      <c r="D290" s="6">
        <f ca="1">LN((RAND()^(-Results!$E$4))-1)</f>
        <v>2.0008334380851318</v>
      </c>
      <c r="E290" s="6">
        <f ca="1">LN((RAND()^(-Results!$E$4))-1)</f>
        <v>0.99107184583502972</v>
      </c>
      <c r="F290" s="6">
        <f ca="1">LN((RAND()^(-Results!$E$4))-1)</f>
        <v>-0.43452510964390784</v>
      </c>
      <c r="G290" s="6">
        <f ca="1">LN((RAND()^(-Results!$E$4))-1)</f>
        <v>-0.20467525981154661</v>
      </c>
      <c r="H290" s="6">
        <f t="shared" ca="1" si="112"/>
        <v>-0.1405030104556261</v>
      </c>
      <c r="I290" s="10">
        <f ca="1">SUMPRODUCT(J290:O290,Results!B$12:G$12)+Results!$E$5*H290</f>
        <v>9.9638524522683003</v>
      </c>
      <c r="J290" s="10">
        <f ca="1">SUMPRODUCT($A290:$F290,Results!$B$15:$G$15)</f>
        <v>-6.165677785864089</v>
      </c>
      <c r="K290" s="10">
        <f ca="1">SUMPRODUCT($A290:$F290,Results!$B$16:$G$16)</f>
        <v>-0.23206028489684488</v>
      </c>
      <c r="L290" s="10">
        <f ca="1">SUMPRODUCT($A290:$F290,Results!$B$17:$G$17)</f>
        <v>-4.1136727167208749</v>
      </c>
      <c r="M290" s="10">
        <f ca="1">SUMPRODUCT($A290:$F290,Results!$B$18:$G$18)</f>
        <v>-0.50824170489296661</v>
      </c>
      <c r="N290" s="10">
        <f ca="1">SUMPRODUCT($A290:$F290,Results!$B$19:$G$19)</f>
        <v>0.4079313714233469</v>
      </c>
      <c r="O290" s="10">
        <f ca="1">SUMPRODUCT($A290:$F290,Results!$B$20:$G$20)</f>
        <v>1.1056224507837769</v>
      </c>
      <c r="P290" s="10" cm="1">
        <f t="array" aca="1" ref="P290" ca="1">SUMPRODUCT(J290:O290,TRANSPOSE(BL$20:BL$25))+$AD$20-$BL$27</f>
        <v>10.865919202903584</v>
      </c>
      <c r="Q290" s="10" cm="1">
        <f t="array" aca="1" ref="Q290" ca="1">SUMPRODUCT(J290:O290,TRANSPOSE(ES$20:ES$25))+$AD$20-$ES$27</f>
        <v>10.839329174148705</v>
      </c>
      <c r="R290" s="10">
        <f ca="1">I290-Results!$E$5*H290</f>
        <v>10.525864494090804</v>
      </c>
      <c r="S290" s="10" cm="1">
        <f t="array" aca="1" ref="S290" ca="1">SUMPRODUCT(J290:O290,TRANSPOSE(AR$28:AR$33))+$AD$20-$AC$26</f>
        <v>9.5754889313865483</v>
      </c>
      <c r="T290" s="10">
        <f ca="1">SUMPRODUCT(J290:O290,Results!K$9:P$9)</f>
        <v>10.724914465685579</v>
      </c>
      <c r="U290" s="10">
        <f ca="1">SUMPRODUCT(J290:O290,Results!K$9:P$9)+$AD$20-$AC$31</f>
        <v>10.741870522210672</v>
      </c>
      <c r="V290" s="10">
        <f t="shared" ca="1" si="113"/>
        <v>-0.9020667506352833</v>
      </c>
      <c r="W290" s="10">
        <f t="shared" ca="1" si="114"/>
        <v>-0.87547672188040515</v>
      </c>
      <c r="X290" s="10">
        <f t="shared" ca="1" si="115"/>
        <v>-0.56201204182250386</v>
      </c>
      <c r="Y290" s="10">
        <f t="shared" ca="1" si="116"/>
        <v>0.38836352088175197</v>
      </c>
      <c r="Z290" s="10">
        <f t="shared" ca="1" si="117"/>
        <v>9.6817243853864152</v>
      </c>
      <c r="AA290" s="10">
        <f t="shared" ca="1" si="118"/>
        <v>-0.77801806994237133</v>
      </c>
    </row>
    <row r="291" spans="1:27">
      <c r="A291" s="6">
        <f ca="1">LN((RAND()^(-Results!$E$4))-1)</f>
        <v>1.3510343611289395</v>
      </c>
      <c r="B291" s="6">
        <f ca="1">LN((RAND()^(-Results!$E$4))-1)</f>
        <v>0.33956311864755956</v>
      </c>
      <c r="C291" s="6">
        <f ca="1">LN((RAND()^(-Results!$E$4))-1)</f>
        <v>0.34503627051375829</v>
      </c>
      <c r="D291" s="6">
        <f ca="1">LN((RAND()^(-Results!$E$4))-1)</f>
        <v>-0.79848851911514851</v>
      </c>
      <c r="E291" s="6">
        <f ca="1">LN((RAND()^(-Results!$E$4))-1)</f>
        <v>0.12814610851526054</v>
      </c>
      <c r="F291" s="6">
        <f ca="1">LN((RAND()^(-Results!$E$4))-1)</f>
        <v>0.47050968472090166</v>
      </c>
      <c r="G291" s="6">
        <f ca="1">LN((RAND()^(-Results!$E$4))-1)</f>
        <v>1.8510782119138063</v>
      </c>
      <c r="H291" s="6">
        <f t="shared" ca="1" si="112"/>
        <v>1.9152504612697268</v>
      </c>
      <c r="I291" s="10">
        <f ca="1">SUMPRODUCT(J291:O291,Results!B$12:G$12)+Results!$E$5*H291</f>
        <v>19.972331706013364</v>
      </c>
      <c r="J291" s="10">
        <f ca="1">SUMPRODUCT($A291:$F291,Results!$B$15:$G$15)</f>
        <v>-3.890479044391014</v>
      </c>
      <c r="K291" s="10">
        <f ca="1">SUMPRODUCT($A291:$F291,Results!$B$16:$G$16)</f>
        <v>2.0094702714160322</v>
      </c>
      <c r="L291" s="10">
        <f ca="1">SUMPRODUCT($A291:$F291,Results!$B$17:$G$17)</f>
        <v>-0.9849601108049133</v>
      </c>
      <c r="M291" s="10">
        <f ca="1">SUMPRODUCT($A291:$F291,Results!$B$18:$G$18)</f>
        <v>-0.63305336554381664</v>
      </c>
      <c r="N291" s="10">
        <f ca="1">SUMPRODUCT($A291:$F291,Results!$B$19:$G$19)</f>
        <v>4.3546689020935183</v>
      </c>
      <c r="O291" s="10">
        <f ca="1">SUMPRODUCT($A291:$F291,Results!$B$20:$G$20)</f>
        <v>1.4358307060847708</v>
      </c>
      <c r="P291" s="10" cm="1">
        <f t="array" aca="1" ref="P291" ca="1">SUMPRODUCT(J291:O291,TRANSPOSE(BL$20:BL$25))+$AD$20-$BL$27</f>
        <v>12.363811342751788</v>
      </c>
      <c r="Q291" s="10" cm="1">
        <f t="array" aca="1" ref="Q291" ca="1">SUMPRODUCT(J291:O291,TRANSPOSE(ES$20:ES$25))+$AD$20-$ES$27</f>
        <v>12.330266936150128</v>
      </c>
      <c r="R291" s="10">
        <f ca="1">I291-Results!$E$5*H291</f>
        <v>12.311329860934457</v>
      </c>
      <c r="S291" s="10" cm="1">
        <f t="array" aca="1" ref="S291" ca="1">SUMPRODUCT(J291:O291,TRANSPOSE(AR$28:AR$33))+$AD$20-$AC$26</f>
        <v>11.205056179142893</v>
      </c>
      <c r="T291" s="10">
        <f ca="1">SUMPRODUCT(J291:O291,Results!K$9:P$9)</f>
        <v>12.124341785873531</v>
      </c>
      <c r="U291" s="10">
        <f ca="1">SUMPRODUCT(J291:O291,Results!K$9:P$9)+$AD$20-$AC$31</f>
        <v>12.141297842398624</v>
      </c>
      <c r="V291" s="10">
        <f t="shared" ca="1" si="113"/>
        <v>7.6085203632615759</v>
      </c>
      <c r="W291" s="10">
        <f t="shared" ca="1" si="114"/>
        <v>7.6420647698632358</v>
      </c>
      <c r="X291" s="10">
        <f t="shared" ca="1" si="115"/>
        <v>7.661001845078907</v>
      </c>
      <c r="Y291" s="10">
        <f t="shared" ca="1" si="116"/>
        <v>8.7672755268704705</v>
      </c>
      <c r="Z291" s="10">
        <f t="shared" ca="1" si="117"/>
        <v>19.690203639131479</v>
      </c>
      <c r="AA291" s="10">
        <f t="shared" ca="1" si="118"/>
        <v>7.8310338636147403</v>
      </c>
    </row>
    <row r="292" spans="1:27">
      <c r="A292" s="6">
        <f ca="1">LN((RAND()^(-Results!$E$4))-1)</f>
        <v>8.4651972916802334E-2</v>
      </c>
      <c r="B292" s="6">
        <f ca="1">LN((RAND()^(-Results!$E$4))-1)</f>
        <v>-1.0327738645545528</v>
      </c>
      <c r="C292" s="6">
        <f ca="1">LN((RAND()^(-Results!$E$4))-1)</f>
        <v>-4.1770964929203026E-3</v>
      </c>
      <c r="D292" s="6">
        <f ca="1">LN((RAND()^(-Results!$E$4))-1)</f>
        <v>-0.76945937436317347</v>
      </c>
      <c r="E292" s="6">
        <f ca="1">LN((RAND()^(-Results!$E$4))-1)</f>
        <v>-1.1454876662317737</v>
      </c>
      <c r="F292" s="6">
        <f ca="1">LN((RAND()^(-Results!$E$4))-1)</f>
        <v>2.3853797025348062</v>
      </c>
      <c r="G292" s="6">
        <f ca="1">LN((RAND()^(-Results!$E$4))-1)</f>
        <v>0.46670861836760608</v>
      </c>
      <c r="H292" s="6">
        <f t="shared" ca="1" si="112"/>
        <v>0.53088086772352661</v>
      </c>
      <c r="I292" s="10">
        <f ca="1">SUMPRODUCT(J292:O292,Results!B$12:G$12)+Results!$E$5*H292</f>
        <v>7.1019235783325616</v>
      </c>
      <c r="J292" s="10">
        <f ca="1">SUMPRODUCT($A292:$F292,Results!$B$15:$G$15)</f>
        <v>-2.5906627163785245</v>
      </c>
      <c r="K292" s="10">
        <f ca="1">SUMPRODUCT($A292:$F292,Results!$B$16:$G$16)</f>
        <v>-0.92800106536613303</v>
      </c>
      <c r="L292" s="10">
        <f ca="1">SUMPRODUCT($A292:$F292,Results!$B$17:$G$17)</f>
        <v>1.282891735520757</v>
      </c>
      <c r="M292" s="10">
        <f ca="1">SUMPRODUCT($A292:$F292,Results!$B$18:$G$18)</f>
        <v>-4.2772813213874166</v>
      </c>
      <c r="N292" s="10">
        <f ca="1">SUMPRODUCT($A292:$F292,Results!$B$19:$G$19)</f>
        <v>1.1111155835405917</v>
      </c>
      <c r="O292" s="10">
        <f ca="1">SUMPRODUCT($A292:$F292,Results!$B$20:$G$20)</f>
        <v>3.0654036795359216</v>
      </c>
      <c r="P292" s="10" cm="1">
        <f t="array" aca="1" ref="P292" ca="1">SUMPRODUCT(J292:O292,TRANSPOSE(BL$20:BL$25))+$AD$20-$BL$27</f>
        <v>5.0553030995583397</v>
      </c>
      <c r="Q292" s="10" cm="1">
        <f t="array" aca="1" ref="Q292" ca="1">SUMPRODUCT(J292:O292,TRANSPOSE(ES$20:ES$25))+$AD$20-$ES$27</f>
        <v>5.0255980954967248</v>
      </c>
      <c r="R292" s="10">
        <f ca="1">I292-Results!$E$5*H292</f>
        <v>4.9784001074384552</v>
      </c>
      <c r="S292" s="10" cm="1">
        <f t="array" aca="1" ref="S292" ca="1">SUMPRODUCT(J292:O292,TRANSPOSE(AR$28:AR$33))+$AD$20-$AC$26</f>
        <v>8.1460578783283708</v>
      </c>
      <c r="T292" s="10">
        <f ca="1">SUMPRODUCT(J292:O292,Results!K$9:P$9)</f>
        <v>4.8357567034281779</v>
      </c>
      <c r="U292" s="10">
        <f ca="1">SUMPRODUCT(J292:O292,Results!K$9:P$9)+$AD$20-$AC$31</f>
        <v>4.8527127599532704</v>
      </c>
      <c r="V292" s="10">
        <f t="shared" ca="1" si="113"/>
        <v>2.0466204787742219</v>
      </c>
      <c r="W292" s="10">
        <f t="shared" ca="1" si="114"/>
        <v>2.0763254828358368</v>
      </c>
      <c r="X292" s="10">
        <f t="shared" ca="1" si="115"/>
        <v>2.1235234708941064</v>
      </c>
      <c r="Y292" s="10">
        <f t="shared" ca="1" si="116"/>
        <v>-1.0441342999958092</v>
      </c>
      <c r="Z292" s="10">
        <f t="shared" ca="1" si="117"/>
        <v>6.8197955114506765</v>
      </c>
      <c r="AA292" s="10">
        <f t="shared" ca="1" si="118"/>
        <v>2.2492108183792912</v>
      </c>
    </row>
    <row r="293" spans="1:27">
      <c r="A293" s="6">
        <f ca="1">LN((RAND()^(-Results!$E$4))-1)</f>
        <v>-4.5083190038447282E-2</v>
      </c>
      <c r="B293" s="6">
        <f ca="1">LN((RAND()^(-Results!$E$4))-1)</f>
        <v>-1.8518700889526036</v>
      </c>
      <c r="C293" s="6">
        <f ca="1">LN((RAND()^(-Results!$E$4))-1)</f>
        <v>3.0918216849438322</v>
      </c>
      <c r="D293" s="6">
        <f ca="1">LN((RAND()^(-Results!$E$4))-1)</f>
        <v>1.1410802292640101</v>
      </c>
      <c r="E293" s="6">
        <f ca="1">LN((RAND()^(-Results!$E$4))-1)</f>
        <v>-2.0187290383683361</v>
      </c>
      <c r="F293" s="6">
        <f ca="1">LN((RAND()^(-Results!$E$4))-1)</f>
        <v>0.9564580485578561</v>
      </c>
      <c r="G293" s="6">
        <f ca="1">LN((RAND()^(-Results!$E$4))-1)</f>
        <v>1.2562207042323275</v>
      </c>
      <c r="H293" s="6">
        <f t="shared" ca="1" si="112"/>
        <v>1.3203929535882479</v>
      </c>
      <c r="I293" s="10">
        <f ca="1">SUMPRODUCT(J293:O293,Results!B$12:G$12)+Results!$E$5*H293</f>
        <v>-0.65004903073738873</v>
      </c>
      <c r="J293" s="10">
        <f ca="1">SUMPRODUCT($A293:$F293,Results!$B$15:$G$15)</f>
        <v>2.6887468230354168</v>
      </c>
      <c r="K293" s="10">
        <f ca="1">SUMPRODUCT($A293:$F293,Results!$B$16:$G$16)</f>
        <v>-1.857866530714269</v>
      </c>
      <c r="L293" s="10">
        <f ca="1">SUMPRODUCT($A293:$F293,Results!$B$17:$G$17)</f>
        <v>9.4249516199651762</v>
      </c>
      <c r="M293" s="10">
        <f ca="1">SUMPRODUCT($A293:$F293,Results!$B$18:$G$18)</f>
        <v>-7.8914953097763743</v>
      </c>
      <c r="N293" s="10">
        <f ca="1">SUMPRODUCT($A293:$F293,Results!$B$19:$G$19)</f>
        <v>1.309671066861799</v>
      </c>
      <c r="O293" s="10">
        <f ca="1">SUMPRODUCT($A293:$F293,Results!$B$20:$G$20)</f>
        <v>6.417347999126302</v>
      </c>
      <c r="P293" s="10" cm="1">
        <f t="array" aca="1" ref="P293" ca="1">SUMPRODUCT(J293:O293,TRANSPOSE(BL$20:BL$25))+$AD$20-$BL$27</f>
        <v>-4.607606944272173</v>
      </c>
      <c r="Q293" s="10" cm="1">
        <f t="array" aca="1" ref="Q293" ca="1">SUMPRODUCT(J293:O293,TRANSPOSE(ES$20:ES$25))+$AD$20-$ES$27</f>
        <v>-4.6901167550838965</v>
      </c>
      <c r="R293" s="10">
        <f ca="1">I293-Results!$E$5*H293</f>
        <v>-5.9316208450903805</v>
      </c>
      <c r="S293" s="10" cm="1">
        <f t="array" aca="1" ref="S293" ca="1">SUMPRODUCT(J293:O293,TRANSPOSE(AR$28:AR$33))+$AD$20-$AC$26</f>
        <v>4.6254623894603721</v>
      </c>
      <c r="T293" s="10">
        <f ca="1">SUMPRODUCT(J293:O293,Results!K$9:P$9)</f>
        <v>-5.1087884152993874</v>
      </c>
      <c r="U293" s="10">
        <f ca="1">SUMPRODUCT(J293:O293,Results!K$9:P$9)+$AD$20-$AC$31</f>
        <v>-5.0918323587742949</v>
      </c>
      <c r="V293" s="10">
        <f t="shared" ca="1" si="113"/>
        <v>3.9575579135347843</v>
      </c>
      <c r="W293" s="10">
        <f t="shared" ca="1" si="114"/>
        <v>4.0400677243465077</v>
      </c>
      <c r="X293" s="10">
        <f t="shared" ca="1" si="115"/>
        <v>5.2815718143529917</v>
      </c>
      <c r="Y293" s="10">
        <f t="shared" ca="1" si="116"/>
        <v>-5.2755114201977609</v>
      </c>
      <c r="Z293" s="10">
        <f t="shared" ca="1" si="117"/>
        <v>-0.93217709761927403</v>
      </c>
      <c r="AA293" s="10">
        <f t="shared" ca="1" si="118"/>
        <v>4.4417833280369061</v>
      </c>
    </row>
    <row r="294" spans="1:27">
      <c r="A294" s="6">
        <f ca="1">LN((RAND()^(-Results!$E$4))-1)</f>
        <v>4.7182077249620562</v>
      </c>
      <c r="B294" s="6">
        <f ca="1">LN((RAND()^(-Results!$E$4))-1)</f>
        <v>-0.28622388694030521</v>
      </c>
      <c r="C294" s="6">
        <f ca="1">LN((RAND()^(-Results!$E$4))-1)</f>
        <v>7.7264451259051667E-2</v>
      </c>
      <c r="D294" s="6">
        <f ca="1">LN((RAND()^(-Results!$E$4))-1)</f>
        <v>-1.9809833221016742</v>
      </c>
      <c r="E294" s="6">
        <f ca="1">LN((RAND()^(-Results!$E$4))-1)</f>
        <v>3.3696601217618309</v>
      </c>
      <c r="F294" s="6">
        <f ca="1">LN((RAND()^(-Results!$E$4))-1)</f>
        <v>-1.7018716657345039</v>
      </c>
      <c r="G294" s="6">
        <f ca="1">LN((RAND()^(-Results!$E$4))-1)</f>
        <v>-2.5412547109391839</v>
      </c>
      <c r="H294" s="6">
        <f t="shared" ca="1" si="112"/>
        <v>-2.4770824615832634</v>
      </c>
      <c r="I294" s="10">
        <f ca="1">SUMPRODUCT(J294:O294,Results!B$12:G$12)+Results!$E$5*H294</f>
        <v>23.762919262763468</v>
      </c>
      <c r="J294" s="10">
        <f ca="1">SUMPRODUCT($A294:$F294,Results!$B$15:$G$15)</f>
        <v>-12.150360521729713</v>
      </c>
      <c r="K294" s="10">
        <f ca="1">SUMPRODUCT($A294:$F294,Results!$B$16:$G$16)</f>
        <v>7.7432615545067174</v>
      </c>
      <c r="L294" s="10">
        <f ca="1">SUMPRODUCT($A294:$F294,Results!$B$17:$G$17)</f>
        <v>-14.148044391573743</v>
      </c>
      <c r="M294" s="10">
        <f ca="1">SUMPRODUCT($A294:$F294,Results!$B$18:$G$18)</f>
        <v>4.5190450054983522</v>
      </c>
      <c r="N294" s="10">
        <f ca="1">SUMPRODUCT($A294:$F294,Results!$B$19:$G$19)</f>
        <v>7.1478990972838314</v>
      </c>
      <c r="O294" s="10">
        <f ca="1">SUMPRODUCT($A294:$F294,Results!$B$20:$G$20)</f>
        <v>-1.7225574449816314</v>
      </c>
      <c r="P294" s="10" cm="1">
        <f t="array" aca="1" ref="P294" ca="1">SUMPRODUCT(J294:O294,TRANSPOSE(BL$20:BL$25))+$AD$20-$BL$27</f>
        <v>34.382760448628652</v>
      </c>
      <c r="Q294" s="10" cm="1">
        <f t="array" aca="1" ref="Q294" ca="1">SUMPRODUCT(J294:O294,TRANSPOSE(ES$20:ES$25))+$AD$20-$ES$27</f>
        <v>34.196580454538918</v>
      </c>
      <c r="R294" s="10">
        <f ca="1">I294-Results!$E$5*H294</f>
        <v>33.671249109096522</v>
      </c>
      <c r="S294" s="10" cm="1">
        <f t="array" aca="1" ref="S294" ca="1">SUMPRODUCT(J294:O294,TRANSPOSE(AR$28:AR$33))+$AD$20-$AC$26</f>
        <v>24.823797358643429</v>
      </c>
      <c r="T294" s="10">
        <f ca="1">SUMPRODUCT(J294:O294,Results!K$9:P$9)</f>
        <v>33.194901448082028</v>
      </c>
      <c r="U294" s="10">
        <f ca="1">SUMPRODUCT(J294:O294,Results!K$9:P$9)+$AD$20-$AC$31</f>
        <v>33.211857504607124</v>
      </c>
      <c r="V294" s="10">
        <f t="shared" ca="1" si="113"/>
        <v>-10.619841185865184</v>
      </c>
      <c r="W294" s="10">
        <f t="shared" ca="1" si="114"/>
        <v>-10.43366119177545</v>
      </c>
      <c r="X294" s="10">
        <f t="shared" ca="1" si="115"/>
        <v>-9.9083298463330536</v>
      </c>
      <c r="Y294" s="10">
        <f t="shared" ca="1" si="116"/>
        <v>-1.0608780958799606</v>
      </c>
      <c r="Z294" s="10">
        <f t="shared" ca="1" si="117"/>
        <v>23.480791195881583</v>
      </c>
      <c r="AA294" s="10">
        <f t="shared" ca="1" si="118"/>
        <v>-9.4489382418436563</v>
      </c>
    </row>
    <row r="295" spans="1:27">
      <c r="A295" s="6">
        <f ca="1">LN((RAND()^(-Results!$E$4))-1)</f>
        <v>1.2700714715421766</v>
      </c>
      <c r="B295" s="6">
        <f ca="1">LN((RAND()^(-Results!$E$4))-1)</f>
        <v>-2.247632883655557</v>
      </c>
      <c r="C295" s="6">
        <f ca="1">LN((RAND()^(-Results!$E$4))-1)</f>
        <v>-2.1595947452470119</v>
      </c>
      <c r="D295" s="6">
        <f ca="1">LN((RAND()^(-Results!$E$4))-1)</f>
        <v>-0.64225781673786753</v>
      </c>
      <c r="E295" s="6">
        <f ca="1">LN((RAND()^(-Results!$E$4))-1)</f>
        <v>-1.6802332414503292</v>
      </c>
      <c r="F295" s="6">
        <f ca="1">LN((RAND()^(-Results!$E$4))-1)</f>
        <v>0.54474884586028316</v>
      </c>
      <c r="G295" s="6">
        <f ca="1">LN((RAND()^(-Results!$E$4))-1)</f>
        <v>0.64759575055293872</v>
      </c>
      <c r="H295" s="6">
        <f t="shared" ca="1" si="112"/>
        <v>0.71176799990885919</v>
      </c>
      <c r="I295" s="10">
        <f ca="1">SUMPRODUCT(J295:O295,Results!B$12:G$12)+Results!$E$5*H295</f>
        <v>2.5048680654287665</v>
      </c>
      <c r="J295" s="10">
        <f ca="1">SUMPRODUCT($A295:$F295,Results!$B$15:$G$15)</f>
        <v>-3.4435887992488512</v>
      </c>
      <c r="K295" s="10">
        <f ca="1">SUMPRODUCT($A295:$F295,Results!$B$16:$G$16)</f>
        <v>-7.6705871368081437</v>
      </c>
      <c r="L295" s="10">
        <f ca="1">SUMPRODUCT($A295:$F295,Results!$B$17:$G$17)</f>
        <v>2.1180852295901813</v>
      </c>
      <c r="M295" s="10">
        <f ca="1">SUMPRODUCT($A295:$F295,Results!$B$18:$G$18)</f>
        <v>1.6397482013527194</v>
      </c>
      <c r="N295" s="10">
        <f ca="1">SUMPRODUCT($A295:$F295,Results!$B$19:$G$19)</f>
        <v>-0.11182948279826815</v>
      </c>
      <c r="O295" s="10">
        <f ca="1">SUMPRODUCT($A295:$F295,Results!$B$20:$G$20)</f>
        <v>0.39947005070612107</v>
      </c>
      <c r="P295" s="10" cm="1">
        <f t="array" aca="1" ref="P295" ca="1">SUMPRODUCT(J295:O295,TRANSPOSE(BL$20:BL$25))+$AD$20-$BL$27</f>
        <v>-0.74703226470835926</v>
      </c>
      <c r="Q295" s="10" cm="1">
        <f t="array" aca="1" ref="Q295" ca="1">SUMPRODUCT(J295:O295,TRANSPOSE(ES$20:ES$25))+$AD$20-$ES$27</f>
        <v>-0.85309378645633649</v>
      </c>
      <c r="R295" s="10">
        <f ca="1">I295-Results!$E$5*H295</f>
        <v>-0.34220393420667028</v>
      </c>
      <c r="S295" s="10" cm="1">
        <f t="array" aca="1" ref="S295" ca="1">SUMPRODUCT(J295:O295,TRANSPOSE(AR$28:AR$33))+$AD$20-$AC$26</f>
        <v>-3.1633909227931012</v>
      </c>
      <c r="T295" s="10">
        <f ca="1">SUMPRODUCT(J295:O295,Results!K$9:P$9)</f>
        <v>-1.4306446425075965</v>
      </c>
      <c r="U295" s="10">
        <f ca="1">SUMPRODUCT(J295:O295,Results!K$9:P$9)+$AD$20-$AC$31</f>
        <v>-1.4136885859825039</v>
      </c>
      <c r="V295" s="10">
        <f t="shared" ca="1" si="113"/>
        <v>3.2519003301371256</v>
      </c>
      <c r="W295" s="10">
        <f t="shared" ca="1" si="114"/>
        <v>3.3579618518851029</v>
      </c>
      <c r="X295" s="10">
        <f t="shared" ca="1" si="115"/>
        <v>2.8470719996354368</v>
      </c>
      <c r="Y295" s="10">
        <f t="shared" ca="1" si="116"/>
        <v>5.6682589882218677</v>
      </c>
      <c r="Z295" s="10">
        <f t="shared" ca="1" si="117"/>
        <v>2.2227399985468814</v>
      </c>
      <c r="AA295" s="10">
        <f t="shared" ca="1" si="118"/>
        <v>3.9185566514112704</v>
      </c>
    </row>
    <row r="296" spans="1:27">
      <c r="A296" s="6">
        <f ca="1">LN((RAND()^(-Results!$E$4))-1)</f>
        <v>3.1404620847820523E-2</v>
      </c>
      <c r="B296" s="6">
        <f ca="1">LN((RAND()^(-Results!$E$4))-1)</f>
        <v>-1.5191099690296654</v>
      </c>
      <c r="C296" s="6">
        <f ca="1">LN((RAND()^(-Results!$E$4))-1)</f>
        <v>2.4490174061682195</v>
      </c>
      <c r="D296" s="6">
        <f ca="1">LN((RAND()^(-Results!$E$4))-1)</f>
        <v>-0.81897659247867349</v>
      </c>
      <c r="E296" s="6">
        <f ca="1">LN((RAND()^(-Results!$E$4))-1)</f>
        <v>2.4857899878176215</v>
      </c>
      <c r="F296" s="6">
        <f ca="1">LN((RAND()^(-Results!$E$4))-1)</f>
        <v>-2.4047217199815667</v>
      </c>
      <c r="G296" s="6">
        <f ca="1">LN((RAND()^(-Results!$E$4))-1)</f>
        <v>3.1651347385271782</v>
      </c>
      <c r="H296" s="6">
        <f t="shared" ca="1" si="112"/>
        <v>3.2293069878830987</v>
      </c>
      <c r="I296" s="10">
        <f ca="1">SUMPRODUCT(J296:O296,Results!B$12:G$12)+Results!$E$5*H296</f>
        <v>6.2456734634853843</v>
      </c>
      <c r="J296" s="10">
        <f ca="1">SUMPRODUCT($A296:$F296,Results!$B$15:$G$15)</f>
        <v>4.6408857465611817</v>
      </c>
      <c r="K296" s="10">
        <f ca="1">SUMPRODUCT($A296:$F296,Results!$B$16:$G$16)</f>
        <v>6.8129856200455103</v>
      </c>
      <c r="L296" s="10">
        <f ca="1">SUMPRODUCT($A296:$F296,Results!$B$17:$G$17)</f>
        <v>-6.7165880406190936</v>
      </c>
      <c r="M296" s="10">
        <f ca="1">SUMPRODUCT($A296:$F296,Results!$B$18:$G$18)</f>
        <v>0.38363868771900655</v>
      </c>
      <c r="N296" s="10">
        <f ca="1">SUMPRODUCT($A296:$F296,Results!$B$19:$G$19)</f>
        <v>-3.9569621253578213</v>
      </c>
      <c r="O296" s="10">
        <f ca="1">SUMPRODUCT($A296:$F296,Results!$B$20:$G$20)</f>
        <v>-2.5032058289906218</v>
      </c>
      <c r="P296" s="10" cm="1">
        <f t="array" aca="1" ref="P296" ca="1">SUMPRODUCT(J296:O296,TRANSPOSE(BL$20:BL$25))+$AD$20-$BL$27</f>
        <v>-4.7796473167054172</v>
      </c>
      <c r="Q296" s="10" cm="1">
        <f t="array" aca="1" ref="Q296" ca="1">SUMPRODUCT(J296:O296,TRANSPOSE(ES$20:ES$25))+$AD$20-$ES$27</f>
        <v>-4.9200720467648758</v>
      </c>
      <c r="R296" s="10">
        <f ca="1">I296-Results!$E$5*H296</f>
        <v>-6.6715544880470103</v>
      </c>
      <c r="S296" s="10" cm="1">
        <f t="array" aca="1" ref="S296" ca="1">SUMPRODUCT(J296:O296,TRANSPOSE(AR$28:AR$33))+$AD$20-$AC$26</f>
        <v>-3.4194654253653676</v>
      </c>
      <c r="T296" s="10">
        <f ca="1">SUMPRODUCT(J296:O296,Results!K$9:P$9)</f>
        <v>-5.6530425460708793</v>
      </c>
      <c r="U296" s="10">
        <f ca="1">SUMPRODUCT(J296:O296,Results!K$9:P$9)+$AD$20-$AC$31</f>
        <v>-5.6360864895457867</v>
      </c>
      <c r="V296" s="10">
        <f t="shared" ca="1" si="113"/>
        <v>11.025320780190802</v>
      </c>
      <c r="W296" s="10">
        <f t="shared" ca="1" si="114"/>
        <v>11.165745510250261</v>
      </c>
      <c r="X296" s="10">
        <f t="shared" ca="1" si="115"/>
        <v>12.917227951532395</v>
      </c>
      <c r="Y296" s="10">
        <f t="shared" ca="1" si="116"/>
        <v>9.6651388888507519</v>
      </c>
      <c r="Z296" s="10">
        <f t="shared" ca="1" si="117"/>
        <v>5.9635453966034992</v>
      </c>
      <c r="AA296" s="10">
        <f t="shared" ca="1" si="118"/>
        <v>11.881759953031171</v>
      </c>
    </row>
    <row r="297" spans="1:27">
      <c r="A297" s="6">
        <f ca="1">LN((RAND()^(-Results!$E$4))-1)</f>
        <v>2.192072777978932</v>
      </c>
      <c r="B297" s="6">
        <f ca="1">LN((RAND()^(-Results!$E$4))-1)</f>
        <v>2.5244266999338851</v>
      </c>
      <c r="C297" s="6">
        <f ca="1">LN((RAND()^(-Results!$E$4))-1)</f>
        <v>-0.98684590815949191</v>
      </c>
      <c r="D297" s="6">
        <f ca="1">LN((RAND()^(-Results!$E$4))-1)</f>
        <v>-4.422269561848859</v>
      </c>
      <c r="E297" s="6">
        <f ca="1">LN((RAND()^(-Results!$E$4))-1)</f>
        <v>0.19946738955663615</v>
      </c>
      <c r="F297" s="6">
        <f ca="1">LN((RAND()^(-Results!$E$4))-1)</f>
        <v>-2.4328217982375815</v>
      </c>
      <c r="G297" s="6">
        <f ca="1">LN((RAND()^(-Results!$E$4))-1)</f>
        <v>0.16083423661572721</v>
      </c>
      <c r="H297" s="6">
        <f t="shared" ca="1" si="112"/>
        <v>0.22500648597164771</v>
      </c>
      <c r="I297" s="10">
        <f ca="1">SUMPRODUCT(J297:O297,Results!B$12:G$12)+Results!$E$5*H297</f>
        <v>8.9856064554466091</v>
      </c>
      <c r="J297" s="10">
        <f ca="1">SUMPRODUCT($A297:$F297,Results!$B$15:$G$15)</f>
        <v>1.1218539571942379</v>
      </c>
      <c r="K297" s="10">
        <f ca="1">SUMPRODUCT($A297:$F297,Results!$B$16:$G$16)</f>
        <v>2.6939955052000517</v>
      </c>
      <c r="L297" s="10">
        <f ca="1">SUMPRODUCT($A297:$F297,Results!$B$17:$G$17)</f>
        <v>1.0228354981515841</v>
      </c>
      <c r="M297" s="10">
        <f ca="1">SUMPRODUCT($A297:$F297,Results!$B$18:$G$18)</f>
        <v>9.1013807041558543</v>
      </c>
      <c r="N297" s="10">
        <f ca="1">SUMPRODUCT($A297:$F297,Results!$B$19:$G$19)</f>
        <v>8.5289950833096366</v>
      </c>
      <c r="O297" s="10">
        <f ca="1">SUMPRODUCT($A297:$F297,Results!$B$20:$G$20)</f>
        <v>-4.1024852820342197</v>
      </c>
      <c r="P297" s="10" cm="1">
        <f t="array" aca="1" ref="P297" ca="1">SUMPRODUCT(J297:O297,TRANSPOSE(BL$20:BL$25))+$AD$20-$BL$27</f>
        <v>7.3142932576446276</v>
      </c>
      <c r="Q297" s="10" cm="1">
        <f t="array" aca="1" ref="Q297" ca="1">SUMPRODUCT(J297:O297,TRANSPOSE(ES$20:ES$25))+$AD$20-$ES$27</f>
        <v>7.2373099472791989</v>
      </c>
      <c r="R297" s="10">
        <f ca="1">I297-Results!$E$5*H297</f>
        <v>8.0855805115600177</v>
      </c>
      <c r="S297" s="10" cm="1">
        <f t="array" aca="1" ref="S297" ca="1">SUMPRODUCT(J297:O297,TRANSPOSE(AR$28:AR$33))+$AD$20-$AC$26</f>
        <v>-2.2754377298492274</v>
      </c>
      <c r="T297" s="10">
        <f ca="1">SUMPRODUCT(J297:O297,Results!K$9:P$9)</f>
        <v>6.7457801036443579</v>
      </c>
      <c r="U297" s="10">
        <f ca="1">SUMPRODUCT(J297:O297,Results!K$9:P$9)+$AD$20-$AC$31</f>
        <v>6.7627361601694505</v>
      </c>
      <c r="V297" s="10">
        <f t="shared" ca="1" si="113"/>
        <v>1.6713131978019815</v>
      </c>
      <c r="W297" s="10">
        <f t="shared" ca="1" si="114"/>
        <v>1.7482965081674102</v>
      </c>
      <c r="X297" s="10">
        <f t="shared" ca="1" si="115"/>
        <v>0.90002594388659141</v>
      </c>
      <c r="Y297" s="10">
        <f t="shared" ca="1" si="116"/>
        <v>11.261044185295837</v>
      </c>
      <c r="Z297" s="10">
        <f t="shared" ca="1" si="117"/>
        <v>8.703478388564724</v>
      </c>
      <c r="AA297" s="10">
        <f t="shared" ca="1" si="118"/>
        <v>2.2228702952771586</v>
      </c>
    </row>
    <row r="298" spans="1:27">
      <c r="A298" s="6">
        <f ca="1">LN((RAND()^(-Results!$E$4))-1)</f>
        <v>0.70179113659704218</v>
      </c>
      <c r="B298" s="6">
        <f ca="1">LN((RAND()^(-Results!$E$4))-1)</f>
        <v>6.4744560813705013E-2</v>
      </c>
      <c r="C298" s="6">
        <f ca="1">LN((RAND()^(-Results!$E$4))-1)</f>
        <v>-2.4578600399332808</v>
      </c>
      <c r="D298" s="6">
        <f ca="1">LN((RAND()^(-Results!$E$4))-1)</f>
        <v>1.1273117839236106</v>
      </c>
      <c r="E298" s="6">
        <f ca="1">LN((RAND()^(-Results!$E$4))-1)</f>
        <v>2.7961237922557158</v>
      </c>
      <c r="F298" s="6">
        <f ca="1">LN((RAND()^(-Results!$E$4))-1)</f>
        <v>1.3378693990447319</v>
      </c>
      <c r="G298" s="6">
        <f ca="1">LN((RAND()^(-Results!$E$4))-1)</f>
        <v>1.0051574569184469</v>
      </c>
      <c r="H298" s="6">
        <f t="shared" ca="1" si="112"/>
        <v>1.0693297062743674</v>
      </c>
      <c r="I298" s="10">
        <f ca="1">SUMPRODUCT(J298:O298,Results!B$12:G$12)+Results!$E$5*H298</f>
        <v>24.796063277462995</v>
      </c>
      <c r="J298" s="10">
        <f ca="1">SUMPRODUCT($A298:$F298,Results!$B$15:$G$15)</f>
        <v>-11.190171578259278</v>
      </c>
      <c r="K298" s="10">
        <f ca="1">SUMPRODUCT($A298:$F298,Results!$B$16:$G$16)</f>
        <v>3.0288400444667634</v>
      </c>
      <c r="L298" s="10">
        <f ca="1">SUMPRODUCT($A298:$F298,Results!$B$17:$G$17)</f>
        <v>-15.45629420490801</v>
      </c>
      <c r="M298" s="10">
        <f ca="1">SUMPRODUCT($A298:$F298,Results!$B$18:$G$18)</f>
        <v>1.3335920807853303</v>
      </c>
      <c r="N298" s="10">
        <f ca="1">SUMPRODUCT($A298:$F298,Results!$B$19:$G$19)</f>
        <v>-2.5414821820044358</v>
      </c>
      <c r="O298" s="10">
        <f ca="1">SUMPRODUCT($A298:$F298,Results!$B$20:$G$20)</f>
        <v>-2.4169676236224968</v>
      </c>
      <c r="P298" s="10" cm="1">
        <f t="array" aca="1" ref="P298" ca="1">SUMPRODUCT(J298:O298,TRANSPOSE(BL$20:BL$25))+$AD$20-$BL$27</f>
        <v>19.841136875314568</v>
      </c>
      <c r="Q298" s="10" cm="1">
        <f t="array" aca="1" ref="Q298" ca="1">SUMPRODUCT(J298:O298,TRANSPOSE(ES$20:ES$25))+$AD$20-$ES$27</f>
        <v>19.922470449116222</v>
      </c>
      <c r="R298" s="10">
        <f ca="1">I298-Results!$E$5*H298</f>
        <v>20.518744452365524</v>
      </c>
      <c r="S298" s="10" cm="1">
        <f t="array" aca="1" ref="S298" ca="1">SUMPRODUCT(J298:O298,TRANSPOSE(AR$28:AR$33))+$AD$20-$AC$26</f>
        <v>14.303242840662225</v>
      </c>
      <c r="T298" s="10">
        <f ca="1">SUMPRODUCT(J298:O298,Results!K$9:P$9)</f>
        <v>20.340967709659871</v>
      </c>
      <c r="U298" s="10">
        <f ca="1">SUMPRODUCT(J298:O298,Results!K$9:P$9)+$AD$20-$AC$31</f>
        <v>20.357923766184964</v>
      </c>
      <c r="V298" s="10">
        <f t="shared" ca="1" si="113"/>
        <v>4.9549264021484269</v>
      </c>
      <c r="W298" s="10">
        <f t="shared" ca="1" si="114"/>
        <v>4.8735928283467729</v>
      </c>
      <c r="X298" s="10">
        <f t="shared" ca="1" si="115"/>
        <v>4.2773188250974705</v>
      </c>
      <c r="Y298" s="10">
        <f t="shared" ca="1" si="116"/>
        <v>10.49282043680077</v>
      </c>
      <c r="Z298" s="10">
        <f t="shared" ca="1" si="117"/>
        <v>24.51393521058111</v>
      </c>
      <c r="AA298" s="10">
        <f t="shared" ca="1" si="118"/>
        <v>4.4381395112780311</v>
      </c>
    </row>
    <row r="299" spans="1:27">
      <c r="A299" s="6">
        <f ca="1">LN((RAND()^(-Results!$E$4))-1)</f>
        <v>1.6656713383521442</v>
      </c>
      <c r="B299" s="6">
        <f ca="1">LN((RAND()^(-Results!$E$4))-1)</f>
        <v>-1.550344503395783</v>
      </c>
      <c r="C299" s="6">
        <f ca="1">LN((RAND()^(-Results!$E$4))-1)</f>
        <v>-4.4191224065189454</v>
      </c>
      <c r="D299" s="6">
        <f ca="1">LN((RAND()^(-Results!$E$4))-1)</f>
        <v>-1.9021935580097482</v>
      </c>
      <c r="E299" s="6">
        <f ca="1">LN((RAND()^(-Results!$E$4))-1)</f>
        <v>0.77293820712122241</v>
      </c>
      <c r="F299" s="6">
        <f ca="1">LN((RAND()^(-Results!$E$4))-1)</f>
        <v>-0.37714215094674469</v>
      </c>
      <c r="G299" s="6">
        <f ca="1">LN((RAND()^(-Results!$E$4))-1)</f>
        <v>-0.29104095431028526</v>
      </c>
      <c r="H299" s="6">
        <f t="shared" ca="1" si="112"/>
        <v>-0.22686870495436476</v>
      </c>
      <c r="I299" s="10">
        <f ca="1">SUMPRODUCT(J299:O299,Results!B$12:G$12)+Results!$E$5*H299</f>
        <v>5.8853332399416569</v>
      </c>
      <c r="J299" s="10">
        <f ca="1">SUMPRODUCT($A299:$F299,Results!$B$15:$G$15)</f>
        <v>-6.6986762387029035</v>
      </c>
      <c r="K299" s="10">
        <f ca="1">SUMPRODUCT($A299:$F299,Results!$B$16:$G$16)</f>
        <v>-4.4062684077151459</v>
      </c>
      <c r="L299" s="10">
        <f ca="1">SUMPRODUCT($A299:$F299,Results!$B$17:$G$17)</f>
        <v>-9.3074433114799664</v>
      </c>
      <c r="M299" s="10">
        <f ca="1">SUMPRODUCT($A299:$F299,Results!$B$18:$G$18)</f>
        <v>7.8494144627999756</v>
      </c>
      <c r="N299" s="10">
        <f ca="1">SUMPRODUCT($A299:$F299,Results!$B$19:$G$19)</f>
        <v>-2.2172379756783025</v>
      </c>
      <c r="O299" s="10">
        <f ca="1">SUMPRODUCT($A299:$F299,Results!$B$20:$G$20)</f>
        <v>-5.3013110434601645</v>
      </c>
      <c r="P299" s="10" cm="1">
        <f t="array" aca="1" ref="P299" ca="1">SUMPRODUCT(J299:O299,TRANSPOSE(BL$20:BL$25))+$AD$20-$BL$27</f>
        <v>5.7854620306265208</v>
      </c>
      <c r="Q299" s="10" cm="1">
        <f t="array" aca="1" ref="Q299" ca="1">SUMPRODUCT(J299:O299,TRANSPOSE(ES$20:ES$25))+$AD$20-$ES$27</f>
        <v>5.6959927961620096</v>
      </c>
      <c r="R299" s="10">
        <f ca="1">I299-Results!$E$5*H299</f>
        <v>6.7928080597591158</v>
      </c>
      <c r="S299" s="10" cm="1">
        <f t="array" aca="1" ref="S299" ca="1">SUMPRODUCT(J299:O299,TRANSPOSE(AR$28:AR$33))+$AD$20-$AC$26</f>
        <v>-4.3336524273867356</v>
      </c>
      <c r="T299" s="10">
        <f ca="1">SUMPRODUCT(J299:O299,Results!K$9:P$9)</f>
        <v>5.1841009721399578</v>
      </c>
      <c r="U299" s="10">
        <f ca="1">SUMPRODUCT(J299:O299,Results!K$9:P$9)+$AD$20-$AC$31</f>
        <v>5.2010570286650504</v>
      </c>
      <c r="V299" s="10">
        <f t="shared" ca="1" si="113"/>
        <v>9.9871209315136156E-2</v>
      </c>
      <c r="W299" s="10">
        <f t="shared" ca="1" si="114"/>
        <v>0.18934044377964732</v>
      </c>
      <c r="X299" s="10">
        <f t="shared" ca="1" si="115"/>
        <v>-0.90747481981745892</v>
      </c>
      <c r="Y299" s="10">
        <f t="shared" ca="1" si="116"/>
        <v>10.218985667328393</v>
      </c>
      <c r="Z299" s="10">
        <f t="shared" ca="1" si="117"/>
        <v>5.6032051730597718</v>
      </c>
      <c r="AA299" s="10">
        <f t="shared" ca="1" si="118"/>
        <v>0.68427621127660654</v>
      </c>
    </row>
    <row r="300" spans="1:27">
      <c r="A300" s="6">
        <f ca="1">LN((RAND()^(-Results!$E$4))-1)</f>
        <v>0.95162179829360649</v>
      </c>
      <c r="B300" s="6">
        <f ca="1">LN((RAND()^(-Results!$E$4))-1)</f>
        <v>0.7884080418215853</v>
      </c>
      <c r="C300" s="6">
        <f ca="1">LN((RAND()^(-Results!$E$4))-1)</f>
        <v>-0.13228511943645052</v>
      </c>
      <c r="D300" s="6">
        <f ca="1">LN((RAND()^(-Results!$E$4))-1)</f>
        <v>-0.47127087455517214</v>
      </c>
      <c r="E300" s="6">
        <f ca="1">LN((RAND()^(-Results!$E$4))-1)</f>
        <v>-2.0155660211154918</v>
      </c>
      <c r="F300" s="6">
        <f ca="1">LN((RAND()^(-Results!$E$4))-1)</f>
        <v>3.9545027933348047</v>
      </c>
      <c r="G300" s="6">
        <f ca="1">LN((RAND()^(-Results!$E$4))-1)</f>
        <v>0.24330343107198985</v>
      </c>
      <c r="H300" s="6">
        <f t="shared" ca="1" si="112"/>
        <v>0.30747568042791035</v>
      </c>
      <c r="I300" s="10">
        <f ca="1">SUMPRODUCT(J300:O300,Results!B$12:G$12)+Results!$E$5*H300</f>
        <v>21.187632706466992</v>
      </c>
      <c r="J300" s="10">
        <f ca="1">SUMPRODUCT($A300:$F300,Results!$B$15:$G$15)</f>
        <v>-7.6915858543558189</v>
      </c>
      <c r="K300" s="10">
        <f ca="1">SUMPRODUCT($A300:$F300,Results!$B$16:$G$16)</f>
        <v>-0.79642177025699512</v>
      </c>
      <c r="L300" s="10">
        <f ca="1">SUMPRODUCT($A300:$F300,Results!$B$17:$G$17)</f>
        <v>4.3199342936876794</v>
      </c>
      <c r="M300" s="10">
        <f ca="1">SUMPRODUCT($A300:$F300,Results!$B$18:$G$18)</f>
        <v>-6.1010936165812115</v>
      </c>
      <c r="N300" s="10">
        <f ca="1">SUMPRODUCT($A300:$F300,Results!$B$19:$G$19)</f>
        <v>7.5514977158874181</v>
      </c>
      <c r="O300" s="10">
        <f ca="1">SUMPRODUCT($A300:$F300,Results!$B$20:$G$20)</f>
        <v>6.2097042187038554</v>
      </c>
      <c r="P300" s="10" cm="1">
        <f t="array" aca="1" ref="P300" ca="1">SUMPRODUCT(J300:O300,TRANSPOSE(BL$20:BL$25))+$AD$20-$BL$27</f>
        <v>19.220705434624364</v>
      </c>
      <c r="Q300" s="10" cm="1">
        <f t="array" aca="1" ref="Q300" ca="1">SUMPRODUCT(J300:O300,TRANSPOSE(ES$20:ES$25))+$AD$20-$ES$27</f>
        <v>19.273433034405912</v>
      </c>
      <c r="R300" s="10">
        <f ca="1">I300-Results!$E$5*H300</f>
        <v>19.95772998475535</v>
      </c>
      <c r="S300" s="10" cm="1">
        <f t="array" aca="1" ref="S300" ca="1">SUMPRODUCT(J300:O300,TRANSPOSE(AR$28:AR$33))+$AD$20-$AC$26</f>
        <v>21.831143736510374</v>
      </c>
      <c r="T300" s="10">
        <f ca="1">SUMPRODUCT(J300:O300,Results!K$9:P$9)</f>
        <v>19.500452713592995</v>
      </c>
      <c r="U300" s="10">
        <f ca="1">SUMPRODUCT(J300:O300,Results!K$9:P$9)+$AD$20-$AC$31</f>
        <v>19.517408770118088</v>
      </c>
      <c r="V300" s="10">
        <f t="shared" ref="V300:V363" ca="1" si="119">I300-P300</f>
        <v>1.9669272718426285</v>
      </c>
      <c r="W300" s="10">
        <f t="shared" ca="1" si="114"/>
        <v>1.9141996720610805</v>
      </c>
      <c r="X300" s="10">
        <f t="shared" ca="1" si="115"/>
        <v>1.2299027217116425</v>
      </c>
      <c r="Y300" s="10">
        <f t="shared" ca="1" si="116"/>
        <v>-0.64351103004338128</v>
      </c>
      <c r="Z300" s="10">
        <f t="shared" ca="1" si="117"/>
        <v>20.905504639585107</v>
      </c>
      <c r="AA300" s="10">
        <f t="shared" ca="1" si="118"/>
        <v>1.6702239363489042</v>
      </c>
    </row>
    <row r="301" spans="1:27">
      <c r="A301" s="6">
        <f ca="1">LN((RAND()^(-Results!$E$4))-1)</f>
        <v>0.2214082306307435</v>
      </c>
      <c r="B301" s="6">
        <f ca="1">LN((RAND()^(-Results!$E$4))-1)</f>
        <v>-2.2520738943277845</v>
      </c>
      <c r="C301" s="6">
        <f ca="1">LN((RAND()^(-Results!$E$4))-1)</f>
        <v>1.3849146175498162</v>
      </c>
      <c r="D301" s="6">
        <f ca="1">LN((RAND()^(-Results!$E$4))-1)</f>
        <v>-0.97813248073461612</v>
      </c>
      <c r="E301" s="6">
        <f ca="1">LN((RAND()^(-Results!$E$4))-1)</f>
        <v>-0.56604187600740385</v>
      </c>
      <c r="F301" s="6">
        <f ca="1">LN((RAND()^(-Results!$E$4))-1)</f>
        <v>1.6187300900675008</v>
      </c>
      <c r="G301" s="6">
        <f ca="1">LN((RAND()^(-Results!$E$4))-1)</f>
        <v>-1.7651738035315883</v>
      </c>
      <c r="H301" s="6">
        <f t="shared" ca="1" si="112"/>
        <v>-1.7010015541756678</v>
      </c>
      <c r="I301" s="10">
        <f ca="1">SUMPRODUCT(J301:O301,Results!B$12:G$12)+Results!$E$5*H301</f>
        <v>-5.4603095307006884</v>
      </c>
      <c r="J301" s="10">
        <f ca="1">SUMPRODUCT($A301:$F301,Results!$B$15:$G$15)</f>
        <v>-0.60352888883203493</v>
      </c>
      <c r="K301" s="10">
        <f ca="1">SUMPRODUCT($A301:$F301,Results!$B$16:$G$16)</f>
        <v>1.0126507357226846</v>
      </c>
      <c r="L301" s="10">
        <f ca="1">SUMPRODUCT($A301:$F301,Results!$B$17:$G$17)</f>
        <v>7.3228138110467134E-2</v>
      </c>
      <c r="M301" s="10">
        <f ca="1">SUMPRODUCT($A301:$F301,Results!$B$18:$G$18)</f>
        <v>-5.4310805958883233</v>
      </c>
      <c r="N301" s="10">
        <f ca="1">SUMPRODUCT($A301:$F301,Results!$B$19:$G$19)</f>
        <v>-0.39365212522165494</v>
      </c>
      <c r="O301" s="10">
        <f ca="1">SUMPRODUCT($A301:$F301,Results!$B$20:$G$20)</f>
        <v>3.189697901565796</v>
      </c>
      <c r="P301" s="10" cm="1">
        <f t="array" aca="1" ref="P301" ca="1">SUMPRODUCT(J301:O301,TRANSPOSE(BL$20:BL$25))+$AD$20-$BL$27</f>
        <v>2.4352431202510645</v>
      </c>
      <c r="Q301" s="10" cm="1">
        <f t="array" aca="1" ref="Q301" ca="1">SUMPRODUCT(J301:O301,TRANSPOSE(ES$20:ES$25))+$AD$20-$ES$27</f>
        <v>2.3185449585393605</v>
      </c>
      <c r="R301" s="10">
        <f ca="1">I301-Results!$E$5*H301</f>
        <v>1.3436966860019828</v>
      </c>
      <c r="S301" s="10" cm="1">
        <f t="array" aca="1" ref="S301" ca="1">SUMPRODUCT(J301:O301,TRANSPOSE(AR$28:AR$33))+$AD$20-$AC$26</f>
        <v>7.5144056444133831</v>
      </c>
      <c r="T301" s="10">
        <f ca="1">SUMPRODUCT(J301:O301,Results!K$9:P$9)</f>
        <v>1.6859574048639461</v>
      </c>
      <c r="U301" s="10">
        <f ca="1">SUMPRODUCT(J301:O301,Results!K$9:P$9)+$AD$20-$AC$31</f>
        <v>1.7029134613890387</v>
      </c>
      <c r="V301" s="10">
        <f t="shared" ca="1" si="119"/>
        <v>-7.8955526509517533</v>
      </c>
      <c r="W301" s="10">
        <f t="shared" ca="1" si="114"/>
        <v>-7.7788544892400484</v>
      </c>
      <c r="X301" s="10">
        <f t="shared" ca="1" si="115"/>
        <v>-6.8040062167026711</v>
      </c>
      <c r="Y301" s="10">
        <f t="shared" ca="1" si="116"/>
        <v>-12.974715175114071</v>
      </c>
      <c r="Z301" s="10">
        <f t="shared" ca="1" si="117"/>
        <v>-5.7424375975825734</v>
      </c>
      <c r="AA301" s="10">
        <f t="shared" ca="1" si="118"/>
        <v>-7.163222992089727</v>
      </c>
    </row>
    <row r="302" spans="1:27">
      <c r="A302" s="6">
        <f ca="1">LN((RAND()^(-Results!$E$4))-1)</f>
        <v>0.99448622137577825</v>
      </c>
      <c r="B302" s="6">
        <f ca="1">LN((RAND()^(-Results!$E$4))-1)</f>
        <v>2.7683298435164372</v>
      </c>
      <c r="C302" s="6">
        <f ca="1">LN((RAND()^(-Results!$E$4))-1)</f>
        <v>-0.489402662614769</v>
      </c>
      <c r="D302" s="6">
        <f ca="1">LN((RAND()^(-Results!$E$4))-1)</f>
        <v>-0.70356498692562552</v>
      </c>
      <c r="E302" s="6">
        <f ca="1">LN((RAND()^(-Results!$E$4))-1)</f>
        <v>0.7365031889475111</v>
      </c>
      <c r="F302" s="6">
        <f ca="1">LN((RAND()^(-Results!$E$4))-1)</f>
        <v>-1.291632294559218</v>
      </c>
      <c r="G302" s="6">
        <f ca="1">LN((RAND()^(-Results!$E$4))-1)</f>
        <v>-0.83146958797524617</v>
      </c>
      <c r="H302" s="6">
        <f t="shared" ca="1" si="112"/>
        <v>-0.7672973386193257</v>
      </c>
      <c r="I302" s="10">
        <f ca="1">SUMPRODUCT(J302:O302,Results!B$12:G$12)+Results!$E$5*H302</f>
        <v>6.4788484107441455</v>
      </c>
      <c r="J302" s="10">
        <f ca="1">SUMPRODUCT($A302:$F302,Results!$B$15:$G$15)</f>
        <v>-1.4260407491355367</v>
      </c>
      <c r="K302" s="10">
        <f ca="1">SUMPRODUCT($A302:$F302,Results!$B$16:$G$16)</f>
        <v>2.6329892098706686</v>
      </c>
      <c r="L302" s="10">
        <f ca="1">SUMPRODUCT($A302:$F302,Results!$B$17:$G$17)</f>
        <v>-0.56821085852567421</v>
      </c>
      <c r="M302" s="10">
        <f ca="1">SUMPRODUCT($A302:$F302,Results!$B$18:$G$18)</f>
        <v>4.6837328828534295</v>
      </c>
      <c r="N302" s="10">
        <f ca="1">SUMPRODUCT($A302:$F302,Results!$B$19:$G$19)</f>
        <v>5.3022790227491372</v>
      </c>
      <c r="O302" s="10">
        <f ca="1">SUMPRODUCT($A302:$F302,Results!$B$20:$G$20)</f>
        <v>-1.9280434899749943</v>
      </c>
      <c r="P302" s="10" cm="1">
        <f t="array" aca="1" ref="P302" ca="1">SUMPRODUCT(J302:O302,TRANSPOSE(BL$20:BL$25))+$AD$20-$BL$27</f>
        <v>8.7318865816429714</v>
      </c>
      <c r="Q302" s="10" cm="1">
        <f t="array" aca="1" ref="Q302" ca="1">SUMPRODUCT(J302:O302,TRANSPOSE(ES$20:ES$25))+$AD$20-$ES$27</f>
        <v>8.7969814500923107</v>
      </c>
      <c r="R302" s="10">
        <f ca="1">I302-Results!$E$5*H302</f>
        <v>9.5480377652214479</v>
      </c>
      <c r="S302" s="10" cm="1">
        <f t="array" aca="1" ref="S302" ca="1">SUMPRODUCT(J302:O302,TRANSPOSE(AR$28:AR$33))+$AD$20-$AC$26</f>
        <v>3.0855836486041417</v>
      </c>
      <c r="T302" s="10">
        <f ca="1">SUMPRODUCT(J302:O302,Results!K$9:P$9)</f>
        <v>9.1003144429701184</v>
      </c>
      <c r="U302" s="10">
        <f ca="1">SUMPRODUCT(J302:O302,Results!K$9:P$9)+$AD$20-$AC$31</f>
        <v>9.117270499495211</v>
      </c>
      <c r="V302" s="10">
        <f t="shared" ca="1" si="119"/>
        <v>-2.2530381708988259</v>
      </c>
      <c r="W302" s="10">
        <f t="shared" ca="1" si="114"/>
        <v>-2.3181330393481652</v>
      </c>
      <c r="X302" s="10">
        <f t="shared" ca="1" si="115"/>
        <v>-3.0691893544773023</v>
      </c>
      <c r="Y302" s="10">
        <f t="shared" ca="1" si="116"/>
        <v>3.3932647621400038</v>
      </c>
      <c r="Z302" s="10">
        <f t="shared" ca="1" si="117"/>
        <v>6.1967203438622604</v>
      </c>
      <c r="AA302" s="10">
        <f t="shared" ca="1" si="118"/>
        <v>-2.6384220887510654</v>
      </c>
    </row>
    <row r="303" spans="1:27">
      <c r="A303" s="6">
        <f ca="1">LN((RAND()^(-Results!$E$4))-1)</f>
        <v>-1.3940898509143056</v>
      </c>
      <c r="B303" s="6">
        <f ca="1">LN((RAND()^(-Results!$E$4))-1)</f>
        <v>0.5114035696235969</v>
      </c>
      <c r="C303" s="6">
        <f ca="1">LN((RAND()^(-Results!$E$4))-1)</f>
        <v>0.99812178967285803</v>
      </c>
      <c r="D303" s="6">
        <f ca="1">LN((RAND()^(-Results!$E$4))-1)</f>
        <v>-1.0829946220360704</v>
      </c>
      <c r="E303" s="6">
        <f ca="1">LN((RAND()^(-Results!$E$4))-1)</f>
        <v>0.44304587108156496</v>
      </c>
      <c r="F303" s="6">
        <f ca="1">LN((RAND()^(-Results!$E$4))-1)</f>
        <v>2.5806615819361989</v>
      </c>
      <c r="G303" s="6">
        <f ca="1">LN((RAND()^(-Results!$E$4))-1)</f>
        <v>0.10996104509978538</v>
      </c>
      <c r="H303" s="6">
        <f t="shared" ca="1" si="112"/>
        <v>0.17413329445570588</v>
      </c>
      <c r="I303" s="10">
        <f ca="1">SUMPRODUCT(J303:O303,Results!B$12:G$12)+Results!$E$5*H303</f>
        <v>5.3333363539720251</v>
      </c>
      <c r="J303" s="10">
        <f ca="1">SUMPRODUCT($A303:$F303,Results!$B$15:$G$15)</f>
        <v>0.10734948245473497</v>
      </c>
      <c r="K303" s="10">
        <f ca="1">SUMPRODUCT($A303:$F303,Results!$B$16:$G$16)</f>
        <v>5.7437683439966758</v>
      </c>
      <c r="L303" s="10">
        <f ca="1">SUMPRODUCT($A303:$F303,Results!$B$17:$G$17)</f>
        <v>-3.0878460002476755</v>
      </c>
      <c r="M303" s="10">
        <f ca="1">SUMPRODUCT($A303:$F303,Results!$B$18:$G$18)</f>
        <v>-5.3212132158585765</v>
      </c>
      <c r="N303" s="10">
        <f ca="1">SUMPRODUCT($A303:$F303,Results!$B$19:$G$19)</f>
        <v>-0.4921793768809708</v>
      </c>
      <c r="O303" s="10">
        <f ca="1">SUMPRODUCT($A303:$F303,Results!$B$20:$G$20)</f>
        <v>1.6161181510064493</v>
      </c>
      <c r="P303" s="10" cm="1">
        <f t="array" aca="1" ref="P303" ca="1">SUMPRODUCT(J303:O303,TRANSPOSE(BL$20:BL$25))+$AD$20-$BL$27</f>
        <v>4.9013312811099023</v>
      </c>
      <c r="Q303" s="10" cm="1">
        <f t="array" aca="1" ref="Q303" ca="1">SUMPRODUCT(J303:O303,TRANSPOSE(ES$20:ES$25))+$AD$20-$ES$27</f>
        <v>4.960014786416453</v>
      </c>
      <c r="R303" s="10">
        <f ca="1">I303-Results!$E$5*H303</f>
        <v>4.6368031761492015</v>
      </c>
      <c r="S303" s="10" cm="1">
        <f t="array" aca="1" ref="S303" ca="1">SUMPRODUCT(J303:O303,TRANSPOSE(AR$28:AR$33))+$AD$20-$AC$26</f>
        <v>9.4793025063069365</v>
      </c>
      <c r="T303" s="10">
        <f ca="1">SUMPRODUCT(J303:O303,Results!K$9:P$9)</f>
        <v>5.2217059447795942</v>
      </c>
      <c r="U303" s="10">
        <f ca="1">SUMPRODUCT(J303:O303,Results!K$9:P$9)+$AD$20-$AC$31</f>
        <v>5.2386620013046867</v>
      </c>
      <c r="V303" s="10">
        <f t="shared" ca="1" si="119"/>
        <v>0.43200507286212275</v>
      </c>
      <c r="W303" s="10">
        <f t="shared" ca="1" si="114"/>
        <v>0.37332156755557211</v>
      </c>
      <c r="X303" s="10">
        <f t="shared" ca="1" si="115"/>
        <v>0.69653317782282365</v>
      </c>
      <c r="Y303" s="10">
        <f t="shared" ca="1" si="116"/>
        <v>-4.1459661523349114</v>
      </c>
      <c r="Z303" s="10">
        <f t="shared" ca="1" si="117"/>
        <v>5.05120828709014</v>
      </c>
      <c r="AA303" s="10">
        <f t="shared" ca="1" si="118"/>
        <v>9.4674352667338368E-2</v>
      </c>
    </row>
    <row r="304" spans="1:27">
      <c r="A304" s="6">
        <f ca="1">LN((RAND()^(-Results!$E$4))-1)</f>
        <v>-0.75092503619985218</v>
      </c>
      <c r="B304" s="6">
        <f ca="1">LN((RAND()^(-Results!$E$4))-1)</f>
        <v>0.11073202307993227</v>
      </c>
      <c r="C304" s="6">
        <f ca="1">LN((RAND()^(-Results!$E$4))-1)</f>
        <v>0.2134505736226934</v>
      </c>
      <c r="D304" s="6">
        <f ca="1">LN((RAND()^(-Results!$E$4))-1)</f>
        <v>-0.50407124309919416</v>
      </c>
      <c r="E304" s="6">
        <f ca="1">LN((RAND()^(-Results!$E$4))-1)</f>
        <v>-2.3270672781152215</v>
      </c>
      <c r="F304" s="6">
        <f ca="1">LN((RAND()^(-Results!$E$4))-1)</f>
        <v>0.34899355920935626</v>
      </c>
      <c r="G304" s="6">
        <f ca="1">LN((RAND()^(-Results!$E$4))-1)</f>
        <v>4.89170571668057</v>
      </c>
      <c r="H304" s="6">
        <f t="shared" ca="1" si="112"/>
        <v>4.9558779660364909</v>
      </c>
      <c r="I304" s="10">
        <f ca="1">SUMPRODUCT(J304:O304,Results!B$12:G$12)+Results!$E$5*H304</f>
        <v>8.7647380827025039</v>
      </c>
      <c r="J304" s="10">
        <f ca="1">SUMPRODUCT($A304:$F304,Results!$B$15:$G$15)</f>
        <v>4.9284741849644389</v>
      </c>
      <c r="K304" s="10">
        <f ca="1">SUMPRODUCT($A304:$F304,Results!$B$16:$G$16)</f>
        <v>-4.2103055859931446</v>
      </c>
      <c r="L304" s="10">
        <f ca="1">SUMPRODUCT($A304:$F304,Results!$B$17:$G$17)</f>
        <v>9.7420161781655299</v>
      </c>
      <c r="M304" s="10">
        <f ca="1">SUMPRODUCT($A304:$F304,Results!$B$18:$G$18)</f>
        <v>-0.97860977739488564</v>
      </c>
      <c r="N304" s="10">
        <f ca="1">SUMPRODUCT($A304:$F304,Results!$B$19:$G$19)</f>
        <v>1.2158965676464091</v>
      </c>
      <c r="O304" s="10">
        <f ca="1">SUMPRODUCT($A304:$F304,Results!$B$20:$G$20)</f>
        <v>1.7035207307931779</v>
      </c>
      <c r="P304" s="10" cm="1">
        <f t="array" aca="1" ref="P304" ca="1">SUMPRODUCT(J304:O304,TRANSPOSE(BL$20:BL$25))+$AD$20-$BL$27</f>
        <v>-11.32041710243834</v>
      </c>
      <c r="Q304" s="10" cm="1">
        <f t="array" aca="1" ref="Q304" ca="1">SUMPRODUCT(J304:O304,TRANSPOSE(ES$20:ES$25))+$AD$20-$ES$27</f>
        <v>-11.314921398839061</v>
      </c>
      <c r="R304" s="10">
        <f ca="1">I304-Results!$E$5*H304</f>
        <v>-11.05877378144346</v>
      </c>
      <c r="S304" s="10" cm="1">
        <f t="array" aca="1" ref="S304" ca="1">SUMPRODUCT(J304:O304,TRANSPOSE(AR$28:AR$33))+$AD$20-$AC$26</f>
        <v>-8.4337233011134209</v>
      </c>
      <c r="T304" s="10">
        <f ca="1">SUMPRODUCT(J304:O304,Results!K$9:P$9)</f>
        <v>-11.316315579457443</v>
      </c>
      <c r="U304" s="10">
        <f ca="1">SUMPRODUCT(J304:O304,Results!K$9:P$9)+$AD$20-$AC$31</f>
        <v>-11.299359522932351</v>
      </c>
      <c r="V304" s="10">
        <f t="shared" ca="1" si="119"/>
        <v>20.085155185140842</v>
      </c>
      <c r="W304" s="10">
        <f t="shared" ca="1" si="114"/>
        <v>20.079659481541565</v>
      </c>
      <c r="X304" s="10">
        <f t="shared" ca="1" si="115"/>
        <v>19.823511864145964</v>
      </c>
      <c r="Y304" s="10">
        <f t="shared" ca="1" si="116"/>
        <v>17.198461383815925</v>
      </c>
      <c r="Z304" s="10">
        <f t="shared" ca="1" si="117"/>
        <v>8.4826100158206188</v>
      </c>
      <c r="AA304" s="10">
        <f t="shared" ca="1" si="118"/>
        <v>20.064097605634856</v>
      </c>
    </row>
    <row r="305" spans="1:27">
      <c r="A305" s="6">
        <f ca="1">LN((RAND()^(-Results!$E$4))-1)</f>
        <v>0.87932095047456893</v>
      </c>
      <c r="B305" s="6">
        <f ca="1">LN((RAND()^(-Results!$E$4))-1)</f>
        <v>3.7805151207827992</v>
      </c>
      <c r="C305" s="6">
        <f ca="1">LN((RAND()^(-Results!$E$4))-1)</f>
        <v>-2.6275558566198467</v>
      </c>
      <c r="D305" s="6">
        <f ca="1">LN((RAND()^(-Results!$E$4))-1)</f>
        <v>3.6935307590527215</v>
      </c>
      <c r="E305" s="6">
        <f ca="1">LN((RAND()^(-Results!$E$4))-1)</f>
        <v>0.20442712519857228</v>
      </c>
      <c r="F305" s="6">
        <f ca="1">LN((RAND()^(-Results!$E$4))-1)</f>
        <v>0.92466101463324879</v>
      </c>
      <c r="G305" s="6">
        <f ca="1">LN((RAND()^(-Results!$E$4))-1)</f>
        <v>1.8230737913934036</v>
      </c>
      <c r="H305" s="6">
        <f t="shared" ca="1" si="112"/>
        <v>1.8872460407493241</v>
      </c>
      <c r="I305" s="10">
        <f ca="1">SUMPRODUCT(J305:O305,Results!B$12:G$12)+Results!$E$5*H305</f>
        <v>29.376901760985788</v>
      </c>
      <c r="J305" s="10">
        <f ca="1">SUMPRODUCT($A305:$F305,Results!$B$15:$G$15)</f>
        <v>-10.806111007087573</v>
      </c>
      <c r="K305" s="10">
        <f ca="1">SUMPRODUCT($A305:$F305,Results!$B$16:$G$16)</f>
        <v>-2.7848501109625112</v>
      </c>
      <c r="L305" s="10">
        <f ca="1">SUMPRODUCT($A305:$F305,Results!$B$17:$G$17)</f>
        <v>-1.0335994991798754</v>
      </c>
      <c r="M305" s="10">
        <f ca="1">SUMPRODUCT($A305:$F305,Results!$B$18:$G$18)</f>
        <v>2.4639036724675591</v>
      </c>
      <c r="N305" s="10">
        <f ca="1">SUMPRODUCT($A305:$F305,Results!$B$19:$G$19)</f>
        <v>5.2737771106800944</v>
      </c>
      <c r="O305" s="10">
        <f ca="1">SUMPRODUCT($A305:$F305,Results!$B$20:$G$20)</f>
        <v>0.79357618113974782</v>
      </c>
      <c r="P305" s="10" cm="1">
        <f t="array" aca="1" ref="P305" ca="1">SUMPRODUCT(J305:O305,TRANSPOSE(BL$20:BL$25))+$AD$20-$BL$27</f>
        <v>19.481461402931046</v>
      </c>
      <c r="Q305" s="10" cm="1">
        <f t="array" aca="1" ref="Q305" ca="1">SUMPRODUCT(J305:O305,TRANSPOSE(ES$20:ES$25))+$AD$20-$ES$27</f>
        <v>19.758162038858956</v>
      </c>
      <c r="R305" s="10">
        <f ca="1">I305-Results!$E$5*H305</f>
        <v>21.827917597988492</v>
      </c>
      <c r="S305" s="10" cm="1">
        <f t="array" aca="1" ref="S305" ca="1">SUMPRODUCT(J305:O305,TRANSPOSE(AR$28:AR$33))+$AD$20-$AC$26</f>
        <v>13.19628997927545</v>
      </c>
      <c r="T305" s="10">
        <f ca="1">SUMPRODUCT(J305:O305,Results!K$9:P$9)</f>
        <v>21.213102344363222</v>
      </c>
      <c r="U305" s="10">
        <f ca="1">SUMPRODUCT(J305:O305,Results!K$9:P$9)+$AD$20-$AC$31</f>
        <v>21.230058400888314</v>
      </c>
      <c r="V305" s="10">
        <f t="shared" ca="1" si="119"/>
        <v>9.8954403580547421</v>
      </c>
      <c r="W305" s="10">
        <f t="shared" ca="1" si="114"/>
        <v>9.6187397221268327</v>
      </c>
      <c r="X305" s="10">
        <f t="shared" ca="1" si="115"/>
        <v>7.5489841629972965</v>
      </c>
      <c r="Y305" s="10">
        <f t="shared" ca="1" si="116"/>
        <v>16.18061178171034</v>
      </c>
      <c r="Z305" s="10">
        <f t="shared" ca="1" si="117"/>
        <v>29.094773694103903</v>
      </c>
      <c r="AA305" s="10">
        <f t="shared" ca="1" si="118"/>
        <v>8.1468433600974741</v>
      </c>
    </row>
    <row r="306" spans="1:27">
      <c r="A306" s="6">
        <f ca="1">LN((RAND()^(-Results!$E$4))-1)</f>
        <v>1.6517080080368554</v>
      </c>
      <c r="B306" s="6">
        <f ca="1">LN((RAND()^(-Results!$E$4))-1)</f>
        <v>0.59670449350458432</v>
      </c>
      <c r="C306" s="6">
        <f ca="1">LN((RAND()^(-Results!$E$4))-1)</f>
        <v>-2.6059040483383202</v>
      </c>
      <c r="D306" s="6">
        <f ca="1">LN((RAND()^(-Results!$E$4))-1)</f>
        <v>0.60806532607529806</v>
      </c>
      <c r="E306" s="6">
        <f ca="1">LN((RAND()^(-Results!$E$4))-1)</f>
        <v>-0.52530385576687133</v>
      </c>
      <c r="F306" s="6">
        <f ca="1">LN((RAND()^(-Results!$E$4))-1)</f>
        <v>2.7522566868259459</v>
      </c>
      <c r="G306" s="6">
        <f ca="1">LN((RAND()^(-Results!$E$4))-1)</f>
        <v>-0.17751507657964705</v>
      </c>
      <c r="H306" s="6">
        <f t="shared" ca="1" si="112"/>
        <v>-0.11334282722372654</v>
      </c>
      <c r="I306" s="10">
        <f ca="1">SUMPRODUCT(J306:O306,Results!B$12:G$12)+Results!$E$5*H306</f>
        <v>23.350825038799083</v>
      </c>
      <c r="J306" s="10">
        <f ca="1">SUMPRODUCT($A306:$F306,Results!$B$15:$G$15)</f>
        <v>-12.246228834962258</v>
      </c>
      <c r="K306" s="10">
        <f ca="1">SUMPRODUCT($A306:$F306,Results!$B$16:$G$16)</f>
        <v>-2.876948567758391</v>
      </c>
      <c r="L306" s="10">
        <f ca="1">SUMPRODUCT($A306:$F306,Results!$B$17:$G$17)</f>
        <v>-3.1962727481643816</v>
      </c>
      <c r="M306" s="10">
        <f ca="1">SUMPRODUCT($A306:$F306,Results!$B$18:$G$18)</f>
        <v>-0.63026634176572927</v>
      </c>
      <c r="N306" s="10">
        <f ca="1">SUMPRODUCT($A306:$F306,Results!$B$19:$G$19)</f>
        <v>4.6099180318342441</v>
      </c>
      <c r="O306" s="10">
        <f ca="1">SUMPRODUCT($A306:$F306,Results!$B$20:$G$20)</f>
        <v>2.2569181971679706</v>
      </c>
      <c r="P306" s="10" cm="1">
        <f t="array" aca="1" ref="P306" ca="1">SUMPRODUCT(J306:O306,TRANSPOSE(BL$20:BL$25))+$AD$20-$BL$27</f>
        <v>22.382353996934285</v>
      </c>
      <c r="Q306" s="10" cm="1">
        <f t="array" aca="1" ref="Q306" ca="1">SUMPRODUCT(J306:O306,TRANSPOSE(ES$20:ES$25))+$AD$20-$ES$27</f>
        <v>22.458634866272117</v>
      </c>
      <c r="R306" s="10">
        <f ca="1">I306-Results!$E$5*H306</f>
        <v>23.804196347693988</v>
      </c>
      <c r="S306" s="10" cm="1">
        <f t="array" aca="1" ref="S306" ca="1">SUMPRODUCT(J306:O306,TRANSPOSE(AR$28:AR$33))+$AD$20-$AC$26</f>
        <v>18.32069662086889</v>
      </c>
      <c r="T306" s="10">
        <f ca="1">SUMPRODUCT(J306:O306,Results!K$9:P$9)</f>
        <v>22.828238273445958</v>
      </c>
      <c r="U306" s="10">
        <f ca="1">SUMPRODUCT(J306:O306,Results!K$9:P$9)+$AD$20-$AC$31</f>
        <v>22.845194329971051</v>
      </c>
      <c r="V306" s="10">
        <f t="shared" ca="1" si="119"/>
        <v>0.96847104186479882</v>
      </c>
      <c r="W306" s="10">
        <f t="shared" ca="1" si="114"/>
        <v>0.89219017252696631</v>
      </c>
      <c r="X306" s="10">
        <f t="shared" ca="1" si="115"/>
        <v>-0.45337130889490496</v>
      </c>
      <c r="Y306" s="10">
        <f t="shared" ca="1" si="116"/>
        <v>5.0301284179301931</v>
      </c>
      <c r="Z306" s="10">
        <f t="shared" ca="1" si="117"/>
        <v>23.068696971917198</v>
      </c>
      <c r="AA306" s="10">
        <f t="shared" ca="1" si="118"/>
        <v>0.50563070882803274</v>
      </c>
    </row>
    <row r="307" spans="1:27">
      <c r="A307" s="6">
        <f ca="1">LN((RAND()^(-Results!$E$4))-1)</f>
        <v>2.8254132957030502</v>
      </c>
      <c r="B307" s="6">
        <f ca="1">LN((RAND()^(-Results!$E$4))-1)</f>
        <v>-0.68420224203482627</v>
      </c>
      <c r="C307" s="6">
        <f ca="1">LN((RAND()^(-Results!$E$4))-1)</f>
        <v>0.26257386458719295</v>
      </c>
      <c r="D307" s="6">
        <f ca="1">LN((RAND()^(-Results!$E$4))-1)</f>
        <v>1.4123697813198226</v>
      </c>
      <c r="E307" s="6">
        <f ca="1">LN((RAND()^(-Results!$E$4))-1)</f>
        <v>1.6257068040661491</v>
      </c>
      <c r="F307" s="6">
        <f ca="1">LN((RAND()^(-Results!$E$4))-1)</f>
        <v>2.5237236988252771</v>
      </c>
      <c r="G307" s="6">
        <f ca="1">LN((RAND()^(-Results!$E$4))-1)</f>
        <v>4.9998280172978256E-2</v>
      </c>
      <c r="H307" s="6">
        <f t="shared" ca="1" si="112"/>
        <v>0.11417052952889875</v>
      </c>
      <c r="I307" s="10">
        <f ca="1">SUMPRODUCT(J307:O307,Results!B$12:G$12)+Results!$E$5*H307</f>
        <v>35.921759456620705</v>
      </c>
      <c r="J307" s="10">
        <f ca="1">SUMPRODUCT($A307:$F307,Results!$B$15:$G$15)</f>
        <v>-15.79846887881844</v>
      </c>
      <c r="K307" s="10">
        <f ca="1">SUMPRODUCT($A307:$F307,Results!$B$16:$G$16)</f>
        <v>4.2207997231712735</v>
      </c>
      <c r="L307" s="10">
        <f ca="1">SUMPRODUCT($A307:$F307,Results!$B$17:$G$17)</f>
        <v>-10.15481721198891</v>
      </c>
      <c r="M307" s="10">
        <f ca="1">SUMPRODUCT($A307:$F307,Results!$B$18:$G$18)</f>
        <v>-5.1557715685336465</v>
      </c>
      <c r="N307" s="10">
        <f ca="1">SUMPRODUCT($A307:$F307,Results!$B$19:$G$19)</f>
        <v>4.9306148281784976</v>
      </c>
      <c r="O307" s="10">
        <f ca="1">SUMPRODUCT($A307:$F307,Results!$B$20:$G$20)</f>
        <v>4.4915751271147242</v>
      </c>
      <c r="P307" s="10" cm="1">
        <f t="array" aca="1" ref="P307" ca="1">SUMPRODUCT(J307:O307,TRANSPOSE(BL$20:BL$25))+$AD$20-$BL$27</f>
        <v>35.766907071457233</v>
      </c>
      <c r="Q307" s="10" cm="1">
        <f t="array" aca="1" ref="Q307" ca="1">SUMPRODUCT(J307:O307,TRANSPOSE(ES$20:ES$25))+$AD$20-$ES$27</f>
        <v>35.746826856817201</v>
      </c>
      <c r="R307" s="10">
        <f ca="1">I307-Results!$E$5*H307</f>
        <v>35.465077338505111</v>
      </c>
      <c r="S307" s="10" cm="1">
        <f t="array" aca="1" ref="S307" ca="1">SUMPRODUCT(J307:O307,TRANSPOSE(AR$28:AR$33))+$AD$20-$AC$26</f>
        <v>34.829318471807646</v>
      </c>
      <c r="T307" s="10">
        <f ca="1">SUMPRODUCT(J307:O307,Results!K$9:P$9)</f>
        <v>35.645591501388743</v>
      </c>
      <c r="U307" s="10">
        <f ca="1">SUMPRODUCT(J307:O307,Results!K$9:P$9)+$AD$20-$AC$31</f>
        <v>35.66254755791384</v>
      </c>
      <c r="V307" s="10">
        <f t="shared" ca="1" si="119"/>
        <v>0.15485238516347266</v>
      </c>
      <c r="W307" s="10">
        <f t="shared" ca="1" si="114"/>
        <v>0.17493259980350473</v>
      </c>
      <c r="X307" s="10">
        <f t="shared" ca="1" si="115"/>
        <v>0.45668211811559445</v>
      </c>
      <c r="Y307" s="10">
        <f t="shared" ca="1" si="116"/>
        <v>1.0924409848130594</v>
      </c>
      <c r="Z307" s="10">
        <f t="shared" ca="1" si="117"/>
        <v>35.639631389738817</v>
      </c>
      <c r="AA307" s="10">
        <f t="shared" ca="1" si="118"/>
        <v>0.2592118987068659</v>
      </c>
    </row>
    <row r="308" spans="1:27">
      <c r="A308" s="6">
        <f ca="1">LN((RAND()^(-Results!$E$4))-1)</f>
        <v>0.43069759858881235</v>
      </c>
      <c r="B308" s="6">
        <f ca="1">LN((RAND()^(-Results!$E$4))-1)</f>
        <v>1.9558935313553707</v>
      </c>
      <c r="C308" s="6">
        <f ca="1">LN((RAND()^(-Results!$E$4))-1)</f>
        <v>1.3389698774514671</v>
      </c>
      <c r="D308" s="6">
        <f ca="1">LN((RAND()^(-Results!$E$4))-1)</f>
        <v>0.88923710840119286</v>
      </c>
      <c r="E308" s="6">
        <f ca="1">LN((RAND()^(-Results!$E$4))-1)</f>
        <v>0.89274108783784567</v>
      </c>
      <c r="F308" s="6">
        <f ca="1">LN((RAND()^(-Results!$E$4))-1)</f>
        <v>1.210248753377194</v>
      </c>
      <c r="G308" s="6">
        <f ca="1">LN((RAND()^(-Results!$E$4))-1)</f>
        <v>-0.246539330368263</v>
      </c>
      <c r="H308" s="6">
        <f t="shared" ca="1" si="112"/>
        <v>-0.1823670810123425</v>
      </c>
      <c r="I308" s="10">
        <f ca="1">SUMPRODUCT(J308:O308,Results!B$12:G$12)+Results!$E$5*H308</f>
        <v>16.159756533431775</v>
      </c>
      <c r="J308" s="10">
        <f ca="1">SUMPRODUCT($A308:$F308,Results!$B$15:$G$15)</f>
        <v>-4.6552897808031091</v>
      </c>
      <c r="K308" s="10">
        <f ca="1">SUMPRODUCT($A308:$F308,Results!$B$16:$G$16)</f>
        <v>5.5742687430450797</v>
      </c>
      <c r="L308" s="10">
        <f ca="1">SUMPRODUCT($A308:$F308,Results!$B$17:$G$17)</f>
        <v>-2.1277699878287835</v>
      </c>
      <c r="M308" s="10">
        <f ca="1">SUMPRODUCT($A308:$F308,Results!$B$18:$G$18)</f>
        <v>-3.5172266990971148</v>
      </c>
      <c r="N308" s="10">
        <f ca="1">SUMPRODUCT($A308:$F308,Results!$B$19:$G$19)</f>
        <v>4.6080271315165513</v>
      </c>
      <c r="O308" s="10">
        <f ca="1">SUMPRODUCT($A308:$F308,Results!$B$20:$G$20)</f>
        <v>2.7379335319025433</v>
      </c>
      <c r="P308" s="10" cm="1">
        <f t="array" aca="1" ref="P308" ca="1">SUMPRODUCT(J308:O308,TRANSPOSE(BL$20:BL$25))+$AD$20-$BL$27</f>
        <v>16.839341203494008</v>
      </c>
      <c r="Q308" s="10" cm="1">
        <f t="array" aca="1" ref="Q308" ca="1">SUMPRODUCT(J308:O308,TRANSPOSE(ES$20:ES$25))+$AD$20-$ES$27</f>
        <v>16.936455614331287</v>
      </c>
      <c r="R308" s="10">
        <f ca="1">I308-Results!$E$5*H308</f>
        <v>16.889224857481146</v>
      </c>
      <c r="S308" s="10" cm="1">
        <f t="array" aca="1" ref="S308" ca="1">SUMPRODUCT(J308:O308,TRANSPOSE(AR$28:AR$33))+$AD$20-$AC$26</f>
        <v>18.101517980643667</v>
      </c>
      <c r="T308" s="10">
        <f ca="1">SUMPRODUCT(J308:O308,Results!K$9:P$9)</f>
        <v>17.430086680522869</v>
      </c>
      <c r="U308" s="10">
        <f ca="1">SUMPRODUCT(J308:O308,Results!K$9:P$9)+$AD$20-$AC$31</f>
        <v>17.447042737047962</v>
      </c>
      <c r="V308" s="10">
        <f t="shared" ca="1" si="119"/>
        <v>-0.67958467006223344</v>
      </c>
      <c r="W308" s="10">
        <f t="shared" ca="1" si="114"/>
        <v>-0.77669908089951178</v>
      </c>
      <c r="X308" s="10">
        <f t="shared" ca="1" si="115"/>
        <v>-0.72946832404937112</v>
      </c>
      <c r="Y308" s="10">
        <f t="shared" ca="1" si="116"/>
        <v>-1.941761447211892</v>
      </c>
      <c r="Z308" s="10">
        <f t="shared" ca="1" si="117"/>
        <v>15.87762846654989</v>
      </c>
      <c r="AA308" s="10">
        <f t="shared" ca="1" si="118"/>
        <v>-1.287286203616187</v>
      </c>
    </row>
    <row r="309" spans="1:27">
      <c r="A309" s="6">
        <f ca="1">LN((RAND()^(-Results!$E$4))-1)</f>
        <v>0.99805533949625402</v>
      </c>
      <c r="B309" s="6">
        <f ca="1">LN((RAND()^(-Results!$E$4))-1)</f>
        <v>0.10444479046692094</v>
      </c>
      <c r="C309" s="6">
        <f ca="1">LN((RAND()^(-Results!$E$4))-1)</f>
        <v>0.5990695043345613</v>
      </c>
      <c r="D309" s="6">
        <f ca="1">LN((RAND()^(-Results!$E$4))-1)</f>
        <v>-0.43106516501234948</v>
      </c>
      <c r="E309" s="6">
        <f ca="1">LN((RAND()^(-Results!$E$4))-1)</f>
        <v>-0.27917435908486499</v>
      </c>
      <c r="F309" s="6">
        <f ca="1">LN((RAND()^(-Results!$E$4))-1)</f>
        <v>3.0566820013451119</v>
      </c>
      <c r="G309" s="6">
        <f ca="1">LN((RAND()^(-Results!$E$4))-1)</f>
        <v>2.0034144734265582</v>
      </c>
      <c r="H309" s="6">
        <f t="shared" ca="1" si="112"/>
        <v>2.0675867227824787</v>
      </c>
      <c r="I309" s="10">
        <f ca="1">SUMPRODUCT(J309:O309,Results!B$12:G$12)+Results!$E$5*H309</f>
        <v>28.474388589820567</v>
      </c>
      <c r="J309" s="10">
        <f ca="1">SUMPRODUCT($A309:$F309,Results!$B$15:$G$15)</f>
        <v>-7.5099959177010138</v>
      </c>
      <c r="K309" s="10">
        <f ca="1">SUMPRODUCT($A309:$F309,Results!$B$16:$G$16)</f>
        <v>2.9568013610841866</v>
      </c>
      <c r="L309" s="10">
        <f ca="1">SUMPRODUCT($A309:$F309,Results!$B$17:$G$17)</f>
        <v>-1.7673768357446815</v>
      </c>
      <c r="M309" s="10">
        <f ca="1">SUMPRODUCT($A309:$F309,Results!$B$18:$G$18)</f>
        <v>-5.800694151823075</v>
      </c>
      <c r="N309" s="10">
        <f ca="1">SUMPRODUCT($A309:$F309,Results!$B$19:$G$19)</f>
        <v>4.9172118523728363</v>
      </c>
      <c r="O309" s="10">
        <f ca="1">SUMPRODUCT($A309:$F309,Results!$B$20:$G$20)</f>
        <v>4.5953809087637403</v>
      </c>
      <c r="P309" s="10" cm="1">
        <f t="array" aca="1" ref="P309" ca="1">SUMPRODUCT(J309:O309,TRANSPOSE(BL$20:BL$25))+$AD$20-$BL$27</f>
        <v>20.234965578168818</v>
      </c>
      <c r="Q309" s="10" cm="1">
        <f t="array" aca="1" ref="Q309" ca="1">SUMPRODUCT(J309:O309,TRANSPOSE(ES$20:ES$25))+$AD$20-$ES$27</f>
        <v>20.243135992429984</v>
      </c>
      <c r="R309" s="10">
        <f ca="1">I309-Results!$E$5*H309</f>
        <v>20.204041698690652</v>
      </c>
      <c r="S309" s="10" cm="1">
        <f t="array" aca="1" ref="S309" ca="1">SUMPRODUCT(J309:O309,TRANSPOSE(AR$28:AR$33))+$AD$20-$AC$26</f>
        <v>22.636436584690873</v>
      </c>
      <c r="T309" s="10">
        <f ca="1">SUMPRODUCT(J309:O309,Results!K$9:P$9)</f>
        <v>20.250627595023598</v>
      </c>
      <c r="U309" s="10">
        <f ca="1">SUMPRODUCT(J309:O309,Results!K$9:P$9)+$AD$20-$AC$31</f>
        <v>20.267583651548691</v>
      </c>
      <c r="V309" s="10">
        <f t="shared" ca="1" si="119"/>
        <v>8.2394230116517484</v>
      </c>
      <c r="W309" s="10">
        <f t="shared" ca="1" si="114"/>
        <v>8.2312525973905828</v>
      </c>
      <c r="X309" s="10">
        <f t="shared" ca="1" si="115"/>
        <v>8.2703468911299147</v>
      </c>
      <c r="Y309" s="10">
        <f t="shared" ca="1" si="116"/>
        <v>5.8379520051296936</v>
      </c>
      <c r="Z309" s="10">
        <f t="shared" ca="1" si="117"/>
        <v>28.192260522938682</v>
      </c>
      <c r="AA309" s="10">
        <f t="shared" ca="1" si="118"/>
        <v>8.2068049382718762</v>
      </c>
    </row>
    <row r="310" spans="1:27">
      <c r="A310" s="6">
        <f ca="1">LN((RAND()^(-Results!$E$4))-1)</f>
        <v>-9.4170538715093066E-2</v>
      </c>
      <c r="B310" s="6">
        <f ca="1">LN((RAND()^(-Results!$E$4))-1)</f>
        <v>-1.1413939942864995</v>
      </c>
      <c r="C310" s="6">
        <f ca="1">LN((RAND()^(-Results!$E$4))-1)</f>
        <v>-2.6603800676048102</v>
      </c>
      <c r="D310" s="6">
        <f ca="1">LN((RAND()^(-Results!$E$4))-1)</f>
        <v>3.5638880870453211</v>
      </c>
      <c r="E310" s="6">
        <f ca="1">LN((RAND()^(-Results!$E$4))-1)</f>
        <v>2.8763932843020119</v>
      </c>
      <c r="F310" s="6">
        <f ca="1">LN((RAND()^(-Results!$E$4))-1)</f>
        <v>0.64958364148078906</v>
      </c>
      <c r="G310" s="6">
        <f ca="1">LN((RAND()^(-Results!$E$4))-1)</f>
        <v>1.1616894437294183</v>
      </c>
      <c r="H310" s="6">
        <f t="shared" ca="1" si="112"/>
        <v>1.2258616930853388</v>
      </c>
      <c r="I310" s="10">
        <f ca="1">SUMPRODUCT(J310:O310,Results!B$12:G$12)+Results!$E$5*H310</f>
        <v>15.362397166711499</v>
      </c>
      <c r="J310" s="10">
        <f ca="1">SUMPRODUCT($A310:$F310,Results!$B$15:$G$15)</f>
        <v>-9.9237215177820168</v>
      </c>
      <c r="K310" s="10">
        <f ca="1">SUMPRODUCT($A310:$F310,Results!$B$16:$G$16)</f>
        <v>-0.5099768352902404</v>
      </c>
      <c r="L310" s="10">
        <f ca="1">SUMPRODUCT($A310:$F310,Results!$B$17:$G$17)</f>
        <v>-15.382688835440387</v>
      </c>
      <c r="M310" s="10">
        <f ca="1">SUMPRODUCT($A310:$F310,Results!$B$18:$G$18)</f>
        <v>1.0715747259983153</v>
      </c>
      <c r="N310" s="10">
        <f ca="1">SUMPRODUCT($A310:$F310,Results!$B$19:$G$19)</f>
        <v>-7.7386529505628996</v>
      </c>
      <c r="O310" s="10">
        <f ca="1">SUMPRODUCT($A310:$F310,Results!$B$20:$G$20)</f>
        <v>-2.83203420465165</v>
      </c>
      <c r="P310" s="10" cm="1">
        <f t="array" aca="1" ref="P310" ca="1">SUMPRODUCT(J310:O310,TRANSPOSE(BL$20:BL$25))+$AD$20-$BL$27</f>
        <v>9.9795713284958278</v>
      </c>
      <c r="Q310" s="10" cm="1">
        <f t="array" aca="1" ref="Q310" ca="1">SUMPRODUCT(J310:O310,TRANSPOSE(ES$20:ES$25))+$AD$20-$ES$27</f>
        <v>10.082553335416618</v>
      </c>
      <c r="R310" s="10">
        <f ca="1">I310-Results!$E$5*H310</f>
        <v>10.458950394370145</v>
      </c>
      <c r="S310" s="10" cm="1">
        <f t="array" aca="1" ref="S310" ca="1">SUMPRODUCT(J310:O310,TRANSPOSE(AR$28:AR$33))+$AD$20-$AC$26</f>
        <v>6.0072396927854141</v>
      </c>
      <c r="T310" s="10">
        <f ca="1">SUMPRODUCT(J310:O310,Results!K$9:P$9)</f>
        <v>10.660821087799894</v>
      </c>
      <c r="U310" s="10">
        <f ca="1">SUMPRODUCT(J310:O310,Results!K$9:P$9)+$AD$20-$AC$31</f>
        <v>10.677777144324986</v>
      </c>
      <c r="V310" s="10">
        <f t="shared" ca="1" si="119"/>
        <v>5.3828258382156715</v>
      </c>
      <c r="W310" s="10">
        <f t="shared" ca="1" si="114"/>
        <v>5.2798438312948814</v>
      </c>
      <c r="X310" s="10">
        <f t="shared" ca="1" si="115"/>
        <v>4.9034467723413542</v>
      </c>
      <c r="Y310" s="10">
        <f t="shared" ca="1" si="116"/>
        <v>9.3551574739260843</v>
      </c>
      <c r="Z310" s="10">
        <f t="shared" ca="1" si="117"/>
        <v>15.080269099829614</v>
      </c>
      <c r="AA310" s="10">
        <f t="shared" ca="1" si="118"/>
        <v>4.6846200223865129</v>
      </c>
    </row>
    <row r="311" spans="1:27">
      <c r="A311" s="6">
        <f ca="1">LN((RAND()^(-Results!$E$4))-1)</f>
        <v>-0.54137520004214479</v>
      </c>
      <c r="B311" s="6">
        <f ca="1">LN((RAND()^(-Results!$E$4))-1)</f>
        <v>0.98433414199276636</v>
      </c>
      <c r="C311" s="6">
        <f ca="1">LN((RAND()^(-Results!$E$4))-1)</f>
        <v>0.27010499632825818</v>
      </c>
      <c r="D311" s="6">
        <f ca="1">LN((RAND()^(-Results!$E$4))-1)</f>
        <v>0.2531220062949</v>
      </c>
      <c r="E311" s="6">
        <f ca="1">LN((RAND()^(-Results!$E$4))-1)</f>
        <v>-0.92189320360367832</v>
      </c>
      <c r="F311" s="6">
        <f ca="1">LN((RAND()^(-Results!$E$4))-1)</f>
        <v>1.818690147197406</v>
      </c>
      <c r="G311" s="6">
        <f ca="1">LN((RAND()^(-Results!$E$4))-1)</f>
        <v>-1.5063820544509312</v>
      </c>
      <c r="H311" s="6">
        <f t="shared" ca="1" si="112"/>
        <v>-1.4422098050950107</v>
      </c>
      <c r="I311" s="10">
        <f ca="1">SUMPRODUCT(J311:O311,Results!B$12:G$12)+Results!$E$5*H311</f>
        <v>-1.4750517958095442</v>
      </c>
      <c r="J311" s="10">
        <f ca="1">SUMPRODUCT($A311:$F311,Results!$B$15:$G$15)</f>
        <v>-1.0476578074670257</v>
      </c>
      <c r="K311" s="10">
        <f ca="1">SUMPRODUCT($A311:$F311,Results!$B$16:$G$16)</f>
        <v>0.22737380569861965</v>
      </c>
      <c r="L311" s="10">
        <f ca="1">SUMPRODUCT($A311:$F311,Results!$B$17:$G$17)</f>
        <v>3.1326508941534383</v>
      </c>
      <c r="M311" s="10">
        <f ca="1">SUMPRODUCT($A311:$F311,Results!$B$18:$G$18)</f>
        <v>-3.373343710915758</v>
      </c>
      <c r="N311" s="10">
        <f ca="1">SUMPRODUCT($A311:$F311,Results!$B$19:$G$19)</f>
        <v>2.2641629479686021</v>
      </c>
      <c r="O311" s="10">
        <f ca="1">SUMPRODUCT($A311:$F311,Results!$B$20:$G$20)</f>
        <v>2.6544830372862127</v>
      </c>
      <c r="P311" s="10" cm="1">
        <f t="array" aca="1" ref="P311" ca="1">SUMPRODUCT(J311:O311,TRANSPOSE(BL$20:BL$25))+$AD$20-$BL$27</f>
        <v>3.8882686296544198</v>
      </c>
      <c r="Q311" s="10" cm="1">
        <f t="array" aca="1" ref="Q311" ca="1">SUMPRODUCT(J311:O311,TRANSPOSE(ES$20:ES$25))+$AD$20-$ES$27</f>
        <v>3.9703056512223136</v>
      </c>
      <c r="R311" s="10">
        <f ca="1">I311-Results!$E$5*H311</f>
        <v>4.2937874245704988</v>
      </c>
      <c r="S311" s="10" cm="1">
        <f t="array" aca="1" ref="S311" ca="1">SUMPRODUCT(J311:O311,TRANSPOSE(AR$28:AR$33))+$AD$20-$AC$26</f>
        <v>6.5805225861315551</v>
      </c>
      <c r="T311" s="10">
        <f ca="1">SUMPRODUCT(J311:O311,Results!K$9:P$9)</f>
        <v>4.3717397048413398</v>
      </c>
      <c r="U311" s="10">
        <f ca="1">SUMPRODUCT(J311:O311,Results!K$9:P$9)+$AD$20-$AC$31</f>
        <v>4.3886957613664324</v>
      </c>
      <c r="V311" s="10">
        <f t="shared" ca="1" si="119"/>
        <v>-5.3633204254639644</v>
      </c>
      <c r="W311" s="10">
        <f t="shared" ca="1" si="114"/>
        <v>-5.4453574470318582</v>
      </c>
      <c r="X311" s="10">
        <f t="shared" ca="1" si="115"/>
        <v>-5.7688392203800429</v>
      </c>
      <c r="Y311" s="10">
        <f t="shared" ca="1" si="116"/>
        <v>-8.0555743819410992</v>
      </c>
      <c r="Z311" s="10">
        <f t="shared" ca="1" si="117"/>
        <v>-1.7571798626914295</v>
      </c>
      <c r="AA311" s="10">
        <f t="shared" ca="1" si="118"/>
        <v>-5.8637475571759765</v>
      </c>
    </row>
    <row r="312" spans="1:27">
      <c r="A312" s="6">
        <f ca="1">LN((RAND()^(-Results!$E$4))-1)</f>
        <v>2.0603419265927232</v>
      </c>
      <c r="B312" s="6">
        <f ca="1">LN((RAND()^(-Results!$E$4))-1)</f>
        <v>0.3921370769478531</v>
      </c>
      <c r="C312" s="6">
        <f ca="1">LN((RAND()^(-Results!$E$4))-1)</f>
        <v>-1.5268108064904624</v>
      </c>
      <c r="D312" s="6">
        <f ca="1">LN((RAND()^(-Results!$E$4))-1)</f>
        <v>-0.12240928834100652</v>
      </c>
      <c r="E312" s="6">
        <f ca="1">LN((RAND()^(-Results!$E$4))-1)</f>
        <v>2.4975141937578611</v>
      </c>
      <c r="F312" s="6">
        <f ca="1">LN((RAND()^(-Results!$E$4))-1)</f>
        <v>2.7491652203178281</v>
      </c>
      <c r="G312" s="6">
        <f ca="1">LN((RAND()^(-Results!$E$4))-1)</f>
        <v>1.1759011229802636</v>
      </c>
      <c r="H312" s="6">
        <f t="shared" ca="1" si="112"/>
        <v>1.2400733723361841</v>
      </c>
      <c r="I312" s="10">
        <f ca="1">SUMPRODUCT(J312:O312,Results!B$12:G$12)+Results!$E$5*H312</f>
        <v>40.622655261041253</v>
      </c>
      <c r="J312" s="10">
        <f ca="1">SUMPRODUCT($A312:$F312,Results!$B$15:$G$15)</f>
        <v>-15.48475793966872</v>
      </c>
      <c r="K312" s="10">
        <f ca="1">SUMPRODUCT($A312:$F312,Results!$B$16:$G$16)</f>
        <v>5.979990266719124</v>
      </c>
      <c r="L312" s="10">
        <f ca="1">SUMPRODUCT($A312:$F312,Results!$B$17:$G$17)</f>
        <v>-15.183702264333551</v>
      </c>
      <c r="M312" s="10">
        <f ca="1">SUMPRODUCT($A312:$F312,Results!$B$18:$G$18)</f>
        <v>-1.6383845323778825</v>
      </c>
      <c r="N312" s="10">
        <f ca="1">SUMPRODUCT($A312:$F312,Results!$B$19:$G$19)</f>
        <v>3.2915045027294836</v>
      </c>
      <c r="O312" s="10">
        <f ca="1">SUMPRODUCT($A312:$F312,Results!$B$20:$G$20)</f>
        <v>0.7307299309253894</v>
      </c>
      <c r="P312" s="10" cm="1">
        <f t="array" aca="1" ref="P312" ca="1">SUMPRODUCT(J312:O312,TRANSPOSE(BL$20:BL$25))+$AD$20-$BL$27</f>
        <v>35.183045741395979</v>
      </c>
      <c r="Q312" s="10" cm="1">
        <f t="array" aca="1" ref="Q312" ca="1">SUMPRODUCT(J312:O312,TRANSPOSE(ES$20:ES$25))+$AD$20-$ES$27</f>
        <v>35.221174141052522</v>
      </c>
      <c r="R312" s="10">
        <f ca="1">I312-Results!$E$5*H312</f>
        <v>35.662361771696517</v>
      </c>
      <c r="S312" s="10" cm="1">
        <f t="array" aca="1" ref="S312" ca="1">SUMPRODUCT(J312:O312,TRANSPOSE(AR$28:AR$33))+$AD$20-$AC$26</f>
        <v>30.407322190641402</v>
      </c>
      <c r="T312" s="10">
        <f ca="1">SUMPRODUCT(J312:O312,Results!K$9:P$9)</f>
        <v>35.389421430294604</v>
      </c>
      <c r="U312" s="10">
        <f ca="1">SUMPRODUCT(J312:O312,Results!K$9:P$9)+$AD$20-$AC$31</f>
        <v>35.4063774868197</v>
      </c>
      <c r="V312" s="10">
        <f t="shared" ca="1" si="119"/>
        <v>5.4396095196452734</v>
      </c>
      <c r="W312" s="10">
        <f t="shared" ca="1" si="114"/>
        <v>5.4014811199887305</v>
      </c>
      <c r="X312" s="10">
        <f t="shared" ca="1" si="115"/>
        <v>4.9602934893447355</v>
      </c>
      <c r="Y312" s="10">
        <f t="shared" ca="1" si="116"/>
        <v>10.215333070399851</v>
      </c>
      <c r="Z312" s="10">
        <f t="shared" ca="1" si="117"/>
        <v>40.340527194159364</v>
      </c>
      <c r="AA312" s="10">
        <f t="shared" ca="1" si="118"/>
        <v>5.2162777742215525</v>
      </c>
    </row>
    <row r="313" spans="1:27">
      <c r="A313" s="6">
        <f ca="1">LN((RAND()^(-Results!$E$4))-1)</f>
        <v>0.57744928201051349</v>
      </c>
      <c r="B313" s="6">
        <f ca="1">LN((RAND()^(-Results!$E$4))-1)</f>
        <v>1.4793510787395798</v>
      </c>
      <c r="C313" s="6">
        <f ca="1">LN((RAND()^(-Results!$E$4))-1)</f>
        <v>-0.34027209463839925</v>
      </c>
      <c r="D313" s="6">
        <f ca="1">LN((RAND()^(-Results!$E$4))-1)</f>
        <v>0.90522647558317493</v>
      </c>
      <c r="E313" s="6">
        <f ca="1">LN((RAND()^(-Results!$E$4))-1)</f>
        <v>0.28436912183814228</v>
      </c>
      <c r="F313" s="6">
        <f ca="1">LN((RAND()^(-Results!$E$4))-1)</f>
        <v>-2.6207870666867756</v>
      </c>
      <c r="G313" s="6">
        <f ca="1">LN((RAND()^(-Results!$E$4))-1)</f>
        <v>2.1280925622622173</v>
      </c>
      <c r="H313" s="6">
        <f t="shared" ca="1" si="112"/>
        <v>2.1922648116181378</v>
      </c>
      <c r="I313" s="10">
        <f ca="1">SUMPRODUCT(J313:O313,Results!B$12:G$12)+Results!$E$5*H313</f>
        <v>5.5621423800405179</v>
      </c>
      <c r="J313" s="10">
        <f ca="1">SUMPRODUCT($A313:$F313,Results!$B$15:$G$15)</f>
        <v>1.7589663066538206</v>
      </c>
      <c r="K313" s="10">
        <f ca="1">SUMPRODUCT($A313:$F313,Results!$B$16:$G$16)</f>
        <v>-1.5059810297442637</v>
      </c>
      <c r="L313" s="10">
        <f ca="1">SUMPRODUCT($A313:$F313,Results!$B$17:$G$17)</f>
        <v>2.4089794956879849</v>
      </c>
      <c r="M313" s="10">
        <f ca="1">SUMPRODUCT($A313:$F313,Results!$B$18:$G$18)</f>
        <v>5.3209483539812039</v>
      </c>
      <c r="N313" s="10">
        <f ca="1">SUMPRODUCT($A313:$F313,Results!$B$19:$G$19)</f>
        <v>1.6001594869390807</v>
      </c>
      <c r="O313" s="10">
        <f ca="1">SUMPRODUCT($A313:$F313,Results!$B$20:$G$20)</f>
        <v>-2.2987637283433604</v>
      </c>
      <c r="P313" s="10" cm="1">
        <f t="array" aca="1" ref="P313" ca="1">SUMPRODUCT(J313:O313,TRANSPOSE(BL$20:BL$25))+$AD$20-$BL$27</f>
        <v>-3.6758557795786078</v>
      </c>
      <c r="Q313" s="10" cm="1">
        <f t="array" aca="1" ref="Q313" ca="1">SUMPRODUCT(J313:O313,TRANSPOSE(ES$20:ES$25))+$AD$20-$ES$27</f>
        <v>-3.6387544852736391</v>
      </c>
      <c r="R313" s="10">
        <f ca="1">I313-Results!$E$5*H313</f>
        <v>-3.2069168664320333</v>
      </c>
      <c r="S313" s="10" cm="1">
        <f t="array" aca="1" ref="S313" ca="1">SUMPRODUCT(J313:O313,TRANSPOSE(AR$28:AR$33))+$AD$20-$AC$26</f>
        <v>-7.9854180670645816</v>
      </c>
      <c r="T313" s="10">
        <f ca="1">SUMPRODUCT(J313:O313,Results!K$9:P$9)</f>
        <v>-3.4442549777770899</v>
      </c>
      <c r="U313" s="10">
        <f ca="1">SUMPRODUCT(J313:O313,Results!K$9:P$9)+$AD$20-$AC$31</f>
        <v>-3.4272989212519973</v>
      </c>
      <c r="V313" s="10">
        <f t="shared" ca="1" si="119"/>
        <v>9.2379981596191261</v>
      </c>
      <c r="W313" s="10">
        <f t="shared" ca="1" si="114"/>
        <v>9.2008968653141565</v>
      </c>
      <c r="X313" s="10">
        <f t="shared" ca="1" si="115"/>
        <v>8.7690592464725512</v>
      </c>
      <c r="Y313" s="10">
        <f t="shared" ca="1" si="116"/>
        <v>13.547560447105099</v>
      </c>
      <c r="Z313" s="10">
        <f t="shared" ca="1" si="117"/>
        <v>5.2800143131586328</v>
      </c>
      <c r="AA313" s="10">
        <f t="shared" ca="1" si="118"/>
        <v>8.9894413012925156</v>
      </c>
    </row>
    <row r="314" spans="1:27">
      <c r="A314" s="6">
        <f ca="1">LN((RAND()^(-Results!$E$4))-1)</f>
        <v>-0.77768173762239545</v>
      </c>
      <c r="B314" s="6">
        <f ca="1">LN((RAND()^(-Results!$E$4))-1)</f>
        <v>2.0251274114694802</v>
      </c>
      <c r="C314" s="6">
        <f ca="1">LN((RAND()^(-Results!$E$4))-1)</f>
        <v>0.47329513436690263</v>
      </c>
      <c r="D314" s="6">
        <f ca="1">LN((RAND()^(-Results!$E$4))-1)</f>
        <v>1.0125950145311668</v>
      </c>
      <c r="E314" s="6">
        <f ca="1">LN((RAND()^(-Results!$E$4))-1)</f>
        <v>-1.5186091741536021</v>
      </c>
      <c r="F314" s="6">
        <f ca="1">LN((RAND()^(-Results!$E$4))-1)</f>
        <v>2.288274556287198</v>
      </c>
      <c r="G314" s="6">
        <f ca="1">LN((RAND()^(-Results!$E$4))-1)</f>
        <v>-0.30165350789134249</v>
      </c>
      <c r="H314" s="6">
        <f t="shared" ca="1" si="112"/>
        <v>-0.23748125853542199</v>
      </c>
      <c r="I314" s="10">
        <f ca="1">SUMPRODUCT(J314:O314,Results!B$12:G$12)+Results!$E$5*H314</f>
        <v>4.9351461693342342</v>
      </c>
      <c r="J314" s="10">
        <f ca="1">SUMPRODUCT($A314:$F314,Results!$B$15:$G$15)</f>
        <v>-1.2579065112533425</v>
      </c>
      <c r="K314" s="10">
        <f ca="1">SUMPRODUCT($A314:$F314,Results!$B$16:$G$16)</f>
        <v>-0.32537257048700585</v>
      </c>
      <c r="L314" s="10">
        <f ca="1">SUMPRODUCT($A314:$F314,Results!$B$17:$G$17)</f>
        <v>6.3483849595392661</v>
      </c>
      <c r="M314" s="10">
        <f ca="1">SUMPRODUCT($A314:$F314,Results!$B$18:$G$18)</f>
        <v>-4.477712455391166</v>
      </c>
      <c r="N314" s="10">
        <f ca="1">SUMPRODUCT($A314:$F314,Results!$B$19:$G$19)</f>
        <v>4.1208347174434348</v>
      </c>
      <c r="O314" s="10">
        <f ca="1">SUMPRODUCT($A314:$F314,Results!$B$20:$G$20)</f>
        <v>4.0900761707549975</v>
      </c>
      <c r="P314" s="10" cm="1">
        <f t="array" aca="1" ref="P314" ca="1">SUMPRODUCT(J314:O314,TRANSPOSE(BL$20:BL$25))+$AD$20-$BL$27</f>
        <v>5.1027350089299457</v>
      </c>
      <c r="Q314" s="10" cm="1">
        <f t="array" aca="1" ref="Q314" ca="1">SUMPRODUCT(J314:O314,TRANSPOSE(ES$20:ES$25))+$AD$20-$ES$27</f>
        <v>5.2534639666688463</v>
      </c>
      <c r="R314" s="10">
        <f ca="1">I314-Results!$E$5*H314</f>
        <v>5.8850712034759223</v>
      </c>
      <c r="S314" s="10" cm="1">
        <f t="array" aca="1" ref="S314" ca="1">SUMPRODUCT(J314:O314,TRANSPOSE(AR$28:AR$33))+$AD$20-$AC$26</f>
        <v>8.7778086511713997</v>
      </c>
      <c r="T314" s="10">
        <f ca="1">SUMPRODUCT(J314:O314,Results!K$9:P$9)</f>
        <v>6.0169381379617946</v>
      </c>
      <c r="U314" s="10">
        <f ca="1">SUMPRODUCT(J314:O314,Results!K$9:P$9)+$AD$20-$AC$31</f>
        <v>6.0338941944868871</v>
      </c>
      <c r="V314" s="10">
        <f t="shared" ca="1" si="119"/>
        <v>-0.16758883959571147</v>
      </c>
      <c r="W314" s="10">
        <f t="shared" ca="1" si="114"/>
        <v>-0.31831779733461207</v>
      </c>
      <c r="X314" s="10">
        <f t="shared" ca="1" si="115"/>
        <v>-0.94992503414168805</v>
      </c>
      <c r="Y314" s="10">
        <f t="shared" ca="1" si="116"/>
        <v>-3.8426624818371655</v>
      </c>
      <c r="Z314" s="10">
        <f t="shared" ca="1" si="117"/>
        <v>4.6530181024523491</v>
      </c>
      <c r="AA314" s="10">
        <f t="shared" ca="1" si="118"/>
        <v>-1.0987480251526529</v>
      </c>
    </row>
    <row r="315" spans="1:27">
      <c r="A315" s="6">
        <f ca="1">LN((RAND()^(-Results!$E$4))-1)</f>
        <v>-1.6473138261694271</v>
      </c>
      <c r="B315" s="6">
        <f ca="1">LN((RAND()^(-Results!$E$4))-1)</f>
        <v>0.7128091884798109</v>
      </c>
      <c r="C315" s="6">
        <f ca="1">LN((RAND()^(-Results!$E$4))-1)</f>
        <v>1.0384949332976876</v>
      </c>
      <c r="D315" s="6">
        <f ca="1">LN((RAND()^(-Results!$E$4))-1)</f>
        <v>-1.719452602908867</v>
      </c>
      <c r="E315" s="6">
        <f ca="1">LN((RAND()^(-Results!$E$4))-1)</f>
        <v>-5.5132545082739206</v>
      </c>
      <c r="F315" s="6">
        <f ca="1">LN((RAND()^(-Results!$E$4))-1)</f>
        <v>0.6342749389306811</v>
      </c>
      <c r="G315" s="6">
        <f ca="1">LN((RAND()^(-Results!$E$4))-1)</f>
        <v>-0.7342474027443755</v>
      </c>
      <c r="H315" s="6">
        <f t="shared" ca="1" si="112"/>
        <v>-0.67007515338845502</v>
      </c>
      <c r="I315" s="10">
        <f ca="1">SUMPRODUCT(J315:O315,Results!B$12:G$12)+Results!$E$5*H315</f>
        <v>-27.977475003128404</v>
      </c>
      <c r="J315" s="10">
        <f ca="1">SUMPRODUCT($A315:$F315,Results!$B$15:$G$15)</f>
        <v>12.547248578999818</v>
      </c>
      <c r="K315" s="10">
        <f ca="1">SUMPRODUCT($A315:$F315,Results!$B$16:$G$16)</f>
        <v>-8.5999859931171496</v>
      </c>
      <c r="L315" s="10">
        <f ca="1">SUMPRODUCT($A315:$F315,Results!$B$17:$G$17)</f>
        <v>23.997410068783601</v>
      </c>
      <c r="M315" s="10">
        <f ca="1">SUMPRODUCT($A315:$F315,Results!$B$18:$G$18)</f>
        <v>-2.3418695957941669</v>
      </c>
      <c r="N315" s="10">
        <f ca="1">SUMPRODUCT($A315:$F315,Results!$B$19:$G$19)</f>
        <v>4.3915844380832603</v>
      </c>
      <c r="O315" s="10">
        <f ca="1">SUMPRODUCT($A315:$F315,Results!$B$20:$G$20)</f>
        <v>4.2416177108128954</v>
      </c>
      <c r="P315" s="10" cm="1">
        <f t="array" aca="1" ref="P315" ca="1">SUMPRODUCT(J315:O315,TRANSPOSE(BL$20:BL$25))+$AD$20-$BL$27</f>
        <v>-25.815279661299421</v>
      </c>
      <c r="Q315" s="10" cm="1">
        <f t="array" aca="1" ref="Q315" ca="1">SUMPRODUCT(J315:O315,TRANSPOSE(ES$20:ES$25))+$AD$20-$ES$27</f>
        <v>-25.813136552814239</v>
      </c>
      <c r="R315" s="10">
        <f ca="1">I315-Results!$E$5*H315</f>
        <v>-25.297174389574586</v>
      </c>
      <c r="S315" s="10" cm="1">
        <f t="array" aca="1" ref="S315" ca="1">SUMPRODUCT(J315:O315,TRANSPOSE(AR$28:AR$33))+$AD$20-$AC$26</f>
        <v>-18.860899343903853</v>
      </c>
      <c r="T315" s="10">
        <f ca="1">SUMPRODUCT(J315:O315,Results!K$9:P$9)</f>
        <v>-25.85926274503348</v>
      </c>
      <c r="U315" s="10">
        <f ca="1">SUMPRODUCT(J315:O315,Results!K$9:P$9)+$AD$20-$AC$31</f>
        <v>-25.842306688508387</v>
      </c>
      <c r="V315" s="10">
        <f t="shared" ca="1" si="119"/>
        <v>-2.1621953418289834</v>
      </c>
      <c r="W315" s="10">
        <f t="shared" ca="1" si="114"/>
        <v>-2.1643384503141654</v>
      </c>
      <c r="X315" s="10">
        <f t="shared" ca="1" si="115"/>
        <v>-2.6803006135538183</v>
      </c>
      <c r="Y315" s="10">
        <f t="shared" ca="1" si="116"/>
        <v>-9.1165756592245515</v>
      </c>
      <c r="Z315" s="10">
        <f t="shared" ca="1" si="117"/>
        <v>-28.259603070010289</v>
      </c>
      <c r="AA315" s="10">
        <f t="shared" ca="1" si="118"/>
        <v>-2.1351683146200173</v>
      </c>
    </row>
    <row r="316" spans="1:27">
      <c r="A316" s="6">
        <f ca="1">LN((RAND()^(-Results!$E$4))-1)</f>
        <v>0.12357034623686881</v>
      </c>
      <c r="B316" s="6">
        <f ca="1">LN((RAND()^(-Results!$E$4))-1)</f>
        <v>2.4561575070348391</v>
      </c>
      <c r="C316" s="6">
        <f ca="1">LN((RAND()^(-Results!$E$4))-1)</f>
        <v>-1.865098183087369</v>
      </c>
      <c r="D316" s="6">
        <f ca="1">LN((RAND()^(-Results!$E$4))-1)</f>
        <v>-3.5888349662438057</v>
      </c>
      <c r="E316" s="6">
        <f ca="1">LN((RAND()^(-Results!$E$4))-1)</f>
        <v>1.4469294585712096</v>
      </c>
      <c r="F316" s="6">
        <f ca="1">LN((RAND()^(-Results!$E$4))-1)</f>
        <v>0.27205486870975476</v>
      </c>
      <c r="G316" s="6">
        <f ca="1">LN((RAND()^(-Results!$E$4))-1)</f>
        <v>-1.6646093931430319</v>
      </c>
      <c r="H316" s="6">
        <f t="shared" ca="1" si="112"/>
        <v>-1.6004371437871114</v>
      </c>
      <c r="I316" s="10">
        <f ca="1">SUMPRODUCT(J316:O316,Results!B$12:G$12)+Results!$E$5*H316</f>
        <v>4.2372353634033058</v>
      </c>
      <c r="J316" s="10">
        <f ca="1">SUMPRODUCT($A316:$F316,Results!$B$15:$G$15)</f>
        <v>-1.3929255460968084</v>
      </c>
      <c r="K316" s="10">
        <f ca="1">SUMPRODUCT($A316:$F316,Results!$B$16:$G$16)</f>
        <v>5.7172763499041466</v>
      </c>
      <c r="L316" s="10">
        <f ca="1">SUMPRODUCT($A316:$F316,Results!$B$17:$G$17)</f>
        <v>-7.2476665180974598</v>
      </c>
      <c r="M316" s="10">
        <f ca="1">SUMPRODUCT($A316:$F316,Results!$B$18:$G$18)</f>
        <v>5.2784098213868482</v>
      </c>
      <c r="N316" s="10">
        <f ca="1">SUMPRODUCT($A316:$F316,Results!$B$19:$G$19)</f>
        <v>2.7527643280962488</v>
      </c>
      <c r="O316" s="10">
        <f ca="1">SUMPRODUCT($A316:$F316,Results!$B$20:$G$20)</f>
        <v>-4.5760295986153858</v>
      </c>
      <c r="P316" s="10" cm="1">
        <f t="array" aca="1" ref="P316" ca="1">SUMPRODUCT(J316:O316,TRANSPOSE(BL$20:BL$25))+$AD$20-$BL$27</f>
        <v>9.604923617575345</v>
      </c>
      <c r="Q316" s="10" cm="1">
        <f t="array" aca="1" ref="Q316" ca="1">SUMPRODUCT(J316:O316,TRANSPOSE(ES$20:ES$25))+$AD$20-$ES$27</f>
        <v>9.6548799776556642</v>
      </c>
      <c r="R316" s="10">
        <f ca="1">I316-Results!$E$5*H316</f>
        <v>10.638983938551752</v>
      </c>
      <c r="S316" s="10" cm="1">
        <f t="array" aca="1" ref="S316" ca="1">SUMPRODUCT(J316:O316,TRANSPOSE(AR$28:AR$33))+$AD$20-$AC$26</f>
        <v>2.6670686246195299</v>
      </c>
      <c r="T316" s="10">
        <f ca="1">SUMPRODUCT(J316:O316,Results!K$9:P$9)</f>
        <v>9.8263921039821103</v>
      </c>
      <c r="U316" s="10">
        <f ca="1">SUMPRODUCT(J316:O316,Results!K$9:P$9)+$AD$20-$AC$31</f>
        <v>9.8433481605072028</v>
      </c>
      <c r="V316" s="10">
        <f t="shared" ca="1" si="119"/>
        <v>-5.3676882541720392</v>
      </c>
      <c r="W316" s="10">
        <f t="shared" ca="1" si="114"/>
        <v>-5.4176446142523584</v>
      </c>
      <c r="X316" s="10">
        <f t="shared" ca="1" si="115"/>
        <v>-6.4017485751484458</v>
      </c>
      <c r="Y316" s="10">
        <f t="shared" ca="1" si="116"/>
        <v>1.5701667387837759</v>
      </c>
      <c r="Z316" s="10">
        <f t="shared" ca="1" si="117"/>
        <v>3.9551072965214207</v>
      </c>
      <c r="AA316" s="10">
        <f t="shared" ca="1" si="118"/>
        <v>-5.6061127971038971</v>
      </c>
    </row>
    <row r="317" spans="1:27">
      <c r="A317" s="6">
        <f ca="1">LN((RAND()^(-Results!$E$4))-1)</f>
        <v>1.6368800690095764</v>
      </c>
      <c r="B317" s="6">
        <f ca="1">LN((RAND()^(-Results!$E$4))-1)</f>
        <v>-1.9904647936924826</v>
      </c>
      <c r="C317" s="6">
        <f ca="1">LN((RAND()^(-Results!$E$4))-1)</f>
        <v>-1.2661584171704994</v>
      </c>
      <c r="D317" s="6">
        <f ca="1">LN((RAND()^(-Results!$E$4))-1)</f>
        <v>-2.1143812633176159E-2</v>
      </c>
      <c r="E317" s="6">
        <f ca="1">LN((RAND()^(-Results!$E$4))-1)</f>
        <v>0.18075341304180681</v>
      </c>
      <c r="F317" s="6">
        <f ca="1">LN((RAND()^(-Results!$E$4))-1)</f>
        <v>-0.25410738352786622</v>
      </c>
      <c r="G317" s="6">
        <f ca="1">LN((RAND()^(-Results!$E$4))-1)</f>
        <v>-0.77387317627856567</v>
      </c>
      <c r="H317" s="6">
        <f t="shared" ca="1" si="112"/>
        <v>-0.70970092692264519</v>
      </c>
      <c r="I317" s="10">
        <f ca="1">SUMPRODUCT(J317:O317,Results!B$12:G$12)+Results!$E$5*H317</f>
        <v>2.7555006967054756</v>
      </c>
      <c r="J317" s="10">
        <f ca="1">SUMPRODUCT($A317:$F317,Results!$B$15:$G$15)</f>
        <v>-5.0579171274524839</v>
      </c>
      <c r="K317" s="10">
        <f ca="1">SUMPRODUCT($A317:$F317,Results!$B$16:$G$16)</f>
        <v>-3.11456225509178</v>
      </c>
      <c r="L317" s="10">
        <f ca="1">SUMPRODUCT($A317:$F317,Results!$B$17:$G$17)</f>
        <v>-3.6829147484426885</v>
      </c>
      <c r="M317" s="10">
        <f ca="1">SUMPRODUCT($A317:$F317,Results!$B$18:$G$18)</f>
        <v>1.7160944213325837</v>
      </c>
      <c r="N317" s="10">
        <f ca="1">SUMPRODUCT($A317:$F317,Results!$B$19:$G$19)</f>
        <v>-0.6139239526908471</v>
      </c>
      <c r="O317" s="10">
        <f ca="1">SUMPRODUCT($A317:$F317,Results!$B$20:$G$20)</f>
        <v>-0.4601228151931771</v>
      </c>
      <c r="P317" s="10" cm="1">
        <f t="array" aca="1" ref="P317" ca="1">SUMPRODUCT(J317:O317,TRANSPOSE(BL$20:BL$25))+$AD$20-$BL$27</f>
        <v>5.716081368527715</v>
      </c>
      <c r="Q317" s="10" cm="1">
        <f t="array" aca="1" ref="Q317" ca="1">SUMPRODUCT(J317:O317,TRANSPOSE(ES$20:ES$25))+$AD$20-$ES$27</f>
        <v>5.6100689694340788</v>
      </c>
      <c r="R317" s="10">
        <f ca="1">I317-Results!$E$5*H317</f>
        <v>5.5943044043960564</v>
      </c>
      <c r="S317" s="10" cm="1">
        <f t="array" aca="1" ref="S317" ca="1">SUMPRODUCT(J317:O317,TRANSPOSE(AR$28:AR$33))+$AD$20-$AC$26</f>
        <v>2.5604333120962126</v>
      </c>
      <c r="T317" s="10">
        <f ca="1">SUMPRODUCT(J317:O317,Results!K$9:P$9)</f>
        <v>5.05008017597119</v>
      </c>
      <c r="U317" s="10">
        <f ca="1">SUMPRODUCT(J317:O317,Results!K$9:P$9)+$AD$20-$AC$31</f>
        <v>5.0670362324962825</v>
      </c>
      <c r="V317" s="10">
        <f t="shared" ca="1" si="119"/>
        <v>-2.9605806718222394</v>
      </c>
      <c r="W317" s="10">
        <f t="shared" ca="1" si="114"/>
        <v>-2.8545682727286033</v>
      </c>
      <c r="X317" s="10">
        <f t="shared" ca="1" si="115"/>
        <v>-2.8388037076905808</v>
      </c>
      <c r="Y317" s="10">
        <f t="shared" ca="1" si="116"/>
        <v>0.19506738460926298</v>
      </c>
      <c r="Z317" s="10">
        <f t="shared" ca="1" si="117"/>
        <v>2.4733726298235901</v>
      </c>
      <c r="AA317" s="10">
        <f t="shared" ca="1" si="118"/>
        <v>-2.311535535790807</v>
      </c>
    </row>
    <row r="318" spans="1:27">
      <c r="A318" s="6">
        <f ca="1">LN((RAND()^(-Results!$E$4))-1)</f>
        <v>0.50785586407790462</v>
      </c>
      <c r="B318" s="6">
        <f ca="1">LN((RAND()^(-Results!$E$4))-1)</f>
        <v>-1.5277304324086314</v>
      </c>
      <c r="C318" s="6">
        <f ca="1">LN((RAND()^(-Results!$E$4))-1)</f>
        <v>-2.0114184682767142</v>
      </c>
      <c r="D318" s="6">
        <f ca="1">LN((RAND()^(-Results!$E$4))-1)</f>
        <v>-1.199038755126139</v>
      </c>
      <c r="E318" s="6">
        <f ca="1">LN((RAND()^(-Results!$E$4))-1)</f>
        <v>4.3348129744546267</v>
      </c>
      <c r="F318" s="6">
        <f ca="1">LN((RAND()^(-Results!$E$4))-1)</f>
        <v>1.506532717349744</v>
      </c>
      <c r="G318" s="6">
        <f ca="1">LN((RAND()^(-Results!$E$4))-1)</f>
        <v>0.63435094609430542</v>
      </c>
      <c r="H318" s="6">
        <f t="shared" ca="1" si="112"/>
        <v>0.6985231954502259</v>
      </c>
      <c r="I318" s="10">
        <f ca="1">SUMPRODUCT(J318:O318,Results!B$12:G$12)+Results!$E$5*H318</f>
        <v>22.689782182382057</v>
      </c>
      <c r="J318" s="10">
        <f ca="1">SUMPRODUCT($A318:$F318,Results!$B$15:$G$15)</f>
        <v>-10.089346112795534</v>
      </c>
      <c r="K318" s="10">
        <f ca="1">SUMPRODUCT($A318:$F318,Results!$B$16:$G$16)</f>
        <v>8.0433183299367101</v>
      </c>
      <c r="L318" s="10">
        <f ca="1">SUMPRODUCT($A318:$F318,Results!$B$17:$G$17)</f>
        <v>-23.296766574151238</v>
      </c>
      <c r="M318" s="10">
        <f ca="1">SUMPRODUCT($A318:$F318,Results!$B$18:$G$18)</f>
        <v>0.89896792981601514</v>
      </c>
      <c r="N318" s="10">
        <f ca="1">SUMPRODUCT($A318:$F318,Results!$B$19:$G$19)</f>
        <v>-5.9150080351631988</v>
      </c>
      <c r="O318" s="10">
        <f ca="1">SUMPRODUCT($A318:$F318,Results!$B$20:$G$20)</f>
        <v>-4.5116940522792248</v>
      </c>
      <c r="P318" s="10" cm="1">
        <f t="array" aca="1" ref="P318" ca="1">SUMPRODUCT(J318:O318,TRANSPOSE(BL$20:BL$25))+$AD$20-$BL$27</f>
        <v>20.208471446228295</v>
      </c>
      <c r="Q318" s="10" cm="1">
        <f t="array" aca="1" ref="Q318" ca="1">SUMPRODUCT(J318:O318,TRANSPOSE(ES$20:ES$25))+$AD$20-$ES$27</f>
        <v>20.1758965155292</v>
      </c>
      <c r="R318" s="10">
        <f ca="1">I318-Results!$E$5*H318</f>
        <v>19.895689400581155</v>
      </c>
      <c r="S318" s="10" cm="1">
        <f t="array" aca="1" ref="S318" ca="1">SUMPRODUCT(J318:O318,TRANSPOSE(AR$28:AR$33))+$AD$20-$AC$26</f>
        <v>15.090112154930374</v>
      </c>
      <c r="T318" s="10">
        <f ca="1">SUMPRODUCT(J318:O318,Results!K$9:P$9)</f>
        <v>19.975183938195968</v>
      </c>
      <c r="U318" s="10">
        <f ca="1">SUMPRODUCT(J318:O318,Results!K$9:P$9)+$AD$20-$AC$31</f>
        <v>19.992139994721061</v>
      </c>
      <c r="V318" s="10">
        <f t="shared" ca="1" si="119"/>
        <v>2.4813107361537625</v>
      </c>
      <c r="W318" s="10">
        <f t="shared" ca="1" si="114"/>
        <v>2.5138856668528575</v>
      </c>
      <c r="X318" s="10">
        <f t="shared" ca="1" si="115"/>
        <v>2.7940927818009023</v>
      </c>
      <c r="Y318" s="10">
        <f t="shared" ca="1" si="116"/>
        <v>7.5996700274516833</v>
      </c>
      <c r="Z318" s="10">
        <f t="shared" ca="1" si="117"/>
        <v>22.407654115500172</v>
      </c>
      <c r="AA318" s="10">
        <f t="shared" ca="1" si="118"/>
        <v>2.6976421876609962</v>
      </c>
    </row>
    <row r="319" spans="1:27">
      <c r="A319" s="6">
        <f ca="1">LN((RAND()^(-Results!$E$4))-1)</f>
        <v>-1.3939256793114008</v>
      </c>
      <c r="B319" s="6">
        <f ca="1">LN((RAND()^(-Results!$E$4))-1)</f>
        <v>0.25859163191869283</v>
      </c>
      <c r="C319" s="6">
        <f ca="1">LN((RAND()^(-Results!$E$4))-1)</f>
        <v>-1.0513443734716694</v>
      </c>
      <c r="D319" s="6">
        <f ca="1">LN((RAND()^(-Results!$E$4))-1)</f>
        <v>1.5036937940088972</v>
      </c>
      <c r="E319" s="6">
        <f ca="1">LN((RAND()^(-Results!$E$4))-1)</f>
        <v>0.9016525186609371</v>
      </c>
      <c r="F319" s="6">
        <f ca="1">LN((RAND()^(-Results!$E$4))-1)</f>
        <v>7.8610218696996109E-2</v>
      </c>
      <c r="G319" s="6">
        <f ca="1">LN((RAND()^(-Results!$E$4))-1)</f>
        <v>-0.65763588653716021</v>
      </c>
      <c r="H319" s="6">
        <f t="shared" ca="1" si="112"/>
        <v>-0.59346363718123973</v>
      </c>
      <c r="I319" s="10">
        <f ca="1">SUMPRODUCT(J319:O319,Results!B$12:G$12)+Results!$E$5*H319</f>
        <v>-7.3499847292811324</v>
      </c>
      <c r="J319" s="10">
        <f ca="1">SUMPRODUCT($A319:$F319,Results!$B$15:$G$15)</f>
        <v>0.31382219832476332</v>
      </c>
      <c r="K319" s="10">
        <f ca="1">SUMPRODUCT($A319:$F319,Results!$B$16:$G$16)</f>
        <v>-0.3668750295882201</v>
      </c>
      <c r="L319" s="10">
        <f ca="1">SUMPRODUCT($A319:$F319,Results!$B$17:$G$17)</f>
        <v>-3.9918280091334317</v>
      </c>
      <c r="M319" s="10">
        <f ca="1">SUMPRODUCT($A319:$F319,Results!$B$18:$G$18)</f>
        <v>0.80468285303643294</v>
      </c>
      <c r="N319" s="10">
        <f ca="1">SUMPRODUCT($A319:$F319,Results!$B$19:$G$19)</f>
        <v>-4.9889065885180921</v>
      </c>
      <c r="O319" s="10">
        <f ca="1">SUMPRODUCT($A319:$F319,Results!$B$20:$G$20)</f>
        <v>-2.1411276770420353</v>
      </c>
      <c r="P319" s="10" cm="1">
        <f t="array" aca="1" ref="P319" ca="1">SUMPRODUCT(J319:O319,TRANSPOSE(BL$20:BL$25))+$AD$20-$BL$27</f>
        <v>-5.3830623100801818</v>
      </c>
      <c r="Q319" s="10" cm="1">
        <f t="array" aca="1" ref="Q319" ca="1">SUMPRODUCT(J319:O319,TRANSPOSE(ES$20:ES$25))+$AD$20-$ES$27</f>
        <v>-5.2796446440147786</v>
      </c>
      <c r="R319" s="10">
        <f ca="1">I319-Results!$E$5*H319</f>
        <v>-4.976130180556174</v>
      </c>
      <c r="S319" s="10" cm="1">
        <f t="array" aca="1" ref="S319" ca="1">SUMPRODUCT(J319:O319,TRANSPOSE(AR$28:AR$33))+$AD$20-$AC$26</f>
        <v>-5.7608708651131115</v>
      </c>
      <c r="T319" s="10">
        <f ca="1">SUMPRODUCT(J319:O319,Results!K$9:P$9)</f>
        <v>-4.7364175046276245</v>
      </c>
      <c r="U319" s="10">
        <f ca="1">SUMPRODUCT(J319:O319,Results!K$9:P$9)+$AD$20-$AC$31</f>
        <v>-4.7194614481025319</v>
      </c>
      <c r="V319" s="10">
        <f t="shared" ca="1" si="119"/>
        <v>-1.9669224192009507</v>
      </c>
      <c r="W319" s="10">
        <f t="shared" ca="1" si="114"/>
        <v>-2.0703400852663538</v>
      </c>
      <c r="X319" s="10">
        <f t="shared" ca="1" si="115"/>
        <v>-2.3738545487249585</v>
      </c>
      <c r="Y319" s="10">
        <f t="shared" ca="1" si="116"/>
        <v>-1.5891138641680209</v>
      </c>
      <c r="Z319" s="10">
        <f t="shared" ca="1" si="117"/>
        <v>-7.6321127961630175</v>
      </c>
      <c r="AA319" s="10">
        <f t="shared" ca="1" si="118"/>
        <v>-2.6305232811786006</v>
      </c>
    </row>
    <row r="320" spans="1:27">
      <c r="A320" s="6">
        <f ca="1">LN((RAND()^(-Results!$E$4))-1)</f>
        <v>-0.78371037394333332</v>
      </c>
      <c r="B320" s="6">
        <f ca="1">LN((RAND()^(-Results!$E$4))-1)</f>
        <v>-1.5292697712608343</v>
      </c>
      <c r="C320" s="6">
        <f ca="1">LN((RAND()^(-Results!$E$4))-1)</f>
        <v>1.7565431365232524</v>
      </c>
      <c r="D320" s="6">
        <f ca="1">LN((RAND()^(-Results!$E$4))-1)</f>
        <v>2.2798450542063757</v>
      </c>
      <c r="E320" s="6">
        <f ca="1">LN((RAND()^(-Results!$E$4))-1)</f>
        <v>-4.9948031195009922E-2</v>
      </c>
      <c r="F320" s="6">
        <f ca="1">LN((RAND()^(-Results!$E$4))-1)</f>
        <v>-0.31136167568232082</v>
      </c>
      <c r="G320" s="6">
        <f ca="1">LN((RAND()^(-Results!$E$4))-1)</f>
        <v>2.3498701196351783</v>
      </c>
      <c r="H320" s="6">
        <f t="shared" ca="1" si="112"/>
        <v>2.4140423689910988</v>
      </c>
      <c r="I320" s="10">
        <f ca="1">SUMPRODUCT(J320:O320,Results!B$12:G$12)+Results!$E$5*H320</f>
        <v>0.39383364495145479</v>
      </c>
      <c r="J320" s="10">
        <f ca="1">SUMPRODUCT($A320:$F320,Results!$B$15:$G$15)</f>
        <v>2.5467071133891572</v>
      </c>
      <c r="K320" s="10">
        <f ca="1">SUMPRODUCT($A320:$F320,Results!$B$16:$G$16)</f>
        <v>-0.89773011421671889</v>
      </c>
      <c r="L320" s="10">
        <f ca="1">SUMPRODUCT($A320:$F320,Results!$B$17:$G$17)</f>
        <v>1.902114170697023</v>
      </c>
      <c r="M320" s="10">
        <f ca="1">SUMPRODUCT($A320:$F320,Results!$B$18:$G$18)</f>
        <v>-3.9620422131942918</v>
      </c>
      <c r="N320" s="10">
        <f ca="1">SUMPRODUCT($A320:$F320,Results!$B$19:$G$19)</f>
        <v>-3.8601180618129098</v>
      </c>
      <c r="O320" s="10">
        <f ca="1">SUMPRODUCT($A320:$F320,Results!$B$20:$G$20)</f>
        <v>2.0351459565680976</v>
      </c>
      <c r="P320" s="10" cm="1">
        <f t="array" aca="1" ref="P320" ca="1">SUMPRODUCT(J320:O320,TRANSPOSE(BL$20:BL$25))+$AD$20-$BL$27</f>
        <v>-8.2504474311620442</v>
      </c>
      <c r="Q320" s="10" cm="1">
        <f t="array" aca="1" ref="Q320" ca="1">SUMPRODUCT(J320:O320,TRANSPOSE(ES$20:ES$25))+$AD$20-$ES$27</f>
        <v>-8.2660034879332613</v>
      </c>
      <c r="R320" s="10">
        <f ca="1">I320-Results!$E$5*H320</f>
        <v>-9.2623358310129404</v>
      </c>
      <c r="S320" s="10" cm="1">
        <f t="array" aca="1" ref="S320" ca="1">SUMPRODUCT(J320:O320,TRANSPOSE(AR$28:AR$33))+$AD$20-$AC$26</f>
        <v>-2.683398451220814</v>
      </c>
      <c r="T320" s="10">
        <f ca="1">SUMPRODUCT(J320:O320,Results!K$9:P$9)</f>
        <v>-8.314272126130847</v>
      </c>
      <c r="U320" s="10">
        <f ca="1">SUMPRODUCT(J320:O320,Results!K$9:P$9)+$AD$20-$AC$31</f>
        <v>-8.2973160696057544</v>
      </c>
      <c r="V320" s="10">
        <f t="shared" ca="1" si="119"/>
        <v>8.6442810761134989</v>
      </c>
      <c r="W320" s="10">
        <f t="shared" ca="1" si="114"/>
        <v>8.6598371328847161</v>
      </c>
      <c r="X320" s="10">
        <f t="shared" ca="1" si="115"/>
        <v>9.6561694759643952</v>
      </c>
      <c r="Y320" s="10">
        <f t="shared" ca="1" si="116"/>
        <v>3.0772320961722688</v>
      </c>
      <c r="Z320" s="10">
        <f t="shared" ca="1" si="117"/>
        <v>0.11170557806956949</v>
      </c>
      <c r="AA320" s="10">
        <f t="shared" ca="1" si="118"/>
        <v>8.6911497145572092</v>
      </c>
    </row>
    <row r="321" spans="1:27">
      <c r="A321" s="6">
        <f ca="1">LN((RAND()^(-Results!$E$4))-1)</f>
        <v>1.1892318360480765</v>
      </c>
      <c r="B321" s="6">
        <f ca="1">LN((RAND()^(-Results!$E$4))-1)</f>
        <v>0.70520371217781053</v>
      </c>
      <c r="C321" s="6">
        <f ca="1">LN((RAND()^(-Results!$E$4))-1)</f>
        <v>1.3992013570426463</v>
      </c>
      <c r="D321" s="6">
        <f ca="1">LN((RAND()^(-Results!$E$4))-1)</f>
        <v>-0.61562735649402522</v>
      </c>
      <c r="E321" s="6">
        <f ca="1">LN((RAND()^(-Results!$E$4))-1)</f>
        <v>0.5781816358787828</v>
      </c>
      <c r="F321" s="6">
        <f ca="1">LN((RAND()^(-Results!$E$4))-1)</f>
        <v>-0.16063868880968737</v>
      </c>
      <c r="G321" s="6">
        <f ca="1">LN((RAND()^(-Results!$E$4))-1)</f>
        <v>8.4151711073136487E-2</v>
      </c>
      <c r="H321" s="6">
        <f t="shared" ca="1" si="112"/>
        <v>0.14832396042905699</v>
      </c>
      <c r="I321" s="10">
        <f ca="1">SUMPRODUCT(J321:O321,Results!B$12:G$12)+Results!$E$5*H321</f>
        <v>11.464225170536428</v>
      </c>
      <c r="J321" s="10">
        <f ca="1">SUMPRODUCT($A321:$F321,Results!$B$15:$G$15)</f>
        <v>-2.0838392170766276</v>
      </c>
      <c r="K321" s="10">
        <f ca="1">SUMPRODUCT($A321:$F321,Results!$B$16:$G$16)</f>
        <v>4.1674922740825506</v>
      </c>
      <c r="L321" s="10">
        <f ca="1">SUMPRODUCT($A321:$F321,Results!$B$17:$G$17)</f>
        <v>-0.7815081950652667</v>
      </c>
      <c r="M321" s="10">
        <f ca="1">SUMPRODUCT($A321:$F321,Results!$B$18:$G$18)</f>
        <v>-1.0516000043669504</v>
      </c>
      <c r="N321" s="10">
        <f ca="1">SUMPRODUCT($A321:$F321,Results!$B$19:$G$19)</f>
        <v>4.5290039004829481</v>
      </c>
      <c r="O321" s="10">
        <f ca="1">SUMPRODUCT($A321:$F321,Results!$B$20:$G$20)</f>
        <v>1.469195907322816</v>
      </c>
      <c r="P321" s="10" cm="1">
        <f t="array" aca="1" ref="P321" ca="1">SUMPRODUCT(J321:O321,TRANSPOSE(BL$20:BL$25))+$AD$20-$BL$27</f>
        <v>11.30041637994881</v>
      </c>
      <c r="Q321" s="10" cm="1">
        <f t="array" aca="1" ref="Q321" ca="1">SUMPRODUCT(J321:O321,TRANSPOSE(ES$20:ES$25))+$AD$20-$ES$27</f>
        <v>11.268070459213323</v>
      </c>
      <c r="R321" s="10">
        <f ca="1">I321-Results!$E$5*H321</f>
        <v>10.8709293288202</v>
      </c>
      <c r="S321" s="10" cm="1">
        <f t="array" aca="1" ref="S321" ca="1">SUMPRODUCT(J321:O321,TRANSPOSE(AR$28:AR$33))+$AD$20-$AC$26</f>
        <v>11.173626246870143</v>
      </c>
      <c r="T321" s="10">
        <f ca="1">SUMPRODUCT(J321:O321,Results!K$9:P$9)</f>
        <v>11.075303978057685</v>
      </c>
      <c r="U321" s="10">
        <f ca="1">SUMPRODUCT(J321:O321,Results!K$9:P$9)+$AD$20-$AC$31</f>
        <v>11.092260034582777</v>
      </c>
      <c r="V321" s="10">
        <f t="shared" ca="1" si="119"/>
        <v>0.16380879058761799</v>
      </c>
      <c r="W321" s="10">
        <f t="shared" ca="1" si="114"/>
        <v>0.19615471132310525</v>
      </c>
      <c r="X321" s="10">
        <f t="shared" ca="1" si="115"/>
        <v>0.59329584171622862</v>
      </c>
      <c r="Y321" s="10">
        <f t="shared" ca="1" si="116"/>
        <v>0.29059892366628581</v>
      </c>
      <c r="Z321" s="10">
        <f t="shared" ca="1" si="117"/>
        <v>11.182097103654543</v>
      </c>
      <c r="AA321" s="10">
        <f t="shared" ca="1" si="118"/>
        <v>0.37196513595365133</v>
      </c>
    </row>
    <row r="322" spans="1:27">
      <c r="A322" s="6">
        <f ca="1">LN((RAND()^(-Results!$E$4))-1)</f>
        <v>-2.7666724746243441</v>
      </c>
      <c r="B322" s="6">
        <f ca="1">LN((RAND()^(-Results!$E$4))-1)</f>
        <v>2.5609986314727706</v>
      </c>
      <c r="C322" s="6">
        <f ca="1">LN((RAND()^(-Results!$E$4))-1)</f>
        <v>-1.0092926814322654</v>
      </c>
      <c r="D322" s="6">
        <f ca="1">LN((RAND()^(-Results!$E$4))-1)</f>
        <v>-1.0029436502945497</v>
      </c>
      <c r="E322" s="6">
        <f ca="1">LN((RAND()^(-Results!$E$4))-1)</f>
        <v>-2.7799648383013698</v>
      </c>
      <c r="F322" s="6">
        <f ca="1">LN((RAND()^(-Results!$E$4))-1)</f>
        <v>0.47551516068800875</v>
      </c>
      <c r="G322" s="6">
        <f ca="1">LN((RAND()^(-Results!$E$4))-1)</f>
        <v>0.99479664088177144</v>
      </c>
      <c r="H322" s="6">
        <f t="shared" ca="1" si="112"/>
        <v>1.0589688902376919</v>
      </c>
      <c r="I322" s="10">
        <f ca="1">SUMPRODUCT(J322:O322,Results!B$12:G$12)+Results!$E$5*H322</f>
        <v>-15.978772563316387</v>
      </c>
      <c r="J322" s="10">
        <f ca="1">SUMPRODUCT($A322:$F322,Results!$B$15:$G$15)</f>
        <v>9.8866252143498201</v>
      </c>
      <c r="K322" s="10">
        <f ca="1">SUMPRODUCT($A322:$F322,Results!$B$16:$G$16)</f>
        <v>-4.5300069738221342</v>
      </c>
      <c r="L322" s="10">
        <f ca="1">SUMPRODUCT($A322:$F322,Results!$B$17:$G$17)</f>
        <v>12.526041935753215</v>
      </c>
      <c r="M322" s="10">
        <f ca="1">SUMPRODUCT($A322:$F322,Results!$B$18:$G$18)</f>
        <v>1.6709103004495032</v>
      </c>
      <c r="N322" s="10">
        <f ca="1">SUMPRODUCT($A322:$F322,Results!$B$19:$G$19)</f>
        <v>0.2019293332776419</v>
      </c>
      <c r="O322" s="10">
        <f ca="1">SUMPRODUCT($A322:$F322,Results!$B$20:$G$20)</f>
        <v>-0.88146330386825289</v>
      </c>
      <c r="P322" s="10" cm="1">
        <f t="array" aca="1" ref="P322" ca="1">SUMPRODUCT(J322:O322,TRANSPOSE(BL$20:BL$25))+$AD$20-$BL$27</f>
        <v>-21.674067638172058</v>
      </c>
      <c r="Q322" s="10" cm="1">
        <f t="array" aca="1" ref="Q322" ca="1">SUMPRODUCT(J322:O322,TRANSPOSE(ES$20:ES$25))+$AD$20-$ES$27</f>
        <v>-21.513009198956691</v>
      </c>
      <c r="R322" s="10">
        <f ca="1">I322-Results!$E$5*H322</f>
        <v>-20.214648124267153</v>
      </c>
      <c r="S322" s="10" cm="1">
        <f t="array" aca="1" ref="S322" ca="1">SUMPRODUCT(J322:O322,TRANSPOSE(AR$28:AR$33))+$AD$20-$AC$26</f>
        <v>-19.920425353153117</v>
      </c>
      <c r="T322" s="10">
        <f ca="1">SUMPRODUCT(J322:O322,Results!K$9:P$9)</f>
        <v>-20.729208757051179</v>
      </c>
      <c r="U322" s="10">
        <f ca="1">SUMPRODUCT(J322:O322,Results!K$9:P$9)+$AD$20-$AC$31</f>
        <v>-20.712252700526086</v>
      </c>
      <c r="V322" s="10">
        <f t="shared" ca="1" si="119"/>
        <v>5.6952950748556717</v>
      </c>
      <c r="W322" s="10">
        <f t="shared" ca="1" si="114"/>
        <v>5.5342366356403048</v>
      </c>
      <c r="X322" s="10">
        <f t="shared" ca="1" si="115"/>
        <v>4.2358755609507668</v>
      </c>
      <c r="Y322" s="10">
        <f t="shared" ca="1" si="116"/>
        <v>3.9416527898367306</v>
      </c>
      <c r="Z322" s="10">
        <f t="shared" ca="1" si="117"/>
        <v>-16.260900630198272</v>
      </c>
      <c r="AA322" s="10">
        <f t="shared" ca="1" si="118"/>
        <v>4.7334801372096997</v>
      </c>
    </row>
    <row r="323" spans="1:27">
      <c r="A323" s="6">
        <f ca="1">LN((RAND()^(-Results!$E$4))-1)</f>
        <v>1.7966803966933109</v>
      </c>
      <c r="B323" s="6">
        <f ca="1">LN((RAND()^(-Results!$E$4))-1)</f>
        <v>-0.9603352727095803</v>
      </c>
      <c r="C323" s="6">
        <f ca="1">LN((RAND()^(-Results!$E$4))-1)</f>
        <v>0.89463652331899934</v>
      </c>
      <c r="D323" s="6">
        <f ca="1">LN((RAND()^(-Results!$E$4))-1)</f>
        <v>0.12237114490916644</v>
      </c>
      <c r="E323" s="6">
        <f ca="1">LN((RAND()^(-Results!$E$4))-1)</f>
        <v>-1.2978786172909964</v>
      </c>
      <c r="F323" s="6">
        <f ca="1">LN((RAND()^(-Results!$E$4))-1)</f>
        <v>-0.330117384510967</v>
      </c>
      <c r="G323" s="6">
        <f ca="1">LN((RAND()^(-Results!$E$4))-1)</f>
        <v>-3.7775573124901842</v>
      </c>
      <c r="H323" s="6">
        <f t="shared" ca="1" si="112"/>
        <v>-3.7133850631342638</v>
      </c>
      <c r="I323" s="10">
        <f ca="1">SUMPRODUCT(J323:O323,Results!B$12:G$12)+Results!$E$5*H323</f>
        <v>-10.43395342909151</v>
      </c>
      <c r="J323" s="10">
        <f ca="1">SUMPRODUCT($A323:$F323,Results!$B$15:$G$15)</f>
        <v>-1.9729390597975609</v>
      </c>
      <c r="K323" s="10">
        <f ca="1">SUMPRODUCT($A323:$F323,Results!$B$16:$G$16)</f>
        <v>-2.850246473113879</v>
      </c>
      <c r="L323" s="10">
        <f ca="1">SUMPRODUCT($A323:$F323,Results!$B$17:$G$17)</f>
        <v>5.5056325248336133</v>
      </c>
      <c r="M323" s="10">
        <f ca="1">SUMPRODUCT($A323:$F323,Results!$B$18:$G$18)</f>
        <v>-1.1936213797548167</v>
      </c>
      <c r="N323" s="10">
        <f ca="1">SUMPRODUCT($A323:$F323,Results!$B$19:$G$19)</f>
        <v>4.4169143243277604</v>
      </c>
      <c r="O323" s="10">
        <f ca="1">SUMPRODUCT($A323:$F323,Results!$B$20:$G$20)</f>
        <v>3.2096295886329536</v>
      </c>
      <c r="P323" s="10" cm="1">
        <f t="array" aca="1" ref="P323" ca="1">SUMPRODUCT(J323:O323,TRANSPOSE(BL$20:BL$25))+$AD$20-$BL$27</f>
        <v>4.834052096613096</v>
      </c>
      <c r="Q323" s="10" cm="1">
        <f t="array" aca="1" ref="Q323" ca="1">SUMPRODUCT(J323:O323,TRANSPOSE(ES$20:ES$25))+$AD$20-$ES$27</f>
        <v>4.7323351206054678</v>
      </c>
      <c r="R323" s="10">
        <f ca="1">I323-Results!$E$5*H323</f>
        <v>4.4195868234455453</v>
      </c>
      <c r="S323" s="10" cm="1">
        <f t="array" aca="1" ref="S323" ca="1">SUMPRODUCT(J323:O323,TRANSPOSE(AR$28:AR$33))+$AD$20-$AC$26</f>
        <v>5.5584677018693354</v>
      </c>
      <c r="T323" s="10">
        <f ca="1">SUMPRODUCT(J323:O323,Results!K$9:P$9)</f>
        <v>4.1947799895920044</v>
      </c>
      <c r="U323" s="10">
        <f ca="1">SUMPRODUCT(J323:O323,Results!K$9:P$9)+$AD$20-$AC$31</f>
        <v>4.211736046117097</v>
      </c>
      <c r="V323" s="10">
        <f t="shared" ca="1" si="119"/>
        <v>-15.268005525704606</v>
      </c>
      <c r="W323" s="10">
        <f t="shared" ref="W323:W386" ca="1" si="120">I323-Q323</f>
        <v>-15.166288549696977</v>
      </c>
      <c r="X323" s="10">
        <f t="shared" ref="X323:X386" ca="1" si="121">I323-R323</f>
        <v>-14.853540252537055</v>
      </c>
      <c r="Y323" s="10">
        <f t="shared" ref="Y323:Y386" ca="1" si="122">I323-S323</f>
        <v>-15.992421130960846</v>
      </c>
      <c r="Z323" s="10">
        <f t="shared" ref="Z323:Z386" ca="1" si="123">I323-$AD$20</f>
        <v>-10.716081495973395</v>
      </c>
      <c r="AA323" s="10">
        <f t="shared" ref="AA323:AA386" ca="1" si="124">I323-U323</f>
        <v>-14.645689475208606</v>
      </c>
    </row>
    <row r="324" spans="1:27">
      <c r="A324" s="6">
        <f ca="1">LN((RAND()^(-Results!$E$4))-1)</f>
        <v>-0.98342289084732626</v>
      </c>
      <c r="B324" s="6">
        <f ca="1">LN((RAND()^(-Results!$E$4))-1)</f>
        <v>-0.46107997390030786</v>
      </c>
      <c r="C324" s="6">
        <f ca="1">LN((RAND()^(-Results!$E$4))-1)</f>
        <v>2.2622623245819779E-2</v>
      </c>
      <c r="D324" s="6">
        <f ca="1">LN((RAND()^(-Results!$E$4))-1)</f>
        <v>-0.90778257763572212</v>
      </c>
      <c r="E324" s="6">
        <f ca="1">LN((RAND()^(-Results!$E$4))-1)</f>
        <v>-2.0706367981697182</v>
      </c>
      <c r="F324" s="6">
        <f ca="1">LN((RAND()^(-Results!$E$4))-1)</f>
        <v>-3.0665770834928963</v>
      </c>
      <c r="G324" s="6">
        <f ca="1">LN((RAND()^(-Results!$E$4))-1)</f>
        <v>4.102300922013753</v>
      </c>
      <c r="H324" s="6">
        <f t="shared" ca="1" si="112"/>
        <v>4.1664731713696739</v>
      </c>
      <c r="I324" s="10">
        <f ca="1">SUMPRODUCT(J324:O324,Results!B$12:G$12)+Results!$E$5*H324</f>
        <v>-12.614551762138266</v>
      </c>
      <c r="J324" s="10">
        <f ca="1">SUMPRODUCT($A324:$F324,Results!$B$15:$G$15)</f>
        <v>12.21408204166131</v>
      </c>
      <c r="K324" s="10">
        <f ca="1">SUMPRODUCT($A324:$F324,Results!$B$16:$G$16)</f>
        <v>-6.6063931443660913</v>
      </c>
      <c r="L324" s="10">
        <f ca="1">SUMPRODUCT($A324:$F324,Results!$B$17:$G$17)</f>
        <v>11.647168912539406</v>
      </c>
      <c r="M324" s="10">
        <f ca="1">SUMPRODUCT($A324:$F324,Results!$B$18:$G$18)</f>
        <v>5.0902207215356983</v>
      </c>
      <c r="N324" s="10">
        <f ca="1">SUMPRODUCT($A324:$F324,Results!$B$19:$G$19)</f>
        <v>-2.2369745320189365</v>
      </c>
      <c r="O324" s="10">
        <f ca="1">SUMPRODUCT($A324:$F324,Results!$B$20:$G$20)</f>
        <v>-2.6353775613585784</v>
      </c>
      <c r="P324" s="10" cm="1">
        <f t="array" aca="1" ref="P324" ca="1">SUMPRODUCT(J324:O324,TRANSPOSE(BL$20:BL$25))+$AD$20-$BL$27</f>
        <v>-29.231362122712763</v>
      </c>
      <c r="Q324" s="10" cm="1">
        <f t="array" aca="1" ref="Q324" ca="1">SUMPRODUCT(J324:O324,TRANSPOSE(ES$20:ES$25))+$AD$20-$ES$27</f>
        <v>-29.30124950660732</v>
      </c>
      <c r="R324" s="10">
        <f ca="1">I324-Results!$E$5*H324</f>
        <v>-29.280444447616961</v>
      </c>
      <c r="S324" s="10" cm="1">
        <f t="array" aca="1" ref="S324" ca="1">SUMPRODUCT(J324:O324,TRANSPOSE(AR$28:AR$33))+$AD$20-$AC$26</f>
        <v>-29.164772532009106</v>
      </c>
      <c r="T324" s="10">
        <f ca="1">SUMPRODUCT(J324:O324,Results!K$9:P$9)</f>
        <v>-29.684779429609083</v>
      </c>
      <c r="U324" s="10">
        <f ca="1">SUMPRODUCT(J324:O324,Results!K$9:P$9)+$AD$20-$AC$31</f>
        <v>-29.667823373083991</v>
      </c>
      <c r="V324" s="10">
        <f t="shared" ca="1" si="119"/>
        <v>16.616810360574497</v>
      </c>
      <c r="W324" s="10">
        <f t="shared" ca="1" si="120"/>
        <v>16.686697744469054</v>
      </c>
      <c r="X324" s="10">
        <f t="shared" ca="1" si="121"/>
        <v>16.665892685478696</v>
      </c>
      <c r="Y324" s="10">
        <f t="shared" ca="1" si="122"/>
        <v>16.55022076987084</v>
      </c>
      <c r="Z324" s="10">
        <f t="shared" ca="1" si="123"/>
        <v>-12.896679829020151</v>
      </c>
      <c r="AA324" s="10">
        <f t="shared" ca="1" si="124"/>
        <v>17.053271610945725</v>
      </c>
    </row>
    <row r="325" spans="1:27">
      <c r="A325" s="6">
        <f ca="1">LN((RAND()^(-Results!$E$4))-1)</f>
        <v>0.16470685874780969</v>
      </c>
      <c r="B325" s="6">
        <f ca="1">LN((RAND()^(-Results!$E$4))-1)</f>
        <v>-1.2549221130529102</v>
      </c>
      <c r="C325" s="6">
        <f ca="1">LN((RAND()^(-Results!$E$4))-1)</f>
        <v>-0.33916303436265727</v>
      </c>
      <c r="D325" s="6">
        <f ca="1">LN((RAND()^(-Results!$E$4))-1)</f>
        <v>0.23007957008735658</v>
      </c>
      <c r="E325" s="6">
        <f ca="1">LN((RAND()^(-Results!$E$4))-1)</f>
        <v>1.548158330266872</v>
      </c>
      <c r="F325" s="6">
        <f ca="1">LN((RAND()^(-Results!$E$4))-1)</f>
        <v>2.3375523737221604</v>
      </c>
      <c r="G325" s="6">
        <f ca="1">LN((RAND()^(-Results!$E$4))-1)</f>
        <v>-4.0501870100554749</v>
      </c>
      <c r="H325" s="6">
        <f t="shared" ca="1" si="112"/>
        <v>-3.9860147606995544</v>
      </c>
      <c r="I325" s="10">
        <f ca="1">SUMPRODUCT(J325:O325,Results!B$12:G$12)+Results!$E$5*H325</f>
        <v>-1.9468471288841638</v>
      </c>
      <c r="J325" s="10">
        <f ca="1">SUMPRODUCT($A325:$F325,Results!$B$15:$G$15)</f>
        <v>-7.2170481105544511</v>
      </c>
      <c r="K325" s="10">
        <f ca="1">SUMPRODUCT($A325:$F325,Results!$B$16:$G$16)</f>
        <v>3.7086179749989796</v>
      </c>
      <c r="L325" s="10">
        <f ca="1">SUMPRODUCT($A325:$F325,Results!$B$17:$G$17)</f>
        <v>-10.221339184435099</v>
      </c>
      <c r="M325" s="10">
        <f ca="1">SUMPRODUCT($A325:$F325,Results!$B$18:$G$18)</f>
        <v>-3.9492769134400887</v>
      </c>
      <c r="N325" s="10">
        <f ca="1">SUMPRODUCT($A325:$F325,Results!$B$19:$G$19)</f>
        <v>-2.3266643547335875</v>
      </c>
      <c r="O325" s="10">
        <f ca="1">SUMPRODUCT($A325:$F325,Results!$B$20:$G$20)</f>
        <v>0.93300651117604638</v>
      </c>
      <c r="P325" s="10" cm="1">
        <f t="array" aca="1" ref="P325" ca="1">SUMPRODUCT(J325:O325,TRANSPOSE(BL$20:BL$25))+$AD$20-$BL$27</f>
        <v>14.348031154579894</v>
      </c>
      <c r="Q325" s="10" cm="1">
        <f t="array" aca="1" ref="Q325" ca="1">SUMPRODUCT(J325:O325,TRANSPOSE(ES$20:ES$25))+$AD$20-$ES$27</f>
        <v>14.346920828343737</v>
      </c>
      <c r="R325" s="10">
        <f ca="1">I325-Results!$E$5*H325</f>
        <v>13.997211913914054</v>
      </c>
      <c r="S325" s="10" cm="1">
        <f t="array" aca="1" ref="S325" ca="1">SUMPRODUCT(J325:O325,TRANSPOSE(AR$28:AR$33))+$AD$20-$AC$26</f>
        <v>15.400128187501144</v>
      </c>
      <c r="T325" s="10">
        <f ca="1">SUMPRODUCT(J325:O325,Results!K$9:P$9)</f>
        <v>14.327059530283291</v>
      </c>
      <c r="U325" s="10">
        <f ca="1">SUMPRODUCT(J325:O325,Results!K$9:P$9)+$AD$20-$AC$31</f>
        <v>14.344015586808384</v>
      </c>
      <c r="V325" s="10">
        <f t="shared" ca="1" si="119"/>
        <v>-16.294878283464058</v>
      </c>
      <c r="W325" s="10">
        <f t="shared" ca="1" si="120"/>
        <v>-16.2937679572279</v>
      </c>
      <c r="X325" s="10">
        <f t="shared" ca="1" si="121"/>
        <v>-15.944059042798218</v>
      </c>
      <c r="Y325" s="10">
        <f t="shared" ca="1" si="122"/>
        <v>-17.346975316385308</v>
      </c>
      <c r="Z325" s="10">
        <f t="shared" ca="1" si="123"/>
        <v>-2.2289751957660489</v>
      </c>
      <c r="AA325" s="10">
        <f t="shared" ca="1" si="124"/>
        <v>-16.290862715692548</v>
      </c>
    </row>
    <row r="326" spans="1:27">
      <c r="A326" s="6">
        <f ca="1">LN((RAND()^(-Results!$E$4))-1)</f>
        <v>-1.6436807461223262</v>
      </c>
      <c r="B326" s="6">
        <f ca="1">LN((RAND()^(-Results!$E$4))-1)</f>
        <v>-1.6578083371365007</v>
      </c>
      <c r="C326" s="6">
        <f ca="1">LN((RAND()^(-Results!$E$4))-1)</f>
        <v>-0.25839040707677452</v>
      </c>
      <c r="D326" s="6">
        <f ca="1">LN((RAND()^(-Results!$E$4))-1)</f>
        <v>-1.3195860512562148</v>
      </c>
      <c r="E326" s="6">
        <f ca="1">LN((RAND()^(-Results!$E$4))-1)</f>
        <v>-1.2796551696519718</v>
      </c>
      <c r="F326" s="6">
        <f ca="1">LN((RAND()^(-Results!$E$4))-1)</f>
        <v>-0.63822089938221138</v>
      </c>
      <c r="G326" s="6">
        <f ca="1">LN((RAND()^(-Results!$E$4))-1)</f>
        <v>-1.0188511504091611</v>
      </c>
      <c r="H326" s="6">
        <f t="shared" ca="1" si="112"/>
        <v>-0.9546789010532406</v>
      </c>
      <c r="I326" s="10">
        <f ca="1">SUMPRODUCT(J326:O326,Results!B$12:G$12)+Results!$E$5*H326</f>
        <v>-26.990192167988571</v>
      </c>
      <c r="J326" s="10">
        <f ca="1">SUMPRODUCT($A326:$F326,Results!$B$15:$G$15)</f>
        <v>8.6981212007468613</v>
      </c>
      <c r="K326" s="10">
        <f ca="1">SUMPRODUCT($A326:$F326,Results!$B$16:$G$16)</f>
        <v>-3.8642360828914848</v>
      </c>
      <c r="L326" s="10">
        <f ca="1">SUMPRODUCT($A326:$F326,Results!$B$17:$G$17)</f>
        <v>4.6699298666247246</v>
      </c>
      <c r="M326" s="10">
        <f ca="1">SUMPRODUCT($A326:$F326,Results!$B$18:$G$18)</f>
        <v>1.0410642842959219</v>
      </c>
      <c r="N326" s="10">
        <f ca="1">SUMPRODUCT($A326:$F326,Results!$B$19:$G$19)</f>
        <v>-5.3606803049700442</v>
      </c>
      <c r="O326" s="10">
        <f ca="1">SUMPRODUCT($A326:$F326,Results!$B$20:$G$20)</f>
        <v>-1.9054479813741567</v>
      </c>
      <c r="P326" s="10" cm="1">
        <f t="array" aca="1" ref="P326" ca="1">SUMPRODUCT(J326:O326,TRANSPOSE(BL$20:BL$25))+$AD$20-$BL$27</f>
        <v>-22.832563186499556</v>
      </c>
      <c r="Q326" s="10" cm="1">
        <f t="array" aca="1" ref="Q326" ca="1">SUMPRODUCT(J326:O326,TRANSPOSE(ES$20:ES$25))+$AD$20-$ES$27</f>
        <v>-22.90128020197367</v>
      </c>
      <c r="R326" s="10">
        <f ca="1">I326-Results!$E$5*H326</f>
        <v>-23.171476563775609</v>
      </c>
      <c r="S326" s="10" cm="1">
        <f t="array" aca="1" ref="S326" ca="1">SUMPRODUCT(J326:O326,TRANSPOSE(AR$28:AR$33))+$AD$20-$AC$26</f>
        <v>-20.325386635064948</v>
      </c>
      <c r="T326" s="10">
        <f ca="1">SUMPRODUCT(J326:O326,Results!K$9:P$9)</f>
        <v>-23.288734462869673</v>
      </c>
      <c r="U326" s="10">
        <f ca="1">SUMPRODUCT(J326:O326,Results!K$9:P$9)+$AD$20-$AC$31</f>
        <v>-23.271778406344581</v>
      </c>
      <c r="V326" s="10">
        <f t="shared" ca="1" si="119"/>
        <v>-4.1576289814890153</v>
      </c>
      <c r="W326" s="10">
        <f t="shared" ca="1" si="120"/>
        <v>-4.0889119660149014</v>
      </c>
      <c r="X326" s="10">
        <f t="shared" ca="1" si="121"/>
        <v>-3.8187156042129615</v>
      </c>
      <c r="Y326" s="10">
        <f t="shared" ca="1" si="122"/>
        <v>-6.6648055329236229</v>
      </c>
      <c r="Z326" s="10">
        <f t="shared" ca="1" si="123"/>
        <v>-27.272320234870456</v>
      </c>
      <c r="AA326" s="10">
        <f t="shared" ca="1" si="124"/>
        <v>-3.7184137616439905</v>
      </c>
    </row>
    <row r="327" spans="1:27">
      <c r="A327" s="6">
        <f ca="1">LN((RAND()^(-Results!$E$4))-1)</f>
        <v>-2.2702684745805954</v>
      </c>
      <c r="B327" s="6">
        <f ca="1">LN((RAND()^(-Results!$E$4))-1)</f>
        <v>-2.0597139242302442</v>
      </c>
      <c r="C327" s="6">
        <f ca="1">LN((RAND()^(-Results!$E$4))-1)</f>
        <v>4.5154033923005708</v>
      </c>
      <c r="D327" s="6">
        <f ca="1">LN((RAND()^(-Results!$E$4))-1)</f>
        <v>-0.83863996715628886</v>
      </c>
      <c r="E327" s="6">
        <f ca="1">LN((RAND()^(-Results!$E$4))-1)</f>
        <v>0.50972235109296193</v>
      </c>
      <c r="F327" s="6">
        <f ca="1">LN((RAND()^(-Results!$E$4))-1)</f>
        <v>0.14536793043426863</v>
      </c>
      <c r="G327" s="6">
        <f ca="1">LN((RAND()^(-Results!$E$4))-1)</f>
        <v>1.2620885429816437</v>
      </c>
      <c r="H327" s="6">
        <f t="shared" ca="1" si="112"/>
        <v>1.3262607923375642</v>
      </c>
      <c r="I327" s="10">
        <f ca="1">SUMPRODUCT(J327:O327,Results!B$12:G$12)+Results!$E$5*H327</f>
        <v>-12.808743877255253</v>
      </c>
      <c r="J327" s="10">
        <f ca="1">SUMPRODUCT($A327:$F327,Results!$B$15:$G$15)</f>
        <v>10.463655856549824</v>
      </c>
      <c r="K327" s="10">
        <f ca="1">SUMPRODUCT($A327:$F327,Results!$B$16:$G$16)</f>
        <v>6.8741204153330218</v>
      </c>
      <c r="L327" s="10">
        <f ca="1">SUMPRODUCT($A327:$F327,Results!$B$17:$G$17)</f>
        <v>1.1229256383281194</v>
      </c>
      <c r="M327" s="10">
        <f ca="1">SUMPRODUCT($A327:$F327,Results!$B$18:$G$18)</f>
        <v>-7.8301639000623631</v>
      </c>
      <c r="N327" s="10">
        <f ca="1">SUMPRODUCT($A327:$F327,Results!$B$19:$G$19)</f>
        <v>-5.4578778506329551</v>
      </c>
      <c r="O327" s="10">
        <f ca="1">SUMPRODUCT($A327:$F327,Results!$B$20:$G$20)</f>
        <v>2.0390518750478166</v>
      </c>
      <c r="P327" s="10" cm="1">
        <f t="array" aca="1" ref="P327" ca="1">SUMPRODUCT(J327:O327,TRANSPOSE(BL$20:BL$25))+$AD$20-$BL$27</f>
        <v>-15.637155308284152</v>
      </c>
      <c r="Q327" s="10" cm="1">
        <f t="array" aca="1" ref="Q327" ca="1">SUMPRODUCT(J327:O327,TRANSPOSE(ES$20:ES$25))+$AD$20-$ES$27</f>
        <v>-15.7421467283844</v>
      </c>
      <c r="R327" s="10">
        <f ca="1">I327-Results!$E$5*H327</f>
        <v>-18.113787046605509</v>
      </c>
      <c r="S327" s="10" cm="1">
        <f t="array" aca="1" ref="S327" ca="1">SUMPRODUCT(J327:O327,TRANSPOSE(AR$28:AR$33))+$AD$20-$AC$26</f>
        <v>-4.1406183040309896</v>
      </c>
      <c r="T327" s="10">
        <f ca="1">SUMPRODUCT(J327:O327,Results!K$9:P$9)</f>
        <v>-16.297787195517593</v>
      </c>
      <c r="U327" s="10">
        <f ca="1">SUMPRODUCT(J327:O327,Results!K$9:P$9)+$AD$20-$AC$31</f>
        <v>-16.2808311389925</v>
      </c>
      <c r="V327" s="10">
        <f t="shared" ca="1" si="119"/>
        <v>2.8284114310288988</v>
      </c>
      <c r="W327" s="10">
        <f t="shared" ca="1" si="120"/>
        <v>2.9334028511291468</v>
      </c>
      <c r="X327" s="10">
        <f t="shared" ca="1" si="121"/>
        <v>5.305043169350256</v>
      </c>
      <c r="Y327" s="10">
        <f t="shared" ca="1" si="122"/>
        <v>-8.6681255732242626</v>
      </c>
      <c r="Z327" s="10">
        <f t="shared" ca="1" si="123"/>
        <v>-13.090871944137138</v>
      </c>
      <c r="AA327" s="10">
        <f t="shared" ca="1" si="124"/>
        <v>3.4720872617372471</v>
      </c>
    </row>
    <row r="328" spans="1:27">
      <c r="A328" s="6">
        <f ca="1">LN((RAND()^(-Results!$E$4))-1)</f>
        <v>0.65053694264799056</v>
      </c>
      <c r="B328" s="6">
        <f ca="1">LN((RAND()^(-Results!$E$4))-1)</f>
        <v>0.40729751630672395</v>
      </c>
      <c r="C328" s="6">
        <f ca="1">LN((RAND()^(-Results!$E$4))-1)</f>
        <v>-0.74540141391887826</v>
      </c>
      <c r="D328" s="6">
        <f ca="1">LN((RAND()^(-Results!$E$4))-1)</f>
        <v>-2.6792715820148643</v>
      </c>
      <c r="E328" s="6">
        <f ca="1">LN((RAND()^(-Results!$E$4))-1)</f>
        <v>-0.72328524622492696</v>
      </c>
      <c r="F328" s="6">
        <f ca="1">LN((RAND()^(-Results!$E$4))-1)</f>
        <v>0.19259220851384964</v>
      </c>
      <c r="G328" s="6">
        <f ca="1">LN((RAND()^(-Results!$E$4))-1)</f>
        <v>-0.11613584966422354</v>
      </c>
      <c r="H328" s="6">
        <f t="shared" ca="1" si="112"/>
        <v>-5.1963600308303035E-2</v>
      </c>
      <c r="I328" s="10">
        <f ca="1">SUMPRODUCT(J328:O328,Results!B$12:G$12)+Results!$E$5*H328</f>
        <v>2.263114969324926</v>
      </c>
      <c r="J328" s="10">
        <f ca="1">SUMPRODUCT($A328:$F328,Results!$B$15:$G$15)</f>
        <v>0.43957966486337635</v>
      </c>
      <c r="K328" s="10">
        <f ca="1">SUMPRODUCT($A328:$F328,Results!$B$16:$G$16)</f>
        <v>-4.1338255613003527E-2</v>
      </c>
      <c r="L328" s="10">
        <f ca="1">SUMPRODUCT($A328:$F328,Results!$B$17:$G$17)</f>
        <v>1.5787678429701359</v>
      </c>
      <c r="M328" s="10">
        <f ca="1">SUMPRODUCT($A328:$F328,Results!$B$18:$G$18)</f>
        <v>2.2275911019987924</v>
      </c>
      <c r="N328" s="10">
        <f ca="1">SUMPRODUCT($A328:$F328,Results!$B$19:$G$19)</f>
        <v>3.3229916296921709</v>
      </c>
      <c r="O328" s="10">
        <f ca="1">SUMPRODUCT($A328:$F328,Results!$B$20:$G$20)</f>
        <v>-0.7945904251050786</v>
      </c>
      <c r="P328" s="10" cm="1">
        <f t="array" aca="1" ref="P328" ca="1">SUMPRODUCT(J328:O328,TRANSPOSE(BL$20:BL$25))+$AD$20-$BL$27</f>
        <v>2.0962843284866781</v>
      </c>
      <c r="Q328" s="10" cm="1">
        <f t="array" aca="1" ref="Q328" ca="1">SUMPRODUCT(J328:O328,TRANSPOSE(ES$20:ES$25))+$AD$20-$ES$27</f>
        <v>2.0447219764739253</v>
      </c>
      <c r="R328" s="10">
        <f ca="1">I328-Results!$E$5*H328</f>
        <v>2.4709693705581381</v>
      </c>
      <c r="S328" s="10" cm="1">
        <f t="array" aca="1" ref="S328" ca="1">SUMPRODUCT(J328:O328,TRANSPOSE(AR$28:AR$33))+$AD$20-$AC$26</f>
        <v>-0.4686364663507343</v>
      </c>
      <c r="T328" s="10">
        <f ca="1">SUMPRODUCT(J328:O328,Results!K$9:P$9)</f>
        <v>1.7116410769683599</v>
      </c>
      <c r="U328" s="10">
        <f ca="1">SUMPRODUCT(J328:O328,Results!K$9:P$9)+$AD$20-$AC$31</f>
        <v>1.7285971334934525</v>
      </c>
      <c r="V328" s="10">
        <f t="shared" ca="1" si="119"/>
        <v>0.16683064083824783</v>
      </c>
      <c r="W328" s="10">
        <f t="shared" ca="1" si="120"/>
        <v>0.21839299285100067</v>
      </c>
      <c r="X328" s="10">
        <f t="shared" ca="1" si="121"/>
        <v>-0.20785440123321219</v>
      </c>
      <c r="Y328" s="10">
        <f t="shared" ca="1" si="122"/>
        <v>2.73175143567566</v>
      </c>
      <c r="Z328" s="10">
        <f t="shared" ca="1" si="123"/>
        <v>1.9809869024430407</v>
      </c>
      <c r="AA328" s="10">
        <f t="shared" ca="1" si="124"/>
        <v>0.5345178358314735</v>
      </c>
    </row>
    <row r="329" spans="1:27">
      <c r="A329" s="6">
        <f ca="1">LN((RAND()^(-Results!$E$4))-1)</f>
        <v>0.60967774048230472</v>
      </c>
      <c r="B329" s="6">
        <f ca="1">LN((RAND()^(-Results!$E$4))-1)</f>
        <v>-1.3849036185706489</v>
      </c>
      <c r="C329" s="6">
        <f ca="1">LN((RAND()^(-Results!$E$4))-1)</f>
        <v>-0.74325625743296586</v>
      </c>
      <c r="D329" s="6">
        <f ca="1">LN((RAND()^(-Results!$E$4))-1)</f>
        <v>-0.87756110438342061</v>
      </c>
      <c r="E329" s="6">
        <f ca="1">LN((RAND()^(-Results!$E$4))-1)</f>
        <v>-0.84286350618458128</v>
      </c>
      <c r="F329" s="6">
        <f ca="1">LN((RAND()^(-Results!$E$4))-1)</f>
        <v>3.6007933905054395</v>
      </c>
      <c r="G329" s="6">
        <f ca="1">LN((RAND()^(-Results!$E$4))-1)</f>
        <v>0.62607830270430576</v>
      </c>
      <c r="H329" s="6">
        <f t="shared" ca="1" si="112"/>
        <v>0.69025055206022623</v>
      </c>
      <c r="I329" s="10">
        <f ca="1">SUMPRODUCT(J329:O329,Results!B$12:G$12)+Results!$E$5*H329</f>
        <v>16.936367659646479</v>
      </c>
      <c r="J329" s="10">
        <f ca="1">SUMPRODUCT($A329:$F329,Results!$B$15:$G$15)</f>
        <v>-7.281965793112894</v>
      </c>
      <c r="K329" s="10">
        <f ca="1">SUMPRODUCT($A329:$F329,Results!$B$16:$G$16)</f>
        <v>-0.54059149982352794</v>
      </c>
      <c r="L329" s="10">
        <f ca="1">SUMPRODUCT($A329:$F329,Results!$B$17:$G$17)</f>
        <v>-2.4425155651652752</v>
      </c>
      <c r="M329" s="10">
        <f ca="1">SUMPRODUCT($A329:$F329,Results!$B$18:$G$18)</f>
        <v>-5.2406313971162746</v>
      </c>
      <c r="N329" s="10">
        <f ca="1">SUMPRODUCT($A329:$F329,Results!$B$19:$G$19)</f>
        <v>1.5722605259552238</v>
      </c>
      <c r="O329" s="10">
        <f ca="1">SUMPRODUCT($A329:$F329,Results!$B$20:$G$20)</f>
        <v>3.6493403738730192</v>
      </c>
      <c r="P329" s="10" cm="1">
        <f t="array" aca="1" ref="P329" ca="1">SUMPRODUCT(J329:O329,TRANSPOSE(BL$20:BL$25))+$AD$20-$BL$27</f>
        <v>14.063916023155828</v>
      </c>
      <c r="Q329" s="10" cm="1">
        <f t="array" aca="1" ref="Q329" ca="1">SUMPRODUCT(J329:O329,TRANSPOSE(ES$20:ES$25))+$AD$20-$ES$27</f>
        <v>14.034093416664211</v>
      </c>
      <c r="R329" s="10">
        <f ca="1">I329-Results!$E$5*H329</f>
        <v>14.175365451405574</v>
      </c>
      <c r="S329" s="10" cm="1">
        <f t="array" aca="1" ref="S329" ca="1">SUMPRODUCT(J329:O329,TRANSPOSE(AR$28:AR$33))+$AD$20-$AC$26</f>
        <v>16.243613204959896</v>
      </c>
      <c r="T329" s="10">
        <f ca="1">SUMPRODUCT(J329:O329,Results!K$9:P$9)</f>
        <v>13.837582341033293</v>
      </c>
      <c r="U329" s="10">
        <f ca="1">SUMPRODUCT(J329:O329,Results!K$9:P$9)+$AD$20-$AC$31</f>
        <v>13.854538397558386</v>
      </c>
      <c r="V329" s="10">
        <f t="shared" ca="1" si="119"/>
        <v>2.8724516364906503</v>
      </c>
      <c r="W329" s="10">
        <f t="shared" ca="1" si="120"/>
        <v>2.9022742429822674</v>
      </c>
      <c r="X329" s="10">
        <f t="shared" ca="1" si="121"/>
        <v>2.7610022082409049</v>
      </c>
      <c r="Y329" s="10">
        <f t="shared" ca="1" si="122"/>
        <v>0.69275445468658248</v>
      </c>
      <c r="Z329" s="10">
        <f t="shared" ca="1" si="123"/>
        <v>16.654239592764593</v>
      </c>
      <c r="AA329" s="10">
        <f t="shared" ca="1" si="124"/>
        <v>3.0818292620880925</v>
      </c>
    </row>
    <row r="330" spans="1:27">
      <c r="A330" s="6">
        <f ca="1">LN((RAND()^(-Results!$E$4))-1)</f>
        <v>-0.69752372169029975</v>
      </c>
      <c r="B330" s="6">
        <f ca="1">LN((RAND()^(-Results!$E$4))-1)</f>
        <v>-1.6380540817036433</v>
      </c>
      <c r="C330" s="6">
        <f ca="1">LN((RAND()^(-Results!$E$4))-1)</f>
        <v>-0.45710504281387393</v>
      </c>
      <c r="D330" s="6">
        <f ca="1">LN((RAND()^(-Results!$E$4))-1)</f>
        <v>-1.5437901283043531</v>
      </c>
      <c r="E330" s="6">
        <f ca="1">LN((RAND()^(-Results!$E$4))-1)</f>
        <v>0.17117116803937432</v>
      </c>
      <c r="F330" s="6">
        <f ca="1">LN((RAND()^(-Results!$E$4))-1)</f>
        <v>0.81268209290197813</v>
      </c>
      <c r="G330" s="6">
        <f ca="1">LN((RAND()^(-Results!$E$4))-1)</f>
        <v>-2.7628376393035663</v>
      </c>
      <c r="H330" s="6">
        <f t="shared" ca="1" si="112"/>
        <v>-2.6986653899476458</v>
      </c>
      <c r="I330" s="10">
        <f ca="1">SUMPRODUCT(J330:O330,Results!B$12:G$12)+Results!$E$5*H330</f>
        <v>-16.143307159374146</v>
      </c>
      <c r="J330" s="10">
        <f ca="1">SUMPRODUCT($A330:$F330,Results!$B$15:$G$15)</f>
        <v>1.4593086564681235</v>
      </c>
      <c r="K330" s="10">
        <f ca="1">SUMPRODUCT($A330:$F330,Results!$B$16:$G$16)</f>
        <v>0.44783094724767974</v>
      </c>
      <c r="L330" s="10">
        <f ca="1">SUMPRODUCT($A330:$F330,Results!$B$17:$G$17)</f>
        <v>-3.4283357576985427</v>
      </c>
      <c r="M330" s="10">
        <f ca="1">SUMPRODUCT($A330:$F330,Results!$B$18:$G$18)</f>
        <v>-0.75545051002973351</v>
      </c>
      <c r="N330" s="10">
        <f ca="1">SUMPRODUCT($A330:$F330,Results!$B$19:$G$19)</f>
        <v>-3.8846041490542396</v>
      </c>
      <c r="O330" s="10">
        <f ca="1">SUMPRODUCT($A330:$F330,Results!$B$20:$G$20)</f>
        <v>-1.2078084255969839</v>
      </c>
      <c r="P330" s="10" cm="1">
        <f t="array" aca="1" ref="P330" ca="1">SUMPRODUCT(J330:O330,TRANSPOSE(BL$20:BL$25))+$AD$20-$BL$27</f>
        <v>-4.9475689552711106</v>
      </c>
      <c r="Q330" s="10" cm="1">
        <f t="array" aca="1" ref="Q330" ca="1">SUMPRODUCT(J330:O330,TRANSPOSE(ES$20:ES$25))+$AD$20-$ES$27</f>
        <v>-5.0133142531564321</v>
      </c>
      <c r="R330" s="10">
        <f ca="1">I330-Results!$E$5*H330</f>
        <v>-5.3486455995835627</v>
      </c>
      <c r="S330" s="10" cm="1">
        <f t="array" aca="1" ref="S330" ca="1">SUMPRODUCT(J330:O330,TRANSPOSE(AR$28:AR$33))+$AD$20-$AC$26</f>
        <v>-3.7582351076088747</v>
      </c>
      <c r="T330" s="10">
        <f ca="1">SUMPRODUCT(J330:O330,Results!K$9:P$9)</f>
        <v>-5.3926458859889701</v>
      </c>
      <c r="U330" s="10">
        <f ca="1">SUMPRODUCT(J330:O330,Results!K$9:P$9)+$AD$20-$AC$31</f>
        <v>-5.3756898294638775</v>
      </c>
      <c r="V330" s="10">
        <f t="shared" ca="1" si="119"/>
        <v>-11.195738204103035</v>
      </c>
      <c r="W330" s="10">
        <f t="shared" ca="1" si="120"/>
        <v>-11.129992906217714</v>
      </c>
      <c r="X330" s="10">
        <f t="shared" ca="1" si="121"/>
        <v>-10.794661559790583</v>
      </c>
      <c r="Y330" s="10">
        <f t="shared" ca="1" si="122"/>
        <v>-12.38507205176527</v>
      </c>
      <c r="Z330" s="10">
        <f t="shared" ca="1" si="123"/>
        <v>-16.425435226256031</v>
      </c>
      <c r="AA330" s="10">
        <f t="shared" ca="1" si="124"/>
        <v>-10.767617329910269</v>
      </c>
    </row>
    <row r="331" spans="1:27">
      <c r="A331" s="6">
        <f ca="1">LN((RAND()^(-Results!$E$4))-1)</f>
        <v>-1.9684377936531832</v>
      </c>
      <c r="B331" s="6">
        <f ca="1">LN((RAND()^(-Results!$E$4))-1)</f>
        <v>-0.5653515640411515</v>
      </c>
      <c r="C331" s="6">
        <f ca="1">LN((RAND()^(-Results!$E$4))-1)</f>
        <v>0.15261875114690956</v>
      </c>
      <c r="D331" s="6">
        <f ca="1">LN((RAND()^(-Results!$E$4))-1)</f>
        <v>0.59095962993248063</v>
      </c>
      <c r="E331" s="6">
        <f ca="1">LN((RAND()^(-Results!$E$4))-1)</f>
        <v>-0.31259440059077953</v>
      </c>
      <c r="F331" s="6">
        <f ca="1">LN((RAND()^(-Results!$E$4))-1)</f>
        <v>0.28612713261088968</v>
      </c>
      <c r="G331" s="6">
        <f ca="1">LN((RAND()^(-Results!$E$4))-1)</f>
        <v>-9.9581151236190449E-2</v>
      </c>
      <c r="H331" s="6">
        <f t="shared" ca="1" si="112"/>
        <v>-3.5408901880269947E-2</v>
      </c>
      <c r="I331" s="10">
        <f ca="1">SUMPRODUCT(J331:O331,Results!B$12:G$12)+Results!$E$5*H331</f>
        <v>-14.376571453981789</v>
      </c>
      <c r="J331" s="10">
        <f ca="1">SUMPRODUCT($A331:$F331,Results!$B$15:$G$15)</f>
        <v>5.0344029054091735</v>
      </c>
      <c r="K331" s="10">
        <f ca="1">SUMPRODUCT($A331:$F331,Results!$B$16:$G$16)</f>
        <v>-1.1207621350890071</v>
      </c>
      <c r="L331" s="10">
        <f ca="1">SUMPRODUCT($A331:$F331,Results!$B$17:$G$17)</f>
        <v>1.4015141039377694</v>
      </c>
      <c r="M331" s="10">
        <f ca="1">SUMPRODUCT($A331:$F331,Results!$B$18:$G$18)</f>
        <v>-1.5121739236166682</v>
      </c>
      <c r="N331" s="10">
        <f ca="1">SUMPRODUCT($A331:$F331,Results!$B$19:$G$19)</f>
        <v>-5.1693199442134388</v>
      </c>
      <c r="O331" s="10">
        <f ca="1">SUMPRODUCT($A331:$F331,Results!$B$20:$G$20)</f>
        <v>-0.60530131111513419</v>
      </c>
      <c r="P331" s="10" cm="1">
        <f t="array" aca="1" ref="P331" ca="1">SUMPRODUCT(J331:O331,TRANSPOSE(BL$20:BL$25))+$AD$20-$BL$27</f>
        <v>-14.065762524204988</v>
      </c>
      <c r="Q331" s="10" cm="1">
        <f t="array" aca="1" ref="Q331" ca="1">SUMPRODUCT(J331:O331,TRANSPOSE(ES$20:ES$25))+$AD$20-$ES$27</f>
        <v>-14.022942241360933</v>
      </c>
      <c r="R331" s="10">
        <f ca="1">I331-Results!$E$5*H331</f>
        <v>-14.23493584646071</v>
      </c>
      <c r="S331" s="10" cm="1">
        <f t="array" aca="1" ref="S331" ca="1">SUMPRODUCT(J331:O331,TRANSPOSE(AR$28:AR$33))+$AD$20-$AC$26</f>
        <v>-10.425890562954848</v>
      </c>
      <c r="T331" s="10">
        <f ca="1">SUMPRODUCT(J331:O331,Results!K$9:P$9)</f>
        <v>-13.805899659852022</v>
      </c>
      <c r="U331" s="10">
        <f ca="1">SUMPRODUCT(J331:O331,Results!K$9:P$9)+$AD$20-$AC$31</f>
        <v>-13.788943603326929</v>
      </c>
      <c r="V331" s="10">
        <f t="shared" ca="1" si="119"/>
        <v>-0.31080892977680108</v>
      </c>
      <c r="W331" s="10">
        <f t="shared" ca="1" si="120"/>
        <v>-0.35362921262085578</v>
      </c>
      <c r="X331" s="10">
        <f t="shared" ca="1" si="121"/>
        <v>-0.14163560752107962</v>
      </c>
      <c r="Y331" s="10">
        <f t="shared" ca="1" si="122"/>
        <v>-3.9506808910269413</v>
      </c>
      <c r="Z331" s="10">
        <f t="shared" ca="1" si="123"/>
        <v>-14.658699520863674</v>
      </c>
      <c r="AA331" s="10">
        <f t="shared" ca="1" si="124"/>
        <v>-0.58762785065485978</v>
      </c>
    </row>
    <row r="332" spans="1:27">
      <c r="A332" s="6">
        <f ca="1">LN((RAND()^(-Results!$E$4))-1)</f>
        <v>-0.26869918674700799</v>
      </c>
      <c r="B332" s="6">
        <f ca="1">LN((RAND()^(-Results!$E$4))-1)</f>
        <v>-0.6725907670766752</v>
      </c>
      <c r="C332" s="6">
        <f ca="1">LN((RAND()^(-Results!$E$4))-1)</f>
        <v>1.3630633822393279</v>
      </c>
      <c r="D332" s="6">
        <f ca="1">LN((RAND()^(-Results!$E$4))-1)</f>
        <v>0.83120324455894756</v>
      </c>
      <c r="E332" s="6">
        <f ca="1">LN((RAND()^(-Results!$E$4))-1)</f>
        <v>-0.37914721825296122</v>
      </c>
      <c r="F332" s="6">
        <f ca="1">LN((RAND()^(-Results!$E$4))-1)</f>
        <v>-0.37008120478643997</v>
      </c>
      <c r="G332" s="6">
        <f ca="1">LN((RAND()^(-Results!$E$4))-1)</f>
        <v>-0.30766656568290213</v>
      </c>
      <c r="H332" s="6">
        <f t="shared" ca="1" si="112"/>
        <v>-0.24349431632698162</v>
      </c>
      <c r="I332" s="10">
        <f ca="1">SUMPRODUCT(J332:O332,Results!B$12:G$12)+Results!$E$5*H332</f>
        <v>-6.7784291324614871</v>
      </c>
      <c r="J332" s="10">
        <f ca="1">SUMPRODUCT($A332:$F332,Results!$B$15:$G$15)</f>
        <v>2.4684572859540865</v>
      </c>
      <c r="K332" s="10">
        <f ca="1">SUMPRODUCT($A332:$F332,Results!$B$16:$G$16)</f>
        <v>-0.41693638107098219</v>
      </c>
      <c r="L332" s="10">
        <f ca="1">SUMPRODUCT($A332:$F332,Results!$B$17:$G$17)</f>
        <v>3.1096402558985354</v>
      </c>
      <c r="M332" s="10">
        <f ca="1">SUMPRODUCT($A332:$F332,Results!$B$18:$G$18)</f>
        <v>-2.1901924595629536</v>
      </c>
      <c r="N332" s="10">
        <f ca="1">SUMPRODUCT($A332:$F332,Results!$B$19:$G$19)</f>
        <v>-0.78629411145641892</v>
      </c>
      <c r="O332" s="10">
        <f ca="1">SUMPRODUCT($A332:$F332,Results!$B$20:$G$20)</f>
        <v>1.548730848354213</v>
      </c>
      <c r="P332" s="10" cm="1">
        <f t="array" aca="1" ref="P332" ca="1">SUMPRODUCT(J332:O332,TRANSPOSE(BL$20:BL$25))+$AD$20-$BL$27</f>
        <v>-5.1675481740939055</v>
      </c>
      <c r="Q332" s="10" cm="1">
        <f t="array" aca="1" ref="Q332" ca="1">SUMPRODUCT(J332:O332,TRANSPOSE(ES$20:ES$25))+$AD$20-$ES$27</f>
        <v>-5.1924039291565425</v>
      </c>
      <c r="R332" s="10">
        <f ca="1">I332-Results!$E$5*H332</f>
        <v>-5.8044518671535608</v>
      </c>
      <c r="S332" s="10" cm="1">
        <f t="array" aca="1" ref="S332" ca="1">SUMPRODUCT(J332:O332,TRANSPOSE(AR$28:AR$33))+$AD$20-$AC$26</f>
        <v>-1.7749163255947575</v>
      </c>
      <c r="T332" s="10">
        <f ca="1">SUMPRODUCT(J332:O332,Results!K$9:P$9)</f>
        <v>-5.3175364798017801</v>
      </c>
      <c r="U332" s="10">
        <f ca="1">SUMPRODUCT(J332:O332,Results!K$9:P$9)+$AD$20-$AC$31</f>
        <v>-5.3005804232766875</v>
      </c>
      <c r="V332" s="10">
        <f t="shared" ca="1" si="119"/>
        <v>-1.6108809583675816</v>
      </c>
      <c r="W332" s="10">
        <f t="shared" ca="1" si="120"/>
        <v>-1.5860252033049447</v>
      </c>
      <c r="X332" s="10">
        <f t="shared" ca="1" si="121"/>
        <v>-0.97397726530792639</v>
      </c>
      <c r="Y332" s="10">
        <f t="shared" ca="1" si="122"/>
        <v>-5.0035128068667296</v>
      </c>
      <c r="Z332" s="10">
        <f t="shared" ca="1" si="123"/>
        <v>-7.0605571993433722</v>
      </c>
      <c r="AA332" s="10">
        <f t="shared" ca="1" si="124"/>
        <v>-1.4778487091847996</v>
      </c>
    </row>
    <row r="333" spans="1:27">
      <c r="A333" s="6">
        <f ca="1">LN((RAND()^(-Results!$E$4))-1)</f>
        <v>-0.34070489082156147</v>
      </c>
      <c r="B333" s="6">
        <f ca="1">LN((RAND()^(-Results!$E$4))-1)</f>
        <v>0.80690154764246935</v>
      </c>
      <c r="C333" s="6">
        <f ca="1">LN((RAND()^(-Results!$E$4))-1)</f>
        <v>-5.5554754980820995</v>
      </c>
      <c r="D333" s="6">
        <f ca="1">LN((RAND()^(-Results!$E$4))-1)</f>
        <v>-0.28195272803914667</v>
      </c>
      <c r="E333" s="6">
        <f ca="1">LN((RAND()^(-Results!$E$4))-1)</f>
        <v>-1.6285427586931327</v>
      </c>
      <c r="F333" s="6">
        <f ca="1">LN((RAND()^(-Results!$E$4))-1)</f>
        <v>-1.2143359190817165</v>
      </c>
      <c r="G333" s="6">
        <f ca="1">LN((RAND()^(-Results!$E$4))-1)</f>
        <v>-1.5871450410685843</v>
      </c>
      <c r="H333" s="6">
        <f t="shared" ca="1" si="112"/>
        <v>-1.5229727917126639</v>
      </c>
      <c r="I333" s="10">
        <f ca="1">SUMPRODUCT(J333:O333,Results!B$12:G$12)+Results!$E$5*H333</f>
        <v>-18.26669178098949</v>
      </c>
      <c r="J333" s="10">
        <f ca="1">SUMPRODUCT($A333:$F333,Results!$B$15:$G$15)</f>
        <v>0.66259406648820818</v>
      </c>
      <c r="K333" s="10">
        <f ca="1">SUMPRODUCT($A333:$F333,Results!$B$16:$G$16)</f>
        <v>-11.627525367063583</v>
      </c>
      <c r="L333" s="10">
        <f ca="1">SUMPRODUCT($A333:$F333,Results!$B$17:$G$17)</f>
        <v>3.155590919042492</v>
      </c>
      <c r="M333" s="10">
        <f ca="1">SUMPRODUCT($A333:$F333,Results!$B$18:$G$18)</f>
        <v>10.779939788650241</v>
      </c>
      <c r="N333" s="10">
        <f ca="1">SUMPRODUCT($A333:$F333,Results!$B$19:$G$19)</f>
        <v>-2.5462485331320401</v>
      </c>
      <c r="O333" s="10">
        <f ca="1">SUMPRODUCT($A333:$F333,Results!$B$20:$G$20)</f>
        <v>-6.0129930714850914</v>
      </c>
      <c r="P333" s="10" cm="1">
        <f t="array" aca="1" ref="P333" ca="1">SUMPRODUCT(J333:O333,TRANSPOSE(BL$20:BL$25))+$AD$20-$BL$27</f>
        <v>-14.67935411032721</v>
      </c>
      <c r="Q333" s="10" cm="1">
        <f t="array" aca="1" ref="Q333" ca="1">SUMPRODUCT(J333:O333,TRANSPOSE(ES$20:ES$25))+$AD$20-$ES$27</f>
        <v>-14.590339644595492</v>
      </c>
      <c r="R333" s="10">
        <f ca="1">I333-Results!$E$5*H333</f>
        <v>-12.174800614138835</v>
      </c>
      <c r="S333" s="10" cm="1">
        <f t="array" aca="1" ref="S333" ca="1">SUMPRODUCT(J333:O333,TRANSPOSE(AR$28:AR$33))+$AD$20-$AC$26</f>
        <v>-24.536418415534488</v>
      </c>
      <c r="T333" s="10">
        <f ca="1">SUMPRODUCT(J333:O333,Results!K$9:P$9)</f>
        <v>-14.162732143234441</v>
      </c>
      <c r="U333" s="10">
        <f ca="1">SUMPRODUCT(J333:O333,Results!K$9:P$9)+$AD$20-$AC$31</f>
        <v>-14.145776086709349</v>
      </c>
      <c r="V333" s="10">
        <f t="shared" ca="1" si="119"/>
        <v>-3.5873376706622793</v>
      </c>
      <c r="W333" s="10">
        <f t="shared" ca="1" si="120"/>
        <v>-3.6763521363939979</v>
      </c>
      <c r="X333" s="10">
        <f t="shared" ca="1" si="121"/>
        <v>-6.0918911668506546</v>
      </c>
      <c r="Y333" s="10">
        <f t="shared" ca="1" si="122"/>
        <v>6.2697266345449982</v>
      </c>
      <c r="Z333" s="10">
        <f t="shared" ca="1" si="123"/>
        <v>-18.548819847871375</v>
      </c>
      <c r="AA333" s="10">
        <f t="shared" ca="1" si="124"/>
        <v>-4.120915694280141</v>
      </c>
    </row>
    <row r="334" spans="1:27">
      <c r="A334" s="6">
        <f ca="1">LN((RAND()^(-Results!$E$4))-1)</f>
        <v>-3.8321085604212963</v>
      </c>
      <c r="B334" s="6">
        <f ca="1">LN((RAND()^(-Results!$E$4))-1)</f>
        <v>-5.635581245412058</v>
      </c>
      <c r="C334" s="6">
        <f ca="1">LN((RAND()^(-Results!$E$4))-1)</f>
        <v>1.5541063949192084</v>
      </c>
      <c r="D334" s="6">
        <f ca="1">LN((RAND()^(-Results!$E$4))-1)</f>
        <v>-1.0213823292824817</v>
      </c>
      <c r="E334" s="6">
        <f ca="1">LN((RAND()^(-Results!$E$4))-1)</f>
        <v>0.45446218437917285</v>
      </c>
      <c r="F334" s="6">
        <f ca="1">LN((RAND()^(-Results!$E$4))-1)</f>
        <v>0.27362080842288644</v>
      </c>
      <c r="G334" s="6">
        <f ca="1">LN((RAND()^(-Results!$E$4))-1)</f>
        <v>1.7262995829009111</v>
      </c>
      <c r="H334" s="6">
        <f t="shared" ca="1" si="112"/>
        <v>1.7904718322568316</v>
      </c>
      <c r="I334" s="10">
        <f ca="1">SUMPRODUCT(J334:O334,Results!B$12:G$12)+Results!$E$5*H334</f>
        <v>-30.476421859111394</v>
      </c>
      <c r="J334" s="10">
        <f ca="1">SUMPRODUCT($A334:$F334,Results!$B$15:$G$15)</f>
        <v>12.876451463588451</v>
      </c>
      <c r="K334" s="10">
        <f ca="1">SUMPRODUCT($A334:$F334,Results!$B$16:$G$16)</f>
        <v>0.18700548673708872</v>
      </c>
      <c r="L334" s="10">
        <f ca="1">SUMPRODUCT($A334:$F334,Results!$B$17:$G$17)</f>
        <v>-4.0378899733802518</v>
      </c>
      <c r="M334" s="10">
        <f ca="1">SUMPRODUCT($A334:$F334,Results!$B$18:$G$18)</f>
        <v>-5.217927002966249</v>
      </c>
      <c r="N334" s="10">
        <f ca="1">SUMPRODUCT($A334:$F334,Results!$B$19:$G$19)</f>
        <v>-16.94217871747378</v>
      </c>
      <c r="O334" s="10">
        <f ca="1">SUMPRODUCT($A334:$F334,Results!$B$20:$G$20)</f>
        <v>-2.3395575284615728</v>
      </c>
      <c r="P334" s="10" cm="1">
        <f t="array" aca="1" ref="P334" ca="1">SUMPRODUCT(J334:O334,TRANSPOSE(BL$20:BL$25))+$AD$20-$BL$27</f>
        <v>-35.203695250419777</v>
      </c>
      <c r="Q334" s="10" cm="1">
        <f t="array" aca="1" ref="Q334" ca="1">SUMPRODUCT(J334:O334,TRANSPOSE(ES$20:ES$25))+$AD$20-$ES$27</f>
        <v>-35.378710294316136</v>
      </c>
      <c r="R334" s="10">
        <f ca="1">I334-Results!$E$5*H334</f>
        <v>-37.63830918813872</v>
      </c>
      <c r="S334" s="10" cm="1">
        <f t="array" aca="1" ref="S334" ca="1">SUMPRODUCT(J334:O334,TRANSPOSE(AR$28:AR$33))+$AD$20-$AC$26</f>
        <v>-24.58539762505659</v>
      </c>
      <c r="T334" s="10">
        <f ca="1">SUMPRODUCT(J334:O334,Results!K$9:P$9)</f>
        <v>-36.292089802277289</v>
      </c>
      <c r="U334" s="10">
        <f ca="1">SUMPRODUCT(J334:O334,Results!K$9:P$9)+$AD$20-$AC$31</f>
        <v>-36.275133745752193</v>
      </c>
      <c r="V334" s="10">
        <f t="shared" ca="1" si="119"/>
        <v>4.7272733913083833</v>
      </c>
      <c r="W334" s="10">
        <f t="shared" ca="1" si="120"/>
        <v>4.902288435204742</v>
      </c>
      <c r="X334" s="10">
        <f t="shared" ca="1" si="121"/>
        <v>7.1618873290273264</v>
      </c>
      <c r="Y334" s="10">
        <f t="shared" ca="1" si="122"/>
        <v>-5.8910242340548038</v>
      </c>
      <c r="Z334" s="10">
        <f t="shared" ca="1" si="123"/>
        <v>-30.758549925993279</v>
      </c>
      <c r="AA334" s="10">
        <f t="shared" ca="1" si="124"/>
        <v>5.798711886640799</v>
      </c>
    </row>
    <row r="335" spans="1:27">
      <c r="A335" s="6">
        <f ca="1">LN((RAND()^(-Results!$E$4))-1)</f>
        <v>-1.7094989898779482</v>
      </c>
      <c r="B335" s="6">
        <f ca="1">LN((RAND()^(-Results!$E$4))-1)</f>
        <v>0.43314170446459965</v>
      </c>
      <c r="C335" s="6">
        <f ca="1">LN((RAND()^(-Results!$E$4))-1)</f>
        <v>-0.91609889604005579</v>
      </c>
      <c r="D335" s="6">
        <f ca="1">LN((RAND()^(-Results!$E$4))-1)</f>
        <v>-0.60115209425455163</v>
      </c>
      <c r="E335" s="6">
        <f ca="1">LN((RAND()^(-Results!$E$4))-1)</f>
        <v>0.4207895384485334</v>
      </c>
      <c r="F335" s="6">
        <f ca="1">LN((RAND()^(-Results!$E$4))-1)</f>
        <v>-0.76959925360196146</v>
      </c>
      <c r="G335" s="6">
        <f ca="1">LN((RAND()^(-Results!$E$4))-1)</f>
        <v>-0.56820544594210365</v>
      </c>
      <c r="H335" s="6">
        <f t="shared" ca="1" si="112"/>
        <v>-0.50403319658618317</v>
      </c>
      <c r="I335" s="10">
        <f ca="1">SUMPRODUCT(J335:O335,Results!B$12:G$12)+Results!$E$5*H335</f>
        <v>-15.325506323172849</v>
      </c>
      <c r="J335" s="10">
        <f ca="1">SUMPRODUCT($A335:$F335,Results!$B$15:$G$15)</f>
        <v>5.4613616153648961</v>
      </c>
      <c r="K335" s="10">
        <f ca="1">SUMPRODUCT($A335:$F335,Results!$B$16:$G$16)</f>
        <v>-2.9931400794787621E-2</v>
      </c>
      <c r="L335" s="10">
        <f ca="1">SUMPRODUCT($A335:$F335,Results!$B$17:$G$17)</f>
        <v>-1.2191375977708963</v>
      </c>
      <c r="M335" s="10">
        <f ca="1">SUMPRODUCT($A335:$F335,Results!$B$18:$G$18)</f>
        <v>3.0159763679023284</v>
      </c>
      <c r="N335" s="10">
        <f ca="1">SUMPRODUCT($A335:$F335,Results!$B$19:$G$19)</f>
        <v>-4.6087505847549695</v>
      </c>
      <c r="O335" s="10">
        <f ca="1">SUMPRODUCT($A335:$F335,Results!$B$20:$G$20)</f>
        <v>-3.799803719492779</v>
      </c>
      <c r="P335" s="10" cm="1">
        <f t="array" aca="1" ref="P335" ca="1">SUMPRODUCT(J335:O335,TRANSPOSE(BL$20:BL$25))+$AD$20-$BL$27</f>
        <v>-13.625370472068456</v>
      </c>
      <c r="Q335" s="10" cm="1">
        <f t="array" aca="1" ref="Q335" ca="1">SUMPRODUCT(J335:O335,TRANSPOSE(ES$20:ES$25))+$AD$20-$ES$27</f>
        <v>-13.574572087948098</v>
      </c>
      <c r="R335" s="10">
        <f ca="1">I335-Results!$E$5*H335</f>
        <v>-13.309373536828117</v>
      </c>
      <c r="S335" s="10" cm="1">
        <f t="array" aca="1" ref="S335" ca="1">SUMPRODUCT(J335:O335,TRANSPOSE(AR$28:AR$33))+$AD$20-$AC$26</f>
        <v>-14.584221439228774</v>
      </c>
      <c r="T335" s="10">
        <f ca="1">SUMPRODUCT(J335:O335,Results!K$9:P$9)</f>
        <v>-13.336783598647962</v>
      </c>
      <c r="U335" s="10">
        <f ca="1">SUMPRODUCT(J335:O335,Results!K$9:P$9)+$AD$20-$AC$31</f>
        <v>-13.319827542122869</v>
      </c>
      <c r="V335" s="10">
        <f t="shared" ca="1" si="119"/>
        <v>-1.7001358511043936</v>
      </c>
      <c r="W335" s="10">
        <f t="shared" ca="1" si="120"/>
        <v>-1.7509342352247508</v>
      </c>
      <c r="X335" s="10">
        <f t="shared" ca="1" si="121"/>
        <v>-2.0161327863447323</v>
      </c>
      <c r="Y335" s="10">
        <f t="shared" ca="1" si="122"/>
        <v>-0.74128488394407555</v>
      </c>
      <c r="Z335" s="10">
        <f t="shared" ca="1" si="123"/>
        <v>-15.607634390054734</v>
      </c>
      <c r="AA335" s="10">
        <f t="shared" ca="1" si="124"/>
        <v>-2.0056787810499799</v>
      </c>
    </row>
    <row r="336" spans="1:27">
      <c r="A336" s="6">
        <f ca="1">LN((RAND()^(-Results!$E$4))-1)</f>
        <v>0.67063203782217007</v>
      </c>
      <c r="B336" s="6">
        <f ca="1">LN((RAND()^(-Results!$E$4))-1)</f>
        <v>3.0039953891440625</v>
      </c>
      <c r="C336" s="6">
        <f ca="1">LN((RAND()^(-Results!$E$4))-1)</f>
        <v>0.93861073416046525</v>
      </c>
      <c r="D336" s="6">
        <f ca="1">LN((RAND()^(-Results!$E$4))-1)</f>
        <v>-7.8915041442403328E-2</v>
      </c>
      <c r="E336" s="6">
        <f ca="1">LN((RAND()^(-Results!$E$4))-1)</f>
        <v>1.8675051833184961</v>
      </c>
      <c r="F336" s="6">
        <f ca="1">LN((RAND()^(-Results!$E$4))-1)</f>
        <v>-4.2478233661414601E-2</v>
      </c>
      <c r="G336" s="6">
        <f ca="1">LN((RAND()^(-Results!$E$4))-1)</f>
        <v>-0.35781974924369436</v>
      </c>
      <c r="H336" s="6">
        <f t="shared" ca="1" si="112"/>
        <v>-0.29364749988777383</v>
      </c>
      <c r="I336" s="10">
        <f ca="1">SUMPRODUCT(J336:O336,Results!B$12:G$12)+Results!$E$5*H336</f>
        <v>16.711263813420587</v>
      </c>
      <c r="J336" s="10">
        <f ca="1">SUMPRODUCT($A336:$F336,Results!$B$15:$G$15)</f>
        <v>-3.7269595576290531</v>
      </c>
      <c r="K336" s="10">
        <f ca="1">SUMPRODUCT($A336:$F336,Results!$B$16:$G$16)</f>
        <v>7.8586494174044912</v>
      </c>
      <c r="L336" s="10">
        <f ca="1">SUMPRODUCT($A336:$F336,Results!$B$17:$G$17)</f>
        <v>-4.7843841379173027</v>
      </c>
      <c r="M336" s="10">
        <f ca="1">SUMPRODUCT($A336:$F336,Results!$B$18:$G$18)</f>
        <v>0.27381175297193339</v>
      </c>
      <c r="N336" s="10">
        <f ca="1">SUMPRODUCT($A336:$F336,Results!$B$19:$G$19)</f>
        <v>5.2912551291839609</v>
      </c>
      <c r="O336" s="10">
        <f ca="1">SUMPRODUCT($A336:$F336,Results!$B$20:$G$20)</f>
        <v>-7.0550118662280531E-2</v>
      </c>
      <c r="P336" s="10" cm="1">
        <f t="array" aca="1" ref="P336" ca="1">SUMPRODUCT(J336:O336,TRANSPOSE(BL$20:BL$25))+$AD$20-$BL$27</f>
        <v>17.620946566923212</v>
      </c>
      <c r="Q336" s="10" cm="1">
        <f t="array" aca="1" ref="Q336" ca="1">SUMPRODUCT(J336:O336,TRANSPOSE(ES$20:ES$25))+$AD$20-$ES$27</f>
        <v>17.722724678072506</v>
      </c>
      <c r="R336" s="10">
        <f ca="1">I336-Results!$E$5*H336</f>
        <v>17.885853812971682</v>
      </c>
      <c r="S336" s="10" cm="1">
        <f t="array" aca="1" ref="S336" ca="1">SUMPRODUCT(J336:O336,TRANSPOSE(AR$28:AR$33))+$AD$20-$AC$26</f>
        <v>15.193955257118137</v>
      </c>
      <c r="T336" s="10">
        <f ca="1">SUMPRODUCT(J336:O336,Results!K$9:P$9)</f>
        <v>18.225964841930448</v>
      </c>
      <c r="U336" s="10">
        <f ca="1">SUMPRODUCT(J336:O336,Results!K$9:P$9)+$AD$20-$AC$31</f>
        <v>18.242920898455541</v>
      </c>
      <c r="V336" s="10">
        <f t="shared" ca="1" si="119"/>
        <v>-0.90968275350262573</v>
      </c>
      <c r="W336" s="10">
        <f t="shared" ca="1" si="120"/>
        <v>-1.0114608646519194</v>
      </c>
      <c r="X336" s="10">
        <f t="shared" ca="1" si="121"/>
        <v>-1.1745899995510953</v>
      </c>
      <c r="Y336" s="10">
        <f t="shared" ca="1" si="122"/>
        <v>1.5173085563024493</v>
      </c>
      <c r="Z336" s="10">
        <f t="shared" ca="1" si="123"/>
        <v>16.429135746538702</v>
      </c>
      <c r="AA336" s="10">
        <f t="shared" ca="1" si="124"/>
        <v>-1.5316570850349542</v>
      </c>
    </row>
    <row r="337" spans="1:27">
      <c r="A337" s="6">
        <f ca="1">LN((RAND()^(-Results!$E$4))-1)</f>
        <v>0.82042312615736868</v>
      </c>
      <c r="B337" s="6">
        <f ca="1">LN((RAND()^(-Results!$E$4))-1)</f>
        <v>2.3476355470245158</v>
      </c>
      <c r="C337" s="6">
        <f ca="1">LN((RAND()^(-Results!$E$4))-1)</f>
        <v>-0.80804328520908475</v>
      </c>
      <c r="D337" s="6">
        <f ca="1">LN((RAND()^(-Results!$E$4))-1)</f>
        <v>-0.32453533392613443</v>
      </c>
      <c r="E337" s="6">
        <f ca="1">LN((RAND()^(-Results!$E$4))-1)</f>
        <v>-2.1720020980546391</v>
      </c>
      <c r="F337" s="6">
        <f ca="1">LN((RAND()^(-Results!$E$4))-1)</f>
        <v>-1.6927586222792126</v>
      </c>
      <c r="G337" s="6">
        <f ca="1">LN((RAND()^(-Results!$E$4))-1)</f>
        <v>-4.6056097305418611</v>
      </c>
      <c r="H337" s="6">
        <f t="shared" ca="1" si="112"/>
        <v>-4.5414374811859402</v>
      </c>
      <c r="I337" s="10">
        <f ca="1">SUMPRODUCT(J337:O337,Results!B$12:G$12)+Results!$E$5*H337</f>
        <v>-21.980787003724799</v>
      </c>
      <c r="J337" s="10">
        <f ca="1">SUMPRODUCT($A337:$F337,Results!$B$15:$G$15)</f>
        <v>2.8833169197836717</v>
      </c>
      <c r="K337" s="10">
        <f ca="1">SUMPRODUCT($A337:$F337,Results!$B$16:$G$16)</f>
        <v>-5.3896143436913118</v>
      </c>
      <c r="L337" s="10">
        <f ca="1">SUMPRODUCT($A337:$F337,Results!$B$17:$G$17)</f>
        <v>11.52250299516021</v>
      </c>
      <c r="M337" s="10">
        <f ca="1">SUMPRODUCT($A337:$F337,Results!$B$18:$G$18)</f>
        <v>5.1598788814428644</v>
      </c>
      <c r="N337" s="10">
        <f ca="1">SUMPRODUCT($A337:$F337,Results!$B$19:$G$19)</f>
        <v>6.5270305894701863</v>
      </c>
      <c r="O337" s="10">
        <f ca="1">SUMPRODUCT($A337:$F337,Results!$B$20:$G$20)</f>
        <v>-0.13425256236609107</v>
      </c>
      <c r="P337" s="10" cm="1">
        <f t="array" aca="1" ref="P337" ca="1">SUMPRODUCT(J337:O337,TRANSPOSE(BL$20:BL$25))+$AD$20-$BL$27</f>
        <v>-5.0502031457487</v>
      </c>
      <c r="Q337" s="10" cm="1">
        <f t="array" aca="1" ref="Q337" ca="1">SUMPRODUCT(J337:O337,TRANSPOSE(ES$20:ES$25))+$AD$20-$ES$27</f>
        <v>-5.0031605216040314</v>
      </c>
      <c r="R337" s="10">
        <f ca="1">I337-Results!$E$5*H337</f>
        <v>-3.8150370789810388</v>
      </c>
      <c r="S337" s="10" cm="1">
        <f t="array" aca="1" ref="S337" ca="1">SUMPRODUCT(J337:O337,TRANSPOSE(AR$28:AR$33))+$AD$20-$AC$26</f>
        <v>-9.0414400207335959</v>
      </c>
      <c r="T337" s="10">
        <f ca="1">SUMPRODUCT(J337:O337,Results!K$9:P$9)</f>
        <v>-4.7898895056757542</v>
      </c>
      <c r="U337" s="10">
        <f ca="1">SUMPRODUCT(J337:O337,Results!K$9:P$9)+$AD$20-$AC$31</f>
        <v>-4.7729334491506616</v>
      </c>
      <c r="V337" s="10">
        <f t="shared" ca="1" si="119"/>
        <v>-16.930583857976099</v>
      </c>
      <c r="W337" s="10">
        <f t="shared" ca="1" si="120"/>
        <v>-16.977626482120769</v>
      </c>
      <c r="X337" s="10">
        <f t="shared" ca="1" si="121"/>
        <v>-18.165749924743761</v>
      </c>
      <c r="Y337" s="10">
        <f t="shared" ca="1" si="122"/>
        <v>-12.939346982991204</v>
      </c>
      <c r="Z337" s="10">
        <f t="shared" ca="1" si="123"/>
        <v>-22.262915070606685</v>
      </c>
      <c r="AA337" s="10">
        <f t="shared" ca="1" si="124"/>
        <v>-17.207853554574136</v>
      </c>
    </row>
    <row r="338" spans="1:27">
      <c r="A338" s="6">
        <f ca="1">LN((RAND()^(-Results!$E$4))-1)</f>
        <v>1.3724632947343269</v>
      </c>
      <c r="B338" s="6">
        <f ca="1">LN((RAND()^(-Results!$E$4))-1)</f>
        <v>1.3930490692122057</v>
      </c>
      <c r="C338" s="6">
        <f ca="1">LN((RAND()^(-Results!$E$4))-1)</f>
        <v>-2.1340630517787864</v>
      </c>
      <c r="D338" s="6">
        <f ca="1">LN((RAND()^(-Results!$E$4))-1)</f>
        <v>1.6377385680408234</v>
      </c>
      <c r="E338" s="6">
        <f ca="1">LN((RAND()^(-Results!$E$4))-1)</f>
        <v>-0.24975052190121913</v>
      </c>
      <c r="F338" s="6">
        <f ca="1">LN((RAND()^(-Results!$E$4))-1)</f>
        <v>-0.30740397335011016</v>
      </c>
      <c r="G338" s="6">
        <f ca="1">LN((RAND()^(-Results!$E$4))-1)</f>
        <v>-0.74087347667573267</v>
      </c>
      <c r="H338" s="6">
        <f t="shared" ca="1" si="112"/>
        <v>-0.67670122731981219</v>
      </c>
      <c r="I338" s="10">
        <f ca="1">SUMPRODUCT(J338:O338,Results!B$12:G$12)+Results!$E$5*H338</f>
        <v>8.4605699624528938</v>
      </c>
      <c r="J338" s="10">
        <f ca="1">SUMPRODUCT($A338:$F338,Results!$B$15:$G$15)</f>
        <v>-6.5184801125024965</v>
      </c>
      <c r="K338" s="10">
        <f ca="1">SUMPRODUCT($A338:$F338,Results!$B$16:$G$16)</f>
        <v>-4.1811021389754766</v>
      </c>
      <c r="L338" s="10">
        <f ca="1">SUMPRODUCT($A338:$F338,Results!$B$17:$G$17)</f>
        <v>0.2802052467771291</v>
      </c>
      <c r="M338" s="10">
        <f ca="1">SUMPRODUCT($A338:$F338,Results!$B$18:$G$18)</f>
        <v>3.7486559393731991</v>
      </c>
      <c r="N338" s="10">
        <f ca="1">SUMPRODUCT($A338:$F338,Results!$B$19:$G$19)</f>
        <v>3.4440836340832051</v>
      </c>
      <c r="O338" s="10">
        <f ca="1">SUMPRODUCT($A338:$F338,Results!$B$20:$G$20)</f>
        <v>-0.30078869998330582</v>
      </c>
      <c r="P338" s="10" cm="1">
        <f t="array" aca="1" ref="P338" ca="1">SUMPRODUCT(J338:O338,TRANSPOSE(BL$20:BL$25))+$AD$20-$BL$27</f>
        <v>9.8100240250117725</v>
      </c>
      <c r="Q338" s="10" cm="1">
        <f t="array" aca="1" ref="Q338" ca="1">SUMPRODUCT(J338:O338,TRANSPOSE(ES$20:ES$25))+$AD$20-$ES$27</f>
        <v>9.899219189846562</v>
      </c>
      <c r="R338" s="10">
        <f ca="1">I338-Results!$E$5*H338</f>
        <v>11.167374871732143</v>
      </c>
      <c r="S338" s="10" cm="1">
        <f t="array" aca="1" ref="S338" ca="1">SUMPRODUCT(J338:O338,TRANSPOSE(AR$28:AR$33))+$AD$20-$AC$26</f>
        <v>3.9909342418942408</v>
      </c>
      <c r="T338" s="10">
        <f ca="1">SUMPRODUCT(J338:O338,Results!K$9:P$9)</f>
        <v>10.362568741763864</v>
      </c>
      <c r="U338" s="10">
        <f ca="1">SUMPRODUCT(J338:O338,Results!K$9:P$9)+$AD$20-$AC$31</f>
        <v>10.379524798288957</v>
      </c>
      <c r="V338" s="10">
        <f t="shared" ca="1" si="119"/>
        <v>-1.3494540625588787</v>
      </c>
      <c r="W338" s="10">
        <f t="shared" ca="1" si="120"/>
        <v>-1.4386492273936682</v>
      </c>
      <c r="X338" s="10">
        <f t="shared" ca="1" si="121"/>
        <v>-2.7068049092792492</v>
      </c>
      <c r="Y338" s="10">
        <f t="shared" ca="1" si="122"/>
        <v>4.469635720558653</v>
      </c>
      <c r="Z338" s="10">
        <f t="shared" ca="1" si="123"/>
        <v>8.1784418955710088</v>
      </c>
      <c r="AA338" s="10">
        <f t="shared" ca="1" si="124"/>
        <v>-1.9189548358360629</v>
      </c>
    </row>
    <row r="339" spans="1:27">
      <c r="A339" s="6">
        <f ca="1">LN((RAND()^(-Results!$E$4))-1)</f>
        <v>5.7652576361179299E-2</v>
      </c>
      <c r="B339" s="6">
        <f ca="1">LN((RAND()^(-Results!$E$4))-1)</f>
        <v>-0.71600507292351445</v>
      </c>
      <c r="C339" s="6">
        <f ca="1">LN((RAND()^(-Results!$E$4))-1)</f>
        <v>1.1875663645197048</v>
      </c>
      <c r="D339" s="6">
        <f ca="1">LN((RAND()^(-Results!$E$4))-1)</f>
        <v>-6.7290586199816774E-2</v>
      </c>
      <c r="E339" s="6">
        <f ca="1">LN((RAND()^(-Results!$E$4))-1)</f>
        <v>0.46461902105700814</v>
      </c>
      <c r="F339" s="6">
        <f ca="1">LN((RAND()^(-Results!$E$4))-1)</f>
        <v>-3.626777707418336</v>
      </c>
      <c r="G339" s="6">
        <f ca="1">LN((RAND()^(-Results!$E$4))-1)</f>
        <v>-1.6740573677105011</v>
      </c>
      <c r="H339" s="6">
        <f t="shared" ca="1" si="112"/>
        <v>-1.6098851183545806</v>
      </c>
      <c r="I339" s="10">
        <f ca="1">SUMPRODUCT(J339:O339,Results!B$12:G$12)+Results!$E$5*H339</f>
        <v>-22.96138645639515</v>
      </c>
      <c r="J339" s="10">
        <f ca="1">SUMPRODUCT($A339:$F339,Results!$B$15:$G$15)</f>
        <v>7.530319397724611</v>
      </c>
      <c r="K339" s="10">
        <f ca="1">SUMPRODUCT($A339:$F339,Results!$B$16:$G$16)</f>
        <v>-0.53979409669027856</v>
      </c>
      <c r="L339" s="10">
        <f ca="1">SUMPRODUCT($A339:$F339,Results!$B$17:$G$17)</f>
        <v>2.5338194632425872</v>
      </c>
      <c r="M339" s="10">
        <f ca="1">SUMPRODUCT($A339:$F339,Results!$B$18:$G$18)</f>
        <v>4.1744418073821556</v>
      </c>
      <c r="N339" s="10">
        <f ca="1">SUMPRODUCT($A339:$F339,Results!$B$19:$G$19)</f>
        <v>-2.3983241780086693</v>
      </c>
      <c r="O339" s="10">
        <f ca="1">SUMPRODUCT($A339:$F339,Results!$B$20:$G$20)</f>
        <v>-2.8966566976572738</v>
      </c>
      <c r="P339" s="10" cm="1">
        <f t="array" aca="1" ref="P339" ca="1">SUMPRODUCT(J339:O339,TRANSPOSE(BL$20:BL$25))+$AD$20-$BL$27</f>
        <v>-15.628094533295963</v>
      </c>
      <c r="Q339" s="10" cm="1">
        <f t="array" aca="1" ref="Q339" ca="1">SUMPRODUCT(J339:O339,TRANSPOSE(ES$20:ES$25))+$AD$20-$ES$27</f>
        <v>-15.727629758636136</v>
      </c>
      <c r="R339" s="10">
        <f ca="1">I339-Results!$E$5*H339</f>
        <v>-16.521845982976828</v>
      </c>
      <c r="S339" s="10" cm="1">
        <f t="array" aca="1" ref="S339" ca="1">SUMPRODUCT(J339:O339,TRANSPOSE(AR$28:AR$33))+$AD$20-$AC$26</f>
        <v>-16.463956731967063</v>
      </c>
      <c r="T339" s="10">
        <f ca="1">SUMPRODUCT(J339:O339,Results!K$9:P$9)</f>
        <v>-16.241197384746894</v>
      </c>
      <c r="U339" s="10">
        <f ca="1">SUMPRODUCT(J339:O339,Results!K$9:P$9)+$AD$20-$AC$31</f>
        <v>-16.224241328221801</v>
      </c>
      <c r="V339" s="10">
        <f t="shared" ca="1" si="119"/>
        <v>-7.3332919230991873</v>
      </c>
      <c r="W339" s="10">
        <f t="shared" ca="1" si="120"/>
        <v>-7.2337566977590146</v>
      </c>
      <c r="X339" s="10">
        <f t="shared" ca="1" si="121"/>
        <v>-6.4395404734183224</v>
      </c>
      <c r="Y339" s="10">
        <f t="shared" ca="1" si="122"/>
        <v>-6.4974297244280876</v>
      </c>
      <c r="Z339" s="10">
        <f t="shared" ca="1" si="123"/>
        <v>-23.243514523277035</v>
      </c>
      <c r="AA339" s="10">
        <f t="shared" ca="1" si="124"/>
        <v>-6.7371451281733492</v>
      </c>
    </row>
    <row r="340" spans="1:27">
      <c r="A340" s="6">
        <f ca="1">LN((RAND()^(-Results!$E$4))-1)</f>
        <v>1.9354879249927139</v>
      </c>
      <c r="B340" s="6">
        <f ca="1">LN((RAND()^(-Results!$E$4))-1)</f>
        <v>-2.4806169945628307</v>
      </c>
      <c r="C340" s="6">
        <f ca="1">LN((RAND()^(-Results!$E$4))-1)</f>
        <v>-0.76305242767191606</v>
      </c>
      <c r="D340" s="6">
        <f ca="1">LN((RAND()^(-Results!$E$4))-1)</f>
        <v>1.5381087572736729</v>
      </c>
      <c r="E340" s="6">
        <f ca="1">LN((RAND()^(-Results!$E$4))-1)</f>
        <v>-0.76663095483424482</v>
      </c>
      <c r="F340" s="6">
        <f ca="1">LN((RAND()^(-Results!$E$4))-1)</f>
        <v>2.4618625062863004</v>
      </c>
      <c r="G340" s="6">
        <f ca="1">LN((RAND()^(-Results!$E$4))-1)</f>
        <v>-2.1493321223720137</v>
      </c>
      <c r="H340" s="6">
        <f t="shared" ca="1" si="112"/>
        <v>-2.0851598730160932</v>
      </c>
      <c r="I340" s="10">
        <f ca="1">SUMPRODUCT(J340:O340,Results!B$12:G$12)+Results!$E$5*H340</f>
        <v>8.5095072955523392</v>
      </c>
      <c r="J340" s="10">
        <f ca="1">SUMPRODUCT($A340:$F340,Results!$B$15:$G$15)</f>
        <v>-10.925842212398486</v>
      </c>
      <c r="K340" s="10">
        <f ca="1">SUMPRODUCT($A340:$F340,Results!$B$16:$G$16)</f>
        <v>-4.1585893909345071</v>
      </c>
      <c r="L340" s="10">
        <f ca="1">SUMPRODUCT($A340:$F340,Results!$B$17:$G$17)</f>
        <v>-2.1829543752074314</v>
      </c>
      <c r="M340" s="10">
        <f ca="1">SUMPRODUCT($A340:$F340,Results!$B$18:$G$18)</f>
        <v>-4.697656294397893</v>
      </c>
      <c r="N340" s="10">
        <f ca="1">SUMPRODUCT($A340:$F340,Results!$B$19:$G$19)</f>
        <v>1.4631106956043756</v>
      </c>
      <c r="O340" s="10">
        <f ca="1">SUMPRODUCT($A340:$F340,Results!$B$20:$G$20)</f>
        <v>4.6968057806032046</v>
      </c>
      <c r="P340" s="10" cm="1">
        <f t="array" aca="1" ref="P340" ca="1">SUMPRODUCT(J340:O340,TRANSPOSE(BL$20:BL$25))+$AD$20-$BL$27</f>
        <v>16.958171297482011</v>
      </c>
      <c r="Q340" s="10" cm="1">
        <f t="array" aca="1" ref="Q340" ca="1">SUMPRODUCT(J340:O340,TRANSPOSE(ES$20:ES$25))+$AD$20-$ES$27</f>
        <v>16.892213101112169</v>
      </c>
      <c r="R340" s="10">
        <f ca="1">I340-Results!$E$5*H340</f>
        <v>16.850146787616712</v>
      </c>
      <c r="S340" s="10" cm="1">
        <f t="array" aca="1" ref="S340" ca="1">SUMPRODUCT(J340:O340,TRANSPOSE(AR$28:AR$33))+$AD$20-$AC$26</f>
        <v>18.054307845299366</v>
      </c>
      <c r="T340" s="10">
        <f ca="1">SUMPRODUCT(J340:O340,Results!K$9:P$9)</f>
        <v>16.556498598952242</v>
      </c>
      <c r="U340" s="10">
        <f ca="1">SUMPRODUCT(J340:O340,Results!K$9:P$9)+$AD$20-$AC$31</f>
        <v>16.573454655477335</v>
      </c>
      <c r="V340" s="10">
        <f t="shared" ca="1" si="119"/>
        <v>-8.4486640019296715</v>
      </c>
      <c r="W340" s="10">
        <f t="shared" ca="1" si="120"/>
        <v>-8.38270580555983</v>
      </c>
      <c r="X340" s="10">
        <f t="shared" ca="1" si="121"/>
        <v>-8.3406394920643727</v>
      </c>
      <c r="Y340" s="10">
        <f t="shared" ca="1" si="122"/>
        <v>-9.544800549747027</v>
      </c>
      <c r="Z340" s="10">
        <f t="shared" ca="1" si="123"/>
        <v>8.2273792286704541</v>
      </c>
      <c r="AA340" s="10">
        <f t="shared" ca="1" si="124"/>
        <v>-8.0639473599249953</v>
      </c>
    </row>
    <row r="341" spans="1:27">
      <c r="A341" s="6">
        <f ca="1">LN((RAND()^(-Results!$E$4))-1)</f>
        <v>1.2985747679175266</v>
      </c>
      <c r="B341" s="6">
        <f ca="1">LN((RAND()^(-Results!$E$4))-1)</f>
        <v>-1.0061476625101178</v>
      </c>
      <c r="C341" s="6">
        <f ca="1">LN((RAND()^(-Results!$E$4))-1)</f>
        <v>-1.6585965072716471</v>
      </c>
      <c r="D341" s="6">
        <f ca="1">LN((RAND()^(-Results!$E$4))-1)</f>
        <v>1.66904720315212</v>
      </c>
      <c r="E341" s="6">
        <f ca="1">LN((RAND()^(-Results!$E$4))-1)</f>
        <v>1.3177176031385678</v>
      </c>
      <c r="F341" s="6">
        <f ca="1">LN((RAND()^(-Results!$E$4))-1)</f>
        <v>0.93444603241495316</v>
      </c>
      <c r="G341" s="6">
        <f ca="1">LN((RAND()^(-Results!$E$4))-1)</f>
        <v>-3.0880053920580073</v>
      </c>
      <c r="H341" s="6">
        <f t="shared" ca="1" si="112"/>
        <v>-3.0238331427020868</v>
      </c>
      <c r="I341" s="10">
        <f ca="1">SUMPRODUCT(J341:O341,Results!B$12:G$12)+Results!$E$5*H341</f>
        <v>3.6286930685278698</v>
      </c>
      <c r="J341" s="10">
        <f ca="1">SUMPRODUCT($A341:$F341,Results!$B$15:$G$15)</f>
        <v>-9.8804664471699386</v>
      </c>
      <c r="K341" s="10">
        <f ca="1">SUMPRODUCT($A341:$F341,Results!$B$16:$G$16)</f>
        <v>-0.81054033399231762</v>
      </c>
      <c r="L341" s="10">
        <f ca="1">SUMPRODUCT($A341:$F341,Results!$B$17:$G$17)</f>
        <v>-8.8761111984646366</v>
      </c>
      <c r="M341" s="10">
        <f ca="1">SUMPRODUCT($A341:$F341,Results!$B$18:$G$18)</f>
        <v>3.4058439119266648E-3</v>
      </c>
      <c r="N341" s="10">
        <f ca="1">SUMPRODUCT($A341:$F341,Results!$B$19:$G$19)</f>
        <v>-1.1915009724580023</v>
      </c>
      <c r="O341" s="10">
        <f ca="1">SUMPRODUCT($A341:$F341,Results!$B$20:$G$20)</f>
        <v>3.2574679155761288E-3</v>
      </c>
      <c r="P341" s="10" cm="1">
        <f t="array" aca="1" ref="P341" ca="1">SUMPRODUCT(J341:O341,TRANSPOSE(BL$20:BL$25))+$AD$20-$BL$27</f>
        <v>15.42905740799557</v>
      </c>
      <c r="Q341" s="10" cm="1">
        <f t="array" aca="1" ref="Q341" ca="1">SUMPRODUCT(J341:O341,TRANSPOSE(ES$20:ES$25))+$AD$20-$ES$27</f>
        <v>15.441052936646834</v>
      </c>
      <c r="R341" s="10">
        <f ca="1">I341-Results!$E$5*H341</f>
        <v>15.724025639336217</v>
      </c>
      <c r="S341" s="10" cm="1">
        <f t="array" aca="1" ref="S341" ca="1">SUMPRODUCT(J341:O341,TRANSPOSE(AR$28:AR$33))+$AD$20-$AC$26</f>
        <v>12.120613911387093</v>
      </c>
      <c r="T341" s="10">
        <f ca="1">SUMPRODUCT(J341:O341,Results!K$9:P$9)</f>
        <v>15.513589021535054</v>
      </c>
      <c r="U341" s="10">
        <f ca="1">SUMPRODUCT(J341:O341,Results!K$9:P$9)+$AD$20-$AC$31</f>
        <v>15.530545078060147</v>
      </c>
      <c r="V341" s="10">
        <f t="shared" ca="1" si="119"/>
        <v>-11.8003643394677</v>
      </c>
      <c r="W341" s="10">
        <f t="shared" ca="1" si="120"/>
        <v>-11.812359868118964</v>
      </c>
      <c r="X341" s="10">
        <f t="shared" ca="1" si="121"/>
        <v>-12.095332570808347</v>
      </c>
      <c r="Y341" s="10">
        <f t="shared" ca="1" si="122"/>
        <v>-8.4919208428592228</v>
      </c>
      <c r="Z341" s="10">
        <f t="shared" ca="1" si="123"/>
        <v>3.3465650016459847</v>
      </c>
      <c r="AA341" s="10">
        <f t="shared" ca="1" si="124"/>
        <v>-11.901852009532277</v>
      </c>
    </row>
    <row r="342" spans="1:27">
      <c r="A342" s="6">
        <f ca="1">LN((RAND()^(-Results!$E$4))-1)</f>
        <v>-1.2817671619532782</v>
      </c>
      <c r="B342" s="6">
        <f ca="1">LN((RAND()^(-Results!$E$4))-1)</f>
        <v>1.1084583940063755</v>
      </c>
      <c r="C342" s="6">
        <f ca="1">LN((RAND()^(-Results!$E$4))-1)</f>
        <v>-0.3978985414656237</v>
      </c>
      <c r="D342" s="6">
        <f ca="1">LN((RAND()^(-Results!$E$4))-1)</f>
        <v>-0.32308846888580306</v>
      </c>
      <c r="E342" s="6">
        <f ca="1">LN((RAND()^(-Results!$E$4))-1)</f>
        <v>-0.63448269601534413</v>
      </c>
      <c r="F342" s="6">
        <f ca="1">LN((RAND()^(-Results!$E$4))-1)</f>
        <v>-2.6748011248850623</v>
      </c>
      <c r="G342" s="6">
        <f ca="1">LN((RAND()^(-Results!$E$4))-1)</f>
        <v>1.787077073133398</v>
      </c>
      <c r="H342" s="6">
        <f t="shared" ca="1" si="112"/>
        <v>1.8512493224893185</v>
      </c>
      <c r="I342" s="10">
        <f ca="1">SUMPRODUCT(J342:O342,Results!B$12:G$12)+Results!$E$5*H342</f>
        <v>-13.355588035998908</v>
      </c>
      <c r="J342" s="10">
        <f ca="1">SUMPRODUCT($A342:$F342,Results!$B$15:$G$15)</f>
        <v>9.3522307442119352</v>
      </c>
      <c r="K342" s="10">
        <f ca="1">SUMPRODUCT($A342:$F342,Results!$B$16:$G$16)</f>
        <v>-2.9115907608735716</v>
      </c>
      <c r="L342" s="10">
        <f ca="1">SUMPRODUCT($A342:$F342,Results!$B$17:$G$17)</f>
        <v>6.1888021380926554</v>
      </c>
      <c r="M342" s="10">
        <f ca="1">SUMPRODUCT($A342:$F342,Results!$B$18:$G$18)</f>
        <v>5.5891745462006961</v>
      </c>
      <c r="N342" s="10">
        <f ca="1">SUMPRODUCT($A342:$F342,Results!$B$19:$G$19)</f>
        <v>-2.1296288201004288</v>
      </c>
      <c r="O342" s="10">
        <f ca="1">SUMPRODUCT($A342:$F342,Results!$B$20:$G$20)</f>
        <v>-3.7959723085260357</v>
      </c>
      <c r="P342" s="10" cm="1">
        <f t="array" aca="1" ref="P342" ca="1">SUMPRODUCT(J342:O342,TRANSPOSE(BL$20:BL$25))+$AD$20-$BL$27</f>
        <v>-21.172089228817804</v>
      </c>
      <c r="Q342" s="10" cm="1">
        <f t="array" aca="1" ref="Q342" ca="1">SUMPRODUCT(J342:O342,TRANSPOSE(ES$20:ES$25))+$AD$20-$ES$27</f>
        <v>-21.137930127026493</v>
      </c>
      <c r="R342" s="10">
        <f ca="1">I342-Results!$E$5*H342</f>
        <v>-20.760585325956182</v>
      </c>
      <c r="S342" s="10" cm="1">
        <f t="array" aca="1" ref="S342" ca="1">SUMPRODUCT(J342:O342,TRANSPOSE(AR$28:AR$33))+$AD$20-$AC$26</f>
        <v>-22.967695621989908</v>
      </c>
      <c r="T342" s="10">
        <f ca="1">SUMPRODUCT(J342:O342,Results!K$9:P$9)</f>
        <v>-20.978394898541708</v>
      </c>
      <c r="U342" s="10">
        <f ca="1">SUMPRODUCT(J342:O342,Results!K$9:P$9)+$AD$20-$AC$31</f>
        <v>-20.961438842016616</v>
      </c>
      <c r="V342" s="10">
        <f t="shared" ca="1" si="119"/>
        <v>7.8165011928188957</v>
      </c>
      <c r="W342" s="10">
        <f t="shared" ca="1" si="120"/>
        <v>7.7823420910275853</v>
      </c>
      <c r="X342" s="10">
        <f t="shared" ca="1" si="121"/>
        <v>7.404997289957274</v>
      </c>
      <c r="Y342" s="10">
        <f t="shared" ca="1" si="122"/>
        <v>9.6121075859909997</v>
      </c>
      <c r="Z342" s="10">
        <f t="shared" ca="1" si="123"/>
        <v>-13.637716102880793</v>
      </c>
      <c r="AA342" s="10">
        <f t="shared" ca="1" si="124"/>
        <v>7.6058508060177079</v>
      </c>
    </row>
    <row r="343" spans="1:27">
      <c r="A343" s="6">
        <f ca="1">LN((RAND()^(-Results!$E$4))-1)</f>
        <v>1.0236253603024192</v>
      </c>
      <c r="B343" s="6">
        <f ca="1">LN((RAND()^(-Results!$E$4))-1)</f>
        <v>1.3406438716883757</v>
      </c>
      <c r="C343" s="6">
        <f ca="1">LN((RAND()^(-Results!$E$4))-1)</f>
        <v>-0.27391461321904409</v>
      </c>
      <c r="D343" s="6">
        <f ca="1">LN((RAND()^(-Results!$E$4))-1)</f>
        <v>1.3771837831596871</v>
      </c>
      <c r="E343" s="6">
        <f ca="1">LN((RAND()^(-Results!$E$4))-1)</f>
        <v>2.5015135897638587</v>
      </c>
      <c r="F343" s="6">
        <f ca="1">LN((RAND()^(-Results!$E$4))-1)</f>
        <v>-1.5530073305348795</v>
      </c>
      <c r="G343" s="6">
        <f ca="1">LN((RAND()^(-Results!$E$4))-1)</f>
        <v>-3.92056066475496</v>
      </c>
      <c r="H343" s="6">
        <f t="shared" ca="1" si="112"/>
        <v>-3.8563884153990395</v>
      </c>
      <c r="I343" s="10">
        <f ca="1">SUMPRODUCT(J343:O343,Results!B$12:G$12)+Results!$E$5*H343</f>
        <v>-3.5055609757802095</v>
      </c>
      <c r="J343" s="10">
        <f ca="1">SUMPRODUCT($A343:$F343,Results!$B$15:$G$15)</f>
        <v>-4.6614348910339327</v>
      </c>
      <c r="K343" s="10">
        <f ca="1">SUMPRODUCT($A343:$F343,Results!$B$16:$G$16)</f>
        <v>3.9546510209418617</v>
      </c>
      <c r="L343" s="10">
        <f ca="1">SUMPRODUCT($A343:$F343,Results!$B$17:$G$17)</f>
        <v>-8.0433087097978078</v>
      </c>
      <c r="M343" s="10">
        <f ca="1">SUMPRODUCT($A343:$F343,Results!$B$18:$G$18)</f>
        <v>3.4063991771750608</v>
      </c>
      <c r="N343" s="10">
        <f ca="1">SUMPRODUCT($A343:$F343,Results!$B$19:$G$19)</f>
        <v>0.6629540759986241</v>
      </c>
      <c r="O343" s="10">
        <f ca="1">SUMPRODUCT($A343:$F343,Results!$B$20:$G$20)</f>
        <v>-2.4314618766613894</v>
      </c>
      <c r="P343" s="10" cm="1">
        <f t="array" aca="1" ref="P343" ca="1">SUMPRODUCT(J343:O343,TRANSPOSE(BL$20:BL$25))+$AD$20-$BL$27</f>
        <v>11.757852718091845</v>
      </c>
      <c r="Q343" s="10" cm="1">
        <f t="array" aca="1" ref="Q343" ca="1">SUMPRODUCT(J343:O343,TRANSPOSE(ES$20:ES$25))+$AD$20-$ES$27</f>
        <v>11.814409186681631</v>
      </c>
      <c r="R343" s="10">
        <f ca="1">I343-Results!$E$5*H343</f>
        <v>11.919992685815949</v>
      </c>
      <c r="S343" s="10" cm="1">
        <f t="array" aca="1" ref="S343" ca="1">SUMPRODUCT(J343:O343,TRANSPOSE(AR$28:AR$33))+$AD$20-$AC$26</f>
        <v>6.6934686653033468</v>
      </c>
      <c r="T343" s="10">
        <f ca="1">SUMPRODUCT(J343:O343,Results!K$9:P$9)</f>
        <v>12.118128185884672</v>
      </c>
      <c r="U343" s="10">
        <f ca="1">SUMPRODUCT(J343:O343,Results!K$9:P$9)+$AD$20-$AC$31</f>
        <v>12.135084242409764</v>
      </c>
      <c r="V343" s="10">
        <f t="shared" ca="1" si="119"/>
        <v>-15.263413693872055</v>
      </c>
      <c r="W343" s="10">
        <f t="shared" ca="1" si="120"/>
        <v>-15.319970162461841</v>
      </c>
      <c r="X343" s="10">
        <f t="shared" ca="1" si="121"/>
        <v>-15.425553661596158</v>
      </c>
      <c r="Y343" s="10">
        <f t="shared" ca="1" si="122"/>
        <v>-10.199029641083555</v>
      </c>
      <c r="Z343" s="10">
        <f t="shared" ca="1" si="123"/>
        <v>-3.7876890426620946</v>
      </c>
      <c r="AA343" s="10">
        <f t="shared" ca="1" si="124"/>
        <v>-15.640645218189974</v>
      </c>
    </row>
    <row r="344" spans="1:27">
      <c r="A344" s="6">
        <f ca="1">LN((RAND()^(-Results!$E$4))-1)</f>
        <v>0.70145525368503847</v>
      </c>
      <c r="B344" s="6">
        <f ca="1">LN((RAND()^(-Results!$E$4))-1)</f>
        <v>-0.7154561440906958</v>
      </c>
      <c r="C344" s="6">
        <f ca="1">LN((RAND()^(-Results!$E$4))-1)</f>
        <v>0.51519296212722598</v>
      </c>
      <c r="D344" s="6">
        <f ca="1">LN((RAND()^(-Results!$E$4))-1)</f>
        <v>0.73547665796958817</v>
      </c>
      <c r="E344" s="6">
        <f ca="1">LN((RAND()^(-Results!$E$4))-1)</f>
        <v>1.0979722680013939</v>
      </c>
      <c r="F344" s="6">
        <f ca="1">LN((RAND()^(-Results!$E$4))-1)</f>
        <v>-2.9491072988092406</v>
      </c>
      <c r="G344" s="6">
        <f ca="1">LN((RAND()^(-Results!$E$4))-1)</f>
        <v>0.62765915857309751</v>
      </c>
      <c r="H344" s="6">
        <f t="shared" ca="1" si="112"/>
        <v>0.69183140792901798</v>
      </c>
      <c r="I344" s="10">
        <f ca="1">SUMPRODUCT(J344:O344,Results!B$12:G$12)+Results!$E$5*H344</f>
        <v>-3.8040650682772688</v>
      </c>
      <c r="J344" s="10">
        <f ca="1">SUMPRODUCT($A344:$F344,Results!$B$15:$G$15)</f>
        <v>2.3072485650537828</v>
      </c>
      <c r="K344" s="10">
        <f ca="1">SUMPRODUCT($A344:$F344,Results!$B$16:$G$16)</f>
        <v>-0.21377622649300898</v>
      </c>
      <c r="L344" s="10">
        <f ca="1">SUMPRODUCT($A344:$F344,Results!$B$17:$G$17)</f>
        <v>-1.4944396764380459</v>
      </c>
      <c r="M344" s="10">
        <f ca="1">SUMPRODUCT($A344:$F344,Results!$B$18:$G$18)</f>
        <v>3.8087094882440446</v>
      </c>
      <c r="N344" s="10">
        <f ca="1">SUMPRODUCT($A344:$F344,Results!$B$19:$G$19)</f>
        <v>-1.934048293471081</v>
      </c>
      <c r="O344" s="10">
        <f ca="1">SUMPRODUCT($A344:$F344,Results!$B$20:$G$20)</f>
        <v>-2.4998114761540315</v>
      </c>
      <c r="P344" s="10" cm="1">
        <f t="array" aca="1" ref="P344" ca="1">SUMPRODUCT(J344:O344,TRANSPOSE(BL$20:BL$25))+$AD$20-$BL$27</f>
        <v>-5.9266990593745694</v>
      </c>
      <c r="Q344" s="10" cm="1">
        <f t="array" aca="1" ref="Q344" ca="1">SUMPRODUCT(J344:O344,TRANSPOSE(ES$20:ES$25))+$AD$20-$ES$27</f>
        <v>-6.000410135397507</v>
      </c>
      <c r="R344" s="10">
        <f ca="1">I344-Results!$E$5*H344</f>
        <v>-6.5713906999933407</v>
      </c>
      <c r="S344" s="10" cm="1">
        <f t="array" aca="1" ref="S344" ca="1">SUMPRODUCT(J344:O344,TRANSPOSE(AR$28:AR$33))+$AD$20-$AC$26</f>
        <v>-8.299148257421507</v>
      </c>
      <c r="T344" s="10">
        <f ca="1">SUMPRODUCT(J344:O344,Results!K$9:P$9)</f>
        <v>-6.3698707290425709</v>
      </c>
      <c r="U344" s="10">
        <f ca="1">SUMPRODUCT(J344:O344,Results!K$9:P$9)+$AD$20-$AC$31</f>
        <v>-6.3529146725174783</v>
      </c>
      <c r="V344" s="10">
        <f t="shared" ca="1" si="119"/>
        <v>2.1226339910973007</v>
      </c>
      <c r="W344" s="10">
        <f t="shared" ca="1" si="120"/>
        <v>2.1963450671202382</v>
      </c>
      <c r="X344" s="10">
        <f t="shared" ca="1" si="121"/>
        <v>2.7673256317160719</v>
      </c>
      <c r="Y344" s="10">
        <f t="shared" ca="1" si="122"/>
        <v>4.4950831891442382</v>
      </c>
      <c r="Z344" s="10">
        <f t="shared" ca="1" si="123"/>
        <v>-4.0861931351591538</v>
      </c>
      <c r="AA344" s="10">
        <f t="shared" ca="1" si="124"/>
        <v>2.5488496042402096</v>
      </c>
    </row>
    <row r="345" spans="1:27">
      <c r="A345" s="6">
        <f ca="1">LN((RAND()^(-Results!$E$4))-1)</f>
        <v>1.2948225963037507</v>
      </c>
      <c r="B345" s="6">
        <f ca="1">LN((RAND()^(-Results!$E$4))-1)</f>
        <v>-0.36299683154364326</v>
      </c>
      <c r="C345" s="6">
        <f ca="1">LN((RAND()^(-Results!$E$4))-1)</f>
        <v>1.6663097187287643</v>
      </c>
      <c r="D345" s="6">
        <f ca="1">LN((RAND()^(-Results!$E$4))-1)</f>
        <v>0.72634489086820431</v>
      </c>
      <c r="E345" s="6">
        <f ca="1">LN((RAND()^(-Results!$E$4))-1)</f>
        <v>-5.678673777405387</v>
      </c>
      <c r="F345" s="6">
        <f ca="1">LN((RAND()^(-Results!$E$4))-1)</f>
        <v>-0.42044860181479304</v>
      </c>
      <c r="G345" s="6">
        <f ca="1">LN((RAND()^(-Results!$E$4))-1)</f>
        <v>2.3181660147008794</v>
      </c>
      <c r="H345" s="6">
        <f t="shared" ca="1" si="112"/>
        <v>2.3823382640567998</v>
      </c>
      <c r="I345" s="10">
        <f ca="1">SUMPRODUCT(J345:O345,Results!B$12:G$12)+Results!$E$5*H345</f>
        <v>-2.2503470319811107</v>
      </c>
      <c r="J345" s="10">
        <f ca="1">SUMPRODUCT($A345:$F345,Results!$B$15:$G$15)</f>
        <v>5.0322860373497544</v>
      </c>
      <c r="K345" s="10">
        <f ca="1">SUMPRODUCT($A345:$F345,Results!$B$16:$G$16)</f>
        <v>-11.864092094179728</v>
      </c>
      <c r="L345" s="10">
        <f ca="1">SUMPRODUCT($A345:$F345,Results!$B$17:$G$17)</f>
        <v>25.415167009182579</v>
      </c>
      <c r="M345" s="10">
        <f ca="1">SUMPRODUCT($A345:$F345,Results!$B$18:$G$18)</f>
        <v>-2.7638751290328609</v>
      </c>
      <c r="N345" s="10">
        <f ca="1">SUMPRODUCT($A345:$F345,Results!$B$19:$G$19)</f>
        <v>8.8696904449985823</v>
      </c>
      <c r="O345" s="10">
        <f ca="1">SUMPRODUCT($A345:$F345,Results!$B$20:$G$20)</f>
        <v>7.5958512889011356</v>
      </c>
      <c r="P345" s="10" cm="1">
        <f t="array" aca="1" ref="P345" ca="1">SUMPRODUCT(J345:O345,TRANSPOSE(BL$20:BL$25))+$AD$20-$BL$27</f>
        <v>-11.906343072953133</v>
      </c>
      <c r="Q345" s="10" cm="1">
        <f t="array" aca="1" ref="Q345" ca="1">SUMPRODUCT(J345:O345,TRANSPOSE(ES$20:ES$25))+$AD$20-$ES$27</f>
        <v>-11.987527906739482</v>
      </c>
      <c r="R345" s="10">
        <f ca="1">I345-Results!$E$5*H345</f>
        <v>-11.77970008820831</v>
      </c>
      <c r="S345" s="10" cm="1">
        <f t="array" aca="1" ref="S345" ca="1">SUMPRODUCT(J345:O345,TRANSPOSE(AR$28:AR$33))+$AD$20-$AC$26</f>
        <v>-6.5913483309240295</v>
      </c>
      <c r="T345" s="10">
        <f ca="1">SUMPRODUCT(J345:O345,Results!K$9:P$9)</f>
        <v>-12.417045980387623</v>
      </c>
      <c r="U345" s="10">
        <f ca="1">SUMPRODUCT(J345:O345,Results!K$9:P$9)+$AD$20-$AC$31</f>
        <v>-12.400089923862531</v>
      </c>
      <c r="V345" s="10">
        <f t="shared" ca="1" si="119"/>
        <v>9.6559960409720222</v>
      </c>
      <c r="W345" s="10">
        <f t="shared" ca="1" si="120"/>
        <v>9.737180874758371</v>
      </c>
      <c r="X345" s="10">
        <f t="shared" ca="1" si="121"/>
        <v>9.5293530562271993</v>
      </c>
      <c r="Y345" s="10">
        <f t="shared" ca="1" si="122"/>
        <v>4.3410012989429188</v>
      </c>
      <c r="Z345" s="10">
        <f t="shared" ca="1" si="123"/>
        <v>-2.5324750988629958</v>
      </c>
      <c r="AA345" s="10">
        <f t="shared" ca="1" si="124"/>
        <v>10.14974289188142</v>
      </c>
    </row>
    <row r="346" spans="1:27">
      <c r="A346" s="6">
        <f ca="1">LN((RAND()^(-Results!$E$4))-1)</f>
        <v>-0.50296263162263144</v>
      </c>
      <c r="B346" s="6">
        <f ca="1">LN((RAND()^(-Results!$E$4))-1)</f>
        <v>1.3398459480715021</v>
      </c>
      <c r="C346" s="6">
        <f ca="1">LN((RAND()^(-Results!$E$4))-1)</f>
        <v>-0.34927277717967192</v>
      </c>
      <c r="D346" s="6">
        <f ca="1">LN((RAND()^(-Results!$E$4))-1)</f>
        <v>4.4035978521981054</v>
      </c>
      <c r="E346" s="6">
        <f ca="1">LN((RAND()^(-Results!$E$4))-1)</f>
        <v>2.365622689223061</v>
      </c>
      <c r="F346" s="6">
        <f ca="1">LN((RAND()^(-Results!$E$4))-1)</f>
        <v>4.4426426006856048E-2</v>
      </c>
      <c r="G346" s="6">
        <f ca="1">LN((RAND()^(-Results!$E$4))-1)</f>
        <v>-1.7200165764611421</v>
      </c>
      <c r="H346" s="6">
        <f t="shared" ca="1" si="112"/>
        <v>-1.6558443271052217</v>
      </c>
      <c r="I346" s="10">
        <f ca="1">SUMPRODUCT(J346:O346,Results!B$12:G$12)+Results!$E$5*H346</f>
        <v>3.3875698061799575</v>
      </c>
      <c r="J346" s="10">
        <f ca="1">SUMPRODUCT($A346:$F346,Results!$B$15:$G$15)</f>
        <v>-6.1617213491509633</v>
      </c>
      <c r="K346" s="10">
        <f ca="1">SUMPRODUCT($A346:$F346,Results!$B$16:$G$16)</f>
        <v>2.3052865880891251</v>
      </c>
      <c r="L346" s="10">
        <f ca="1">SUMPRODUCT($A346:$F346,Results!$B$17:$G$17)</f>
        <v>-8.133781815102477</v>
      </c>
      <c r="M346" s="10">
        <f ca="1">SUMPRODUCT($A346:$F346,Results!$B$18:$G$18)</f>
        <v>-0.81769496739540404</v>
      </c>
      <c r="N346" s="10">
        <f ca="1">SUMPRODUCT($A346:$F346,Results!$B$19:$G$19)</f>
        <v>-3.0380409387096097</v>
      </c>
      <c r="O346" s="10">
        <f ca="1">SUMPRODUCT($A346:$F346,Results!$B$20:$G$20)</f>
        <v>-0.44103677626603321</v>
      </c>
      <c r="P346" s="10" cm="1">
        <f t="array" aca="1" ref="P346" ca="1">SUMPRODUCT(J346:O346,TRANSPOSE(BL$20:BL$25))+$AD$20-$BL$27</f>
        <v>9.5859843145562671</v>
      </c>
      <c r="Q346" s="10" cm="1">
        <f t="array" aca="1" ref="Q346" ca="1">SUMPRODUCT(J346:O346,TRANSPOSE(ES$20:ES$25))+$AD$20-$ES$27</f>
        <v>9.7779250470899779</v>
      </c>
      <c r="R346" s="10">
        <f ca="1">I346-Results!$E$5*H346</f>
        <v>10.010947114600844</v>
      </c>
      <c r="S346" s="10" cm="1">
        <f t="array" aca="1" ref="S346" ca="1">SUMPRODUCT(J346:O346,TRANSPOSE(AR$28:AR$33))+$AD$20-$AC$26</f>
        <v>8.6138533449359915</v>
      </c>
      <c r="T346" s="10">
        <f ca="1">SUMPRODUCT(J346:O346,Results!K$9:P$9)</f>
        <v>10.827384050628341</v>
      </c>
      <c r="U346" s="10">
        <f ca="1">SUMPRODUCT(J346:O346,Results!K$9:P$9)+$AD$20-$AC$31</f>
        <v>10.844340107153434</v>
      </c>
      <c r="V346" s="10">
        <f t="shared" ca="1" si="119"/>
        <v>-6.1984145083763096</v>
      </c>
      <c r="W346" s="10">
        <f t="shared" ca="1" si="120"/>
        <v>-6.3903552409100204</v>
      </c>
      <c r="X346" s="10">
        <f t="shared" ca="1" si="121"/>
        <v>-6.6233773084208867</v>
      </c>
      <c r="Y346" s="10">
        <f t="shared" ca="1" si="122"/>
        <v>-5.226283538756034</v>
      </c>
      <c r="Z346" s="10">
        <f t="shared" ca="1" si="123"/>
        <v>3.1054417392980724</v>
      </c>
      <c r="AA346" s="10">
        <f t="shared" ca="1" si="124"/>
        <v>-7.456770300973476</v>
      </c>
    </row>
    <row r="347" spans="1:27">
      <c r="A347" s="6">
        <f ca="1">LN((RAND()^(-Results!$E$4))-1)</f>
        <v>4.2448520454272884</v>
      </c>
      <c r="B347" s="6">
        <f ca="1">LN((RAND()^(-Results!$E$4))-1)</f>
        <v>-1.1433857695165834</v>
      </c>
      <c r="C347" s="6">
        <f ca="1">LN((RAND()^(-Results!$E$4))-1)</f>
        <v>1.3939253754427396</v>
      </c>
      <c r="D347" s="6">
        <f ca="1">LN((RAND()^(-Results!$E$4))-1)</f>
        <v>-1.7459522673607626E-2</v>
      </c>
      <c r="E347" s="6">
        <f ca="1">LN((RAND()^(-Results!$E$4))-1)</f>
        <v>-2.3344755374890442</v>
      </c>
      <c r="F347" s="6">
        <f ca="1">LN((RAND()^(-Results!$E$4))-1)</f>
        <v>-1.8562229026026438</v>
      </c>
      <c r="G347" s="6">
        <f ca="1">LN((RAND()^(-Results!$E$4))-1)</f>
        <v>-1.5695348329212702</v>
      </c>
      <c r="H347" s="6">
        <f t="shared" ca="1" si="112"/>
        <v>-1.5053625835653497</v>
      </c>
      <c r="I347" s="10">
        <f ca="1">SUMPRODUCT(J347:O347,Results!B$12:G$12)+Results!$E$5*H347</f>
        <v>4.299271829983244</v>
      </c>
      <c r="J347" s="10">
        <f ca="1">SUMPRODUCT($A347:$F347,Results!$B$15:$G$15)</f>
        <v>-3.998654648026561</v>
      </c>
      <c r="K347" s="10">
        <f ca="1">SUMPRODUCT($A347:$F347,Results!$B$16:$G$16)</f>
        <v>-5.8017654476359271</v>
      </c>
      <c r="L347" s="10">
        <f ca="1">SUMPRODUCT($A347:$F347,Results!$B$17:$G$17)</f>
        <v>11.134882052509653</v>
      </c>
      <c r="M347" s="10">
        <f ca="1">SUMPRODUCT($A347:$F347,Results!$B$18:$G$18)</f>
        <v>0.82512293481024823</v>
      </c>
      <c r="N347" s="10">
        <f ca="1">SUMPRODUCT($A347:$F347,Results!$B$19:$G$19)</f>
        <v>10.553713414103921</v>
      </c>
      <c r="O347" s="10">
        <f ca="1">SUMPRODUCT($A347:$F347,Results!$B$20:$G$20)</f>
        <v>4.9803394749368906</v>
      </c>
      <c r="P347" s="10" cm="1">
        <f t="array" aca="1" ref="P347" ca="1">SUMPRODUCT(J347:O347,TRANSPOSE(BL$20:BL$25))+$AD$20-$BL$27</f>
        <v>10.861971117652445</v>
      </c>
      <c r="Q347" s="10" cm="1">
        <f t="array" aca="1" ref="Q347" ca="1">SUMPRODUCT(J347:O347,TRANSPOSE(ES$20:ES$25))+$AD$20-$ES$27</f>
        <v>10.654335024571505</v>
      </c>
      <c r="R347" s="10">
        <f ca="1">I347-Results!$E$5*H347</f>
        <v>10.320722164244643</v>
      </c>
      <c r="S347" s="10" cm="1">
        <f t="array" aca="1" ref="S347" ca="1">SUMPRODUCT(J347:O347,TRANSPOSE(AR$28:AR$33))+$AD$20-$AC$26</f>
        <v>9.0539834816356013</v>
      </c>
      <c r="T347" s="10">
        <f ca="1">SUMPRODUCT(J347:O347,Results!K$9:P$9)</f>
        <v>9.5701930819940664</v>
      </c>
      <c r="U347" s="10">
        <f ca="1">SUMPRODUCT(J347:O347,Results!K$9:P$9)+$AD$20-$AC$31</f>
        <v>9.587149138519159</v>
      </c>
      <c r="V347" s="10">
        <f t="shared" ca="1" si="119"/>
        <v>-6.5626992876692007</v>
      </c>
      <c r="W347" s="10">
        <f t="shared" ca="1" si="120"/>
        <v>-6.3550631945882614</v>
      </c>
      <c r="X347" s="10">
        <f t="shared" ca="1" si="121"/>
        <v>-6.0214503342613988</v>
      </c>
      <c r="Y347" s="10">
        <f t="shared" ca="1" si="122"/>
        <v>-4.7547116516523573</v>
      </c>
      <c r="Z347" s="10">
        <f t="shared" ca="1" si="123"/>
        <v>4.0171437631013589</v>
      </c>
      <c r="AA347" s="10">
        <f t="shared" ca="1" si="124"/>
        <v>-5.287877308535915</v>
      </c>
    </row>
    <row r="348" spans="1:27">
      <c r="A348" s="6">
        <f ca="1">LN((RAND()^(-Results!$E$4))-1)</f>
        <v>-0.67854225951973379</v>
      </c>
      <c r="B348" s="6">
        <f ca="1">LN((RAND()^(-Results!$E$4))-1)</f>
        <v>-2.1227768448138677</v>
      </c>
      <c r="C348" s="6">
        <f ca="1">LN((RAND()^(-Results!$E$4))-1)</f>
        <v>0.4691079912617408</v>
      </c>
      <c r="D348" s="6">
        <f ca="1">LN((RAND()^(-Results!$E$4))-1)</f>
        <v>-0.63626371297252859</v>
      </c>
      <c r="E348" s="6">
        <f ca="1">LN((RAND()^(-Results!$E$4))-1)</f>
        <v>-1.2960953009840899</v>
      </c>
      <c r="F348" s="6">
        <f ca="1">LN((RAND()^(-Results!$E$4))-1)</f>
        <v>-8.318960210770044E-3</v>
      </c>
      <c r="G348" s="6">
        <f ca="1">LN((RAND()^(-Results!$E$4))-1)</f>
        <v>0.54846264399374589</v>
      </c>
      <c r="H348" s="6">
        <f t="shared" ca="1" si="112"/>
        <v>0.61263489334966637</v>
      </c>
      <c r="I348" s="10">
        <f ca="1">SUMPRODUCT(J348:O348,Results!B$12:G$12)+Results!$E$5*H348</f>
        <v>-11.910289695399793</v>
      </c>
      <c r="J348" s="10">
        <f ca="1">SUMPRODUCT($A348:$F348,Results!$B$15:$G$15)</f>
        <v>4.8642816843225711</v>
      </c>
      <c r="K348" s="10">
        <f ca="1">SUMPRODUCT($A348:$F348,Results!$B$16:$G$16)</f>
        <v>-3.3483958562705669</v>
      </c>
      <c r="L348" s="10">
        <f ca="1">SUMPRODUCT($A348:$F348,Results!$B$17:$G$17)</f>
        <v>4.3526733427060069</v>
      </c>
      <c r="M348" s="10">
        <f ca="1">SUMPRODUCT($A348:$F348,Results!$B$18:$G$18)</f>
        <v>-1.5474939529664224</v>
      </c>
      <c r="N348" s="10">
        <f ca="1">SUMPRODUCT($A348:$F348,Results!$B$19:$G$19)</f>
        <v>-3.1915679771048899</v>
      </c>
      <c r="O348" s="10">
        <f ca="1">SUMPRODUCT($A348:$F348,Results!$B$20:$G$20)</f>
        <v>0.63975986171228583</v>
      </c>
      <c r="P348" s="10" cm="1">
        <f t="array" aca="1" ref="P348" ca="1">SUMPRODUCT(J348:O348,TRANSPOSE(BL$20:BL$25))+$AD$20-$BL$27</f>
        <v>-13.693275864235614</v>
      </c>
      <c r="Q348" s="10" cm="1">
        <f t="array" aca="1" ref="Q348" ca="1">SUMPRODUCT(J348:O348,TRANSPOSE(ES$20:ES$25))+$AD$20-$ES$27</f>
        <v>-13.789155524781666</v>
      </c>
      <c r="R348" s="10">
        <f ca="1">I348-Results!$E$5*H348</f>
        <v>-14.360829268798458</v>
      </c>
      <c r="S348" s="10" cm="1">
        <f t="array" aca="1" ref="S348" ca="1">SUMPRODUCT(J348:O348,TRANSPOSE(AR$28:AR$33))+$AD$20-$AC$26</f>
        <v>-9.9895685904088616</v>
      </c>
      <c r="T348" s="10">
        <f ca="1">SUMPRODUCT(J348:O348,Results!K$9:P$9)</f>
        <v>-14.305520269368095</v>
      </c>
      <c r="U348" s="10">
        <f ca="1">SUMPRODUCT(J348:O348,Results!K$9:P$9)+$AD$20-$AC$31</f>
        <v>-14.288564212843003</v>
      </c>
      <c r="V348" s="10">
        <f t="shared" ca="1" si="119"/>
        <v>1.7829861688358211</v>
      </c>
      <c r="W348" s="10">
        <f t="shared" ca="1" si="120"/>
        <v>1.8788658293818727</v>
      </c>
      <c r="X348" s="10">
        <f t="shared" ca="1" si="121"/>
        <v>2.4505395733986646</v>
      </c>
      <c r="Y348" s="10">
        <f t="shared" ca="1" si="122"/>
        <v>-1.9207211049909318</v>
      </c>
      <c r="Z348" s="10">
        <f t="shared" ca="1" si="123"/>
        <v>-12.192417762281679</v>
      </c>
      <c r="AA348" s="10">
        <f t="shared" ca="1" si="124"/>
        <v>2.3782745174432094</v>
      </c>
    </row>
    <row r="349" spans="1:27">
      <c r="A349" s="6">
        <f ca="1">LN((RAND()^(-Results!$E$4))-1)</f>
        <v>-0.74671331559040077</v>
      </c>
      <c r="B349" s="6">
        <f ca="1">LN((RAND()^(-Results!$E$4))-1)</f>
        <v>-0.76210238609292857</v>
      </c>
      <c r="C349" s="6">
        <f ca="1">LN((RAND()^(-Results!$E$4))-1)</f>
        <v>-1.9986002901480604</v>
      </c>
      <c r="D349" s="6">
        <f ca="1">LN((RAND()^(-Results!$E$4))-1)</f>
        <v>1.5444082275191675</v>
      </c>
      <c r="E349" s="6">
        <f ca="1">LN((RAND()^(-Results!$E$4))-1)</f>
        <v>-2.3266511095436435</v>
      </c>
      <c r="F349" s="6">
        <f ca="1">LN((RAND()^(-Results!$E$4))-1)</f>
        <v>-2.0584758387222775</v>
      </c>
      <c r="G349" s="6">
        <f ca="1">LN((RAND()^(-Results!$E$4))-1)</f>
        <v>-1.0442371405704087</v>
      </c>
      <c r="H349" s="6">
        <f t="shared" ca="1" si="112"/>
        <v>-0.98006489121448825</v>
      </c>
      <c r="I349" s="10">
        <f ca="1">SUMPRODUCT(J349:O349,Results!B$12:G$12)+Results!$E$5*H349</f>
        <v>-27.436739119280752</v>
      </c>
      <c r="J349" s="10">
        <f ca="1">SUMPRODUCT($A349:$F349,Results!$B$15:$G$15)</f>
        <v>5.9627549032121978</v>
      </c>
      <c r="K349" s="10">
        <f ca="1">SUMPRODUCT($A349:$F349,Results!$B$16:$G$16)</f>
        <v>-11.542993110062799</v>
      </c>
      <c r="L349" s="10">
        <f ca="1">SUMPRODUCT($A349:$F349,Results!$B$17:$G$17)</f>
        <v>9.9027203490264561</v>
      </c>
      <c r="M349" s="10">
        <f ca="1">SUMPRODUCT($A349:$F349,Results!$B$18:$G$18)</f>
        <v>5.1641377067687602</v>
      </c>
      <c r="N349" s="10">
        <f ca="1">SUMPRODUCT($A349:$F349,Results!$B$19:$G$19)</f>
        <v>-3.7178747181658753</v>
      </c>
      <c r="O349" s="10">
        <f ca="1">SUMPRODUCT($A349:$F349,Results!$B$20:$G$20)</f>
        <v>-2.0262869488082336</v>
      </c>
      <c r="P349" s="10" cm="1">
        <f t="array" aca="1" ref="P349" ca="1">SUMPRODUCT(J349:O349,TRANSPOSE(BL$20:BL$25))+$AD$20-$BL$27</f>
        <v>-24.368195959021357</v>
      </c>
      <c r="Q349" s="10" cm="1">
        <f t="array" aca="1" ref="Q349" ca="1">SUMPRODUCT(J349:O349,TRANSPOSE(ES$20:ES$25))+$AD$20-$ES$27</f>
        <v>-24.354859720374279</v>
      </c>
      <c r="R349" s="10">
        <f ca="1">I349-Results!$E$5*H349</f>
        <v>-23.516479554422798</v>
      </c>
      <c r="S349" s="10" cm="1">
        <f t="array" aca="1" ref="S349" ca="1">SUMPRODUCT(J349:O349,TRANSPOSE(AR$28:AR$33))+$AD$20-$AC$26</f>
        <v>-26.108861853185566</v>
      </c>
      <c r="T349" s="10">
        <f ca="1">SUMPRODUCT(J349:O349,Results!K$9:P$9)</f>
        <v>-24.273862318765666</v>
      </c>
      <c r="U349" s="10">
        <f ca="1">SUMPRODUCT(J349:O349,Results!K$9:P$9)+$AD$20-$AC$31</f>
        <v>-24.256906262240573</v>
      </c>
      <c r="V349" s="10">
        <f t="shared" ca="1" si="119"/>
        <v>-3.0685431602593951</v>
      </c>
      <c r="W349" s="10">
        <f t="shared" ca="1" si="120"/>
        <v>-3.081879398906473</v>
      </c>
      <c r="X349" s="10">
        <f t="shared" ca="1" si="121"/>
        <v>-3.9202595648579539</v>
      </c>
      <c r="Y349" s="10">
        <f t="shared" ca="1" si="122"/>
        <v>-1.3278772660951859</v>
      </c>
      <c r="Z349" s="10">
        <f t="shared" ca="1" si="123"/>
        <v>-27.718867186162637</v>
      </c>
      <c r="AA349" s="10">
        <f t="shared" ca="1" si="124"/>
        <v>-3.1798328570401786</v>
      </c>
    </row>
    <row r="350" spans="1:27">
      <c r="A350" s="6">
        <f ca="1">LN((RAND()^(-Results!$E$4))-1)</f>
        <v>0.77564317678308747</v>
      </c>
      <c r="B350" s="6">
        <f ca="1">LN((RAND()^(-Results!$E$4))-1)</f>
        <v>-2.858959240138832</v>
      </c>
      <c r="C350" s="6">
        <f ca="1">LN((RAND()^(-Results!$E$4))-1)</f>
        <v>-0.12320936364822876</v>
      </c>
      <c r="D350" s="6">
        <f ca="1">LN((RAND()^(-Results!$E$4))-1)</f>
        <v>-0.35592362217006196</v>
      </c>
      <c r="E350" s="6">
        <f ca="1">LN((RAND()^(-Results!$E$4))-1)</f>
        <v>-2.1663499627155485</v>
      </c>
      <c r="F350" s="6">
        <f ca="1">LN((RAND()^(-Results!$E$4))-1)</f>
        <v>0.77303541845232115</v>
      </c>
      <c r="G350" s="6">
        <f ca="1">LN((RAND()^(-Results!$E$4))-1)</f>
        <v>1.8712548943877372</v>
      </c>
      <c r="H350" s="6">
        <f t="shared" ca="1" si="112"/>
        <v>1.9354271437436577</v>
      </c>
      <c r="I350" s="10">
        <f ca="1">SUMPRODUCT(J350:O350,Results!B$12:G$12)+Results!$E$5*H350</f>
        <v>2.4207631114567878</v>
      </c>
      <c r="J350" s="10">
        <f ca="1">SUMPRODUCT($A350:$F350,Results!$B$15:$G$15)</f>
        <v>-0.30464668641484716</v>
      </c>
      <c r="K350" s="10">
        <f ca="1">SUMPRODUCT($A350:$F350,Results!$B$16:$G$16)</f>
        <v>-6.4137710498929437</v>
      </c>
      <c r="L350" s="10">
        <f ca="1">SUMPRODUCT($A350:$F350,Results!$B$17:$G$17)</f>
        <v>5.6946531204725188</v>
      </c>
      <c r="M350" s="10">
        <f ca="1">SUMPRODUCT($A350:$F350,Results!$B$18:$G$18)</f>
        <v>-2.3544248609579248</v>
      </c>
      <c r="N350" s="10">
        <f ca="1">SUMPRODUCT($A350:$F350,Results!$B$19:$G$19)</f>
        <v>-0.24232509958691117</v>
      </c>
      <c r="O350" s="10">
        <f ca="1">SUMPRODUCT($A350:$F350,Results!$B$20:$G$20)</f>
        <v>2.887660071431613</v>
      </c>
      <c r="P350" s="10" cm="1">
        <f t="array" aca="1" ref="P350" ca="1">SUMPRODUCT(J350:O350,TRANSPOSE(BL$20:BL$25))+$AD$20-$BL$27</f>
        <v>-4.8610465725080028</v>
      </c>
      <c r="Q350" s="10" cm="1">
        <f t="array" aca="1" ref="Q350" ca="1">SUMPRODUCT(J350:O350,TRANSPOSE(ES$20:ES$25))+$AD$20-$ES$27</f>
        <v>-5.0001059121064584</v>
      </c>
      <c r="R350" s="10">
        <f ca="1">I350-Results!$E$5*H350</f>
        <v>-5.3209454635178428</v>
      </c>
      <c r="S350" s="10" cm="1">
        <f t="array" aca="1" ref="S350" ca="1">SUMPRODUCT(J350:O350,TRANSPOSE(AR$28:AR$33))+$AD$20-$AC$26</f>
        <v>-2.1110568941394243</v>
      </c>
      <c r="T350" s="10">
        <f ca="1">SUMPRODUCT(J350:O350,Results!K$9:P$9)</f>
        <v>-5.7389509757600621</v>
      </c>
      <c r="U350" s="10">
        <f ca="1">SUMPRODUCT(J350:O350,Results!K$9:P$9)+$AD$20-$AC$31</f>
        <v>-5.7219949192349695</v>
      </c>
      <c r="V350" s="10">
        <f t="shared" ca="1" si="119"/>
        <v>7.2818096839647906</v>
      </c>
      <c r="W350" s="10">
        <f t="shared" ca="1" si="120"/>
        <v>7.4208690235632462</v>
      </c>
      <c r="X350" s="10">
        <f t="shared" ca="1" si="121"/>
        <v>7.7417085749746306</v>
      </c>
      <c r="Y350" s="10">
        <f t="shared" ca="1" si="122"/>
        <v>4.5318200055962121</v>
      </c>
      <c r="Z350" s="10">
        <f t="shared" ca="1" si="123"/>
        <v>2.1386350445749027</v>
      </c>
      <c r="AA350" s="10">
        <f t="shared" ca="1" si="124"/>
        <v>8.1427580306917573</v>
      </c>
    </row>
    <row r="351" spans="1:27">
      <c r="A351" s="6">
        <f ca="1">LN((RAND()^(-Results!$E$4))-1)</f>
        <v>0.15723364191902639</v>
      </c>
      <c r="B351" s="6">
        <f ca="1">LN((RAND()^(-Results!$E$4))-1)</f>
        <v>1.8988925657492775</v>
      </c>
      <c r="C351" s="6">
        <f ca="1">LN((RAND()^(-Results!$E$4))-1)</f>
        <v>1.9694158039598304</v>
      </c>
      <c r="D351" s="6">
        <f ca="1">LN((RAND()^(-Results!$E$4))-1)</f>
        <v>-2.7133769189630401</v>
      </c>
      <c r="E351" s="6">
        <f ca="1">LN((RAND()^(-Results!$E$4))-1)</f>
        <v>8.0441790804940863E-2</v>
      </c>
      <c r="F351" s="6">
        <f ca="1">LN((RAND()^(-Results!$E$4))-1)</f>
        <v>0.82233123749785397</v>
      </c>
      <c r="G351" s="6">
        <f ca="1">LN((RAND()^(-Results!$E$4))-1)</f>
        <v>2.8599307244824828</v>
      </c>
      <c r="H351" s="6">
        <f t="shared" ca="1" si="112"/>
        <v>2.9241029738384032</v>
      </c>
      <c r="I351" s="10">
        <f ca="1">SUMPRODUCT(J351:O351,Results!B$12:G$12)+Results!$E$5*H351</f>
        <v>20.299386337249764</v>
      </c>
      <c r="J351" s="10">
        <f ca="1">SUMPRODUCT($A351:$F351,Results!$B$15:$G$15)</f>
        <v>1.7268925744432457</v>
      </c>
      <c r="K351" s="10">
        <f ca="1">SUMPRODUCT($A351:$F351,Results!$B$16:$G$16)</f>
        <v>7.2774213542474326</v>
      </c>
      <c r="L351" s="10">
        <f ca="1">SUMPRODUCT($A351:$F351,Results!$B$17:$G$17)</f>
        <v>1.5070439484513301</v>
      </c>
      <c r="M351" s="10">
        <f ca="1">SUMPRODUCT($A351:$F351,Results!$B$18:$G$18)</f>
        <v>-2.2792604910454894</v>
      </c>
      <c r="N351" s="10">
        <f ca="1">SUMPRODUCT($A351:$F351,Results!$B$19:$G$19)</f>
        <v>6.1323674936125965</v>
      </c>
      <c r="O351" s="10">
        <f ca="1">SUMPRODUCT($A351:$F351,Results!$B$20:$G$20)</f>
        <v>1.6027364437479508</v>
      </c>
      <c r="P351" s="10" cm="1">
        <f t="array" aca="1" ref="P351" ca="1">SUMPRODUCT(J351:O351,TRANSPOSE(BL$20:BL$25))+$AD$20-$BL$27</f>
        <v>8.9155861238640721</v>
      </c>
      <c r="Q351" s="10" cm="1">
        <f t="array" aca="1" ref="Q351" ca="1">SUMPRODUCT(J351:O351,TRANSPOSE(ES$20:ES$25))+$AD$20-$ES$27</f>
        <v>8.9119833296060076</v>
      </c>
      <c r="R351" s="10">
        <f ca="1">I351-Results!$E$5*H351</f>
        <v>8.6029744418961513</v>
      </c>
      <c r="S351" s="10" cm="1">
        <f t="array" aca="1" ref="S351" ca="1">SUMPRODUCT(J351:O351,TRANSPOSE(AR$28:AR$33))+$AD$20-$AC$26</f>
        <v>10.678388080757825</v>
      </c>
      <c r="T351" s="10">
        <f ca="1">SUMPRODUCT(J351:O351,Results!K$9:P$9)</f>
        <v>8.8257825375410679</v>
      </c>
      <c r="U351" s="10">
        <f ca="1">SUMPRODUCT(J351:O351,Results!K$9:P$9)+$AD$20-$AC$31</f>
        <v>8.8427385940661605</v>
      </c>
      <c r="V351" s="10">
        <f t="shared" ca="1" si="119"/>
        <v>11.383800213385692</v>
      </c>
      <c r="W351" s="10">
        <f t="shared" ca="1" si="120"/>
        <v>11.387403007643757</v>
      </c>
      <c r="X351" s="10">
        <f t="shared" ca="1" si="121"/>
        <v>11.696411895353613</v>
      </c>
      <c r="Y351" s="10">
        <f t="shared" ca="1" si="122"/>
        <v>9.620998256491939</v>
      </c>
      <c r="Z351" s="10">
        <f t="shared" ca="1" si="123"/>
        <v>20.017258270367879</v>
      </c>
      <c r="AA351" s="10">
        <f t="shared" ca="1" si="124"/>
        <v>11.456647743183604</v>
      </c>
    </row>
    <row r="352" spans="1:27">
      <c r="A352" s="6">
        <f ca="1">LN((RAND()^(-Results!$E$4))-1)</f>
        <v>-1.7833544949078686</v>
      </c>
      <c r="B352" s="6">
        <f ca="1">LN((RAND()^(-Results!$E$4))-1)</f>
        <v>-1.4710672263928299E-2</v>
      </c>
      <c r="C352" s="6">
        <f ca="1">LN((RAND()^(-Results!$E$4))-1)</f>
        <v>2.2726510149508141</v>
      </c>
      <c r="D352" s="6">
        <f ca="1">LN((RAND()^(-Results!$E$4))-1)</f>
        <v>3.2226192468275103</v>
      </c>
      <c r="E352" s="6">
        <f ca="1">LN((RAND()^(-Results!$E$4))-1)</f>
        <v>-4.3557230231435942E-2</v>
      </c>
      <c r="F352" s="6">
        <f ca="1">LN((RAND()^(-Results!$E$4))-1)</f>
        <v>-0.61128512818140213</v>
      </c>
      <c r="G352" s="6">
        <f ca="1">LN((RAND()^(-Results!$E$4))-1)</f>
        <v>3.6156800025587033</v>
      </c>
      <c r="H352" s="6">
        <f t="shared" ca="1" si="112"/>
        <v>3.6798522519146237</v>
      </c>
      <c r="I352" s="10">
        <f ca="1">SUMPRODUCT(J352:O352,Results!B$12:G$12)+Results!$E$5*H352</f>
        <v>1.503184355346626</v>
      </c>
      <c r="J352" s="10">
        <f ca="1">SUMPRODUCT($A352:$F352,Results!$B$15:$G$15)</f>
        <v>5.2526264808629266</v>
      </c>
      <c r="K352" s="10">
        <f ca="1">SUMPRODUCT($A352:$F352,Results!$B$16:$G$16)</f>
        <v>9.7943360168895599E-3</v>
      </c>
      <c r="L352" s="10">
        <f ca="1">SUMPRODUCT($A352:$F352,Results!$B$17:$G$17)</f>
        <v>4.3269890691341919</v>
      </c>
      <c r="M352" s="10">
        <f ca="1">SUMPRODUCT($A352:$F352,Results!$B$18:$G$18)</f>
        <v>-4.1314468671943647</v>
      </c>
      <c r="N352" s="10">
        <f ca="1">SUMPRODUCT($A352:$F352,Results!$B$19:$G$19)</f>
        <v>-3.8426545806400201</v>
      </c>
      <c r="O352" s="10">
        <f ca="1">SUMPRODUCT($A352:$F352,Results!$B$20:$G$20)</f>
        <v>1.9721876352697909</v>
      </c>
      <c r="P352" s="10" cm="1">
        <f t="array" aca="1" ref="P352" ca="1">SUMPRODUCT(J352:O352,TRANSPOSE(BL$20:BL$25))+$AD$20-$BL$27</f>
        <v>-12.478816760368925</v>
      </c>
      <c r="Q352" s="10" cm="1">
        <f t="array" aca="1" ref="Q352" ca="1">SUMPRODUCT(J352:O352,TRANSPOSE(ES$20:ES$25))+$AD$20-$ES$27</f>
        <v>-12.396269373281473</v>
      </c>
      <c r="R352" s="10">
        <f ca="1">I352-Results!$E$5*H352</f>
        <v>-13.216224652311869</v>
      </c>
      <c r="S352" s="10" cm="1">
        <f t="array" aca="1" ref="S352" ca="1">SUMPRODUCT(J352:O352,TRANSPOSE(AR$28:AR$33))+$AD$20-$AC$26</f>
        <v>-5.7700529163798207</v>
      </c>
      <c r="T352" s="10">
        <f ca="1">SUMPRODUCT(J352:O352,Results!K$9:P$9)</f>
        <v>-11.924034779791407</v>
      </c>
      <c r="U352" s="10">
        <f ca="1">SUMPRODUCT(J352:O352,Results!K$9:P$9)+$AD$20-$AC$31</f>
        <v>-11.907078723266315</v>
      </c>
      <c r="V352" s="10">
        <f t="shared" ca="1" si="119"/>
        <v>13.982001115715551</v>
      </c>
      <c r="W352" s="10">
        <f t="shared" ca="1" si="120"/>
        <v>13.899453728628099</v>
      </c>
      <c r="X352" s="10">
        <f t="shared" ca="1" si="121"/>
        <v>14.719409007658495</v>
      </c>
      <c r="Y352" s="10">
        <f t="shared" ca="1" si="122"/>
        <v>7.2732372717264466</v>
      </c>
      <c r="Z352" s="10">
        <f t="shared" ca="1" si="123"/>
        <v>1.2210562884647407</v>
      </c>
      <c r="AA352" s="10">
        <f t="shared" ca="1" si="124"/>
        <v>13.410263078612941</v>
      </c>
    </row>
    <row r="353" spans="1:27">
      <c r="A353" s="6">
        <f ca="1">LN((RAND()^(-Results!$E$4))-1)</f>
        <v>-4.3882168190706713E-2</v>
      </c>
      <c r="B353" s="6">
        <f ca="1">LN((RAND()^(-Results!$E$4))-1)</f>
        <v>-4.9970793634371775</v>
      </c>
      <c r="C353" s="6">
        <f ca="1">LN((RAND()^(-Results!$E$4))-1)</f>
        <v>0.60896149544326217</v>
      </c>
      <c r="D353" s="6">
        <f ca="1">LN((RAND()^(-Results!$E$4))-1)</f>
        <v>-0.19070835144505896</v>
      </c>
      <c r="E353" s="6">
        <f ca="1">LN((RAND()^(-Results!$E$4))-1)</f>
        <v>-2.4642756716861358</v>
      </c>
      <c r="F353" s="6">
        <f ca="1">LN((RAND()^(-Results!$E$4))-1)</f>
        <v>-0.12984741412567569</v>
      </c>
      <c r="G353" s="6">
        <f ca="1">LN((RAND()^(-Results!$E$4))-1)</f>
        <v>-0.28595049346840312</v>
      </c>
      <c r="H353" s="6">
        <f t="shared" ca="1" si="112"/>
        <v>-0.22177824411248262</v>
      </c>
      <c r="I353" s="10">
        <f ca="1">SUMPRODUCT(J353:O353,Results!B$12:G$12)+Results!$E$5*H353</f>
        <v>-22.013635503734822</v>
      </c>
      <c r="J353" s="10">
        <f ca="1">SUMPRODUCT($A353:$F353,Results!$B$15:$G$15)</f>
        <v>4.9580744270313115</v>
      </c>
      <c r="K353" s="10">
        <f ca="1">SUMPRODUCT($A353:$F353,Results!$B$16:$G$16)</f>
        <v>-8.4740409452300369</v>
      </c>
      <c r="L353" s="10">
        <f ca="1">SUMPRODUCT($A353:$F353,Results!$B$17:$G$17)</f>
        <v>7.299319865110145</v>
      </c>
      <c r="M353" s="10">
        <f ca="1">SUMPRODUCT($A353:$F353,Results!$B$18:$G$18)</f>
        <v>-3.0610404374818043</v>
      </c>
      <c r="N353" s="10">
        <f ca="1">SUMPRODUCT($A353:$F353,Results!$B$19:$G$19)</f>
        <v>-5.2942612551006718</v>
      </c>
      <c r="O353" s="10">
        <f ca="1">SUMPRODUCT($A353:$F353,Results!$B$20:$G$20)</f>
        <v>2.3245078828372536</v>
      </c>
      <c r="P353" s="10" cm="1">
        <f t="array" aca="1" ref="P353" ca="1">SUMPRODUCT(J353:O353,TRANSPOSE(BL$20:BL$25))+$AD$20-$BL$27</f>
        <v>-19.755444362567111</v>
      </c>
      <c r="Q353" s="10" cm="1">
        <f t="array" aca="1" ref="Q353" ca="1">SUMPRODUCT(J353:O353,TRANSPOSE(ES$20:ES$25))+$AD$20-$ES$27</f>
        <v>-19.983342631290689</v>
      </c>
      <c r="R353" s="10">
        <f ca="1">I353-Results!$E$5*H353</f>
        <v>-21.126522527284891</v>
      </c>
      <c r="S353" s="10" cm="1">
        <f t="array" aca="1" ref="S353" ca="1">SUMPRODUCT(J353:O353,TRANSPOSE(AR$28:AR$33))+$AD$20-$AC$26</f>
        <v>-13.829737244014007</v>
      </c>
      <c r="T353" s="10">
        <f ca="1">SUMPRODUCT(J353:O353,Results!K$9:P$9)</f>
        <v>-21.166773056261576</v>
      </c>
      <c r="U353" s="10">
        <f ca="1">SUMPRODUCT(J353:O353,Results!K$9:P$9)+$AD$20-$AC$31</f>
        <v>-21.149816999736483</v>
      </c>
      <c r="V353" s="10">
        <f t="shared" ca="1" si="119"/>
        <v>-2.2581911411677105</v>
      </c>
      <c r="W353" s="10">
        <f t="shared" ca="1" si="120"/>
        <v>-2.0302928724441323</v>
      </c>
      <c r="X353" s="10">
        <f t="shared" ca="1" si="121"/>
        <v>-0.88711297644993081</v>
      </c>
      <c r="Y353" s="10">
        <f t="shared" ca="1" si="122"/>
        <v>-8.1838982597208147</v>
      </c>
      <c r="Z353" s="10">
        <f t="shared" ca="1" si="123"/>
        <v>-22.295763570616707</v>
      </c>
      <c r="AA353" s="10">
        <f t="shared" ca="1" si="124"/>
        <v>-0.86381850399833837</v>
      </c>
    </row>
    <row r="354" spans="1:27">
      <c r="A354" s="6">
        <f ca="1">LN((RAND()^(-Results!$E$4))-1)</f>
        <v>0.40424131450889822</v>
      </c>
      <c r="B354" s="6">
        <f ca="1">LN((RAND()^(-Results!$E$4))-1)</f>
        <v>0.69219745989650916</v>
      </c>
      <c r="C354" s="6">
        <f ca="1">LN((RAND()^(-Results!$E$4))-1)</f>
        <v>0.60279880871557046</v>
      </c>
      <c r="D354" s="6">
        <f ca="1">LN((RAND()^(-Results!$E$4))-1)</f>
        <v>-1.529633237720188</v>
      </c>
      <c r="E354" s="6">
        <f ca="1">LN((RAND()^(-Results!$E$4))-1)</f>
        <v>-1.6344210026652289E-2</v>
      </c>
      <c r="F354" s="6">
        <f ca="1">LN((RAND()^(-Results!$E$4))-1)</f>
        <v>-0.19289027392970959</v>
      </c>
      <c r="G354" s="6">
        <f ca="1">LN((RAND()^(-Results!$E$4))-1)</f>
        <v>-1.7522389587800933</v>
      </c>
      <c r="H354" s="6">
        <f t="shared" ca="1" si="112"/>
        <v>-1.6880667094241728</v>
      </c>
      <c r="I354" s="10">
        <f ca="1">SUMPRODUCT(J354:O354,Results!B$12:G$12)+Results!$E$5*H354</f>
        <v>-3.9710728329012608</v>
      </c>
      <c r="J354" s="10">
        <f ca="1">SUMPRODUCT($A354:$F354,Results!$B$15:$G$15)</f>
        <v>1.068291441181739</v>
      </c>
      <c r="K354" s="10">
        <f ca="1">SUMPRODUCT($A354:$F354,Results!$B$16:$G$16)</f>
        <v>2.4441004815579088</v>
      </c>
      <c r="L354" s="10">
        <f ca="1">SUMPRODUCT($A354:$F354,Results!$B$17:$G$17)</f>
        <v>0.92913040908292122</v>
      </c>
      <c r="M354" s="10">
        <f ca="1">SUMPRODUCT($A354:$F354,Results!$B$18:$G$18)</f>
        <v>0.47470422635932835</v>
      </c>
      <c r="N354" s="10">
        <f ca="1">SUMPRODUCT($A354:$F354,Results!$B$19:$G$19)</f>
        <v>2.9398755585025853</v>
      </c>
      <c r="O354" s="10">
        <f ca="1">SUMPRODUCT($A354:$F354,Results!$B$20:$G$20)</f>
        <v>3.5135042512262349E-3</v>
      </c>
      <c r="P354" s="10" cm="1">
        <f t="array" aca="1" ref="P354" ca="1">SUMPRODUCT(J354:O354,TRANSPOSE(BL$20:BL$25))+$AD$20-$BL$27</f>
        <v>2.892386396745025</v>
      </c>
      <c r="Q354" s="10" cm="1">
        <f t="array" aca="1" ref="Q354" ca="1">SUMPRODUCT(J354:O354,TRANSPOSE(ES$20:ES$25))+$AD$20-$ES$27</f>
        <v>2.8648651307197857</v>
      </c>
      <c r="R354" s="10">
        <f ca="1">I354-Results!$E$5*H354</f>
        <v>2.7811940047954304</v>
      </c>
      <c r="S354" s="10" cm="1">
        <f t="array" aca="1" ref="S354" ca="1">SUMPRODUCT(J354:O354,TRANSPOSE(AR$28:AR$33))+$AD$20-$AC$26</f>
        <v>2.3791496127158434</v>
      </c>
      <c r="T354" s="10">
        <f ca="1">SUMPRODUCT(J354:O354,Results!K$9:P$9)</f>
        <v>2.6797744843026514</v>
      </c>
      <c r="U354" s="10">
        <f ca="1">SUMPRODUCT(J354:O354,Results!K$9:P$9)+$AD$20-$AC$31</f>
        <v>2.6967305408277435</v>
      </c>
      <c r="V354" s="10">
        <f t="shared" ca="1" si="119"/>
        <v>-6.8634592296462857</v>
      </c>
      <c r="W354" s="10">
        <f t="shared" ca="1" si="120"/>
        <v>-6.8359379636210464</v>
      </c>
      <c r="X354" s="10">
        <f t="shared" ca="1" si="121"/>
        <v>-6.7522668376966912</v>
      </c>
      <c r="Y354" s="10">
        <f t="shared" ca="1" si="122"/>
        <v>-6.3502224456171046</v>
      </c>
      <c r="Z354" s="10">
        <f t="shared" ca="1" si="123"/>
        <v>-4.2532008997831463</v>
      </c>
      <c r="AA354" s="10">
        <f t="shared" ca="1" si="124"/>
        <v>-6.6678033737290043</v>
      </c>
    </row>
    <row r="355" spans="1:27">
      <c r="A355" s="6">
        <f ca="1">LN((RAND()^(-Results!$E$4))-1)</f>
        <v>-0.59841186538176638</v>
      </c>
      <c r="B355" s="6">
        <f ca="1">LN((RAND()^(-Results!$E$4))-1)</f>
        <v>-0.90201022697267297</v>
      </c>
      <c r="C355" s="6">
        <f ca="1">LN((RAND()^(-Results!$E$4))-1)</f>
        <v>0.11680505373417538</v>
      </c>
      <c r="D355" s="6">
        <f ca="1">LN((RAND()^(-Results!$E$4))-1)</f>
        <v>-0.81067956862951573</v>
      </c>
      <c r="E355" s="6">
        <f ca="1">LN((RAND()^(-Results!$E$4))-1)</f>
        <v>-0.11260165420459133</v>
      </c>
      <c r="F355" s="6">
        <f ca="1">LN((RAND()^(-Results!$E$4))-1)</f>
        <v>-1.8729350701175429</v>
      </c>
      <c r="G355" s="6">
        <f ca="1">LN((RAND()^(-Results!$E$4))-1)</f>
        <v>-0.94065094739156319</v>
      </c>
      <c r="H355" s="6">
        <f t="shared" ca="1" si="112"/>
        <v>-0.87647869803564271</v>
      </c>
      <c r="I355" s="10">
        <f ca="1">SUMPRODUCT(J355:O355,Results!B$12:G$12)+Results!$E$5*H355</f>
        <v>-19.271442820090243</v>
      </c>
      <c r="J355" s="10">
        <f ca="1">SUMPRODUCT($A355:$F355,Results!$B$15:$G$15)</f>
        <v>6.4587005779210216</v>
      </c>
      <c r="K355" s="10">
        <f ca="1">SUMPRODUCT($A355:$F355,Results!$B$16:$G$16)</f>
        <v>-1.5146870860160333</v>
      </c>
      <c r="L355" s="10">
        <f ca="1">SUMPRODUCT($A355:$F355,Results!$B$17:$G$17)</f>
        <v>1.8769459563142581</v>
      </c>
      <c r="M355" s="10">
        <f ca="1">SUMPRODUCT($A355:$F355,Results!$B$18:$G$18)</f>
        <v>2.9258434533694584</v>
      </c>
      <c r="N355" s="10">
        <f ca="1">SUMPRODUCT($A355:$F355,Results!$B$19:$G$19)</f>
        <v>-3.3434377105872271</v>
      </c>
      <c r="O355" s="10">
        <f ca="1">SUMPRODUCT($A355:$F355,Results!$B$20:$G$20)</f>
        <v>-2.6410026152056121</v>
      </c>
      <c r="P355" s="10" cm="1">
        <f t="array" aca="1" ref="P355" ca="1">SUMPRODUCT(J355:O355,TRANSPOSE(BL$20:BL$25))+$AD$20-$BL$27</f>
        <v>-15.330670364312878</v>
      </c>
      <c r="Q355" s="10" cm="1">
        <f t="array" aca="1" ref="Q355" ca="1">SUMPRODUCT(J355:O355,TRANSPOSE(ES$20:ES$25))+$AD$20-$ES$27</f>
        <v>-15.400680671280972</v>
      </c>
      <c r="R355" s="10">
        <f ca="1">I355-Results!$E$5*H355</f>
        <v>-15.765528027947672</v>
      </c>
      <c r="S355" s="10" cm="1">
        <f t="array" aca="1" ref="S355" ca="1">SUMPRODUCT(J355:O355,TRANSPOSE(AR$28:AR$33))+$AD$20-$AC$26</f>
        <v>-15.543276545234701</v>
      </c>
      <c r="T355" s="10">
        <f ca="1">SUMPRODUCT(J355:O355,Results!K$9:P$9)</f>
        <v>-15.782305683819153</v>
      </c>
      <c r="U355" s="10">
        <f ca="1">SUMPRODUCT(J355:O355,Results!K$9:P$9)+$AD$20-$AC$31</f>
        <v>-15.765349627294061</v>
      </c>
      <c r="V355" s="10">
        <f t="shared" ca="1" si="119"/>
        <v>-3.9407724557773651</v>
      </c>
      <c r="W355" s="10">
        <f t="shared" ca="1" si="120"/>
        <v>-3.8707621488092716</v>
      </c>
      <c r="X355" s="10">
        <f t="shared" ca="1" si="121"/>
        <v>-3.5059147921425708</v>
      </c>
      <c r="Y355" s="10">
        <f t="shared" ca="1" si="122"/>
        <v>-3.7281662748555426</v>
      </c>
      <c r="Z355" s="10">
        <f t="shared" ca="1" si="123"/>
        <v>-19.553570886972128</v>
      </c>
      <c r="AA355" s="10">
        <f t="shared" ca="1" si="124"/>
        <v>-3.5060931927961825</v>
      </c>
    </row>
    <row r="356" spans="1:27">
      <c r="A356" s="6">
        <f ca="1">LN((RAND()^(-Results!$E$4))-1)</f>
        <v>-1.3911378811463682</v>
      </c>
      <c r="B356" s="6">
        <f ca="1">LN((RAND()^(-Results!$E$4))-1)</f>
        <v>2.0356729861954994</v>
      </c>
      <c r="C356" s="6">
        <f ca="1">LN((RAND()^(-Results!$E$4))-1)</f>
        <v>3.3450193888953135</v>
      </c>
      <c r="D356" s="6">
        <f ca="1">LN((RAND()^(-Results!$E$4))-1)</f>
        <v>-0.59815769945078789</v>
      </c>
      <c r="E356" s="6">
        <f ca="1">LN((RAND()^(-Results!$E$4))-1)</f>
        <v>0.41121160365050685</v>
      </c>
      <c r="F356" s="6">
        <f ca="1">LN((RAND()^(-Results!$E$4))-1)</f>
        <v>-0.17788615392019516</v>
      </c>
      <c r="G356" s="6">
        <f ca="1">LN((RAND()^(-Results!$E$4))-1)</f>
        <v>2.7605514676448286</v>
      </c>
      <c r="H356" s="6">
        <f t="shared" ca="1" si="112"/>
        <v>2.8247237170007491</v>
      </c>
      <c r="I356" s="10">
        <f ca="1">SUMPRODUCT(J356:O356,Results!B$12:G$12)+Results!$E$5*H356</f>
        <v>7.3697894480279675</v>
      </c>
      <c r="J356" s="10">
        <f ca="1">SUMPRODUCT($A356:$F356,Results!$B$15:$G$15)</f>
        <v>6.8316849506054069</v>
      </c>
      <c r="K356" s="10">
        <f ca="1">SUMPRODUCT($A356:$F356,Results!$B$16:$G$16)</f>
        <v>7.6048712960724609</v>
      </c>
      <c r="L356" s="10">
        <f ca="1">SUMPRODUCT($A356:$F356,Results!$B$17:$G$17)</f>
        <v>3.5744175677021328</v>
      </c>
      <c r="M356" s="10">
        <f ca="1">SUMPRODUCT($A356:$F356,Results!$B$18:$G$18)</f>
        <v>-3.7333242095422401</v>
      </c>
      <c r="N356" s="10">
        <f ca="1">SUMPRODUCT($A356:$F356,Results!$B$19:$G$19)</f>
        <v>2.2151579174464584</v>
      </c>
      <c r="O356" s="10">
        <f ca="1">SUMPRODUCT($A356:$F356,Results!$B$20:$G$20)</f>
        <v>1.5487312262637021</v>
      </c>
      <c r="P356" s="10" cm="1">
        <f t="array" aca="1" ref="P356" ca="1">SUMPRODUCT(J356:O356,TRANSPOSE(BL$20:BL$25))+$AD$20-$BL$27</f>
        <v>-3.1363464267348831</v>
      </c>
      <c r="Q356" s="10" cm="1">
        <f t="array" aca="1" ref="Q356" ca="1">SUMPRODUCT(J356:O356,TRANSPOSE(ES$20:ES$25))+$AD$20-$ES$27</f>
        <v>-3.0777965407277494</v>
      </c>
      <c r="R356" s="10">
        <f ca="1">I356-Results!$E$5*H356</f>
        <v>-3.9291054199750288</v>
      </c>
      <c r="S356" s="10" cm="1">
        <f t="array" aca="1" ref="S356" ca="1">SUMPRODUCT(J356:O356,TRANSPOSE(AR$28:AR$33))+$AD$20-$AC$26</f>
        <v>2.4263597365243577</v>
      </c>
      <c r="T356" s="10">
        <f ca="1">SUMPRODUCT(J356:O356,Results!K$9:P$9)</f>
        <v>-2.7998437115902464</v>
      </c>
      <c r="U356" s="10">
        <f ca="1">SUMPRODUCT(J356:O356,Results!K$9:P$9)+$AD$20-$AC$31</f>
        <v>-2.7828876550651542</v>
      </c>
      <c r="V356" s="10">
        <f t="shared" ca="1" si="119"/>
        <v>10.506135874762851</v>
      </c>
      <c r="W356" s="10">
        <f t="shared" ca="1" si="120"/>
        <v>10.447585988755717</v>
      </c>
      <c r="X356" s="10">
        <f t="shared" ca="1" si="121"/>
        <v>11.298894868002996</v>
      </c>
      <c r="Y356" s="10">
        <f t="shared" ca="1" si="122"/>
        <v>4.9434297115036099</v>
      </c>
      <c r="Z356" s="10">
        <f t="shared" ca="1" si="123"/>
        <v>7.0876613811460825</v>
      </c>
      <c r="AA356" s="10">
        <f t="shared" ca="1" si="124"/>
        <v>10.152677103093122</v>
      </c>
    </row>
    <row r="357" spans="1:27">
      <c r="A357" s="6">
        <f ca="1">LN((RAND()^(-Results!$E$4))-1)</f>
        <v>-2.3019695286043755</v>
      </c>
      <c r="B357" s="6">
        <f ca="1">LN((RAND()^(-Results!$E$4))-1)</f>
        <v>3.1063350052403931</v>
      </c>
      <c r="C357" s="6">
        <f ca="1">LN((RAND()^(-Results!$E$4))-1)</f>
        <v>-0.57729754866428495</v>
      </c>
      <c r="D357" s="6">
        <f ca="1">LN((RAND()^(-Results!$E$4))-1)</f>
        <v>-0.82081649019719405</v>
      </c>
      <c r="E357" s="6">
        <f ca="1">LN((RAND()^(-Results!$E$4))-1)</f>
        <v>0.14577744173752619</v>
      </c>
      <c r="F357" s="6">
        <f ca="1">LN((RAND()^(-Results!$E$4))-1)</f>
        <v>0.5450976874047283</v>
      </c>
      <c r="G357" s="6">
        <f ca="1">LN((RAND()^(-Results!$E$4))-1)</f>
        <v>-6.8326487008973334E-3</v>
      </c>
      <c r="H357" s="6">
        <f t="shared" ca="1" si="112"/>
        <v>5.7339600655023165E-2</v>
      </c>
      <c r="I357" s="10">
        <f ca="1">SUMPRODUCT(J357:O357,Results!B$12:G$12)+Results!$E$5*H357</f>
        <v>-5.4897978277106434</v>
      </c>
      <c r="J357" s="10">
        <f ca="1">SUMPRODUCT($A357:$F357,Results!$B$15:$G$15)</f>
        <v>4.9484768899336125</v>
      </c>
      <c r="K357" s="10">
        <f ca="1">SUMPRODUCT($A357:$F357,Results!$B$16:$G$16)</f>
        <v>3.0524908385885769</v>
      </c>
      <c r="L357" s="10">
        <f ca="1">SUMPRODUCT($A357:$F357,Results!$B$17:$G$17)</f>
        <v>0.97404711518882381</v>
      </c>
      <c r="M357" s="10">
        <f ca="1">SUMPRODUCT($A357:$F357,Results!$B$18:$G$18)</f>
        <v>1.4193013727564769</v>
      </c>
      <c r="N357" s="10">
        <f ca="1">SUMPRODUCT($A357:$F357,Results!$B$19:$G$19)</f>
        <v>-0.42104439338511507</v>
      </c>
      <c r="O357" s="10">
        <f ca="1">SUMPRODUCT($A357:$F357,Results!$B$20:$G$20)</f>
        <v>-2.3803680227808806</v>
      </c>
      <c r="P357" s="10" cm="1">
        <f t="array" aca="1" ref="P357" ca="1">SUMPRODUCT(J357:O357,TRANSPOSE(BL$20:BL$25))+$AD$20-$BL$27</f>
        <v>-6.7728634221953614</v>
      </c>
      <c r="Q357" s="10" cm="1">
        <f t="array" aca="1" ref="Q357" ca="1">SUMPRODUCT(J357:O357,TRANSPOSE(ES$20:ES$25))+$AD$20-$ES$27</f>
        <v>-6.5887732071316787</v>
      </c>
      <c r="R357" s="10">
        <f ca="1">I357-Results!$E$5*H357</f>
        <v>-5.7191562303307357</v>
      </c>
      <c r="S357" s="10" cm="1">
        <f t="array" aca="1" ref="S357" ca="1">SUMPRODUCT(J357:O357,TRANSPOSE(AR$28:AR$33))+$AD$20-$AC$26</f>
        <v>-7.0056958805885587</v>
      </c>
      <c r="T357" s="10">
        <f ca="1">SUMPRODUCT(J357:O357,Results!K$9:P$9)</f>
        <v>-5.6789481890587812</v>
      </c>
      <c r="U357" s="10">
        <f ca="1">SUMPRODUCT(J357:O357,Results!K$9:P$9)+$AD$20-$AC$31</f>
        <v>-5.6619921325336886</v>
      </c>
      <c r="V357" s="10">
        <f t="shared" ca="1" si="119"/>
        <v>1.283065594484718</v>
      </c>
      <c r="W357" s="10">
        <f t="shared" ca="1" si="120"/>
        <v>1.0989753794210353</v>
      </c>
      <c r="X357" s="10">
        <f t="shared" ca="1" si="121"/>
        <v>0.22935840262009233</v>
      </c>
      <c r="Y357" s="10">
        <f t="shared" ca="1" si="122"/>
        <v>1.5158980528779153</v>
      </c>
      <c r="Z357" s="10">
        <f t="shared" ca="1" si="123"/>
        <v>-5.7719258945925285</v>
      </c>
      <c r="AA357" s="10">
        <f t="shared" ca="1" si="124"/>
        <v>0.17219430482304521</v>
      </c>
    </row>
    <row r="358" spans="1:27">
      <c r="A358" s="6">
        <f ca="1">LN((RAND()^(-Results!$E$4))-1)</f>
        <v>-0.59294096341550939</v>
      </c>
      <c r="B358" s="6">
        <f ca="1">LN((RAND()^(-Results!$E$4))-1)</f>
        <v>-0.34384349185913993</v>
      </c>
      <c r="C358" s="6">
        <f ca="1">LN((RAND()^(-Results!$E$4))-1)</f>
        <v>-0.81103031482871801</v>
      </c>
      <c r="D358" s="6">
        <f ca="1">LN((RAND()^(-Results!$E$4))-1)</f>
        <v>0.15664095274278145</v>
      </c>
      <c r="E358" s="6">
        <f ca="1">LN((RAND()^(-Results!$E$4))-1)</f>
        <v>-1.119608719895882</v>
      </c>
      <c r="F358" s="6">
        <f ca="1">LN((RAND()^(-Results!$E$4))-1)</f>
        <v>-1.9486910855945871</v>
      </c>
      <c r="G358" s="6">
        <f ca="1">LN((RAND()^(-Results!$E$4))-1)</f>
        <v>2.9474276839185118</v>
      </c>
      <c r="H358" s="6">
        <f t="shared" ca="1" si="112"/>
        <v>3.0115999332744323</v>
      </c>
      <c r="I358" s="10">
        <f ca="1">SUMPRODUCT(J358:O358,Results!B$12:G$12)+Results!$E$5*H358</f>
        <v>-5.5474393286855346</v>
      </c>
      <c r="J358" s="10">
        <f ca="1">SUMPRODUCT($A358:$F358,Results!$B$15:$G$15)</f>
        <v>6.0536103182295609</v>
      </c>
      <c r="K358" s="10">
        <f ca="1">SUMPRODUCT($A358:$F358,Results!$B$16:$G$16)</f>
        <v>-5.5642469381873685</v>
      </c>
      <c r="L358" s="10">
        <f ca="1">SUMPRODUCT($A358:$F358,Results!$B$17:$G$17)</f>
        <v>5.8771269098110919</v>
      </c>
      <c r="M358" s="10">
        <f ca="1">SUMPRODUCT($A358:$F358,Results!$B$18:$G$18)</f>
        <v>4.1494994052157868</v>
      </c>
      <c r="N358" s="10">
        <f ca="1">SUMPRODUCT($A358:$F358,Results!$B$19:$G$19)</f>
        <v>-2.4786116638565012</v>
      </c>
      <c r="O358" s="10">
        <f ca="1">SUMPRODUCT($A358:$F358,Results!$B$20:$G$20)</f>
        <v>-2.2956244186754962</v>
      </c>
      <c r="P358" s="10" cm="1">
        <f t="array" aca="1" ref="P358" ca="1">SUMPRODUCT(J358:O358,TRANSPOSE(BL$20:BL$25))+$AD$20-$BL$27</f>
        <v>-17.873214218044431</v>
      </c>
      <c r="Q358" s="10" cm="1">
        <f t="array" aca="1" ref="Q358" ca="1">SUMPRODUCT(J358:O358,TRANSPOSE(ES$20:ES$25))+$AD$20-$ES$27</f>
        <v>-17.889626618192388</v>
      </c>
      <c r="R358" s="10">
        <f ca="1">I358-Results!$E$5*H358</f>
        <v>-17.593839061783264</v>
      </c>
      <c r="S358" s="10" cm="1">
        <f t="array" aca="1" ref="S358" ca="1">SUMPRODUCT(J358:O358,TRANSPOSE(AR$28:AR$33))+$AD$20-$AC$26</f>
        <v>-19.162293543272671</v>
      </c>
      <c r="T358" s="10">
        <f ca="1">SUMPRODUCT(J358:O358,Results!K$9:P$9)</f>
        <v>-17.983192028806474</v>
      </c>
      <c r="U358" s="10">
        <f ca="1">SUMPRODUCT(J358:O358,Results!K$9:P$9)+$AD$20-$AC$31</f>
        <v>-17.966235972281382</v>
      </c>
      <c r="V358" s="10">
        <f t="shared" ca="1" si="119"/>
        <v>12.325774889358897</v>
      </c>
      <c r="W358" s="10">
        <f t="shared" ca="1" si="120"/>
        <v>12.342187289506853</v>
      </c>
      <c r="X358" s="10">
        <f t="shared" ca="1" si="121"/>
        <v>12.046399733097729</v>
      </c>
      <c r="Y358" s="10">
        <f t="shared" ca="1" si="122"/>
        <v>13.614854214587137</v>
      </c>
      <c r="Z358" s="10">
        <f t="shared" ca="1" si="123"/>
        <v>-5.8295673955674197</v>
      </c>
      <c r="AA358" s="10">
        <f t="shared" ca="1" si="124"/>
        <v>12.418796643595847</v>
      </c>
    </row>
    <row r="359" spans="1:27">
      <c r="A359" s="6">
        <f ca="1">LN((RAND()^(-Results!$E$4))-1)</f>
        <v>0.54668395247588975</v>
      </c>
      <c r="B359" s="6">
        <f ca="1">LN((RAND()^(-Results!$E$4))-1)</f>
        <v>1.8081815637635203</v>
      </c>
      <c r="C359" s="6">
        <f ca="1">LN((RAND()^(-Results!$E$4))-1)</f>
        <v>0.98813097568868202</v>
      </c>
      <c r="D359" s="6">
        <f ca="1">LN((RAND()^(-Results!$E$4))-1)</f>
        <v>-1.9078950203643352</v>
      </c>
      <c r="E359" s="6">
        <f ca="1">LN((RAND()^(-Results!$E$4))-1)</f>
        <v>0.3420568405612685</v>
      </c>
      <c r="F359" s="6">
        <f ca="1">LN((RAND()^(-Results!$E$4))-1)</f>
        <v>-0.95712825582789884</v>
      </c>
      <c r="G359" s="6">
        <f ca="1">LN((RAND()^(-Results!$E$4))-1)</f>
        <v>-0.54169333138102971</v>
      </c>
      <c r="H359" s="6">
        <f t="shared" ca="1" si="112"/>
        <v>-0.47752108202510923</v>
      </c>
      <c r="I359" s="10">
        <f ca="1">SUMPRODUCT(J359:O359,Results!B$12:G$12)+Results!$E$5*H359</f>
        <v>2.0466607397949961</v>
      </c>
      <c r="J359" s="10">
        <f ca="1">SUMPRODUCT($A359:$F359,Results!$B$15:$G$15)</f>
        <v>2.2056798951960368</v>
      </c>
      <c r="K359" s="10">
        <f ca="1">SUMPRODUCT($A359:$F359,Results!$B$16:$G$16)</f>
        <v>4.368852732152444</v>
      </c>
      <c r="L359" s="10">
        <f ca="1">SUMPRODUCT($A359:$F359,Results!$B$17:$G$17)</f>
        <v>1.3331344000923915</v>
      </c>
      <c r="M359" s="10">
        <f ca="1">SUMPRODUCT($A359:$F359,Results!$B$18:$G$18)</f>
        <v>1.9141467938305126</v>
      </c>
      <c r="N359" s="10">
        <f ca="1">SUMPRODUCT($A359:$F359,Results!$B$19:$G$19)</f>
        <v>4.7518133086179342</v>
      </c>
      <c r="O359" s="10">
        <f ca="1">SUMPRODUCT($A359:$F359,Results!$B$20:$G$20)</f>
        <v>-0.73259195273874722</v>
      </c>
      <c r="P359" s="10" cm="1">
        <f t="array" aca="1" ref="P359" ca="1">SUMPRODUCT(J359:O359,TRANSPOSE(BL$20:BL$25))+$AD$20-$BL$27</f>
        <v>3.9883393082380185</v>
      </c>
      <c r="Q359" s="10" cm="1">
        <f t="array" aca="1" ref="Q359" ca="1">SUMPRODUCT(J359:O359,TRANSPOSE(ES$20:ES$25))+$AD$20-$ES$27</f>
        <v>3.9787157029651357</v>
      </c>
      <c r="R359" s="10">
        <f ca="1">I359-Results!$E$5*H359</f>
        <v>3.956745067895433</v>
      </c>
      <c r="S359" s="10" cm="1">
        <f t="array" aca="1" ref="S359" ca="1">SUMPRODUCT(J359:O359,TRANSPOSE(AR$28:AR$33))+$AD$20-$AC$26</f>
        <v>2.2428013178181345</v>
      </c>
      <c r="T359" s="10">
        <f ca="1">SUMPRODUCT(J359:O359,Results!K$9:P$9)</f>
        <v>3.8799532141380069</v>
      </c>
      <c r="U359" s="10">
        <f ca="1">SUMPRODUCT(J359:O359,Results!K$9:P$9)+$AD$20-$AC$31</f>
        <v>3.8969092706630994</v>
      </c>
      <c r="V359" s="10">
        <f t="shared" ca="1" si="119"/>
        <v>-1.9416785684430224</v>
      </c>
      <c r="W359" s="10">
        <f t="shared" ca="1" si="120"/>
        <v>-1.9320549631701396</v>
      </c>
      <c r="X359" s="10">
        <f t="shared" ca="1" si="121"/>
        <v>-1.9100843281004369</v>
      </c>
      <c r="Y359" s="10">
        <f t="shared" ca="1" si="122"/>
        <v>-0.19614057802313845</v>
      </c>
      <c r="Z359" s="10">
        <f t="shared" ca="1" si="123"/>
        <v>1.7645326729131108</v>
      </c>
      <c r="AA359" s="10">
        <f t="shared" ca="1" si="124"/>
        <v>-1.8502485308681034</v>
      </c>
    </row>
    <row r="360" spans="1:27">
      <c r="A360" s="6">
        <f ca="1">LN((RAND()^(-Results!$E$4))-1)</f>
        <v>0.30616549273991089</v>
      </c>
      <c r="B360" s="6">
        <f ca="1">LN((RAND()^(-Results!$E$4))-1)</f>
        <v>1.6876347530063851</v>
      </c>
      <c r="C360" s="6">
        <f ca="1">LN((RAND()^(-Results!$E$4))-1)</f>
        <v>1.9378052986801768</v>
      </c>
      <c r="D360" s="6">
        <f ca="1">LN((RAND()^(-Results!$E$4))-1)</f>
        <v>0.3213585974480157</v>
      </c>
      <c r="E360" s="6">
        <f ca="1">LN((RAND()^(-Results!$E$4))-1)</f>
        <v>-1.6711063685909184</v>
      </c>
      <c r="F360" s="6">
        <f ca="1">LN((RAND()^(-Results!$E$4))-1)</f>
        <v>1.2999949712493488</v>
      </c>
      <c r="G360" s="6">
        <f ca="1">LN((RAND()^(-Results!$E$4))-1)</f>
        <v>0.68143453179410673</v>
      </c>
      <c r="H360" s="6">
        <f t="shared" ca="1" si="112"/>
        <v>0.74560678115002721</v>
      </c>
      <c r="I360" s="10">
        <f ca="1">SUMPRODUCT(J360:O360,Results!B$12:G$12)+Results!$E$5*H360</f>
        <v>10.231462636697657</v>
      </c>
      <c r="J360" s="10">
        <f ca="1">SUMPRODUCT($A360:$F360,Results!$B$15:$G$15)</f>
        <v>-0.23204282227042849</v>
      </c>
      <c r="K360" s="10">
        <f ca="1">SUMPRODUCT($A360:$F360,Results!$B$16:$G$16)</f>
        <v>0.91070999109265505</v>
      </c>
      <c r="L360" s="10">
        <f ca="1">SUMPRODUCT($A360:$F360,Results!$B$17:$G$17)</f>
        <v>8.8007355085354</v>
      </c>
      <c r="M360" s="10">
        <f ca="1">SUMPRODUCT($A360:$F360,Results!$B$18:$G$18)</f>
        <v>-4.7235292656899457</v>
      </c>
      <c r="N360" s="10">
        <f ca="1">SUMPRODUCT($A360:$F360,Results!$B$19:$G$19)</f>
        <v>7.0961382743965968</v>
      </c>
      <c r="O360" s="10">
        <f ca="1">SUMPRODUCT($A360:$F360,Results!$B$20:$G$20)</f>
        <v>5.2473202133707568</v>
      </c>
      <c r="P360" s="10" cm="1">
        <f t="array" aca="1" ref="P360" ca="1">SUMPRODUCT(J360:O360,TRANSPOSE(BL$20:BL$25))+$AD$20-$BL$27</f>
        <v>7.1638174488555215</v>
      </c>
      <c r="Q360" s="10" cm="1">
        <f t="array" aca="1" ref="Q360" ca="1">SUMPRODUCT(J360:O360,TRANSPOSE(ES$20:ES$25))+$AD$20-$ES$27</f>
        <v>7.221206367229593</v>
      </c>
      <c r="R360" s="10">
        <f ca="1">I360-Results!$E$5*H360</f>
        <v>7.2490355120975476</v>
      </c>
      <c r="S360" s="10" cm="1">
        <f t="array" aca="1" ref="S360" ca="1">SUMPRODUCT(J360:O360,TRANSPOSE(AR$28:AR$33))+$AD$20-$AC$26</f>
        <v>11.395227526101435</v>
      </c>
      <c r="T360" s="10">
        <f ca="1">SUMPRODUCT(J360:O360,Results!K$9:P$9)</f>
        <v>7.4968726979215514</v>
      </c>
      <c r="U360" s="10">
        <f ca="1">SUMPRODUCT(J360:O360,Results!K$9:P$9)+$AD$20-$AC$31</f>
        <v>7.513828754446644</v>
      </c>
      <c r="V360" s="10">
        <f t="shared" ca="1" si="119"/>
        <v>3.0676451878421354</v>
      </c>
      <c r="W360" s="10">
        <f t="shared" ca="1" si="120"/>
        <v>3.0102562694680639</v>
      </c>
      <c r="X360" s="10">
        <f t="shared" ca="1" si="121"/>
        <v>2.9824271246001093</v>
      </c>
      <c r="Y360" s="10">
        <f t="shared" ca="1" si="122"/>
        <v>-1.1637648894037778</v>
      </c>
      <c r="Z360" s="10">
        <f t="shared" ca="1" si="123"/>
        <v>9.9493345698157718</v>
      </c>
      <c r="AA360" s="10">
        <f t="shared" ca="1" si="124"/>
        <v>2.7176338822510129</v>
      </c>
    </row>
    <row r="361" spans="1:27">
      <c r="A361" s="6">
        <f ca="1">LN((RAND()^(-Results!$E$4))-1)</f>
        <v>-1.0135639498636688</v>
      </c>
      <c r="B361" s="6">
        <f ca="1">LN((RAND()^(-Results!$E$4))-1)</f>
        <v>-1.3425918878200505</v>
      </c>
      <c r="C361" s="6">
        <f ca="1">LN((RAND()^(-Results!$E$4))-1)</f>
        <v>-0.39864312910320904</v>
      </c>
      <c r="D361" s="6">
        <f ca="1">LN((RAND()^(-Results!$E$4))-1)</f>
        <v>-0.44104795722616758</v>
      </c>
      <c r="E361" s="6">
        <f ca="1">LN((RAND()^(-Results!$E$4))-1)</f>
        <v>-2.7885828681485738</v>
      </c>
      <c r="F361" s="6">
        <f ca="1">LN((RAND()^(-Results!$E$4))-1)</f>
        <v>1.8916061022926445</v>
      </c>
      <c r="G361" s="6">
        <f ca="1">LN((RAND()^(-Results!$E$4))-1)</f>
        <v>0.36606648172622908</v>
      </c>
      <c r="H361" s="6">
        <f t="shared" ca="1" si="112"/>
        <v>0.43023873108214961</v>
      </c>
      <c r="I361" s="10">
        <f ca="1">SUMPRODUCT(J361:O361,Results!B$12:G$12)+Results!$E$5*H361</f>
        <v>-9.0891753328015099</v>
      </c>
      <c r="J361" s="10">
        <f ca="1">SUMPRODUCT($A361:$F361,Results!$B$15:$G$15)</f>
        <v>2.8905094966186216</v>
      </c>
      <c r="K361" s="10">
        <f ca="1">SUMPRODUCT($A361:$F361,Results!$B$16:$G$16)</f>
        <v>-6.0790010032266517</v>
      </c>
      <c r="L361" s="10">
        <f ca="1">SUMPRODUCT($A361:$F361,Results!$B$17:$G$17)</f>
        <v>8.4232627963572497</v>
      </c>
      <c r="M361" s="10">
        <f ca="1">SUMPRODUCT($A361:$F361,Results!$B$18:$G$18)</f>
        <v>-3.4303399862960782</v>
      </c>
      <c r="N361" s="10">
        <f ca="1">SUMPRODUCT($A361:$F361,Results!$B$19:$G$19)</f>
        <v>-0.99647774042198323</v>
      </c>
      <c r="O361" s="10">
        <f ca="1">SUMPRODUCT($A361:$F361,Results!$B$20:$G$20)</f>
        <v>2.8194348863995558</v>
      </c>
      <c r="P361" s="10" cm="1">
        <f t="array" aca="1" ref="P361" ca="1">SUMPRODUCT(J361:O361,TRANSPOSE(BL$20:BL$25))+$AD$20-$BL$27</f>
        <v>-11.007751685159356</v>
      </c>
      <c r="Q361" s="10" cm="1">
        <f t="array" aca="1" ref="Q361" ca="1">SUMPRODUCT(J361:O361,TRANSPOSE(ES$20:ES$25))+$AD$20-$ES$27</f>
        <v>-11.024200068156693</v>
      </c>
      <c r="R361" s="10">
        <f ca="1">I361-Results!$E$5*H361</f>
        <v>-10.810130257130108</v>
      </c>
      <c r="S361" s="10" cm="1">
        <f t="array" aca="1" ref="S361" ca="1">SUMPRODUCT(J361:O361,TRANSPOSE(AR$28:AR$33))+$AD$20-$AC$26</f>
        <v>-6.3078588952716474</v>
      </c>
      <c r="T361" s="10">
        <f ca="1">SUMPRODUCT(J361:O361,Results!K$9:P$9)</f>
        <v>-11.140267258796591</v>
      </c>
      <c r="U361" s="10">
        <f ca="1">SUMPRODUCT(J361:O361,Results!K$9:P$9)+$AD$20-$AC$31</f>
        <v>-11.123311202271498</v>
      </c>
      <c r="V361" s="10">
        <f t="shared" ca="1" si="119"/>
        <v>1.9185763523578458</v>
      </c>
      <c r="W361" s="10">
        <f t="shared" ca="1" si="120"/>
        <v>1.9350247353551833</v>
      </c>
      <c r="X361" s="10">
        <f t="shared" ca="1" si="121"/>
        <v>1.7209549243285984</v>
      </c>
      <c r="Y361" s="10">
        <f t="shared" ca="1" si="122"/>
        <v>-2.7813164375298625</v>
      </c>
      <c r="Z361" s="10">
        <f t="shared" ca="1" si="123"/>
        <v>-9.371303399683395</v>
      </c>
      <c r="AA361" s="10">
        <f t="shared" ca="1" si="124"/>
        <v>2.0341358694699885</v>
      </c>
    </row>
    <row r="362" spans="1:27">
      <c r="A362" s="6">
        <f ca="1">LN((RAND()^(-Results!$E$4))-1)</f>
        <v>-1.105162431761586</v>
      </c>
      <c r="B362" s="6">
        <f ca="1">LN((RAND()^(-Results!$E$4))-1)</f>
        <v>-0.42042443285570191</v>
      </c>
      <c r="C362" s="6">
        <f ca="1">LN((RAND()^(-Results!$E$4))-1)</f>
        <v>1.449265967672059</v>
      </c>
      <c r="D362" s="6">
        <f ca="1">LN((RAND()^(-Results!$E$4))-1)</f>
        <v>-1.052492808628239</v>
      </c>
      <c r="E362" s="6">
        <f ca="1">LN((RAND()^(-Results!$E$4))-1)</f>
        <v>-1.7612414273485637</v>
      </c>
      <c r="F362" s="6">
        <f ca="1">LN((RAND()^(-Results!$E$4))-1)</f>
        <v>-1.0102357878103656</v>
      </c>
      <c r="G362" s="6">
        <f ca="1">LN((RAND()^(-Results!$E$4))-1)</f>
        <v>0.68702206018152279</v>
      </c>
      <c r="H362" s="6">
        <f t="shared" ca="1" si="112"/>
        <v>0.75119430953744326</v>
      </c>
      <c r="I362" s="10">
        <f ca="1">SUMPRODUCT(J362:O362,Results!B$12:G$12)+Results!$E$5*H362</f>
        <v>-16.366789230551966</v>
      </c>
      <c r="J362" s="10">
        <f ca="1">SUMPRODUCT($A362:$F362,Results!$B$15:$G$15)</f>
        <v>9.5268380083978403</v>
      </c>
      <c r="K362" s="10">
        <f ca="1">SUMPRODUCT($A362:$F362,Results!$B$16:$G$16)</f>
        <v>-2.1517778029860741</v>
      </c>
      <c r="L362" s="10">
        <f ca="1">SUMPRODUCT($A362:$F362,Results!$B$17:$G$17)</f>
        <v>9.6301953146964223</v>
      </c>
      <c r="M362" s="10">
        <f ca="1">SUMPRODUCT($A362:$F362,Results!$B$18:$G$18)</f>
        <v>-0.48882955253304727</v>
      </c>
      <c r="N362" s="10">
        <f ca="1">SUMPRODUCT($A362:$F362,Results!$B$19:$G$19)</f>
        <v>-0.6180677476101184</v>
      </c>
      <c r="O362" s="10">
        <f ca="1">SUMPRODUCT($A362:$F362,Results!$B$20:$G$20)</f>
        <v>0.51565665654476223</v>
      </c>
      <c r="P362" s="10" cm="1">
        <f t="array" aca="1" ref="P362" ca="1">SUMPRODUCT(J362:O362,TRANSPOSE(BL$20:BL$25))+$AD$20-$BL$27</f>
        <v>-18.828818755395535</v>
      </c>
      <c r="Q362" s="10" cm="1">
        <f t="array" aca="1" ref="Q362" ca="1">SUMPRODUCT(J362:O362,TRANSPOSE(ES$20:ES$25))+$AD$20-$ES$27</f>
        <v>-18.884951895980024</v>
      </c>
      <c r="R362" s="10">
        <f ca="1">I362-Results!$E$5*H362</f>
        <v>-19.37156646870174</v>
      </c>
      <c r="S362" s="10" cm="1">
        <f t="array" aca="1" ref="S362" ca="1">SUMPRODUCT(J362:O362,TRANSPOSE(AR$28:AR$33))+$AD$20-$AC$26</f>
        <v>-14.691112367361136</v>
      </c>
      <c r="T362" s="10">
        <f ca="1">SUMPRODUCT(J362:O362,Results!K$9:P$9)</f>
        <v>-19.203921832915796</v>
      </c>
      <c r="U362" s="10">
        <f ca="1">SUMPRODUCT(J362:O362,Results!K$9:P$9)+$AD$20-$AC$31</f>
        <v>-19.186965776390704</v>
      </c>
      <c r="V362" s="10">
        <f t="shared" ca="1" si="119"/>
        <v>2.4620295248435689</v>
      </c>
      <c r="W362" s="10">
        <f t="shared" ca="1" si="120"/>
        <v>2.5181626654280578</v>
      </c>
      <c r="X362" s="10">
        <f t="shared" ca="1" si="121"/>
        <v>3.0047772381497744</v>
      </c>
      <c r="Y362" s="10">
        <f t="shared" ca="1" si="122"/>
        <v>-1.6756768631908301</v>
      </c>
      <c r="Z362" s="10">
        <f t="shared" ca="1" si="123"/>
        <v>-16.648917297433851</v>
      </c>
      <c r="AA362" s="10">
        <f t="shared" ca="1" si="124"/>
        <v>2.8201765458387378</v>
      </c>
    </row>
    <row r="363" spans="1:27">
      <c r="A363" s="6">
        <f ca="1">LN((RAND()^(-Results!$E$4))-1)</f>
        <v>-8.7470052437300702E-2</v>
      </c>
      <c r="B363" s="6">
        <f ca="1">LN((RAND()^(-Results!$E$4))-1)</f>
        <v>1.9338439959838352</v>
      </c>
      <c r="C363" s="6">
        <f ca="1">LN((RAND()^(-Results!$E$4))-1)</f>
        <v>2.015973474714321</v>
      </c>
      <c r="D363" s="6">
        <f ca="1">LN((RAND()^(-Results!$E$4))-1)</f>
        <v>-2.8174338234558975</v>
      </c>
      <c r="E363" s="6">
        <f ca="1">LN((RAND()^(-Results!$E$4))-1)</f>
        <v>-1.4629852556840146</v>
      </c>
      <c r="F363" s="6">
        <f ca="1">LN((RAND()^(-Results!$E$4))-1)</f>
        <v>2.1171878844979672</v>
      </c>
      <c r="G363" s="6">
        <f ca="1">LN((RAND()^(-Results!$E$4))-1)</f>
        <v>2.185690768181257</v>
      </c>
      <c r="H363" s="6">
        <f t="shared" ca="1" si="112"/>
        <v>2.2498630175371774</v>
      </c>
      <c r="I363" s="10">
        <f ca="1">SUMPRODUCT(J363:O363,Results!B$12:G$12)+Results!$E$5*H363</f>
        <v>16.9474006337608</v>
      </c>
      <c r="J363" s="10">
        <f ca="1">SUMPRODUCT($A363:$F363,Results!$B$15:$G$15)</f>
        <v>1.9285680691068849</v>
      </c>
      <c r="K363" s="10">
        <f ca="1">SUMPRODUCT($A363:$F363,Results!$B$16:$G$16)</f>
        <v>4.938107161581982</v>
      </c>
      <c r="L363" s="10">
        <f ca="1">SUMPRODUCT($A363:$F363,Results!$B$17:$G$17)</f>
        <v>6.7010067478952973</v>
      </c>
      <c r="M363" s="10">
        <f ca="1">SUMPRODUCT($A363:$F363,Results!$B$18:$G$18)</f>
        <v>-4.6959299565876904</v>
      </c>
      <c r="N363" s="10">
        <f ca="1">SUMPRODUCT($A363:$F363,Results!$B$19:$G$19)</f>
        <v>7.8607478474596215</v>
      </c>
      <c r="O363" s="10">
        <f ca="1">SUMPRODUCT($A363:$F363,Results!$B$20:$G$20)</f>
        <v>4.0504345502821995</v>
      </c>
      <c r="P363" s="10" cm="1">
        <f t="array" aca="1" ref="P363" ca="1">SUMPRODUCT(J363:O363,TRANSPOSE(BL$20:BL$25))+$AD$20-$BL$27</f>
        <v>7.9970832745133027</v>
      </c>
      <c r="Q363" s="10" cm="1">
        <f t="array" aca="1" ref="Q363" ca="1">SUMPRODUCT(J363:O363,TRANSPOSE(ES$20:ES$25))+$AD$20-$ES$27</f>
        <v>8.0107066463830332</v>
      </c>
      <c r="R363" s="10">
        <f ca="1">I363-Results!$E$5*H363</f>
        <v>7.9479485636120906</v>
      </c>
      <c r="S363" s="10" cm="1">
        <f t="array" aca="1" ref="S363" ca="1">SUMPRODUCT(J363:O363,TRANSPOSE(AR$28:AR$33))+$AD$20-$AC$26</f>
        <v>12.177586433682286</v>
      </c>
      <c r="T363" s="10">
        <f ca="1">SUMPRODUCT(J363:O363,Results!K$9:P$9)</f>
        <v>8.0044364805950554</v>
      </c>
      <c r="U363" s="10">
        <f ca="1">SUMPRODUCT(J363:O363,Results!K$9:P$9)+$AD$20-$AC$31</f>
        <v>8.021392537120148</v>
      </c>
      <c r="V363" s="10">
        <f t="shared" ca="1" si="119"/>
        <v>8.9503173592474976</v>
      </c>
      <c r="W363" s="10">
        <f t="shared" ca="1" si="120"/>
        <v>8.9366939873777671</v>
      </c>
      <c r="X363" s="10">
        <f t="shared" ca="1" si="121"/>
        <v>8.9994520701487097</v>
      </c>
      <c r="Y363" s="10">
        <f t="shared" ca="1" si="122"/>
        <v>4.769814200078514</v>
      </c>
      <c r="Z363" s="10">
        <f t="shared" ca="1" si="123"/>
        <v>16.665272566878915</v>
      </c>
      <c r="AA363" s="10">
        <f t="shared" ca="1" si="124"/>
        <v>8.9260080966406523</v>
      </c>
    </row>
    <row r="364" spans="1:27">
      <c r="A364" s="6">
        <f ca="1">LN((RAND()^(-Results!$E$4))-1)</f>
        <v>0.21816166070698248</v>
      </c>
      <c r="B364" s="6">
        <f ca="1">LN((RAND()^(-Results!$E$4))-1)</f>
        <v>1.15675353237329</v>
      </c>
      <c r="C364" s="6">
        <f ca="1">LN((RAND()^(-Results!$E$4))-1)</f>
        <v>-3.5449223599438442</v>
      </c>
      <c r="D364" s="6">
        <f ca="1">LN((RAND()^(-Results!$E$4))-1)</f>
        <v>0.20078835748396076</v>
      </c>
      <c r="E364" s="6">
        <f ca="1">LN((RAND()^(-Results!$E$4))-1)</f>
        <v>0.77562992943175568</v>
      </c>
      <c r="F364" s="6">
        <f ca="1">LN((RAND()^(-Results!$E$4))-1)</f>
        <v>-0.15874331710037135</v>
      </c>
      <c r="G364" s="6">
        <f ca="1">LN((RAND()^(-Results!$E$4))-1)</f>
        <v>1.7212058286757657</v>
      </c>
      <c r="H364" s="6">
        <f t="shared" ca="1" si="112"/>
        <v>1.7853780780316861</v>
      </c>
      <c r="I364" s="10">
        <f ca="1">SUMPRODUCT(J364:O364,Results!B$12:G$12)+Results!$E$5*H364</f>
        <v>12.877001057172205</v>
      </c>
      <c r="J364" s="10">
        <f ca="1">SUMPRODUCT($A364:$F364,Results!$B$15:$G$15)</f>
        <v>-4.696289345285801</v>
      </c>
      <c r="K364" s="10">
        <f ca="1">SUMPRODUCT($A364:$F364,Results!$B$16:$G$16)</f>
        <v>-2.6530279136868189</v>
      </c>
      <c r="L364" s="10">
        <f ca="1">SUMPRODUCT($A364:$F364,Results!$B$17:$G$17)</f>
        <v>-5.7801761944478995</v>
      </c>
      <c r="M364" s="10">
        <f ca="1">SUMPRODUCT($A364:$F364,Results!$B$18:$G$18)</f>
        <v>6.1750506890708818</v>
      </c>
      <c r="N364" s="10">
        <f ca="1">SUMPRODUCT($A364:$F364,Results!$B$19:$G$19)</f>
        <v>-1.1732415142990433</v>
      </c>
      <c r="O364" s="10">
        <f ca="1">SUMPRODUCT($A364:$F364,Results!$B$20:$G$20)</f>
        <v>-4.1883442280172876</v>
      </c>
      <c r="P364" s="10" cm="1">
        <f t="array" aca="1" ref="P364" ca="1">SUMPRODUCT(J364:O364,TRANSPOSE(BL$20:BL$25))+$AD$20-$BL$27</f>
        <v>4.1555789786074211</v>
      </c>
      <c r="Q364" s="10" cm="1">
        <f t="array" aca="1" ref="Q364" ca="1">SUMPRODUCT(J364:O364,TRANSPOSE(ES$20:ES$25))+$AD$20-$ES$27</f>
        <v>4.2551986015497372</v>
      </c>
      <c r="R364" s="10">
        <f ca="1">I364-Results!$E$5*H364</f>
        <v>5.7354887450454601</v>
      </c>
      <c r="S364" s="10" cm="1">
        <f t="array" aca="1" ref="S364" ca="1">SUMPRODUCT(J364:O364,TRANSPOSE(AR$28:AR$33))+$AD$20-$AC$26</f>
        <v>-3.6398997694476174</v>
      </c>
      <c r="T364" s="10">
        <f ca="1">SUMPRODUCT(J364:O364,Results!K$9:P$9)</f>
        <v>4.7486927514525377</v>
      </c>
      <c r="U364" s="10">
        <f ca="1">SUMPRODUCT(J364:O364,Results!K$9:P$9)+$AD$20-$AC$31</f>
        <v>4.7656488079776302</v>
      </c>
      <c r="V364" s="10">
        <f t="shared" ref="V364:V427" ca="1" si="125">I364-P364</f>
        <v>8.7214220785647836</v>
      </c>
      <c r="W364" s="10">
        <f t="shared" ca="1" si="120"/>
        <v>8.6218024556224684</v>
      </c>
      <c r="X364" s="10">
        <f t="shared" ca="1" si="121"/>
        <v>7.1415123121267445</v>
      </c>
      <c r="Y364" s="10">
        <f t="shared" ca="1" si="122"/>
        <v>16.516900826619821</v>
      </c>
      <c r="Z364" s="10">
        <f t="shared" ca="1" si="123"/>
        <v>12.59487299029032</v>
      </c>
      <c r="AA364" s="10">
        <f t="shared" ca="1" si="124"/>
        <v>8.1113522491945744</v>
      </c>
    </row>
    <row r="365" spans="1:27">
      <c r="A365" s="6">
        <f ca="1">LN((RAND()^(-Results!$E$4))-1)</f>
        <v>0.12501151928848853</v>
      </c>
      <c r="B365" s="6">
        <f ca="1">LN((RAND()^(-Results!$E$4))-1)</f>
        <v>0.88089211543844836</v>
      </c>
      <c r="C365" s="6">
        <f ca="1">LN((RAND()^(-Results!$E$4))-1)</f>
        <v>1.8807087483720568</v>
      </c>
      <c r="D365" s="6">
        <f ca="1">LN((RAND()^(-Results!$E$4))-1)</f>
        <v>1.2683729139972435</v>
      </c>
      <c r="E365" s="6">
        <f ca="1">LN((RAND()^(-Results!$E$4))-1)</f>
        <v>-0.99785858384674142</v>
      </c>
      <c r="F365" s="6">
        <f ca="1">LN((RAND()^(-Results!$E$4))-1)</f>
        <v>-1.4022324941449633</v>
      </c>
      <c r="G365" s="6">
        <f ca="1">LN((RAND()^(-Results!$E$4))-1)</f>
        <v>3.3443239667959865</v>
      </c>
      <c r="H365" s="6">
        <f t="shared" ca="1" si="112"/>
        <v>3.408496216151907</v>
      </c>
      <c r="I365" s="10">
        <f ca="1">SUMPRODUCT(J365:O365,Results!B$12:G$12)+Results!$E$5*H365</f>
        <v>7.8360370290652259</v>
      </c>
      <c r="J365" s="10">
        <f ca="1">SUMPRODUCT($A365:$F365,Results!$B$15:$G$15)</f>
        <v>3.9223499964094692</v>
      </c>
      <c r="K365" s="10">
        <f ca="1">SUMPRODUCT($A365:$F365,Results!$B$16:$G$16)</f>
        <v>-1.1005250510413054</v>
      </c>
      <c r="L365" s="10">
        <f ca="1">SUMPRODUCT($A365:$F365,Results!$B$17:$G$17)</f>
        <v>8.464705940764965</v>
      </c>
      <c r="M365" s="10">
        <f ca="1">SUMPRODUCT($A365:$F365,Results!$B$18:$G$18)</f>
        <v>-0.75768274764767307</v>
      </c>
      <c r="N365" s="10">
        <f ca="1">SUMPRODUCT($A365:$F365,Results!$B$19:$G$19)</f>
        <v>2.9874674268108614</v>
      </c>
      <c r="O365" s="10">
        <f ca="1">SUMPRODUCT($A365:$F365,Results!$B$20:$G$20)</f>
        <v>2.1544793045599779</v>
      </c>
      <c r="P365" s="10" cm="1">
        <f t="array" aca="1" ref="P365" ca="1">SUMPRODUCT(J365:O365,TRANSPOSE(BL$20:BL$25))+$AD$20-$BL$27</f>
        <v>-5.4999883278101152</v>
      </c>
      <c r="Q365" s="10" cm="1">
        <f t="array" aca="1" ref="Q365" ca="1">SUMPRODUCT(J365:O365,TRANSPOSE(ES$20:ES$25))+$AD$20-$ES$27</f>
        <v>-5.4855815298583224</v>
      </c>
      <c r="R365" s="10">
        <f ca="1">I365-Results!$E$5*H365</f>
        <v>-5.7979478355424021</v>
      </c>
      <c r="S365" s="10" cm="1">
        <f t="array" aca="1" ref="S365" ca="1">SUMPRODUCT(J365:O365,TRANSPOSE(AR$28:AR$33))+$AD$20-$AC$26</f>
        <v>-3.0002990571444323</v>
      </c>
      <c r="T365" s="10">
        <f ca="1">SUMPRODUCT(J365:O365,Results!K$9:P$9)</f>
        <v>-5.4025654800022229</v>
      </c>
      <c r="U365" s="10">
        <f ca="1">SUMPRODUCT(J365:O365,Results!K$9:P$9)+$AD$20-$AC$31</f>
        <v>-5.3856094234771303</v>
      </c>
      <c r="V365" s="10">
        <f t="shared" ca="1" si="125"/>
        <v>13.336025356875341</v>
      </c>
      <c r="W365" s="10">
        <f t="shared" ca="1" si="120"/>
        <v>13.321618558923548</v>
      </c>
      <c r="X365" s="10">
        <f t="shared" ca="1" si="121"/>
        <v>13.633984864607628</v>
      </c>
      <c r="Y365" s="10">
        <f t="shared" ca="1" si="122"/>
        <v>10.836336086209659</v>
      </c>
      <c r="Z365" s="10">
        <f t="shared" ca="1" si="123"/>
        <v>7.5539089621833408</v>
      </c>
      <c r="AA365" s="10">
        <f t="shared" ca="1" si="124"/>
        <v>13.221646452542355</v>
      </c>
    </row>
    <row r="366" spans="1:27">
      <c r="A366" s="6">
        <f ca="1">LN((RAND()^(-Results!$E$4))-1)</f>
        <v>-0.96172724155925693</v>
      </c>
      <c r="B366" s="6">
        <f ca="1">LN((RAND()^(-Results!$E$4))-1)</f>
        <v>4.9798770263462639</v>
      </c>
      <c r="C366" s="6">
        <f ca="1">LN((RAND()^(-Results!$E$4))-1)</f>
        <v>-6.4870015334663592E-2</v>
      </c>
      <c r="D366" s="6">
        <f ca="1">LN((RAND()^(-Results!$E$4))-1)</f>
        <v>2.3224418099172968</v>
      </c>
      <c r="E366" s="6">
        <f ca="1">LN((RAND()^(-Results!$E$4))-1)</f>
        <v>-2.1144895556988907</v>
      </c>
      <c r="F366" s="6">
        <f ca="1">LN((RAND()^(-Results!$E$4))-1)</f>
        <v>1.6504614559907644</v>
      </c>
      <c r="G366" s="6">
        <f ca="1">LN((RAND()^(-Results!$E$4))-1)</f>
        <v>0.30934302593370061</v>
      </c>
      <c r="H366" s="6">
        <f t="shared" ca="1" si="112"/>
        <v>0.37351527528962114</v>
      </c>
      <c r="I366" s="10">
        <f ca="1">SUMPRODUCT(J366:O366,Results!B$12:G$12)+Results!$E$5*H366</f>
        <v>9.0697706262394746</v>
      </c>
      <c r="J366" s="10">
        <f ca="1">SUMPRODUCT($A366:$F366,Results!$B$15:$G$15)</f>
        <v>-0.92542617299706853</v>
      </c>
      <c r="K366" s="10">
        <f ca="1">SUMPRODUCT($A366:$F366,Results!$B$16:$G$16)</f>
        <v>-1.7897769922763151</v>
      </c>
      <c r="L366" s="10">
        <f ca="1">SUMPRODUCT($A366:$F366,Results!$B$17:$G$17)</f>
        <v>11.532242376377907</v>
      </c>
      <c r="M366" s="10">
        <f ca="1">SUMPRODUCT($A366:$F366,Results!$B$18:$G$18)</f>
        <v>-1.9788513169586603</v>
      </c>
      <c r="N366" s="10">
        <f ca="1">SUMPRODUCT($A366:$F366,Results!$B$19:$G$19)</f>
        <v>7.9044340195324745</v>
      </c>
      <c r="O366" s="10">
        <f ca="1">SUMPRODUCT($A366:$F366,Results!$B$20:$G$20)</f>
        <v>4.0060281727634717</v>
      </c>
      <c r="P366" s="10" cm="1">
        <f t="array" aca="1" ref="P366" ca="1">SUMPRODUCT(J366:O366,TRANSPOSE(BL$20:BL$25))+$AD$20-$BL$27</f>
        <v>5.5861153296419488</v>
      </c>
      <c r="Q366" s="10" cm="1">
        <f t="array" aca="1" ref="Q366" ca="1">SUMPRODUCT(J366:O366,TRANSPOSE(ES$20:ES$25))+$AD$20-$ES$27</f>
        <v>5.889860547085334</v>
      </c>
      <c r="R366" s="10">
        <f ca="1">I366-Results!$E$5*H366</f>
        <v>7.57570952508099</v>
      </c>
      <c r="S366" s="10" cm="1">
        <f t="array" aca="1" ref="S366" ca="1">SUMPRODUCT(J366:O366,TRANSPOSE(AR$28:AR$33))+$AD$20-$AC$26</f>
        <v>6.8741229375236959</v>
      </c>
      <c r="T366" s="10">
        <f ca="1">SUMPRODUCT(J366:O366,Results!K$9:P$9)</f>
        <v>7.4564807191890656</v>
      </c>
      <c r="U366" s="10">
        <f ca="1">SUMPRODUCT(J366:O366,Results!K$9:P$9)+$AD$20-$AC$31</f>
        <v>7.4734367757141582</v>
      </c>
      <c r="V366" s="10">
        <f t="shared" ca="1" si="125"/>
        <v>3.4836552965975258</v>
      </c>
      <c r="W366" s="10">
        <f t="shared" ca="1" si="120"/>
        <v>3.1799100791541406</v>
      </c>
      <c r="X366" s="10">
        <f t="shared" ca="1" si="121"/>
        <v>1.4940611011584846</v>
      </c>
      <c r="Y366" s="10">
        <f t="shared" ca="1" si="122"/>
        <v>2.1956476887157788</v>
      </c>
      <c r="Z366" s="10">
        <f t="shared" ca="1" si="123"/>
        <v>8.7876425593575895</v>
      </c>
      <c r="AA366" s="10">
        <f t="shared" ca="1" si="124"/>
        <v>1.5963338505253164</v>
      </c>
    </row>
    <row r="367" spans="1:27">
      <c r="A367" s="6">
        <f ca="1">LN((RAND()^(-Results!$E$4))-1)</f>
        <v>0.25495787629446837</v>
      </c>
      <c r="B367" s="6">
        <f ca="1">LN((RAND()^(-Results!$E$4))-1)</f>
        <v>-0.54580590207806068</v>
      </c>
      <c r="C367" s="6">
        <f ca="1">LN((RAND()^(-Results!$E$4))-1)</f>
        <v>-2.3941030636558081</v>
      </c>
      <c r="D367" s="6">
        <f ca="1">LN((RAND()^(-Results!$E$4))-1)</f>
        <v>0.40287077790546294</v>
      </c>
      <c r="E367" s="6">
        <f ca="1">LN((RAND()^(-Results!$E$4))-1)</f>
        <v>-1.6148555062863081</v>
      </c>
      <c r="F367" s="6">
        <f ca="1">LN((RAND()^(-Results!$E$4))-1)</f>
        <v>-0.612020248882991</v>
      </c>
      <c r="G367" s="6">
        <f ca="1">LN((RAND()^(-Results!$E$4))-1)</f>
        <v>0.56578221432342923</v>
      </c>
      <c r="H367" s="6">
        <f t="shared" ca="1" si="112"/>
        <v>0.62995446367934971</v>
      </c>
      <c r="I367" s="10">
        <f ca="1">SUMPRODUCT(J367:O367,Results!B$12:G$12)+Results!$E$5*H367</f>
        <v>-5.2489048492903496</v>
      </c>
      <c r="J367" s="10">
        <f ca="1">SUMPRODUCT($A367:$F367,Results!$B$15:$G$15)</f>
        <v>0.12813373559267704</v>
      </c>
      <c r="K367" s="10">
        <f ca="1">SUMPRODUCT($A367:$F367,Results!$B$16:$G$16)</f>
        <v>-8.2889558616660004</v>
      </c>
      <c r="L367" s="10">
        <f ca="1">SUMPRODUCT($A367:$F367,Results!$B$17:$G$17)</f>
        <v>4.6206656785546771</v>
      </c>
      <c r="M367" s="10">
        <f ca="1">SUMPRODUCT($A367:$F367,Results!$B$18:$G$18)</f>
        <v>4.1138503384985494</v>
      </c>
      <c r="N367" s="10">
        <f ca="1">SUMPRODUCT($A367:$F367,Results!$B$19:$G$19)</f>
        <v>-0.91053346186063566</v>
      </c>
      <c r="O367" s="10">
        <f ca="1">SUMPRODUCT($A367:$F367,Results!$B$20:$G$20)</f>
        <v>-1.3259602902324148</v>
      </c>
      <c r="P367" s="10" cm="1">
        <f t="array" aca="1" ref="P367" ca="1">SUMPRODUCT(J367:O367,TRANSPOSE(BL$20:BL$25))+$AD$20-$BL$27</f>
        <v>-8.747358236810765</v>
      </c>
      <c r="Q367" s="10" cm="1">
        <f t="array" aca="1" ref="Q367" ca="1">SUMPRODUCT(J367:O367,TRANSPOSE(ES$20:ES$25))+$AD$20-$ES$27</f>
        <v>-8.747009251351118</v>
      </c>
      <c r="R367" s="10">
        <f ca="1">I367-Results!$E$5*H367</f>
        <v>-7.7687227040077484</v>
      </c>
      <c r="S367" s="10" cm="1">
        <f t="array" aca="1" ref="S367" ca="1">SUMPRODUCT(J367:O367,TRANSPOSE(AR$28:AR$33))+$AD$20-$AC$26</f>
        <v>-12.160086813760476</v>
      </c>
      <c r="T367" s="10">
        <f ca="1">SUMPRODUCT(J367:O367,Results!K$9:P$9)</f>
        <v>-8.7582693796220603</v>
      </c>
      <c r="U367" s="10">
        <f ca="1">SUMPRODUCT(J367:O367,Results!K$9:P$9)+$AD$20-$AC$31</f>
        <v>-8.7413133230969677</v>
      </c>
      <c r="V367" s="10">
        <f t="shared" ca="1" si="125"/>
        <v>3.4984533875204153</v>
      </c>
      <c r="W367" s="10">
        <f t="shared" ca="1" si="120"/>
        <v>3.4981044020607683</v>
      </c>
      <c r="X367" s="10">
        <f t="shared" ca="1" si="121"/>
        <v>2.5198178547173988</v>
      </c>
      <c r="Y367" s="10">
        <f t="shared" ca="1" si="122"/>
        <v>6.911181964470126</v>
      </c>
      <c r="Z367" s="10">
        <f t="shared" ca="1" si="123"/>
        <v>-5.5310329161722347</v>
      </c>
      <c r="AA367" s="10">
        <f t="shared" ca="1" si="124"/>
        <v>3.4924084738066181</v>
      </c>
    </row>
    <row r="368" spans="1:27">
      <c r="A368" s="6">
        <f ca="1">LN((RAND()^(-Results!$E$4))-1)</f>
        <v>-1.6596986804031193</v>
      </c>
      <c r="B368" s="6">
        <f ca="1">LN((RAND()^(-Results!$E$4))-1)</f>
        <v>-0.78033322791935344</v>
      </c>
      <c r="C368" s="6">
        <f ca="1">LN((RAND()^(-Results!$E$4))-1)</f>
        <v>-0.78341969642459341</v>
      </c>
      <c r="D368" s="6">
        <f ca="1">LN((RAND()^(-Results!$E$4))-1)</f>
        <v>-1.1466995402512661</v>
      </c>
      <c r="E368" s="6">
        <f ca="1">LN((RAND()^(-Results!$E$4))-1)</f>
        <v>0.29737487136159713</v>
      </c>
      <c r="F368" s="6">
        <f ca="1">LN((RAND()^(-Results!$E$4))-1)</f>
        <v>0.20375406741993801</v>
      </c>
      <c r="G368" s="6">
        <f ca="1">LN((RAND()^(-Results!$E$4))-1)</f>
        <v>2.7757710781168163</v>
      </c>
      <c r="H368" s="6">
        <f t="shared" ca="1" si="112"/>
        <v>2.8399433274727368</v>
      </c>
      <c r="I368" s="10">
        <f ca="1">SUMPRODUCT(J368:O368,Results!B$12:G$12)+Results!$E$5*H368</f>
        <v>-0.73637177004605192</v>
      </c>
      <c r="J368" s="10">
        <f ca="1">SUMPRODUCT($A368:$F368,Results!$B$15:$G$15)</f>
        <v>4.3977761946871388</v>
      </c>
      <c r="K368" s="10">
        <f ca="1">SUMPRODUCT($A368:$F368,Results!$B$16:$G$16)</f>
        <v>0.1609607872836348</v>
      </c>
      <c r="L368" s="10">
        <f ca="1">SUMPRODUCT($A368:$F368,Results!$B$17:$G$17)</f>
        <v>-2.6472858982376217</v>
      </c>
      <c r="M368" s="10">
        <f ca="1">SUMPRODUCT($A368:$F368,Results!$B$18:$G$18)</f>
        <v>0.86823394491597683</v>
      </c>
      <c r="N368" s="10">
        <f ca="1">SUMPRODUCT($A368:$F368,Results!$B$19:$G$19)</f>
        <v>-5.5645847351478759</v>
      </c>
      <c r="O368" s="10">
        <f ca="1">SUMPRODUCT($A368:$F368,Results!$B$20:$G$20)</f>
        <v>-2.836321334338908</v>
      </c>
      <c r="P368" s="10" cm="1">
        <f t="array" aca="1" ref="P368" ca="1">SUMPRODUCT(J368:O368,TRANSPOSE(BL$20:BL$25))+$AD$20-$BL$27</f>
        <v>-12.033629847586241</v>
      </c>
      <c r="Q368" s="10" cm="1">
        <f t="array" aca="1" ref="Q368" ca="1">SUMPRODUCT(J368:O368,TRANSPOSE(ES$20:ES$25))+$AD$20-$ES$27</f>
        <v>-12.034829747828331</v>
      </c>
      <c r="R368" s="10">
        <f ca="1">I368-Results!$E$5*H368</f>
        <v>-12.096145079936999</v>
      </c>
      <c r="S368" s="10" cm="1">
        <f t="array" aca="1" ref="S368" ca="1">SUMPRODUCT(J368:O368,TRANSPOSE(AR$28:AR$33))+$AD$20-$AC$26</f>
        <v>-11.302677270133882</v>
      </c>
      <c r="T368" s="10">
        <f ca="1">SUMPRODUCT(J368:O368,Results!K$9:P$9)</f>
        <v>-12.07431554359624</v>
      </c>
      <c r="U368" s="10">
        <f ca="1">SUMPRODUCT(J368:O368,Results!K$9:P$9)+$AD$20-$AC$31</f>
        <v>-12.057359487071148</v>
      </c>
      <c r="V368" s="10">
        <f t="shared" ca="1" si="125"/>
        <v>11.297258077540189</v>
      </c>
      <c r="W368" s="10">
        <f t="shared" ca="1" si="120"/>
        <v>11.298457977782279</v>
      </c>
      <c r="X368" s="10">
        <f t="shared" ca="1" si="121"/>
        <v>11.359773309890947</v>
      </c>
      <c r="Y368" s="10">
        <f t="shared" ca="1" si="122"/>
        <v>10.566305500087831</v>
      </c>
      <c r="Z368" s="10">
        <f t="shared" ca="1" si="123"/>
        <v>-1.0184998369279372</v>
      </c>
      <c r="AA368" s="10">
        <f t="shared" ca="1" si="124"/>
        <v>11.320987717025096</v>
      </c>
    </row>
    <row r="369" spans="1:27">
      <c r="A369" s="6">
        <f ca="1">LN((RAND()^(-Results!$E$4))-1)</f>
        <v>0.6518436829840244</v>
      </c>
      <c r="B369" s="6">
        <f ca="1">LN((RAND()^(-Results!$E$4))-1)</f>
        <v>1.0219868210961343</v>
      </c>
      <c r="C369" s="6">
        <f ca="1">LN((RAND()^(-Results!$E$4))-1)</f>
        <v>-0.33004584287391847</v>
      </c>
      <c r="D369" s="6">
        <f ca="1">LN((RAND()^(-Results!$E$4))-1)</f>
        <v>-1.4879728188882351</v>
      </c>
      <c r="E369" s="6">
        <f ca="1">LN((RAND()^(-Results!$E$4))-1)</f>
        <v>0.28374652728446903</v>
      </c>
      <c r="F369" s="6">
        <f ca="1">LN((RAND()^(-Results!$E$4))-1)</f>
        <v>-0.19275122126883426</v>
      </c>
      <c r="G369" s="6">
        <f ca="1">LN((RAND()^(-Results!$E$4))-1)</f>
        <v>-1.3343405769380052</v>
      </c>
      <c r="H369" s="6">
        <f t="shared" ca="1" si="112"/>
        <v>-1.2701683275820848</v>
      </c>
      <c r="I369" s="10">
        <f ca="1">SUMPRODUCT(J369:O369,Results!B$12:G$12)+Results!$E$5*H369</f>
        <v>1.0760881558909592</v>
      </c>
      <c r="J369" s="10">
        <f ca="1">SUMPRODUCT($A369:$F369,Results!$B$15:$G$15)</f>
        <v>-0.89509475485843104</v>
      </c>
      <c r="K369" s="10">
        <f ca="1">SUMPRODUCT($A369:$F369,Results!$B$16:$G$16)</f>
        <v>2.0183934199936338</v>
      </c>
      <c r="L369" s="10">
        <f ca="1">SUMPRODUCT($A369:$F369,Results!$B$17:$G$17)</f>
        <v>-1.0725831073429561</v>
      </c>
      <c r="M369" s="10">
        <f ca="1">SUMPRODUCT($A369:$F369,Results!$B$18:$G$18)</f>
        <v>2.0774081261385526</v>
      </c>
      <c r="N369" s="10">
        <f ca="1">SUMPRODUCT($A369:$F369,Results!$B$19:$G$19)</f>
        <v>3.0491693669479294</v>
      </c>
      <c r="O369" s="10">
        <f ca="1">SUMPRODUCT($A369:$F369,Results!$B$20:$G$20)</f>
        <v>-0.98710603634625627</v>
      </c>
      <c r="P369" s="10" cm="1">
        <f t="array" aca="1" ref="P369" ca="1">SUMPRODUCT(J369:O369,TRANSPOSE(BL$20:BL$25))+$AD$20-$BL$27</f>
        <v>5.8536591409881424</v>
      </c>
      <c r="Q369" s="10" cm="1">
        <f t="array" aca="1" ref="Q369" ca="1">SUMPRODUCT(J369:O369,TRANSPOSE(ES$20:ES$25))+$AD$20-$ES$27</f>
        <v>5.8488688089403507</v>
      </c>
      <c r="R369" s="10">
        <f ca="1">I369-Results!$E$5*H369</f>
        <v>6.1567614662192982</v>
      </c>
      <c r="S369" s="10" cm="1">
        <f t="array" aca="1" ref="S369" ca="1">SUMPRODUCT(J369:O369,TRANSPOSE(AR$28:AR$33))+$AD$20-$AC$26</f>
        <v>3.0080108934999847</v>
      </c>
      <c r="T369" s="10">
        <f ca="1">SUMPRODUCT(J369:O369,Results!K$9:P$9)</f>
        <v>5.7795267553605996</v>
      </c>
      <c r="U369" s="10">
        <f ca="1">SUMPRODUCT(J369:O369,Results!K$9:P$9)+$AD$20-$AC$31</f>
        <v>5.7964828118856921</v>
      </c>
      <c r="V369" s="10">
        <f t="shared" ca="1" si="125"/>
        <v>-4.7775709850971833</v>
      </c>
      <c r="W369" s="10">
        <f t="shared" ca="1" si="120"/>
        <v>-4.7727806530493915</v>
      </c>
      <c r="X369" s="10">
        <f t="shared" ca="1" si="121"/>
        <v>-5.080673310328339</v>
      </c>
      <c r="Y369" s="10">
        <f t="shared" ca="1" si="122"/>
        <v>-1.9319227376090256</v>
      </c>
      <c r="Z369" s="10">
        <f t="shared" ca="1" si="123"/>
        <v>0.79396008900907389</v>
      </c>
      <c r="AA369" s="10">
        <f t="shared" ca="1" si="124"/>
        <v>-4.720394655994733</v>
      </c>
    </row>
    <row r="370" spans="1:27">
      <c r="A370" s="6">
        <f ca="1">LN((RAND()^(-Results!$E$4))-1)</f>
        <v>-1.6617179914598099</v>
      </c>
      <c r="B370" s="6">
        <f ca="1">LN((RAND()^(-Results!$E$4))-1)</f>
        <v>-3.5705003971802145E-2</v>
      </c>
      <c r="C370" s="6">
        <f ca="1">LN((RAND()^(-Results!$E$4))-1)</f>
        <v>0.34724970084059537</v>
      </c>
      <c r="D370" s="6">
        <f ca="1">LN((RAND()^(-Results!$E$4))-1)</f>
        <v>-0.87303856361062981</v>
      </c>
      <c r="E370" s="6">
        <f ca="1">LN((RAND()^(-Results!$E$4))-1)</f>
        <v>0.96474359182957214</v>
      </c>
      <c r="F370" s="6">
        <f ca="1">LN((RAND()^(-Results!$E$4))-1)</f>
        <v>0.20871808285492602</v>
      </c>
      <c r="G370" s="6">
        <f ca="1">LN((RAND()^(-Results!$E$4))-1)</f>
        <v>-1.9965666307075014</v>
      </c>
      <c r="H370" s="6">
        <f t="shared" ca="1" si="112"/>
        <v>-1.9323943813515809</v>
      </c>
      <c r="I370" s="10">
        <f ca="1">SUMPRODUCT(J370:O370,Results!B$12:G$12)+Results!$E$5*H370</f>
        <v>-15.533684623429632</v>
      </c>
      <c r="J370" s="10">
        <f ca="1">SUMPRODUCT($A370:$F370,Results!$B$15:$G$15)</f>
        <v>4.1687412303851881</v>
      </c>
      <c r="K370" s="10">
        <f ca="1">SUMPRODUCT($A370:$F370,Results!$B$16:$G$16)</f>
        <v>3.6160772707960431</v>
      </c>
      <c r="L370" s="10">
        <f ca="1">SUMPRODUCT($A370:$F370,Results!$B$17:$G$17)</f>
        <v>-3.6908421397878395</v>
      </c>
      <c r="M370" s="10">
        <f ca="1">SUMPRODUCT($A370:$F370,Results!$B$18:$G$18)</f>
        <v>-0.58885062290137058</v>
      </c>
      <c r="N370" s="10">
        <f ca="1">SUMPRODUCT($A370:$F370,Results!$B$19:$G$19)</f>
        <v>-4.2695205238145144</v>
      </c>
      <c r="O370" s="10">
        <f ca="1">SUMPRODUCT($A370:$F370,Results!$B$20:$G$20)</f>
        <v>-2.067886521307583</v>
      </c>
      <c r="P370" s="10" cm="1">
        <f t="array" aca="1" ref="P370" ca="1">SUMPRODUCT(J370:O370,TRANSPOSE(BL$20:BL$25))+$AD$20-$BL$27</f>
        <v>-7.4519305384992913</v>
      </c>
      <c r="Q370" s="10" cm="1">
        <f t="array" aca="1" ref="Q370" ca="1">SUMPRODUCT(J370:O370,TRANSPOSE(ES$20:ES$25))+$AD$20-$ES$27</f>
        <v>-7.4286084225635198</v>
      </c>
      <c r="R370" s="10">
        <f ca="1">I370-Results!$E$5*H370</f>
        <v>-7.8041070980233087</v>
      </c>
      <c r="S370" s="10" cm="1">
        <f t="array" aca="1" ref="S370" ca="1">SUMPRODUCT(J370:O370,TRANSPOSE(AR$28:AR$33))+$AD$20-$AC$26</f>
        <v>-5.5823634376049069</v>
      </c>
      <c r="T370" s="10">
        <f ca="1">SUMPRODUCT(J370:O370,Results!K$9:P$9)</f>
        <v>-7.3359476947864808</v>
      </c>
      <c r="U370" s="10">
        <f ca="1">SUMPRODUCT(J370:O370,Results!K$9:P$9)+$AD$20-$AC$31</f>
        <v>-7.3189916382613882</v>
      </c>
      <c r="V370" s="10">
        <f t="shared" ca="1" si="125"/>
        <v>-8.081754084930342</v>
      </c>
      <c r="W370" s="10">
        <f t="shared" ca="1" si="120"/>
        <v>-8.1050762008661117</v>
      </c>
      <c r="X370" s="10">
        <f t="shared" ca="1" si="121"/>
        <v>-7.7295775254063237</v>
      </c>
      <c r="Y370" s="10">
        <f t="shared" ca="1" si="122"/>
        <v>-9.9513211858247246</v>
      </c>
      <c r="Z370" s="10">
        <f t="shared" ca="1" si="123"/>
        <v>-15.815812690311517</v>
      </c>
      <c r="AA370" s="10">
        <f t="shared" ca="1" si="124"/>
        <v>-8.2146929851682451</v>
      </c>
    </row>
    <row r="371" spans="1:27">
      <c r="A371" s="6">
        <f ca="1">LN((RAND()^(-Results!$E$4))-1)</f>
        <v>0.84681875172147647</v>
      </c>
      <c r="B371" s="6">
        <f ca="1">LN((RAND()^(-Results!$E$4))-1)</f>
        <v>0.30810529755892652</v>
      </c>
      <c r="C371" s="6">
        <f ca="1">LN((RAND()^(-Results!$E$4))-1)</f>
        <v>-0.99618640933973734</v>
      </c>
      <c r="D371" s="6">
        <f ca="1">LN((RAND()^(-Results!$E$4))-1)</f>
        <v>0.62768535657017277</v>
      </c>
      <c r="E371" s="6">
        <f ca="1">LN((RAND()^(-Results!$E$4))-1)</f>
        <v>-0.66593384681790546</v>
      </c>
      <c r="F371" s="6">
        <f ca="1">LN((RAND()^(-Results!$E$4))-1)</f>
        <v>1.4367041107032648</v>
      </c>
      <c r="G371" s="6">
        <f ca="1">LN((RAND()^(-Results!$E$4))-1)</f>
        <v>-2.0729069843176198E-2</v>
      </c>
      <c r="H371" s="6">
        <f t="shared" ca="1" si="112"/>
        <v>4.3443179512744304E-2</v>
      </c>
      <c r="I371" s="10">
        <f ca="1">SUMPRODUCT(J371:O371,Results!B$12:G$12)+Results!$E$5*H371</f>
        <v>11.428546058016661</v>
      </c>
      <c r="J371" s="10">
        <f ca="1">SUMPRODUCT($A371:$F371,Results!$B$15:$G$15)</f>
        <v>-5.83562271491851</v>
      </c>
      <c r="K371" s="10">
        <f ca="1">SUMPRODUCT($A371:$F371,Results!$B$16:$G$16)</f>
        <v>-2.1427752301475236</v>
      </c>
      <c r="L371" s="10">
        <f ca="1">SUMPRODUCT($A371:$F371,Results!$B$17:$G$17)</f>
        <v>0.4084669176594522</v>
      </c>
      <c r="M371" s="10">
        <f ca="1">SUMPRODUCT($A371:$F371,Results!$B$18:$G$18)</f>
        <v>-1.0719159134927756</v>
      </c>
      <c r="N371" s="10">
        <f ca="1">SUMPRODUCT($A371:$F371,Results!$B$19:$G$19)</f>
        <v>2.9222366912714359</v>
      </c>
      <c r="O371" s="10">
        <f ca="1">SUMPRODUCT($A371:$F371,Results!$B$20:$G$20)</f>
        <v>2.0397453436355404</v>
      </c>
      <c r="P371" s="10" cm="1">
        <f t="array" aca="1" ref="P371" ca="1">SUMPRODUCT(J371:O371,TRANSPOSE(BL$20:BL$25))+$AD$20-$BL$27</f>
        <v>10.578580750056775</v>
      </c>
      <c r="Q371" s="10" cm="1">
        <f t="array" aca="1" ref="Q371" ca="1">SUMPRODUCT(J371:O371,TRANSPOSE(ES$20:ES$25))+$AD$20-$ES$27</f>
        <v>10.620473516229193</v>
      </c>
      <c r="R371" s="10">
        <f ca="1">I371-Results!$E$5*H371</f>
        <v>11.254773339965684</v>
      </c>
      <c r="S371" s="10" cm="1">
        <f t="array" aca="1" ref="S371" ca="1">SUMPRODUCT(J371:O371,TRANSPOSE(AR$28:AR$33))+$AD$20-$AC$26</f>
        <v>9.4899085543551625</v>
      </c>
      <c r="T371" s="10">
        <f ca="1">SUMPRODUCT(J371:O371,Results!K$9:P$9)</f>
        <v>10.821545236243022</v>
      </c>
      <c r="U371" s="10">
        <f ca="1">SUMPRODUCT(J371:O371,Results!K$9:P$9)+$AD$20-$AC$31</f>
        <v>10.838501292768115</v>
      </c>
      <c r="V371" s="10">
        <f t="shared" ca="1" si="125"/>
        <v>0.84996530795988612</v>
      </c>
      <c r="W371" s="10">
        <f t="shared" ca="1" si="120"/>
        <v>0.80807254178746746</v>
      </c>
      <c r="X371" s="10">
        <f t="shared" ca="1" si="121"/>
        <v>0.17377271805097649</v>
      </c>
      <c r="Y371" s="10">
        <f t="shared" ca="1" si="122"/>
        <v>1.9386375036614982</v>
      </c>
      <c r="Z371" s="10">
        <f t="shared" ca="1" si="123"/>
        <v>11.146417991134776</v>
      </c>
      <c r="AA371" s="10">
        <f t="shared" ca="1" si="124"/>
        <v>0.5900447652485461</v>
      </c>
    </row>
    <row r="372" spans="1:27">
      <c r="A372" s="6">
        <f ca="1">LN((RAND()^(-Results!$E$4))-1)</f>
        <v>0.44145896315768463</v>
      </c>
      <c r="B372" s="6">
        <f ca="1">LN((RAND()^(-Results!$E$4))-1)</f>
        <v>0.68963967765949219</v>
      </c>
      <c r="C372" s="6">
        <f ca="1">LN((RAND()^(-Results!$E$4))-1)</f>
        <v>1.5692953925753266</v>
      </c>
      <c r="D372" s="6">
        <f ca="1">LN((RAND()^(-Results!$E$4))-1)</f>
        <v>0.69990484447950652</v>
      </c>
      <c r="E372" s="6">
        <f ca="1">LN((RAND()^(-Results!$E$4))-1)</f>
        <v>-3.4454238138845623</v>
      </c>
      <c r="F372" s="6">
        <f ca="1">LN((RAND()^(-Results!$E$4))-1)</f>
        <v>-1.1879007692762731</v>
      </c>
      <c r="G372" s="6">
        <f ca="1">LN((RAND()^(-Results!$E$4))-1)</f>
        <v>1.2792754038542866</v>
      </c>
      <c r="H372" s="6">
        <f t="shared" ca="1" si="112"/>
        <v>1.3434476532102071</v>
      </c>
      <c r="I372" s="10">
        <f ca="1">SUMPRODUCT(J372:O372,Results!B$12:G$12)+Results!$E$5*H372</f>
        <v>-6.0196074364426533</v>
      </c>
      <c r="J372" s="10">
        <f ca="1">SUMPRODUCT($A372:$F372,Results!$B$15:$G$15)</f>
        <v>5.92528752900858</v>
      </c>
      <c r="K372" s="10">
        <f ca="1">SUMPRODUCT($A372:$F372,Results!$B$16:$G$16)</f>
        <v>-6.6447117034255072</v>
      </c>
      <c r="L372" s="10">
        <f ca="1">SUMPRODUCT($A372:$F372,Results!$B$17:$G$17)</f>
        <v>17.800658352491361</v>
      </c>
      <c r="M372" s="10">
        <f ca="1">SUMPRODUCT($A372:$F372,Results!$B$18:$G$18)</f>
        <v>-0.69541466220618098</v>
      </c>
      <c r="N372" s="10">
        <f ca="1">SUMPRODUCT($A372:$F372,Results!$B$19:$G$19)</f>
        <v>5.9059503153478303</v>
      </c>
      <c r="O372" s="10">
        <f ca="1">SUMPRODUCT($A372:$F372,Results!$B$20:$G$20)</f>
        <v>4.1109477138818198</v>
      </c>
      <c r="P372" s="10" cm="1">
        <f t="array" aca="1" ref="P372" ca="1">SUMPRODUCT(J372:O372,TRANSPOSE(BL$20:BL$25))+$AD$20-$BL$27</f>
        <v>-11.494724612862807</v>
      </c>
      <c r="Q372" s="10" cm="1">
        <f t="array" aca="1" ref="Q372" ca="1">SUMPRODUCT(J372:O372,TRANSPOSE(ES$20:ES$25))+$AD$20-$ES$27</f>
        <v>-11.512741121760506</v>
      </c>
      <c r="R372" s="10">
        <f ca="1">I372-Results!$E$5*H372</f>
        <v>-11.393398049283482</v>
      </c>
      <c r="S372" s="10" cm="1">
        <f t="array" aca="1" ref="S372" ca="1">SUMPRODUCT(J372:O372,TRANSPOSE(AR$28:AR$33))+$AD$20-$AC$26</f>
        <v>-8.1685034521539741</v>
      </c>
      <c r="T372" s="10">
        <f ca="1">SUMPRODUCT(J372:O372,Results!K$9:P$9)</f>
        <v>-11.612421155916168</v>
      </c>
      <c r="U372" s="10">
        <f ca="1">SUMPRODUCT(J372:O372,Results!K$9:P$9)+$AD$20-$AC$31</f>
        <v>-11.595465099391076</v>
      </c>
      <c r="V372" s="10">
        <f t="shared" ca="1" si="125"/>
        <v>5.4751171764201541</v>
      </c>
      <c r="W372" s="10">
        <f t="shared" ca="1" si="120"/>
        <v>5.4931336853178525</v>
      </c>
      <c r="X372" s="10">
        <f t="shared" ca="1" si="121"/>
        <v>5.3737906128408284</v>
      </c>
      <c r="Y372" s="10">
        <f t="shared" ca="1" si="122"/>
        <v>2.1488960157113208</v>
      </c>
      <c r="Z372" s="10">
        <f t="shared" ca="1" si="123"/>
        <v>-6.3017355033245384</v>
      </c>
      <c r="AA372" s="10">
        <f t="shared" ca="1" si="124"/>
        <v>5.5758576629484224</v>
      </c>
    </row>
    <row r="373" spans="1:27">
      <c r="A373" s="6">
        <f ca="1">LN((RAND()^(-Results!$E$4))-1)</f>
        <v>0.68077192482025983</v>
      </c>
      <c r="B373" s="6">
        <f ca="1">LN((RAND()^(-Results!$E$4))-1)</f>
        <v>-0.48143496177182782</v>
      </c>
      <c r="C373" s="6">
        <f ca="1">LN((RAND()^(-Results!$E$4))-1)</f>
        <v>-3.1654265039932437</v>
      </c>
      <c r="D373" s="6">
        <f ca="1">LN((RAND()^(-Results!$E$4))-1)</f>
        <v>2.1896079959535824</v>
      </c>
      <c r="E373" s="6">
        <f ca="1">LN((RAND()^(-Results!$E$4))-1)</f>
        <v>2.1448915596687406</v>
      </c>
      <c r="F373" s="6">
        <f ca="1">LN((RAND()^(-Results!$E$4))-1)</f>
        <v>-1.3456669066975724</v>
      </c>
      <c r="G373" s="6">
        <f ca="1">LN((RAND()^(-Results!$E$4))-1)</f>
        <v>-1.9039435955432245</v>
      </c>
      <c r="H373" s="6">
        <f t="shared" ca="1" si="112"/>
        <v>-1.839771346187304</v>
      </c>
      <c r="I373" s="10">
        <f ca="1">SUMPRODUCT(J373:O373,Results!B$12:G$12)+Results!$E$5*H373</f>
        <v>-2.3921642421334139</v>
      </c>
      <c r="J373" s="10">
        <f ca="1">SUMPRODUCT($A373:$F373,Results!$B$15:$G$15)</f>
        <v>-6.5959179739536271</v>
      </c>
      <c r="K373" s="10">
        <f ca="1">SUMPRODUCT($A373:$F373,Results!$B$16:$G$16)</f>
        <v>-2.8140055375184705</v>
      </c>
      <c r="L373" s="10">
        <f ca="1">SUMPRODUCT($A373:$F373,Results!$B$17:$G$17)</f>
        <v>-10.747843598892189</v>
      </c>
      <c r="M373" s="10">
        <f ca="1">SUMPRODUCT($A373:$F373,Results!$B$18:$G$18)</f>
        <v>6.1917817649002735</v>
      </c>
      <c r="N373" s="10">
        <f ca="1">SUMPRODUCT($A373:$F373,Results!$B$19:$G$19)</f>
        <v>-5.0551928647102837</v>
      </c>
      <c r="O373" s="10">
        <f ca="1">SUMPRODUCT($A373:$F373,Results!$B$20:$G$20)</f>
        <v>-4.8302208743771198</v>
      </c>
      <c r="P373" s="10" cm="1">
        <f t="array" aca="1" ref="P373" ca="1">SUMPRODUCT(J373:O373,TRANSPOSE(BL$20:BL$25))+$AD$20-$BL$27</f>
        <v>4.1466229699853674</v>
      </c>
      <c r="Q373" s="10" cm="1">
        <f t="array" aca="1" ref="Q373" ca="1">SUMPRODUCT(J373:O373,TRANSPOSE(ES$20:ES$25))+$AD$20-$ES$27</f>
        <v>4.1981279956687718</v>
      </c>
      <c r="R373" s="10">
        <f ca="1">I373-Results!$E$5*H373</f>
        <v>4.966921142615802</v>
      </c>
      <c r="S373" s="10" cm="1">
        <f t="array" aca="1" ref="S373" ca="1">SUMPRODUCT(J373:O373,TRANSPOSE(AR$28:AR$33))+$AD$20-$AC$26</f>
        <v>-3.6900127081604159</v>
      </c>
      <c r="T373" s="10">
        <f ca="1">SUMPRODUCT(J373:O373,Results!K$9:P$9)</f>
        <v>4.4891290723719335</v>
      </c>
      <c r="U373" s="10">
        <f ca="1">SUMPRODUCT(J373:O373,Results!K$9:P$9)+$AD$20-$AC$31</f>
        <v>4.5060851288970261</v>
      </c>
      <c r="V373" s="10">
        <f t="shared" ca="1" si="125"/>
        <v>-6.5387872121187813</v>
      </c>
      <c r="W373" s="10">
        <f t="shared" ca="1" si="120"/>
        <v>-6.5902922378021858</v>
      </c>
      <c r="X373" s="10">
        <f t="shared" ca="1" si="121"/>
        <v>-7.3590853847492159</v>
      </c>
      <c r="Y373" s="10">
        <f t="shared" ca="1" si="122"/>
        <v>1.297848466027002</v>
      </c>
      <c r="Z373" s="10">
        <f t="shared" ca="1" si="123"/>
        <v>-2.674292309015299</v>
      </c>
      <c r="AA373" s="10">
        <f t="shared" ca="1" si="124"/>
        <v>-6.89824937103044</v>
      </c>
    </row>
    <row r="374" spans="1:27">
      <c r="A374" s="6">
        <f ca="1">LN((RAND()^(-Results!$E$4))-1)</f>
        <v>3.0788030540856788</v>
      </c>
      <c r="B374" s="6">
        <f ca="1">LN((RAND()^(-Results!$E$4))-1)</f>
        <v>1.3291315962251185</v>
      </c>
      <c r="C374" s="6">
        <f ca="1">LN((RAND()^(-Results!$E$4))-1)</f>
        <v>-5.2565242914964907</v>
      </c>
      <c r="D374" s="6">
        <f ca="1">LN((RAND()^(-Results!$E$4))-1)</f>
        <v>3.9845141947248321</v>
      </c>
      <c r="E374" s="6">
        <f ca="1">LN((RAND()^(-Results!$E$4))-1)</f>
        <v>1.4404285223720981</v>
      </c>
      <c r="F374" s="6">
        <f ca="1">LN((RAND()^(-Results!$E$4))-1)</f>
        <v>-0.35527533376365317</v>
      </c>
      <c r="G374" s="6">
        <f ca="1">LN((RAND()^(-Results!$E$4))-1)</f>
        <v>0.2657050746583956</v>
      </c>
      <c r="H374" s="6">
        <f t="shared" ca="1" si="112"/>
        <v>0.32987732401431613</v>
      </c>
      <c r="I374" s="10">
        <f ca="1">SUMPRODUCT(J374:O374,Results!B$12:G$12)+Results!$E$5*H374</f>
        <v>30.132465021810603</v>
      </c>
      <c r="J374" s="10">
        <f ca="1">SUMPRODUCT($A374:$F374,Results!$B$15:$G$15)</f>
        <v>-18.13252133527255</v>
      </c>
      <c r="K374" s="10">
        <f ca="1">SUMPRODUCT($A374:$F374,Results!$B$16:$G$16)</f>
        <v>-6.8300945227141696</v>
      </c>
      <c r="L374" s="10">
        <f ca="1">SUMPRODUCT($A374:$F374,Results!$B$17:$G$17)</f>
        <v>-9.8288169412131836</v>
      </c>
      <c r="M374" s="10">
        <f ca="1">SUMPRODUCT($A374:$F374,Results!$B$18:$G$18)</f>
        <v>7.8387925289613811</v>
      </c>
      <c r="N374" s="10">
        <f ca="1">SUMPRODUCT($A374:$F374,Results!$B$19:$G$19)</f>
        <v>2.5586620982223733</v>
      </c>
      <c r="O374" s="10">
        <f ca="1">SUMPRODUCT($A374:$F374,Results!$B$20:$G$20)</f>
        <v>-2.4301243917412623</v>
      </c>
      <c r="P374" s="10" cm="1">
        <f t="array" aca="1" ref="P374" ca="1">SUMPRODUCT(J374:O374,TRANSPOSE(BL$20:BL$25))+$AD$20-$BL$27</f>
        <v>26.376930550347254</v>
      </c>
      <c r="Q374" s="10" cm="1">
        <f t="array" aca="1" ref="Q374" ca="1">SUMPRODUCT(J374:O374,TRANSPOSE(ES$20:ES$25))+$AD$20-$ES$27</f>
        <v>26.528001712231283</v>
      </c>
      <c r="R374" s="10">
        <f ca="1">I374-Results!$E$5*H374</f>
        <v>28.812955725753337</v>
      </c>
      <c r="S374" s="10" cm="1">
        <f t="array" aca="1" ref="S374" ca="1">SUMPRODUCT(J374:O374,TRANSPOSE(AR$28:AR$33))+$AD$20-$AC$26</f>
        <v>12.713283923830174</v>
      </c>
      <c r="T374" s="10">
        <f ca="1">SUMPRODUCT(J374:O374,Results!K$9:P$9)</f>
        <v>27.347314780260529</v>
      </c>
      <c r="U374" s="10">
        <f ca="1">SUMPRODUCT(J374:O374,Results!K$9:P$9)+$AD$20-$AC$31</f>
        <v>27.364270836785622</v>
      </c>
      <c r="V374" s="10">
        <f t="shared" ca="1" si="125"/>
        <v>3.7555344714633492</v>
      </c>
      <c r="W374" s="10">
        <f t="shared" ca="1" si="120"/>
        <v>3.6044633095793195</v>
      </c>
      <c r="X374" s="10">
        <f t="shared" ca="1" si="121"/>
        <v>1.3195092960572659</v>
      </c>
      <c r="Y374" s="10">
        <f t="shared" ca="1" si="122"/>
        <v>17.419181097980427</v>
      </c>
      <c r="Z374" s="10">
        <f t="shared" ca="1" si="123"/>
        <v>29.850336954928718</v>
      </c>
      <c r="AA374" s="10">
        <f t="shared" ca="1" si="124"/>
        <v>2.7681941850249814</v>
      </c>
    </row>
    <row r="375" spans="1:27">
      <c r="A375" s="6">
        <f ca="1">LN((RAND()^(-Results!$E$4))-1)</f>
        <v>-2.2098297558080633</v>
      </c>
      <c r="B375" s="6">
        <f ca="1">LN((RAND()^(-Results!$E$4))-1)</f>
        <v>2.8330182650674791E-2</v>
      </c>
      <c r="C375" s="6">
        <f ca="1">LN((RAND()^(-Results!$E$4))-1)</f>
        <v>1.715996879165079</v>
      </c>
      <c r="D375" s="6">
        <f ca="1">LN((RAND()^(-Results!$E$4))-1)</f>
        <v>-3.7274224362750856</v>
      </c>
      <c r="E375" s="6">
        <f ca="1">LN((RAND()^(-Results!$E$4))-1)</f>
        <v>6.4432251007104</v>
      </c>
      <c r="F375" s="6">
        <f ca="1">LN((RAND()^(-Results!$E$4))-1)</f>
        <v>-1.7841923793523242</v>
      </c>
      <c r="G375" s="6">
        <f ca="1">LN((RAND()^(-Results!$E$4))-1)</f>
        <v>-1.4115115199209856</v>
      </c>
      <c r="H375" s="6">
        <f t="shared" ca="1" si="112"/>
        <v>-1.3473392705650651</v>
      </c>
      <c r="I375" s="10">
        <f ca="1">SUMPRODUCT(J375:O375,Results!B$12:G$12)+Results!$E$5*H375</f>
        <v>-9.5800622035814413</v>
      </c>
      <c r="J375" s="10">
        <f ca="1">SUMPRODUCT($A375:$F375,Results!$B$15:$G$15)</f>
        <v>6.6063412919761415</v>
      </c>
      <c r="K375" s="10">
        <f ca="1">SUMPRODUCT($A375:$F375,Results!$B$16:$G$16)</f>
        <v>18.964213787335741</v>
      </c>
      <c r="L375" s="10">
        <f ca="1">SUMPRODUCT($A375:$F375,Results!$B$17:$G$17)</f>
        <v>-23.580981656115078</v>
      </c>
      <c r="M375" s="10">
        <f ca="1">SUMPRODUCT($A375:$F375,Results!$B$18:$G$18)</f>
        <v>2.6209536515692817</v>
      </c>
      <c r="N375" s="10">
        <f ca="1">SUMPRODUCT($A375:$F375,Results!$B$19:$G$19)</f>
        <v>-9.9216851069538095</v>
      </c>
      <c r="O375" s="10">
        <f ca="1">SUMPRODUCT($A375:$F375,Results!$B$20:$G$20)</f>
        <v>-9.3158600953859025</v>
      </c>
      <c r="P375" s="10" cm="1">
        <f t="array" aca="1" ref="P375" ca="1">SUMPRODUCT(J375:O375,TRANSPOSE(BL$20:BL$25))+$AD$20-$BL$27</f>
        <v>-2.2863531547569607</v>
      </c>
      <c r="Q375" s="10" cm="1">
        <f t="array" aca="1" ref="Q375" ca="1">SUMPRODUCT(J375:O375,TRANSPOSE(ES$20:ES$25))+$AD$20-$ES$27</f>
        <v>-2.3412540151324994</v>
      </c>
      <c r="R375" s="10">
        <f ca="1">I375-Results!$E$5*H375</f>
        <v>-4.190705121321181</v>
      </c>
      <c r="S375" s="10" cm="1">
        <f t="array" aca="1" ref="S375" ca="1">SUMPRODUCT(J375:O375,TRANSPOSE(AR$28:AR$33))+$AD$20-$AC$26</f>
        <v>-3.6527069405025765</v>
      </c>
      <c r="T375" s="10">
        <f ca="1">SUMPRODUCT(J375:O375,Results!K$9:P$9)</f>
        <v>-2.6808360439188643</v>
      </c>
      <c r="U375" s="10">
        <f ca="1">SUMPRODUCT(J375:O375,Results!K$9:P$9)+$AD$20-$AC$31</f>
        <v>-2.6638799873937722</v>
      </c>
      <c r="V375" s="10">
        <f t="shared" ca="1" si="125"/>
        <v>-7.2937090488244802</v>
      </c>
      <c r="W375" s="10">
        <f t="shared" ca="1" si="120"/>
        <v>-7.2388081884489424</v>
      </c>
      <c r="X375" s="10">
        <f t="shared" ca="1" si="121"/>
        <v>-5.3893570822602603</v>
      </c>
      <c r="Y375" s="10">
        <f t="shared" ca="1" si="122"/>
        <v>-5.9273552630788648</v>
      </c>
      <c r="Z375" s="10">
        <f t="shared" ca="1" si="123"/>
        <v>-9.8621902704633264</v>
      </c>
      <c r="AA375" s="10">
        <f t="shared" ca="1" si="124"/>
        <v>-6.9161822161876696</v>
      </c>
    </row>
    <row r="376" spans="1:27">
      <c r="A376" s="6">
        <f ca="1">LN((RAND()^(-Results!$E$4))-1)</f>
        <v>4.7397544731523444</v>
      </c>
      <c r="B376" s="6">
        <f ca="1">LN((RAND()^(-Results!$E$4))-1)</f>
        <v>-0.32398603478241689</v>
      </c>
      <c r="C376" s="6">
        <f ca="1">LN((RAND()^(-Results!$E$4))-1)</f>
        <v>4.7382946730196843E-2</v>
      </c>
      <c r="D376" s="6">
        <f ca="1">LN((RAND()^(-Results!$E$4))-1)</f>
        <v>1.956089937996244</v>
      </c>
      <c r="E376" s="6">
        <f ca="1">LN((RAND()^(-Results!$E$4))-1)</f>
        <v>-0.54033043899647293</v>
      </c>
      <c r="F376" s="6">
        <f ca="1">LN((RAND()^(-Results!$E$4))-1)</f>
        <v>-1.6231537205936331E-2</v>
      </c>
      <c r="G376" s="6">
        <f ca="1">LN((RAND()^(-Results!$E$4))-1)</f>
        <v>-1.0054403654926456</v>
      </c>
      <c r="H376" s="6">
        <f t="shared" ca="1" si="112"/>
        <v>-0.94126811613672512</v>
      </c>
      <c r="I376" s="10">
        <f ca="1">SUMPRODUCT(J376:O376,Results!B$12:G$12)+Results!$E$5*H376</f>
        <v>27.17175417442154</v>
      </c>
      <c r="J376" s="10">
        <f ca="1">SUMPRODUCT($A376:$F376,Results!$B$15:$G$15)</f>
        <v>-14.292747783160955</v>
      </c>
      <c r="K376" s="10">
        <f ca="1">SUMPRODUCT($A376:$F376,Results!$B$16:$G$16)</f>
        <v>-3.2344216038183053</v>
      </c>
      <c r="L376" s="10">
        <f ca="1">SUMPRODUCT($A376:$F376,Results!$B$17:$G$17)</f>
        <v>1.2643087023692319</v>
      </c>
      <c r="M376" s="10">
        <f ca="1">SUMPRODUCT($A376:$F376,Results!$B$18:$G$18)</f>
        <v>-0.58556135964086198</v>
      </c>
      <c r="N376" s="10">
        <f ca="1">SUMPRODUCT($A376:$F376,Results!$B$19:$G$19)</f>
        <v>10.541540425128979</v>
      </c>
      <c r="O376" s="10">
        <f ca="1">SUMPRODUCT($A376:$F376,Results!$B$20:$G$20)</f>
        <v>5.3825093334741929</v>
      </c>
      <c r="P376" s="10" cm="1">
        <f t="array" aca="1" ref="P376" ca="1">SUMPRODUCT(J376:O376,TRANSPOSE(BL$20:BL$25))+$AD$20-$BL$27</f>
        <v>30.785039687226178</v>
      </c>
      <c r="Q376" s="10" cm="1">
        <f t="array" aca="1" ref="Q376" ca="1">SUMPRODUCT(J376:O376,TRANSPOSE(ES$20:ES$25))+$AD$20-$ES$27</f>
        <v>30.700830362437955</v>
      </c>
      <c r="R376" s="10">
        <f ca="1">I376-Results!$E$5*H376</f>
        <v>30.936826638968441</v>
      </c>
      <c r="S376" s="10" cm="1">
        <f t="array" aca="1" ref="S376" ca="1">SUMPRODUCT(J376:O376,TRANSPOSE(AR$28:AR$33))+$AD$20-$AC$26</f>
        <v>26.470856480230747</v>
      </c>
      <c r="T376" s="10">
        <f ca="1">SUMPRODUCT(J376:O376,Results!K$9:P$9)</f>
        <v>30.279159877442083</v>
      </c>
      <c r="U376" s="10">
        <f ca="1">SUMPRODUCT(J376:O376,Results!K$9:P$9)+$AD$20-$AC$31</f>
        <v>30.296115933967176</v>
      </c>
      <c r="V376" s="10">
        <f t="shared" ca="1" si="125"/>
        <v>-3.6132855128046373</v>
      </c>
      <c r="W376" s="10">
        <f t="shared" ca="1" si="120"/>
        <v>-3.5290761880164148</v>
      </c>
      <c r="X376" s="10">
        <f t="shared" ca="1" si="121"/>
        <v>-3.7650724645469005</v>
      </c>
      <c r="Y376" s="10">
        <f t="shared" ca="1" si="122"/>
        <v>0.70089769419079317</v>
      </c>
      <c r="Z376" s="10">
        <f t="shared" ca="1" si="123"/>
        <v>26.889626107539655</v>
      </c>
      <c r="AA376" s="10">
        <f t="shared" ca="1" si="124"/>
        <v>-3.1243617595456357</v>
      </c>
    </row>
    <row r="377" spans="1:27">
      <c r="A377" s="6">
        <f ca="1">LN((RAND()^(-Results!$E$4))-1)</f>
        <v>-2.0005874699481616</v>
      </c>
      <c r="B377" s="6">
        <f ca="1">LN((RAND()^(-Results!$E$4))-1)</f>
        <v>-3.7951834049718634</v>
      </c>
      <c r="C377" s="6">
        <f ca="1">LN((RAND()^(-Results!$E$4))-1)</f>
        <v>0.53588472766556583</v>
      </c>
      <c r="D377" s="6">
        <f ca="1">LN((RAND()^(-Results!$E$4))-1)</f>
        <v>-3.4366203422520685</v>
      </c>
      <c r="E377" s="6">
        <f ca="1">LN((RAND()^(-Results!$E$4))-1)</f>
        <v>1.2036980343807209</v>
      </c>
      <c r="F377" s="6">
        <f ca="1">LN((RAND()^(-Results!$E$4))-1)</f>
        <v>0.29810063634580508</v>
      </c>
      <c r="G377" s="6">
        <f ca="1">LN((RAND()^(-Results!$E$4))-1)</f>
        <v>1.2938185932114528</v>
      </c>
      <c r="H377" s="6">
        <f t="shared" ca="1" si="112"/>
        <v>1.3579908425673732</v>
      </c>
      <c r="I377" s="10">
        <f ca="1">SUMPRODUCT(J377:O377,Results!B$12:G$12)+Results!$E$5*H377</f>
        <v>-14.029486221354407</v>
      </c>
      <c r="J377" s="10">
        <f ca="1">SUMPRODUCT($A377:$F377,Results!$B$15:$G$15)</f>
        <v>7.7945108941368462</v>
      </c>
      <c r="K377" s="10">
        <f ca="1">SUMPRODUCT($A377:$F377,Results!$B$16:$G$16)</f>
        <v>3.8082728787261093</v>
      </c>
      <c r="L377" s="10">
        <f ca="1">SUMPRODUCT($A377:$F377,Results!$B$17:$G$17)</f>
        <v>-7.9005780605460068</v>
      </c>
      <c r="M377" s="10">
        <f ca="1">SUMPRODUCT($A377:$F377,Results!$B$18:$G$18)</f>
        <v>-1.4870917526727376</v>
      </c>
      <c r="N377" s="10">
        <f ca="1">SUMPRODUCT($A377:$F377,Results!$B$19:$G$19)</f>
        <v>-10.356417777472942</v>
      </c>
      <c r="O377" s="10">
        <f ca="1">SUMPRODUCT($A377:$F377,Results!$B$20:$G$20)</f>
        <v>-3.7044660018843389</v>
      </c>
      <c r="P377" s="10" cm="1">
        <f t="array" aca="1" ref="P377" ca="1">SUMPRODUCT(J377:O377,TRANSPOSE(BL$20:BL$25))+$AD$20-$BL$27</f>
        <v>-17.744778749499204</v>
      </c>
      <c r="Q377" s="10" cm="1">
        <f t="array" aca="1" ref="Q377" ca="1">SUMPRODUCT(J377:O377,TRANSPOSE(ES$20:ES$25))+$AD$20-$ES$27</f>
        <v>-17.929895133437689</v>
      </c>
      <c r="R377" s="10">
        <f ca="1">I377-Results!$E$5*H377</f>
        <v>-19.4614495916239</v>
      </c>
      <c r="S377" s="10" cm="1">
        <f t="array" aca="1" ref="S377" ca="1">SUMPRODUCT(J377:O377,TRANSPOSE(AR$28:AR$33))+$AD$20-$AC$26</f>
        <v>-13.5762744178909</v>
      </c>
      <c r="T377" s="10">
        <f ca="1">SUMPRODUCT(J377:O377,Results!K$9:P$9)</f>
        <v>-18.944218913068166</v>
      </c>
      <c r="U377" s="10">
        <f ca="1">SUMPRODUCT(J377:O377,Results!K$9:P$9)+$AD$20-$AC$31</f>
        <v>-18.927262856543074</v>
      </c>
      <c r="V377" s="10">
        <f t="shared" ca="1" si="125"/>
        <v>3.715292528144797</v>
      </c>
      <c r="W377" s="10">
        <f t="shared" ca="1" si="120"/>
        <v>3.9004089120832823</v>
      </c>
      <c r="X377" s="10">
        <f t="shared" ca="1" si="121"/>
        <v>5.4319633702694929</v>
      </c>
      <c r="Y377" s="10">
        <f t="shared" ca="1" si="122"/>
        <v>-0.45321180346350687</v>
      </c>
      <c r="Z377" s="10">
        <f t="shared" ca="1" si="123"/>
        <v>-14.311614288236292</v>
      </c>
      <c r="AA377" s="10">
        <f t="shared" ca="1" si="124"/>
        <v>4.8977766351886665</v>
      </c>
    </row>
    <row r="378" spans="1:27">
      <c r="A378" s="6">
        <f ca="1">LN((RAND()^(-Results!$E$4))-1)</f>
        <v>0.30035182562466939</v>
      </c>
      <c r="B378" s="6">
        <f ca="1">LN((RAND()^(-Results!$E$4))-1)</f>
        <v>1.3863362746562229</v>
      </c>
      <c r="C378" s="6">
        <f ca="1">LN((RAND()^(-Results!$E$4))-1)</f>
        <v>-4.5700240963677272</v>
      </c>
      <c r="D378" s="6">
        <f ca="1">LN((RAND()^(-Results!$E$4))-1)</f>
        <v>3.6856539985459684</v>
      </c>
      <c r="E378" s="6">
        <f ca="1">LN((RAND()^(-Results!$E$4))-1)</f>
        <v>-3.2782969772230333</v>
      </c>
      <c r="F378" s="6">
        <f ca="1">LN((RAND()^(-Results!$E$4))-1)</f>
        <v>0.2422402292764414</v>
      </c>
      <c r="G378" s="6">
        <f ca="1">LN((RAND()^(-Results!$E$4))-1)</f>
        <v>-1.745293860698991</v>
      </c>
      <c r="H378" s="6">
        <f t="shared" ca="1" si="112"/>
        <v>-1.6811216113430705</v>
      </c>
      <c r="I378" s="10">
        <f ca="1">SUMPRODUCT(J378:O378,Results!B$12:G$12)+Results!$E$5*H378</f>
        <v>-9.4477499134088241</v>
      </c>
      <c r="J378" s="10">
        <f ca="1">SUMPRODUCT($A378:$F378,Results!$B$15:$G$15)</f>
        <v>-4.8188155668462516</v>
      </c>
      <c r="K378" s="10">
        <f ca="1">SUMPRODUCT($A378:$F378,Results!$B$16:$G$16)</f>
        <v>-15.774492168820963</v>
      </c>
      <c r="L378" s="10">
        <f ca="1">SUMPRODUCT($A378:$F378,Results!$B$17:$G$17)</f>
        <v>10.677708090402787</v>
      </c>
      <c r="M378" s="10">
        <f ca="1">SUMPRODUCT($A378:$F378,Results!$B$18:$G$18)</f>
        <v>5.0972919138057691</v>
      </c>
      <c r="N378" s="10">
        <f ca="1">SUMPRODUCT($A378:$F378,Results!$B$19:$G$19)</f>
        <v>1.6976539229516678</v>
      </c>
      <c r="O378" s="10">
        <f ca="1">SUMPRODUCT($A378:$F378,Results!$B$20:$G$20)</f>
        <v>0.51384178708308226</v>
      </c>
      <c r="P378" s="10" cm="1">
        <f t="array" aca="1" ref="P378" ca="1">SUMPRODUCT(J378:O378,TRANSPOSE(BL$20:BL$25))+$AD$20-$BL$27</f>
        <v>-5.5629525160123263</v>
      </c>
      <c r="Q378" s="10" cm="1">
        <f t="array" aca="1" ref="Q378" ca="1">SUMPRODUCT(J378:O378,TRANSPOSE(ES$20:ES$25))+$AD$20-$ES$27</f>
        <v>-5.3689718689826007</v>
      </c>
      <c r="R378" s="10">
        <f ca="1">I378-Results!$E$5*H378</f>
        <v>-2.7232634680365422</v>
      </c>
      <c r="S378" s="10" cm="1">
        <f t="array" aca="1" ref="S378" ca="1">SUMPRODUCT(J378:O378,TRANSPOSE(AR$28:AR$33))+$AD$20-$AC$26</f>
        <v>-11.226238385999707</v>
      </c>
      <c r="T378" s="10">
        <f ca="1">SUMPRODUCT(J378:O378,Results!K$9:P$9)</f>
        <v>-4.3409346209673227</v>
      </c>
      <c r="U378" s="10">
        <f ca="1">SUMPRODUCT(J378:O378,Results!K$9:P$9)+$AD$20-$AC$31</f>
        <v>-4.3239785644422302</v>
      </c>
      <c r="V378" s="10">
        <f t="shared" ca="1" si="125"/>
        <v>-3.8847973973964978</v>
      </c>
      <c r="W378" s="10">
        <f t="shared" ca="1" si="120"/>
        <v>-4.0787780444262234</v>
      </c>
      <c r="X378" s="10">
        <f t="shared" ca="1" si="121"/>
        <v>-6.7244864453722819</v>
      </c>
      <c r="Y378" s="10">
        <f t="shared" ca="1" si="122"/>
        <v>1.7784884725908832</v>
      </c>
      <c r="Z378" s="10">
        <f t="shared" ca="1" si="123"/>
        <v>-9.7298779802907092</v>
      </c>
      <c r="AA378" s="10">
        <f t="shared" ca="1" si="124"/>
        <v>-5.1237713489665939</v>
      </c>
    </row>
    <row r="379" spans="1:27">
      <c r="A379" s="6">
        <f ca="1">LN((RAND()^(-Results!$E$4))-1)</f>
        <v>-2.1964497530117479</v>
      </c>
      <c r="B379" s="6">
        <f ca="1">LN((RAND()^(-Results!$E$4))-1)</f>
        <v>3.4679642529173571</v>
      </c>
      <c r="C379" s="6">
        <f ca="1">LN((RAND()^(-Results!$E$4))-1)</f>
        <v>1.7164748046406686</v>
      </c>
      <c r="D379" s="6">
        <f ca="1">LN((RAND()^(-Results!$E$4))-1)</f>
        <v>0.79334939749924871</v>
      </c>
      <c r="E379" s="6">
        <f ca="1">LN((RAND()^(-Results!$E$4))-1)</f>
        <v>-1.4202056810697141</v>
      </c>
      <c r="F379" s="6">
        <f ca="1">LN((RAND()^(-Results!$E$4))-1)</f>
        <v>-2.156777912691354</v>
      </c>
      <c r="G379" s="6">
        <f ca="1">LN((RAND()^(-Results!$E$4))-1)</f>
        <v>1.0670953458668617</v>
      </c>
      <c r="H379" s="6">
        <f t="shared" ca="1" si="112"/>
        <v>1.1312675952227822</v>
      </c>
      <c r="I379" s="10">
        <f ca="1">SUMPRODUCT(J379:O379,Results!B$12:G$12)+Results!$E$5*H379</f>
        <v>-16.018921543771235</v>
      </c>
      <c r="J379" s="10">
        <f ca="1">SUMPRODUCT($A379:$F379,Results!$B$15:$G$15)</f>
        <v>12.283290158801556</v>
      </c>
      <c r="K379" s="10">
        <f ca="1">SUMPRODUCT($A379:$F379,Results!$B$16:$G$16)</f>
        <v>-0.44038603612873439</v>
      </c>
      <c r="L379" s="10">
        <f ca="1">SUMPRODUCT($A379:$F379,Results!$B$17:$G$17)</f>
        <v>13.307353087447076</v>
      </c>
      <c r="M379" s="10">
        <f ca="1">SUMPRODUCT($A379:$F379,Results!$B$18:$G$18)</f>
        <v>1.8059755543465987</v>
      </c>
      <c r="N379" s="10">
        <f ca="1">SUMPRODUCT($A379:$F379,Results!$B$19:$G$19)</f>
        <v>1.7841403265126135</v>
      </c>
      <c r="O379" s="10">
        <f ca="1">SUMPRODUCT($A379:$F379,Results!$B$20:$G$20)</f>
        <v>-0.49630390494026044</v>
      </c>
      <c r="P379" s="10" cm="1">
        <f t="array" aca="1" ref="P379" ca="1">SUMPRODUCT(J379:O379,TRANSPOSE(BL$20:BL$25))+$AD$20-$BL$27</f>
        <v>-21.035945077611768</v>
      </c>
      <c r="Q379" s="10" cm="1">
        <f t="array" aca="1" ref="Q379" ca="1">SUMPRODUCT(J379:O379,TRANSPOSE(ES$20:ES$25))+$AD$20-$ES$27</f>
        <v>-20.880124183548848</v>
      </c>
      <c r="R379" s="10">
        <f ca="1">I379-Results!$E$5*H379</f>
        <v>-20.543991924662365</v>
      </c>
      <c r="S379" s="10" cm="1">
        <f t="array" aca="1" ref="S379" ca="1">SUMPRODUCT(J379:O379,TRANSPOSE(AR$28:AR$33))+$AD$20-$AC$26</f>
        <v>-18.287831735465865</v>
      </c>
      <c r="T379" s="10">
        <f ca="1">SUMPRODUCT(J379:O379,Results!K$9:P$9)</f>
        <v>-20.079781875914872</v>
      </c>
      <c r="U379" s="10">
        <f ca="1">SUMPRODUCT(J379:O379,Results!K$9:P$9)+$AD$20-$AC$31</f>
        <v>-20.062825819389779</v>
      </c>
      <c r="V379" s="10">
        <f t="shared" ca="1" si="125"/>
        <v>5.0170235338405327</v>
      </c>
      <c r="W379" s="10">
        <f t="shared" ca="1" si="120"/>
        <v>4.8612026397776127</v>
      </c>
      <c r="X379" s="10">
        <f t="shared" ca="1" si="121"/>
        <v>4.5250703808911297</v>
      </c>
      <c r="Y379" s="10">
        <f t="shared" ca="1" si="122"/>
        <v>2.2689101916946299</v>
      </c>
      <c r="Z379" s="10">
        <f t="shared" ca="1" si="123"/>
        <v>-16.30104961065312</v>
      </c>
      <c r="AA379" s="10">
        <f t="shared" ca="1" si="124"/>
        <v>4.0439042756185444</v>
      </c>
    </row>
    <row r="380" spans="1:27">
      <c r="A380" s="6">
        <f ca="1">LN((RAND()^(-Results!$E$4))-1)</f>
        <v>-0.50045696317182642</v>
      </c>
      <c r="B380" s="6">
        <f ca="1">LN((RAND()^(-Results!$E$4))-1)</f>
        <v>0.81687420080258677</v>
      </c>
      <c r="C380" s="6">
        <f ca="1">LN((RAND()^(-Results!$E$4))-1)</f>
        <v>0.61011971886956029</v>
      </c>
      <c r="D380" s="6">
        <f ca="1">LN((RAND()^(-Results!$E$4))-1)</f>
        <v>0.58529422728227209</v>
      </c>
      <c r="E380" s="6">
        <f ca="1">LN((RAND()^(-Results!$E$4))-1)</f>
        <v>-1.2044173320483222</v>
      </c>
      <c r="F380" s="6">
        <f ca="1">LN((RAND()^(-Results!$E$4))-1)</f>
        <v>0.87115483620340028</v>
      </c>
      <c r="G380" s="6">
        <f ca="1">LN((RAND()^(-Results!$E$4))-1)</f>
        <v>1.706694502940145</v>
      </c>
      <c r="H380" s="6">
        <f t="shared" ca="1" si="112"/>
        <v>1.7708667522960655</v>
      </c>
      <c r="I380" s="10">
        <f ca="1">SUMPRODUCT(J380:O380,Results!B$12:G$12)+Results!$E$5*H380</f>
        <v>6.165119585505904</v>
      </c>
      <c r="J380" s="10">
        <f ca="1">SUMPRODUCT($A380:$F380,Results!$B$15:$G$15)</f>
        <v>1.0476938777251685</v>
      </c>
      <c r="K380" s="10">
        <f ca="1">SUMPRODUCT($A380:$F380,Results!$B$16:$G$16)</f>
        <v>-1.0710311590514763</v>
      </c>
      <c r="L380" s="10">
        <f ca="1">SUMPRODUCT($A380:$F380,Results!$B$17:$G$17)</f>
        <v>5.6024861918207121</v>
      </c>
      <c r="M380" s="10">
        <f ca="1">SUMPRODUCT($A380:$F380,Results!$B$18:$G$18)</f>
        <v>-2.5225708472254418</v>
      </c>
      <c r="N380" s="10">
        <f ca="1">SUMPRODUCT($A380:$F380,Results!$B$19:$G$19)</f>
        <v>2.037297843472234</v>
      </c>
      <c r="O380" s="10">
        <f ca="1">SUMPRODUCT($A380:$F380,Results!$B$20:$G$20)</f>
        <v>2.4777536617409956</v>
      </c>
      <c r="P380" s="10" cm="1">
        <f t="array" aca="1" ref="P380" ca="1">SUMPRODUCT(J380:O380,TRANSPOSE(BL$20:BL$25))+$AD$20-$BL$27</f>
        <v>-1.1641193871019011</v>
      </c>
      <c r="Q380" s="10" cm="1">
        <f t="array" aca="1" ref="Q380" ca="1">SUMPRODUCT(J380:O380,TRANSPOSE(ES$20:ES$25))+$AD$20-$ES$27</f>
        <v>-1.1022348976918672</v>
      </c>
      <c r="R380" s="10">
        <f ca="1">I380-Results!$E$5*H380</f>
        <v>-0.91834742367835798</v>
      </c>
      <c r="S380" s="10" cm="1">
        <f t="array" aca="1" ref="S380" ca="1">SUMPRODUCT(J380:O380,TRANSPOSE(AR$28:AR$33))+$AD$20-$AC$26</f>
        <v>1.6963026048236436</v>
      </c>
      <c r="T380" s="10">
        <f ca="1">SUMPRODUCT(J380:O380,Results!K$9:P$9)</f>
        <v>-0.79540176260931617</v>
      </c>
      <c r="U380" s="10">
        <f ca="1">SUMPRODUCT(J380:O380,Results!K$9:P$9)+$AD$20-$AC$31</f>
        <v>-0.7784457060842237</v>
      </c>
      <c r="V380" s="10">
        <f t="shared" ca="1" si="125"/>
        <v>7.3292389726078051</v>
      </c>
      <c r="W380" s="10">
        <f t="shared" ca="1" si="120"/>
        <v>7.2673544831977708</v>
      </c>
      <c r="X380" s="10">
        <f t="shared" ca="1" si="121"/>
        <v>7.083467009184262</v>
      </c>
      <c r="Y380" s="10">
        <f t="shared" ca="1" si="122"/>
        <v>4.4688169806822602</v>
      </c>
      <c r="Z380" s="10">
        <f t="shared" ca="1" si="123"/>
        <v>5.8829915186240189</v>
      </c>
      <c r="AA380" s="10">
        <f t="shared" ca="1" si="124"/>
        <v>6.9435652915901276</v>
      </c>
    </row>
    <row r="381" spans="1:27">
      <c r="A381" s="6">
        <f ca="1">LN((RAND()^(-Results!$E$4))-1)</f>
        <v>2.2571608035527425E-2</v>
      </c>
      <c r="B381" s="6">
        <f ca="1">LN((RAND()^(-Results!$E$4))-1)</f>
        <v>-5.0030336683203096</v>
      </c>
      <c r="C381" s="6">
        <f ca="1">LN((RAND()^(-Results!$E$4))-1)</f>
        <v>1.597836065161804</v>
      </c>
      <c r="D381" s="6">
        <f ca="1">LN((RAND()^(-Results!$E$4))-1)</f>
        <v>-1.6273020985829232</v>
      </c>
      <c r="E381" s="6">
        <f ca="1">LN((RAND()^(-Results!$E$4))-1)</f>
        <v>-3.2749002576514235</v>
      </c>
      <c r="F381" s="6">
        <f ca="1">LN((RAND()^(-Results!$E$4))-1)</f>
        <v>1.3815495393131638</v>
      </c>
      <c r="G381" s="6">
        <f ca="1">LN((RAND()^(-Results!$E$4))-1)</f>
        <v>0.39221288253041231</v>
      </c>
      <c r="H381" s="6">
        <f t="shared" ca="1" si="112"/>
        <v>0.45638513188633278</v>
      </c>
      <c r="I381" s="10">
        <f ca="1">SUMPRODUCT(J381:O381,Results!B$12:G$12)+Results!$E$5*H381</f>
        <v>-15.123890475255362</v>
      </c>
      <c r="J381" s="10">
        <f ca="1">SUMPRODUCT($A381:$F381,Results!$B$15:$G$15)</f>
        <v>5.0020064134504398</v>
      </c>
      <c r="K381" s="10">
        <f ca="1">SUMPRODUCT($A381:$F381,Results!$B$16:$G$16)</f>
        <v>-6.5791125846982794</v>
      </c>
      <c r="L381" s="10">
        <f ca="1">SUMPRODUCT($A381:$F381,Results!$B$17:$G$17)</f>
        <v>9.7201808045321236</v>
      </c>
      <c r="M381" s="10">
        <f ca="1">SUMPRODUCT($A381:$F381,Results!$B$18:$G$18)</f>
        <v>-6.5603089507513932</v>
      </c>
      <c r="N381" s="10">
        <f ca="1">SUMPRODUCT($A381:$F381,Results!$B$19:$G$19)</f>
        <v>-2.3771286483614258</v>
      </c>
      <c r="O381" s="10">
        <f ca="1">SUMPRODUCT($A381:$F381,Results!$B$20:$G$20)</f>
        <v>4.9082311210977858</v>
      </c>
      <c r="P381" s="10" cm="1">
        <f t="array" aca="1" ref="P381" ca="1">SUMPRODUCT(J381:O381,TRANSPOSE(BL$20:BL$25))+$AD$20-$BL$27</f>
        <v>-15.305882887917482</v>
      </c>
      <c r="Q381" s="10" cm="1">
        <f t="array" aca="1" ref="Q381" ca="1">SUMPRODUCT(J381:O381,TRANSPOSE(ES$20:ES$25))+$AD$20-$ES$27</f>
        <v>-15.564775951230253</v>
      </c>
      <c r="R381" s="10">
        <f ca="1">I381-Results!$E$5*H381</f>
        <v>-16.949431002800694</v>
      </c>
      <c r="S381" s="10" cm="1">
        <f t="array" aca="1" ref="S381" ca="1">SUMPRODUCT(J381:O381,TRANSPOSE(AR$28:AR$33))+$AD$20-$AC$26</f>
        <v>-6.4000128460869288</v>
      </c>
      <c r="T381" s="10">
        <f ca="1">SUMPRODUCT(J381:O381,Results!K$9:P$9)</f>
        <v>-16.937662566304635</v>
      </c>
      <c r="U381" s="10">
        <f ca="1">SUMPRODUCT(J381:O381,Results!K$9:P$9)+$AD$20-$AC$31</f>
        <v>-16.920706509779542</v>
      </c>
      <c r="V381" s="10">
        <f t="shared" ca="1" si="125"/>
        <v>0.18199241266212063</v>
      </c>
      <c r="W381" s="10">
        <f t="shared" ca="1" si="120"/>
        <v>0.44088547597489125</v>
      </c>
      <c r="X381" s="10">
        <f t="shared" ca="1" si="121"/>
        <v>1.825540527545332</v>
      </c>
      <c r="Y381" s="10">
        <f t="shared" ca="1" si="122"/>
        <v>-8.7238776291684328</v>
      </c>
      <c r="Z381" s="10">
        <f t="shared" ca="1" si="123"/>
        <v>-15.406018542137247</v>
      </c>
      <c r="AA381" s="10">
        <f t="shared" ca="1" si="124"/>
        <v>1.7968160345241806</v>
      </c>
    </row>
    <row r="382" spans="1:27">
      <c r="A382" s="6">
        <f ca="1">LN((RAND()^(-Results!$E$4))-1)</f>
        <v>1.3650284792675362</v>
      </c>
      <c r="B382" s="6">
        <f ca="1">LN((RAND()^(-Results!$E$4))-1)</f>
        <v>0.66908419042739975</v>
      </c>
      <c r="C382" s="6">
        <f ca="1">LN((RAND()^(-Results!$E$4))-1)</f>
        <v>-2.3861604316517511</v>
      </c>
      <c r="D382" s="6">
        <f ca="1">LN((RAND()^(-Results!$E$4))-1)</f>
        <v>3.4256767176327835E-2</v>
      </c>
      <c r="E382" s="6">
        <f ca="1">LN((RAND()^(-Results!$E$4))-1)</f>
        <v>-2.543693761664648</v>
      </c>
      <c r="F382" s="6">
        <f ca="1">LN((RAND()^(-Results!$E$4))-1)</f>
        <v>3.5363903044917819</v>
      </c>
      <c r="G382" s="6">
        <f ca="1">LN((RAND()^(-Results!$E$4))-1)</f>
        <v>3.40715553875954</v>
      </c>
      <c r="H382" s="6">
        <f t="shared" ca="1" si="112"/>
        <v>3.4713277881154605</v>
      </c>
      <c r="I382" s="10">
        <f ca="1">SUMPRODUCT(J382:O382,Results!B$12:G$12)+Results!$E$5*H382</f>
        <v>32.702693453508815</v>
      </c>
      <c r="J382" s="10">
        <f ca="1">SUMPRODUCT($A382:$F382,Results!$B$15:$G$15)</f>
        <v>-9.7722289846733101</v>
      </c>
      <c r="K382" s="10">
        <f ca="1">SUMPRODUCT($A382:$F382,Results!$B$16:$G$16)</f>
        <v>-6.0279967989490038</v>
      </c>
      <c r="L382" s="10">
        <f ca="1">SUMPRODUCT($A382:$F382,Results!$B$17:$G$17)</f>
        <v>4.629775794759837</v>
      </c>
      <c r="M382" s="10">
        <f ca="1">SUMPRODUCT($A382:$F382,Results!$B$18:$G$18)</f>
        <v>-2.2578171464661314</v>
      </c>
      <c r="N382" s="10">
        <f ca="1">SUMPRODUCT($A382:$F382,Results!$B$19:$G$19)</f>
        <v>6.7963468418577007</v>
      </c>
      <c r="O382" s="10">
        <f ca="1">SUMPRODUCT($A382:$F382,Results!$B$20:$G$20)</f>
        <v>4.4918102972611678</v>
      </c>
      <c r="P382" s="10" cm="1">
        <f t="array" aca="1" ref="P382" ca="1">SUMPRODUCT(J382:O382,TRANSPOSE(BL$20:BL$25))+$AD$20-$BL$27</f>
        <v>17.167351571027869</v>
      </c>
      <c r="Q382" s="10" cm="1">
        <f t="array" aca="1" ref="Q382" ca="1">SUMPRODUCT(J382:O382,TRANSPOSE(ES$20:ES$25))+$AD$20-$ES$27</f>
        <v>17.239912898456105</v>
      </c>
      <c r="R382" s="10">
        <f ca="1">I382-Results!$E$5*H382</f>
        <v>18.817382301046973</v>
      </c>
      <c r="S382" s="10" cm="1">
        <f t="array" aca="1" ref="S382" ca="1">SUMPRODUCT(J382:O382,TRANSPOSE(AR$28:AR$33))+$AD$20-$AC$26</f>
        <v>15.589158004452134</v>
      </c>
      <c r="T382" s="10">
        <f ca="1">SUMPRODUCT(J382:O382,Results!K$9:P$9)</f>
        <v>17.574400296655305</v>
      </c>
      <c r="U382" s="10">
        <f ca="1">SUMPRODUCT(J382:O382,Results!K$9:P$9)+$AD$20-$AC$31</f>
        <v>17.591356353180398</v>
      </c>
      <c r="V382" s="10">
        <f t="shared" ca="1" si="125"/>
        <v>15.535341882480946</v>
      </c>
      <c r="W382" s="10">
        <f t="shared" ca="1" si="120"/>
        <v>15.46278055505271</v>
      </c>
      <c r="X382" s="10">
        <f t="shared" ca="1" si="121"/>
        <v>13.885311152461842</v>
      </c>
      <c r="Y382" s="10">
        <f t="shared" ca="1" si="122"/>
        <v>17.11353544905668</v>
      </c>
      <c r="Z382" s="10">
        <f t="shared" ca="1" si="123"/>
        <v>32.420565386626926</v>
      </c>
      <c r="AA382" s="10">
        <f t="shared" ca="1" si="124"/>
        <v>15.111337100328416</v>
      </c>
    </row>
    <row r="383" spans="1:27">
      <c r="A383" s="6">
        <f ca="1">LN((RAND()^(-Results!$E$4))-1)</f>
        <v>0.13426764927153184</v>
      </c>
      <c r="B383" s="6">
        <f ca="1">LN((RAND()^(-Results!$E$4))-1)</f>
        <v>-1.2422271276264192</v>
      </c>
      <c r="C383" s="6">
        <f ca="1">LN((RAND()^(-Results!$E$4))-1)</f>
        <v>1.591010988567527</v>
      </c>
      <c r="D383" s="6">
        <f ca="1">LN((RAND()^(-Results!$E$4))-1)</f>
        <v>-1.6327174883471864</v>
      </c>
      <c r="E383" s="6">
        <f ca="1">LN((RAND()^(-Results!$E$4))-1)</f>
        <v>-1.3988896045063233</v>
      </c>
      <c r="F383" s="6">
        <f ca="1">LN((RAND()^(-Results!$E$4))-1)</f>
        <v>7.2380025518190963E-2</v>
      </c>
      <c r="G383" s="6">
        <f ca="1">LN((RAND()^(-Results!$E$4))-1)</f>
        <v>1.9757340541312838</v>
      </c>
      <c r="H383" s="6">
        <f t="shared" ca="1" si="112"/>
        <v>2.0399063034872045</v>
      </c>
      <c r="I383" s="10">
        <f ca="1">SUMPRODUCT(J383:O383,Results!B$12:G$12)+Results!$E$5*H383</f>
        <v>1.1828990624043652</v>
      </c>
      <c r="J383" s="10">
        <f ca="1">SUMPRODUCT($A383:$F383,Results!$B$15:$G$15)</f>
        <v>4.2880540170329784</v>
      </c>
      <c r="K383" s="10">
        <f ca="1">SUMPRODUCT($A383:$F383,Results!$B$16:$G$16)</f>
        <v>-0.47691953004658061</v>
      </c>
      <c r="L383" s="10">
        <f ca="1">SUMPRODUCT($A383:$F383,Results!$B$17:$G$17)</f>
        <v>6.0278396002870096</v>
      </c>
      <c r="M383" s="10">
        <f ca="1">SUMPRODUCT($A383:$F383,Results!$B$18:$G$18)</f>
        <v>-2.4554378799277532</v>
      </c>
      <c r="N383" s="10">
        <f ca="1">SUMPRODUCT($A383:$F383,Results!$B$19:$G$19)</f>
        <v>1.4490971555445098</v>
      </c>
      <c r="O383" s="10">
        <f ca="1">SUMPRODUCT($A383:$F383,Results!$B$20:$G$20)</f>
        <v>2.1530945223797562</v>
      </c>
      <c r="P383" s="10" cm="1">
        <f t="array" aca="1" ref="P383" ca="1">SUMPRODUCT(J383:O383,TRANSPOSE(BL$20:BL$25))+$AD$20-$BL$27</f>
        <v>-6.1203473837902962</v>
      </c>
      <c r="Q383" s="10" cm="1">
        <f t="array" aca="1" ref="Q383" ca="1">SUMPRODUCT(J383:O383,TRANSPOSE(ES$20:ES$25))+$AD$20-$ES$27</f>
        <v>-6.2389858747652562</v>
      </c>
      <c r="R383" s="10">
        <f ca="1">I383-Results!$E$5*H383</f>
        <v>-6.9767261515444527</v>
      </c>
      <c r="S383" s="10" cm="1">
        <f t="array" aca="1" ref="S383" ca="1">SUMPRODUCT(J383:O383,TRANSPOSE(AR$28:AR$33))+$AD$20-$AC$26</f>
        <v>-2.1922147245356629</v>
      </c>
      <c r="T383" s="10">
        <f ca="1">SUMPRODUCT(J383:O383,Results!K$9:P$9)</f>
        <v>-6.8917397978425754</v>
      </c>
      <c r="U383" s="10">
        <f ca="1">SUMPRODUCT(J383:O383,Results!K$9:P$9)+$AD$20-$AC$31</f>
        <v>-6.8747837413174828</v>
      </c>
      <c r="V383" s="10">
        <f t="shared" ca="1" si="125"/>
        <v>7.3032464461946613</v>
      </c>
      <c r="W383" s="10">
        <f t="shared" ca="1" si="120"/>
        <v>7.4218849371696214</v>
      </c>
      <c r="X383" s="10">
        <f t="shared" ca="1" si="121"/>
        <v>8.1596252139488179</v>
      </c>
      <c r="Y383" s="10">
        <f t="shared" ca="1" si="122"/>
        <v>3.3751137869400281</v>
      </c>
      <c r="Z383" s="10">
        <f t="shared" ca="1" si="123"/>
        <v>0.90077099552247986</v>
      </c>
      <c r="AA383" s="10">
        <f t="shared" ca="1" si="124"/>
        <v>8.057682803721848</v>
      </c>
    </row>
    <row r="384" spans="1:27">
      <c r="A384" s="6">
        <f ca="1">LN((RAND()^(-Results!$E$4))-1)</f>
        <v>0.92461244133886555</v>
      </c>
      <c r="B384" s="6">
        <f ca="1">LN((RAND()^(-Results!$E$4))-1)</f>
        <v>-0.63015789678707601</v>
      </c>
      <c r="C384" s="6">
        <f ca="1">LN((RAND()^(-Results!$E$4))-1)</f>
        <v>-1.1052205839154683</v>
      </c>
      <c r="D384" s="6">
        <f ca="1">LN((RAND()^(-Results!$E$4))-1)</f>
        <v>4.1496091004043043E-2</v>
      </c>
      <c r="E384" s="6">
        <f ca="1">LN((RAND()^(-Results!$E$4))-1)</f>
        <v>0.55973784424056117</v>
      </c>
      <c r="F384" s="6">
        <f ca="1">LN((RAND()^(-Results!$E$4))-1)</f>
        <v>-1.4780335736396755</v>
      </c>
      <c r="G384" s="6">
        <f ca="1">LN((RAND()^(-Results!$E$4))-1)</f>
        <v>-3.9885240122274661</v>
      </c>
      <c r="H384" s="6">
        <f t="shared" ca="1" si="112"/>
        <v>-3.9243517628715456</v>
      </c>
      <c r="I384" s="10">
        <f ca="1">SUMPRODUCT(J384:O384,Results!B$12:G$12)+Results!$E$5*H384</f>
        <v>-16.050494649195194</v>
      </c>
      <c r="J384" s="10">
        <f ca="1">SUMPRODUCT($A384:$F384,Results!$B$15:$G$15)</f>
        <v>-1.2928429931203262</v>
      </c>
      <c r="K384" s="10">
        <f ca="1">SUMPRODUCT($A384:$F384,Results!$B$16:$G$16)</f>
        <v>-1.9625045582963385</v>
      </c>
      <c r="L384" s="10">
        <f ca="1">SUMPRODUCT($A384:$F384,Results!$B$17:$G$17)</f>
        <v>-2.587959909658152</v>
      </c>
      <c r="M384" s="10">
        <f ca="1">SUMPRODUCT($A384:$F384,Results!$B$18:$G$18)</f>
        <v>4.0832036697588103</v>
      </c>
      <c r="N384" s="10">
        <f ca="1">SUMPRODUCT($A384:$F384,Results!$B$19:$G$19)</f>
        <v>-0.97999261453595732</v>
      </c>
      <c r="O384" s="10">
        <f ca="1">SUMPRODUCT($A384:$F384,Results!$B$20:$G$20)</f>
        <v>-2.3834311896490217</v>
      </c>
      <c r="P384" s="10" cm="1">
        <f t="array" aca="1" ref="P384" ca="1">SUMPRODUCT(J384:O384,TRANSPOSE(BL$20:BL$25))+$AD$20-$BL$27</f>
        <v>-0.45550188652504675</v>
      </c>
      <c r="Q384" s="10" cm="1">
        <f t="array" aca="1" ref="Q384" ca="1">SUMPRODUCT(J384:O384,TRANSPOSE(ES$20:ES$25))+$AD$20-$ES$27</f>
        <v>-0.50552583101728488</v>
      </c>
      <c r="R384" s="10">
        <f ca="1">I384-Results!$E$5*H384</f>
        <v>-0.35308759770901155</v>
      </c>
      <c r="S384" s="10" cm="1">
        <f t="array" aca="1" ref="S384" ca="1">SUMPRODUCT(J384:O384,TRANSPOSE(AR$28:AR$33))+$AD$20-$AC$26</f>
        <v>-4.6351781266268466</v>
      </c>
      <c r="T384" s="10">
        <f ca="1">SUMPRODUCT(J384:O384,Results!K$9:P$9)</f>
        <v>-0.77386761157763351</v>
      </c>
      <c r="U384" s="10">
        <f ca="1">SUMPRODUCT(J384:O384,Results!K$9:P$9)+$AD$20-$AC$31</f>
        <v>-0.75691155505254104</v>
      </c>
      <c r="V384" s="10">
        <f t="shared" ca="1" si="125"/>
        <v>-15.594992762670147</v>
      </c>
      <c r="W384" s="10">
        <f t="shared" ca="1" si="120"/>
        <v>-15.544968818177908</v>
      </c>
      <c r="X384" s="10">
        <f t="shared" ca="1" si="121"/>
        <v>-15.697407051486183</v>
      </c>
      <c r="Y384" s="10">
        <f t="shared" ca="1" si="122"/>
        <v>-11.415316522568347</v>
      </c>
      <c r="Z384" s="10">
        <f t="shared" ca="1" si="123"/>
        <v>-16.332622716077079</v>
      </c>
      <c r="AA384" s="10">
        <f t="shared" ca="1" si="124"/>
        <v>-15.293583094142653</v>
      </c>
    </row>
    <row r="385" spans="1:27">
      <c r="A385" s="6">
        <f ca="1">LN((RAND()^(-Results!$E$4))-1)</f>
        <v>-6.5042296412570436E-2</v>
      </c>
      <c r="B385" s="6">
        <f ca="1">LN((RAND()^(-Results!$E$4))-1)</f>
        <v>-0.47663068712817419</v>
      </c>
      <c r="C385" s="6">
        <f ca="1">LN((RAND()^(-Results!$E$4))-1)</f>
        <v>0.75224209213496285</v>
      </c>
      <c r="D385" s="6">
        <f ca="1">LN((RAND()^(-Results!$E$4))-1)</f>
        <v>1.4154385636465392</v>
      </c>
      <c r="E385" s="6">
        <f ca="1">LN((RAND()^(-Results!$E$4))-1)</f>
        <v>0.31746239479566418</v>
      </c>
      <c r="F385" s="6">
        <f ca="1">LN((RAND()^(-Results!$E$4))-1)</f>
        <v>2.9617500584247565</v>
      </c>
      <c r="G385" s="6">
        <f ca="1">LN((RAND()^(-Results!$E$4))-1)</f>
        <v>3.1583439980478878</v>
      </c>
      <c r="H385" s="6">
        <f t="shared" ca="1" si="112"/>
        <v>3.2225162474038083</v>
      </c>
      <c r="I385" s="10">
        <f ca="1">SUMPRODUCT(J385:O385,Results!B$12:G$12)+Results!$E$5*H385</f>
        <v>26.886715978103204</v>
      </c>
      <c r="J385" s="10">
        <f ca="1">SUMPRODUCT($A385:$F385,Results!$B$15:$G$15)</f>
        <v>-6.5441240619542693</v>
      </c>
      <c r="K385" s="10">
        <f ca="1">SUMPRODUCT($A385:$F385,Results!$B$16:$G$16)</f>
        <v>2.527242961185189</v>
      </c>
      <c r="L385" s="10">
        <f ca="1">SUMPRODUCT($A385:$F385,Results!$B$17:$G$17)</f>
        <v>-3.7261835439134758</v>
      </c>
      <c r="M385" s="10">
        <f ca="1">SUMPRODUCT($A385:$F385,Results!$B$18:$G$18)</f>
        <v>-7.0469986693246049</v>
      </c>
      <c r="N385" s="10">
        <f ca="1">SUMPRODUCT($A385:$F385,Results!$B$19:$G$19)</f>
        <v>0.34883131807306866</v>
      </c>
      <c r="O385" s="10">
        <f ca="1">SUMPRODUCT($A385:$F385,Results!$B$20:$G$20)</f>
        <v>4.2102747673025753</v>
      </c>
      <c r="P385" s="10" cm="1">
        <f t="array" aca="1" ref="P385" ca="1">SUMPRODUCT(J385:O385,TRANSPOSE(BL$20:BL$25))+$AD$20-$BL$27</f>
        <v>14.262290559648397</v>
      </c>
      <c r="Q385" s="10" cm="1">
        <f t="array" aca="1" ref="Q385" ca="1">SUMPRODUCT(J385:O385,TRANSPOSE(ES$20:ES$25))+$AD$20-$ES$27</f>
        <v>14.316432592328797</v>
      </c>
      <c r="R385" s="10">
        <f ca="1">I385-Results!$E$5*H385</f>
        <v>13.996650988487971</v>
      </c>
      <c r="S385" s="10" cm="1">
        <f t="array" aca="1" ref="S385" ca="1">SUMPRODUCT(J385:O385,TRANSPOSE(AR$28:AR$33))+$AD$20-$AC$26</f>
        <v>18.709811100176211</v>
      </c>
      <c r="T385" s="10">
        <f ca="1">SUMPRODUCT(J385:O385,Results!K$9:P$9)</f>
        <v>14.597086074084022</v>
      </c>
      <c r="U385" s="10">
        <f ca="1">SUMPRODUCT(J385:O385,Results!K$9:P$9)+$AD$20-$AC$31</f>
        <v>14.614042130609114</v>
      </c>
      <c r="V385" s="10">
        <f t="shared" ca="1" si="125"/>
        <v>12.624425418454807</v>
      </c>
      <c r="W385" s="10">
        <f t="shared" ca="1" si="120"/>
        <v>12.570283385774408</v>
      </c>
      <c r="X385" s="10">
        <f t="shared" ca="1" si="121"/>
        <v>12.890064989615233</v>
      </c>
      <c r="Y385" s="10">
        <f t="shared" ca="1" si="122"/>
        <v>8.1769048779269937</v>
      </c>
      <c r="Z385" s="10">
        <f t="shared" ca="1" si="123"/>
        <v>26.604587911221319</v>
      </c>
      <c r="AA385" s="10">
        <f t="shared" ca="1" si="124"/>
        <v>12.27267384749409</v>
      </c>
    </row>
    <row r="386" spans="1:27">
      <c r="A386" s="6">
        <f ca="1">LN((RAND()^(-Results!$E$4))-1)</f>
        <v>-1.2924894764845285</v>
      </c>
      <c r="B386" s="6">
        <f ca="1">LN((RAND()^(-Results!$E$4))-1)</f>
        <v>0.5711203511294991</v>
      </c>
      <c r="C386" s="6">
        <f ca="1">LN((RAND()^(-Results!$E$4))-1)</f>
        <v>-1.9953722797414708</v>
      </c>
      <c r="D386" s="6">
        <f ca="1">LN((RAND()^(-Results!$E$4))-1)</f>
        <v>-0.64777342615493416</v>
      </c>
      <c r="E386" s="6">
        <f ca="1">LN((RAND()^(-Results!$E$4))-1)</f>
        <v>-1.2520384907429807</v>
      </c>
      <c r="F386" s="6">
        <f ca="1">LN((RAND()^(-Results!$E$4))-1)</f>
        <v>-0.24342612454548032</v>
      </c>
      <c r="G386" s="6">
        <f ca="1">LN((RAND()^(-Results!$E$4))-1)</f>
        <v>-1.2989129726153059</v>
      </c>
      <c r="H386" s="6">
        <f t="shared" ca="1" si="112"/>
        <v>-1.2347407232593854</v>
      </c>
      <c r="I386" s="10">
        <f ca="1">SUMPRODUCT(J386:O386,Results!B$12:G$12)+Results!$E$5*H386</f>
        <v>-18.214792208336068</v>
      </c>
      <c r="J386" s="10">
        <f ca="1">SUMPRODUCT($A386:$F386,Results!$B$15:$G$15)</f>
        <v>4.4223936250365483</v>
      </c>
      <c r="K386" s="10">
        <f ca="1">SUMPRODUCT($A386:$F386,Results!$B$16:$G$16)</f>
        <v>-4.8386294633514426</v>
      </c>
      <c r="L386" s="10">
        <f ca="1">SUMPRODUCT($A386:$F386,Results!$B$17:$G$17)</f>
        <v>4.1153958301354683</v>
      </c>
      <c r="M386" s="10">
        <f ca="1">SUMPRODUCT($A386:$F386,Results!$B$18:$G$18)</f>
        <v>3.7070646833745422</v>
      </c>
      <c r="N386" s="10">
        <f ca="1">SUMPRODUCT($A386:$F386,Results!$B$19:$G$19)</f>
        <v>-2.2748413567863515</v>
      </c>
      <c r="O386" s="10">
        <f ca="1">SUMPRODUCT($A386:$F386,Results!$B$20:$G$20)</f>
        <v>-2.6225604101154874</v>
      </c>
      <c r="P386" s="10" cm="1">
        <f t="array" aca="1" ref="P386" ca="1">SUMPRODUCT(J386:O386,TRANSPOSE(BL$20:BL$25))+$AD$20-$BL$27</f>
        <v>-14.312073221804873</v>
      </c>
      <c r="Q386" s="10" cm="1">
        <f t="array" aca="1" ref="Q386" ca="1">SUMPRODUCT(J386:O386,TRANSPOSE(ES$20:ES$25))+$AD$20-$ES$27</f>
        <v>-14.251294087294646</v>
      </c>
      <c r="R386" s="10">
        <f ca="1">I386-Results!$E$5*H386</f>
        <v>-13.275829315298527</v>
      </c>
      <c r="S386" s="10" cm="1">
        <f t="array" aca="1" ref="S386" ca="1">SUMPRODUCT(J386:O386,TRANSPOSE(AR$28:AR$33))+$AD$20-$AC$26</f>
        <v>-16.212161198648968</v>
      </c>
      <c r="T386" s="10">
        <f ca="1">SUMPRODUCT(J386:O386,Results!K$9:P$9)</f>
        <v>-13.970477968675072</v>
      </c>
      <c r="U386" s="10">
        <f ca="1">SUMPRODUCT(J386:O386,Results!K$9:P$9)+$AD$20-$AC$31</f>
        <v>-13.953521912149979</v>
      </c>
      <c r="V386" s="10">
        <f t="shared" ca="1" si="125"/>
        <v>-3.9027189865311946</v>
      </c>
      <c r="W386" s="10">
        <f t="shared" ca="1" si="120"/>
        <v>-3.9634981210414217</v>
      </c>
      <c r="X386" s="10">
        <f t="shared" ca="1" si="121"/>
        <v>-4.9389628930375409</v>
      </c>
      <c r="Y386" s="10">
        <f t="shared" ca="1" si="122"/>
        <v>-2.0026310096871001</v>
      </c>
      <c r="Z386" s="10">
        <f t="shared" ca="1" si="123"/>
        <v>-18.496920275217953</v>
      </c>
      <c r="AA386" s="10">
        <f t="shared" ca="1" si="124"/>
        <v>-4.2612702961860887</v>
      </c>
    </row>
    <row r="387" spans="1:27">
      <c r="A387" s="6">
        <f ca="1">LN((RAND()^(-Results!$E$4))-1)</f>
        <v>-1.8737952929012949</v>
      </c>
      <c r="B387" s="6">
        <f ca="1">LN((RAND()^(-Results!$E$4))-1)</f>
        <v>-3.0053150983840498</v>
      </c>
      <c r="C387" s="6">
        <f ca="1">LN((RAND()^(-Results!$E$4))-1)</f>
        <v>0.89196182873752039</v>
      </c>
      <c r="D387" s="6">
        <f ca="1">LN((RAND()^(-Results!$E$4))-1)</f>
        <v>0.66876700113285725</v>
      </c>
      <c r="E387" s="6">
        <f ca="1">LN((RAND()^(-Results!$E$4))-1)</f>
        <v>1.8737218189393392</v>
      </c>
      <c r="F387" s="6">
        <f ca="1">LN((RAND()^(-Results!$E$4))-1)</f>
        <v>2.0233193691510993</v>
      </c>
      <c r="G387" s="6">
        <f ca="1">LN((RAND()^(-Results!$E$4))-1)</f>
        <v>2.2961812122654215</v>
      </c>
      <c r="H387" s="6">
        <f t="shared" ca="1" si="112"/>
        <v>2.360353461621342</v>
      </c>
      <c r="I387" s="10">
        <f ca="1">SUMPRODUCT(J387:O387,Results!B$12:G$12)+Results!$E$5*H387</f>
        <v>5.1835185183239885</v>
      </c>
      <c r="J387" s="10">
        <f ca="1">SUMPRODUCT($A387:$F387,Results!$B$15:$G$15)</f>
        <v>-0.3369920016061978</v>
      </c>
      <c r="K387" s="10">
        <f ca="1">SUMPRODUCT($A387:$F387,Results!$B$16:$G$16)</f>
        <v>4.3393227855959733</v>
      </c>
      <c r="L387" s="10">
        <f ca="1">SUMPRODUCT($A387:$F387,Results!$B$17:$G$17)</f>
        <v>-10.668820230780177</v>
      </c>
      <c r="M387" s="10">
        <f ca="1">SUMPRODUCT($A387:$F387,Results!$B$18:$G$18)</f>
        <v>-6.457740752828359</v>
      </c>
      <c r="N387" s="10">
        <f ca="1">SUMPRODUCT($A387:$F387,Results!$B$19:$G$19)</f>
        <v>-9.6562272934736839</v>
      </c>
      <c r="O387" s="10">
        <f ca="1">SUMPRODUCT($A387:$F387,Results!$B$20:$G$20)</f>
        <v>0.11063360906566411</v>
      </c>
      <c r="P387" s="10" cm="1">
        <f t="array" aca="1" ref="P387" ca="1">SUMPRODUCT(J387:O387,TRANSPOSE(BL$20:BL$25))+$AD$20-$BL$27</f>
        <v>-2.8516763801060976</v>
      </c>
      <c r="Q387" s="10" cm="1">
        <f t="array" aca="1" ref="Q387" ca="1">SUMPRODUCT(J387:O387,TRANSPOSE(ES$20:ES$25))+$AD$20-$ES$27</f>
        <v>-2.884287118539167</v>
      </c>
      <c r="R387" s="10">
        <f ca="1">I387-Results!$E$5*H387</f>
        <v>-4.2578953281613794</v>
      </c>
      <c r="S387" s="10" cm="1">
        <f t="array" aca="1" ref="S387" ca="1">SUMPRODUCT(J387:O387,TRANSPOSE(AR$28:AR$33))+$AD$20-$AC$26</f>
        <v>3.6029639995014389</v>
      </c>
      <c r="T387" s="10">
        <f ca="1">SUMPRODUCT(J387:O387,Results!K$9:P$9)</f>
        <v>-3.0482023572153327</v>
      </c>
      <c r="U387" s="10">
        <f ca="1">SUMPRODUCT(J387:O387,Results!K$9:P$9)+$AD$20-$AC$31</f>
        <v>-3.0312463006902406</v>
      </c>
      <c r="V387" s="10">
        <f t="shared" ca="1" si="125"/>
        <v>8.0351948984300865</v>
      </c>
      <c r="W387" s="10">
        <f t="shared" ref="W387:W450" ca="1" si="126">I387-Q387</f>
        <v>8.0678056368631559</v>
      </c>
      <c r="X387" s="10">
        <f t="shared" ref="X387:X450" ca="1" si="127">I387-R387</f>
        <v>9.4414138464853679</v>
      </c>
      <c r="Y387" s="10">
        <f t="shared" ref="Y387:Y450" ca="1" si="128">I387-S387</f>
        <v>1.5805545188225496</v>
      </c>
      <c r="Z387" s="10">
        <f t="shared" ref="Z387:Z450" ca="1" si="129">I387-$AD$20</f>
        <v>4.9013904514421034</v>
      </c>
      <c r="AA387" s="10">
        <f t="shared" ref="AA387:AA450" ca="1" si="130">I387-U387</f>
        <v>8.2147648190142295</v>
      </c>
    </row>
    <row r="388" spans="1:27">
      <c r="A388" s="6">
        <f ca="1">LN((RAND()^(-Results!$E$4))-1)</f>
        <v>-0.23716106544862911</v>
      </c>
      <c r="B388" s="6">
        <f ca="1">LN((RAND()^(-Results!$E$4))-1)</f>
        <v>8.2122978480574904</v>
      </c>
      <c r="C388" s="6">
        <f ca="1">LN((RAND()^(-Results!$E$4))-1)</f>
        <v>1.5053145019085443</v>
      </c>
      <c r="D388" s="6">
        <f ca="1">LN((RAND()^(-Results!$E$4))-1)</f>
        <v>0.94703762470293829</v>
      </c>
      <c r="E388" s="6">
        <f ca="1">LN((RAND()^(-Results!$E$4))-1)</f>
        <v>-3.0574459871245554</v>
      </c>
      <c r="F388" s="6">
        <f ca="1">LN((RAND()^(-Results!$E$4))-1)</f>
        <v>-0.32563772971833138</v>
      </c>
      <c r="G388" s="6">
        <f ca="1">LN((RAND()^(-Results!$E$4))-1)</f>
        <v>-0.52889857129957274</v>
      </c>
      <c r="H388" s="6">
        <f t="shared" ca="1" si="112"/>
        <v>-0.46472632194365227</v>
      </c>
      <c r="I388" s="10">
        <f ca="1">SUMPRODUCT(J388:O388,Results!B$12:G$12)+Results!$E$5*H388</f>
        <v>5.8414070250378494</v>
      </c>
      <c r="J388" s="10">
        <f ca="1">SUMPRODUCT($A388:$F388,Results!$B$15:$G$15)</f>
        <v>4.1265450662415333</v>
      </c>
      <c r="K388" s="10">
        <f ca="1">SUMPRODUCT($A388:$F388,Results!$B$16:$G$16)</f>
        <v>0.30706049320421641</v>
      </c>
      <c r="L388" s="10">
        <f ca="1">SUMPRODUCT($A388:$F388,Results!$B$17:$G$17)</f>
        <v>21.041267006457545</v>
      </c>
      <c r="M388" s="10">
        <f ca="1">SUMPRODUCT($A388:$F388,Results!$B$18:$G$18)</f>
        <v>1.0491668300890169</v>
      </c>
      <c r="N388" s="10">
        <f ca="1">SUMPRODUCT($A388:$F388,Results!$B$19:$G$19)</f>
        <v>16.396244201328653</v>
      </c>
      <c r="O388" s="10">
        <f ca="1">SUMPRODUCT($A388:$F388,Results!$B$20:$G$20)</f>
        <v>4.399635119593639</v>
      </c>
      <c r="P388" s="10" cm="1">
        <f t="array" aca="1" ref="P388" ca="1">SUMPRODUCT(J388:O388,TRANSPOSE(BL$20:BL$25))+$AD$20-$BL$27</f>
        <v>5.3650447052994945</v>
      </c>
      <c r="Q388" s="10" cm="1">
        <f t="array" aca="1" ref="Q388" ca="1">SUMPRODUCT(J388:O388,TRANSPOSE(ES$20:ES$25))+$AD$20-$ES$27</f>
        <v>5.6948723775703884</v>
      </c>
      <c r="R388" s="10">
        <f ca="1">I388-Results!$E$5*H388</f>
        <v>7.7003123128124589</v>
      </c>
      <c r="S388" s="10" cm="1">
        <f t="array" aca="1" ref="S388" ca="1">SUMPRODUCT(J388:O388,TRANSPOSE(AR$28:AR$33))+$AD$20-$AC$26</f>
        <v>4.9330433747164868</v>
      </c>
      <c r="T388" s="10">
        <f ca="1">SUMPRODUCT(J388:O388,Results!K$9:P$9)</f>
        <v>7.3697170675509049</v>
      </c>
      <c r="U388" s="10">
        <f ca="1">SUMPRODUCT(J388:O388,Results!K$9:P$9)+$AD$20-$AC$31</f>
        <v>7.3866731240759975</v>
      </c>
      <c r="V388" s="10">
        <f t="shared" ca="1" si="125"/>
        <v>0.47636231973835486</v>
      </c>
      <c r="W388" s="10">
        <f t="shared" ca="1" si="126"/>
        <v>0.14653464746746092</v>
      </c>
      <c r="X388" s="10">
        <f t="shared" ca="1" si="127"/>
        <v>-1.8589052877746095</v>
      </c>
      <c r="Y388" s="10">
        <f t="shared" ca="1" si="128"/>
        <v>0.90836365032136257</v>
      </c>
      <c r="Z388" s="10">
        <f t="shared" ca="1" si="129"/>
        <v>5.5592789581559643</v>
      </c>
      <c r="AA388" s="10">
        <f t="shared" ca="1" si="130"/>
        <v>-1.5452660990381482</v>
      </c>
    </row>
    <row r="389" spans="1:27">
      <c r="A389" s="6">
        <f ca="1">LN((RAND()^(-Results!$E$4))-1)</f>
        <v>1.2412249352030795</v>
      </c>
      <c r="B389" s="6">
        <f ca="1">LN((RAND()^(-Results!$E$4))-1)</f>
        <v>4.1703221123906191</v>
      </c>
      <c r="C389" s="6">
        <f ca="1">LN((RAND()^(-Results!$E$4))-1)</f>
        <v>0.13960390888583454</v>
      </c>
      <c r="D389" s="6">
        <f ca="1">LN((RAND()^(-Results!$E$4))-1)</f>
        <v>1.5585424162924228</v>
      </c>
      <c r="E389" s="6">
        <f ca="1">LN((RAND()^(-Results!$E$4))-1)</f>
        <v>-1.9987710028087768</v>
      </c>
      <c r="F389" s="6">
        <f ca="1">LN((RAND()^(-Results!$E$4))-1)</f>
        <v>0.95042323120760541</v>
      </c>
      <c r="G389" s="6">
        <f ca="1">LN((RAND()^(-Results!$E$4))-1)</f>
        <v>-2.9476299541858575</v>
      </c>
      <c r="H389" s="6">
        <f t="shared" ca="1" si="112"/>
        <v>-2.883457704829937</v>
      </c>
      <c r="I389" s="10">
        <f ca="1">SUMPRODUCT(J389:O389,Results!B$12:G$12)+Results!$E$5*H389</f>
        <v>5.9266879773650043</v>
      </c>
      <c r="J389" s="10">
        <f ca="1">SUMPRODUCT($A389:$F389,Results!$B$15:$G$15)</f>
        <v>-4.871381683301796</v>
      </c>
      <c r="K389" s="10">
        <f ca="1">SUMPRODUCT($A389:$F389,Results!$B$16:$G$16)</f>
        <v>-1.8350789394247791</v>
      </c>
      <c r="L389" s="10">
        <f ca="1">SUMPRODUCT($A389:$F389,Results!$B$17:$G$17)</f>
        <v>10.624317991133175</v>
      </c>
      <c r="M389" s="10">
        <f ca="1">SUMPRODUCT($A389:$F389,Results!$B$18:$G$18)</f>
        <v>-0.81261976650209378</v>
      </c>
      <c r="N389" s="10">
        <f ca="1">SUMPRODUCT($A389:$F389,Results!$B$19:$G$19)</f>
        <v>11.711435088103151</v>
      </c>
      <c r="O389" s="10">
        <f ca="1">SUMPRODUCT($A389:$F389,Results!$B$20:$G$20)</f>
        <v>4.7865981024053612</v>
      </c>
      <c r="P389" s="10" cm="1">
        <f t="array" aca="1" ref="P389" ca="1">SUMPRODUCT(J389:O389,TRANSPOSE(BL$20:BL$25))+$AD$20-$BL$27</f>
        <v>15.841369317409306</v>
      </c>
      <c r="Q389" s="10" cm="1">
        <f t="array" aca="1" ref="Q389" ca="1">SUMPRODUCT(J389:O389,TRANSPOSE(ES$20:ES$25))+$AD$20-$ES$27</f>
        <v>16.025978889700628</v>
      </c>
      <c r="R389" s="10">
        <f ca="1">I389-Results!$E$5*H389</f>
        <v>17.460518796684752</v>
      </c>
      <c r="S389" s="10" cm="1">
        <f t="array" aca="1" ref="S389" ca="1">SUMPRODUCT(J389:O389,TRANSPOSE(AR$28:AR$33))+$AD$20-$AC$26</f>
        <v>14.50118710166273</v>
      </c>
      <c r="T389" s="10">
        <f ca="1">SUMPRODUCT(J389:O389,Results!K$9:P$9)</f>
        <v>16.968232643067985</v>
      </c>
      <c r="U389" s="10">
        <f ca="1">SUMPRODUCT(J389:O389,Results!K$9:P$9)+$AD$20-$AC$31</f>
        <v>16.985188699593078</v>
      </c>
      <c r="V389" s="10">
        <f t="shared" ca="1" si="125"/>
        <v>-9.9146813400443019</v>
      </c>
      <c r="W389" s="10">
        <f t="shared" ca="1" si="126"/>
        <v>-10.099290912335624</v>
      </c>
      <c r="X389" s="10">
        <f t="shared" ca="1" si="127"/>
        <v>-11.533830819319748</v>
      </c>
      <c r="Y389" s="10">
        <f t="shared" ca="1" si="128"/>
        <v>-8.5744991242977253</v>
      </c>
      <c r="Z389" s="10">
        <f t="shared" ca="1" si="129"/>
        <v>5.6445599104831192</v>
      </c>
      <c r="AA389" s="10">
        <f t="shared" ca="1" si="130"/>
        <v>-11.058500722228073</v>
      </c>
    </row>
    <row r="390" spans="1:27">
      <c r="A390" s="6">
        <f ca="1">LN((RAND()^(-Results!$E$4))-1)</f>
        <v>-2.5507874675789695</v>
      </c>
      <c r="B390" s="6">
        <f ca="1">LN((RAND()^(-Results!$E$4))-1)</f>
        <v>-1.3214215265140214</v>
      </c>
      <c r="C390" s="6">
        <f ca="1">LN((RAND()^(-Results!$E$4))-1)</f>
        <v>-1.7051923247736611</v>
      </c>
      <c r="D390" s="6">
        <f ca="1">LN((RAND()^(-Results!$E$4))-1)</f>
        <v>1.3267233236356104</v>
      </c>
      <c r="E390" s="6">
        <f ca="1">LN((RAND()^(-Results!$E$4))-1)</f>
        <v>-1.1085187957334282</v>
      </c>
      <c r="F390" s="6">
        <f ca="1">LN((RAND()^(-Results!$E$4))-1)</f>
        <v>-0.69735957498761814</v>
      </c>
      <c r="G390" s="6">
        <f ca="1">LN((RAND()^(-Results!$E$4))-1)</f>
        <v>1.0205151550560803</v>
      </c>
      <c r="H390" s="6">
        <f t="shared" ca="1" si="112"/>
        <v>1.0846874044120007</v>
      </c>
      <c r="I390" s="10">
        <f ca="1">SUMPRODUCT(J390:O390,Results!B$12:G$12)+Results!$E$5*H390</f>
        <v>-22.733467334752714</v>
      </c>
      <c r="J390" s="10">
        <f ca="1">SUMPRODUCT($A390:$F390,Results!$B$15:$G$15)</f>
        <v>7.4150681476601576</v>
      </c>
      <c r="K390" s="10">
        <f ca="1">SUMPRODUCT($A390:$F390,Results!$B$16:$G$16)</f>
        <v>-7.4733426992796925</v>
      </c>
      <c r="L390" s="10">
        <f ca="1">SUMPRODUCT($A390:$F390,Results!$B$17:$G$17)</f>
        <v>3.6753571873235229</v>
      </c>
      <c r="M390" s="10">
        <f ca="1">SUMPRODUCT($A390:$F390,Results!$B$18:$G$18)</f>
        <v>2.1635675028319552</v>
      </c>
      <c r="N390" s="10">
        <f ca="1">SUMPRODUCT($A390:$F390,Results!$B$19:$G$19)</f>
        <v>-9.0949460798639166</v>
      </c>
      <c r="O390" s="10">
        <f ca="1">SUMPRODUCT($A390:$F390,Results!$B$20:$G$20)</f>
        <v>-2.9792639863335597</v>
      </c>
      <c r="P390" s="10" cm="1">
        <f t="array" aca="1" ref="P390" ca="1">SUMPRODUCT(J390:O390,TRANSPOSE(BL$20:BL$25))+$AD$20-$BL$27</f>
        <v>-27.487654587700732</v>
      </c>
      <c r="Q390" s="10" cm="1">
        <f t="array" aca="1" ref="Q390" ca="1">SUMPRODUCT(J390:O390,TRANSPOSE(ES$20:ES$25))+$AD$20-$ES$27</f>
        <v>-27.436235125807894</v>
      </c>
      <c r="R390" s="10">
        <f ca="1">I390-Results!$E$5*H390</f>
        <v>-27.072216952400716</v>
      </c>
      <c r="S390" s="10" cm="1">
        <f t="array" aca="1" ref="S390" ca="1">SUMPRODUCT(J390:O390,TRANSPOSE(AR$28:AR$33))+$AD$20-$AC$26</f>
        <v>-25.954622069750556</v>
      </c>
      <c r="T390" s="10">
        <f ca="1">SUMPRODUCT(J390:O390,Results!K$9:P$9)</f>
        <v>-27.160836439892773</v>
      </c>
      <c r="U390" s="10">
        <f ca="1">SUMPRODUCT(J390:O390,Results!K$9:P$9)+$AD$20-$AC$31</f>
        <v>-27.14388038336768</v>
      </c>
      <c r="V390" s="10">
        <f t="shared" ca="1" si="125"/>
        <v>4.754187252948018</v>
      </c>
      <c r="W390" s="10">
        <f t="shared" ca="1" si="126"/>
        <v>4.7027677910551802</v>
      </c>
      <c r="X390" s="10">
        <f t="shared" ca="1" si="127"/>
        <v>4.338749617648002</v>
      </c>
      <c r="Y390" s="10">
        <f t="shared" ca="1" si="128"/>
        <v>3.2211547349978424</v>
      </c>
      <c r="Z390" s="10">
        <f t="shared" ca="1" si="129"/>
        <v>-23.015595401634599</v>
      </c>
      <c r="AA390" s="10">
        <f t="shared" ca="1" si="130"/>
        <v>4.4104130486149664</v>
      </c>
    </row>
    <row r="391" spans="1:27">
      <c r="A391" s="6">
        <f ca="1">LN((RAND()^(-Results!$E$4))-1)</f>
        <v>1.8360580422545405</v>
      </c>
      <c r="B391" s="6">
        <f ca="1">LN((RAND()^(-Results!$E$4))-1)</f>
        <v>0.20584335648213237</v>
      </c>
      <c r="C391" s="6">
        <f ca="1">LN((RAND()^(-Results!$E$4))-1)</f>
        <v>1.15355773981764</v>
      </c>
      <c r="D391" s="6">
        <f ca="1">LN((RAND()^(-Results!$E$4))-1)</f>
        <v>1.0496197130730445</v>
      </c>
      <c r="E391" s="6">
        <f ca="1">LN((RAND()^(-Results!$E$4))-1)</f>
        <v>-1.1986160827527075</v>
      </c>
      <c r="F391" s="6">
        <f ca="1">LN((RAND()^(-Results!$E$4))-1)</f>
        <v>-9.7369182781474842E-2</v>
      </c>
      <c r="G391" s="6">
        <f ca="1">LN((RAND()^(-Results!$E$4))-1)</f>
        <v>0.83221920530598315</v>
      </c>
      <c r="H391" s="6">
        <f t="shared" ca="1" si="112"/>
        <v>0.89639145466190362</v>
      </c>
      <c r="I391" s="10">
        <f ca="1">SUMPRODUCT(J391:O391,Results!B$12:G$12)+Results!$E$5*H391</f>
        <v>13.052937638320921</v>
      </c>
      <c r="J391" s="10">
        <f ca="1">SUMPRODUCT($A391:$F391,Results!$B$15:$G$15)</f>
        <v>-3.4817509242275984</v>
      </c>
      <c r="K391" s="10">
        <f ca="1">SUMPRODUCT($A391:$F391,Results!$B$16:$G$16)</f>
        <v>-1.9736403643752773</v>
      </c>
      <c r="L391" s="10">
        <f ca="1">SUMPRODUCT($A391:$F391,Results!$B$17:$G$17)</f>
        <v>6.1765351179003449</v>
      </c>
      <c r="M391" s="10">
        <f ca="1">SUMPRODUCT($A391:$F391,Results!$B$18:$G$18)</f>
        <v>-1.8931547136183795</v>
      </c>
      <c r="N391" s="10">
        <f ca="1">SUMPRODUCT($A391:$F391,Results!$B$19:$G$19)</f>
        <v>6.3033758910005986</v>
      </c>
      <c r="O391" s="10">
        <f ca="1">SUMPRODUCT($A391:$F391,Results!$B$20:$G$20)</f>
        <v>4.1794825194307172</v>
      </c>
      <c r="P391" s="10" cm="1">
        <f t="array" aca="1" ref="P391" ca="1">SUMPRODUCT(J391:O391,TRANSPOSE(BL$20:BL$25))+$AD$20-$BL$27</f>
        <v>9.5863271835124522</v>
      </c>
      <c r="Q391" s="10" cm="1">
        <f t="array" aca="1" ref="Q391" ca="1">SUMPRODUCT(J391:O391,TRANSPOSE(ES$20:ES$25))+$AD$20-$ES$27</f>
        <v>9.5543498222807486</v>
      </c>
      <c r="R391" s="10">
        <f ca="1">I391-Results!$E$5*H391</f>
        <v>9.467371819673307</v>
      </c>
      <c r="S391" s="10" cm="1">
        <f t="array" aca="1" ref="S391" ca="1">SUMPRODUCT(J391:O391,TRANSPOSE(AR$28:AR$33))+$AD$20-$AC$26</f>
        <v>10.375991343091815</v>
      </c>
      <c r="T391" s="10">
        <f ca="1">SUMPRODUCT(J391:O391,Results!K$9:P$9)</f>
        <v>9.3887103311532059</v>
      </c>
      <c r="U391" s="10">
        <f ca="1">SUMPRODUCT(J391:O391,Results!K$9:P$9)+$AD$20-$AC$31</f>
        <v>9.4056663876782984</v>
      </c>
      <c r="V391" s="10">
        <f t="shared" ca="1" si="125"/>
        <v>3.4666104548084693</v>
      </c>
      <c r="W391" s="10">
        <f t="shared" ca="1" si="126"/>
        <v>3.4985878160401729</v>
      </c>
      <c r="X391" s="10">
        <f t="shared" ca="1" si="127"/>
        <v>3.5855658186476145</v>
      </c>
      <c r="Y391" s="10">
        <f t="shared" ca="1" si="128"/>
        <v>2.6769462952291061</v>
      </c>
      <c r="Z391" s="10">
        <f t="shared" ca="1" si="129"/>
        <v>12.770809571439036</v>
      </c>
      <c r="AA391" s="10">
        <f t="shared" ca="1" si="130"/>
        <v>3.647271250642623</v>
      </c>
    </row>
    <row r="392" spans="1:27">
      <c r="A392" s="6">
        <f ca="1">LN((RAND()^(-Results!$E$4))-1)</f>
        <v>-0.56201969279745978</v>
      </c>
      <c r="B392" s="6">
        <f ca="1">LN((RAND()^(-Results!$E$4))-1)</f>
        <v>-0.75259172307737165</v>
      </c>
      <c r="C392" s="6">
        <f ca="1">LN((RAND()^(-Results!$E$4))-1)</f>
        <v>-0.63606822752696668</v>
      </c>
      <c r="D392" s="6">
        <f ca="1">LN((RAND()^(-Results!$E$4))-1)</f>
        <v>-0.86933383192686287</v>
      </c>
      <c r="E392" s="6">
        <f ca="1">LN((RAND()^(-Results!$E$4))-1)</f>
        <v>-1.1529895725314401</v>
      </c>
      <c r="F392" s="6">
        <f ca="1">LN((RAND()^(-Results!$E$4))-1)</f>
        <v>-2.6449529634647213</v>
      </c>
      <c r="G392" s="6">
        <f ca="1">LN((RAND()^(-Results!$E$4))-1)</f>
        <v>1.012160239969917</v>
      </c>
      <c r="H392" s="6">
        <f t="shared" ca="1" si="112"/>
        <v>1.0763324893258375</v>
      </c>
      <c r="I392" s="10">
        <f ca="1">SUMPRODUCT(J392:O392,Results!B$12:G$12)+Results!$E$5*H392</f>
        <v>-17.932181952755528</v>
      </c>
      <c r="J392" s="10">
        <f ca="1">SUMPRODUCT($A392:$F392,Results!$B$15:$G$15)</f>
        <v>8.523754257248525</v>
      </c>
      <c r="K392" s="10">
        <f ca="1">SUMPRODUCT($A392:$F392,Results!$B$16:$G$16)</f>
        <v>-5.3844359089713745</v>
      </c>
      <c r="L392" s="10">
        <f ca="1">SUMPRODUCT($A392:$F392,Results!$B$17:$G$17)</f>
        <v>6.3802024946396418</v>
      </c>
      <c r="M392" s="10">
        <f ca="1">SUMPRODUCT($A392:$F392,Results!$B$18:$G$18)</f>
        <v>5.3740727487058484</v>
      </c>
      <c r="N392" s="10">
        <f ca="1">SUMPRODUCT($A392:$F392,Results!$B$19:$G$19)</f>
        <v>-2.9173059729473123</v>
      </c>
      <c r="O392" s="10">
        <f ca="1">SUMPRODUCT($A392:$F392,Results!$B$20:$G$20)</f>
        <v>-3.3173796818721044</v>
      </c>
      <c r="P392" s="10" cm="1">
        <f t="array" aca="1" ref="P392" ca="1">SUMPRODUCT(J392:O392,TRANSPOSE(BL$20:BL$25))+$AD$20-$BL$27</f>
        <v>-22.246644873737811</v>
      </c>
      <c r="Q392" s="10" cm="1">
        <f t="array" aca="1" ref="Q392" ca="1">SUMPRODUCT(J392:O392,TRANSPOSE(ES$20:ES$25))+$AD$20-$ES$27</f>
        <v>-22.31851281213951</v>
      </c>
      <c r="R392" s="10">
        <f ca="1">I392-Results!$E$5*H392</f>
        <v>-22.237511910058878</v>
      </c>
      <c r="S392" s="10" cm="1">
        <f t="array" aca="1" ref="S392" ca="1">SUMPRODUCT(J392:O392,TRANSPOSE(AR$28:AR$33))+$AD$20-$AC$26</f>
        <v>-23.888305025761348</v>
      </c>
      <c r="T392" s="10">
        <f ca="1">SUMPRODUCT(J392:O392,Results!K$9:P$9)</f>
        <v>-22.711894589733177</v>
      </c>
      <c r="U392" s="10">
        <f ca="1">SUMPRODUCT(J392:O392,Results!K$9:P$9)+$AD$20-$AC$31</f>
        <v>-22.694938533208084</v>
      </c>
      <c r="V392" s="10">
        <f t="shared" ca="1" si="125"/>
        <v>4.3144629209822831</v>
      </c>
      <c r="W392" s="10">
        <f t="shared" ca="1" si="126"/>
        <v>4.3863308593839818</v>
      </c>
      <c r="X392" s="10">
        <f t="shared" ca="1" si="127"/>
        <v>4.3053299573033499</v>
      </c>
      <c r="Y392" s="10">
        <f t="shared" ca="1" si="128"/>
        <v>5.9561230730058199</v>
      </c>
      <c r="Z392" s="10">
        <f t="shared" ca="1" si="129"/>
        <v>-18.214310019637413</v>
      </c>
      <c r="AA392" s="10">
        <f t="shared" ca="1" si="130"/>
        <v>4.7627565804525567</v>
      </c>
    </row>
    <row r="393" spans="1:27">
      <c r="A393" s="6">
        <f ca="1">LN((RAND()^(-Results!$E$4))-1)</f>
        <v>0.30634616833521661</v>
      </c>
      <c r="B393" s="6">
        <f ca="1">LN((RAND()^(-Results!$E$4))-1)</f>
        <v>1.1308243438671894</v>
      </c>
      <c r="C393" s="6">
        <f ca="1">LN((RAND()^(-Results!$E$4))-1)</f>
        <v>0.22322829957045656</v>
      </c>
      <c r="D393" s="6">
        <f ca="1">LN((RAND()^(-Results!$E$4))-1)</f>
        <v>-0.4156783205945872</v>
      </c>
      <c r="E393" s="6">
        <f ca="1">LN((RAND()^(-Results!$E$4))-1)</f>
        <v>-0.67118139349519879</v>
      </c>
      <c r="F393" s="6">
        <f ca="1">LN((RAND()^(-Results!$E$4))-1)</f>
        <v>3.2925446024121965</v>
      </c>
      <c r="G393" s="6">
        <f ca="1">LN((RAND()^(-Results!$E$4))-1)</f>
        <v>-0.28474066942299991</v>
      </c>
      <c r="H393" s="6">
        <f t="shared" ca="1" si="112"/>
        <v>-0.22056842006707941</v>
      </c>
      <c r="I393" s="10">
        <f ca="1">SUMPRODUCT(J393:O393,Results!B$12:G$12)+Results!$E$5*H393</f>
        <v>16.861789565785983</v>
      </c>
      <c r="J393" s="10">
        <f ca="1">SUMPRODUCT($A393:$F393,Results!$B$15:$G$15)</f>
        <v>-6.0555073476399084</v>
      </c>
      <c r="K393" s="10">
        <f ca="1">SUMPRODUCT($A393:$F393,Results!$B$16:$G$16)</f>
        <v>2.5013215358071679</v>
      </c>
      <c r="L393" s="10">
        <f ca="1">SUMPRODUCT($A393:$F393,Results!$B$17:$G$17)</f>
        <v>0.19848835810347953</v>
      </c>
      <c r="M393" s="10">
        <f ca="1">SUMPRODUCT($A393:$F393,Results!$B$18:$G$18)</f>
        <v>-5.3185177479143348</v>
      </c>
      <c r="N393" s="10">
        <f ca="1">SUMPRODUCT($A393:$F393,Results!$B$19:$G$19)</f>
        <v>5.1717122675196201</v>
      </c>
      <c r="O393" s="10">
        <f ca="1">SUMPRODUCT($A393:$F393,Results!$B$20:$G$20)</f>
        <v>4.2563382372480376</v>
      </c>
      <c r="P393" s="10" cm="1">
        <f t="array" aca="1" ref="P393" ca="1">SUMPRODUCT(J393:O393,TRANSPOSE(BL$20:BL$25))+$AD$20-$BL$27</f>
        <v>17.272381796048432</v>
      </c>
      <c r="Q393" s="10" cm="1">
        <f t="array" aca="1" ref="Q393" ca="1">SUMPRODUCT(J393:O393,TRANSPOSE(ES$20:ES$25))+$AD$20-$ES$27</f>
        <v>17.347350959354809</v>
      </c>
      <c r="R393" s="10">
        <f ca="1">I393-Results!$E$5*H393</f>
        <v>17.744063246054299</v>
      </c>
      <c r="S393" s="10" cm="1">
        <f t="array" aca="1" ref="S393" ca="1">SUMPRODUCT(J393:O393,TRANSPOSE(AR$28:AR$33))+$AD$20-$AC$26</f>
        <v>19.6172825716319</v>
      </c>
      <c r="T393" s="10">
        <f ca="1">SUMPRODUCT(J393:O393,Results!K$9:P$9)</f>
        <v>17.695093983670095</v>
      </c>
      <c r="U393" s="10">
        <f ca="1">SUMPRODUCT(J393:O393,Results!K$9:P$9)+$AD$20-$AC$31</f>
        <v>17.712050040195187</v>
      </c>
      <c r="V393" s="10">
        <f t="shared" ca="1" si="125"/>
        <v>-0.41059223026244851</v>
      </c>
      <c r="W393" s="10">
        <f t="shared" ca="1" si="126"/>
        <v>-0.48556139356882611</v>
      </c>
      <c r="X393" s="10">
        <f t="shared" ca="1" si="127"/>
        <v>-0.88227368026831599</v>
      </c>
      <c r="Y393" s="10">
        <f t="shared" ca="1" si="128"/>
        <v>-2.7554930058459171</v>
      </c>
      <c r="Z393" s="10">
        <f t="shared" ca="1" si="129"/>
        <v>16.579661498904098</v>
      </c>
      <c r="AA393" s="10">
        <f t="shared" ca="1" si="130"/>
        <v>-0.85026047440920394</v>
      </c>
    </row>
    <row r="394" spans="1:27">
      <c r="A394" s="6">
        <f ca="1">LN((RAND()^(-Results!$E$4))-1)</f>
        <v>0.41584854873350624</v>
      </c>
      <c r="B394" s="6">
        <f ca="1">LN((RAND()^(-Results!$E$4))-1)</f>
        <v>-0.6821161816943655</v>
      </c>
      <c r="C394" s="6">
        <f ca="1">LN((RAND()^(-Results!$E$4))-1)</f>
        <v>-1.4594568467945359</v>
      </c>
      <c r="D394" s="6">
        <f ca="1">LN((RAND()^(-Results!$E$4))-1)</f>
        <v>-1.8200711197741515</v>
      </c>
      <c r="E394" s="6">
        <f ca="1">LN((RAND()^(-Results!$E$4))-1)</f>
        <v>0.66596275506257419</v>
      </c>
      <c r="F394" s="6">
        <f ca="1">LN((RAND()^(-Results!$E$4))-1)</f>
        <v>0.81402425639486442</v>
      </c>
      <c r="G394" s="6">
        <f ca="1">LN((RAND()^(-Results!$E$4))-1)</f>
        <v>1.5170259078229826</v>
      </c>
      <c r="H394" s="6">
        <f t="shared" ca="1" si="112"/>
        <v>1.5811981571789031</v>
      </c>
      <c r="I394" s="10">
        <f ca="1">SUMPRODUCT(J394:O394,Results!B$12:G$12)+Results!$E$5*H394</f>
        <v>12.277496738937646</v>
      </c>
      <c r="J394" s="10">
        <f ca="1">SUMPRODUCT($A394:$F394,Results!$B$15:$G$15)</f>
        <v>-3.0485144480956783</v>
      </c>
      <c r="K394" s="10">
        <f ca="1">SUMPRODUCT($A394:$F394,Results!$B$16:$G$16)</f>
        <v>1.0729628703980865</v>
      </c>
      <c r="L394" s="10">
        <f ca="1">SUMPRODUCT($A394:$F394,Results!$B$17:$G$17)</f>
        <v>-6.155322239697206</v>
      </c>
      <c r="M394" s="10">
        <f ca="1">SUMPRODUCT($A394:$F394,Results!$B$18:$G$18)</f>
        <v>1.4963057572767813</v>
      </c>
      <c r="N394" s="10">
        <f ca="1">SUMPRODUCT($A394:$F394,Results!$B$19:$G$19)</f>
        <v>-0.86674247519065473</v>
      </c>
      <c r="O394" s="10">
        <f ca="1">SUMPRODUCT($A394:$F394,Results!$B$20:$G$20)</f>
        <v>-1.8717864423772812</v>
      </c>
      <c r="P394" s="10" cm="1">
        <f t="array" aca="1" ref="P394" ca="1">SUMPRODUCT(J394:O394,TRANSPOSE(BL$20:BL$25))+$AD$20-$BL$27</f>
        <v>5.7593687960680642</v>
      </c>
      <c r="Q394" s="10" cm="1">
        <f t="array" aca="1" ref="Q394" ca="1">SUMPRODUCT(J394:O394,TRANSPOSE(ES$20:ES$25))+$AD$20-$ES$27</f>
        <v>5.7148629978238654</v>
      </c>
      <c r="R394" s="10">
        <f ca="1">I394-Results!$E$5*H394</f>
        <v>5.9527041102220339</v>
      </c>
      <c r="S394" s="10" cm="1">
        <f t="array" aca="1" ref="S394" ca="1">SUMPRODUCT(J394:O394,TRANSPOSE(AR$28:AR$33))+$AD$20-$AC$26</f>
        <v>2.8188411917879188</v>
      </c>
      <c r="T394" s="10">
        <f ca="1">SUMPRODUCT(J394:O394,Results!K$9:P$9)</f>
        <v>5.4357175861436042</v>
      </c>
      <c r="U394" s="10">
        <f ca="1">SUMPRODUCT(J394:O394,Results!K$9:P$9)+$AD$20-$AC$31</f>
        <v>5.4526736426686968</v>
      </c>
      <c r="V394" s="10">
        <f t="shared" ca="1" si="125"/>
        <v>6.5181279428695822</v>
      </c>
      <c r="W394" s="10">
        <f t="shared" ca="1" si="126"/>
        <v>6.5626337411137809</v>
      </c>
      <c r="X394" s="10">
        <f t="shared" ca="1" si="127"/>
        <v>6.3247926287156124</v>
      </c>
      <c r="Y394" s="10">
        <f t="shared" ca="1" si="128"/>
        <v>9.4586555471497284</v>
      </c>
      <c r="Z394" s="10">
        <f t="shared" ca="1" si="129"/>
        <v>11.995368672055761</v>
      </c>
      <c r="AA394" s="10">
        <f t="shared" ca="1" si="130"/>
        <v>6.8248230962689496</v>
      </c>
    </row>
    <row r="395" spans="1:27">
      <c r="A395" s="6">
        <f ca="1">LN((RAND()^(-Results!$E$4))-1)</f>
        <v>-0.88223058074803318</v>
      </c>
      <c r="B395" s="6">
        <f ca="1">LN((RAND()^(-Results!$E$4))-1)</f>
        <v>-2.0606217940301677</v>
      </c>
      <c r="C395" s="6">
        <f ca="1">LN((RAND()^(-Results!$E$4))-1)</f>
        <v>5.2343019668881136E-2</v>
      </c>
      <c r="D395" s="6">
        <f ca="1">LN((RAND()^(-Results!$E$4))-1)</f>
        <v>-1.669299783383138</v>
      </c>
      <c r="E395" s="6">
        <f ca="1">LN((RAND()^(-Results!$E$4))-1)</f>
        <v>-0.13028834535695341</v>
      </c>
      <c r="F395" s="6">
        <f ca="1">LN((RAND()^(-Results!$E$4))-1)</f>
        <v>-1.6752386679983706</v>
      </c>
      <c r="G395" s="6">
        <f ca="1">LN((RAND()^(-Results!$E$4))-1)</f>
        <v>0.82813824088678722</v>
      </c>
      <c r="H395" s="6">
        <f t="shared" ca="1" si="112"/>
        <v>0.8923104902427077</v>
      </c>
      <c r="I395" s="10">
        <f ca="1">SUMPRODUCT(J395:O395,Results!B$12:G$12)+Results!$E$5*H395</f>
        <v>-16.58054898188978</v>
      </c>
      <c r="J395" s="10">
        <f ca="1">SUMPRODUCT($A395:$F395,Results!$B$15:$G$15)</f>
        <v>7.8179393207247285</v>
      </c>
      <c r="K395" s="10">
        <f ca="1">SUMPRODUCT($A395:$F395,Results!$B$16:$G$16)</f>
        <v>-1.6419550656428021</v>
      </c>
      <c r="L395" s="10">
        <f ca="1">SUMPRODUCT($A395:$F395,Results!$B$17:$G$17)</f>
        <v>0.69017489163127399</v>
      </c>
      <c r="M395" s="10">
        <f ca="1">SUMPRODUCT($A395:$F395,Results!$B$18:$G$18)</f>
        <v>2.5448276144911328</v>
      </c>
      <c r="N395" s="10">
        <f ca="1">SUMPRODUCT($A395:$F395,Results!$B$19:$G$19)</f>
        <v>-5.5341305023266338</v>
      </c>
      <c r="O395" s="10">
        <f ca="1">SUMPRODUCT($A395:$F395,Results!$B$20:$G$20)</f>
        <v>-3.2021464446642005</v>
      </c>
      <c r="P395" s="10" cm="1">
        <f t="array" aca="1" ref="P395" ca="1">SUMPRODUCT(J395:O395,TRANSPOSE(BL$20:BL$25))+$AD$20-$BL$27</f>
        <v>-19.354747105872178</v>
      </c>
      <c r="Q395" s="10" cm="1">
        <f t="array" aca="1" ref="Q395" ca="1">SUMPRODUCT(J395:O395,TRANSPOSE(ES$20:ES$25))+$AD$20-$ES$27</f>
        <v>-19.482333382539892</v>
      </c>
      <c r="R395" s="10">
        <f ca="1">I395-Results!$E$5*H395</f>
        <v>-20.149790942860612</v>
      </c>
      <c r="S395" s="10" cm="1">
        <f t="array" aca="1" ref="S395" ca="1">SUMPRODUCT(J395:O395,TRANSPOSE(AR$28:AR$33))+$AD$20-$AC$26</f>
        <v>-18.681144049970872</v>
      </c>
      <c r="T395" s="10">
        <f ca="1">SUMPRODUCT(J395:O395,Results!K$9:P$9)</f>
        <v>-20.172708325724592</v>
      </c>
      <c r="U395" s="10">
        <f ca="1">SUMPRODUCT(J395:O395,Results!K$9:P$9)+$AD$20-$AC$31</f>
        <v>-20.1557522691995</v>
      </c>
      <c r="V395" s="10">
        <f t="shared" ca="1" si="125"/>
        <v>2.7741981239823978</v>
      </c>
      <c r="W395" s="10">
        <f t="shared" ca="1" si="126"/>
        <v>2.9017844006501115</v>
      </c>
      <c r="X395" s="10">
        <f t="shared" ca="1" si="127"/>
        <v>3.5692419609708317</v>
      </c>
      <c r="Y395" s="10">
        <f t="shared" ca="1" si="128"/>
        <v>2.1005950680810912</v>
      </c>
      <c r="Z395" s="10">
        <f t="shared" ca="1" si="129"/>
        <v>-16.862677048771666</v>
      </c>
      <c r="AA395" s="10">
        <f t="shared" ca="1" si="130"/>
        <v>3.5752032873097193</v>
      </c>
    </row>
    <row r="396" spans="1:27">
      <c r="A396" s="6">
        <f ca="1">LN((RAND()^(-Results!$E$4))-1)</f>
        <v>-0.79856174777159117</v>
      </c>
      <c r="B396" s="6">
        <f ca="1">LN((RAND()^(-Results!$E$4))-1)</f>
        <v>-0.71352250701146169</v>
      </c>
      <c r="C396" s="6">
        <f ca="1">LN((RAND()^(-Results!$E$4))-1)</f>
        <v>-1.9477595531677407</v>
      </c>
      <c r="D396" s="6">
        <f ca="1">LN((RAND()^(-Results!$E$4))-1)</f>
        <v>2.5014364954451245</v>
      </c>
      <c r="E396" s="6">
        <f ca="1">LN((RAND()^(-Results!$E$4))-1)</f>
        <v>-0.54602745022179977</v>
      </c>
      <c r="F396" s="6">
        <f ca="1">LN((RAND()^(-Results!$E$4))-1)</f>
        <v>-2.5308537908841182</v>
      </c>
      <c r="G396" s="6">
        <f ca="1">LN((RAND()^(-Results!$E$4))-1)</f>
        <v>2.7343591996266325</v>
      </c>
      <c r="H396" s="6">
        <f t="shared" ca="1" si="112"/>
        <v>2.798531448982553</v>
      </c>
      <c r="I396" s="10">
        <f ca="1">SUMPRODUCT(J396:O396,Results!B$12:G$12)+Results!$E$5*H396</f>
        <v>-8.4490083233549527</v>
      </c>
      <c r="J396" s="10">
        <f ca="1">SUMPRODUCT($A396:$F396,Results!$B$15:$G$15)</f>
        <v>3.9866353151370992</v>
      </c>
      <c r="K396" s="10">
        <f ca="1">SUMPRODUCT($A396:$F396,Results!$B$16:$G$16)</f>
        <v>-8.5282005747275669</v>
      </c>
      <c r="L396" s="10">
        <f ca="1">SUMPRODUCT($A396:$F396,Results!$B$17:$G$17)</f>
        <v>3.2814099229598113</v>
      </c>
      <c r="M396" s="10">
        <f ca="1">SUMPRODUCT($A396:$F396,Results!$B$18:$G$18)</f>
        <v>5.6557505246118698</v>
      </c>
      <c r="N396" s="10">
        <f ca="1">SUMPRODUCT($A396:$F396,Results!$B$19:$G$19)</f>
        <v>-6.0364335914108533</v>
      </c>
      <c r="O396" s="10">
        <f ca="1">SUMPRODUCT($A396:$F396,Results!$B$20:$G$20)</f>
        <v>-3.5322220782597462</v>
      </c>
      <c r="P396" s="10" cm="1">
        <f t="array" aca="1" ref="P396" ca="1">SUMPRODUCT(J396:O396,TRANSPOSE(BL$20:BL$25))+$AD$20-$BL$27</f>
        <v>-20.263890627833472</v>
      </c>
      <c r="Q396" s="10" cm="1">
        <f t="array" aca="1" ref="Q396" ca="1">SUMPRODUCT(J396:O396,TRANSPOSE(ES$20:ES$25))+$AD$20-$ES$27</f>
        <v>-20.224316944044489</v>
      </c>
      <c r="R396" s="10">
        <f ca="1">I396-Results!$E$5*H396</f>
        <v>-19.643134119285165</v>
      </c>
      <c r="S396" s="10" cm="1">
        <f t="array" aca="1" ref="S396" ca="1">SUMPRODUCT(J396:O396,TRANSPOSE(AR$28:AR$33))+$AD$20-$AC$26</f>
        <v>-23.149421812790013</v>
      </c>
      <c r="T396" s="10">
        <f ca="1">SUMPRODUCT(J396:O396,Results!K$9:P$9)</f>
        <v>-19.986592327215916</v>
      </c>
      <c r="U396" s="10">
        <f ca="1">SUMPRODUCT(J396:O396,Results!K$9:P$9)+$AD$20-$AC$31</f>
        <v>-19.969636270690824</v>
      </c>
      <c r="V396" s="10">
        <f t="shared" ca="1" si="125"/>
        <v>11.81488230447852</v>
      </c>
      <c r="W396" s="10">
        <f t="shared" ca="1" si="126"/>
        <v>11.775308620689536</v>
      </c>
      <c r="X396" s="10">
        <f t="shared" ca="1" si="127"/>
        <v>11.194125795930212</v>
      </c>
      <c r="Y396" s="10">
        <f t="shared" ca="1" si="128"/>
        <v>14.700413489435061</v>
      </c>
      <c r="Z396" s="10">
        <f t="shared" ca="1" si="129"/>
        <v>-8.7311363902368377</v>
      </c>
      <c r="AA396" s="10">
        <f t="shared" ca="1" si="130"/>
        <v>11.520627947335871</v>
      </c>
    </row>
    <row r="397" spans="1:27">
      <c r="A397" s="6">
        <f ca="1">LN((RAND()^(-Results!$E$4))-1)</f>
        <v>-3.0693684456583474</v>
      </c>
      <c r="B397" s="6">
        <f ca="1">LN((RAND()^(-Results!$E$4))-1)</f>
        <v>-0.17027169460080574</v>
      </c>
      <c r="C397" s="6">
        <f ca="1">LN((RAND()^(-Results!$E$4))-1)</f>
        <v>0.82075154584285437</v>
      </c>
      <c r="D397" s="6">
        <f ca="1">LN((RAND()^(-Results!$E$4))-1)</f>
        <v>-2.5700824428825637</v>
      </c>
      <c r="E397" s="6">
        <f ca="1">LN((RAND()^(-Results!$E$4))-1)</f>
        <v>0.87706645381902926</v>
      </c>
      <c r="F397" s="6">
        <f ca="1">LN((RAND()^(-Results!$E$4))-1)</f>
        <v>0.33471630280903053</v>
      </c>
      <c r="G397" s="6">
        <f ca="1">LN((RAND()^(-Results!$E$4))-1)</f>
        <v>-2.3506226704293312</v>
      </c>
      <c r="H397" s="6">
        <f t="shared" ca="1" si="112"/>
        <v>-2.2864504210734107</v>
      </c>
      <c r="I397" s="10">
        <f ca="1">SUMPRODUCT(J397:O397,Results!B$12:G$12)+Results!$E$5*H397</f>
        <v>-27.475656123486687</v>
      </c>
      <c r="J397" s="10">
        <f ca="1">SUMPRODUCT($A397:$F397,Results!$B$15:$G$15)</f>
        <v>9.9668167382212367</v>
      </c>
      <c r="K397" s="10">
        <f ca="1">SUMPRODUCT($A397:$F397,Results!$B$16:$G$16)</f>
        <v>5.5459650972002068</v>
      </c>
      <c r="L397" s="10">
        <f ca="1">SUMPRODUCT($A397:$F397,Results!$B$17:$G$17)</f>
        <v>-3.099563734365733</v>
      </c>
      <c r="M397" s="10">
        <f ca="1">SUMPRODUCT($A397:$F397,Results!$B$18:$G$18)</f>
        <v>-0.97025719457927018</v>
      </c>
      <c r="N397" s="10">
        <f ca="1">SUMPRODUCT($A397:$F397,Results!$B$19:$G$19)</f>
        <v>-6.7375547020623969</v>
      </c>
      <c r="O397" s="10">
        <f ca="1">SUMPRODUCT($A397:$F397,Results!$B$20:$G$20)</f>
        <v>-3.4073981381152705</v>
      </c>
      <c r="P397" s="10" cm="1">
        <f t="array" aca="1" ref="P397" ca="1">SUMPRODUCT(J397:O397,TRANSPOSE(BL$20:BL$25))+$AD$20-$BL$27</f>
        <v>-17.657340432596136</v>
      </c>
      <c r="Q397" s="10" cm="1">
        <f t="array" aca="1" ref="Q397" ca="1">SUMPRODUCT(J397:O397,TRANSPOSE(ES$20:ES$25))+$AD$20-$ES$27</f>
        <v>-17.65079524286767</v>
      </c>
      <c r="R397" s="10">
        <f ca="1">I397-Results!$E$5*H397</f>
        <v>-18.329854439193042</v>
      </c>
      <c r="S397" s="10" cm="1">
        <f t="array" aca="1" ref="S397" ca="1">SUMPRODUCT(J397:O397,TRANSPOSE(AR$28:AR$33))+$AD$20-$AC$26</f>
        <v>-13.59392564716606</v>
      </c>
      <c r="T397" s="10">
        <f ca="1">SUMPRODUCT(J397:O397,Results!K$9:P$9)</f>
        <v>-17.671699032874923</v>
      </c>
      <c r="U397" s="10">
        <f ca="1">SUMPRODUCT(J397:O397,Results!K$9:P$9)+$AD$20-$AC$31</f>
        <v>-17.65474297634983</v>
      </c>
      <c r="V397" s="10">
        <f t="shared" ca="1" si="125"/>
        <v>-9.8183156908905502</v>
      </c>
      <c r="W397" s="10">
        <f t="shared" ca="1" si="126"/>
        <v>-9.824860880619017</v>
      </c>
      <c r="X397" s="10">
        <f t="shared" ca="1" si="127"/>
        <v>-9.1458016842936445</v>
      </c>
      <c r="Y397" s="10">
        <f t="shared" ca="1" si="128"/>
        <v>-13.881730476320627</v>
      </c>
      <c r="Z397" s="10">
        <f t="shared" ca="1" si="129"/>
        <v>-27.757784190368572</v>
      </c>
      <c r="AA397" s="10">
        <f t="shared" ca="1" si="130"/>
        <v>-9.8209131471368565</v>
      </c>
    </row>
    <row r="398" spans="1:27">
      <c r="A398" s="6">
        <f ca="1">LN((RAND()^(-Results!$E$4))-1)</f>
        <v>0.86157244912859343</v>
      </c>
      <c r="B398" s="6">
        <f ca="1">LN((RAND()^(-Results!$E$4))-1)</f>
        <v>-0.87168817516878727</v>
      </c>
      <c r="C398" s="6">
        <f ca="1">LN((RAND()^(-Results!$E$4))-1)</f>
        <v>3.7576965682726624</v>
      </c>
      <c r="D398" s="6">
        <f ca="1">LN((RAND()^(-Results!$E$4))-1)</f>
        <v>-0.33517321491705437</v>
      </c>
      <c r="E398" s="6">
        <f ca="1">LN((RAND()^(-Results!$E$4))-1)</f>
        <v>1.1568903382665892</v>
      </c>
      <c r="F398" s="6">
        <f ca="1">LN((RAND()^(-Results!$E$4))-1)</f>
        <v>3.2873279779401483</v>
      </c>
      <c r="G398" s="6">
        <f ca="1">LN((RAND()^(-Results!$E$4))-1)</f>
        <v>0.30304759679572829</v>
      </c>
      <c r="H398" s="6">
        <f t="shared" ca="1" si="112"/>
        <v>0.36721984615164882</v>
      </c>
      <c r="I398" s="10">
        <f ca="1">SUMPRODUCT(J398:O398,Results!B$12:G$12)+Results!$E$5*H398</f>
        <v>24.559017929252043</v>
      </c>
      <c r="J398" s="10">
        <f ca="1">SUMPRODUCT($A398:$F398,Results!$B$15:$G$15)</f>
        <v>-6.5498050098750458</v>
      </c>
      <c r="K398" s="10">
        <f ca="1">SUMPRODUCT($A398:$F398,Results!$B$16:$G$16)</f>
        <v>10.054865713826754</v>
      </c>
      <c r="L398" s="10">
        <f ca="1">SUMPRODUCT($A398:$F398,Results!$B$17:$G$17)</f>
        <v>-5.5183222571671795</v>
      </c>
      <c r="M398" s="10">
        <f ca="1">SUMPRODUCT($A398:$F398,Results!$B$18:$G$18)</f>
        <v>-11.323598349373381</v>
      </c>
      <c r="N398" s="10">
        <f ca="1">SUMPRODUCT($A398:$F398,Results!$B$19:$G$19)</f>
        <v>4.0369929694930553</v>
      </c>
      <c r="O398" s="10">
        <f ca="1">SUMPRODUCT($A398:$F398,Results!$B$20:$G$20)</f>
        <v>6.784834671034627</v>
      </c>
      <c r="P398" s="10" cm="1">
        <f t="array" aca="1" ref="P398" ca="1">SUMPRODUCT(J398:O398,TRANSPOSE(BL$20:BL$25))+$AD$20-$BL$27</f>
        <v>24.802660801953962</v>
      </c>
      <c r="Q398" s="10" cm="1">
        <f t="array" aca="1" ref="Q398" ca="1">SUMPRODUCT(J398:O398,TRANSPOSE(ES$20:ES$25))+$AD$20-$ES$27</f>
        <v>24.742106276844371</v>
      </c>
      <c r="R398" s="10">
        <f ca="1">I398-Results!$E$5*H398</f>
        <v>23.090138544645448</v>
      </c>
      <c r="S398" s="10" cm="1">
        <f t="array" aca="1" ref="S398" ca="1">SUMPRODUCT(J398:O398,TRANSPOSE(AR$28:AR$33))+$AD$20-$AC$26</f>
        <v>32.813197468795842</v>
      </c>
      <c r="T398" s="10">
        <f ca="1">SUMPRODUCT(J398:O398,Results!K$9:P$9)</f>
        <v>24.407124684643833</v>
      </c>
      <c r="U398" s="10">
        <f ca="1">SUMPRODUCT(J398:O398,Results!K$9:P$9)+$AD$20-$AC$31</f>
        <v>24.424080741168925</v>
      </c>
      <c r="V398" s="10">
        <f t="shared" ca="1" si="125"/>
        <v>-0.24364287270191909</v>
      </c>
      <c r="W398" s="10">
        <f t="shared" ca="1" si="126"/>
        <v>-0.18308834759232795</v>
      </c>
      <c r="X398" s="10">
        <f t="shared" ca="1" si="127"/>
        <v>1.4688793846065948</v>
      </c>
      <c r="Y398" s="10">
        <f t="shared" ca="1" si="128"/>
        <v>-8.2541795395437987</v>
      </c>
      <c r="Z398" s="10">
        <f t="shared" ca="1" si="129"/>
        <v>24.276889862370158</v>
      </c>
      <c r="AA398" s="10">
        <f t="shared" ca="1" si="130"/>
        <v>0.13493718808311783</v>
      </c>
    </row>
    <row r="399" spans="1:27">
      <c r="A399" s="6">
        <f ca="1">LN((RAND()^(-Results!$E$4))-1)</f>
        <v>-0.69508044761641186</v>
      </c>
      <c r="B399" s="6">
        <f ca="1">LN((RAND()^(-Results!$E$4))-1)</f>
        <v>-1.4193041712241821</v>
      </c>
      <c r="C399" s="6">
        <f ca="1">LN((RAND()^(-Results!$E$4))-1)</f>
        <v>0.27974629774191295</v>
      </c>
      <c r="D399" s="6">
        <f ca="1">LN((RAND()^(-Results!$E$4))-1)</f>
        <v>3.7849409681366746</v>
      </c>
      <c r="E399" s="6">
        <f ca="1">LN((RAND()^(-Results!$E$4))-1)</f>
        <v>4.2720620324967191</v>
      </c>
      <c r="F399" s="6">
        <f ca="1">LN((RAND()^(-Results!$E$4))-1)</f>
        <v>-3.6296971240511088E-2</v>
      </c>
      <c r="G399" s="6">
        <f ca="1">LN((RAND()^(-Results!$E$4))-1)</f>
        <v>0.61452854192064721</v>
      </c>
      <c r="H399" s="6">
        <f t="shared" ca="1" si="112"/>
        <v>0.67870079127656768</v>
      </c>
      <c r="I399" s="10">
        <f ca="1">SUMPRODUCT(J399:O399,Results!B$12:G$12)+Results!$E$5*H399</f>
        <v>10.240246492887492</v>
      </c>
      <c r="J399" s="10">
        <f ca="1">SUMPRODUCT($A399:$F399,Results!$B$15:$G$15)</f>
        <v>-6.2474220442572488</v>
      </c>
      <c r="K399" s="10">
        <f ca="1">SUMPRODUCT($A399:$F399,Results!$B$16:$G$16)</f>
        <v>5.9233569754715036</v>
      </c>
      <c r="L399" s="10">
        <f ca="1">SUMPRODUCT($A399:$F399,Results!$B$17:$G$17)</f>
        <v>-17.53691090399186</v>
      </c>
      <c r="M399" s="10">
        <f ca="1">SUMPRODUCT($A399:$F399,Results!$B$18:$G$18)</f>
        <v>-2.3665060371088749</v>
      </c>
      <c r="N399" s="10">
        <f ca="1">SUMPRODUCT($A399:$F399,Results!$B$19:$G$19)</f>
        <v>-9.2067365334275113</v>
      </c>
      <c r="O399" s="10">
        <f ca="1">SUMPRODUCT($A399:$F399,Results!$B$20:$G$20)</f>
        <v>-2.0693356276731967</v>
      </c>
      <c r="P399" s="10" cm="1">
        <f t="array" aca="1" ref="P399" ca="1">SUMPRODUCT(J399:O399,TRANSPOSE(BL$20:BL$25))+$AD$20-$BL$27</f>
        <v>8.4734350092794415</v>
      </c>
      <c r="Q399" s="10" cm="1">
        <f t="array" aca="1" ref="Q399" ca="1">SUMPRODUCT(J399:O399,TRANSPOSE(ES$20:ES$25))+$AD$20-$ES$27</f>
        <v>8.5399358010710955</v>
      </c>
      <c r="R399" s="10">
        <f ca="1">I399-Results!$E$5*H399</f>
        <v>7.5254433277812209</v>
      </c>
      <c r="S399" s="10" cm="1">
        <f t="array" aca="1" ref="S399" ca="1">SUMPRODUCT(J399:O399,TRANSPOSE(AR$28:AR$33))+$AD$20-$AC$26</f>
        <v>9.1218564842713974</v>
      </c>
      <c r="T399" s="10">
        <f ca="1">SUMPRODUCT(J399:O399,Results!K$9:P$9)</f>
        <v>8.9452010063889933</v>
      </c>
      <c r="U399" s="10">
        <f ca="1">SUMPRODUCT(J399:O399,Results!K$9:P$9)+$AD$20-$AC$31</f>
        <v>8.9621570629140859</v>
      </c>
      <c r="V399" s="10">
        <f t="shared" ca="1" si="125"/>
        <v>1.7668114836080502</v>
      </c>
      <c r="W399" s="10">
        <f t="shared" ca="1" si="126"/>
        <v>1.7003106918163962</v>
      </c>
      <c r="X399" s="10">
        <f t="shared" ca="1" si="127"/>
        <v>2.7148031651062707</v>
      </c>
      <c r="Y399" s="10">
        <f t="shared" ca="1" si="128"/>
        <v>1.1183900086160943</v>
      </c>
      <c r="Z399" s="10">
        <f t="shared" ca="1" si="129"/>
        <v>9.9581184260056066</v>
      </c>
      <c r="AA399" s="10">
        <f t="shared" ca="1" si="130"/>
        <v>1.2780894299734058</v>
      </c>
    </row>
    <row r="400" spans="1:27">
      <c r="A400" s="6">
        <f ca="1">LN((RAND()^(-Results!$E$4))-1)</f>
        <v>3.8046566891223366</v>
      </c>
      <c r="B400" s="6">
        <f ca="1">LN((RAND()^(-Results!$E$4))-1)</f>
        <v>0.15152588010170365</v>
      </c>
      <c r="C400" s="6">
        <f ca="1">LN((RAND()^(-Results!$E$4))-1)</f>
        <v>1.6960762884375025E-2</v>
      </c>
      <c r="D400" s="6">
        <f ca="1">LN((RAND()^(-Results!$E$4))-1)</f>
        <v>0.72940772164795531</v>
      </c>
      <c r="E400" s="6">
        <f ca="1">LN((RAND()^(-Results!$E$4))-1)</f>
        <v>1.486511513562278</v>
      </c>
      <c r="F400" s="6">
        <f ca="1">LN((RAND()^(-Results!$E$4))-1)</f>
        <v>3.4744886368405363</v>
      </c>
      <c r="G400" s="6">
        <f ca="1">LN((RAND()^(-Results!$E$4))-1)</f>
        <v>1.0357551736984232</v>
      </c>
      <c r="H400" s="6">
        <f t="shared" ca="1" si="112"/>
        <v>1.0999274230543437</v>
      </c>
      <c r="I400" s="10">
        <f ca="1">SUMPRODUCT(J400:O400,Results!B$12:G$12)+Results!$E$5*H400</f>
        <v>52.176964715933579</v>
      </c>
      <c r="J400" s="10">
        <f ca="1">SUMPRODUCT($A400:$F400,Results!$B$15:$G$15)</f>
        <v>-19.949494531172352</v>
      </c>
      <c r="K400" s="10">
        <f ca="1">SUMPRODUCT($A400:$F400,Results!$B$16:$G$16)</f>
        <v>5.4488465046444059</v>
      </c>
      <c r="L400" s="10">
        <f ca="1">SUMPRODUCT($A400:$F400,Results!$B$17:$G$17)</f>
        <v>-10.627680791039616</v>
      </c>
      <c r="M400" s="10">
        <f ca="1">SUMPRODUCT($A400:$F400,Results!$B$18:$G$18)</f>
        <v>-5.6240808919399479</v>
      </c>
      <c r="N400" s="10">
        <f ca="1">SUMPRODUCT($A400:$F400,Results!$B$19:$G$19)</f>
        <v>9.2411460659763058</v>
      </c>
      <c r="O400" s="10">
        <f ca="1">SUMPRODUCT($A400:$F400,Results!$B$20:$G$20)</f>
        <v>5.8068815168089056</v>
      </c>
      <c r="P400" s="10" cm="1">
        <f t="array" aca="1" ref="P400" ca="1">SUMPRODUCT(J400:O400,TRANSPOSE(BL$20:BL$25))+$AD$20-$BL$27</f>
        <v>47.698657581271007</v>
      </c>
      <c r="Q400" s="10" cm="1">
        <f t="array" aca="1" ref="Q400" ca="1">SUMPRODUCT(J400:O400,TRANSPOSE(ES$20:ES$25))+$AD$20-$ES$27</f>
        <v>47.689447746821628</v>
      </c>
      <c r="R400" s="10">
        <f ca="1">I400-Results!$E$5*H400</f>
        <v>47.777255023716208</v>
      </c>
      <c r="S400" s="10" cm="1">
        <f t="array" aca="1" ref="S400" ca="1">SUMPRODUCT(J400:O400,TRANSPOSE(AR$28:AR$33))+$AD$20-$AC$26</f>
        <v>45.272663923971976</v>
      </c>
      <c r="T400" s="10">
        <f ca="1">SUMPRODUCT(J400:O400,Results!K$9:P$9)</f>
        <v>47.625302936900972</v>
      </c>
      <c r="U400" s="10">
        <f ca="1">SUMPRODUCT(J400:O400,Results!K$9:P$9)+$AD$20-$AC$31</f>
        <v>47.642258993426069</v>
      </c>
      <c r="V400" s="10">
        <f t="shared" ca="1" si="125"/>
        <v>4.4783071346625718</v>
      </c>
      <c r="W400" s="10">
        <f t="shared" ca="1" si="126"/>
        <v>4.487516969111951</v>
      </c>
      <c r="X400" s="10">
        <f t="shared" ca="1" si="127"/>
        <v>4.3997096922173711</v>
      </c>
      <c r="Y400" s="10">
        <f t="shared" ca="1" si="128"/>
        <v>6.9043007919616031</v>
      </c>
      <c r="Z400" s="10">
        <f t="shared" ca="1" si="129"/>
        <v>51.89483664905169</v>
      </c>
      <c r="AA400" s="10">
        <f t="shared" ca="1" si="130"/>
        <v>4.5347057225075105</v>
      </c>
    </row>
    <row r="401" spans="1:27">
      <c r="A401" s="6">
        <f ca="1">LN((RAND()^(-Results!$E$4))-1)</f>
        <v>-4.6371607405331194E-2</v>
      </c>
      <c r="B401" s="6">
        <f ca="1">LN((RAND()^(-Results!$E$4))-1)</f>
        <v>-0.84556761182056195</v>
      </c>
      <c r="C401" s="6">
        <f ca="1">LN((RAND()^(-Results!$E$4))-1)</f>
        <v>0.70438221745394314</v>
      </c>
      <c r="D401" s="6">
        <f ca="1">LN((RAND()^(-Results!$E$4))-1)</f>
        <v>2.5469835046435056</v>
      </c>
      <c r="E401" s="6">
        <f ca="1">LN((RAND()^(-Results!$E$4))-1)</f>
        <v>-0.90603129603876997</v>
      </c>
      <c r="F401" s="6">
        <f ca="1">LN((RAND()^(-Results!$E$4))-1)</f>
        <v>0.23978009773444273</v>
      </c>
      <c r="G401" s="6">
        <f ca="1">LN((RAND()^(-Results!$E$4))-1)</f>
        <v>1.4772859181430471</v>
      </c>
      <c r="H401" s="6">
        <f t="shared" ca="1" si="112"/>
        <v>1.5414581674989676</v>
      </c>
      <c r="I401" s="10">
        <f ca="1">SUMPRODUCT(J401:O401,Results!B$12:G$12)+Results!$E$5*H401</f>
        <v>3.4051470059437143</v>
      </c>
      <c r="J401" s="10">
        <f ca="1">SUMPRODUCT($A401:$F401,Results!$B$15:$G$15)</f>
        <v>-0.80390666354960039</v>
      </c>
      <c r="K401" s="10">
        <f ca="1">SUMPRODUCT($A401:$F401,Results!$B$16:$G$16)</f>
        <v>-3.6467361960637934</v>
      </c>
      <c r="L401" s="10">
        <f ca="1">SUMPRODUCT($A401:$F401,Results!$B$17:$G$17)</f>
        <v>4.2151500563829618</v>
      </c>
      <c r="M401" s="10">
        <f ca="1">SUMPRODUCT($A401:$F401,Results!$B$18:$G$18)</f>
        <v>-3.1368525887314438</v>
      </c>
      <c r="N401" s="10">
        <f ca="1">SUMPRODUCT($A401:$F401,Results!$B$19:$G$19)</f>
        <v>-0.76872900123602583</v>
      </c>
      <c r="O401" s="10">
        <f ca="1">SUMPRODUCT($A401:$F401,Results!$B$20:$G$20)</f>
        <v>3.0069338965760029</v>
      </c>
      <c r="P401" s="10" cm="1">
        <f t="array" aca="1" ref="P401" ca="1">SUMPRODUCT(J401:O401,TRANSPOSE(BL$20:BL$25))+$AD$20-$BL$27</f>
        <v>-2.5259014283977144</v>
      </c>
      <c r="Q401" s="10" cm="1">
        <f t="array" aca="1" ref="Q401" ca="1">SUMPRODUCT(J401:O401,TRANSPOSE(ES$20:ES$25))+$AD$20-$ES$27</f>
        <v>-2.5058372000790459</v>
      </c>
      <c r="R401" s="10">
        <f ca="1">I401-Results!$E$5*H401</f>
        <v>-2.760685664052156</v>
      </c>
      <c r="S401" s="10" cm="1">
        <f t="array" aca="1" ref="S401" ca="1">SUMPRODUCT(J401:O401,TRANSPOSE(AR$28:AR$33))+$AD$20-$AC$26</f>
        <v>0.98548998125170062</v>
      </c>
      <c r="T401" s="10">
        <f ca="1">SUMPRODUCT(J401:O401,Results!K$9:P$9)</f>
        <v>-2.373846329667205</v>
      </c>
      <c r="U401" s="10">
        <f ca="1">SUMPRODUCT(J401:O401,Results!K$9:P$9)+$AD$20-$AC$31</f>
        <v>-2.3568902731421129</v>
      </c>
      <c r="V401" s="10">
        <f t="shared" ca="1" si="125"/>
        <v>5.9310484343414291</v>
      </c>
      <c r="W401" s="10">
        <f t="shared" ca="1" si="126"/>
        <v>5.9109842060227606</v>
      </c>
      <c r="X401" s="10">
        <f t="shared" ca="1" si="127"/>
        <v>6.1658326699958703</v>
      </c>
      <c r="Y401" s="10">
        <f t="shared" ca="1" si="128"/>
        <v>2.4196570246920137</v>
      </c>
      <c r="Z401" s="10">
        <f t="shared" ca="1" si="129"/>
        <v>3.1230189390618293</v>
      </c>
      <c r="AA401" s="10">
        <f t="shared" ca="1" si="130"/>
        <v>5.7620372790858276</v>
      </c>
    </row>
    <row r="402" spans="1:27">
      <c r="A402" s="6">
        <f ca="1">LN((RAND()^(-Results!$E$4))-1)</f>
        <v>2.486998522819543</v>
      </c>
      <c r="B402" s="6">
        <f ca="1">LN((RAND()^(-Results!$E$4))-1)</f>
        <v>4.4619697095782618</v>
      </c>
      <c r="C402" s="6">
        <f ca="1">LN((RAND()^(-Results!$E$4))-1)</f>
        <v>-1.4114276064725333</v>
      </c>
      <c r="D402" s="6">
        <f ca="1">LN((RAND()^(-Results!$E$4))-1)</f>
        <v>-0.83013493447563713</v>
      </c>
      <c r="E402" s="6">
        <f ca="1">LN((RAND()^(-Results!$E$4))-1)</f>
        <v>-0.45965011379319853</v>
      </c>
      <c r="F402" s="6">
        <f ca="1">LN((RAND()^(-Results!$E$4))-1)</f>
        <v>1.2987119459723584</v>
      </c>
      <c r="G402" s="6">
        <f ca="1">LN((RAND()^(-Results!$E$4))-1)</f>
        <v>0.80896077447344217</v>
      </c>
      <c r="H402" s="6">
        <f t="shared" ca="1" si="112"/>
        <v>0.87313302382936264</v>
      </c>
      <c r="I402" s="10">
        <f ca="1">SUMPRODUCT(J402:O402,Results!B$12:G$12)+Results!$E$5*H402</f>
        <v>35.337644440798314</v>
      </c>
      <c r="J402" s="10">
        <f ca="1">SUMPRODUCT($A402:$F402,Results!$B$15:$G$15)</f>
        <v>-10.140310929063686</v>
      </c>
      <c r="K402" s="10">
        <f ca="1">SUMPRODUCT($A402:$F402,Results!$B$16:$G$16)</f>
        <v>1.9194051949974555</v>
      </c>
      <c r="L402" s="10">
        <f ca="1">SUMPRODUCT($A402:$F402,Results!$B$17:$G$17)</f>
        <v>1.5904064059511251</v>
      </c>
      <c r="M402" s="10">
        <f ca="1">SUMPRODUCT($A402:$F402,Results!$B$18:$G$18)</f>
        <v>2.5015245543100542</v>
      </c>
      <c r="N402" s="10">
        <f ca="1">SUMPRODUCT($A402:$F402,Results!$B$19:$G$19)</f>
        <v>13.390641374722749</v>
      </c>
      <c r="O402" s="10">
        <f ca="1">SUMPRODUCT($A402:$F402,Results!$B$20:$G$20)</f>
        <v>2.0091357037041275</v>
      </c>
      <c r="P402" s="10" cm="1">
        <f t="array" aca="1" ref="P402" ca="1">SUMPRODUCT(J402:O402,TRANSPOSE(BL$20:BL$25))+$AD$20-$BL$27</f>
        <v>29.872907354302363</v>
      </c>
      <c r="Q402" s="10" cm="1">
        <f t="array" aca="1" ref="Q402" ca="1">SUMPRODUCT(J402:O402,TRANSPOSE(ES$20:ES$25))+$AD$20-$ES$27</f>
        <v>30.014537647371995</v>
      </c>
      <c r="R402" s="10">
        <f ca="1">I402-Results!$E$5*H402</f>
        <v>31.845112345480864</v>
      </c>
      <c r="S402" s="10" cm="1">
        <f t="array" aca="1" ref="S402" ca="1">SUMPRODUCT(J402:O402,TRANSPOSE(AR$28:AR$33))+$AD$20-$AC$26</f>
        <v>22.624026231562407</v>
      </c>
      <c r="T402" s="10">
        <f ca="1">SUMPRODUCT(J402:O402,Results!K$9:P$9)</f>
        <v>30.691416872719536</v>
      </c>
      <c r="U402" s="10">
        <f ca="1">SUMPRODUCT(J402:O402,Results!K$9:P$9)+$AD$20-$AC$31</f>
        <v>30.708372929244629</v>
      </c>
      <c r="V402" s="10">
        <f t="shared" ca="1" si="125"/>
        <v>5.4647370864959512</v>
      </c>
      <c r="W402" s="10">
        <f t="shared" ca="1" si="126"/>
        <v>5.3231067934263194</v>
      </c>
      <c r="X402" s="10">
        <f t="shared" ca="1" si="127"/>
        <v>3.4925320953174506</v>
      </c>
      <c r="Y402" s="10">
        <f t="shared" ca="1" si="128"/>
        <v>12.713618209235907</v>
      </c>
      <c r="Z402" s="10">
        <f t="shared" ca="1" si="129"/>
        <v>35.055516373916426</v>
      </c>
      <c r="AA402" s="10">
        <f t="shared" ca="1" si="130"/>
        <v>4.6292715115536858</v>
      </c>
    </row>
    <row r="403" spans="1:27">
      <c r="A403" s="6">
        <f ca="1">LN((RAND()^(-Results!$E$4))-1)</f>
        <v>-1.2981924784030057</v>
      </c>
      <c r="B403" s="6">
        <f ca="1">LN((RAND()^(-Results!$E$4))-1)</f>
        <v>-1.245090207987954</v>
      </c>
      <c r="C403" s="6">
        <f ca="1">LN((RAND()^(-Results!$E$4))-1)</f>
        <v>1.3141765209740779</v>
      </c>
      <c r="D403" s="6">
        <f ca="1">LN((RAND()^(-Results!$E$4))-1)</f>
        <v>-0.7316820539497394</v>
      </c>
      <c r="E403" s="6">
        <f ca="1">LN((RAND()^(-Results!$E$4))-1)</f>
        <v>2.3288069282177792</v>
      </c>
      <c r="F403" s="6">
        <f ca="1">LN((RAND()^(-Results!$E$4))-1)</f>
        <v>1.3044689444101492</v>
      </c>
      <c r="G403" s="6">
        <f ca="1">LN((RAND()^(-Results!$E$4))-1)</f>
        <v>-0.97791042770241954</v>
      </c>
      <c r="H403" s="6">
        <f t="shared" ca="1" si="112"/>
        <v>-0.91373817834649906</v>
      </c>
      <c r="I403" s="10">
        <f ca="1">SUMPRODUCT(J403:O403,Results!B$12:G$12)+Results!$E$5*H403</f>
        <v>-2.2093473131872328</v>
      </c>
      <c r="J403" s="10">
        <f ca="1">SUMPRODUCT($A403:$F403,Results!$B$15:$G$15)</f>
        <v>0.23882162473088142</v>
      </c>
      <c r="K403" s="10">
        <f ca="1">SUMPRODUCT($A403:$F403,Results!$B$16:$G$16)</f>
        <v>7.8917470659906579</v>
      </c>
      <c r="L403" s="10">
        <f ca="1">SUMPRODUCT($A403:$F403,Results!$B$17:$G$17)</f>
        <v>-10.554377257124084</v>
      </c>
      <c r="M403" s="10">
        <f ca="1">SUMPRODUCT($A403:$F403,Results!$B$18:$G$18)</f>
        <v>-4.3330796790026351</v>
      </c>
      <c r="N403" s="10">
        <f ca="1">SUMPRODUCT($A403:$F403,Results!$B$19:$G$19)</f>
        <v>-5.4943182806844568</v>
      </c>
      <c r="O403" s="10">
        <f ca="1">SUMPRODUCT($A403:$F403,Results!$B$20:$G$20)</f>
        <v>-0.77713455603753312</v>
      </c>
      <c r="P403" s="10" cm="1">
        <f t="array" aca="1" ref="P403" ca="1">SUMPRODUCT(J403:O403,TRANSPOSE(BL$20:BL$25))+$AD$20-$BL$27</f>
        <v>2.65786396184996</v>
      </c>
      <c r="Q403" s="10" cm="1">
        <f t="array" aca="1" ref="Q403" ca="1">SUMPRODUCT(J403:O403,TRANSPOSE(ES$20:ES$25))+$AD$20-$ES$27</f>
        <v>2.6348577448463488</v>
      </c>
      <c r="R403" s="10">
        <f ca="1">I403-Results!$E$5*H403</f>
        <v>1.4456054001987635</v>
      </c>
      <c r="S403" s="10" cm="1">
        <f t="array" aca="1" ref="S403" ca="1">SUMPRODUCT(J403:O403,TRANSPOSE(AR$28:AR$33))+$AD$20-$AC$26</f>
        <v>6.6407948701781896</v>
      </c>
      <c r="T403" s="10">
        <f ca="1">SUMPRODUCT(J403:O403,Results!K$9:P$9)</f>
        <v>2.4947979125199282</v>
      </c>
      <c r="U403" s="10">
        <f ca="1">SUMPRODUCT(J403:O403,Results!K$9:P$9)+$AD$20-$AC$31</f>
        <v>2.5117539690450204</v>
      </c>
      <c r="V403" s="10">
        <f t="shared" ca="1" si="125"/>
        <v>-4.8672112750371923</v>
      </c>
      <c r="W403" s="10">
        <f t="shared" ca="1" si="126"/>
        <v>-4.844205058033582</v>
      </c>
      <c r="X403" s="10">
        <f t="shared" ca="1" si="127"/>
        <v>-3.6549527133859963</v>
      </c>
      <c r="Y403" s="10">
        <f t="shared" ca="1" si="128"/>
        <v>-8.8501421833654224</v>
      </c>
      <c r="Z403" s="10">
        <f t="shared" ca="1" si="129"/>
        <v>-2.4914753800691178</v>
      </c>
      <c r="AA403" s="10">
        <f t="shared" ca="1" si="130"/>
        <v>-4.7211012822322527</v>
      </c>
    </row>
    <row r="404" spans="1:27">
      <c r="A404" s="6">
        <f ca="1">LN((RAND()^(-Results!$E$4))-1)</f>
        <v>0.72482098295030484</v>
      </c>
      <c r="B404" s="6">
        <f ca="1">LN((RAND()^(-Results!$E$4))-1)</f>
        <v>0.30831279123449701</v>
      </c>
      <c r="C404" s="6">
        <f ca="1">LN((RAND()^(-Results!$E$4))-1)</f>
        <v>-0.44375403313470907</v>
      </c>
      <c r="D404" s="6">
        <f ca="1">LN((RAND()^(-Results!$E$4))-1)</f>
        <v>1.201552552617646</v>
      </c>
      <c r="E404" s="6">
        <f ca="1">LN((RAND()^(-Results!$E$4))-1)</f>
        <v>-3.4236895892567594</v>
      </c>
      <c r="F404" s="6">
        <f ca="1">LN((RAND()^(-Results!$E$4))-1)</f>
        <v>-1.7358698253283522</v>
      </c>
      <c r="G404" s="6">
        <f ca="1">LN((RAND()^(-Results!$E$4))-1)</f>
        <v>-1.0205570607584822</v>
      </c>
      <c r="H404" s="6">
        <f t="shared" ca="1" si="112"/>
        <v>-0.95638481140256171</v>
      </c>
      <c r="I404" s="10">
        <f ca="1">SUMPRODUCT(J404:O404,Results!B$12:G$12)+Results!$E$5*H404</f>
        <v>-16.677071778989419</v>
      </c>
      <c r="J404" s="10">
        <f ca="1">SUMPRODUCT($A404:$F404,Results!$B$15:$G$15)</f>
        <v>4.0382676285518446</v>
      </c>
      <c r="K404" s="10">
        <f ca="1">SUMPRODUCT($A404:$F404,Results!$B$16:$G$16)</f>
        <v>-10.570824867675235</v>
      </c>
      <c r="L404" s="10">
        <f ca="1">SUMPRODUCT($A404:$F404,Results!$B$17:$G$17)</f>
        <v>16.02931269564796</v>
      </c>
      <c r="M404" s="10">
        <f ca="1">SUMPRODUCT($A404:$F404,Results!$B$18:$G$18)</f>
        <v>2.9354544829456932</v>
      </c>
      <c r="N404" s="10">
        <f ca="1">SUMPRODUCT($A404:$F404,Results!$B$19:$G$19)</f>
        <v>3.9928192920957417</v>
      </c>
      <c r="O404" s="10">
        <f ca="1">SUMPRODUCT($A404:$F404,Results!$B$20:$G$20)</f>
        <v>1.9212389814374391</v>
      </c>
      <c r="P404" s="10" cm="1">
        <f t="array" aca="1" ref="P404" ca="1">SUMPRODUCT(J404:O404,TRANSPOSE(BL$20:BL$25))+$AD$20-$BL$27</f>
        <v>-13.609156754172638</v>
      </c>
      <c r="Q404" s="10" cm="1">
        <f t="array" aca="1" ref="Q404" ca="1">SUMPRODUCT(J404:O404,TRANSPOSE(ES$20:ES$25))+$AD$20-$ES$27</f>
        <v>-13.617934705632742</v>
      </c>
      <c r="R404" s="10">
        <f ca="1">I404-Results!$E$5*H404</f>
        <v>-12.851532533379171</v>
      </c>
      <c r="S404" s="10" cm="1">
        <f t="array" aca="1" ref="S404" ca="1">SUMPRODUCT(J404:O404,TRANSPOSE(AR$28:AR$33))+$AD$20-$AC$26</f>
        <v>-14.196856350084316</v>
      </c>
      <c r="T404" s="10">
        <f ca="1">SUMPRODUCT(J404:O404,Results!K$9:P$9)</f>
        <v>-13.662049076591135</v>
      </c>
      <c r="U404" s="10">
        <f ca="1">SUMPRODUCT(J404:O404,Results!K$9:P$9)+$AD$20-$AC$31</f>
        <v>-13.645093020066042</v>
      </c>
      <c r="V404" s="10">
        <f t="shared" ca="1" si="125"/>
        <v>-3.0679150248167808</v>
      </c>
      <c r="W404" s="10">
        <f t="shared" ca="1" si="126"/>
        <v>-3.059137073356677</v>
      </c>
      <c r="X404" s="10">
        <f t="shared" ca="1" si="127"/>
        <v>-3.8255392456102477</v>
      </c>
      <c r="Y404" s="10">
        <f t="shared" ca="1" si="128"/>
        <v>-2.4802154289051028</v>
      </c>
      <c r="Z404" s="10">
        <f t="shared" ca="1" si="129"/>
        <v>-16.959199845871304</v>
      </c>
      <c r="AA404" s="10">
        <f t="shared" ca="1" si="130"/>
        <v>-3.0319787589233762</v>
      </c>
    </row>
    <row r="405" spans="1:27">
      <c r="A405" s="6">
        <f ca="1">LN((RAND()^(-Results!$E$4))-1)</f>
        <v>1.7571994800092938</v>
      </c>
      <c r="B405" s="6">
        <f ca="1">LN((RAND()^(-Results!$E$4))-1)</f>
        <v>-0.52513994793838181</v>
      </c>
      <c r="C405" s="6">
        <f ca="1">LN((RAND()^(-Results!$E$4))-1)</f>
        <v>0.7009337432417666</v>
      </c>
      <c r="D405" s="6">
        <f ca="1">LN((RAND()^(-Results!$E$4))-1)</f>
        <v>0.9454426269806081</v>
      </c>
      <c r="E405" s="6">
        <f ca="1">LN((RAND()^(-Results!$E$4))-1)</f>
        <v>2.3215319918215034</v>
      </c>
      <c r="F405" s="6">
        <f ca="1">LN((RAND()^(-Results!$E$4))-1)</f>
        <v>5.3839707953233784</v>
      </c>
      <c r="G405" s="6">
        <f ca="1">LN((RAND()^(-Results!$E$4))-1)</f>
        <v>-2.4245294463762165E-2</v>
      </c>
      <c r="H405" s="6">
        <f t="shared" ca="1" si="112"/>
        <v>3.9926954892158334E-2</v>
      </c>
      <c r="I405" s="10">
        <f ca="1">SUMPRODUCT(J405:O405,Results!B$12:G$12)+Results!$E$5*H405</f>
        <v>44.005563074263527</v>
      </c>
      <c r="J405" s="10">
        <f ca="1">SUMPRODUCT($A405:$F405,Results!$B$15:$G$15)</f>
        <v>-18.450053455592275</v>
      </c>
      <c r="K405" s="10">
        <f ca="1">SUMPRODUCT($A405:$F405,Results!$B$16:$G$16)</f>
        <v>9.1761543536134802</v>
      </c>
      <c r="L405" s="10">
        <f ca="1">SUMPRODUCT($A405:$F405,Results!$B$17:$G$17)</f>
        <v>-15.364691494291229</v>
      </c>
      <c r="M405" s="10">
        <f ca="1">SUMPRODUCT($A405:$F405,Results!$B$18:$G$18)</f>
        <v>-10.478928363595289</v>
      </c>
      <c r="N405" s="10">
        <f ca="1">SUMPRODUCT($A405:$F405,Results!$B$19:$G$19)</f>
        <v>3.9060375144544079</v>
      </c>
      <c r="O405" s="10">
        <f ca="1">SUMPRODUCT($A405:$F405,Results!$B$20:$G$20)</f>
        <v>6.171550471434843</v>
      </c>
      <c r="P405" s="10" cm="1">
        <f t="array" aca="1" ref="P405" ca="1">SUMPRODUCT(J405:O405,TRANSPOSE(BL$20:BL$25))+$AD$20-$BL$27</f>
        <v>44.286382804349181</v>
      </c>
      <c r="Q405" s="10" cm="1">
        <f t="array" aca="1" ref="Q405" ca="1">SUMPRODUCT(J405:O405,TRANSPOSE(ES$20:ES$25))+$AD$20-$ES$27</f>
        <v>44.328115341553975</v>
      </c>
      <c r="R405" s="10">
        <f ca="1">I405-Results!$E$5*H405</f>
        <v>43.845855254694897</v>
      </c>
      <c r="S405" s="10" cm="1">
        <f t="array" aca="1" ref="S405" ca="1">SUMPRODUCT(J405:O405,TRANSPOSE(AR$28:AR$33))+$AD$20-$AC$26</f>
        <v>47.03798080074062</v>
      </c>
      <c r="T405" s="10">
        <f ca="1">SUMPRODUCT(J405:O405,Results!K$9:P$9)</f>
        <v>44.530763632734804</v>
      </c>
      <c r="U405" s="10">
        <f ca="1">SUMPRODUCT(J405:O405,Results!K$9:P$9)+$AD$20-$AC$31</f>
        <v>44.5477196892599</v>
      </c>
      <c r="V405" s="10">
        <f t="shared" ca="1" si="125"/>
        <v>-0.28081973008565342</v>
      </c>
      <c r="W405" s="10">
        <f t="shared" ca="1" si="126"/>
        <v>-0.3225522672904475</v>
      </c>
      <c r="X405" s="10">
        <f t="shared" ca="1" si="127"/>
        <v>0.15970781956863078</v>
      </c>
      <c r="Y405" s="10">
        <f t="shared" ca="1" si="128"/>
        <v>-3.0324177264770924</v>
      </c>
      <c r="Z405" s="10">
        <f t="shared" ca="1" si="129"/>
        <v>43.723435007381639</v>
      </c>
      <c r="AA405" s="10">
        <f t="shared" ca="1" si="130"/>
        <v>-0.54215661499637235</v>
      </c>
    </row>
    <row r="406" spans="1:27">
      <c r="A406" s="6">
        <f ca="1">LN((RAND()^(-Results!$E$4))-1)</f>
        <v>0.58594685792036805</v>
      </c>
      <c r="B406" s="6">
        <f ca="1">LN((RAND()^(-Results!$E$4))-1)</f>
        <v>-0.45978209316707697</v>
      </c>
      <c r="C406" s="6">
        <f ca="1">LN((RAND()^(-Results!$E$4))-1)</f>
        <v>0.31840693770214867</v>
      </c>
      <c r="D406" s="6">
        <f ca="1">LN((RAND()^(-Results!$E$4))-1)</f>
        <v>0.97021566531645542</v>
      </c>
      <c r="E406" s="6">
        <f ca="1">LN((RAND()^(-Results!$E$4))-1)</f>
        <v>1.0639007643297771</v>
      </c>
      <c r="F406" s="6">
        <f ca="1">LN((RAND()^(-Results!$E$4))-1)</f>
        <v>-1.1890899758974729</v>
      </c>
      <c r="G406" s="6">
        <f ca="1">LN((RAND()^(-Results!$E$4))-1)</f>
        <v>-1.2296295440268166</v>
      </c>
      <c r="H406" s="6">
        <f t="shared" ca="1" si="112"/>
        <v>-1.1654572946708961</v>
      </c>
      <c r="I406" s="10">
        <f ca="1">SUMPRODUCT(J406:O406,Results!B$12:G$12)+Results!$E$5*H406</f>
        <v>-3.2597718787071308</v>
      </c>
      <c r="J406" s="10">
        <f ca="1">SUMPRODUCT($A406:$F406,Results!$B$15:$G$15)</f>
        <v>-1.1805912112733257</v>
      </c>
      <c r="K406" s="10">
        <f ca="1">SUMPRODUCT($A406:$F406,Results!$B$16:$G$16)</f>
        <v>0.78608880431411321</v>
      </c>
      <c r="L406" s="10">
        <f ca="1">SUMPRODUCT($A406:$F406,Results!$B$17:$G$17)</f>
        <v>-3.1417913431907785</v>
      </c>
      <c r="M406" s="10">
        <f ca="1">SUMPRODUCT($A406:$F406,Results!$B$18:$G$18)</f>
        <v>1.0825953958866528</v>
      </c>
      <c r="N406" s="10">
        <f ca="1">SUMPRODUCT($A406:$F406,Results!$B$19:$G$19)</f>
        <v>-1.097012802268565</v>
      </c>
      <c r="O406" s="10">
        <f ca="1">SUMPRODUCT($A406:$F406,Results!$B$20:$G$20)</f>
        <v>-0.83464796068573099</v>
      </c>
      <c r="P406" s="10" cm="1">
        <f t="array" aca="1" ref="P406" ca="1">SUMPRODUCT(J406:O406,TRANSPOSE(BL$20:BL$25))+$AD$20-$BL$27</f>
        <v>1.8029462179064324</v>
      </c>
      <c r="Q406" s="10" cm="1">
        <f t="array" aca="1" ref="Q406" ca="1">SUMPRODUCT(J406:O406,TRANSPOSE(ES$20:ES$25))+$AD$20-$ES$27</f>
        <v>1.7774676890184318</v>
      </c>
      <c r="R406" s="10">
        <f ca="1">I406-Results!$E$5*H406</f>
        <v>1.4020572999764536</v>
      </c>
      <c r="S406" s="10" cm="1">
        <f t="array" aca="1" ref="S406" ca="1">SUMPRODUCT(J406:O406,TRANSPOSE(AR$28:AR$33))+$AD$20-$AC$26</f>
        <v>0.61530546993707602</v>
      </c>
      <c r="T406" s="10">
        <f ca="1">SUMPRODUCT(J406:O406,Results!K$9:P$9)</f>
        <v>1.653835278478557</v>
      </c>
      <c r="U406" s="10">
        <f ca="1">SUMPRODUCT(J406:O406,Results!K$9:P$9)+$AD$20-$AC$31</f>
        <v>1.6707913350036496</v>
      </c>
      <c r="V406" s="10">
        <f t="shared" ca="1" si="125"/>
        <v>-5.0627180966135636</v>
      </c>
      <c r="W406" s="10">
        <f t="shared" ca="1" si="126"/>
        <v>-5.0372395677255621</v>
      </c>
      <c r="X406" s="10">
        <f t="shared" ca="1" si="127"/>
        <v>-4.6618291786835844</v>
      </c>
      <c r="Y406" s="10">
        <f t="shared" ca="1" si="128"/>
        <v>-3.8750773486442069</v>
      </c>
      <c r="Z406" s="10">
        <f t="shared" ca="1" si="129"/>
        <v>-3.5418999455890159</v>
      </c>
      <c r="AA406" s="10">
        <f t="shared" ca="1" si="130"/>
        <v>-4.93056321371078</v>
      </c>
    </row>
    <row r="407" spans="1:27">
      <c r="A407" s="6">
        <f ca="1">LN((RAND()^(-Results!$E$4))-1)</f>
        <v>-3.1548115009007081</v>
      </c>
      <c r="B407" s="6">
        <f ca="1">LN((RAND()^(-Results!$E$4))-1)</f>
        <v>2.8463408129228593</v>
      </c>
      <c r="C407" s="6">
        <f ca="1">LN((RAND()^(-Results!$E$4))-1)</f>
        <v>-3.1719938613430267</v>
      </c>
      <c r="D407" s="6">
        <f ca="1">LN((RAND()^(-Results!$E$4))-1)</f>
        <v>-3.1121664864638245</v>
      </c>
      <c r="E407" s="6">
        <f ca="1">LN((RAND()^(-Results!$E$4))-1)</f>
        <v>-8.587978636066565E-2</v>
      </c>
      <c r="F407" s="6">
        <f ca="1">LN((RAND()^(-Results!$E$4))-1)</f>
        <v>3.3186811464962989</v>
      </c>
      <c r="G407" s="6">
        <f ca="1">LN((RAND()^(-Results!$E$4))-1)</f>
        <v>-1.595813229550699</v>
      </c>
      <c r="H407" s="6">
        <f t="shared" ca="1" si="112"/>
        <v>-1.5316409801947786</v>
      </c>
      <c r="I407" s="10">
        <f ca="1">SUMPRODUCT(J407:O407,Results!B$12:G$12)+Results!$E$5*H407</f>
        <v>-7.8041136297459355</v>
      </c>
      <c r="J407" s="10">
        <f ca="1">SUMPRODUCT($A407:$F407,Results!$B$15:$G$15)</f>
        <v>2.1345870908140174</v>
      </c>
      <c r="K407" s="10">
        <f ca="1">SUMPRODUCT($A407:$F407,Results!$B$16:$G$16)</f>
        <v>2.7421809628872174</v>
      </c>
      <c r="L407" s="10">
        <f ca="1">SUMPRODUCT($A407:$F407,Results!$B$17:$G$17)</f>
        <v>-4.1006117501068422</v>
      </c>
      <c r="M407" s="10">
        <f ca="1">SUMPRODUCT($A407:$F407,Results!$B$18:$G$18)</f>
        <v>1.443381469887675</v>
      </c>
      <c r="N407" s="10">
        <f ca="1">SUMPRODUCT($A407:$F407,Results!$B$19:$G$19)</f>
        <v>-2.4067547335071406</v>
      </c>
      <c r="O407" s="10">
        <f ca="1">SUMPRODUCT($A407:$F407,Results!$B$20:$G$20)</f>
        <v>-3.920186682416996</v>
      </c>
      <c r="P407" s="10" cm="1">
        <f t="array" aca="1" ref="P407" ca="1">SUMPRODUCT(J407:O407,TRANSPOSE(BL$20:BL$25))+$AD$20-$BL$27</f>
        <v>-3.6503827077483169</v>
      </c>
      <c r="Q407" s="10" cm="1">
        <f t="array" aca="1" ref="Q407" ca="1">SUMPRODUCT(J407:O407,TRANSPOSE(ES$20:ES$25))+$AD$20-$ES$27</f>
        <v>-3.4342166604604922</v>
      </c>
      <c r="R407" s="10">
        <f ca="1">I407-Results!$E$5*H407</f>
        <v>-1.6775497089668212</v>
      </c>
      <c r="S407" s="10" cm="1">
        <f t="array" aca="1" ref="S407" ca="1">SUMPRODUCT(J407:O407,TRANSPOSE(AR$28:AR$33))+$AD$20-$AC$26</f>
        <v>-5.5383640364810107</v>
      </c>
      <c r="T407" s="10">
        <f ca="1">SUMPRODUCT(J407:O407,Results!K$9:P$9)</f>
        <v>-2.4106650263271026</v>
      </c>
      <c r="U407" s="10">
        <f ca="1">SUMPRODUCT(J407:O407,Results!K$9:P$9)+$AD$20-$AC$31</f>
        <v>-2.39370896980201</v>
      </c>
      <c r="V407" s="10">
        <f t="shared" ca="1" si="125"/>
        <v>-4.1537309219976191</v>
      </c>
      <c r="W407" s="10">
        <f t="shared" ca="1" si="126"/>
        <v>-4.3698969692854437</v>
      </c>
      <c r="X407" s="10">
        <f t="shared" ca="1" si="127"/>
        <v>-6.1265639207791143</v>
      </c>
      <c r="Y407" s="10">
        <f t="shared" ca="1" si="128"/>
        <v>-2.2657495932649248</v>
      </c>
      <c r="Z407" s="10">
        <f t="shared" ca="1" si="129"/>
        <v>-8.0862416966278214</v>
      </c>
      <c r="AA407" s="10">
        <f t="shared" ca="1" si="130"/>
        <v>-5.4104046599439251</v>
      </c>
    </row>
    <row r="408" spans="1:27">
      <c r="A408" s="6">
        <f ca="1">LN((RAND()^(-Results!$E$4))-1)</f>
        <v>-1.6653510078407507</v>
      </c>
      <c r="B408" s="6">
        <f ca="1">LN((RAND()^(-Results!$E$4))-1)</f>
        <v>1.8811023766405541</v>
      </c>
      <c r="C408" s="6">
        <f ca="1">LN((RAND()^(-Results!$E$4))-1)</f>
        <v>-0.32282995801467679</v>
      </c>
      <c r="D408" s="6">
        <f ca="1">LN((RAND()^(-Results!$E$4))-1)</f>
        <v>1.3668268166651723</v>
      </c>
      <c r="E408" s="6">
        <f ca="1">LN((RAND()^(-Results!$E$4))-1)</f>
        <v>2.900801565636832</v>
      </c>
      <c r="F408" s="6">
        <f ca="1">LN((RAND()^(-Results!$E$4))-1)</f>
        <v>0.30627399667040073</v>
      </c>
      <c r="G408" s="6">
        <f ca="1">LN((RAND()^(-Results!$E$4))-1)</f>
        <v>0.45081453285707423</v>
      </c>
      <c r="H408" s="6">
        <f t="shared" ca="1" si="112"/>
        <v>0.51498678221299476</v>
      </c>
      <c r="I408" s="10">
        <f ca="1">SUMPRODUCT(J408:O408,Results!B$12:G$12)+Results!$E$5*H408</f>
        <v>6.7545942221958661</v>
      </c>
      <c r="J408" s="10">
        <f ca="1">SUMPRODUCT($A408:$F408,Results!$B$15:$G$15)</f>
        <v>-1.3556523811489214</v>
      </c>
      <c r="K408" s="10">
        <f ca="1">SUMPRODUCT($A408:$F408,Results!$B$16:$G$16)</f>
        <v>6.7464895951435491</v>
      </c>
      <c r="L408" s="10">
        <f ca="1">SUMPRODUCT($A408:$F408,Results!$B$17:$G$17)</f>
        <v>-10.613538257134367</v>
      </c>
      <c r="M408" s="10">
        <f ca="1">SUMPRODUCT($A408:$F408,Results!$B$18:$G$18)</f>
        <v>0.26206979527446939</v>
      </c>
      <c r="N408" s="10">
        <f ca="1">SUMPRODUCT($A408:$F408,Results!$B$19:$G$19)</f>
        <v>-4.278825282138234</v>
      </c>
      <c r="O408" s="10">
        <f ca="1">SUMPRODUCT($A408:$F408,Results!$B$20:$G$20)</f>
        <v>-3.1102343074949288</v>
      </c>
      <c r="P408" s="10" cm="1">
        <f t="array" aca="1" ref="P408" ca="1">SUMPRODUCT(J408:O408,TRANSPOSE(BL$20:BL$25))+$AD$20-$BL$27</f>
        <v>4.3761915262528017</v>
      </c>
      <c r="Q408" s="10" cm="1">
        <f t="array" aca="1" ref="Q408" ca="1">SUMPRODUCT(J408:O408,TRANSPOSE(ES$20:ES$25))+$AD$20-$ES$27</f>
        <v>4.5517134622290358</v>
      </c>
      <c r="R408" s="10">
        <f ca="1">I408-Results!$E$5*H408</f>
        <v>4.6946470933438871</v>
      </c>
      <c r="S408" s="10" cm="1">
        <f t="array" aca="1" ref="S408" ca="1">SUMPRODUCT(J408:O408,TRANSPOSE(AR$28:AR$33))+$AD$20-$AC$26</f>
        <v>3.3333275395313953</v>
      </c>
      <c r="T408" s="10">
        <f ca="1">SUMPRODUCT(J408:O408,Results!K$9:P$9)</f>
        <v>5.4643219967760075</v>
      </c>
      <c r="U408" s="10">
        <f ca="1">SUMPRODUCT(J408:O408,Results!K$9:P$9)+$AD$20-$AC$31</f>
        <v>5.4812780533011001</v>
      </c>
      <c r="V408" s="10">
        <f t="shared" ca="1" si="125"/>
        <v>2.3784026959430644</v>
      </c>
      <c r="W408" s="10">
        <f t="shared" ca="1" si="126"/>
        <v>2.2028807599668303</v>
      </c>
      <c r="X408" s="10">
        <f t="shared" ca="1" si="127"/>
        <v>2.0599471288519791</v>
      </c>
      <c r="Y408" s="10">
        <f t="shared" ca="1" si="128"/>
        <v>3.4212666826644709</v>
      </c>
      <c r="Z408" s="10">
        <f t="shared" ca="1" si="129"/>
        <v>6.4724661553139811</v>
      </c>
      <c r="AA408" s="10">
        <f t="shared" ca="1" si="130"/>
        <v>1.2733161688947661</v>
      </c>
    </row>
    <row r="409" spans="1:27">
      <c r="A409" s="6">
        <f ca="1">LN((RAND()^(-Results!$E$4))-1)</f>
        <v>-0.69556422949151453</v>
      </c>
      <c r="B409" s="6">
        <f ca="1">LN((RAND()^(-Results!$E$4))-1)</f>
        <v>0.53960218949408767</v>
      </c>
      <c r="C409" s="6">
        <f ca="1">LN((RAND()^(-Results!$E$4))-1)</f>
        <v>-0.60111058555363561</v>
      </c>
      <c r="D409" s="6">
        <f ca="1">LN((RAND()^(-Results!$E$4))-1)</f>
        <v>3.4141309662062724</v>
      </c>
      <c r="E409" s="6">
        <f ca="1">LN((RAND()^(-Results!$E$4))-1)</f>
        <v>-2.670731939721033</v>
      </c>
      <c r="F409" s="6">
        <f ca="1">LN((RAND()^(-Results!$E$4))-1)</f>
        <v>1.0717858989713573</v>
      </c>
      <c r="G409" s="6">
        <f ca="1">LN((RAND()^(-Results!$E$4))-1)</f>
        <v>0.91238034980736316</v>
      </c>
      <c r="H409" s="6">
        <f t="shared" ca="1" si="112"/>
        <v>0.97655259916328363</v>
      </c>
      <c r="I409" s="10">
        <f ca="1">SUMPRODUCT(J409:O409,Results!B$12:G$12)+Results!$E$5*H409</f>
        <v>-1.5122477488541386</v>
      </c>
      <c r="J409" s="10">
        <f ca="1">SUMPRODUCT($A409:$F409,Results!$B$15:$G$15)</f>
        <v>-0.57680133588257365</v>
      </c>
      <c r="K409" s="10">
        <f ca="1">SUMPRODUCT($A409:$F409,Results!$B$16:$G$16)</f>
        <v>-8.5280078392685255</v>
      </c>
      <c r="L409" s="10">
        <f ca="1">SUMPRODUCT($A409:$F409,Results!$B$17:$G$17)</f>
        <v>10.810001817786814</v>
      </c>
      <c r="M409" s="10">
        <f ca="1">SUMPRODUCT($A409:$F409,Results!$B$18:$G$18)</f>
        <v>-2.6451323949953847</v>
      </c>
      <c r="N409" s="10">
        <f ca="1">SUMPRODUCT($A409:$F409,Results!$B$19:$G$19)</f>
        <v>0.8515664375189903</v>
      </c>
      <c r="O409" s="10">
        <f ca="1">SUMPRODUCT($A409:$F409,Results!$B$20:$G$20)</f>
        <v>3.978922289555002</v>
      </c>
      <c r="P409" s="10" cm="1">
        <f t="array" aca="1" ref="P409" ca="1">SUMPRODUCT(J409:O409,TRANSPOSE(BL$20:BL$25))+$AD$20-$BL$27</f>
        <v>-6.4189024028891239</v>
      </c>
      <c r="Q409" s="10" cm="1">
        <f t="array" aca="1" ref="Q409" ca="1">SUMPRODUCT(J409:O409,TRANSPOSE(ES$20:ES$25))+$AD$20-$ES$27</f>
        <v>-6.2817510911984185</v>
      </c>
      <c r="R409" s="10">
        <f ca="1">I409-Results!$E$5*H409</f>
        <v>-5.4184581455072731</v>
      </c>
      <c r="S409" s="10" cm="1">
        <f t="array" aca="1" ref="S409" ca="1">SUMPRODUCT(J409:O409,TRANSPOSE(AR$28:AR$33))+$AD$20-$AC$26</f>
        <v>-3.1917608487740097</v>
      </c>
      <c r="T409" s="10">
        <f ca="1">SUMPRODUCT(J409:O409,Results!K$9:P$9)</f>
        <v>-5.5429145334632066</v>
      </c>
      <c r="U409" s="10">
        <f ca="1">SUMPRODUCT(J409:O409,Results!K$9:P$9)+$AD$20-$AC$31</f>
        <v>-5.525958476938114</v>
      </c>
      <c r="V409" s="10">
        <f t="shared" ca="1" si="125"/>
        <v>4.9066546540349858</v>
      </c>
      <c r="W409" s="10">
        <f t="shared" ca="1" si="126"/>
        <v>4.7695033423442794</v>
      </c>
      <c r="X409" s="10">
        <f t="shared" ca="1" si="127"/>
        <v>3.9062103966531345</v>
      </c>
      <c r="Y409" s="10">
        <f t="shared" ca="1" si="128"/>
        <v>1.6795130999198711</v>
      </c>
      <c r="Z409" s="10">
        <f t="shared" ca="1" si="129"/>
        <v>-1.7943758157360239</v>
      </c>
      <c r="AA409" s="10">
        <f t="shared" ca="1" si="130"/>
        <v>4.013710728083975</v>
      </c>
    </row>
    <row r="410" spans="1:27">
      <c r="A410" s="6">
        <f ca="1">LN((RAND()^(-Results!$E$4))-1)</f>
        <v>-2.431323303109076</v>
      </c>
      <c r="B410" s="6">
        <f ca="1">LN((RAND()^(-Results!$E$4))-1)</f>
        <v>-0.57691897825567506</v>
      </c>
      <c r="C410" s="6">
        <f ca="1">LN((RAND()^(-Results!$E$4))-1)</f>
        <v>-0.50117278882957839</v>
      </c>
      <c r="D410" s="6">
        <f ca="1">LN((RAND()^(-Results!$E$4))-1)</f>
        <v>-1.8923996289220772</v>
      </c>
      <c r="E410" s="6">
        <f ca="1">LN((RAND()^(-Results!$E$4))-1)</f>
        <v>-2.4943746922313621</v>
      </c>
      <c r="F410" s="6">
        <f ca="1">LN((RAND()^(-Results!$E$4))-1)</f>
        <v>-0.36937222781102719</v>
      </c>
      <c r="G410" s="6">
        <f ca="1">LN((RAND()^(-Results!$E$4))-1)</f>
        <v>-0.88653520076207626</v>
      </c>
      <c r="H410" s="6">
        <f t="shared" ca="1" si="112"/>
        <v>-0.82236295140615578</v>
      </c>
      <c r="I410" s="10">
        <f ca="1">SUMPRODUCT(J410:O410,Results!B$12:G$12)+Results!$E$5*H410</f>
        <v>-32.259994486573696</v>
      </c>
      <c r="J410" s="10">
        <f ca="1">SUMPRODUCT($A410:$F410,Results!$B$15:$G$15)</f>
        <v>12.01852685407207</v>
      </c>
      <c r="K410" s="10">
        <f ca="1">SUMPRODUCT($A410:$F410,Results!$B$16:$G$16)</f>
        <v>-5.4501713218696981</v>
      </c>
      <c r="L410" s="10">
        <f ca="1">SUMPRODUCT($A410:$F410,Results!$B$17:$G$17)</f>
        <v>10.104345429603049</v>
      </c>
      <c r="M410" s="10">
        <f ca="1">SUMPRODUCT($A410:$F410,Results!$B$18:$G$18)</f>
        <v>1.4622649041301399</v>
      </c>
      <c r="N410" s="10">
        <f ca="1">SUMPRODUCT($A410:$F410,Results!$B$19:$G$19)</f>
        <v>-4.1209485475794647</v>
      </c>
      <c r="O410" s="10">
        <f ca="1">SUMPRODUCT($A410:$F410,Results!$B$20:$G$20)</f>
        <v>-1.7477083234592923</v>
      </c>
      <c r="P410" s="10" cm="1">
        <f t="array" aca="1" ref="P410" ca="1">SUMPRODUCT(J410:O410,TRANSPOSE(BL$20:BL$25))+$AD$20-$BL$27</f>
        <v>-29.185972384554596</v>
      </c>
      <c r="Q410" s="10" cm="1">
        <f t="array" aca="1" ref="Q410" ca="1">SUMPRODUCT(J410:O410,TRANSPOSE(ES$20:ES$25))+$AD$20-$ES$27</f>
        <v>-29.202387160269694</v>
      </c>
      <c r="R410" s="10">
        <f ca="1">I410-Results!$E$5*H410</f>
        <v>-28.970542680949073</v>
      </c>
      <c r="S410" s="10" cm="1">
        <f t="array" aca="1" ref="S410" ca="1">SUMPRODUCT(J410:O410,TRANSPOSE(AR$28:AR$33))+$AD$20-$AC$26</f>
        <v>-26.042933971488011</v>
      </c>
      <c r="T410" s="10">
        <f ca="1">SUMPRODUCT(J410:O410,Results!K$9:P$9)</f>
        <v>-29.335966954777621</v>
      </c>
      <c r="U410" s="10">
        <f ca="1">SUMPRODUCT(J410:O410,Results!K$9:P$9)+$AD$20-$AC$31</f>
        <v>-29.319010898252529</v>
      </c>
      <c r="V410" s="10">
        <f t="shared" ca="1" si="125"/>
        <v>-3.0740221020191001</v>
      </c>
      <c r="W410" s="10">
        <f t="shared" ca="1" si="126"/>
        <v>-3.0576073263040016</v>
      </c>
      <c r="X410" s="10">
        <f t="shared" ca="1" si="127"/>
        <v>-3.2894518056246227</v>
      </c>
      <c r="Y410" s="10">
        <f t="shared" ca="1" si="128"/>
        <v>-6.2170605150856844</v>
      </c>
      <c r="Z410" s="10">
        <f t="shared" ca="1" si="129"/>
        <v>-32.542122553455584</v>
      </c>
      <c r="AA410" s="10">
        <f t="shared" ca="1" si="130"/>
        <v>-2.940983588321167</v>
      </c>
    </row>
    <row r="411" spans="1:27">
      <c r="A411" s="6">
        <f ca="1">LN((RAND()^(-Results!$E$4))-1)</f>
        <v>-0.13916905412381933</v>
      </c>
      <c r="B411" s="6">
        <f ca="1">LN((RAND()^(-Results!$E$4))-1)</f>
        <v>0.26624166318969811</v>
      </c>
      <c r="C411" s="6">
        <f ca="1">LN((RAND()^(-Results!$E$4))-1)</f>
        <v>1.0401164478090925</v>
      </c>
      <c r="D411" s="6">
        <f ca="1">LN((RAND()^(-Results!$E$4))-1)</f>
        <v>1.8532323634983554</v>
      </c>
      <c r="E411" s="6">
        <f ca="1">LN((RAND()^(-Results!$E$4))-1)</f>
        <v>2.4154462257818197</v>
      </c>
      <c r="F411" s="6">
        <f ca="1">LN((RAND()^(-Results!$E$4))-1)</f>
        <v>1.2225086962588447</v>
      </c>
      <c r="G411" s="6">
        <f ca="1">LN((RAND()^(-Results!$E$4))-1)</f>
        <v>1.4331043254381095</v>
      </c>
      <c r="H411" s="6">
        <f t="shared" ca="1" si="112"/>
        <v>1.49727657479403</v>
      </c>
      <c r="I411" s="10">
        <f ca="1">SUMPRODUCT(J411:O411,Results!B$12:G$12)+Results!$E$5*H411</f>
        <v>20.318406151544565</v>
      </c>
      <c r="J411" s="10">
        <f ca="1">SUMPRODUCT($A411:$F411,Results!$B$15:$G$15)</f>
        <v>-5.819642881684854</v>
      </c>
      <c r="K411" s="10">
        <f ca="1">SUMPRODUCT($A411:$F411,Results!$B$16:$G$16)</f>
        <v>6.583254553240403</v>
      </c>
      <c r="L411" s="10">
        <f ca="1">SUMPRODUCT($A411:$F411,Results!$B$17:$G$17)</f>
        <v>-9.6895537441171129</v>
      </c>
      <c r="M411" s="10">
        <f ca="1">SUMPRODUCT($A411:$F411,Results!$B$18:$G$18)</f>
        <v>-4.1734846823285094</v>
      </c>
      <c r="N411" s="10">
        <f ca="1">SUMPRODUCT($A411:$F411,Results!$B$19:$G$19)</f>
        <v>-1.5035892488192846</v>
      </c>
      <c r="O411" s="10">
        <f ca="1">SUMPRODUCT($A411:$F411,Results!$B$20:$G$20)</f>
        <v>1.1130429600743503</v>
      </c>
      <c r="P411" s="10" cm="1">
        <f t="array" aca="1" ref="P411" ca="1">SUMPRODUCT(J411:O411,TRANSPOSE(BL$20:BL$25))+$AD$20-$BL$27</f>
        <v>14.841668168324178</v>
      </c>
      <c r="Q411" s="10" cm="1">
        <f t="array" aca="1" ref="Q411" ca="1">SUMPRODUCT(J411:O411,TRANSPOSE(ES$20:ES$25))+$AD$20-$ES$27</f>
        <v>14.917553571181807</v>
      </c>
      <c r="R411" s="10">
        <f ca="1">I411-Results!$E$5*H411</f>
        <v>14.329299852368445</v>
      </c>
      <c r="S411" s="10" cm="1">
        <f t="array" aca="1" ref="S411" ca="1">SUMPRODUCT(J411:O411,TRANSPOSE(AR$28:AR$33))+$AD$20-$AC$26</f>
        <v>16.69085839289751</v>
      </c>
      <c r="T411" s="10">
        <f ca="1">SUMPRODUCT(J411:O411,Results!K$9:P$9)</f>
        <v>15.326126854246043</v>
      </c>
      <c r="U411" s="10">
        <f ca="1">SUMPRODUCT(J411:O411,Results!K$9:P$9)+$AD$20-$AC$31</f>
        <v>15.343082910771136</v>
      </c>
      <c r="V411" s="10">
        <f t="shared" ca="1" si="125"/>
        <v>5.4767379832203869</v>
      </c>
      <c r="W411" s="10">
        <f t="shared" ca="1" si="126"/>
        <v>5.4008525803627574</v>
      </c>
      <c r="X411" s="10">
        <f t="shared" ca="1" si="127"/>
        <v>5.9891062991761199</v>
      </c>
      <c r="Y411" s="10">
        <f t="shared" ca="1" si="128"/>
        <v>3.6275477586470544</v>
      </c>
      <c r="Z411" s="10">
        <f t="shared" ca="1" si="129"/>
        <v>20.03627808466268</v>
      </c>
      <c r="AA411" s="10">
        <f t="shared" ca="1" si="130"/>
        <v>4.9753232407734291</v>
      </c>
    </row>
    <row r="412" spans="1:27">
      <c r="A412" s="6">
        <f ca="1">LN((RAND()^(-Results!$E$4))-1)</f>
        <v>-2.7624618698406747</v>
      </c>
      <c r="B412" s="6">
        <f ca="1">LN((RAND()^(-Results!$E$4))-1)</f>
        <v>-0.32309168800247862</v>
      </c>
      <c r="C412" s="6">
        <f ca="1">LN((RAND()^(-Results!$E$4))-1)</f>
        <v>-1.9726199790768117</v>
      </c>
      <c r="D412" s="6">
        <f ca="1">LN((RAND()^(-Results!$E$4))-1)</f>
        <v>0.53561404429667803</v>
      </c>
      <c r="E412" s="6">
        <f ca="1">LN((RAND()^(-Results!$E$4))-1)</f>
        <v>-3.9959857032473436</v>
      </c>
      <c r="F412" s="6">
        <f ca="1">LN((RAND()^(-Results!$E$4))-1)</f>
        <v>2.6737056349876469</v>
      </c>
      <c r="G412" s="6">
        <f ca="1">LN((RAND()^(-Results!$E$4))-1)</f>
        <v>-0.69898416128523033</v>
      </c>
      <c r="H412" s="6">
        <f t="shared" ca="1" si="112"/>
        <v>-0.63481191192930986</v>
      </c>
      <c r="I412" s="10">
        <f ca="1">SUMPRODUCT(J412:O412,Results!B$12:G$12)+Results!$E$5*H412</f>
        <v>-22.841882062658197</v>
      </c>
      <c r="J412" s="10">
        <f ca="1">SUMPRODUCT($A412:$F412,Results!$B$15:$G$15)</f>
        <v>5.340122195950693</v>
      </c>
      <c r="K412" s="10">
        <f ca="1">SUMPRODUCT($A412:$F412,Results!$B$16:$G$16)</f>
        <v>-10.429667645582523</v>
      </c>
      <c r="L412" s="10">
        <f ca="1">SUMPRODUCT($A412:$F412,Results!$B$17:$G$17)</f>
        <v>12.519845801018736</v>
      </c>
      <c r="M412" s="10">
        <f ca="1">SUMPRODUCT($A412:$F412,Results!$B$18:$G$18)</f>
        <v>-2.727719285549254</v>
      </c>
      <c r="N412" s="10">
        <f ca="1">SUMPRODUCT($A412:$F412,Results!$B$19:$G$19)</f>
        <v>-3.3659278989153418</v>
      </c>
      <c r="O412" s="10">
        <f ca="1">SUMPRODUCT($A412:$F412,Results!$B$20:$G$20)</f>
        <v>2.1273928259758996</v>
      </c>
      <c r="P412" s="10" cm="1">
        <f t="array" aca="1" ref="P412" ca="1">SUMPRODUCT(J412:O412,TRANSPOSE(BL$20:BL$25))+$AD$20-$BL$27</f>
        <v>-21.633704292491682</v>
      </c>
      <c r="Q412" s="10" cm="1">
        <f t="array" aca="1" ref="Q412" ca="1">SUMPRODUCT(J412:O412,TRANSPOSE(ES$20:ES$25))+$AD$20-$ES$27</f>
        <v>-21.512890620773437</v>
      </c>
      <c r="R412" s="10">
        <f ca="1">I412-Results!$E$5*H412</f>
        <v>-20.302634414940957</v>
      </c>
      <c r="S412" s="10" cm="1">
        <f t="array" aca="1" ref="S412" ca="1">SUMPRODUCT(J412:O412,TRANSPOSE(AR$28:AR$33))+$AD$20-$AC$26</f>
        <v>-16.517461467488712</v>
      </c>
      <c r="T412" s="10">
        <f ca="1">SUMPRODUCT(J412:O412,Results!K$9:P$9)</f>
        <v>-20.913231854166586</v>
      </c>
      <c r="U412" s="10">
        <f ca="1">SUMPRODUCT(J412:O412,Results!K$9:P$9)+$AD$20-$AC$31</f>
        <v>-20.896275797641493</v>
      </c>
      <c r="V412" s="10">
        <f t="shared" ca="1" si="125"/>
        <v>-1.2081777701665146</v>
      </c>
      <c r="W412" s="10">
        <f t="shared" ca="1" si="126"/>
        <v>-1.3289914418847601</v>
      </c>
      <c r="X412" s="10">
        <f t="shared" ca="1" si="127"/>
        <v>-2.5392476477172394</v>
      </c>
      <c r="Y412" s="10">
        <f t="shared" ca="1" si="128"/>
        <v>-6.3244205951694852</v>
      </c>
      <c r="Z412" s="10">
        <f t="shared" ca="1" si="129"/>
        <v>-23.124010129540082</v>
      </c>
      <c r="AA412" s="10">
        <f t="shared" ca="1" si="130"/>
        <v>-1.9456062650167034</v>
      </c>
    </row>
    <row r="413" spans="1:27">
      <c r="A413" s="6">
        <f ca="1">LN((RAND()^(-Results!$E$4))-1)</f>
        <v>-4.3600758475796484</v>
      </c>
      <c r="B413" s="6">
        <f ca="1">LN((RAND()^(-Results!$E$4))-1)</f>
        <v>-3.4700765785190226</v>
      </c>
      <c r="C413" s="6">
        <f ca="1">LN((RAND()^(-Results!$E$4))-1)</f>
        <v>0.55911859206572645</v>
      </c>
      <c r="D413" s="6">
        <f ca="1">LN((RAND()^(-Results!$E$4))-1)</f>
        <v>-1.7957154006069089</v>
      </c>
      <c r="E413" s="6">
        <f ca="1">LN((RAND()^(-Results!$E$4))-1)</f>
        <v>1.8213221314520422</v>
      </c>
      <c r="F413" s="6">
        <f ca="1">LN((RAND()^(-Results!$E$4))-1)</f>
        <v>2.5450580120481043</v>
      </c>
      <c r="G413" s="6">
        <f ca="1">LN((RAND()^(-Results!$E$4))-1)</f>
        <v>-1.5486053718898097E-2</v>
      </c>
      <c r="H413" s="6">
        <f t="shared" ca="1" si="112"/>
        <v>4.8686195637022409E-2</v>
      </c>
      <c r="I413" s="10">
        <f ca="1">SUMPRODUCT(J413:O413,Results!B$12:G$12)+Results!$E$5*H413</f>
        <v>-21.36287409770274</v>
      </c>
      <c r="J413" s="10">
        <f ca="1">SUMPRODUCT($A413:$F413,Results!$B$15:$G$15)</f>
        <v>7.7360688684969698</v>
      </c>
      <c r="K413" s="10">
        <f ca="1">SUMPRODUCT($A413:$F413,Results!$B$16:$G$16)</f>
        <v>5.9485461018161718</v>
      </c>
      <c r="L413" s="10">
        <f ca="1">SUMPRODUCT($A413:$F413,Results!$B$17:$G$17)</f>
        <v>-11.588287348165064</v>
      </c>
      <c r="M413" s="10">
        <f ca="1">SUMPRODUCT($A413:$F413,Results!$B$18:$G$18)</f>
        <v>-6.2033962353858794</v>
      </c>
      <c r="N413" s="10">
        <f ca="1">SUMPRODUCT($A413:$F413,Results!$B$19:$G$19)</f>
        <v>-15.380141189440545</v>
      </c>
      <c r="O413" s="10">
        <f ca="1">SUMPRODUCT($A413:$F413,Results!$B$20:$G$20)</f>
        <v>-2.9809040674156626</v>
      </c>
      <c r="P413" s="10" cm="1">
        <f t="array" aca="1" ref="P413" ca="1">SUMPRODUCT(J413:O413,TRANSPOSE(BL$20:BL$25))+$AD$20-$BL$27</f>
        <v>-19.990037212566516</v>
      </c>
      <c r="Q413" s="10" cm="1">
        <f t="array" aca="1" ref="Q413" ca="1">SUMPRODUCT(J413:O413,TRANSPOSE(ES$20:ES$25))+$AD$20-$ES$27</f>
        <v>-20.027523765393049</v>
      </c>
      <c r="R413" s="10">
        <f ca="1">I413-Results!$E$5*H413</f>
        <v>-21.557618880250828</v>
      </c>
      <c r="S413" s="10" cm="1">
        <f t="array" aca="1" ref="S413" ca="1">SUMPRODUCT(J413:O413,TRANSPOSE(AR$28:AR$33))+$AD$20-$AC$26</f>
        <v>-11.202109887183035</v>
      </c>
      <c r="T413" s="10">
        <f ca="1">SUMPRODUCT(J413:O413,Results!K$9:P$9)</f>
        <v>-20.257332064338229</v>
      </c>
      <c r="U413" s="10">
        <f ca="1">SUMPRODUCT(J413:O413,Results!K$9:P$9)+$AD$20-$AC$31</f>
        <v>-20.240376007813136</v>
      </c>
      <c r="V413" s="10">
        <f t="shared" ca="1" si="125"/>
        <v>-1.3728368851362234</v>
      </c>
      <c r="W413" s="10">
        <f t="shared" ca="1" si="126"/>
        <v>-1.3353503323096909</v>
      </c>
      <c r="X413" s="10">
        <f t="shared" ca="1" si="127"/>
        <v>0.19474478254808858</v>
      </c>
      <c r="Y413" s="10">
        <f t="shared" ca="1" si="128"/>
        <v>-10.160764210519705</v>
      </c>
      <c r="Z413" s="10">
        <f t="shared" ca="1" si="129"/>
        <v>-21.645002164584625</v>
      </c>
      <c r="AA413" s="10">
        <f t="shared" ca="1" si="130"/>
        <v>-1.1224980898896035</v>
      </c>
    </row>
    <row r="414" spans="1:27">
      <c r="A414" s="6">
        <f ca="1">LN((RAND()^(-Results!$E$4))-1)</f>
        <v>-1.2066397583907076</v>
      </c>
      <c r="B414" s="6">
        <f ca="1">LN((RAND()^(-Results!$E$4))-1)</f>
        <v>0.80748751185754364</v>
      </c>
      <c r="C414" s="6">
        <f ca="1">LN((RAND()^(-Results!$E$4))-1)</f>
        <v>0.61472858544574116</v>
      </c>
      <c r="D414" s="6">
        <f ca="1">LN((RAND()^(-Results!$E$4))-1)</f>
        <v>1.9650357676601733</v>
      </c>
      <c r="E414" s="6">
        <f ca="1">LN((RAND()^(-Results!$E$4))-1)</f>
        <v>0.40250719983303479</v>
      </c>
      <c r="F414" s="6">
        <f ca="1">LN((RAND()^(-Results!$E$4))-1)</f>
        <v>0.87004286420024435</v>
      </c>
      <c r="G414" s="6">
        <f ca="1">LN((RAND()^(-Results!$E$4))-1)</f>
        <v>1.2273547005149776</v>
      </c>
      <c r="H414" s="6">
        <f t="shared" ca="1" si="112"/>
        <v>1.2915269498708981</v>
      </c>
      <c r="I414" s="10">
        <f ca="1">SUMPRODUCT(J414:O414,Results!B$12:G$12)+Results!$E$5*H414</f>
        <v>5.3302052224839418</v>
      </c>
      <c r="J414" s="10">
        <f ca="1">SUMPRODUCT($A414:$F414,Results!$B$15:$G$15)</f>
        <v>-0.2138696943185241</v>
      </c>
      <c r="K414" s="10">
        <f ca="1">SUMPRODUCT($A414:$F414,Results!$B$16:$G$16)</f>
        <v>1.4740553782064092</v>
      </c>
      <c r="L414" s="10">
        <f ca="1">SUMPRODUCT($A414:$F414,Results!$B$17:$G$17)</f>
        <v>-0.60829562954883776</v>
      </c>
      <c r="M414" s="10">
        <f ca="1">SUMPRODUCT($A414:$F414,Results!$B$18:$G$18)</f>
        <v>-3.0858118725969441</v>
      </c>
      <c r="N414" s="10">
        <f ca="1">SUMPRODUCT($A414:$F414,Results!$B$19:$G$19)</f>
        <v>-1.6776825757880656</v>
      </c>
      <c r="O414" s="10">
        <f ca="1">SUMPRODUCT($A414:$F414,Results!$B$20:$G$20)</f>
        <v>1.2367491007652145</v>
      </c>
      <c r="P414" s="10" cm="1">
        <f t="array" aca="1" ref="P414" ca="1">SUMPRODUCT(J414:O414,TRANSPOSE(BL$20:BL$25))+$AD$20-$BL$27</f>
        <v>9.0242529997873799E-2</v>
      </c>
      <c r="Q414" s="10" cm="1">
        <f t="array" aca="1" ref="Q414" ca="1">SUMPRODUCT(J414:O414,TRANSPOSE(ES$20:ES$25))+$AD$20-$ES$27</f>
        <v>0.20937687979492547</v>
      </c>
      <c r="R414" s="10">
        <f ca="1">I414-Results!$E$5*H414</f>
        <v>0.16409742300034935</v>
      </c>
      <c r="S414" s="10" cm="1">
        <f t="array" aca="1" ref="S414" ca="1">SUMPRODUCT(J414:O414,TRANSPOSE(AR$28:AR$33))+$AD$20-$AC$26</f>
        <v>3.1857231564545199</v>
      </c>
      <c r="T414" s="10">
        <f ca="1">SUMPRODUCT(J414:O414,Results!K$9:P$9)</f>
        <v>0.8389267654285244</v>
      </c>
      <c r="U414" s="10">
        <f ca="1">SUMPRODUCT(J414:O414,Results!K$9:P$9)+$AD$20-$AC$31</f>
        <v>0.85588282195361687</v>
      </c>
      <c r="V414" s="10">
        <f t="shared" ca="1" si="125"/>
        <v>5.2399626924860678</v>
      </c>
      <c r="W414" s="10">
        <f t="shared" ca="1" si="126"/>
        <v>5.1208283426890162</v>
      </c>
      <c r="X414" s="10">
        <f t="shared" ca="1" si="127"/>
        <v>5.1661077994835924</v>
      </c>
      <c r="Y414" s="10">
        <f t="shared" ca="1" si="128"/>
        <v>2.1444820660294219</v>
      </c>
      <c r="Z414" s="10">
        <f t="shared" ca="1" si="129"/>
        <v>5.0480771556020567</v>
      </c>
      <c r="AA414" s="10">
        <f t="shared" ca="1" si="130"/>
        <v>4.4743224005303253</v>
      </c>
    </row>
    <row r="415" spans="1:27">
      <c r="A415" s="6">
        <f ca="1">LN((RAND()^(-Results!$E$4))-1)</f>
        <v>-1.5854300864654949</v>
      </c>
      <c r="B415" s="6">
        <f ca="1">LN((RAND()^(-Results!$E$4))-1)</f>
        <v>-2.0046657942334192</v>
      </c>
      <c r="C415" s="6">
        <f ca="1">LN((RAND()^(-Results!$E$4))-1)</f>
        <v>-0.91257797391885254</v>
      </c>
      <c r="D415" s="6">
        <f ca="1">LN((RAND()^(-Results!$E$4))-1)</f>
        <v>0.77504498594428894</v>
      </c>
      <c r="E415" s="6">
        <f ca="1">LN((RAND()^(-Results!$E$4))-1)</f>
        <v>-2.3541538111815643</v>
      </c>
      <c r="F415" s="6">
        <f ca="1">LN((RAND()^(-Results!$E$4))-1)</f>
        <v>1.8844018609107012</v>
      </c>
      <c r="G415" s="6">
        <f ca="1">LN((RAND()^(-Results!$E$4))-1)</f>
        <v>0.26809361009684363</v>
      </c>
      <c r="H415" s="6">
        <f t="shared" ca="1" si="112"/>
        <v>0.3322658594527641</v>
      </c>
      <c r="I415" s="10">
        <f ca="1">SUMPRODUCT(J415:O415,Results!B$12:G$12)+Results!$E$5*H415</f>
        <v>-13.063191908005763</v>
      </c>
      <c r="J415" s="10">
        <f ca="1">SUMPRODUCT($A415:$F415,Results!$B$15:$G$15)</f>
        <v>2.524586462091658</v>
      </c>
      <c r="K415" s="10">
        <f ca="1">SUMPRODUCT($A415:$F415,Results!$B$16:$G$16)</f>
        <v>-7.307160731881563</v>
      </c>
      <c r="L415" s="10">
        <f ca="1">SUMPRODUCT($A415:$F415,Results!$B$17:$G$17)</f>
        <v>6.0419181447481911</v>
      </c>
      <c r="M415" s="10">
        <f ca="1">SUMPRODUCT($A415:$F415,Results!$B$18:$G$18)</f>
        <v>-3.5138647951791784</v>
      </c>
      <c r="N415" s="10">
        <f ca="1">SUMPRODUCT($A415:$F415,Results!$B$19:$G$19)</f>
        <v>-4.6270738106990326</v>
      </c>
      <c r="O415" s="10">
        <f ca="1">SUMPRODUCT($A415:$F415,Results!$B$20:$G$20)</f>
        <v>2.0455570338287652</v>
      </c>
      <c r="P415" s="10" cm="1">
        <f t="array" aca="1" ref="P415" ca="1">SUMPRODUCT(J415:O415,TRANSPOSE(BL$20:BL$25))+$AD$20-$BL$27</f>
        <v>-14.584347763951328</v>
      </c>
      <c r="Q415" s="10" cm="1">
        <f t="array" aca="1" ref="Q415" ca="1">SUMPRODUCT(J415:O415,TRANSPOSE(ES$20:ES$25))+$AD$20-$ES$27</f>
        <v>-14.575616243551224</v>
      </c>
      <c r="R415" s="10">
        <f ca="1">I415-Results!$E$5*H415</f>
        <v>-14.392255345816819</v>
      </c>
      <c r="S415" s="10" cm="1">
        <f t="array" aca="1" ref="S415" ca="1">SUMPRODUCT(J415:O415,TRANSPOSE(AR$28:AR$33))+$AD$20-$AC$26</f>
        <v>-9.5623177765890972</v>
      </c>
      <c r="T415" s="10">
        <f ca="1">SUMPRODUCT(J415:O415,Results!K$9:P$9)</f>
        <v>-14.538510280039119</v>
      </c>
      <c r="U415" s="10">
        <f ca="1">SUMPRODUCT(J415:O415,Results!K$9:P$9)+$AD$20-$AC$31</f>
        <v>-14.521554223514027</v>
      </c>
      <c r="V415" s="10">
        <f t="shared" ca="1" si="125"/>
        <v>1.5211558559455653</v>
      </c>
      <c r="W415" s="10">
        <f t="shared" ca="1" si="126"/>
        <v>1.512424335545461</v>
      </c>
      <c r="X415" s="10">
        <f t="shared" ca="1" si="127"/>
        <v>1.3290634378110564</v>
      </c>
      <c r="Y415" s="10">
        <f t="shared" ca="1" si="128"/>
        <v>-3.5008741314166656</v>
      </c>
      <c r="Z415" s="10">
        <f t="shared" ca="1" si="129"/>
        <v>-13.345319974887648</v>
      </c>
      <c r="AA415" s="10">
        <f t="shared" ca="1" si="130"/>
        <v>1.4583623155082641</v>
      </c>
    </row>
    <row r="416" spans="1:27">
      <c r="A416" s="6">
        <f ca="1">LN((RAND()^(-Results!$E$4))-1)</f>
        <v>-0.64695302078002104</v>
      </c>
      <c r="B416" s="6">
        <f ca="1">LN((RAND()^(-Results!$E$4))-1)</f>
        <v>-2.1869714581274495</v>
      </c>
      <c r="C416" s="6">
        <f ca="1">LN((RAND()^(-Results!$E$4))-1)</f>
        <v>2.3108908698756276</v>
      </c>
      <c r="D416" s="6">
        <f ca="1">LN((RAND()^(-Results!$E$4))-1)</f>
        <v>-2.2633767649038408</v>
      </c>
      <c r="E416" s="6">
        <f ca="1">LN((RAND()^(-Results!$E$4))-1)</f>
        <v>0.37773868279148387</v>
      </c>
      <c r="F416" s="6">
        <f ca="1">LN((RAND()^(-Results!$E$4))-1)</f>
        <v>2.7263231720715519</v>
      </c>
      <c r="G416" s="6">
        <f ca="1">LN((RAND()^(-Results!$E$4))-1)</f>
        <v>0.33364336975055803</v>
      </c>
      <c r="H416" s="6">
        <f t="shared" ca="1" si="112"/>
        <v>0.39781561910647856</v>
      </c>
      <c r="I416" s="10">
        <f ca="1">SUMPRODUCT(J416:O416,Results!B$12:G$12)+Results!$E$5*H416</f>
        <v>4.7719362912222856</v>
      </c>
      <c r="J416" s="10">
        <f ca="1">SUMPRODUCT($A416:$F416,Results!$B$15:$G$15)</f>
        <v>0.47650600898169948</v>
      </c>
      <c r="K416" s="10">
        <f ca="1">SUMPRODUCT($A416:$F416,Results!$B$16:$G$16)</f>
        <v>6.4765763408123984</v>
      </c>
      <c r="L416" s="10">
        <f ca="1">SUMPRODUCT($A416:$F416,Results!$B$17:$G$17)</f>
        <v>-4.1377157036710468</v>
      </c>
      <c r="M416" s="10">
        <f ca="1">SUMPRODUCT($A416:$F416,Results!$B$18:$G$18)</f>
        <v>-8.1071338346576134</v>
      </c>
      <c r="N416" s="10">
        <f ca="1">SUMPRODUCT($A416:$F416,Results!$B$19:$G$19)</f>
        <v>-1.5952195050546372</v>
      </c>
      <c r="O416" s="10">
        <f ca="1">SUMPRODUCT($A416:$F416,Results!$B$20:$G$20)</f>
        <v>3.1027345812733937</v>
      </c>
      <c r="P416" s="10" cm="1">
        <f t="array" aca="1" ref="P416" ca="1">SUMPRODUCT(J416:O416,TRANSPOSE(BL$20:BL$25))+$AD$20-$BL$27</f>
        <v>4.7792785352225176</v>
      </c>
      <c r="Q416" s="10" cm="1">
        <f t="array" aca="1" ref="Q416" ca="1">SUMPRODUCT(J416:O416,TRANSPOSE(ES$20:ES$25))+$AD$20-$ES$27</f>
        <v>4.6636272751833667</v>
      </c>
      <c r="R416" s="10">
        <f ca="1">I416-Results!$E$5*H416</f>
        <v>3.1806738147963713</v>
      </c>
      <c r="S416" s="10" cm="1">
        <f t="array" aca="1" ref="S416" ca="1">SUMPRODUCT(J416:O416,TRANSPOSE(AR$28:AR$33))+$AD$20-$AC$26</f>
        <v>12.336747540814072</v>
      </c>
      <c r="T416" s="10">
        <f ca="1">SUMPRODUCT(J416:O416,Results!K$9:P$9)</f>
        <v>4.014797990574408</v>
      </c>
      <c r="U416" s="10">
        <f ca="1">SUMPRODUCT(J416:O416,Results!K$9:P$9)+$AD$20-$AC$31</f>
        <v>4.0317540470995006</v>
      </c>
      <c r="V416" s="10">
        <f t="shared" ca="1" si="125"/>
        <v>-7.3422440002319789E-3</v>
      </c>
      <c r="W416" s="10">
        <f t="shared" ca="1" si="126"/>
        <v>0.10830901603891885</v>
      </c>
      <c r="X416" s="10">
        <f t="shared" ca="1" si="127"/>
        <v>1.5912624764259142</v>
      </c>
      <c r="Y416" s="10">
        <f t="shared" ca="1" si="128"/>
        <v>-7.5648112495917861</v>
      </c>
      <c r="Z416" s="10">
        <f t="shared" ca="1" si="129"/>
        <v>4.4898082243404005</v>
      </c>
      <c r="AA416" s="10">
        <f t="shared" ca="1" si="130"/>
        <v>0.74018224412278499</v>
      </c>
    </row>
    <row r="417" spans="1:27">
      <c r="A417" s="6">
        <f ca="1">LN((RAND()^(-Results!$E$4))-1)</f>
        <v>-5.5583762055455903</v>
      </c>
      <c r="B417" s="6">
        <f ca="1">LN((RAND()^(-Results!$E$4))-1)</f>
        <v>0.38271690014478899</v>
      </c>
      <c r="C417" s="6">
        <f ca="1">LN((RAND()^(-Results!$E$4))-1)</f>
        <v>-0.26458224659465002</v>
      </c>
      <c r="D417" s="6">
        <f ca="1">LN((RAND()^(-Results!$E$4))-1)</f>
        <v>-1.1585849333929739</v>
      </c>
      <c r="E417" s="6">
        <f ca="1">LN((RAND()^(-Results!$E$4))-1)</f>
        <v>-3.7211719452770971E-2</v>
      </c>
      <c r="F417" s="6">
        <f ca="1">LN((RAND()^(-Results!$E$4))-1)</f>
        <v>1.2962709934958381</v>
      </c>
      <c r="G417" s="6">
        <f ca="1">LN((RAND()^(-Results!$E$4))-1)</f>
        <v>-1.1620335496989946</v>
      </c>
      <c r="H417" s="6">
        <f t="shared" ca="1" si="112"/>
        <v>-1.0978613003430742</v>
      </c>
      <c r="I417" s="10">
        <f ca="1">SUMPRODUCT(J417:O417,Results!B$12:G$12)+Results!$E$5*H417</f>
        <v>-36.348582885506936</v>
      </c>
      <c r="J417" s="10">
        <f ca="1">SUMPRODUCT($A417:$F417,Results!$B$15:$G$15)</f>
        <v>13.881777883063464</v>
      </c>
      <c r="K417" s="10">
        <f ca="1">SUMPRODUCT($A417:$F417,Results!$B$16:$G$16)</f>
        <v>2.0060474606219989</v>
      </c>
      <c r="L417" s="10">
        <f ca="1">SUMPRODUCT($A417:$F417,Results!$B$17:$G$17)</f>
        <v>2.3095401399340743E-2</v>
      </c>
      <c r="M417" s="10">
        <f ca="1">SUMPRODUCT($A417:$F417,Results!$B$18:$G$18)</f>
        <v>-1.7794362458613842</v>
      </c>
      <c r="N417" s="10">
        <f ca="1">SUMPRODUCT($A417:$F417,Results!$B$19:$G$19)</f>
        <v>-11.57952692610181</v>
      </c>
      <c r="O417" s="10">
        <f ca="1">SUMPRODUCT($A417:$F417,Results!$B$20:$G$20)</f>
        <v>-4.0560681345420999</v>
      </c>
      <c r="P417" s="10" cm="1">
        <f t="array" aca="1" ref="P417" ca="1">SUMPRODUCT(J417:O417,TRANSPOSE(BL$20:BL$25))+$AD$20-$BL$27</f>
        <v>-32.072124927662827</v>
      </c>
      <c r="Q417" s="10" cm="1">
        <f t="array" aca="1" ref="Q417" ca="1">SUMPRODUCT(J417:O417,TRANSPOSE(ES$20:ES$25))+$AD$20-$ES$27</f>
        <v>-31.921535127461333</v>
      </c>
      <c r="R417" s="10">
        <f ca="1">I417-Results!$E$5*H417</f>
        <v>-31.95713768413464</v>
      </c>
      <c r="S417" s="10" cm="1">
        <f t="array" aca="1" ref="S417" ca="1">SUMPRODUCT(J417:O417,TRANSPOSE(AR$28:AR$33))+$AD$20-$AC$26</f>
        <v>-25.452005660335651</v>
      </c>
      <c r="T417" s="10">
        <f ca="1">SUMPRODUCT(J417:O417,Results!K$9:P$9)</f>
        <v>-31.181408484168678</v>
      </c>
      <c r="U417" s="10">
        <f ca="1">SUMPRODUCT(J417:O417,Results!K$9:P$9)+$AD$20-$AC$31</f>
        <v>-31.164452427643585</v>
      </c>
      <c r="V417" s="10">
        <f t="shared" ca="1" si="125"/>
        <v>-4.2764579578441086</v>
      </c>
      <c r="W417" s="10">
        <f t="shared" ca="1" si="126"/>
        <v>-4.4270477580456031</v>
      </c>
      <c r="X417" s="10">
        <f t="shared" ca="1" si="127"/>
        <v>-4.3914452013722958</v>
      </c>
      <c r="Y417" s="10">
        <f t="shared" ca="1" si="128"/>
        <v>-10.896577225171285</v>
      </c>
      <c r="Z417" s="10">
        <f t="shared" ca="1" si="129"/>
        <v>-36.630710952388824</v>
      </c>
      <c r="AA417" s="10">
        <f t="shared" ca="1" si="130"/>
        <v>-5.1841304578633505</v>
      </c>
    </row>
    <row r="418" spans="1:27">
      <c r="A418" s="6">
        <f ca="1">LN((RAND()^(-Results!$E$4))-1)</f>
        <v>1.8523044178408825</v>
      </c>
      <c r="B418" s="6">
        <f ca="1">LN((RAND()^(-Results!$E$4))-1)</f>
        <v>-1.7987355714332587</v>
      </c>
      <c r="C418" s="6">
        <f ca="1">LN((RAND()^(-Results!$E$4))-1)</f>
        <v>0.30289140403653059</v>
      </c>
      <c r="D418" s="6">
        <f ca="1">LN((RAND()^(-Results!$E$4))-1)</f>
        <v>-0.11449016238977558</v>
      </c>
      <c r="E418" s="6">
        <f ca="1">LN((RAND()^(-Results!$E$4))-1)</f>
        <v>0.51682939406297568</v>
      </c>
      <c r="F418" s="6">
        <f ca="1">LN((RAND()^(-Results!$E$4))-1)</f>
        <v>0.58741357028375163</v>
      </c>
      <c r="G418" s="6">
        <f ca="1">LN((RAND()^(-Results!$E$4))-1)</f>
        <v>1.1241852568138264</v>
      </c>
      <c r="H418" s="6">
        <f t="shared" ca="1" si="112"/>
        <v>1.1883575061697469</v>
      </c>
      <c r="I418" s="10">
        <f ca="1">SUMPRODUCT(J418:O418,Results!B$12:G$12)+Results!$E$5*H418</f>
        <v>17.443590863008154</v>
      </c>
      <c r="J418" s="10">
        <f ca="1">SUMPRODUCT($A418:$F418,Results!$B$15:$G$15)</f>
        <v>-6.3086376278381895</v>
      </c>
      <c r="K418" s="10">
        <f ca="1">SUMPRODUCT($A418:$F418,Results!$B$16:$G$16)</f>
        <v>0.7258578827176404</v>
      </c>
      <c r="L418" s="10">
        <f ca="1">SUMPRODUCT($A418:$F418,Results!$B$17:$G$17)</f>
        <v>-4.3450765769171271</v>
      </c>
      <c r="M418" s="10">
        <f ca="1">SUMPRODUCT($A418:$F418,Results!$B$18:$G$18)</f>
        <v>-1.9167497595244116</v>
      </c>
      <c r="N418" s="10">
        <f ca="1">SUMPRODUCT($A418:$F418,Results!$B$19:$G$19)</f>
        <v>1.4940712608948745</v>
      </c>
      <c r="O418" s="10">
        <f ca="1">SUMPRODUCT($A418:$F418,Results!$B$20:$G$20)</f>
        <v>1.8771042982895074</v>
      </c>
      <c r="P418" s="10" cm="1">
        <f t="array" aca="1" ref="P418" ca="1">SUMPRODUCT(J418:O418,TRANSPOSE(BL$20:BL$25))+$AD$20-$BL$27</f>
        <v>13.363582965834162</v>
      </c>
      <c r="Q418" s="10" cm="1">
        <f t="array" aca="1" ref="Q418" ca="1">SUMPRODUCT(J418:O418,TRANSPOSE(ES$20:ES$25))+$AD$20-$ES$27</f>
        <v>13.250219888673218</v>
      </c>
      <c r="R418" s="10">
        <f ca="1">I418-Results!$E$5*H418</f>
        <v>12.690160838329167</v>
      </c>
      <c r="S418" s="10" cm="1">
        <f t="array" aca="1" ref="S418" ca="1">SUMPRODUCT(J418:O418,TRANSPOSE(AR$28:AR$33))+$AD$20-$AC$26</f>
        <v>13.018097089834251</v>
      </c>
      <c r="T418" s="10">
        <f ca="1">SUMPRODUCT(J418:O418,Results!K$9:P$9)</f>
        <v>12.650415489116932</v>
      </c>
      <c r="U418" s="10">
        <f ca="1">SUMPRODUCT(J418:O418,Results!K$9:P$9)+$AD$20-$AC$31</f>
        <v>12.667371545642025</v>
      </c>
      <c r="V418" s="10">
        <f t="shared" ca="1" si="125"/>
        <v>4.0800078971739921</v>
      </c>
      <c r="W418" s="10">
        <f t="shared" ca="1" si="126"/>
        <v>4.1933709743349361</v>
      </c>
      <c r="X418" s="10">
        <f t="shared" ca="1" si="127"/>
        <v>4.7534300246789876</v>
      </c>
      <c r="Y418" s="10">
        <f t="shared" ca="1" si="128"/>
        <v>4.425493773173903</v>
      </c>
      <c r="Z418" s="10">
        <f t="shared" ca="1" si="129"/>
        <v>17.161462796126269</v>
      </c>
      <c r="AA418" s="10">
        <f t="shared" ca="1" si="130"/>
        <v>4.7762193173661291</v>
      </c>
    </row>
    <row r="419" spans="1:27">
      <c r="A419" s="6">
        <f ca="1">LN((RAND()^(-Results!$E$4))-1)</f>
        <v>0.47377250957863448</v>
      </c>
      <c r="B419" s="6">
        <f ca="1">LN((RAND()^(-Results!$E$4))-1)</f>
        <v>1.1554345703837203</v>
      </c>
      <c r="C419" s="6">
        <f ca="1">LN((RAND()^(-Results!$E$4))-1)</f>
        <v>-1.4452666817012014</v>
      </c>
      <c r="D419" s="6">
        <f ca="1">LN((RAND()^(-Results!$E$4))-1)</f>
        <v>0.65269493055501282</v>
      </c>
      <c r="E419" s="6">
        <f ca="1">LN((RAND()^(-Results!$E$4))-1)</f>
        <v>-0.52627392567401088</v>
      </c>
      <c r="F419" s="6">
        <f ca="1">LN((RAND()^(-Results!$E$4))-1)</f>
        <v>1.0594218091546608</v>
      </c>
      <c r="G419" s="6">
        <f ca="1">LN((RAND()^(-Results!$E$4))-1)</f>
        <v>0.92459565439381175</v>
      </c>
      <c r="H419" s="6">
        <f t="shared" ca="1" si="112"/>
        <v>0.98876790374973222</v>
      </c>
      <c r="I419" s="10">
        <f ca="1">SUMPRODUCT(J419:O419,Results!B$12:G$12)+Results!$E$5*H419</f>
        <v>13.379330048628978</v>
      </c>
      <c r="J419" s="10">
        <f ca="1">SUMPRODUCT($A419:$F419,Results!$B$15:$G$15)</f>
        <v>-4.7798982991913057</v>
      </c>
      <c r="K419" s="10">
        <f ca="1">SUMPRODUCT($A419:$F419,Results!$B$16:$G$16)</f>
        <v>-2.1147121308564776</v>
      </c>
      <c r="L419" s="10">
        <f ca="1">SUMPRODUCT($A419:$F419,Results!$B$17:$G$17)</f>
        <v>0.51176090308257671</v>
      </c>
      <c r="M419" s="10">
        <f ca="1">SUMPRODUCT($A419:$F419,Results!$B$18:$G$18)</f>
        <v>0.58292123970736531</v>
      </c>
      <c r="N419" s="10">
        <f ca="1">SUMPRODUCT($A419:$F419,Results!$B$19:$G$19)</f>
        <v>2.7442594094023463</v>
      </c>
      <c r="O419" s="10">
        <f ca="1">SUMPRODUCT($A419:$F419,Results!$B$20:$G$20)</f>
        <v>0.80016412500050405</v>
      </c>
      <c r="P419" s="10" cm="1">
        <f t="array" aca="1" ref="P419" ca="1">SUMPRODUCT(J419:O419,TRANSPOSE(BL$20:BL$25))+$AD$20-$BL$27</f>
        <v>8.3688085932230099</v>
      </c>
      <c r="Q419" s="10" cm="1">
        <f t="array" aca="1" ref="Q419" ca="1">SUMPRODUCT(J419:O419,TRANSPOSE(ES$20:ES$25))+$AD$20-$ES$27</f>
        <v>8.4565383240158738</v>
      </c>
      <c r="R419" s="10">
        <f ca="1">I419-Results!$E$5*H419</f>
        <v>9.4242584336300492</v>
      </c>
      <c r="S419" s="10" cm="1">
        <f t="array" aca="1" ref="S419" ca="1">SUMPRODUCT(J419:O419,TRANSPOSE(AR$28:AR$33))+$AD$20-$AC$26</f>
        <v>5.9758323458596436</v>
      </c>
      <c r="T419" s="10">
        <f ca="1">SUMPRODUCT(J419:O419,Results!K$9:P$9)</f>
        <v>8.8930990515025616</v>
      </c>
      <c r="U419" s="10">
        <f ca="1">SUMPRODUCT(J419:O419,Results!K$9:P$9)+$AD$20-$AC$31</f>
        <v>8.9100551080276542</v>
      </c>
      <c r="V419" s="10">
        <f t="shared" ca="1" si="125"/>
        <v>5.0105214554059678</v>
      </c>
      <c r="W419" s="10">
        <f t="shared" ca="1" si="126"/>
        <v>4.9227917246131039</v>
      </c>
      <c r="X419" s="10">
        <f t="shared" ca="1" si="127"/>
        <v>3.9550716149989285</v>
      </c>
      <c r="Y419" s="10">
        <f t="shared" ca="1" si="128"/>
        <v>7.4034977027693341</v>
      </c>
      <c r="Z419" s="10">
        <f t="shared" ca="1" si="129"/>
        <v>13.097201981747093</v>
      </c>
      <c r="AA419" s="10">
        <f t="shared" ca="1" si="130"/>
        <v>4.4692749406013235</v>
      </c>
    </row>
    <row r="420" spans="1:27">
      <c r="A420" s="6">
        <f ca="1">LN((RAND()^(-Results!$E$4))-1)</f>
        <v>-6.2884963835231414E-2</v>
      </c>
      <c r="B420" s="6">
        <f ca="1">LN((RAND()^(-Results!$E$4))-1)</f>
        <v>2.7881863229896329</v>
      </c>
      <c r="C420" s="6">
        <f ca="1">LN((RAND()^(-Results!$E$4))-1)</f>
        <v>-1.5567241867662518</v>
      </c>
      <c r="D420" s="6">
        <f ca="1">LN((RAND()^(-Results!$E$4))-1)</f>
        <v>-4.7853708914277089</v>
      </c>
      <c r="E420" s="6">
        <f ca="1">LN((RAND()^(-Results!$E$4))-1)</f>
        <v>0.54913714255612056</v>
      </c>
      <c r="F420" s="6">
        <f ca="1">LN((RAND()^(-Results!$E$4))-1)</f>
        <v>1.7418648425592558</v>
      </c>
      <c r="G420" s="6">
        <f ca="1">LN((RAND()^(-Results!$E$4))-1)</f>
        <v>3.9989021610069355</v>
      </c>
      <c r="H420" s="6">
        <f t="shared" ca="1" si="112"/>
        <v>4.063074410362856</v>
      </c>
      <c r="I420" s="10">
        <f ca="1">SUMPRODUCT(J420:O420,Results!B$12:G$12)+Results!$E$5*H420</f>
        <v>29.720254854254591</v>
      </c>
      <c r="J420" s="10">
        <f ca="1">SUMPRODUCT($A420:$F420,Results!$B$15:$G$15)</f>
        <v>-1.3148148841644454</v>
      </c>
      <c r="K420" s="10">
        <f ca="1">SUMPRODUCT($A420:$F420,Results!$B$16:$G$16)</f>
        <v>6.4865774957670634</v>
      </c>
      <c r="L420" s="10">
        <f ca="1">SUMPRODUCT($A420:$F420,Results!$B$17:$G$17)</f>
        <v>-4.7250714887399248</v>
      </c>
      <c r="M420" s="10">
        <f ca="1">SUMPRODUCT($A420:$F420,Results!$B$18:$G$18)</f>
        <v>2.8794439459728332</v>
      </c>
      <c r="N420" s="10">
        <f ca="1">SUMPRODUCT($A420:$F420,Results!$B$19:$G$19)</f>
        <v>5.1009455201768503</v>
      </c>
      <c r="O420" s="10">
        <f ca="1">SUMPRODUCT($A420:$F420,Results!$B$20:$G$20)</f>
        <v>-2.7390539093481765</v>
      </c>
      <c r="P420" s="10" cm="1">
        <f t="array" aca="1" ref="P420" ca="1">SUMPRODUCT(J420:O420,TRANSPOSE(BL$20:BL$25))+$AD$20-$BL$27</f>
        <v>12.328268636526463</v>
      </c>
      <c r="Q420" s="10" cm="1">
        <f t="array" aca="1" ref="Q420" ca="1">SUMPRODUCT(J420:O420,TRANSPOSE(ES$20:ES$25))+$AD$20-$ES$27</f>
        <v>12.381646748070896</v>
      </c>
      <c r="R420" s="10">
        <f ca="1">I420-Results!$E$5*H420</f>
        <v>13.467957212803167</v>
      </c>
      <c r="S420" s="10" cm="1">
        <f t="array" aca="1" ref="S420" ca="1">SUMPRODUCT(J420:O420,TRANSPOSE(AR$28:AR$33))+$AD$20-$AC$26</f>
        <v>7.3568960689096015</v>
      </c>
      <c r="T420" s="10">
        <f ca="1">SUMPRODUCT(J420:O420,Results!K$9:P$9)</f>
        <v>12.543390666087408</v>
      </c>
      <c r="U420" s="10">
        <f ca="1">SUMPRODUCT(J420:O420,Results!K$9:P$9)+$AD$20-$AC$31</f>
        <v>12.560346722612501</v>
      </c>
      <c r="V420" s="10">
        <f t="shared" ca="1" si="125"/>
        <v>17.391986217728128</v>
      </c>
      <c r="W420" s="10">
        <f t="shared" ca="1" si="126"/>
        <v>17.338608106183695</v>
      </c>
      <c r="X420" s="10">
        <f t="shared" ca="1" si="127"/>
        <v>16.252297641451424</v>
      </c>
      <c r="Y420" s="10">
        <f t="shared" ca="1" si="128"/>
        <v>22.363358785344989</v>
      </c>
      <c r="Z420" s="10">
        <f t="shared" ca="1" si="129"/>
        <v>29.438126787372706</v>
      </c>
      <c r="AA420" s="10">
        <f t="shared" ca="1" si="130"/>
        <v>17.159908131642091</v>
      </c>
    </row>
    <row r="421" spans="1:27">
      <c r="A421" s="6">
        <f ca="1">LN((RAND()^(-Results!$E$4))-1)</f>
        <v>0.40278740673602198</v>
      </c>
      <c r="B421" s="6">
        <f ca="1">LN((RAND()^(-Results!$E$4))-1)</f>
        <v>1.1753325524778728</v>
      </c>
      <c r="C421" s="6">
        <f ca="1">LN((RAND()^(-Results!$E$4))-1)</f>
        <v>-0.5790140321842473</v>
      </c>
      <c r="D421" s="6">
        <f ca="1">LN((RAND()^(-Results!$E$4))-1)</f>
        <v>1.5196798678924253</v>
      </c>
      <c r="E421" s="6">
        <f ca="1">LN((RAND()^(-Results!$E$4))-1)</f>
        <v>1.4297736023990695</v>
      </c>
      <c r="F421" s="6">
        <f ca="1">LN((RAND()^(-Results!$E$4))-1)</f>
        <v>0.46946575111113148</v>
      </c>
      <c r="G421" s="6">
        <f ca="1">LN((RAND()^(-Results!$E$4))-1)</f>
        <v>-0.97331765146584959</v>
      </c>
      <c r="H421" s="6">
        <f t="shared" ca="1" si="112"/>
        <v>-0.90914540210992911</v>
      </c>
      <c r="I421" s="10">
        <f ca="1">SUMPRODUCT(J421:O421,Results!B$12:G$12)+Results!$E$5*H421</f>
        <v>9.5459953667706881</v>
      </c>
      <c r="J421" s="10">
        <f ca="1">SUMPRODUCT($A421:$F421,Results!$B$15:$G$15)</f>
        <v>-5.8995133465969474</v>
      </c>
      <c r="K421" s="10">
        <f ca="1">SUMPRODUCT($A421:$F421,Results!$B$16:$G$16)</f>
        <v>2.4138498956679051</v>
      </c>
      <c r="L421" s="10">
        <f ca="1">SUMPRODUCT($A421:$F421,Results!$B$17:$G$17)</f>
        <v>-5.9377887876842808</v>
      </c>
      <c r="M421" s="10">
        <f ca="1">SUMPRODUCT($A421:$F421,Results!$B$18:$G$18)</f>
        <v>8.3253791325659465E-2</v>
      </c>
      <c r="N421" s="10">
        <f ca="1">SUMPRODUCT($A421:$F421,Results!$B$19:$G$19)</f>
        <v>0.7392268133916281</v>
      </c>
      <c r="O421" s="10">
        <f ca="1">SUMPRODUCT($A421:$F421,Results!$B$20:$G$20)</f>
        <v>-0.1939516053392687</v>
      </c>
      <c r="P421" s="10" cm="1">
        <f t="array" aca="1" ref="P421" ca="1">SUMPRODUCT(J421:O421,TRANSPOSE(BL$20:BL$25))+$AD$20-$BL$27</f>
        <v>12.711774144603957</v>
      </c>
      <c r="Q421" s="10" cm="1">
        <f t="array" aca="1" ref="Q421" ca="1">SUMPRODUCT(J421:O421,TRANSPOSE(ES$20:ES$25))+$AD$20-$ES$27</f>
        <v>12.810496617451708</v>
      </c>
      <c r="R421" s="10">
        <f ca="1">I421-Results!$E$5*H421</f>
        <v>13.182576975210404</v>
      </c>
      <c r="S421" s="10" cm="1">
        <f t="array" aca="1" ref="S421" ca="1">SUMPRODUCT(J421:O421,TRANSPOSE(AR$28:AR$33))+$AD$20-$AC$26</f>
        <v>10.399814241611082</v>
      </c>
      <c r="T421" s="10">
        <f ca="1">SUMPRODUCT(J421:O421,Results!K$9:P$9)</f>
        <v>13.325830784748193</v>
      </c>
      <c r="U421" s="10">
        <f ca="1">SUMPRODUCT(J421:O421,Results!K$9:P$9)+$AD$20-$AC$31</f>
        <v>13.342786841273286</v>
      </c>
      <c r="V421" s="10">
        <f t="shared" ca="1" si="125"/>
        <v>-3.1657787778332693</v>
      </c>
      <c r="W421" s="10">
        <f t="shared" ca="1" si="126"/>
        <v>-3.26450125068102</v>
      </c>
      <c r="X421" s="10">
        <f t="shared" ca="1" si="127"/>
        <v>-3.636581608439716</v>
      </c>
      <c r="Y421" s="10">
        <f t="shared" ca="1" si="128"/>
        <v>-0.85381887484039432</v>
      </c>
      <c r="Z421" s="10">
        <f t="shared" ca="1" si="129"/>
        <v>9.263867299888803</v>
      </c>
      <c r="AA421" s="10">
        <f t="shared" ca="1" si="130"/>
        <v>-3.7967914745025979</v>
      </c>
    </row>
    <row r="422" spans="1:27">
      <c r="A422" s="6">
        <f ca="1">LN((RAND()^(-Results!$E$4))-1)</f>
        <v>-0.77778183486300423</v>
      </c>
      <c r="B422" s="6">
        <f ca="1">LN((RAND()^(-Results!$E$4))-1)</f>
        <v>-0.78177948296717803</v>
      </c>
      <c r="C422" s="6">
        <f ca="1">LN((RAND()^(-Results!$E$4))-1)</f>
        <v>-3.4957982850198359</v>
      </c>
      <c r="D422" s="6">
        <f ca="1">LN((RAND()^(-Results!$E$4))-1)</f>
        <v>1.7105431297975351</v>
      </c>
      <c r="E422" s="6">
        <f ca="1">LN((RAND()^(-Results!$E$4))-1)</f>
        <v>0.34543623332229284</v>
      </c>
      <c r="F422" s="6">
        <f ca="1">LN((RAND()^(-Results!$E$4))-1)</f>
        <v>-0.72330163965216832</v>
      </c>
      <c r="G422" s="6">
        <f ca="1">LN((RAND()^(-Results!$E$4))-1)</f>
        <v>-0.73566307193308234</v>
      </c>
      <c r="H422" s="6">
        <f t="shared" ca="1" si="112"/>
        <v>-0.67149082257716186</v>
      </c>
      <c r="I422" s="10">
        <f ca="1">SUMPRODUCT(J422:O422,Results!B$12:G$12)+Results!$E$5*H422</f>
        <v>-11.715222752167113</v>
      </c>
      <c r="J422" s="10">
        <f ca="1">SUMPRODUCT($A422:$F422,Results!$B$15:$G$15)</f>
        <v>-1.2895219258702335</v>
      </c>
      <c r="K422" s="10">
        <f ca="1">SUMPRODUCT($A422:$F422,Results!$B$16:$G$16)</f>
        <v>-6.6801204656364961</v>
      </c>
      <c r="L422" s="10">
        <f ca="1">SUMPRODUCT($A422:$F422,Results!$B$17:$G$17)</f>
        <v>-4.1580397312987207</v>
      </c>
      <c r="M422" s="10">
        <f ca="1">SUMPRODUCT($A422:$F422,Results!$B$18:$G$18)</f>
        <v>5.3528378699021264</v>
      </c>
      <c r="N422" s="10">
        <f ca="1">SUMPRODUCT($A422:$F422,Results!$B$19:$G$19)</f>
        <v>-6.9662534009465693</v>
      </c>
      <c r="O422" s="10">
        <f ca="1">SUMPRODUCT($A422:$F422,Results!$B$20:$G$20)</f>
        <v>-4.443019928564274</v>
      </c>
      <c r="P422" s="10" cm="1">
        <f t="array" aca="1" ref="P422" ca="1">SUMPRODUCT(J422:O422,TRANSPOSE(BL$20:BL$25))+$AD$20-$BL$27</f>
        <v>-10.122788848671766</v>
      </c>
      <c r="Q422" s="10" cm="1">
        <f t="array" aca="1" ref="Q422" ca="1">SUMPRODUCT(J422:O422,TRANSPOSE(ES$20:ES$25))+$AD$20-$ES$27</f>
        <v>-10.052925798431071</v>
      </c>
      <c r="R422" s="10">
        <f ca="1">I422-Results!$E$5*H422</f>
        <v>-9.0292594618584658</v>
      </c>
      <c r="S422" s="10" cm="1">
        <f t="array" aca="1" ref="S422" ca="1">SUMPRODUCT(J422:O422,TRANSPOSE(AR$28:AR$33))+$AD$20-$AC$26</f>
        <v>-15.050880918118178</v>
      </c>
      <c r="T422" s="10">
        <f ca="1">SUMPRODUCT(J422:O422,Results!K$9:P$9)</f>
        <v>-9.6792650426937676</v>
      </c>
      <c r="U422" s="10">
        <f ca="1">SUMPRODUCT(J422:O422,Results!K$9:P$9)+$AD$20-$AC$31</f>
        <v>-9.6623089861686751</v>
      </c>
      <c r="V422" s="10">
        <f t="shared" ca="1" si="125"/>
        <v>-1.5924339034953476</v>
      </c>
      <c r="W422" s="10">
        <f t="shared" ca="1" si="126"/>
        <v>-1.6622969537360426</v>
      </c>
      <c r="X422" s="10">
        <f t="shared" ca="1" si="127"/>
        <v>-2.6859632903086474</v>
      </c>
      <c r="Y422" s="10">
        <f t="shared" ca="1" si="128"/>
        <v>3.3356581659510649</v>
      </c>
      <c r="Z422" s="10">
        <f t="shared" ca="1" si="129"/>
        <v>-11.997350819048998</v>
      </c>
      <c r="AA422" s="10">
        <f t="shared" ca="1" si="130"/>
        <v>-2.0529137659984382</v>
      </c>
    </row>
    <row r="423" spans="1:27">
      <c r="A423" s="6">
        <f ca="1">LN((RAND()^(-Results!$E$4))-1)</f>
        <v>-2.0949028405199992</v>
      </c>
      <c r="B423" s="6">
        <f ca="1">LN((RAND()^(-Results!$E$4))-1)</f>
        <v>0.65241285627429413</v>
      </c>
      <c r="C423" s="6">
        <f ca="1">LN((RAND()^(-Results!$E$4))-1)</f>
        <v>-0.73863909602141753</v>
      </c>
      <c r="D423" s="6">
        <f ca="1">LN((RAND()^(-Results!$E$4))-1)</f>
        <v>-0.26934850787107489</v>
      </c>
      <c r="E423" s="6">
        <f ca="1">LN((RAND()^(-Results!$E$4))-1)</f>
        <v>-0.65001965200989853</v>
      </c>
      <c r="F423" s="6">
        <f ca="1">LN((RAND()^(-Results!$E$4))-1)</f>
        <v>1.0072044199960861</v>
      </c>
      <c r="G423" s="6">
        <f ca="1">LN((RAND()^(-Results!$E$4))-1)</f>
        <v>-0.99720163885745927</v>
      </c>
      <c r="H423" s="6">
        <f t="shared" ca="1" si="112"/>
        <v>-0.9330293895015388</v>
      </c>
      <c r="I423" s="10">
        <f ca="1">SUMPRODUCT(J423:O423,Results!B$12:G$12)+Results!$E$5*H423</f>
        <v>-14.194286257629324</v>
      </c>
      <c r="J423" s="10">
        <f ca="1">SUMPRODUCT($A423:$F423,Results!$B$15:$G$15)</f>
        <v>4.2180725163106567</v>
      </c>
      <c r="K423" s="10">
        <f ca="1">SUMPRODUCT($A423:$F423,Results!$B$16:$G$16)</f>
        <v>-0.95376068896549737</v>
      </c>
      <c r="L423" s="10">
        <f ca="1">SUMPRODUCT($A423:$F423,Results!$B$17:$G$17)</f>
        <v>1.8943830074892447</v>
      </c>
      <c r="M423" s="10">
        <f ca="1">SUMPRODUCT($A423:$F423,Results!$B$18:$G$18)</f>
        <v>-0.51222258890674022</v>
      </c>
      <c r="N423" s="10">
        <f ca="1">SUMPRODUCT($A423:$F423,Results!$B$19:$G$19)</f>
        <v>-3.183626443962587</v>
      </c>
      <c r="O423" s="10">
        <f ca="1">SUMPRODUCT($A423:$F423,Results!$B$20:$G$20)</f>
        <v>-1.0117045593739056</v>
      </c>
      <c r="P423" s="10" cm="1">
        <f t="array" aca="1" ref="P423" ca="1">SUMPRODUCT(J423:O423,TRANSPOSE(BL$20:BL$25))+$AD$20-$BL$27</f>
        <v>-11.021316607568826</v>
      </c>
      <c r="Q423" s="10" cm="1">
        <f t="array" aca="1" ref="Q423" ca="1">SUMPRODUCT(J423:O423,TRANSPOSE(ES$20:ES$25))+$AD$20-$ES$27</f>
        <v>-10.924201217744107</v>
      </c>
      <c r="R423" s="10">
        <f ca="1">I423-Results!$E$5*H423</f>
        <v>-10.462168699623168</v>
      </c>
      <c r="S423" s="10" cm="1">
        <f t="array" aca="1" ref="S423" ca="1">SUMPRODUCT(J423:O423,TRANSPOSE(AR$28:AR$33))+$AD$20-$AC$26</f>
        <v>-9.0594763028819933</v>
      </c>
      <c r="T423" s="10">
        <f ca="1">SUMPRODUCT(J423:O423,Results!K$9:P$9)</f>
        <v>-10.449875885755219</v>
      </c>
      <c r="U423" s="10">
        <f ca="1">SUMPRODUCT(J423:O423,Results!K$9:P$9)+$AD$20-$AC$31</f>
        <v>-10.432919829230126</v>
      </c>
      <c r="V423" s="10">
        <f t="shared" ca="1" si="125"/>
        <v>-3.172969650060498</v>
      </c>
      <c r="W423" s="10">
        <f t="shared" ca="1" si="126"/>
        <v>-3.2700850398852168</v>
      </c>
      <c r="X423" s="10">
        <f t="shared" ca="1" si="127"/>
        <v>-3.7321175580061556</v>
      </c>
      <c r="Y423" s="10">
        <f t="shared" ca="1" si="128"/>
        <v>-5.1348099547473307</v>
      </c>
      <c r="Z423" s="10">
        <f t="shared" ca="1" si="129"/>
        <v>-14.476414324511209</v>
      </c>
      <c r="AA423" s="10">
        <f t="shared" ca="1" si="130"/>
        <v>-3.7613664283991977</v>
      </c>
    </row>
    <row r="424" spans="1:27">
      <c r="A424" s="6">
        <f ca="1">LN((RAND()^(-Results!$E$4))-1)</f>
        <v>2.4348998725827069E-2</v>
      </c>
      <c r="B424" s="6">
        <f ca="1">LN((RAND()^(-Results!$E$4))-1)</f>
        <v>0.25415607752756431</v>
      </c>
      <c r="C424" s="6">
        <f ca="1">LN((RAND()^(-Results!$E$4))-1)</f>
        <v>1.5399903167597153</v>
      </c>
      <c r="D424" s="6">
        <f ca="1">LN((RAND()^(-Results!$E$4))-1)</f>
        <v>2.6788764321844241</v>
      </c>
      <c r="E424" s="6">
        <f ca="1">LN((RAND()^(-Results!$E$4))-1)</f>
        <v>2.2122044149819247</v>
      </c>
      <c r="F424" s="6">
        <f ca="1">LN((RAND()^(-Results!$E$4))-1)</f>
        <v>-0.12295952618079545</v>
      </c>
      <c r="G424" s="6">
        <f ca="1">LN((RAND()^(-Results!$E$4))-1)</f>
        <v>2.0713874231263594</v>
      </c>
      <c r="H424" s="6">
        <f t="shared" ca="1" si="112"/>
        <v>2.1355596724822798</v>
      </c>
      <c r="I424" s="10">
        <f ca="1">SUMPRODUCT(J424:O424,Results!B$12:G$12)+Results!$E$5*H424</f>
        <v>17.578402866790743</v>
      </c>
      <c r="J424" s="10">
        <f ca="1">SUMPRODUCT($A424:$F424,Results!$B$15:$G$15)</f>
        <v>-3.7321762246464507</v>
      </c>
      <c r="K424" s="10">
        <f ca="1">SUMPRODUCT($A424:$F424,Results!$B$16:$G$16)</f>
        <v>5.0868887950297461</v>
      </c>
      <c r="L424" s="10">
        <f ca="1">SUMPRODUCT($A424:$F424,Results!$B$17:$G$17)</f>
        <v>-6.7710456828929528</v>
      </c>
      <c r="M424" s="10">
        <f ca="1">SUMPRODUCT($A424:$F424,Results!$B$18:$G$18)</f>
        <v>-3.0238614758340683</v>
      </c>
      <c r="N424" s="10">
        <f ca="1">SUMPRODUCT($A424:$F424,Results!$B$19:$G$19)</f>
        <v>-1.5120138349821186</v>
      </c>
      <c r="O424" s="10">
        <f ca="1">SUMPRODUCT($A424:$F424,Results!$B$20:$G$20)</f>
        <v>0.98632507474947428</v>
      </c>
      <c r="P424" s="10" cm="1">
        <f t="array" aca="1" ref="P424" ca="1">SUMPRODUCT(J424:O424,TRANSPOSE(BL$20:BL$25))+$AD$20-$BL$27</f>
        <v>9.7220772738070771</v>
      </c>
      <c r="Q424" s="10" cm="1">
        <f t="array" aca="1" ref="Q424" ca="1">SUMPRODUCT(J424:O424,TRANSPOSE(ES$20:ES$25))+$AD$20-$ES$27</f>
        <v>9.7851916586944494</v>
      </c>
      <c r="R424" s="10">
        <f ca="1">I424-Results!$E$5*H424</f>
        <v>9.0361641768616234</v>
      </c>
      <c r="S424" s="10" cm="1">
        <f t="array" aca="1" ref="S424" ca="1">SUMPRODUCT(J424:O424,TRANSPOSE(AR$28:AR$33))+$AD$20-$AC$26</f>
        <v>11.549749653980175</v>
      </c>
      <c r="T424" s="10">
        <f ca="1">SUMPRODUCT(J424:O424,Results!K$9:P$9)</f>
        <v>10.146853875185121</v>
      </c>
      <c r="U424" s="10">
        <f ca="1">SUMPRODUCT(J424:O424,Results!K$9:P$9)+$AD$20-$AC$31</f>
        <v>10.163809931710214</v>
      </c>
      <c r="V424" s="10">
        <f t="shared" ca="1" si="125"/>
        <v>7.8563255929836657</v>
      </c>
      <c r="W424" s="10">
        <f t="shared" ca="1" si="126"/>
        <v>7.7932112080962934</v>
      </c>
      <c r="X424" s="10">
        <f t="shared" ca="1" si="127"/>
        <v>8.5422386899291194</v>
      </c>
      <c r="Y424" s="10">
        <f t="shared" ca="1" si="128"/>
        <v>6.0286532128105677</v>
      </c>
      <c r="Z424" s="10">
        <f t="shared" ca="1" si="129"/>
        <v>17.296274799908858</v>
      </c>
      <c r="AA424" s="10">
        <f t="shared" ca="1" si="130"/>
        <v>7.4145929350805293</v>
      </c>
    </row>
    <row r="425" spans="1:27">
      <c r="A425" s="6">
        <f ca="1">LN((RAND()^(-Results!$E$4))-1)</f>
        <v>-0.51985758057596543</v>
      </c>
      <c r="B425" s="6">
        <f ca="1">LN((RAND()^(-Results!$E$4))-1)</f>
        <v>-0.2299567856523197</v>
      </c>
      <c r="C425" s="6">
        <f ca="1">LN((RAND()^(-Results!$E$4))-1)</f>
        <v>-0.37193935857692467</v>
      </c>
      <c r="D425" s="6">
        <f ca="1">LN((RAND()^(-Results!$E$4))-1)</f>
        <v>0.8351771275039821</v>
      </c>
      <c r="E425" s="6">
        <f ca="1">LN((RAND()^(-Results!$E$4))-1)</f>
        <v>1.8540349650290227</v>
      </c>
      <c r="F425" s="6">
        <f ca="1">LN((RAND()^(-Results!$E$4))-1)</f>
        <v>-0.63566326994352473</v>
      </c>
      <c r="G425" s="6">
        <f ca="1">LN((RAND()^(-Results!$E$4))-1)</f>
        <v>1.2345546450372009</v>
      </c>
      <c r="H425" s="6">
        <f t="shared" ca="1" si="112"/>
        <v>1.2987268943931214</v>
      </c>
      <c r="I425" s="10">
        <f ca="1">SUMPRODUCT(J425:O425,Results!B$12:G$12)+Results!$E$5*H425</f>
        <v>4.5384149616170344</v>
      </c>
      <c r="J425" s="10">
        <f ca="1">SUMPRODUCT($A425:$F425,Results!$B$15:$G$15)</f>
        <v>-0.64248456575342217</v>
      </c>
      <c r="K425" s="10">
        <f ca="1">SUMPRODUCT($A425:$F425,Results!$B$16:$G$16)</f>
        <v>2.3701386543831151</v>
      </c>
      <c r="L425" s="10">
        <f ca="1">SUMPRODUCT($A425:$F425,Results!$B$17:$G$17)</f>
        <v>-7.2889565687143012</v>
      </c>
      <c r="M425" s="10">
        <f ca="1">SUMPRODUCT($A425:$F425,Results!$B$18:$G$18)</f>
        <v>1.3000580472132106</v>
      </c>
      <c r="N425" s="10">
        <f ca="1">SUMPRODUCT($A425:$F425,Results!$B$19:$G$19)</f>
        <v>-4.2995435211729642</v>
      </c>
      <c r="O425" s="10">
        <f ca="1">SUMPRODUCT($A425:$F425,Results!$B$20:$G$20)</f>
        <v>-2.630317593559695</v>
      </c>
      <c r="P425" s="10" cm="1">
        <f t="array" aca="1" ref="P425" ca="1">SUMPRODUCT(J425:O425,TRANSPOSE(BL$20:BL$25))+$AD$20-$BL$27</f>
        <v>-0.46884268867815504</v>
      </c>
      <c r="Q425" s="10" cm="1">
        <f t="array" aca="1" ref="Q425" ca="1">SUMPRODUCT(J425:O425,TRANSPOSE(ES$20:ES$25))+$AD$20-$ES$27</f>
        <v>-0.43940630595819458</v>
      </c>
      <c r="R425" s="10">
        <f ca="1">I425-Results!$E$5*H425</f>
        <v>-0.65649261595545116</v>
      </c>
      <c r="S425" s="10" cm="1">
        <f t="array" aca="1" ref="S425" ca="1">SUMPRODUCT(J425:O425,TRANSPOSE(AR$28:AR$33))+$AD$20-$AC$26</f>
        <v>-1.8167615827001398</v>
      </c>
      <c r="T425" s="10">
        <f ca="1">SUMPRODUCT(J425:O425,Results!K$9:P$9)</f>
        <v>-0.28319653433472403</v>
      </c>
      <c r="U425" s="10">
        <f ca="1">SUMPRODUCT(J425:O425,Results!K$9:P$9)+$AD$20-$AC$31</f>
        <v>-0.26624047780963156</v>
      </c>
      <c r="V425" s="10">
        <f t="shared" ca="1" si="125"/>
        <v>5.0072576502951893</v>
      </c>
      <c r="W425" s="10">
        <f t="shared" ca="1" si="126"/>
        <v>4.9778212675752291</v>
      </c>
      <c r="X425" s="10">
        <f t="shared" ca="1" si="127"/>
        <v>5.1949075775724856</v>
      </c>
      <c r="Y425" s="10">
        <f t="shared" ca="1" si="128"/>
        <v>6.3551765443171746</v>
      </c>
      <c r="Z425" s="10">
        <f t="shared" ca="1" si="129"/>
        <v>4.2562868947351493</v>
      </c>
      <c r="AA425" s="10">
        <f t="shared" ca="1" si="130"/>
        <v>4.8046554394266661</v>
      </c>
    </row>
    <row r="426" spans="1:27">
      <c r="A426" s="6">
        <f ca="1">LN((RAND()^(-Results!$E$4))-1)</f>
        <v>-1.0812250941507142</v>
      </c>
      <c r="B426" s="6">
        <f ca="1">LN((RAND()^(-Results!$E$4))-1)</f>
        <v>0.83886647113768897</v>
      </c>
      <c r="C426" s="6">
        <f ca="1">LN((RAND()^(-Results!$E$4))-1)</f>
        <v>1.0245494506519299</v>
      </c>
      <c r="D426" s="6">
        <f ca="1">LN((RAND()^(-Results!$E$4))-1)</f>
        <v>4.4543398776635233E-2</v>
      </c>
      <c r="E426" s="6">
        <f ca="1">LN((RAND()^(-Results!$E$4))-1)</f>
        <v>1.0143861273863173</v>
      </c>
      <c r="F426" s="6">
        <f ca="1">LN((RAND()^(-Results!$E$4))-1)</f>
        <v>-2.4166631719639784</v>
      </c>
      <c r="G426" s="6">
        <f ca="1">LN((RAND()^(-Results!$E$4))-1)</f>
        <v>-1.836224782639243</v>
      </c>
      <c r="H426" s="6">
        <f t="shared" ca="1" si="112"/>
        <v>-1.7720525332833226</v>
      </c>
      <c r="I426" s="10">
        <f ca="1">SUMPRODUCT(J426:O426,Results!B$12:G$12)+Results!$E$5*H426</f>
        <v>-20.195518276881774</v>
      </c>
      <c r="J426" s="10">
        <f ca="1">SUMPRODUCT($A426:$F426,Results!$B$15:$G$15)</f>
        <v>7.1857654779726321</v>
      </c>
      <c r="K426" s="10">
        <f ca="1">SUMPRODUCT($A426:$F426,Results!$B$16:$G$16)</f>
        <v>2.5390327807694781</v>
      </c>
      <c r="L426" s="10">
        <f ca="1">SUMPRODUCT($A426:$F426,Results!$B$17:$G$17)</f>
        <v>0.27660733654164549</v>
      </c>
      <c r="M426" s="10">
        <f ca="1">SUMPRODUCT($A426:$F426,Results!$B$18:$G$18)</f>
        <v>2.9005219421174235</v>
      </c>
      <c r="N426" s="10">
        <f ca="1">SUMPRODUCT($A426:$F426,Results!$B$19:$G$19)</f>
        <v>-2.6554251094390331</v>
      </c>
      <c r="O426" s="10">
        <f ca="1">SUMPRODUCT($A426:$F426,Results!$B$20:$G$20)</f>
        <v>-3.1238735168116349</v>
      </c>
      <c r="P426" s="10" cm="1">
        <f t="array" aca="1" ref="P426" ca="1">SUMPRODUCT(J426:O426,TRANSPOSE(BL$20:BL$25))+$AD$20-$BL$27</f>
        <v>-12.695909717472695</v>
      </c>
      <c r="Q426" s="10" cm="1">
        <f t="array" aca="1" ref="Q426" ca="1">SUMPRODUCT(J426:O426,TRANSPOSE(ES$20:ES$25))+$AD$20-$ES$27</f>
        <v>-12.677686354320551</v>
      </c>
      <c r="R426" s="10">
        <f ca="1">I426-Results!$E$5*H426</f>
        <v>-13.107308143748483</v>
      </c>
      <c r="S426" s="10" cm="1">
        <f t="array" aca="1" ref="S426" ca="1">SUMPRODUCT(J426:O426,TRANSPOSE(AR$28:AR$33))+$AD$20-$AC$26</f>
        <v>-12.821487635042175</v>
      </c>
      <c r="T426" s="10">
        <f ca="1">SUMPRODUCT(J426:O426,Results!K$9:P$9)</f>
        <v>-12.588724563589635</v>
      </c>
      <c r="U426" s="10">
        <f ca="1">SUMPRODUCT(J426:O426,Results!K$9:P$9)+$AD$20-$AC$31</f>
        <v>-12.571768507064542</v>
      </c>
      <c r="V426" s="10">
        <f t="shared" ca="1" si="125"/>
        <v>-7.4996085594090793</v>
      </c>
      <c r="W426" s="10">
        <f t="shared" ca="1" si="126"/>
        <v>-7.5178319225612231</v>
      </c>
      <c r="X426" s="10">
        <f t="shared" ca="1" si="127"/>
        <v>-7.0882101331332912</v>
      </c>
      <c r="Y426" s="10">
        <f t="shared" ca="1" si="128"/>
        <v>-7.3740306418395996</v>
      </c>
      <c r="Z426" s="10">
        <f t="shared" ca="1" si="129"/>
        <v>-20.477646343763659</v>
      </c>
      <c r="AA426" s="10">
        <f t="shared" ca="1" si="130"/>
        <v>-7.6237497698172323</v>
      </c>
    </row>
    <row r="427" spans="1:27">
      <c r="A427" s="6">
        <f ca="1">LN((RAND()^(-Results!$E$4))-1)</f>
        <v>-0.49393591663317338</v>
      </c>
      <c r="B427" s="6">
        <f ca="1">LN((RAND()^(-Results!$E$4))-1)</f>
        <v>-0.19523220778005712</v>
      </c>
      <c r="C427" s="6">
        <f ca="1">LN((RAND()^(-Results!$E$4))-1)</f>
        <v>-1.3291251773268669</v>
      </c>
      <c r="D427" s="6">
        <f ca="1">LN((RAND()^(-Results!$E$4))-1)</f>
        <v>-0.83793391627700708</v>
      </c>
      <c r="E427" s="6">
        <f ca="1">LN((RAND()^(-Results!$E$4))-1)</f>
        <v>-0.98379339970177759</v>
      </c>
      <c r="F427" s="6">
        <f ca="1">LN((RAND()^(-Results!$E$4))-1)</f>
        <v>1.0729750617019258</v>
      </c>
      <c r="G427" s="6">
        <f ca="1">LN((RAND()^(-Results!$E$4))-1)</f>
        <v>1.1409108815037023</v>
      </c>
      <c r="H427" s="6">
        <f t="shared" ca="1" si="112"/>
        <v>1.2050831308596228</v>
      </c>
      <c r="I427" s="10">
        <f ca="1">SUMPRODUCT(J427:O427,Results!B$12:G$12)+Results!$E$5*H427</f>
        <v>2.1068939655703804</v>
      </c>
      <c r="J427" s="10">
        <f ca="1">SUMPRODUCT($A427:$F427,Results!$B$15:$G$15)</f>
        <v>0.16659045599274647</v>
      </c>
      <c r="K427" s="10">
        <f ca="1">SUMPRODUCT($A427:$F427,Results!$B$16:$G$16)</f>
        <v>-2.7252087184633647</v>
      </c>
      <c r="L427" s="10">
        <f ca="1">SUMPRODUCT($A427:$F427,Results!$B$17:$G$17)</f>
        <v>1.4347082899967505</v>
      </c>
      <c r="M427" s="10">
        <f ca="1">SUMPRODUCT($A427:$F427,Results!$B$18:$G$18)</f>
        <v>0.32369217456238153</v>
      </c>
      <c r="N427" s="10">
        <f ca="1">SUMPRODUCT($A427:$F427,Results!$B$19:$G$19)</f>
        <v>-0.68063887977895832</v>
      </c>
      <c r="O427" s="10">
        <f ca="1">SUMPRODUCT($A427:$F427,Results!$B$20:$G$20)</f>
        <v>-0.27832541582501236</v>
      </c>
      <c r="P427" s="10" cm="1">
        <f t="array" aca="1" ref="P427" ca="1">SUMPRODUCT(J427:O427,TRANSPOSE(BL$20:BL$25))+$AD$20-$BL$27</f>
        <v>-3.2920104758159945</v>
      </c>
      <c r="Q427" s="10" cm="1">
        <f t="array" aca="1" ref="Q427" ca="1">SUMPRODUCT(J427:O427,TRANSPOSE(ES$20:ES$25))+$AD$20-$ES$27</f>
        <v>-3.2753088599132094</v>
      </c>
      <c r="R427" s="10">
        <f ca="1">I427-Results!$E$5*H427</f>
        <v>-2.7134385578681108</v>
      </c>
      <c r="S427" s="10" cm="1">
        <f t="array" aca="1" ref="S427" ca="1">SUMPRODUCT(J427:O427,TRANSPOSE(AR$28:AR$33))+$AD$20-$AC$26</f>
        <v>-3.6116032637093411</v>
      </c>
      <c r="T427" s="10">
        <f ca="1">SUMPRODUCT(J427:O427,Results!K$9:P$9)</f>
        <v>-3.2263816220286663</v>
      </c>
      <c r="U427" s="10">
        <f ca="1">SUMPRODUCT(J427:O427,Results!K$9:P$9)+$AD$20-$AC$31</f>
        <v>-3.2094255655035737</v>
      </c>
      <c r="V427" s="10">
        <f t="shared" ca="1" si="125"/>
        <v>5.3989044413863745</v>
      </c>
      <c r="W427" s="10">
        <f t="shared" ca="1" si="126"/>
        <v>5.3822028254835903</v>
      </c>
      <c r="X427" s="10">
        <f t="shared" ca="1" si="127"/>
        <v>4.8203325234384913</v>
      </c>
      <c r="Y427" s="10">
        <f t="shared" ca="1" si="128"/>
        <v>5.7184972292797216</v>
      </c>
      <c r="Z427" s="10">
        <f t="shared" ca="1" si="129"/>
        <v>1.8247658986884951</v>
      </c>
      <c r="AA427" s="10">
        <f t="shared" ca="1" si="130"/>
        <v>5.3163195310739546</v>
      </c>
    </row>
    <row r="428" spans="1:27">
      <c r="A428" s="6">
        <f ca="1">LN((RAND()^(-Results!$E$4))-1)</f>
        <v>1.6632784584899303</v>
      </c>
      <c r="B428" s="6">
        <f ca="1">LN((RAND()^(-Results!$E$4))-1)</f>
        <v>-1.3309073859298806</v>
      </c>
      <c r="C428" s="6">
        <f ca="1">LN((RAND()^(-Results!$E$4))-1)</f>
        <v>-3.4121268974536223</v>
      </c>
      <c r="D428" s="6">
        <f ca="1">LN((RAND()^(-Results!$E$4))-1)</f>
        <v>2.0859184821750234</v>
      </c>
      <c r="E428" s="6">
        <f ca="1">LN((RAND()^(-Results!$E$4))-1)</f>
        <v>-0.33692415626435546</v>
      </c>
      <c r="F428" s="6">
        <f ca="1">LN((RAND()^(-Results!$E$4))-1)</f>
        <v>1.3638730996549278</v>
      </c>
      <c r="G428" s="6">
        <f ca="1">LN((RAND()^(-Results!$E$4))-1)</f>
        <v>1.3151748489805892</v>
      </c>
      <c r="H428" s="6">
        <f t="shared" ca="1" si="112"/>
        <v>1.3793470983365097</v>
      </c>
      <c r="I428" s="10">
        <f ca="1">SUMPRODUCT(J428:O428,Results!B$12:G$12)+Results!$E$5*H428</f>
        <v>19.553836000939228</v>
      </c>
      <c r="J428" s="10">
        <f ca="1">SUMPRODUCT($A428:$F428,Results!$B$15:$G$15)</f>
        <v>-11.535730548398732</v>
      </c>
      <c r="K428" s="10">
        <f ca="1">SUMPRODUCT($A428:$F428,Results!$B$16:$G$16)</f>
        <v>-7.335573396932622</v>
      </c>
      <c r="L428" s="10">
        <f ca="1">SUMPRODUCT($A428:$F428,Results!$B$17:$G$17)</f>
        <v>-4.4139481719133755</v>
      </c>
      <c r="M428" s="10">
        <f ca="1">SUMPRODUCT($A428:$F428,Results!$B$18:$G$18)</f>
        <v>1.462262852348867</v>
      </c>
      <c r="N428" s="10">
        <f ca="1">SUMPRODUCT($A428:$F428,Results!$B$19:$G$19)</f>
        <v>-0.45026506215468043</v>
      </c>
      <c r="O428" s="10">
        <f ca="1">SUMPRODUCT($A428:$F428,Results!$B$20:$G$20)</f>
        <v>0.54850661418817648</v>
      </c>
      <c r="P428" s="10" cm="1">
        <f t="array" aca="1" ref="P428" ca="1">SUMPRODUCT(J428:O428,TRANSPOSE(BL$20:BL$25))+$AD$20-$BL$27</f>
        <v>12.884147461494074</v>
      </c>
      <c r="Q428" s="10" cm="1">
        <f t="array" aca="1" ref="Q428" ca="1">SUMPRODUCT(J428:O428,TRANSPOSE(ES$20:ES$25))+$AD$20-$ES$27</f>
        <v>12.907567162757779</v>
      </c>
      <c r="R428" s="10">
        <f ca="1">I428-Results!$E$5*H428</f>
        <v>14.036447607593189</v>
      </c>
      <c r="S428" s="10" cm="1">
        <f t="array" aca="1" ref="S428" ca="1">SUMPRODUCT(J428:O428,TRANSPOSE(AR$28:AR$33))+$AD$20-$AC$26</f>
        <v>7.8824216362820456</v>
      </c>
      <c r="T428" s="10">
        <f ca="1">SUMPRODUCT(J428:O428,Results!K$9:P$9)</f>
        <v>13.039139294300472</v>
      </c>
      <c r="U428" s="10">
        <f ca="1">SUMPRODUCT(J428:O428,Results!K$9:P$9)+$AD$20-$AC$31</f>
        <v>13.056095350825565</v>
      </c>
      <c r="V428" s="10">
        <f t="shared" ref="V428:V491" ca="1" si="131">I428-P428</f>
        <v>6.6696885394451542</v>
      </c>
      <c r="W428" s="10">
        <f t="shared" ca="1" si="126"/>
        <v>6.6462688381814488</v>
      </c>
      <c r="X428" s="10">
        <f t="shared" ca="1" si="127"/>
        <v>5.5173883933460388</v>
      </c>
      <c r="Y428" s="10">
        <f t="shared" ca="1" si="128"/>
        <v>11.671414364657181</v>
      </c>
      <c r="Z428" s="10">
        <f t="shared" ca="1" si="129"/>
        <v>19.271707934057343</v>
      </c>
      <c r="AA428" s="10">
        <f t="shared" ca="1" si="130"/>
        <v>6.4977406501136628</v>
      </c>
    </row>
    <row r="429" spans="1:27">
      <c r="A429" s="6">
        <f ca="1">LN((RAND()^(-Results!$E$4))-1)</f>
        <v>-1.617626067020193</v>
      </c>
      <c r="B429" s="6">
        <f ca="1">LN((RAND()^(-Results!$E$4))-1)</f>
        <v>2.0153059068824053</v>
      </c>
      <c r="C429" s="6">
        <f ca="1">LN((RAND()^(-Results!$E$4))-1)</f>
        <v>-0.69229862841277801</v>
      </c>
      <c r="D429" s="6">
        <f ca="1">LN((RAND()^(-Results!$E$4))-1)</f>
        <v>5.6439020535293906E-2</v>
      </c>
      <c r="E429" s="6">
        <f ca="1">LN((RAND()^(-Results!$E$4))-1)</f>
        <v>-1.8925798670348062</v>
      </c>
      <c r="F429" s="6">
        <f ca="1">LN((RAND()^(-Results!$E$4))-1)</f>
        <v>-2.2191179834004799</v>
      </c>
      <c r="G429" s="6">
        <f ca="1">LN((RAND()^(-Results!$E$4))-1)</f>
        <v>-0.31035329979792597</v>
      </c>
      <c r="H429" s="6">
        <f t="shared" ca="1" si="112"/>
        <v>-0.24618105044200547</v>
      </c>
      <c r="I429" s="10">
        <f ca="1">SUMPRODUCT(J429:O429,Results!B$12:G$12)+Results!$E$5*H429</f>
        <v>-23.645083112299172</v>
      </c>
      <c r="J429" s="10">
        <f ca="1">SUMPRODUCT($A429:$F429,Results!$B$15:$G$15)</f>
        <v>10.206839416615665</v>
      </c>
      <c r="K429" s="10">
        <f ca="1">SUMPRODUCT($A429:$F429,Results!$B$16:$G$16)</f>
        <v>-5.4671250538846561</v>
      </c>
      <c r="L429" s="10">
        <f ca="1">SUMPRODUCT($A429:$F429,Results!$B$17:$G$17)</f>
        <v>11.524804942294903</v>
      </c>
      <c r="M429" s="10">
        <f ca="1">SUMPRODUCT($A429:$F429,Results!$B$18:$G$18)</f>
        <v>5.2996555158117236</v>
      </c>
      <c r="N429" s="10">
        <f ca="1">SUMPRODUCT($A429:$F429,Results!$B$19:$G$19)</f>
        <v>-0.32277117829818458</v>
      </c>
      <c r="O429" s="10">
        <f ca="1">SUMPRODUCT($A429:$F429,Results!$B$20:$G$20)</f>
        <v>-2.6056079693845935</v>
      </c>
      <c r="P429" s="10" cm="1">
        <f t="array" aca="1" ref="P429" ca="1">SUMPRODUCT(J429:O429,TRANSPOSE(BL$20:BL$25))+$AD$20-$BL$27</f>
        <v>-23.669998848286777</v>
      </c>
      <c r="Q429" s="10" cm="1">
        <f t="array" aca="1" ref="Q429" ca="1">SUMPRODUCT(J429:O429,TRANSPOSE(ES$20:ES$25))+$AD$20-$ES$27</f>
        <v>-23.575517213902366</v>
      </c>
      <c r="R429" s="10">
        <f ca="1">I429-Results!$E$5*H429</f>
        <v>-22.660358910531151</v>
      </c>
      <c r="S429" s="10" cm="1">
        <f t="array" aca="1" ref="S429" ca="1">SUMPRODUCT(J429:O429,TRANSPOSE(AR$28:AR$33))+$AD$20-$AC$26</f>
        <v>-24.843523678903562</v>
      </c>
      <c r="T429" s="10">
        <f ca="1">SUMPRODUCT(J429:O429,Results!K$9:P$9)</f>
        <v>-23.105188780395402</v>
      </c>
      <c r="U429" s="10">
        <f ca="1">SUMPRODUCT(J429:O429,Results!K$9:P$9)+$AD$20-$AC$31</f>
        <v>-23.088232723870309</v>
      </c>
      <c r="V429" s="10">
        <f t="shared" ca="1" si="131"/>
        <v>2.4915735987605103E-2</v>
      </c>
      <c r="W429" s="10">
        <f t="shared" ca="1" si="126"/>
        <v>-6.9565898396806602E-2</v>
      </c>
      <c r="X429" s="10">
        <f t="shared" ca="1" si="127"/>
        <v>-0.98472420176802089</v>
      </c>
      <c r="Y429" s="10">
        <f t="shared" ca="1" si="128"/>
        <v>1.1984405666043898</v>
      </c>
      <c r="Z429" s="10">
        <f t="shared" ca="1" si="129"/>
        <v>-23.927211179181057</v>
      </c>
      <c r="AA429" s="10">
        <f t="shared" ca="1" si="130"/>
        <v>-0.55685038842886314</v>
      </c>
    </row>
    <row r="430" spans="1:27">
      <c r="A430" s="6">
        <f ca="1">LN((RAND()^(-Results!$E$4))-1)</f>
        <v>-2.8049929663725948</v>
      </c>
      <c r="B430" s="6">
        <f ca="1">LN((RAND()^(-Results!$E$4))-1)</f>
        <v>-1.0200925625503328</v>
      </c>
      <c r="C430" s="6">
        <f ca="1">LN((RAND()^(-Results!$E$4))-1)</f>
        <v>0.84889722683491353</v>
      </c>
      <c r="D430" s="6">
        <f ca="1">LN((RAND()^(-Results!$E$4))-1)</f>
        <v>-2.8066719405706833</v>
      </c>
      <c r="E430" s="6">
        <f ca="1">LN((RAND()^(-Results!$E$4))-1)</f>
        <v>-0.24362620872708415</v>
      </c>
      <c r="F430" s="6">
        <f ca="1">LN((RAND()^(-Results!$E$4))-1)</f>
        <v>3.9934175398051979</v>
      </c>
      <c r="G430" s="6">
        <f ca="1">LN((RAND()^(-Results!$E$4))-1)</f>
        <v>-1.6008887098385847</v>
      </c>
      <c r="H430" s="6">
        <f t="shared" ca="1" si="112"/>
        <v>-1.5367164604826642</v>
      </c>
      <c r="I430" s="10">
        <f ca="1">SUMPRODUCT(J430:O430,Results!B$12:G$12)+Results!$E$5*H430</f>
        <v>-11.551275142494504</v>
      </c>
      <c r="J430" s="10">
        <f ca="1">SUMPRODUCT($A430:$F430,Results!$B$15:$G$15)</f>
        <v>3.8713946297716024</v>
      </c>
      <c r="K430" s="10">
        <f ca="1">SUMPRODUCT($A430:$F430,Results!$B$16:$G$16)</f>
        <v>5.3866091673183183</v>
      </c>
      <c r="L430" s="10">
        <f ca="1">SUMPRODUCT($A430:$F430,Results!$B$17:$G$17)</f>
        <v>-3.0279501042138044</v>
      </c>
      <c r="M430" s="10">
        <f ca="1">SUMPRODUCT($A430:$F430,Results!$B$18:$G$18)</f>
        <v>-7.6180887192538256</v>
      </c>
      <c r="N430" s="10">
        <f ca="1">SUMPRODUCT($A430:$F430,Results!$B$19:$G$19)</f>
        <v>-4.4426787864475843</v>
      </c>
      <c r="O430" s="10">
        <f ca="1">SUMPRODUCT($A430:$F430,Results!$B$20:$G$20)</f>
        <v>1.4049780634072624</v>
      </c>
      <c r="P430" s="10" cm="1">
        <f t="array" aca="1" ref="P430" ca="1">SUMPRODUCT(J430:O430,TRANSPOSE(BL$20:BL$25))+$AD$20-$BL$27</f>
        <v>-4.7842641816004123</v>
      </c>
      <c r="Q430" s="10" cm="1">
        <f t="array" aca="1" ref="Q430" ca="1">SUMPRODUCT(J430:O430,TRANSPOSE(ES$20:ES$25))+$AD$20-$ES$27</f>
        <v>-4.7748715368944108</v>
      </c>
      <c r="R430" s="10">
        <f ca="1">I430-Results!$E$5*H430</f>
        <v>-5.4044093005638469</v>
      </c>
      <c r="S430" s="10" cm="1">
        <f t="array" aca="1" ref="S430" ca="1">SUMPRODUCT(J430:O430,TRANSPOSE(AR$28:AR$33))+$AD$20-$AC$26</f>
        <v>3.2864584760597664</v>
      </c>
      <c r="T430" s="10">
        <f ca="1">SUMPRODUCT(J430:O430,Results!K$9:P$9)</f>
        <v>-4.7973117510181469</v>
      </c>
      <c r="U430" s="10">
        <f ca="1">SUMPRODUCT(J430:O430,Results!K$9:P$9)+$AD$20-$AC$31</f>
        <v>-4.7803556944930543</v>
      </c>
      <c r="V430" s="10">
        <f t="shared" ca="1" si="131"/>
        <v>-6.7670109608940914</v>
      </c>
      <c r="W430" s="10">
        <f t="shared" ca="1" si="126"/>
        <v>-6.7764036056000929</v>
      </c>
      <c r="X430" s="10">
        <f t="shared" ca="1" si="127"/>
        <v>-6.1468658419306568</v>
      </c>
      <c r="Y430" s="10">
        <f t="shared" ca="1" si="128"/>
        <v>-14.837733618554271</v>
      </c>
      <c r="Z430" s="10">
        <f t="shared" ca="1" si="129"/>
        <v>-11.833403209376389</v>
      </c>
      <c r="AA430" s="10">
        <f t="shared" ca="1" si="130"/>
        <v>-6.7709194480014494</v>
      </c>
    </row>
    <row r="431" spans="1:27">
      <c r="A431" s="6">
        <f ca="1">LN((RAND()^(-Results!$E$4))-1)</f>
        <v>-2.144755893382321</v>
      </c>
      <c r="B431" s="6">
        <f ca="1">LN((RAND()^(-Results!$E$4))-1)</f>
        <v>2.1550281122688832</v>
      </c>
      <c r="C431" s="6">
        <f ca="1">LN((RAND()^(-Results!$E$4))-1)</f>
        <v>-0.93901670120674807</v>
      </c>
      <c r="D431" s="6">
        <f ca="1">LN((RAND()^(-Results!$E$4))-1)</f>
        <v>-0.85641608564357219</v>
      </c>
      <c r="E431" s="6">
        <f ca="1">LN((RAND()^(-Results!$E$4))-1)</f>
        <v>-0.85595753844560563</v>
      </c>
      <c r="F431" s="6">
        <f ca="1">LN((RAND()^(-Results!$E$4))-1)</f>
        <v>-1.8927203715318426E-2</v>
      </c>
      <c r="G431" s="6">
        <f ca="1">LN((RAND()^(-Results!$E$4))-1)</f>
        <v>-0.45826503242426175</v>
      </c>
      <c r="H431" s="6">
        <f t="shared" ca="1" si="112"/>
        <v>-0.39409278306834128</v>
      </c>
      <c r="I431" s="10">
        <f ca="1">SUMPRODUCT(J431:O431,Results!B$12:G$12)+Results!$E$5*H431</f>
        <v>-14.473107617164411</v>
      </c>
      <c r="J431" s="10">
        <f ca="1">SUMPRODUCT($A431:$F431,Results!$B$15:$G$15)</f>
        <v>6.723005607752282</v>
      </c>
      <c r="K431" s="10">
        <f ca="1">SUMPRODUCT($A431:$F431,Results!$B$16:$G$16)</f>
        <v>-0.87152954987103781</v>
      </c>
      <c r="L431" s="10">
        <f ca="1">SUMPRODUCT($A431:$F431,Results!$B$17:$G$17)</f>
        <v>4.6401638435288293</v>
      </c>
      <c r="M431" s="10">
        <f ca="1">SUMPRODUCT($A431:$F431,Results!$B$18:$G$18)</f>
        <v>2.4463347255866377</v>
      </c>
      <c r="N431" s="10">
        <f ca="1">SUMPRODUCT($A431:$F431,Results!$B$19:$G$19)</f>
        <v>-1.1402947347435326</v>
      </c>
      <c r="O431" s="10">
        <f ca="1">SUMPRODUCT($A431:$F431,Results!$B$20:$G$20)</f>
        <v>-2.3936459268815091</v>
      </c>
      <c r="P431" s="10" cm="1">
        <f t="array" aca="1" ref="P431" ca="1">SUMPRODUCT(J431:O431,TRANSPOSE(BL$20:BL$25))+$AD$20-$BL$27</f>
        <v>-13.927324614150804</v>
      </c>
      <c r="Q431" s="10" cm="1">
        <f t="array" aca="1" ref="Q431" ca="1">SUMPRODUCT(J431:O431,TRANSPOSE(ES$20:ES$25))+$AD$20-$ES$27</f>
        <v>-13.794940592661012</v>
      </c>
      <c r="R431" s="10">
        <f ca="1">I431-Results!$E$5*H431</f>
        <v>-12.896736484891045</v>
      </c>
      <c r="S431" s="10" cm="1">
        <f t="array" aca="1" ref="S431" ca="1">SUMPRODUCT(J431:O431,TRANSPOSE(AR$28:AR$33))+$AD$20-$AC$26</f>
        <v>-14.162560356444981</v>
      </c>
      <c r="T431" s="10">
        <f ca="1">SUMPRODUCT(J431:O431,Results!K$9:P$9)</f>
        <v>-13.15041856681154</v>
      </c>
      <c r="U431" s="10">
        <f ca="1">SUMPRODUCT(J431:O431,Results!K$9:P$9)+$AD$20-$AC$31</f>
        <v>-13.133462510286448</v>
      </c>
      <c r="V431" s="10">
        <f t="shared" ca="1" si="131"/>
        <v>-0.54578300301360727</v>
      </c>
      <c r="W431" s="10">
        <f t="shared" ca="1" si="126"/>
        <v>-0.67816702450339861</v>
      </c>
      <c r="X431" s="10">
        <f t="shared" ca="1" si="127"/>
        <v>-1.5763711322733656</v>
      </c>
      <c r="Y431" s="10">
        <f t="shared" ca="1" si="128"/>
        <v>-0.31054726071942973</v>
      </c>
      <c r="Z431" s="10">
        <f t="shared" ca="1" si="129"/>
        <v>-14.755235684046296</v>
      </c>
      <c r="AA431" s="10">
        <f t="shared" ca="1" si="130"/>
        <v>-1.3396451068779633</v>
      </c>
    </row>
    <row r="432" spans="1:27">
      <c r="A432" s="6">
        <f ca="1">LN((RAND()^(-Results!$E$4))-1)</f>
        <v>1.024370504297063</v>
      </c>
      <c r="B432" s="6">
        <f ca="1">LN((RAND()^(-Results!$E$4))-1)</f>
        <v>-0.52703401782657644</v>
      </c>
      <c r="C432" s="6">
        <f ca="1">LN((RAND()^(-Results!$E$4))-1)</f>
        <v>2.4913944624388553</v>
      </c>
      <c r="D432" s="6">
        <f ca="1">LN((RAND()^(-Results!$E$4))-1)</f>
        <v>-1.0262102650099313E-2</v>
      </c>
      <c r="E432" s="6">
        <f ca="1">LN((RAND()^(-Results!$E$4))-1)</f>
        <v>-0.72304833254163081</v>
      </c>
      <c r="F432" s="6">
        <f ca="1">LN((RAND()^(-Results!$E$4))-1)</f>
        <v>1.1242060324449776</v>
      </c>
      <c r="G432" s="6">
        <f ca="1">LN((RAND()^(-Results!$E$4))-1)</f>
        <v>-0.99186947352802168</v>
      </c>
      <c r="H432" s="6">
        <f t="shared" ca="1" si="112"/>
        <v>-0.92769722417210121</v>
      </c>
      <c r="I432" s="10">
        <f ca="1">SUMPRODUCT(J432:O432,Results!B$12:G$12)+Results!$E$5*H432</f>
        <v>5.216868926697094</v>
      </c>
      <c r="J432" s="10">
        <f ca="1">SUMPRODUCT($A432:$F432,Results!$B$15:$G$15)</f>
        <v>-1.9218039945903511</v>
      </c>
      <c r="K432" s="10">
        <f ca="1">SUMPRODUCT($A432:$F432,Results!$B$16:$G$16)</f>
        <v>2.2983368413809329</v>
      </c>
      <c r="L432" s="10">
        <f ca="1">SUMPRODUCT($A432:$F432,Results!$B$17:$G$17)</f>
        <v>3.6583775941525234</v>
      </c>
      <c r="M432" s="10">
        <f ca="1">SUMPRODUCT($A432:$F432,Results!$B$18:$G$18)</f>
        <v>-5.8856766581751403</v>
      </c>
      <c r="N432" s="10">
        <f ca="1">SUMPRODUCT($A432:$F432,Results!$B$19:$G$19)</f>
        <v>4.6985599670108833</v>
      </c>
      <c r="O432" s="10">
        <f ca="1">SUMPRODUCT($A432:$F432,Results!$B$20:$G$20)</f>
        <v>5.1769119782694393</v>
      </c>
      <c r="P432" s="10" cm="1">
        <f t="array" aca="1" ref="P432" ca="1">SUMPRODUCT(J432:O432,TRANSPOSE(BL$20:BL$25))+$AD$20-$BL$27</f>
        <v>9.8593705936610796</v>
      </c>
      <c r="Q432" s="10" cm="1">
        <f t="array" aca="1" ref="Q432" ca="1">SUMPRODUCT(J432:O432,TRANSPOSE(ES$20:ES$25))+$AD$20-$ES$27</f>
        <v>9.7936186149379818</v>
      </c>
      <c r="R432" s="10">
        <f ca="1">I432-Results!$E$5*H432</f>
        <v>8.9276578233854984</v>
      </c>
      <c r="S432" s="10" cm="1">
        <f t="array" aca="1" ref="S432" ca="1">SUMPRODUCT(J432:O432,TRANSPOSE(AR$28:AR$33))+$AD$20-$AC$26</f>
        <v>14.79135059348188</v>
      </c>
      <c r="T432" s="10">
        <f ca="1">SUMPRODUCT(J432:O432,Results!K$9:P$9)</f>
        <v>9.4376894483207554</v>
      </c>
      <c r="U432" s="10">
        <f ca="1">SUMPRODUCT(J432:O432,Results!K$9:P$9)+$AD$20-$AC$31</f>
        <v>9.454645504845848</v>
      </c>
      <c r="V432" s="10">
        <f t="shared" ca="1" si="131"/>
        <v>-4.6425016669639856</v>
      </c>
      <c r="W432" s="10">
        <f t="shared" ca="1" si="126"/>
        <v>-4.5767496882408878</v>
      </c>
      <c r="X432" s="10">
        <f t="shared" ca="1" si="127"/>
        <v>-3.7107888966884044</v>
      </c>
      <c r="Y432" s="10">
        <f t="shared" ca="1" si="128"/>
        <v>-9.5744816667847861</v>
      </c>
      <c r="Z432" s="10">
        <f t="shared" ca="1" si="129"/>
        <v>4.9347408598152089</v>
      </c>
      <c r="AA432" s="10">
        <f t="shared" ca="1" si="130"/>
        <v>-4.237776578148754</v>
      </c>
    </row>
    <row r="433" spans="1:27">
      <c r="A433" s="6">
        <f ca="1">LN((RAND()^(-Results!$E$4))-1)</f>
        <v>1.0813312932136299</v>
      </c>
      <c r="B433" s="6">
        <f ca="1">LN((RAND()^(-Results!$E$4))-1)</f>
        <v>-1.2346452500306018</v>
      </c>
      <c r="C433" s="6">
        <f ca="1">LN((RAND()^(-Results!$E$4))-1)</f>
        <v>-0.81572005555345173</v>
      </c>
      <c r="D433" s="6">
        <f ca="1">LN((RAND()^(-Results!$E$4))-1)</f>
        <v>-1.2113233788987339</v>
      </c>
      <c r="E433" s="6">
        <f ca="1">LN((RAND()^(-Results!$E$4))-1)</f>
        <v>2.4326373606894154</v>
      </c>
      <c r="F433" s="6">
        <f ca="1">LN((RAND()^(-Results!$E$4))-1)</f>
        <v>7.3698295153980256E-2</v>
      </c>
      <c r="G433" s="6">
        <f ca="1">LN((RAND()^(-Results!$E$4))-1)</f>
        <v>1.0942656316638688</v>
      </c>
      <c r="H433" s="6">
        <f t="shared" ca="1" si="112"/>
        <v>1.1584378810197893</v>
      </c>
      <c r="I433" s="10">
        <f ca="1">SUMPRODUCT(J433:O433,Results!B$12:G$12)+Results!$E$5*H433</f>
        <v>16.518925535891885</v>
      </c>
      <c r="J433" s="10">
        <f ca="1">SUMPRODUCT($A433:$F433,Results!$B$15:$G$15)</f>
        <v>-5.5660713357620111</v>
      </c>
      <c r="K433" s="10">
        <f ca="1">SUMPRODUCT($A433:$F433,Results!$B$16:$G$16)</f>
        <v>4.4948262337829155</v>
      </c>
      <c r="L433" s="10">
        <f ca="1">SUMPRODUCT($A433:$F433,Results!$B$17:$G$17)</f>
        <v>-12.56062736240532</v>
      </c>
      <c r="M433" s="10">
        <f ca="1">SUMPRODUCT($A433:$F433,Results!$B$18:$G$18)</f>
        <v>1.5305471092691327</v>
      </c>
      <c r="N433" s="10">
        <f ca="1">SUMPRODUCT($A433:$F433,Results!$B$19:$G$19)</f>
        <v>-2.0353272501893551</v>
      </c>
      <c r="O433" s="10">
        <f ca="1">SUMPRODUCT($A433:$F433,Results!$B$20:$G$20)</f>
        <v>-2.6360364992378802</v>
      </c>
      <c r="P433" s="10" cm="1">
        <f t="array" aca="1" ref="P433" ca="1">SUMPRODUCT(J433:O433,TRANSPOSE(BL$20:BL$25))+$AD$20-$BL$27</f>
        <v>12.342719956387473</v>
      </c>
      <c r="Q433" s="10" cm="1">
        <f t="array" aca="1" ref="Q433" ca="1">SUMPRODUCT(J433:O433,TRANSPOSE(ES$20:ES$25))+$AD$20-$ES$27</f>
        <v>12.261219091344167</v>
      </c>
      <c r="R433" s="10">
        <f ca="1">I433-Results!$E$5*H433</f>
        <v>11.885174011812728</v>
      </c>
      <c r="S433" s="10" cm="1">
        <f t="array" aca="1" ref="S433" ca="1">SUMPRODUCT(J433:O433,TRANSPOSE(AR$28:AR$33))+$AD$20-$AC$26</f>
        <v>8.5156996585408891</v>
      </c>
      <c r="T433" s="10">
        <f ca="1">SUMPRODUCT(J433:O433,Results!K$9:P$9)</f>
        <v>11.809657256414621</v>
      </c>
      <c r="U433" s="10">
        <f ca="1">SUMPRODUCT(J433:O433,Results!K$9:P$9)+$AD$20-$AC$31</f>
        <v>11.826613312939713</v>
      </c>
      <c r="V433" s="10">
        <f t="shared" ca="1" si="131"/>
        <v>4.176205579504412</v>
      </c>
      <c r="W433" s="10">
        <f t="shared" ca="1" si="126"/>
        <v>4.2577064445477184</v>
      </c>
      <c r="X433" s="10">
        <f t="shared" ca="1" si="127"/>
        <v>4.6337515240791571</v>
      </c>
      <c r="Y433" s="10">
        <f t="shared" ca="1" si="128"/>
        <v>8.0032258773509959</v>
      </c>
      <c r="Z433" s="10">
        <f t="shared" ca="1" si="129"/>
        <v>16.23679746901</v>
      </c>
      <c r="AA433" s="10">
        <f t="shared" ca="1" si="130"/>
        <v>4.6923122229521717</v>
      </c>
    </row>
    <row r="434" spans="1:27">
      <c r="A434" s="6">
        <f ca="1">LN((RAND()^(-Results!$E$4))-1)</f>
        <v>-1.0629355986186191</v>
      </c>
      <c r="B434" s="6">
        <f ca="1">LN((RAND()^(-Results!$E$4))-1)</f>
        <v>2.0788587304116879</v>
      </c>
      <c r="C434" s="6">
        <f ca="1">LN((RAND()^(-Results!$E$4))-1)</f>
        <v>1.1131473849871441</v>
      </c>
      <c r="D434" s="6">
        <f ca="1">LN((RAND()^(-Results!$E$4))-1)</f>
        <v>0.55212523462240348</v>
      </c>
      <c r="E434" s="6">
        <f ca="1">LN((RAND()^(-Results!$E$4))-1)</f>
        <v>-0.404561403377596</v>
      </c>
      <c r="F434" s="6">
        <f ca="1">LN((RAND()^(-Results!$E$4))-1)</f>
        <v>1.0521171346580136</v>
      </c>
      <c r="G434" s="6">
        <f ca="1">LN((RAND()^(-Results!$E$4))-1)</f>
        <v>-1.8053553785614496</v>
      </c>
      <c r="H434" s="6">
        <f t="shared" ca="1" si="112"/>
        <v>-1.7411831292055291</v>
      </c>
      <c r="I434" s="10">
        <f ca="1">SUMPRODUCT(J434:O434,Results!B$12:G$12)+Results!$E$5*H434</f>
        <v>-5.1739949973844643</v>
      </c>
      <c r="J434" s="10">
        <f ca="1">SUMPRODUCT($A434:$F434,Results!$B$15:$G$15)</f>
        <v>1.5375485982074646</v>
      </c>
      <c r="K434" s="10">
        <f ca="1">SUMPRODUCT($A434:$F434,Results!$B$16:$G$16)</f>
        <v>2.6040534488828717</v>
      </c>
      <c r="L434" s="10">
        <f ca="1">SUMPRODUCT($A434:$F434,Results!$B$17:$G$17)</f>
        <v>3.6532494581500914</v>
      </c>
      <c r="M434" s="10">
        <f ca="1">SUMPRODUCT($A434:$F434,Results!$B$18:$G$18)</f>
        <v>-3.0122069728690128</v>
      </c>
      <c r="N434" s="10">
        <f ca="1">SUMPRODUCT($A434:$F434,Results!$B$19:$G$19)</f>
        <v>2.4410607302896157</v>
      </c>
      <c r="O434" s="10">
        <f ca="1">SUMPRODUCT($A434:$F434,Results!$B$20:$G$20)</f>
        <v>2.059736488559381</v>
      </c>
      <c r="P434" s="10" cm="1">
        <f t="array" aca="1" ref="P434" ca="1">SUMPRODUCT(J434:O434,TRANSPOSE(BL$20:BL$25))+$AD$20-$BL$27</f>
        <v>1.4817654601602412</v>
      </c>
      <c r="Q434" s="10" cm="1">
        <f t="array" aca="1" ref="Q434" ca="1">SUMPRODUCT(J434:O434,TRANSPOSE(ES$20:ES$25))+$AD$20-$ES$27</f>
        <v>1.6078685618854869</v>
      </c>
      <c r="R434" s="10">
        <f ca="1">I434-Results!$E$5*H434</f>
        <v>1.790737519437652</v>
      </c>
      <c r="S434" s="10" cm="1">
        <f t="array" aca="1" ref="S434" ca="1">SUMPRODUCT(J434:O434,TRANSPOSE(AR$28:AR$33))+$AD$20-$AC$26</f>
        <v>4.6603473095787793</v>
      </c>
      <c r="T434" s="10">
        <f ca="1">SUMPRODUCT(J434:O434,Results!K$9:P$9)</f>
        <v>2.2439767592116295</v>
      </c>
      <c r="U434" s="10">
        <f ca="1">SUMPRODUCT(J434:O434,Results!K$9:P$9)+$AD$20-$AC$31</f>
        <v>2.2609328157367217</v>
      </c>
      <c r="V434" s="10">
        <f t="shared" ca="1" si="131"/>
        <v>-6.6557604575447051</v>
      </c>
      <c r="W434" s="10">
        <f t="shared" ca="1" si="126"/>
        <v>-6.7818635592699508</v>
      </c>
      <c r="X434" s="10">
        <f t="shared" ca="1" si="127"/>
        <v>-6.9647325168221164</v>
      </c>
      <c r="Y434" s="10">
        <f t="shared" ca="1" si="128"/>
        <v>-9.8343423069632436</v>
      </c>
      <c r="Z434" s="10">
        <f t="shared" ca="1" si="129"/>
        <v>-5.4561230642663494</v>
      </c>
      <c r="AA434" s="10">
        <f t="shared" ca="1" si="130"/>
        <v>-7.4349278131211864</v>
      </c>
    </row>
    <row r="435" spans="1:27">
      <c r="A435" s="6">
        <f ca="1">LN((RAND()^(-Results!$E$4))-1)</f>
        <v>-2.2734973487109698</v>
      </c>
      <c r="B435" s="6">
        <f ca="1">LN((RAND()^(-Results!$E$4))-1)</f>
        <v>1.1501275164907347</v>
      </c>
      <c r="C435" s="6">
        <f ca="1">LN((RAND()^(-Results!$E$4))-1)</f>
        <v>3.9971254858581338</v>
      </c>
      <c r="D435" s="6">
        <f ca="1">LN((RAND()^(-Results!$E$4))-1)</f>
        <v>-0.85065557194523289</v>
      </c>
      <c r="E435" s="6">
        <f ca="1">LN((RAND()^(-Results!$E$4))-1)</f>
        <v>0.19007294161495758</v>
      </c>
      <c r="F435" s="6">
        <f ca="1">LN((RAND()^(-Results!$E$4))-1)</f>
        <v>-0.58274659930152273</v>
      </c>
      <c r="G435" s="6">
        <f ca="1">LN((RAND()^(-Results!$E$4))-1)</f>
        <v>3.786863188071055</v>
      </c>
      <c r="H435" s="6">
        <f t="shared" ca="1" si="112"/>
        <v>3.8510354374269755</v>
      </c>
      <c r="I435" s="10">
        <f ca="1">SUMPRODUCT(J435:O435,Results!B$12:G$12)+Results!$E$5*H435</f>
        <v>0.62015133598224992</v>
      </c>
      <c r="J435" s="10">
        <f ca="1">SUMPRODUCT($A435:$F435,Results!$B$15:$G$15)</f>
        <v>11.310127106201286</v>
      </c>
      <c r="K435" s="10">
        <f ca="1">SUMPRODUCT($A435:$F435,Results!$B$16:$G$16)</f>
        <v>7.2846563043238675</v>
      </c>
      <c r="L435" s="10">
        <f ca="1">SUMPRODUCT($A435:$F435,Results!$B$17:$G$17)</f>
        <v>5.101709056548108</v>
      </c>
      <c r="M435" s="10">
        <f ca="1">SUMPRODUCT($A435:$F435,Results!$B$18:$G$18)</f>
        <v>-4.4291800778437782</v>
      </c>
      <c r="N435" s="10">
        <f ca="1">SUMPRODUCT($A435:$F435,Results!$B$19:$G$19)</f>
        <v>-0.70730476014992982</v>
      </c>
      <c r="O435" s="10">
        <f ca="1">SUMPRODUCT($A435:$F435,Results!$B$20:$G$20)</f>
        <v>1.1186844431335277</v>
      </c>
      <c r="P435" s="10" cm="1">
        <f t="array" aca="1" ref="P435" ca="1">SUMPRODUCT(J435:O435,TRANSPOSE(BL$20:BL$25))+$AD$20-$BL$27</f>
        <v>-13.467168968520735</v>
      </c>
      <c r="Q435" s="10" cm="1">
        <f t="array" aca="1" ref="Q435" ca="1">SUMPRODUCT(J435:O435,TRANSPOSE(ES$20:ES$25))+$AD$20-$ES$27</f>
        <v>-13.445483925432264</v>
      </c>
      <c r="R435" s="10">
        <f ca="1">I435-Results!$E$5*H435</f>
        <v>-14.783990413725652</v>
      </c>
      <c r="S435" s="10" cm="1">
        <f t="array" aca="1" ref="S435" ca="1">SUMPRODUCT(J435:O435,TRANSPOSE(AR$28:AR$33))+$AD$20-$AC$26</f>
        <v>-5.4000926282233426</v>
      </c>
      <c r="T435" s="10">
        <f ca="1">SUMPRODUCT(J435:O435,Results!K$9:P$9)</f>
        <v>-13.356482403318047</v>
      </c>
      <c r="U435" s="10">
        <f ca="1">SUMPRODUCT(J435:O435,Results!K$9:P$9)+$AD$20-$AC$31</f>
        <v>-13.339526346792955</v>
      </c>
      <c r="V435" s="10">
        <f t="shared" ca="1" si="131"/>
        <v>14.087320304502985</v>
      </c>
      <c r="W435" s="10">
        <f t="shared" ca="1" si="126"/>
        <v>14.065635261414513</v>
      </c>
      <c r="X435" s="10">
        <f t="shared" ca="1" si="127"/>
        <v>15.404141749707902</v>
      </c>
      <c r="Y435" s="10">
        <f t="shared" ca="1" si="128"/>
        <v>6.0202439642055925</v>
      </c>
      <c r="Z435" s="10">
        <f t="shared" ca="1" si="129"/>
        <v>0.33802326910036462</v>
      </c>
      <c r="AA435" s="10">
        <f t="shared" ca="1" si="130"/>
        <v>13.959677682775204</v>
      </c>
    </row>
    <row r="436" spans="1:27">
      <c r="A436" s="6">
        <f ca="1">LN((RAND()^(-Results!$E$4))-1)</f>
        <v>0.55691147750700298</v>
      </c>
      <c r="B436" s="6">
        <f ca="1">LN((RAND()^(-Results!$E$4))-1)</f>
        <v>0.9430242042605449</v>
      </c>
      <c r="C436" s="6">
        <f ca="1">LN((RAND()^(-Results!$E$4))-1)</f>
        <v>-1.081332548284603</v>
      </c>
      <c r="D436" s="6">
        <f ca="1">LN((RAND()^(-Results!$E$4))-1)</f>
        <v>-0.52302761598897674</v>
      </c>
      <c r="E436" s="6">
        <f ca="1">LN((RAND()^(-Results!$E$4))-1)</f>
        <v>-2.0410275161162557</v>
      </c>
      <c r="F436" s="6">
        <f ca="1">LN((RAND()^(-Results!$E$4))-1)</f>
        <v>-0.87396988341911785</v>
      </c>
      <c r="G436" s="6">
        <f ca="1">LN((RAND()^(-Results!$E$4))-1)</f>
        <v>0.47791522746714954</v>
      </c>
      <c r="H436" s="6">
        <f t="shared" ca="1" si="112"/>
        <v>0.54208747682307001</v>
      </c>
      <c r="I436" s="10">
        <f ca="1">SUMPRODUCT(J436:O436,Results!B$12:G$12)+Results!$E$5*H436</f>
        <v>-2.8084915441170675</v>
      </c>
      <c r="J436" s="10">
        <f ca="1">SUMPRODUCT($A436:$F436,Results!$B$15:$G$15)</f>
        <v>2.0488508630796218</v>
      </c>
      <c r="K436" s="10">
        <f ca="1">SUMPRODUCT($A436:$F436,Results!$B$16:$G$16)</f>
        <v>-5.7302791606801877</v>
      </c>
      <c r="L436" s="10">
        <f ca="1">SUMPRODUCT($A436:$F436,Results!$B$17:$G$17)</f>
        <v>8.8099855468277184</v>
      </c>
      <c r="M436" s="10">
        <f ca="1">SUMPRODUCT($A436:$F436,Results!$B$18:$G$18)</f>
        <v>3.6379493472361046</v>
      </c>
      <c r="N436" s="10">
        <f ca="1">SUMPRODUCT($A436:$F436,Results!$B$19:$G$19)</f>
        <v>3.7794635226728017</v>
      </c>
      <c r="O436" s="10">
        <f ca="1">SUMPRODUCT($A436:$F436,Results!$B$20:$G$20)</f>
        <v>-5.2137187298271437E-2</v>
      </c>
      <c r="P436" s="10" cm="1">
        <f t="array" aca="1" ref="P436" ca="1">SUMPRODUCT(J436:O436,TRANSPOSE(BL$20:BL$25))+$AD$20-$BL$27</f>
        <v>-5.9014467121733531</v>
      </c>
      <c r="Q436" s="10" cm="1">
        <f t="array" aca="1" ref="Q436" ca="1">SUMPRODUCT(J436:O436,TRANSPOSE(ES$20:ES$25))+$AD$20-$ES$27</f>
        <v>-5.893729365550346</v>
      </c>
      <c r="R436" s="10">
        <f ca="1">I436-Results!$E$5*H436</f>
        <v>-4.9768414514093475</v>
      </c>
      <c r="S436" s="10" cm="1">
        <f t="array" aca="1" ref="S436" ca="1">SUMPRODUCT(J436:O436,TRANSPOSE(AR$28:AR$33))+$AD$20-$AC$26</f>
        <v>-8.5990852891808558</v>
      </c>
      <c r="T436" s="10">
        <f ca="1">SUMPRODUCT(J436:O436,Results!K$9:P$9)</f>
        <v>-5.8852364319190507</v>
      </c>
      <c r="U436" s="10">
        <f ca="1">SUMPRODUCT(J436:O436,Results!K$9:P$9)+$AD$20-$AC$31</f>
        <v>-5.8682803753939581</v>
      </c>
      <c r="V436" s="10">
        <f t="shared" ca="1" si="131"/>
        <v>3.0929551680562857</v>
      </c>
      <c r="W436" s="10">
        <f t="shared" ca="1" si="126"/>
        <v>3.0852378214332785</v>
      </c>
      <c r="X436" s="10">
        <f t="shared" ca="1" si="127"/>
        <v>2.1683499072922801</v>
      </c>
      <c r="Y436" s="10">
        <f t="shared" ca="1" si="128"/>
        <v>5.7905937450637879</v>
      </c>
      <c r="Z436" s="10">
        <f t="shared" ca="1" si="129"/>
        <v>-3.090619610998953</v>
      </c>
      <c r="AA436" s="10">
        <f t="shared" ca="1" si="130"/>
        <v>3.0597888312768906</v>
      </c>
    </row>
    <row r="437" spans="1:27">
      <c r="A437" s="6">
        <f ca="1">LN((RAND()^(-Results!$E$4))-1)</f>
        <v>0.91451568042275355</v>
      </c>
      <c r="B437" s="6">
        <f ca="1">LN((RAND()^(-Results!$E$4))-1)</f>
        <v>-4.0545272937189125</v>
      </c>
      <c r="C437" s="6">
        <f ca="1">LN((RAND()^(-Results!$E$4))-1)</f>
        <v>-0.48030830935686275</v>
      </c>
      <c r="D437" s="6">
        <f ca="1">LN((RAND()^(-Results!$E$4))-1)</f>
        <v>-0.90138411778482752</v>
      </c>
      <c r="E437" s="6">
        <f ca="1">LN((RAND()^(-Results!$E$4))-1)</f>
        <v>-7.3049525411928051E-2</v>
      </c>
      <c r="F437" s="6">
        <f ca="1">LN((RAND()^(-Results!$E$4))-1)</f>
        <v>1.3287539364102394</v>
      </c>
      <c r="G437" s="6">
        <f ca="1">LN((RAND()^(-Results!$E$4))-1)</f>
        <v>-0.59811065047337053</v>
      </c>
      <c r="H437" s="6">
        <f t="shared" ca="1" si="112"/>
        <v>-0.53393840111745006</v>
      </c>
      <c r="I437" s="10">
        <f ca="1">SUMPRODUCT(J437:O437,Results!B$12:G$12)+Results!$E$5*H437</f>
        <v>-0.3920653520923052</v>
      </c>
      <c r="J437" s="10">
        <f ca="1">SUMPRODUCT($A437:$F437,Results!$B$15:$G$15)</f>
        <v>-3.9683079593372379</v>
      </c>
      <c r="K437" s="10">
        <f ca="1">SUMPRODUCT($A437:$F437,Results!$B$16:$G$16)</f>
        <v>-2.1647698361240768</v>
      </c>
      <c r="L437" s="10">
        <f ca="1">SUMPRODUCT($A437:$F437,Results!$B$17:$G$17)</f>
        <v>-5.0617633124098314</v>
      </c>
      <c r="M437" s="10">
        <f ca="1">SUMPRODUCT($A437:$F437,Results!$B$18:$G$18)</f>
        <v>-2.7871508247044146</v>
      </c>
      <c r="N437" s="10">
        <f ca="1">SUMPRODUCT($A437:$F437,Results!$B$19:$G$19)</f>
        <v>-3.7284993447472363</v>
      </c>
      <c r="O437" s="10">
        <f ca="1">SUMPRODUCT($A437:$F437,Results!$B$20:$G$20)</f>
        <v>1.0860761714520679</v>
      </c>
      <c r="P437" s="10" cm="1">
        <f t="array" aca="1" ref="P437" ca="1">SUMPRODUCT(J437:O437,TRANSPOSE(BL$20:BL$25))+$AD$20-$BL$27</f>
        <v>2.7294612152124107</v>
      </c>
      <c r="Q437" s="10" cm="1">
        <f t="array" aca="1" ref="Q437" ca="1">SUMPRODUCT(J437:O437,TRANSPOSE(ES$20:ES$25))+$AD$20-$ES$27</f>
        <v>2.5470228524253167</v>
      </c>
      <c r="R437" s="10">
        <f ca="1">I437-Results!$E$5*H437</f>
        <v>1.743688252377495</v>
      </c>
      <c r="S437" s="10" cm="1">
        <f t="array" aca="1" ref="S437" ca="1">SUMPRODUCT(J437:O437,TRANSPOSE(AR$28:AR$33))+$AD$20-$AC$26</f>
        <v>4.3712158852654328</v>
      </c>
      <c r="T437" s="10">
        <f ca="1">SUMPRODUCT(J437:O437,Results!K$9:P$9)</f>
        <v>1.5801092880508503</v>
      </c>
      <c r="U437" s="10">
        <f ca="1">SUMPRODUCT(J437:O437,Results!K$9:P$9)+$AD$20-$AC$31</f>
        <v>1.5970653445759426</v>
      </c>
      <c r="V437" s="10">
        <f t="shared" ca="1" si="131"/>
        <v>-3.1215265673047159</v>
      </c>
      <c r="W437" s="10">
        <f t="shared" ca="1" si="126"/>
        <v>-2.9390882045176219</v>
      </c>
      <c r="X437" s="10">
        <f t="shared" ca="1" si="127"/>
        <v>-2.1357536044698002</v>
      </c>
      <c r="Y437" s="10">
        <f t="shared" ca="1" si="128"/>
        <v>-4.763281237357738</v>
      </c>
      <c r="Z437" s="10">
        <f t="shared" ca="1" si="129"/>
        <v>-0.67419341897419049</v>
      </c>
      <c r="AA437" s="10">
        <f t="shared" ca="1" si="130"/>
        <v>-1.9891306966682478</v>
      </c>
    </row>
    <row r="438" spans="1:27">
      <c r="A438" s="6">
        <f ca="1">LN((RAND()^(-Results!$E$4))-1)</f>
        <v>2.1286493637147683</v>
      </c>
      <c r="B438" s="6">
        <f ca="1">LN((RAND()^(-Results!$E$4))-1)</f>
        <v>1.306205914954762</v>
      </c>
      <c r="C438" s="6">
        <f ca="1">LN((RAND()^(-Results!$E$4))-1)</f>
        <v>-1.6078591543771092</v>
      </c>
      <c r="D438" s="6">
        <f ca="1">LN((RAND()^(-Results!$E$4))-1)</f>
        <v>-2.7283769188373652</v>
      </c>
      <c r="E438" s="6">
        <f ca="1">LN((RAND()^(-Results!$E$4))-1)</f>
        <v>-1.4009856194611296</v>
      </c>
      <c r="F438" s="6">
        <f ca="1">LN((RAND()^(-Results!$E$4))-1)</f>
        <v>-0.13583890586735728</v>
      </c>
      <c r="G438" s="6">
        <f ca="1">LN((RAND()^(-Results!$E$4))-1)</f>
        <v>1.5838833958462177</v>
      </c>
      <c r="H438" s="6">
        <f t="shared" ca="1" si="112"/>
        <v>1.6480556452021382</v>
      </c>
      <c r="I438" s="10">
        <f ca="1">SUMPRODUCT(J438:O438,Results!B$12:G$12)+Results!$E$5*H438</f>
        <v>17.532390014889469</v>
      </c>
      <c r="J438" s="10">
        <f ca="1">SUMPRODUCT($A438:$F438,Results!$B$15:$G$15)</f>
        <v>-3.079296544682868</v>
      </c>
      <c r="K438" s="10">
        <f ca="1">SUMPRODUCT($A438:$F438,Results!$B$16:$G$16)</f>
        <v>-2.3949871294536953</v>
      </c>
      <c r="L438" s="10">
        <f ca="1">SUMPRODUCT($A438:$F438,Results!$B$17:$G$17)</f>
        <v>4.1576646597667786</v>
      </c>
      <c r="M438" s="10">
        <f ca="1">SUMPRODUCT($A438:$F438,Results!$B$18:$G$18)</f>
        <v>4.6177217823036667</v>
      </c>
      <c r="N438" s="10">
        <f ca="1">SUMPRODUCT($A438:$F438,Results!$B$19:$G$19)</f>
        <v>8.1304421125632249</v>
      </c>
      <c r="O438" s="10">
        <f ca="1">SUMPRODUCT($A438:$F438,Results!$B$20:$G$20)</f>
        <v>-0.23101433923145898</v>
      </c>
      <c r="P438" s="10" cm="1">
        <f t="array" aca="1" ref="P438" ca="1">SUMPRODUCT(J438:O438,TRANSPOSE(BL$20:BL$25))+$AD$20-$BL$27</f>
        <v>9.8664765754131274</v>
      </c>
      <c r="Q438" s="10" cm="1">
        <f t="array" aca="1" ref="Q438" ca="1">SUMPRODUCT(J438:O438,TRANSPOSE(ES$20:ES$25))+$AD$20-$ES$27</f>
        <v>9.8182786335459546</v>
      </c>
      <c r="R438" s="10">
        <f ca="1">I438-Results!$E$5*H438</f>
        <v>10.940167434080916</v>
      </c>
      <c r="S438" s="10" cm="1">
        <f t="array" aca="1" ref="S438" ca="1">SUMPRODUCT(J438:O438,TRANSPOSE(AR$28:AR$33))+$AD$20-$AC$26</f>
        <v>3.6030649797812595</v>
      </c>
      <c r="T438" s="10">
        <f ca="1">SUMPRODUCT(J438:O438,Results!K$9:P$9)</f>
        <v>9.4959490292638442</v>
      </c>
      <c r="U438" s="10">
        <f ca="1">SUMPRODUCT(J438:O438,Results!K$9:P$9)+$AD$20-$AC$31</f>
        <v>9.5129050857889368</v>
      </c>
      <c r="V438" s="10">
        <f t="shared" ca="1" si="131"/>
        <v>7.6659134394763413</v>
      </c>
      <c r="W438" s="10">
        <f t="shared" ca="1" si="126"/>
        <v>7.714111381343514</v>
      </c>
      <c r="X438" s="10">
        <f t="shared" ca="1" si="127"/>
        <v>6.5922225808085528</v>
      </c>
      <c r="Y438" s="10">
        <f t="shared" ca="1" si="128"/>
        <v>13.92932503510821</v>
      </c>
      <c r="Z438" s="10">
        <f t="shared" ca="1" si="129"/>
        <v>17.250261948007584</v>
      </c>
      <c r="AA438" s="10">
        <f t="shared" ca="1" si="130"/>
        <v>8.0194849291005319</v>
      </c>
    </row>
    <row r="439" spans="1:27">
      <c r="A439" s="6">
        <f ca="1">LN((RAND()^(-Results!$E$4))-1)</f>
        <v>1.1517519134309895</v>
      </c>
      <c r="B439" s="6">
        <f ca="1">LN((RAND()^(-Results!$E$4))-1)</f>
        <v>4.4048729566223201</v>
      </c>
      <c r="C439" s="6">
        <f ca="1">LN((RAND()^(-Results!$E$4))-1)</f>
        <v>-2.5461532971017893</v>
      </c>
      <c r="D439" s="6">
        <f ca="1">LN((RAND()^(-Results!$E$4))-1)</f>
        <v>1.6553575389064554</v>
      </c>
      <c r="E439" s="6">
        <f ca="1">LN((RAND()^(-Results!$E$4))-1)</f>
        <v>-0.91385813315083986</v>
      </c>
      <c r="F439" s="6">
        <f ca="1">LN((RAND()^(-Results!$E$4))-1)</f>
        <v>0.16647964198789775</v>
      </c>
      <c r="G439" s="6">
        <f ca="1">LN((RAND()^(-Results!$E$4))-1)</f>
        <v>-1.3373720076101085</v>
      </c>
      <c r="H439" s="6">
        <f t="shared" ca="1" si="112"/>
        <v>-1.2731997582541881</v>
      </c>
      <c r="I439" s="10">
        <f ca="1">SUMPRODUCT(J439:O439,Results!B$12:G$12)+Results!$E$5*H439</f>
        <v>11.909017211047509</v>
      </c>
      <c r="J439" s="10">
        <f ca="1">SUMPRODUCT($A439:$F439,Results!$B$15:$G$15)</f>
        <v>-6.8787675785306002</v>
      </c>
      <c r="K439" s="10">
        <f ca="1">SUMPRODUCT($A439:$F439,Results!$B$16:$G$16)</f>
        <v>-3.6485143893960057</v>
      </c>
      <c r="L439" s="10">
        <f ca="1">SUMPRODUCT($A439:$F439,Results!$B$17:$G$17)</f>
        <v>4.4476741840150709</v>
      </c>
      <c r="M439" s="10">
        <f ca="1">SUMPRODUCT($A439:$F439,Results!$B$18:$G$18)</f>
        <v>4.769818046484068</v>
      </c>
      <c r="N439" s="10">
        <f ca="1">SUMPRODUCT($A439:$F439,Results!$B$19:$G$19)</f>
        <v>8.3779003606946247</v>
      </c>
      <c r="O439" s="10">
        <f ca="1">SUMPRODUCT($A439:$F439,Results!$B$20:$G$20)</f>
        <v>0.24863588964161004</v>
      </c>
      <c r="P439" s="10" cm="1">
        <f t="array" aca="1" ref="P439" ca="1">SUMPRODUCT(J439:O439,TRANSPOSE(BL$20:BL$25))+$AD$20-$BL$27</f>
        <v>14.482723263590865</v>
      </c>
      <c r="Q439" s="10" cm="1">
        <f t="array" aca="1" ref="Q439" ca="1">SUMPRODUCT(J439:O439,TRANSPOSE(ES$20:ES$25))+$AD$20-$ES$27</f>
        <v>14.711739782124353</v>
      </c>
      <c r="R439" s="10">
        <f ca="1">I439-Results!$E$5*H439</f>
        <v>17.001816244064262</v>
      </c>
      <c r="S439" s="10" cm="1">
        <f t="array" aca="1" ref="S439" ca="1">SUMPRODUCT(J439:O439,TRANSPOSE(AR$28:AR$33))+$AD$20-$AC$26</f>
        <v>7.0472183289926793</v>
      </c>
      <c r="T439" s="10">
        <f ca="1">SUMPRODUCT(J439:O439,Results!K$9:P$9)</f>
        <v>15.884301595603679</v>
      </c>
      <c r="U439" s="10">
        <f ca="1">SUMPRODUCT(J439:O439,Results!K$9:P$9)+$AD$20-$AC$31</f>
        <v>15.901257652128773</v>
      </c>
      <c r="V439" s="10">
        <f t="shared" ca="1" si="131"/>
        <v>-2.5737060525433559</v>
      </c>
      <c r="W439" s="10">
        <f t="shared" ca="1" si="126"/>
        <v>-2.8027225710768437</v>
      </c>
      <c r="X439" s="10">
        <f t="shared" ca="1" si="127"/>
        <v>-5.0927990330167532</v>
      </c>
      <c r="Y439" s="10">
        <f t="shared" ca="1" si="128"/>
        <v>4.8617988820548295</v>
      </c>
      <c r="Z439" s="10">
        <f t="shared" ca="1" si="129"/>
        <v>11.626889144165624</v>
      </c>
      <c r="AA439" s="10">
        <f t="shared" ca="1" si="130"/>
        <v>-3.9922404410812646</v>
      </c>
    </row>
    <row r="440" spans="1:27">
      <c r="A440" s="6">
        <f ca="1">LN((RAND()^(-Results!$E$4))-1)</f>
        <v>0.27410994072250428</v>
      </c>
      <c r="B440" s="6">
        <f ca="1">LN((RAND()^(-Results!$E$4))-1)</f>
        <v>0.33407999468850064</v>
      </c>
      <c r="C440" s="6">
        <f ca="1">LN((RAND()^(-Results!$E$4))-1)</f>
        <v>2.306127121217838</v>
      </c>
      <c r="D440" s="6">
        <f ca="1">LN((RAND()^(-Results!$E$4))-1)</f>
        <v>-0.95853289616166371</v>
      </c>
      <c r="E440" s="6">
        <f ca="1">LN((RAND()^(-Results!$E$4))-1)</f>
        <v>-5.4581708226934415E-2</v>
      </c>
      <c r="F440" s="6">
        <f ca="1">LN((RAND()^(-Results!$E$4))-1)</f>
        <v>2.4692289971397248</v>
      </c>
      <c r="G440" s="6">
        <f ca="1">LN((RAND()^(-Results!$E$4))-1)</f>
        <v>2.9691185549786199</v>
      </c>
      <c r="H440" s="6">
        <f t="shared" ca="1" si="112"/>
        <v>3.0332908043345403</v>
      </c>
      <c r="I440" s="10">
        <f ca="1">SUMPRODUCT(J440:O440,Results!B$12:G$12)+Results!$E$5*H440</f>
        <v>25.888349498728985</v>
      </c>
      <c r="J440" s="10">
        <f ca="1">SUMPRODUCT($A440:$F440,Results!$B$15:$G$15)</f>
        <v>-2.6961159763220568</v>
      </c>
      <c r="K440" s="10">
        <f ca="1">SUMPRODUCT($A440:$F440,Results!$B$16:$G$16)</f>
        <v>6.0648134205898163</v>
      </c>
      <c r="L440" s="10">
        <f ca="1">SUMPRODUCT($A440:$F440,Results!$B$17:$G$17)</f>
        <v>-0.12819010762305405</v>
      </c>
      <c r="M440" s="10">
        <f ca="1">SUMPRODUCT($A440:$F440,Results!$B$18:$G$18)</f>
        <v>-7.1057409795336586</v>
      </c>
      <c r="N440" s="10">
        <f ca="1">SUMPRODUCT($A440:$F440,Results!$B$19:$G$19)</f>
        <v>4.5145813349664756</v>
      </c>
      <c r="O440" s="10">
        <f ca="1">SUMPRODUCT($A440:$F440,Results!$B$20:$G$20)</f>
        <v>4.7122639270423541</v>
      </c>
      <c r="P440" s="10" cm="1">
        <f t="array" aca="1" ref="P440" ca="1">SUMPRODUCT(J440:O440,TRANSPOSE(BL$20:BL$25))+$AD$20-$BL$27</f>
        <v>14.465755964985489</v>
      </c>
      <c r="Q440" s="10" cm="1">
        <f t="array" aca="1" ref="Q440" ca="1">SUMPRODUCT(J440:O440,TRANSPOSE(ES$20:ES$25))+$AD$20-$ES$27</f>
        <v>14.456876956899247</v>
      </c>
      <c r="R440" s="10">
        <f ca="1">I440-Results!$E$5*H440</f>
        <v>13.755186281390824</v>
      </c>
      <c r="S440" s="10" cm="1">
        <f t="array" aca="1" ref="S440" ca="1">SUMPRODUCT(J440:O440,TRANSPOSE(AR$28:AR$33))+$AD$20-$AC$26</f>
        <v>19.752781964765788</v>
      </c>
      <c r="T440" s="10">
        <f ca="1">SUMPRODUCT(J440:O440,Results!K$9:P$9)</f>
        <v>14.37273227125096</v>
      </c>
      <c r="U440" s="10">
        <f ca="1">SUMPRODUCT(J440:O440,Results!K$9:P$9)+$AD$20-$AC$31</f>
        <v>14.389688327776053</v>
      </c>
      <c r="V440" s="10">
        <f t="shared" ca="1" si="131"/>
        <v>11.422593533743497</v>
      </c>
      <c r="W440" s="10">
        <f t="shared" ca="1" si="126"/>
        <v>11.431472541829738</v>
      </c>
      <c r="X440" s="10">
        <f t="shared" ca="1" si="127"/>
        <v>12.133163217338161</v>
      </c>
      <c r="Y440" s="10">
        <f t="shared" ca="1" si="128"/>
        <v>6.1355675339631972</v>
      </c>
      <c r="Z440" s="10">
        <f t="shared" ca="1" si="129"/>
        <v>25.6062214318471</v>
      </c>
      <c r="AA440" s="10">
        <f t="shared" ca="1" si="130"/>
        <v>11.498661170952932</v>
      </c>
    </row>
    <row r="441" spans="1:27">
      <c r="A441" s="6">
        <f ca="1">LN((RAND()^(-Results!$E$4))-1)</f>
        <v>1.4997461019523132E-2</v>
      </c>
      <c r="B441" s="6">
        <f ca="1">LN((RAND()^(-Results!$E$4))-1)</f>
        <v>3.563667076411829</v>
      </c>
      <c r="C441" s="6">
        <f ca="1">LN((RAND()^(-Results!$E$4))-1)</f>
        <v>2.5449875904912367</v>
      </c>
      <c r="D441" s="6">
        <f ca="1">LN((RAND()^(-Results!$E$4))-1)</f>
        <v>1.7802747316234688</v>
      </c>
      <c r="E441" s="6">
        <f ca="1">LN((RAND()^(-Results!$E$4))-1)</f>
        <v>0.65991407806411806</v>
      </c>
      <c r="F441" s="6">
        <f ca="1">LN((RAND()^(-Results!$E$4))-1)</f>
        <v>-0.3853803604504259</v>
      </c>
      <c r="G441" s="6">
        <f ca="1">LN((RAND()^(-Results!$E$4))-1)</f>
        <v>1.8374577925074391</v>
      </c>
      <c r="H441" s="6">
        <f t="shared" ca="1" si="112"/>
        <v>1.9016300418633596</v>
      </c>
      <c r="I441" s="10">
        <f ca="1">SUMPRODUCT(J441:O441,Results!B$12:G$12)+Results!$E$5*H441</f>
        <v>18.060555699611886</v>
      </c>
      <c r="J441" s="10">
        <f ca="1">SUMPRODUCT($A441:$F441,Results!$B$15:$G$15)</f>
        <v>-0.14268987095715113</v>
      </c>
      <c r="K441" s="10">
        <f ca="1">SUMPRODUCT($A441:$F441,Results!$B$16:$G$16)</f>
        <v>6.003114006706328</v>
      </c>
      <c r="L441" s="10">
        <f ca="1">SUMPRODUCT($A441:$F441,Results!$B$17:$G$17)</f>
        <v>3.2654106327568782</v>
      </c>
      <c r="M441" s="10">
        <f ca="1">SUMPRODUCT($A441:$F441,Results!$B$18:$G$18)</f>
        <v>-2.4098208039889721</v>
      </c>
      <c r="N441" s="10">
        <f ca="1">SUMPRODUCT($A441:$F441,Results!$B$19:$G$19)</f>
        <v>6.2657974180837179</v>
      </c>
      <c r="O441" s="10">
        <f ca="1">SUMPRODUCT($A441:$F441,Results!$B$20:$G$20)</f>
        <v>2.7216351757931303</v>
      </c>
      <c r="P441" s="10" cm="1">
        <f t="array" aca="1" ref="P441" ca="1">SUMPRODUCT(J441:O441,TRANSPOSE(BL$20:BL$25))+$AD$20-$BL$27</f>
        <v>10.379006915968965</v>
      </c>
      <c r="Q441" s="10" cm="1">
        <f t="array" aca="1" ref="Q441" ca="1">SUMPRODUCT(J441:O441,TRANSPOSE(ES$20:ES$25))+$AD$20-$ES$27</f>
        <v>10.532160404237471</v>
      </c>
      <c r="R441" s="10">
        <f ca="1">I441-Results!$E$5*H441</f>
        <v>10.454035532158446</v>
      </c>
      <c r="S441" s="10" cm="1">
        <f t="array" aca="1" ref="S441" ca="1">SUMPRODUCT(J441:O441,TRANSPOSE(AR$28:AR$33))+$AD$20-$AC$26</f>
        <v>12.302424862576464</v>
      </c>
      <c r="T441" s="10">
        <f ca="1">SUMPRODUCT(J441:O441,Results!K$9:P$9)</f>
        <v>11.332660826388263</v>
      </c>
      <c r="U441" s="10">
        <f ca="1">SUMPRODUCT(J441:O441,Results!K$9:P$9)+$AD$20-$AC$31</f>
        <v>11.349616882913356</v>
      </c>
      <c r="V441" s="10">
        <f t="shared" ca="1" si="131"/>
        <v>7.6815487836429206</v>
      </c>
      <c r="W441" s="10">
        <f t="shared" ca="1" si="126"/>
        <v>7.5283952953744144</v>
      </c>
      <c r="X441" s="10">
        <f t="shared" ca="1" si="127"/>
        <v>7.6065201674534393</v>
      </c>
      <c r="Y441" s="10">
        <f t="shared" ca="1" si="128"/>
        <v>5.7581308370354218</v>
      </c>
      <c r="Z441" s="10">
        <f t="shared" ca="1" si="129"/>
        <v>17.778427632730001</v>
      </c>
      <c r="AA441" s="10">
        <f t="shared" ca="1" si="130"/>
        <v>6.7109388166985298</v>
      </c>
    </row>
    <row r="442" spans="1:27">
      <c r="A442" s="6">
        <f ca="1">LN((RAND()^(-Results!$E$4))-1)</f>
        <v>0.24769082725434569</v>
      </c>
      <c r="B442" s="6">
        <f ca="1">LN((RAND()^(-Results!$E$4))-1)</f>
        <v>1.9893424688097303</v>
      </c>
      <c r="C442" s="6">
        <f ca="1">LN((RAND()^(-Results!$E$4))-1)</f>
        <v>-0.40429884635987717</v>
      </c>
      <c r="D442" s="6">
        <f ca="1">LN((RAND()^(-Results!$E$4))-1)</f>
        <v>-0.26140164936219806</v>
      </c>
      <c r="E442" s="6">
        <f ca="1">LN((RAND()^(-Results!$E$4))-1)</f>
        <v>1.8173904155457953E-2</v>
      </c>
      <c r="F442" s="6">
        <f ca="1">LN((RAND()^(-Results!$E$4))-1)</f>
        <v>-2.2737198692913632</v>
      </c>
      <c r="G442" s="6">
        <f ca="1">LN((RAND()^(-Results!$E$4))-1)</f>
        <v>-2.4543367958171531</v>
      </c>
      <c r="H442" s="6">
        <f t="shared" ca="1" si="112"/>
        <v>-2.3901645464612327</v>
      </c>
      <c r="I442" s="10">
        <f ca="1">SUMPRODUCT(J442:O442,Results!B$12:G$12)+Results!$E$5*H442</f>
        <v>-13.671229106155531</v>
      </c>
      <c r="J442" s="10">
        <f ca="1">SUMPRODUCT($A442:$F442,Results!$B$15:$G$15)</f>
        <v>3.2659716011475348</v>
      </c>
      <c r="K442" s="10">
        <f ca="1">SUMPRODUCT($A442:$F442,Results!$B$16:$G$16)</f>
        <v>-0.56851426527790183</v>
      </c>
      <c r="L442" s="10">
        <f ca="1">SUMPRODUCT($A442:$F442,Results!$B$17:$G$17)</f>
        <v>3.286844583748866</v>
      </c>
      <c r="M442" s="10">
        <f ca="1">SUMPRODUCT($A442:$F442,Results!$B$18:$G$18)</f>
        <v>5.5217510235340512</v>
      </c>
      <c r="N442" s="10">
        <f ca="1">SUMPRODUCT($A442:$F442,Results!$B$19:$G$19)</f>
        <v>2.4220344775142642</v>
      </c>
      <c r="O442" s="10">
        <f ca="1">SUMPRODUCT($A442:$F442,Results!$B$20:$G$20)</f>
        <v>-2.63844305141988</v>
      </c>
      <c r="P442" s="10" cm="1">
        <f t="array" aca="1" ref="P442" ca="1">SUMPRODUCT(J442:O442,TRANSPOSE(BL$20:BL$25))+$AD$20-$BL$27</f>
        <v>-4.7373215479349913</v>
      </c>
      <c r="Q442" s="10" cm="1">
        <f t="array" aca="1" ref="Q442" ca="1">SUMPRODUCT(J442:O442,TRANSPOSE(ES$20:ES$25))+$AD$20-$ES$27</f>
        <v>-4.6942693651061171</v>
      </c>
      <c r="R442" s="10">
        <f ca="1">I442-Results!$E$5*H442</f>
        <v>-4.1105709203106002</v>
      </c>
      <c r="S442" s="10" cm="1">
        <f t="array" aca="1" ref="S442" ca="1">SUMPRODUCT(J442:O442,TRANSPOSE(AR$28:AR$33))+$AD$20-$AC$26</f>
        <v>-9.0241056734824632</v>
      </c>
      <c r="T442" s="10">
        <f ca="1">SUMPRODUCT(J442:O442,Results!K$9:P$9)</f>
        <v>-4.4919934747072983</v>
      </c>
      <c r="U442" s="10">
        <f ca="1">SUMPRODUCT(J442:O442,Results!K$9:P$9)+$AD$20-$AC$31</f>
        <v>-4.4750374181822057</v>
      </c>
      <c r="V442" s="10">
        <f t="shared" ca="1" si="131"/>
        <v>-8.9339075582205396</v>
      </c>
      <c r="W442" s="10">
        <f t="shared" ca="1" si="126"/>
        <v>-8.9769597410494129</v>
      </c>
      <c r="X442" s="10">
        <f t="shared" ca="1" si="127"/>
        <v>-9.5606581858449307</v>
      </c>
      <c r="Y442" s="10">
        <f t="shared" ca="1" si="128"/>
        <v>-4.6471234326730677</v>
      </c>
      <c r="Z442" s="10">
        <f t="shared" ca="1" si="129"/>
        <v>-13.953357173037416</v>
      </c>
      <c r="AA442" s="10">
        <f t="shared" ca="1" si="130"/>
        <v>-9.1961916879733252</v>
      </c>
    </row>
    <row r="443" spans="1:27">
      <c r="A443" s="6">
        <f ca="1">LN((RAND()^(-Results!$E$4))-1)</f>
        <v>-0.49736899060011569</v>
      </c>
      <c r="B443" s="6">
        <f ca="1">LN((RAND()^(-Results!$E$4))-1)</f>
        <v>-1.4790722372206668</v>
      </c>
      <c r="C443" s="6">
        <f ca="1">LN((RAND()^(-Results!$E$4))-1)</f>
        <v>3.0126228777258635</v>
      </c>
      <c r="D443" s="6">
        <f ca="1">LN((RAND()^(-Results!$E$4))-1)</f>
        <v>-3.664862298378841</v>
      </c>
      <c r="E443" s="6">
        <f ca="1">LN((RAND()^(-Results!$E$4))-1)</f>
        <v>0.17735331991779704</v>
      </c>
      <c r="F443" s="6">
        <f ca="1">LN((RAND()^(-Results!$E$4))-1)</f>
        <v>0.84502913949497505</v>
      </c>
      <c r="G443" s="6">
        <f ca="1">LN((RAND()^(-Results!$E$4))-1)</f>
        <v>0.16960723242875828</v>
      </c>
      <c r="H443" s="6">
        <f t="shared" ca="1" si="112"/>
        <v>0.23377948178467878</v>
      </c>
      <c r="I443" s="10">
        <f ca="1">SUMPRODUCT(J443:O443,Results!B$12:G$12)+Results!$E$5*H443</f>
        <v>-3.148499842648949</v>
      </c>
      <c r="J443" s="10">
        <f ca="1">SUMPRODUCT($A443:$F443,Results!$B$15:$G$15)</f>
        <v>5.7380795901725978</v>
      </c>
      <c r="K443" s="10">
        <f ca="1">SUMPRODUCT($A443:$F443,Results!$B$16:$G$16)</f>
        <v>7.2568753248520235</v>
      </c>
      <c r="L443" s="10">
        <f ca="1">SUMPRODUCT($A443:$F443,Results!$B$17:$G$17)</f>
        <v>-0.43739368045926463</v>
      </c>
      <c r="M443" s="10">
        <f ca="1">SUMPRODUCT($A443:$F443,Results!$B$18:$G$18)</f>
        <v>-4.9987873208000391</v>
      </c>
      <c r="N443" s="10">
        <f ca="1">SUMPRODUCT($A443:$F443,Results!$B$19:$G$19)</f>
        <v>0.13601355713405877</v>
      </c>
      <c r="O443" s="10">
        <f ca="1">SUMPRODUCT($A443:$F443,Results!$B$20:$G$20)</f>
        <v>1.4927188655629973</v>
      </c>
      <c r="P443" s="10" cm="1">
        <f t="array" aca="1" ref="P443" ca="1">SUMPRODUCT(J443:O443,TRANSPOSE(BL$20:BL$25))+$AD$20-$BL$27</f>
        <v>-2.2984075361204526</v>
      </c>
      <c r="Q443" s="10" cm="1">
        <f t="array" aca="1" ref="Q443" ca="1">SUMPRODUCT(J443:O443,TRANSPOSE(ES$20:ES$25))+$AD$20-$ES$27</f>
        <v>-2.4615330555112407</v>
      </c>
      <c r="R443" s="10">
        <f ca="1">I443-Results!$E$5*H443</f>
        <v>-4.0836177697876641</v>
      </c>
      <c r="S443" s="10" cm="1">
        <f t="array" aca="1" ref="S443" ca="1">SUMPRODUCT(J443:O443,TRANSPOSE(AR$28:AR$33))+$AD$20-$AC$26</f>
        <v>3.9507629175401409</v>
      </c>
      <c r="T443" s="10">
        <f ca="1">SUMPRODUCT(J443:O443,Results!K$9:P$9)</f>
        <v>-3.3742972331690786</v>
      </c>
      <c r="U443" s="10">
        <f ca="1">SUMPRODUCT(J443:O443,Results!K$9:P$9)+$AD$20-$AC$31</f>
        <v>-3.357341176643986</v>
      </c>
      <c r="V443" s="10">
        <f t="shared" ca="1" si="131"/>
        <v>-0.85009230652849643</v>
      </c>
      <c r="W443" s="10">
        <f t="shared" ca="1" si="126"/>
        <v>-0.68696678713770831</v>
      </c>
      <c r="X443" s="10">
        <f t="shared" ca="1" si="127"/>
        <v>0.93511792713871511</v>
      </c>
      <c r="Y443" s="10">
        <f t="shared" ca="1" si="128"/>
        <v>-7.0992627601890899</v>
      </c>
      <c r="Z443" s="10">
        <f t="shared" ca="1" si="129"/>
        <v>-3.4306279095308341</v>
      </c>
      <c r="AA443" s="10">
        <f t="shared" ca="1" si="130"/>
        <v>0.20884133399503702</v>
      </c>
    </row>
    <row r="444" spans="1:27">
      <c r="A444" s="6">
        <f ca="1">LN((RAND()^(-Results!$E$4))-1)</f>
        <v>1.6508883524670346</v>
      </c>
      <c r="B444" s="6">
        <f ca="1">LN((RAND()^(-Results!$E$4))-1)</f>
        <v>-1.5334644649892835</v>
      </c>
      <c r="C444" s="6">
        <f ca="1">LN((RAND()^(-Results!$E$4))-1)</f>
        <v>-0.15140199311555338</v>
      </c>
      <c r="D444" s="6">
        <f ca="1">LN((RAND()^(-Results!$E$4))-1)</f>
        <v>1.0601626612655866</v>
      </c>
      <c r="E444" s="6">
        <f ca="1">LN((RAND()^(-Results!$E$4))-1)</f>
        <v>-2.3003725330863873</v>
      </c>
      <c r="F444" s="6">
        <f ca="1">LN((RAND()^(-Results!$E$4))-1)</f>
        <v>0.32081340672325132</v>
      </c>
      <c r="G444" s="6">
        <f ca="1">LN((RAND()^(-Results!$E$4))-1)</f>
        <v>-0.76303043233795753</v>
      </c>
      <c r="H444" s="6">
        <f t="shared" ca="1" si="112"/>
        <v>-0.69885818298203706</v>
      </c>
      <c r="I444" s="10">
        <f ca="1">SUMPRODUCT(J444:O444,Results!B$12:G$12)+Results!$E$5*H444</f>
        <v>-0.65494744048538678</v>
      </c>
      <c r="J444" s="10">
        <f ca="1">SUMPRODUCT($A444:$F444,Results!$B$15:$G$15)</f>
        <v>-3.258904072237824</v>
      </c>
      <c r="K444" s="10">
        <f ca="1">SUMPRODUCT($A444:$F444,Results!$B$16:$G$16)</f>
        <v>-7.3201500789776413</v>
      </c>
      <c r="L444" s="10">
        <f ca="1">SUMPRODUCT($A444:$F444,Results!$B$17:$G$17)</f>
        <v>7.7881069121848725</v>
      </c>
      <c r="M444" s="10">
        <f ca="1">SUMPRODUCT($A444:$F444,Results!$B$18:$G$18)</f>
        <v>-1.5296962648164096</v>
      </c>
      <c r="N444" s="10">
        <f ca="1">SUMPRODUCT($A444:$F444,Results!$B$19:$G$19)</f>
        <v>3.3791802618927158</v>
      </c>
      <c r="O444" s="10">
        <f ca="1">SUMPRODUCT($A444:$F444,Results!$B$20:$G$20)</f>
        <v>3.9998503952435041</v>
      </c>
      <c r="P444" s="10" cm="1">
        <f t="array" aca="1" ref="P444" ca="1">SUMPRODUCT(J444:O444,TRANSPOSE(BL$20:BL$25))+$AD$20-$BL$27</f>
        <v>2.1035282546886838</v>
      </c>
      <c r="Q444" s="10" cm="1">
        <f t="array" aca="1" ref="Q444" ca="1">SUMPRODUCT(J444:O444,TRANSPOSE(ES$20:ES$25))+$AD$20-$ES$27</f>
        <v>2.0245375352090691</v>
      </c>
      <c r="R444" s="10">
        <f ca="1">I444-Results!$E$5*H444</f>
        <v>2.1404852914427615</v>
      </c>
      <c r="S444" s="10" cm="1">
        <f t="array" aca="1" ref="S444" ca="1">SUMPRODUCT(J444:O444,TRANSPOSE(AR$28:AR$33))+$AD$20-$AC$26</f>
        <v>3.065425650417323</v>
      </c>
      <c r="T444" s="10">
        <f ca="1">SUMPRODUCT(J444:O444,Results!K$9:P$9)</f>
        <v>1.6161625952308167</v>
      </c>
      <c r="U444" s="10">
        <f ca="1">SUMPRODUCT(J444:O444,Results!K$9:P$9)+$AD$20-$AC$31</f>
        <v>1.6331186517559093</v>
      </c>
      <c r="V444" s="10">
        <f t="shared" ca="1" si="131"/>
        <v>-2.7584756951740705</v>
      </c>
      <c r="W444" s="10">
        <f t="shared" ca="1" si="126"/>
        <v>-2.6794849756944559</v>
      </c>
      <c r="X444" s="10">
        <f t="shared" ca="1" si="127"/>
        <v>-2.7954327319281482</v>
      </c>
      <c r="Y444" s="10">
        <f t="shared" ca="1" si="128"/>
        <v>-3.7203730909027097</v>
      </c>
      <c r="Z444" s="10">
        <f t="shared" ca="1" si="129"/>
        <v>-0.93707550736727208</v>
      </c>
      <c r="AA444" s="10">
        <f t="shared" ca="1" si="130"/>
        <v>-2.2880660922412961</v>
      </c>
    </row>
    <row r="445" spans="1:27">
      <c r="A445" s="6">
        <f ca="1">LN((RAND()^(-Results!$E$4))-1)</f>
        <v>3.8553542866154191</v>
      </c>
      <c r="B445" s="6">
        <f ca="1">LN((RAND()^(-Results!$E$4))-1)</f>
        <v>-0.13157884068504161</v>
      </c>
      <c r="C445" s="6">
        <f ca="1">LN((RAND()^(-Results!$E$4))-1)</f>
        <v>-1.3322442716611267</v>
      </c>
      <c r="D445" s="6">
        <f ca="1">LN((RAND()^(-Results!$E$4))-1)</f>
        <v>-0.64414684619491125</v>
      </c>
      <c r="E445" s="6">
        <f ca="1">LN((RAND()^(-Results!$E$4))-1)</f>
        <v>0.57448902209350161</v>
      </c>
      <c r="F445" s="6">
        <f ca="1">LN((RAND()^(-Results!$E$4))-1)</f>
        <v>1.2093319895290664</v>
      </c>
      <c r="G445" s="6">
        <f ca="1">LN((RAND()^(-Results!$E$4))-1)</f>
        <v>0.11484817040308198</v>
      </c>
      <c r="H445" s="6">
        <f t="shared" ca="1" si="112"/>
        <v>0.17902041975900249</v>
      </c>
      <c r="I445" s="10">
        <f ca="1">SUMPRODUCT(J445:O445,Results!B$12:G$12)+Results!$E$5*H445</f>
        <v>33.781741714059237</v>
      </c>
      <c r="J445" s="10">
        <f ca="1">SUMPRODUCT($A445:$F445,Results!$B$15:$G$15)</f>
        <v>-14.412530747347621</v>
      </c>
      <c r="K445" s="10">
        <f ca="1">SUMPRODUCT($A445:$F445,Results!$B$16:$G$16)</f>
        <v>0.65114737451542848</v>
      </c>
      <c r="L445" s="10">
        <f ca="1">SUMPRODUCT($A445:$F445,Results!$B$17:$G$17)</f>
        <v>-6.3055631798719229</v>
      </c>
      <c r="M445" s="10">
        <f ca="1">SUMPRODUCT($A445:$F445,Results!$B$18:$G$18)</f>
        <v>0.72224937038921766</v>
      </c>
      <c r="N445" s="10">
        <f ca="1">SUMPRODUCT($A445:$F445,Results!$B$19:$G$19)</f>
        <v>8.1097376394187233</v>
      </c>
      <c r="O445" s="10">
        <f ca="1">SUMPRODUCT($A445:$F445,Results!$B$20:$G$20)</f>
        <v>2.1884419183154709</v>
      </c>
      <c r="P445" s="10" cm="1">
        <f t="array" aca="1" ref="P445" ca="1">SUMPRODUCT(J445:O445,TRANSPOSE(BL$20:BL$25))+$AD$20-$BL$27</f>
        <v>32.602893409498201</v>
      </c>
      <c r="Q445" s="10" cm="1">
        <f t="array" aca="1" ref="Q445" ca="1">SUMPRODUCT(J445:O445,TRANSPOSE(ES$20:ES$25))+$AD$20-$ES$27</f>
        <v>32.528213277158628</v>
      </c>
      <c r="R445" s="10">
        <f ca="1">I445-Results!$E$5*H445</f>
        <v>33.065660035023228</v>
      </c>
      <c r="S445" s="10" cm="1">
        <f t="array" aca="1" ref="S445" ca="1">SUMPRODUCT(J445:O445,TRANSPOSE(AR$28:AR$33))+$AD$20-$AC$26</f>
        <v>26.215112447767609</v>
      </c>
      <c r="T445" s="10">
        <f ca="1">SUMPRODUCT(J445:O445,Results!K$9:P$9)</f>
        <v>32.107263842395476</v>
      </c>
      <c r="U445" s="10">
        <f ca="1">SUMPRODUCT(J445:O445,Results!K$9:P$9)+$AD$20-$AC$31</f>
        <v>32.124219898920572</v>
      </c>
      <c r="V445" s="10">
        <f t="shared" ca="1" si="131"/>
        <v>1.1788483045610363</v>
      </c>
      <c r="W445" s="10">
        <f t="shared" ca="1" si="126"/>
        <v>1.2535284369006092</v>
      </c>
      <c r="X445" s="10">
        <f t="shared" ca="1" si="127"/>
        <v>0.71608167903600872</v>
      </c>
      <c r="Y445" s="10">
        <f t="shared" ca="1" si="128"/>
        <v>7.5666292662916277</v>
      </c>
      <c r="Z445" s="10">
        <f t="shared" ca="1" si="129"/>
        <v>33.499613647177348</v>
      </c>
      <c r="AA445" s="10">
        <f t="shared" ca="1" si="130"/>
        <v>1.657521815138665</v>
      </c>
    </row>
    <row r="446" spans="1:27">
      <c r="A446" s="6">
        <f ca="1">LN((RAND()^(-Results!$E$4))-1)</f>
        <v>-0.14404155384647205</v>
      </c>
      <c r="B446" s="6">
        <f ca="1">LN((RAND()^(-Results!$E$4))-1)</f>
        <v>-0.1771137083399211</v>
      </c>
      <c r="C446" s="6">
        <f ca="1">LN((RAND()^(-Results!$E$4))-1)</f>
        <v>-0.94040512154109435</v>
      </c>
      <c r="D446" s="6">
        <f ca="1">LN((RAND()^(-Results!$E$4))-1)</f>
        <v>4.1675870128677337</v>
      </c>
      <c r="E446" s="6">
        <f ca="1">LN((RAND()^(-Results!$E$4))-1)</f>
        <v>-0.59620876663239963</v>
      </c>
      <c r="F446" s="6">
        <f ca="1">LN((RAND()^(-Results!$E$4))-1)</f>
        <v>-4.1285648895986684</v>
      </c>
      <c r="G446" s="6">
        <f ca="1">LN((RAND()^(-Results!$E$4))-1)</f>
        <v>-2.0490830548607457</v>
      </c>
      <c r="H446" s="6">
        <f t="shared" ca="1" si="112"/>
        <v>-1.9849108055048252</v>
      </c>
      <c r="I446" s="10">
        <f ca="1">SUMPRODUCT(J446:O446,Results!B$12:G$12)+Results!$E$5*H446</f>
        <v>-28.323997662738655</v>
      </c>
      <c r="J446" s="10">
        <f ca="1">SUMPRODUCT($A446:$F446,Results!$B$15:$G$15)</f>
        <v>4.5738614669499196</v>
      </c>
      <c r="K446" s="10">
        <f ca="1">SUMPRODUCT($A446:$F446,Results!$B$16:$G$16)</f>
        <v>-9.4586136282607995</v>
      </c>
      <c r="L446" s="10">
        <f ca="1">SUMPRODUCT($A446:$F446,Results!$B$17:$G$17)</f>
        <v>6.8084512204717278</v>
      </c>
      <c r="M446" s="10">
        <f ca="1">SUMPRODUCT($A446:$F446,Results!$B$18:$G$18)</f>
        <v>6.3889786521613647</v>
      </c>
      <c r="N446" s="10">
        <f ca="1">SUMPRODUCT($A446:$F446,Results!$B$19:$G$19)</f>
        <v>-4.1786896262313107</v>
      </c>
      <c r="O446" s="10">
        <f ca="1">SUMPRODUCT($A446:$F446,Results!$B$20:$G$20)</f>
        <v>-2.668575691693484</v>
      </c>
      <c r="P446" s="10" cm="1">
        <f t="array" aca="1" ref="P446" ca="1">SUMPRODUCT(J446:O446,TRANSPOSE(BL$20:BL$25))+$AD$20-$BL$27</f>
        <v>-20.823697274454862</v>
      </c>
      <c r="Q446" s="10" cm="1">
        <f t="array" aca="1" ref="Q446" ca="1">SUMPRODUCT(J446:O446,TRANSPOSE(ES$20:ES$25))+$AD$20-$ES$27</f>
        <v>-20.776382622217199</v>
      </c>
      <c r="R446" s="10">
        <f ca="1">I446-Results!$E$5*H446</f>
        <v>-20.384354440719356</v>
      </c>
      <c r="S446" s="10" cm="1">
        <f t="array" aca="1" ref="S446" ca="1">SUMPRODUCT(J446:O446,TRANSPOSE(AR$28:AR$33))+$AD$20-$AC$26</f>
        <v>-23.823437976672839</v>
      </c>
      <c r="T446" s="10">
        <f ca="1">SUMPRODUCT(J446:O446,Results!K$9:P$9)</f>
        <v>-20.465503778582104</v>
      </c>
      <c r="U446" s="10">
        <f ca="1">SUMPRODUCT(J446:O446,Results!K$9:P$9)+$AD$20-$AC$31</f>
        <v>-20.448547722057011</v>
      </c>
      <c r="V446" s="10">
        <f t="shared" ca="1" si="131"/>
        <v>-7.5003003882837938</v>
      </c>
      <c r="W446" s="10">
        <f t="shared" ca="1" si="126"/>
        <v>-7.5476150405214568</v>
      </c>
      <c r="X446" s="10">
        <f t="shared" ca="1" si="127"/>
        <v>-7.9396432220192992</v>
      </c>
      <c r="Y446" s="10">
        <f t="shared" ca="1" si="128"/>
        <v>-4.5005596860658166</v>
      </c>
      <c r="Z446" s="10">
        <f t="shared" ca="1" si="129"/>
        <v>-28.60612572962054</v>
      </c>
      <c r="AA446" s="10">
        <f t="shared" ca="1" si="130"/>
        <v>-7.8754499406816443</v>
      </c>
    </row>
    <row r="447" spans="1:27">
      <c r="A447" s="6">
        <f ca="1">LN((RAND()^(-Results!$E$4))-1)</f>
        <v>-1.8289934025476666</v>
      </c>
      <c r="B447" s="6">
        <f ca="1">LN((RAND()^(-Results!$E$4))-1)</f>
        <v>-1.1815474986768089</v>
      </c>
      <c r="C447" s="6">
        <f ca="1">LN((RAND()^(-Results!$E$4))-1)</f>
        <v>-0.33152944037089177</v>
      </c>
      <c r="D447" s="6">
        <f ca="1">LN((RAND()^(-Results!$E$4))-1)</f>
        <v>-1.3527247992270586</v>
      </c>
      <c r="E447" s="6">
        <f ca="1">LN((RAND()^(-Results!$E$4))-1)</f>
        <v>-2.1769452059407337</v>
      </c>
      <c r="F447" s="6">
        <f ca="1">LN((RAND()^(-Results!$E$4))-1)</f>
        <v>-4.6659129097159759</v>
      </c>
      <c r="G447" s="6">
        <f ca="1">LN((RAND()^(-Results!$E$4))-1)</f>
        <v>-0.53685236979097839</v>
      </c>
      <c r="H447" s="6">
        <f t="shared" ca="1" si="112"/>
        <v>-0.47268012043505792</v>
      </c>
      <c r="I447" s="10">
        <f ca="1">SUMPRODUCT(J447:O447,Results!B$12:G$12)+Results!$E$5*H447</f>
        <v>-46.768738788643084</v>
      </c>
      <c r="J447" s="10">
        <f ca="1">SUMPRODUCT($A447:$F447,Results!$B$15:$G$15)</f>
        <v>18.053597237898337</v>
      </c>
      <c r="K447" s="10">
        <f ca="1">SUMPRODUCT($A447:$F447,Results!$B$16:$G$16)</f>
        <v>-8.7184115589936919</v>
      </c>
      <c r="L447" s="10">
        <f ca="1">SUMPRODUCT($A447:$F447,Results!$B$17:$G$17)</f>
        <v>13.021662274622749</v>
      </c>
      <c r="M447" s="10">
        <f ca="1">SUMPRODUCT($A447:$F447,Results!$B$18:$G$18)</f>
        <v>8.1432921211715428</v>
      </c>
      <c r="N447" s="10">
        <f ca="1">SUMPRODUCT($A447:$F447,Results!$B$19:$G$19)</f>
        <v>-6.207704458696508</v>
      </c>
      <c r="O447" s="10">
        <f ca="1">SUMPRODUCT($A447:$F447,Results!$B$20:$G$20)</f>
        <v>-5.497689261915621</v>
      </c>
      <c r="P447" s="10" cm="1">
        <f t="array" aca="1" ref="P447" ca="1">SUMPRODUCT(J447:O447,TRANSPOSE(BL$20:BL$25))+$AD$20-$BL$27</f>
        <v>-44.655928603919442</v>
      </c>
      <c r="Q447" s="10" cm="1">
        <f t="array" aca="1" ref="Q447" ca="1">SUMPRODUCT(J447:O447,TRANSPOSE(ES$20:ES$25))+$AD$20-$ES$27</f>
        <v>-44.765001333837724</v>
      </c>
      <c r="R447" s="10">
        <f ca="1">I447-Results!$E$5*H447</f>
        <v>-44.878018306902852</v>
      </c>
      <c r="S447" s="10" cm="1">
        <f t="array" aca="1" ref="S447" ca="1">SUMPRODUCT(J447:O447,TRANSPOSE(AR$28:AR$33))+$AD$20-$AC$26</f>
        <v>-45.132686662236253</v>
      </c>
      <c r="T447" s="10">
        <f ca="1">SUMPRODUCT(J447:O447,Results!K$9:P$9)</f>
        <v>-45.35072128644746</v>
      </c>
      <c r="U447" s="10">
        <f ca="1">SUMPRODUCT(J447:O447,Results!K$9:P$9)+$AD$20-$AC$31</f>
        <v>-45.333765229922363</v>
      </c>
      <c r="V447" s="10">
        <f t="shared" ca="1" si="131"/>
        <v>-2.1128101847236422</v>
      </c>
      <c r="W447" s="10">
        <f t="shared" ca="1" si="126"/>
        <v>-2.0037374548053606</v>
      </c>
      <c r="X447" s="10">
        <f t="shared" ca="1" si="127"/>
        <v>-1.8907204817402317</v>
      </c>
      <c r="Y447" s="10">
        <f t="shared" ca="1" si="128"/>
        <v>-1.6360521264068311</v>
      </c>
      <c r="Z447" s="10">
        <f t="shared" ca="1" si="129"/>
        <v>-47.050866855524973</v>
      </c>
      <c r="AA447" s="10">
        <f t="shared" ca="1" si="130"/>
        <v>-1.4349735587207206</v>
      </c>
    </row>
    <row r="448" spans="1:27">
      <c r="A448" s="6">
        <f ca="1">LN((RAND()^(-Results!$E$4))-1)</f>
        <v>0.46286264559973239</v>
      </c>
      <c r="B448" s="6">
        <f ca="1">LN((RAND()^(-Results!$E$4))-1)</f>
        <v>1.5482511644883543</v>
      </c>
      <c r="C448" s="6">
        <f ca="1">LN((RAND()^(-Results!$E$4))-1)</f>
        <v>0.47201073114419251</v>
      </c>
      <c r="D448" s="6">
        <f ca="1">LN((RAND()^(-Results!$E$4))-1)</f>
        <v>-1.1483643280277207</v>
      </c>
      <c r="E448" s="6">
        <f ca="1">LN((RAND()^(-Results!$E$4))-1)</f>
        <v>0.86166920176471873</v>
      </c>
      <c r="F448" s="6">
        <f ca="1">LN((RAND()^(-Results!$E$4))-1)</f>
        <v>5.0412259478495844</v>
      </c>
      <c r="G448" s="6">
        <f ca="1">LN((RAND()^(-Results!$E$4))-1)</f>
        <v>-0.54273054652398001</v>
      </c>
      <c r="H448" s="6">
        <f t="shared" ca="1" si="112"/>
        <v>-0.47855829716805953</v>
      </c>
      <c r="I448" s="10">
        <f ca="1">SUMPRODUCT(J448:O448,Results!B$12:G$12)+Results!$E$5*H448</f>
        <v>30.642574239467695</v>
      </c>
      <c r="J448" s="10">
        <f ca="1">SUMPRODUCT($A448:$F448,Results!$B$15:$G$15)</f>
        <v>-10.975165562175823</v>
      </c>
      <c r="K448" s="10">
        <f ca="1">SUMPRODUCT($A448:$F448,Results!$B$16:$G$16)</f>
        <v>8.6141474797000939</v>
      </c>
      <c r="L448" s="10">
        <f ca="1">SUMPRODUCT($A448:$F448,Results!$B$17:$G$17)</f>
        <v>-7.7200286848899378</v>
      </c>
      <c r="M448" s="10">
        <f ca="1">SUMPRODUCT($A448:$F448,Results!$B$18:$G$18)</f>
        <v>-7.9797840179947048</v>
      </c>
      <c r="N448" s="10">
        <f ca="1">SUMPRODUCT($A448:$F448,Results!$B$19:$G$19)</f>
        <v>6.003135086099471</v>
      </c>
      <c r="O448" s="10">
        <f ca="1">SUMPRODUCT($A448:$F448,Results!$B$20:$G$20)</f>
        <v>4.7555385205516885</v>
      </c>
      <c r="P448" s="10" cm="1">
        <f t="array" aca="1" ref="P448" ca="1">SUMPRODUCT(J448:O448,TRANSPOSE(BL$20:BL$25))+$AD$20-$BL$27</f>
        <v>32.240064076194791</v>
      </c>
      <c r="Q448" s="10" cm="1">
        <f t="array" aca="1" ref="Q448" ca="1">SUMPRODUCT(J448:O448,TRANSPOSE(ES$20:ES$25))+$AD$20-$ES$27</f>
        <v>32.340238101319898</v>
      </c>
      <c r="R448" s="10">
        <f ca="1">I448-Results!$E$5*H448</f>
        <v>32.556807428139933</v>
      </c>
      <c r="S448" s="10" cm="1">
        <f t="array" aca="1" ref="S448" ca="1">SUMPRODUCT(J448:O448,TRANSPOSE(AR$28:AR$33))+$AD$20-$AC$26</f>
        <v>34.749582255583796</v>
      </c>
      <c r="T448" s="10">
        <f ca="1">SUMPRODUCT(J448:O448,Results!K$9:P$9)</f>
        <v>32.80159451904904</v>
      </c>
      <c r="U448" s="10">
        <f ca="1">SUMPRODUCT(J448:O448,Results!K$9:P$9)+$AD$20-$AC$31</f>
        <v>32.818550575574136</v>
      </c>
      <c r="V448" s="10">
        <f t="shared" ca="1" si="131"/>
        <v>-1.597489836727096</v>
      </c>
      <c r="W448" s="10">
        <f t="shared" ca="1" si="126"/>
        <v>-1.6976638618522024</v>
      </c>
      <c r="X448" s="10">
        <f t="shared" ca="1" si="127"/>
        <v>-1.9142331886722381</v>
      </c>
      <c r="Y448" s="10">
        <f t="shared" ca="1" si="128"/>
        <v>-4.1070080161161009</v>
      </c>
      <c r="Z448" s="10">
        <f t="shared" ca="1" si="129"/>
        <v>30.36044617258581</v>
      </c>
      <c r="AA448" s="10">
        <f t="shared" ca="1" si="130"/>
        <v>-2.1759763361064408</v>
      </c>
    </row>
    <row r="449" spans="1:27">
      <c r="A449" s="6">
        <f ca="1">LN((RAND()^(-Results!$E$4))-1)</f>
        <v>-0.120852670549806</v>
      </c>
      <c r="B449" s="6">
        <f ca="1">LN((RAND()^(-Results!$E$4))-1)</f>
        <v>2.9402504027382554</v>
      </c>
      <c r="C449" s="6">
        <f ca="1">LN((RAND()^(-Results!$E$4))-1)</f>
        <v>-2.3107673732069256</v>
      </c>
      <c r="D449" s="6">
        <f ca="1">LN((RAND()^(-Results!$E$4))-1)</f>
        <v>-0.58608148467828847</v>
      </c>
      <c r="E449" s="6">
        <f ca="1">LN((RAND()^(-Results!$E$4))-1)</f>
        <v>-0.72969612567804187</v>
      </c>
      <c r="F449" s="6">
        <f ca="1">LN((RAND()^(-Results!$E$4))-1)</f>
        <v>1.1766506760272586</v>
      </c>
      <c r="G449" s="6">
        <f ca="1">LN((RAND()^(-Results!$E$4))-1)</f>
        <v>-0.61715161171225363</v>
      </c>
      <c r="H449" s="6">
        <f t="shared" ca="1" si="112"/>
        <v>-0.55297936235633316</v>
      </c>
      <c r="I449" s="10">
        <f ca="1">SUMPRODUCT(J449:O449,Results!B$12:G$12)+Results!$E$5*H449</f>
        <v>6.5983687218552927</v>
      </c>
      <c r="J449" s="10">
        <f ca="1">SUMPRODUCT($A449:$F449,Results!$B$15:$G$15)</f>
        <v>-2.9991901586792036</v>
      </c>
      <c r="K449" s="10">
        <f ca="1">SUMPRODUCT($A449:$F449,Results!$B$16:$G$16)</f>
        <v>-1.3090771561684504</v>
      </c>
      <c r="L449" s="10">
        <f ca="1">SUMPRODUCT($A449:$F449,Results!$B$17:$G$17)</f>
        <v>1.5713098681879039</v>
      </c>
      <c r="M449" s="10">
        <f ca="1">SUMPRODUCT($A449:$F449,Results!$B$18:$G$18)</f>
        <v>2.9577410053945927</v>
      </c>
      <c r="N449" s="10">
        <f ca="1">SUMPRODUCT($A449:$F449,Results!$B$19:$G$19)</f>
        <v>4.2530957170085317</v>
      </c>
      <c r="O449" s="10">
        <f ca="1">SUMPRODUCT($A449:$F449,Results!$B$20:$G$20)</f>
        <v>-0.87589074878939588</v>
      </c>
      <c r="P449" s="10" cm="1">
        <f t="array" aca="1" ref="P449" ca="1">SUMPRODUCT(J449:O449,TRANSPOSE(BL$20:BL$25))+$AD$20-$BL$27</f>
        <v>6.9436787824100605</v>
      </c>
      <c r="Q449" s="10" cm="1">
        <f t="array" aca="1" ref="Q449" ca="1">SUMPRODUCT(J449:O449,TRANSPOSE(ES$20:ES$25))+$AD$20-$ES$27</f>
        <v>7.1025632957085252</v>
      </c>
      <c r="R449" s="10">
        <f ca="1">I449-Results!$E$5*H449</f>
        <v>8.8102861712806249</v>
      </c>
      <c r="S449" s="10" cm="1">
        <f t="array" aca="1" ref="S449" ca="1">SUMPRODUCT(J449:O449,TRANSPOSE(AR$28:AR$33))+$AD$20-$AC$26</f>
        <v>2.3817363122285684</v>
      </c>
      <c r="T449" s="10">
        <f ca="1">SUMPRODUCT(J449:O449,Results!K$9:P$9)</f>
        <v>7.8780122543508178</v>
      </c>
      <c r="U449" s="10">
        <f ca="1">SUMPRODUCT(J449:O449,Results!K$9:P$9)+$AD$20-$AC$31</f>
        <v>7.8949683108759103</v>
      </c>
      <c r="V449" s="10">
        <f t="shared" ca="1" si="131"/>
        <v>-0.34531006055476787</v>
      </c>
      <c r="W449" s="10">
        <f t="shared" ca="1" si="126"/>
        <v>-0.50419457385323252</v>
      </c>
      <c r="X449" s="10">
        <f t="shared" ca="1" si="127"/>
        <v>-2.2119174494253322</v>
      </c>
      <c r="Y449" s="10">
        <f t="shared" ca="1" si="128"/>
        <v>4.2166324096267243</v>
      </c>
      <c r="Z449" s="10">
        <f t="shared" ca="1" si="129"/>
        <v>6.3162406549734076</v>
      </c>
      <c r="AA449" s="10">
        <f t="shared" ca="1" si="130"/>
        <v>-1.2965995890206177</v>
      </c>
    </row>
    <row r="450" spans="1:27">
      <c r="A450" s="6">
        <f ca="1">LN((RAND()^(-Results!$E$4))-1)</f>
        <v>-1.1324635070168991</v>
      </c>
      <c r="B450" s="6">
        <f ca="1">LN((RAND()^(-Results!$E$4))-1)</f>
        <v>-0.61943036145880781</v>
      </c>
      <c r="C450" s="6">
        <f ca="1">LN((RAND()^(-Results!$E$4))-1)</f>
        <v>-2.1733005804025352</v>
      </c>
      <c r="D450" s="6">
        <f ca="1">LN((RAND()^(-Results!$E$4))-1)</f>
        <v>0.10061608543734944</v>
      </c>
      <c r="E450" s="6">
        <f ca="1">LN((RAND()^(-Results!$E$4))-1)</f>
        <v>1.2338099584995141</v>
      </c>
      <c r="F450" s="6">
        <f ca="1">LN((RAND()^(-Results!$E$4))-1)</f>
        <v>0.38463794493976294</v>
      </c>
      <c r="G450" s="6">
        <f ca="1">LN((RAND()^(-Results!$E$4))-1)</f>
        <v>0.58610042017143327</v>
      </c>
      <c r="H450" s="6">
        <f t="shared" ca="1" si="112"/>
        <v>0.65027266952735374</v>
      </c>
      <c r="I450" s="10">
        <f ca="1">SUMPRODUCT(J450:O450,Results!B$12:G$12)+Results!$E$5*H450</f>
        <v>-1.1289063879677972</v>
      </c>
      <c r="J450" s="10">
        <f ca="1">SUMPRODUCT($A450:$F450,Results!$B$15:$G$15)</f>
        <v>-0.95902008421596818</v>
      </c>
      <c r="K450" s="10">
        <f ca="1">SUMPRODUCT($A450:$F450,Results!$B$16:$G$16)</f>
        <v>-0.4594956845682332</v>
      </c>
      <c r="L450" s="10">
        <f ca="1">SUMPRODUCT($A450:$F450,Results!$B$17:$G$17)</f>
        <v>-7.8810308987316731</v>
      </c>
      <c r="M450" s="10">
        <f ca="1">SUMPRODUCT($A450:$F450,Results!$B$18:$G$18)</f>
        <v>2.3231687213841647</v>
      </c>
      <c r="N450" s="10">
        <f ca="1">SUMPRODUCT($A450:$F450,Results!$B$19:$G$19)</f>
        <v>-6.3456152588712325</v>
      </c>
      <c r="O450" s="10">
        <f ca="1">SUMPRODUCT($A450:$F450,Results!$B$20:$G$20)</f>
        <v>-3.8144524273684217</v>
      </c>
      <c r="P450" s="10" cm="1">
        <f t="array" aca="1" ref="P450" ca="1">SUMPRODUCT(J450:O450,TRANSPOSE(BL$20:BL$25))+$AD$20-$BL$27</f>
        <v>-4.1933190705421328</v>
      </c>
      <c r="Q450" s="10" cm="1">
        <f t="array" aca="1" ref="Q450" ca="1">SUMPRODUCT(J450:O450,TRANSPOSE(ES$20:ES$25))+$AD$20-$ES$27</f>
        <v>-4.1446974171847026</v>
      </c>
      <c r="R450" s="10">
        <f ca="1">I450-Results!$E$5*H450</f>
        <v>-3.7299970660772122</v>
      </c>
      <c r="S450" s="10" cm="1">
        <f t="array" aca="1" ref="S450" ca="1">SUMPRODUCT(J450:O450,TRANSPOSE(AR$28:AR$33))+$AD$20-$AC$26</f>
        <v>-6.6921128807685601</v>
      </c>
      <c r="T450" s="10">
        <f ca="1">SUMPRODUCT(J450:O450,Results!K$9:P$9)</f>
        <v>-3.9080145087424722</v>
      </c>
      <c r="U450" s="10">
        <f ca="1">SUMPRODUCT(J450:O450,Results!K$9:P$9)+$AD$20-$AC$31</f>
        <v>-3.8910584522173797</v>
      </c>
      <c r="V450" s="10">
        <f t="shared" ca="1" si="131"/>
        <v>3.0644126825743356</v>
      </c>
      <c r="W450" s="10">
        <f t="shared" ca="1" si="126"/>
        <v>3.0157910292169055</v>
      </c>
      <c r="X450" s="10">
        <f t="shared" ca="1" si="127"/>
        <v>2.601090678109415</v>
      </c>
      <c r="Y450" s="10">
        <f t="shared" ca="1" si="128"/>
        <v>5.563206492800763</v>
      </c>
      <c r="Z450" s="10">
        <f t="shared" ca="1" si="129"/>
        <v>-1.4110344548496825</v>
      </c>
      <c r="AA450" s="10">
        <f t="shared" ca="1" si="130"/>
        <v>2.7621520642495825</v>
      </c>
    </row>
    <row r="451" spans="1:27">
      <c r="A451" s="6">
        <f ca="1">LN((RAND()^(-Results!$E$4))-1)</f>
        <v>1.3690598105245654E-2</v>
      </c>
      <c r="B451" s="6">
        <f ca="1">LN((RAND()^(-Results!$E$4))-1)</f>
        <v>3.9579673131089241</v>
      </c>
      <c r="C451" s="6">
        <f ca="1">LN((RAND()^(-Results!$E$4))-1)</f>
        <v>0.25519284808164028</v>
      </c>
      <c r="D451" s="6">
        <f ca="1">LN((RAND()^(-Results!$E$4))-1)</f>
        <v>-1.8162292499928434</v>
      </c>
      <c r="E451" s="6">
        <f ca="1">LN((RAND()^(-Results!$E$4))-1)</f>
        <v>-0.14638851939255931</v>
      </c>
      <c r="F451" s="6">
        <f ca="1">LN((RAND()^(-Results!$E$4))-1)</f>
        <v>-1.4816696664263049</v>
      </c>
      <c r="G451" s="6">
        <f ca="1">LN((RAND()^(-Results!$E$4))-1)</f>
        <v>0.51983444584139704</v>
      </c>
      <c r="H451" s="6">
        <f t="shared" ca="1" si="112"/>
        <v>0.58400669519731752</v>
      </c>
      <c r="I451" s="10">
        <f ca="1">SUMPRODUCT(J451:O451,Results!B$12:G$12)+Results!$E$5*H451</f>
        <v>3.8219468516530273</v>
      </c>
      <c r="J451" s="10">
        <f ca="1">SUMPRODUCT($A451:$F451,Results!$B$15:$G$15)</f>
        <v>4.2478487791243378</v>
      </c>
      <c r="K451" s="10">
        <f ca="1">SUMPRODUCT($A451:$F451,Results!$B$16:$G$16)</f>
        <v>3.3826622714124417</v>
      </c>
      <c r="L451" s="10">
        <f ca="1">SUMPRODUCT($A451:$F451,Results!$B$17:$G$17)</f>
        <v>4.9632837994302079</v>
      </c>
      <c r="M451" s="10">
        <f ca="1">SUMPRODUCT($A451:$F451,Results!$B$18:$G$18)</f>
        <v>4.7013333342306076</v>
      </c>
      <c r="N451" s="10">
        <f ca="1">SUMPRODUCT($A451:$F451,Results!$B$19:$G$19)</f>
        <v>6.6178566828546295</v>
      </c>
      <c r="O451" s="10">
        <f ca="1">SUMPRODUCT($A451:$F451,Results!$B$20:$G$20)</f>
        <v>-1.9353341035011677</v>
      </c>
      <c r="P451" s="10" cm="1">
        <f t="array" aca="1" ref="P451" ca="1">SUMPRODUCT(J451:O451,TRANSPOSE(BL$20:BL$25))+$AD$20-$BL$27</f>
        <v>0.5595926001070809</v>
      </c>
      <c r="Q451" s="10" cm="1">
        <f t="array" aca="1" ref="Q451" ca="1">SUMPRODUCT(J451:O451,TRANSPOSE(ES$20:ES$25))+$AD$20-$ES$27</f>
        <v>0.65396530073547587</v>
      </c>
      <c r="R451" s="10">
        <f ca="1">I451-Results!$E$5*H451</f>
        <v>1.4859200708637572</v>
      </c>
      <c r="S451" s="10" cm="1">
        <f t="array" aca="1" ref="S451" ca="1">SUMPRODUCT(J451:O451,TRANSPOSE(AR$28:AR$33))+$AD$20-$AC$26</f>
        <v>-3.3440266965006531</v>
      </c>
      <c r="T451" s="10">
        <f ca="1">SUMPRODUCT(J451:O451,Results!K$9:P$9)</f>
        <v>1.0869098478600938</v>
      </c>
      <c r="U451" s="10">
        <f ca="1">SUMPRODUCT(J451:O451,Results!K$9:P$9)+$AD$20-$AC$31</f>
        <v>1.1038659043851862</v>
      </c>
      <c r="V451" s="10">
        <f t="shared" ca="1" si="131"/>
        <v>3.2623542515459465</v>
      </c>
      <c r="W451" s="10">
        <f t="shared" ref="W451:W514" ca="1" si="132">I451-Q451</f>
        <v>3.1679815509175513</v>
      </c>
      <c r="X451" s="10">
        <f t="shared" ref="X451:X514" ca="1" si="133">I451-R451</f>
        <v>2.3360267807892701</v>
      </c>
      <c r="Y451" s="10">
        <f t="shared" ref="Y451:Y514" ca="1" si="134">I451-S451</f>
        <v>7.1659735481536799</v>
      </c>
      <c r="Z451" s="10">
        <f t="shared" ref="Z451:Z514" ca="1" si="135">I451-$AD$20</f>
        <v>3.5398187847711418</v>
      </c>
      <c r="AA451" s="10">
        <f t="shared" ref="AA451:AA514" ca="1" si="136">I451-U451</f>
        <v>2.7180809472678411</v>
      </c>
    </row>
    <row r="452" spans="1:27">
      <c r="A452" s="6">
        <f ca="1">LN((RAND()^(-Results!$E$4))-1)</f>
        <v>-0.62509707414055848</v>
      </c>
      <c r="B452" s="6">
        <f ca="1">LN((RAND()^(-Results!$E$4))-1)</f>
        <v>-1.4051468683787636</v>
      </c>
      <c r="C452" s="6">
        <f ca="1">LN((RAND()^(-Results!$E$4))-1)</f>
        <v>0.2301280020428248</v>
      </c>
      <c r="D452" s="6">
        <f ca="1">LN((RAND()^(-Results!$E$4))-1)</f>
        <v>1.3682193271320422</v>
      </c>
      <c r="E452" s="6">
        <f ca="1">LN((RAND()^(-Results!$E$4))-1)</f>
        <v>-0.14903629527487888</v>
      </c>
      <c r="F452" s="6">
        <f ca="1">LN((RAND()^(-Results!$E$4))-1)</f>
        <v>0.75232220569554809</v>
      </c>
      <c r="G452" s="6">
        <f ca="1">LN((RAND()^(-Results!$E$4))-1)</f>
        <v>-0.69816888775624053</v>
      </c>
      <c r="H452" s="6">
        <f t="shared" ca="1" si="112"/>
        <v>-0.63399663840032006</v>
      </c>
      <c r="I452" s="10">
        <f ca="1">SUMPRODUCT(J452:O452,Results!B$12:G$12)+Results!$E$5*H452</f>
        <v>-6.4927696256903271</v>
      </c>
      <c r="J452" s="10">
        <f ca="1">SUMPRODUCT($A452:$F452,Results!$B$15:$G$15)</f>
        <v>-0.34758364414005838</v>
      </c>
      <c r="K452" s="10">
        <f ca="1">SUMPRODUCT($A452:$F452,Results!$B$16:$G$16)</f>
        <v>-1.6118322494359607</v>
      </c>
      <c r="L452" s="10">
        <f ca="1">SUMPRODUCT($A452:$F452,Results!$B$17:$G$17)</f>
        <v>-0.50540106050450218</v>
      </c>
      <c r="M452" s="10">
        <f ca="1">SUMPRODUCT($A452:$F452,Results!$B$18:$G$18)</f>
        <v>-2.9759246014175238</v>
      </c>
      <c r="N452" s="10">
        <f ca="1">SUMPRODUCT($A452:$F452,Results!$B$19:$G$19)</f>
        <v>-3.4930280680369661</v>
      </c>
      <c r="O452" s="10">
        <f ca="1">SUMPRODUCT($A452:$F452,Results!$B$20:$G$20)</f>
        <v>1.2900963451290131</v>
      </c>
      <c r="P452" s="10" cm="1">
        <f t="array" aca="1" ref="P452" ca="1">SUMPRODUCT(J452:O452,TRANSPOSE(BL$20:BL$25))+$AD$20-$BL$27</f>
        <v>-3.5729078871321724</v>
      </c>
      <c r="Q452" s="10" cm="1">
        <f t="array" aca="1" ref="Q452" ca="1">SUMPRODUCT(J452:O452,TRANSPOSE(ES$20:ES$25))+$AD$20-$ES$27</f>
        <v>-3.5724059660387621</v>
      </c>
      <c r="R452" s="10">
        <f ca="1">I452-Results!$E$5*H452</f>
        <v>-3.9567830720890469</v>
      </c>
      <c r="S452" s="10" cm="1">
        <f t="array" aca="1" ref="S452" ca="1">SUMPRODUCT(J452:O452,TRANSPOSE(AR$28:AR$33))+$AD$20-$AC$26</f>
        <v>-0.29997442415410469</v>
      </c>
      <c r="T452" s="10">
        <f ca="1">SUMPRODUCT(J452:O452,Results!K$9:P$9)</f>
        <v>-3.560295396798939</v>
      </c>
      <c r="U452" s="10">
        <f ca="1">SUMPRODUCT(J452:O452,Results!K$9:P$9)+$AD$20-$AC$31</f>
        <v>-3.5433393402738464</v>
      </c>
      <c r="V452" s="10">
        <f t="shared" ca="1" si="131"/>
        <v>-2.9198617385581547</v>
      </c>
      <c r="W452" s="10">
        <f t="shared" ca="1" si="132"/>
        <v>-2.920363659651565</v>
      </c>
      <c r="X452" s="10">
        <f t="shared" ca="1" si="133"/>
        <v>-2.5359865536012802</v>
      </c>
      <c r="Y452" s="10">
        <f t="shared" ca="1" si="134"/>
        <v>-6.1927952015362226</v>
      </c>
      <c r="Z452" s="10">
        <f t="shared" ca="1" si="135"/>
        <v>-6.7748976925722122</v>
      </c>
      <c r="AA452" s="10">
        <f t="shared" ca="1" si="136"/>
        <v>-2.9494302854164807</v>
      </c>
    </row>
    <row r="453" spans="1:27">
      <c r="A453" s="6">
        <f ca="1">LN((RAND()^(-Results!$E$4))-1)</f>
        <v>0.48112719956709743</v>
      </c>
      <c r="B453" s="6">
        <f ca="1">LN((RAND()^(-Results!$E$4))-1)</f>
        <v>0.98806149801128584</v>
      </c>
      <c r="C453" s="6">
        <f ca="1">LN((RAND()^(-Results!$E$4))-1)</f>
        <v>0.84745052157800616</v>
      </c>
      <c r="D453" s="6">
        <f ca="1">LN((RAND()^(-Results!$E$4))-1)</f>
        <v>-0.44661235472601257</v>
      </c>
      <c r="E453" s="6">
        <f ca="1">LN((RAND()^(-Results!$E$4))-1)</f>
        <v>2.2289857155080361</v>
      </c>
      <c r="F453" s="6">
        <f ca="1">LN((RAND()^(-Results!$E$4))-1)</f>
        <v>1.1559994221767316</v>
      </c>
      <c r="G453" s="6">
        <f ca="1">LN((RAND()^(-Results!$E$4))-1)</f>
        <v>-5.2577479628567139E-2</v>
      </c>
      <c r="H453" s="6">
        <f t="shared" ca="1" si="112"/>
        <v>1.1594769727353363E-2</v>
      </c>
      <c r="I453" s="10">
        <f ca="1">SUMPRODUCT(J453:O453,Results!B$12:G$12)+Results!$E$5*H453</f>
        <v>18.226559106153829</v>
      </c>
      <c r="J453" s="10">
        <f ca="1">SUMPRODUCT($A453:$F453,Results!$B$15:$G$15)</f>
        <v>-5.3779237096112222</v>
      </c>
      <c r="K453" s="10">
        <f ca="1">SUMPRODUCT($A453:$F453,Results!$B$16:$G$16)</f>
        <v>8.2698527778700601</v>
      </c>
      <c r="L453" s="10">
        <f ca="1">SUMPRODUCT($A453:$F453,Results!$B$17:$G$17)</f>
        <v>-9.1958115824055202</v>
      </c>
      <c r="M453" s="10">
        <f ca="1">SUMPRODUCT($A453:$F453,Results!$B$18:$G$18)</f>
        <v>-2.3277585162816883</v>
      </c>
      <c r="N453" s="10">
        <f ca="1">SUMPRODUCT($A453:$F453,Results!$B$19:$G$19)</f>
        <v>1.8832837272933745</v>
      </c>
      <c r="O453" s="10">
        <f ca="1">SUMPRODUCT($A453:$F453,Results!$B$20:$G$20)</f>
        <v>0.34661722963956731</v>
      </c>
      <c r="P453" s="10" cm="1">
        <f t="array" aca="1" ref="P453" ca="1">SUMPRODUCT(J453:O453,TRANSPOSE(BL$20:BL$25))+$AD$20-$BL$27</f>
        <v>18.500783609830858</v>
      </c>
      <c r="Q453" s="10" cm="1">
        <f t="array" aca="1" ref="Q453" ca="1">SUMPRODUCT(J453:O453,TRANSPOSE(ES$20:ES$25))+$AD$20-$ES$27</f>
        <v>18.536370410638909</v>
      </c>
      <c r="R453" s="10">
        <f ca="1">I453-Results!$E$5*H453</f>
        <v>18.180180027244415</v>
      </c>
      <c r="S453" s="10" cm="1">
        <f t="array" aca="1" ref="S453" ca="1">SUMPRODUCT(J453:O453,TRANSPOSE(AR$28:AR$33))+$AD$20-$AC$26</f>
        <v>18.110515782093163</v>
      </c>
      <c r="T453" s="10">
        <f ca="1">SUMPRODUCT(J453:O453,Results!K$9:P$9)</f>
        <v>18.694582928164127</v>
      </c>
      <c r="U453" s="10">
        <f ca="1">SUMPRODUCT(J453:O453,Results!K$9:P$9)+$AD$20-$AC$31</f>
        <v>18.71153898468922</v>
      </c>
      <c r="V453" s="10">
        <f t="shared" ca="1" si="131"/>
        <v>-0.27422450367702922</v>
      </c>
      <c r="W453" s="10">
        <f t="shared" ca="1" si="132"/>
        <v>-0.30981130448508054</v>
      </c>
      <c r="X453" s="10">
        <f t="shared" ca="1" si="133"/>
        <v>4.6379078909414062E-2</v>
      </c>
      <c r="Y453" s="10">
        <f t="shared" ca="1" si="134"/>
        <v>0.11604332406066575</v>
      </c>
      <c r="Z453" s="10">
        <f t="shared" ca="1" si="135"/>
        <v>17.944431039271944</v>
      </c>
      <c r="AA453" s="10">
        <f t="shared" ca="1" si="136"/>
        <v>-0.48497987853539115</v>
      </c>
    </row>
    <row r="454" spans="1:27">
      <c r="A454" s="6">
        <f ca="1">LN((RAND()^(-Results!$E$4))-1)</f>
        <v>0.97469111231304317</v>
      </c>
      <c r="B454" s="6">
        <f ca="1">LN((RAND()^(-Results!$E$4))-1)</f>
        <v>-5.8534858022220888</v>
      </c>
      <c r="C454" s="6">
        <f ca="1">LN((RAND()^(-Results!$E$4))-1)</f>
        <v>0.74796365058015557</v>
      </c>
      <c r="D454" s="6">
        <f ca="1">LN((RAND()^(-Results!$E$4))-1)</f>
        <v>4.4872733820965021</v>
      </c>
      <c r="E454" s="6">
        <f ca="1">LN((RAND()^(-Results!$E$4))-1)</f>
        <v>0.77757948964622303</v>
      </c>
      <c r="F454" s="6">
        <f ca="1">LN((RAND()^(-Results!$E$4))-1)</f>
        <v>0.49254274385812213</v>
      </c>
      <c r="G454" s="6">
        <f ca="1">LN((RAND()^(-Results!$E$4))-1)</f>
        <v>0.22682277069583412</v>
      </c>
      <c r="H454" s="6">
        <f t="shared" ca="1" si="112"/>
        <v>0.29099502005175459</v>
      </c>
      <c r="I454" s="10">
        <f ca="1">SUMPRODUCT(J454:O454,Results!B$12:G$12)+Results!$E$5*H454</f>
        <v>0.85464946773341666</v>
      </c>
      <c r="J454" s="10">
        <f ca="1">SUMPRODUCT($A454:$F454,Results!$B$15:$G$15)</f>
        <v>-7.1400915611337554</v>
      </c>
      <c r="K454" s="10">
        <f ca="1">SUMPRODUCT($A454:$F454,Results!$B$16:$G$16)</f>
        <v>-4.9791755970242164</v>
      </c>
      <c r="L454" s="10">
        <f ca="1">SUMPRODUCT($A454:$F454,Results!$B$17:$G$17)</f>
        <v>-6.6034321639940261</v>
      </c>
      <c r="M454" s="10">
        <f ca="1">SUMPRODUCT($A454:$F454,Results!$B$18:$G$18)</f>
        <v>-6.4160296916399888</v>
      </c>
      <c r="N454" s="10">
        <f ca="1">SUMPRODUCT($A454:$F454,Results!$B$19:$G$19)</f>
        <v>-8.6083707854438742</v>
      </c>
      <c r="O454" s="10">
        <f ca="1">SUMPRODUCT($A454:$F454,Results!$B$20:$G$20)</f>
        <v>3.5525149916565635</v>
      </c>
      <c r="P454" s="10" cm="1">
        <f t="array" aca="1" ref="P454" ca="1">SUMPRODUCT(J454:O454,TRANSPOSE(BL$20:BL$25))+$AD$20-$BL$27</f>
        <v>1.5302865064505804</v>
      </c>
      <c r="Q454" s="10" cm="1">
        <f t="array" aca="1" ref="Q454" ca="1">SUMPRODUCT(J454:O454,TRANSPOSE(ES$20:ES$25))+$AD$20-$ES$27</f>
        <v>1.3764093430216051</v>
      </c>
      <c r="R454" s="10">
        <f ca="1">I454-Results!$E$5*H454</f>
        <v>-0.30933061247360172</v>
      </c>
      <c r="S454" s="10" cm="1">
        <f t="array" aca="1" ref="S454" ca="1">SUMPRODUCT(J454:O454,TRANSPOSE(AR$28:AR$33))+$AD$20-$AC$26</f>
        <v>6.9559716202879711</v>
      </c>
      <c r="T454" s="10">
        <f ca="1">SUMPRODUCT(J454:O454,Results!K$9:P$9)</f>
        <v>0.66070133061410763</v>
      </c>
      <c r="U454" s="10">
        <f ca="1">SUMPRODUCT(J454:O454,Results!K$9:P$9)+$AD$20-$AC$31</f>
        <v>0.6776573871392001</v>
      </c>
      <c r="V454" s="10">
        <f t="shared" ca="1" si="131"/>
        <v>-0.67563703871716374</v>
      </c>
      <c r="W454" s="10">
        <f t="shared" ca="1" si="132"/>
        <v>-0.52175987528818846</v>
      </c>
      <c r="X454" s="10">
        <f t="shared" ca="1" si="133"/>
        <v>1.1639800802070184</v>
      </c>
      <c r="Y454" s="10">
        <f t="shared" ca="1" si="134"/>
        <v>-6.1013221525545545</v>
      </c>
      <c r="Z454" s="10">
        <f t="shared" ca="1" si="135"/>
        <v>0.57252140085153136</v>
      </c>
      <c r="AA454" s="10">
        <f t="shared" ca="1" si="136"/>
        <v>0.17699208059421656</v>
      </c>
    </row>
    <row r="455" spans="1:27">
      <c r="A455" s="6">
        <f ca="1">LN((RAND()^(-Results!$E$4))-1)</f>
        <v>1.1543766780017684</v>
      </c>
      <c r="B455" s="6">
        <f ca="1">LN((RAND()^(-Results!$E$4))-1)</f>
        <v>0.98907355785529316</v>
      </c>
      <c r="C455" s="6">
        <f ca="1">LN((RAND()^(-Results!$E$4))-1)</f>
        <v>0.95768292787052733</v>
      </c>
      <c r="D455" s="6">
        <f ca="1">LN((RAND()^(-Results!$E$4))-1)</f>
        <v>-0.1435012418383734</v>
      </c>
      <c r="E455" s="6">
        <f ca="1">LN((RAND()^(-Results!$E$4))-1)</f>
        <v>2.9294379687330561</v>
      </c>
      <c r="F455" s="6">
        <f ca="1">LN((RAND()^(-Results!$E$4))-1)</f>
        <v>-0.58816277670717088</v>
      </c>
      <c r="G455" s="6">
        <f ca="1">LN((RAND()^(-Results!$E$4))-1)</f>
        <v>2.0234642334560382</v>
      </c>
      <c r="H455" s="6">
        <f t="shared" ca="1" si="112"/>
        <v>2.0876364828119587</v>
      </c>
      <c r="I455" s="10">
        <f ca="1">SUMPRODUCT(J455:O455,Results!B$12:G$12)+Results!$E$5*H455</f>
        <v>25.521708087710046</v>
      </c>
      <c r="J455" s="10">
        <f ca="1">SUMPRODUCT($A455:$F455,Results!$B$15:$G$15)</f>
        <v>-4.9191407523848092</v>
      </c>
      <c r="K455" s="10">
        <f ca="1">SUMPRODUCT($A455:$F455,Results!$B$16:$G$16)</f>
        <v>8.4055242627806042</v>
      </c>
      <c r="L455" s="10">
        <f ca="1">SUMPRODUCT($A455:$F455,Results!$B$17:$G$17)</f>
        <v>-10.272447498351031</v>
      </c>
      <c r="M455" s="10">
        <f ca="1">SUMPRODUCT($A455:$F455,Results!$B$18:$G$18)</f>
        <v>0.50274014694151159</v>
      </c>
      <c r="N455" s="10">
        <f ca="1">SUMPRODUCT($A455:$F455,Results!$B$19:$G$19)</f>
        <v>1.880547658177093</v>
      </c>
      <c r="O455" s="10">
        <f ca="1">SUMPRODUCT($A455:$F455,Results!$B$20:$G$20)</f>
        <v>-1.2207310421567947</v>
      </c>
      <c r="P455" s="10" cm="1">
        <f t="array" aca="1" ref="P455" ca="1">SUMPRODUCT(J455:O455,TRANSPOSE(BL$20:BL$25))+$AD$20-$BL$27</f>
        <v>17.683099522560127</v>
      </c>
      <c r="Q455" s="10" cm="1">
        <f t="array" aca="1" ref="Q455" ca="1">SUMPRODUCT(J455:O455,TRANSPOSE(ES$20:ES$25))+$AD$20-$ES$27</f>
        <v>17.684537191761247</v>
      </c>
      <c r="R455" s="10">
        <f ca="1">I455-Results!$E$5*H455</f>
        <v>17.171162156462209</v>
      </c>
      <c r="S455" s="10" cm="1">
        <f t="array" aca="1" ref="S455" ca="1">SUMPRODUCT(J455:O455,TRANSPOSE(AR$28:AR$33))+$AD$20-$AC$26</f>
        <v>14.87078818854032</v>
      </c>
      <c r="T455" s="10">
        <f ca="1">SUMPRODUCT(J455:O455,Results!K$9:P$9)</f>
        <v>17.678548462647225</v>
      </c>
      <c r="U455" s="10">
        <f ca="1">SUMPRODUCT(J455:O455,Results!K$9:P$9)+$AD$20-$AC$31</f>
        <v>17.695504519172317</v>
      </c>
      <c r="V455" s="10">
        <f t="shared" ca="1" si="131"/>
        <v>7.8386085651499187</v>
      </c>
      <c r="W455" s="10">
        <f t="shared" ca="1" si="132"/>
        <v>7.8371708959487982</v>
      </c>
      <c r="X455" s="10">
        <f t="shared" ca="1" si="133"/>
        <v>8.3505459312478365</v>
      </c>
      <c r="Y455" s="10">
        <f t="shared" ca="1" si="134"/>
        <v>10.650919899169725</v>
      </c>
      <c r="Z455" s="10">
        <f t="shared" ca="1" si="135"/>
        <v>25.239580020828161</v>
      </c>
      <c r="AA455" s="10">
        <f t="shared" ca="1" si="136"/>
        <v>7.8262035685377285</v>
      </c>
    </row>
    <row r="456" spans="1:27">
      <c r="A456" s="6">
        <f ca="1">LN((RAND()^(-Results!$E$4))-1)</f>
        <v>-0.45217512188472408</v>
      </c>
      <c r="B456" s="6">
        <f ca="1">LN((RAND()^(-Results!$E$4))-1)</f>
        <v>1.30246422245644</v>
      </c>
      <c r="C456" s="6">
        <f ca="1">LN((RAND()^(-Results!$E$4))-1)</f>
        <v>4.8791171342486964E-2</v>
      </c>
      <c r="D456" s="6">
        <f ca="1">LN((RAND()^(-Results!$E$4))-1)</f>
        <v>-2.4322478426967424</v>
      </c>
      <c r="E456" s="6">
        <f ca="1">LN((RAND()^(-Results!$E$4))-1)</f>
        <v>-0.63458180502391937</v>
      </c>
      <c r="F456" s="6">
        <f ca="1">LN((RAND()^(-Results!$E$4))-1)</f>
        <v>-2.5766791781037539</v>
      </c>
      <c r="G456" s="6">
        <f ca="1">LN((RAND()^(-Results!$E$4))-1)</f>
        <v>-1.3990208306397209</v>
      </c>
      <c r="H456" s="6">
        <f t="shared" ca="1" si="112"/>
        <v>-1.3348485812838005</v>
      </c>
      <c r="I456" s="10">
        <f ca="1">SUMPRODUCT(J456:O456,Results!B$12:G$12)+Results!$E$5*H456</f>
        <v>-20.547382585292628</v>
      </c>
      <c r="J456" s="10">
        <f ca="1">SUMPRODUCT($A456:$F456,Results!$B$15:$G$15)</f>
        <v>9.1214504366540545</v>
      </c>
      <c r="K456" s="10">
        <f ca="1">SUMPRODUCT($A456:$F456,Results!$B$16:$G$16)</f>
        <v>-0.33641272710665482</v>
      </c>
      <c r="L456" s="10">
        <f ca="1">SUMPRODUCT($A456:$F456,Results!$B$17:$G$17)</f>
        <v>5.9645286768400103</v>
      </c>
      <c r="M456" s="10">
        <f ca="1">SUMPRODUCT($A456:$F456,Results!$B$18:$G$18)</f>
        <v>5.9089214720065835</v>
      </c>
      <c r="N456" s="10">
        <f ca="1">SUMPRODUCT($A456:$F456,Results!$B$19:$G$19)</f>
        <v>1.2085494413968938</v>
      </c>
      <c r="O456" s="10">
        <f ca="1">SUMPRODUCT($A456:$F456,Results!$B$20:$G$20)</f>
        <v>-3.6361427337028269</v>
      </c>
      <c r="P456" s="10" cm="1">
        <f t="array" aca="1" ref="P456" ca="1">SUMPRODUCT(J456:O456,TRANSPOSE(BL$20:BL$25))+$AD$20-$BL$27</f>
        <v>-15.407122295637986</v>
      </c>
      <c r="Q456" s="10" cm="1">
        <f t="array" aca="1" ref="Q456" ca="1">SUMPRODUCT(J456:O456,TRANSPOSE(ES$20:ES$25))+$AD$20-$ES$27</f>
        <v>-15.441149006014621</v>
      </c>
      <c r="R456" s="10">
        <f ca="1">I456-Results!$E$5*H456</f>
        <v>-15.207988260157425</v>
      </c>
      <c r="S456" s="10" cm="1">
        <f t="array" aca="1" ref="S456" ca="1">SUMPRODUCT(J456:O456,TRANSPOSE(AR$28:AR$33))+$AD$20-$AC$26</f>
        <v>-18.145096323346522</v>
      </c>
      <c r="T456" s="10">
        <f ca="1">SUMPRODUCT(J456:O456,Results!K$9:P$9)</f>
        <v>-15.670310352584661</v>
      </c>
      <c r="U456" s="10">
        <f ca="1">SUMPRODUCT(J456:O456,Results!K$9:P$9)+$AD$20-$AC$31</f>
        <v>-15.653354296059568</v>
      </c>
      <c r="V456" s="10">
        <f t="shared" ca="1" si="131"/>
        <v>-5.1402602896546412</v>
      </c>
      <c r="W456" s="10">
        <f t="shared" ca="1" si="132"/>
        <v>-5.1062335792780065</v>
      </c>
      <c r="X456" s="10">
        <f t="shared" ca="1" si="133"/>
        <v>-5.3393943251352027</v>
      </c>
      <c r="Y456" s="10">
        <f t="shared" ca="1" si="134"/>
        <v>-2.4022862619461058</v>
      </c>
      <c r="Z456" s="10">
        <f t="shared" ca="1" si="135"/>
        <v>-20.829510652174513</v>
      </c>
      <c r="AA456" s="10">
        <f t="shared" ca="1" si="136"/>
        <v>-4.8940282892330593</v>
      </c>
    </row>
    <row r="457" spans="1:27">
      <c r="A457" s="6">
        <f ca="1">LN((RAND()^(-Results!$E$4))-1)</f>
        <v>1.2411854284706094</v>
      </c>
      <c r="B457" s="6">
        <f ca="1">LN((RAND()^(-Results!$E$4))-1)</f>
        <v>-1.6216006057623187</v>
      </c>
      <c r="C457" s="6">
        <f ca="1">LN((RAND()^(-Results!$E$4))-1)</f>
        <v>0.80469651339162906</v>
      </c>
      <c r="D457" s="6">
        <f ca="1">LN((RAND()^(-Results!$E$4))-1)</f>
        <v>-3.0271751284302977</v>
      </c>
      <c r="E457" s="6">
        <f ca="1">LN((RAND()^(-Results!$E$4))-1)</f>
        <v>1.4974252515536373</v>
      </c>
      <c r="F457" s="6">
        <f ca="1">LN((RAND()^(-Results!$E$4))-1)</f>
        <v>-1.844049444337976</v>
      </c>
      <c r="G457" s="6">
        <f ca="1">LN((RAND()^(-Results!$E$4))-1)</f>
        <v>0.33638053043428118</v>
      </c>
      <c r="H457" s="6">
        <f t="shared" ca="1" si="112"/>
        <v>0.40055277979020165</v>
      </c>
      <c r="I457" s="10">
        <f ca="1">SUMPRODUCT(J457:O457,Results!B$12:G$12)+Results!$E$5*H457</f>
        <v>0.96740087988727153</v>
      </c>
      <c r="J457" s="10">
        <f ca="1">SUMPRODUCT($A457:$F457,Results!$B$15:$G$15)</f>
        <v>2.0012296221648018</v>
      </c>
      <c r="K457" s="10">
        <f ca="1">SUMPRODUCT($A457:$F457,Results!$B$16:$G$16)</f>
        <v>4.3840111068925189</v>
      </c>
      <c r="L457" s="10">
        <f ca="1">SUMPRODUCT($A457:$F457,Results!$B$17:$G$17)</f>
        <v>-5.7419432652005487</v>
      </c>
      <c r="M457" s="10">
        <f ca="1">SUMPRODUCT($A457:$F457,Results!$B$18:$G$18)</f>
        <v>2.9442077313193762</v>
      </c>
      <c r="N457" s="10">
        <f ca="1">SUMPRODUCT($A457:$F457,Results!$B$19:$G$19)</f>
        <v>-0.52074532853790678</v>
      </c>
      <c r="O457" s="10">
        <f ca="1">SUMPRODUCT($A457:$F457,Results!$B$20:$G$20)</f>
        <v>-2.9392492041967087</v>
      </c>
      <c r="P457" s="10" cm="1">
        <f t="array" aca="1" ref="P457" ca="1">SUMPRODUCT(J457:O457,TRANSPOSE(BL$20:BL$25))+$AD$20-$BL$27</f>
        <v>0.5997775726199599</v>
      </c>
      <c r="Q457" s="10" cm="1">
        <f t="array" aca="1" ref="Q457" ca="1">SUMPRODUCT(J457:O457,TRANSPOSE(ES$20:ES$25))+$AD$20-$ES$27</f>
        <v>0.39898995083726574</v>
      </c>
      <c r="R457" s="10">
        <f ca="1">I457-Results!$E$5*H457</f>
        <v>-0.63481023927353508</v>
      </c>
      <c r="S457" s="10" cm="1">
        <f t="array" aca="1" ref="S457" ca="1">SUMPRODUCT(J457:O457,TRANSPOSE(AR$28:AR$33))+$AD$20-$AC$26</f>
        <v>-1.8896153902332948</v>
      </c>
      <c r="T457" s="10">
        <f ca="1">SUMPRODUCT(J457:O457,Results!K$9:P$9)</f>
        <v>-0.69051697362191877</v>
      </c>
      <c r="U457" s="10">
        <f ca="1">SUMPRODUCT(J457:O457,Results!K$9:P$9)+$AD$20-$AC$31</f>
        <v>-0.67356091709682631</v>
      </c>
      <c r="V457" s="10">
        <f t="shared" ca="1" si="131"/>
        <v>0.36762330726731163</v>
      </c>
      <c r="W457" s="10">
        <f t="shared" ca="1" si="132"/>
        <v>0.56841092905000579</v>
      </c>
      <c r="X457" s="10">
        <f t="shared" ca="1" si="133"/>
        <v>1.6022111191608066</v>
      </c>
      <c r="Y457" s="10">
        <f t="shared" ca="1" si="134"/>
        <v>2.8570162701205666</v>
      </c>
      <c r="Z457" s="10">
        <f t="shared" ca="1" si="135"/>
        <v>0.68527281300538623</v>
      </c>
      <c r="AA457" s="10">
        <f t="shared" ca="1" si="136"/>
        <v>1.6409617969840977</v>
      </c>
    </row>
    <row r="458" spans="1:27">
      <c r="A458" s="6">
        <f ca="1">LN((RAND()^(-Results!$E$4))-1)</f>
        <v>0.5450354039965104</v>
      </c>
      <c r="B458" s="6">
        <f ca="1">LN((RAND()^(-Results!$E$4))-1)</f>
        <v>-1.3125726082916098</v>
      </c>
      <c r="C458" s="6">
        <f ca="1">LN((RAND()^(-Results!$E$4))-1)</f>
        <v>0.51480854501403706</v>
      </c>
      <c r="D458" s="6">
        <f ca="1">LN((RAND()^(-Results!$E$4))-1)</f>
        <v>2.9537836255902552</v>
      </c>
      <c r="E458" s="6">
        <f ca="1">LN((RAND()^(-Results!$E$4))-1)</f>
        <v>-3.3388113949118496</v>
      </c>
      <c r="F458" s="6">
        <f ca="1">LN((RAND()^(-Results!$E$4))-1)</f>
        <v>-1.0084318308186022</v>
      </c>
      <c r="G458" s="6">
        <f ca="1">LN((RAND()^(-Results!$E$4))-1)</f>
        <v>-0.55717673907120568</v>
      </c>
      <c r="H458" s="6">
        <f t="shared" ca="1" si="112"/>
        <v>-0.49300448971528521</v>
      </c>
      <c r="I458" s="10">
        <f ca="1">SUMPRODUCT(J458:O458,Results!B$12:G$12)+Results!$E$5*H458</f>
        <v>-15.306228620512279</v>
      </c>
      <c r="J458" s="10">
        <f ca="1">SUMPRODUCT($A458:$F458,Results!$B$15:$G$15)</f>
        <v>2.5135914985874637</v>
      </c>
      <c r="K458" s="10">
        <f ca="1">SUMPRODUCT($A458:$F458,Results!$B$16:$G$16)</f>
        <v>-11.140346500557545</v>
      </c>
      <c r="L458" s="10">
        <f ca="1">SUMPRODUCT($A458:$F458,Results!$B$17:$G$17)</f>
        <v>15.111516975092277</v>
      </c>
      <c r="M458" s="10">
        <f ca="1">SUMPRODUCT($A458:$F458,Results!$B$18:$G$18)</f>
        <v>-1.2983166522881133</v>
      </c>
      <c r="N458" s="10">
        <f ca="1">SUMPRODUCT($A458:$F458,Results!$B$19:$G$19)</f>
        <v>1.3714119793656372</v>
      </c>
      <c r="O458" s="10">
        <f ca="1">SUMPRODUCT($A458:$F458,Results!$B$20:$G$20)</f>
        <v>4.2978220131510847</v>
      </c>
      <c r="P458" s="10" cm="1">
        <f t="array" aca="1" ref="P458" ca="1">SUMPRODUCT(J458:O458,TRANSPOSE(BL$20:BL$25))+$AD$20-$BL$27</f>
        <v>-13.364039050170012</v>
      </c>
      <c r="Q458" s="10" cm="1">
        <f t="array" aca="1" ref="Q458" ca="1">SUMPRODUCT(J458:O458,TRANSPOSE(ES$20:ES$25))+$AD$20-$ES$27</f>
        <v>-13.394726862666479</v>
      </c>
      <c r="R458" s="10">
        <f ca="1">I458-Results!$E$5*H458</f>
        <v>-13.334210661651138</v>
      </c>
      <c r="S458" s="10" cm="1">
        <f t="array" aca="1" ref="S458" ca="1">SUMPRODUCT(J458:O458,TRANSPOSE(AR$28:AR$33))+$AD$20-$AC$26</f>
        <v>-9.8602866429387088</v>
      </c>
      <c r="T458" s="10">
        <f ca="1">SUMPRODUCT(J458:O458,Results!K$9:P$9)</f>
        <v>-13.517601082391133</v>
      </c>
      <c r="U458" s="10">
        <f ca="1">SUMPRODUCT(J458:O458,Results!K$9:P$9)+$AD$20-$AC$31</f>
        <v>-13.50064502586604</v>
      </c>
      <c r="V458" s="10">
        <f t="shared" ca="1" si="131"/>
        <v>-1.9421895703422667</v>
      </c>
      <c r="W458" s="10">
        <f t="shared" ca="1" si="132"/>
        <v>-1.9115017578457998</v>
      </c>
      <c r="X458" s="10">
        <f t="shared" ca="1" si="133"/>
        <v>-1.9720179588611408</v>
      </c>
      <c r="Y458" s="10">
        <f t="shared" ca="1" si="134"/>
        <v>-5.44594197757357</v>
      </c>
      <c r="Z458" s="10">
        <f t="shared" ca="1" si="135"/>
        <v>-15.588356687394164</v>
      </c>
      <c r="AA458" s="10">
        <f t="shared" ca="1" si="136"/>
        <v>-1.8055835946462384</v>
      </c>
    </row>
    <row r="459" spans="1:27">
      <c r="A459" s="6">
        <f ca="1">LN((RAND()^(-Results!$E$4))-1)</f>
        <v>3.3103821146245718</v>
      </c>
      <c r="B459" s="6">
        <f ca="1">LN((RAND()^(-Results!$E$4))-1)</f>
        <v>3.1307802881756617</v>
      </c>
      <c r="C459" s="6">
        <f ca="1">LN((RAND()^(-Results!$E$4))-1)</f>
        <v>-2.8850230096794505</v>
      </c>
      <c r="D459" s="6">
        <f ca="1">LN((RAND()^(-Results!$E$4))-1)</f>
        <v>-1.6462260160083748</v>
      </c>
      <c r="E459" s="6">
        <f ca="1">LN((RAND()^(-Results!$E$4))-1)</f>
        <v>-6.7007442238704043E-2</v>
      </c>
      <c r="F459" s="6">
        <f ca="1">LN((RAND()^(-Results!$E$4))-1)</f>
        <v>0.11175831737096095</v>
      </c>
      <c r="G459" s="6">
        <f ca="1">LN((RAND()^(-Results!$E$4))-1)</f>
        <v>1.5028620642379396</v>
      </c>
      <c r="H459" s="6">
        <f t="shared" ca="1" si="112"/>
        <v>1.56703431359386</v>
      </c>
      <c r="I459" s="10">
        <f ca="1">SUMPRODUCT(J459:O459,Results!B$12:G$12)+Results!$E$5*H459</f>
        <v>35.652905823577917</v>
      </c>
      <c r="J459" s="10">
        <f ca="1">SUMPRODUCT($A459:$F459,Results!$B$15:$G$15)</f>
        <v>-10.923109126319048</v>
      </c>
      <c r="K459" s="10">
        <f ca="1">SUMPRODUCT($A459:$F459,Results!$B$16:$G$16)</f>
        <v>-0.5309294989115394</v>
      </c>
      <c r="L459" s="10">
        <f ca="1">SUMPRODUCT($A459:$F459,Results!$B$17:$G$17)</f>
        <v>-1.6714186362531254</v>
      </c>
      <c r="M459" s="10">
        <f ca="1">SUMPRODUCT($A459:$F459,Results!$B$18:$G$18)</f>
        <v>6.7102163317132728</v>
      </c>
      <c r="N459" s="10">
        <f ca="1">SUMPRODUCT($A459:$F459,Results!$B$19:$G$19)</f>
        <v>11.357053741621563</v>
      </c>
      <c r="O459" s="10">
        <f ca="1">SUMPRODUCT($A459:$F459,Results!$B$20:$G$20)</f>
        <v>-0.86247913441555446</v>
      </c>
      <c r="P459" s="10" cm="1">
        <f t="array" aca="1" ref="P459" ca="1">SUMPRODUCT(J459:O459,TRANSPOSE(BL$20:BL$25))+$AD$20-$BL$27</f>
        <v>27.38877512264088</v>
      </c>
      <c r="Q459" s="10" cm="1">
        <f t="array" aca="1" ref="Q459" ca="1">SUMPRODUCT(J459:O459,TRANSPOSE(ES$20:ES$25))+$AD$20-$ES$27</f>
        <v>27.439836974434133</v>
      </c>
      <c r="R459" s="10">
        <f ca="1">I459-Results!$E$5*H459</f>
        <v>29.384768569202478</v>
      </c>
      <c r="S459" s="10" cm="1">
        <f t="array" aca="1" ref="S459" ca="1">SUMPRODUCT(J459:O459,TRANSPOSE(AR$28:AR$33))+$AD$20-$AC$26</f>
        <v>15.949309319045621</v>
      </c>
      <c r="T459" s="10">
        <f ca="1">SUMPRODUCT(J459:O459,Results!K$9:P$9)</f>
        <v>27.641032763956986</v>
      </c>
      <c r="U459" s="10">
        <f ca="1">SUMPRODUCT(J459:O459,Results!K$9:P$9)+$AD$20-$AC$31</f>
        <v>27.657988820482078</v>
      </c>
      <c r="V459" s="10">
        <f t="shared" ca="1" si="131"/>
        <v>8.2641307009370379</v>
      </c>
      <c r="W459" s="10">
        <f t="shared" ca="1" si="132"/>
        <v>8.2130688491437844</v>
      </c>
      <c r="X459" s="10">
        <f t="shared" ca="1" si="133"/>
        <v>6.2681372543754392</v>
      </c>
      <c r="Y459" s="10">
        <f t="shared" ca="1" si="134"/>
        <v>19.703596504532296</v>
      </c>
      <c r="Z459" s="10">
        <f t="shared" ca="1" si="135"/>
        <v>35.370777756696029</v>
      </c>
      <c r="AA459" s="10">
        <f t="shared" ca="1" si="136"/>
        <v>7.9949170030958392</v>
      </c>
    </row>
    <row r="460" spans="1:27">
      <c r="A460" s="6">
        <f ca="1">LN((RAND()^(-Results!$E$4))-1)</f>
        <v>-1.3254292998951669</v>
      </c>
      <c r="B460" s="6">
        <f ca="1">LN((RAND()^(-Results!$E$4))-1)</f>
        <v>-0.70189606541505167</v>
      </c>
      <c r="C460" s="6">
        <f ca="1">LN((RAND()^(-Results!$E$4))-1)</f>
        <v>-1.5565375412117166</v>
      </c>
      <c r="D460" s="6">
        <f ca="1">LN((RAND()^(-Results!$E$4))-1)</f>
        <v>2.3120924339027717</v>
      </c>
      <c r="E460" s="6">
        <f ca="1">LN((RAND()^(-Results!$E$4))-1)</f>
        <v>0.32267714507454448</v>
      </c>
      <c r="F460" s="6">
        <f ca="1">LN((RAND()^(-Results!$E$4))-1)</f>
        <v>4.099955629558484</v>
      </c>
      <c r="G460" s="6">
        <f ca="1">LN((RAND()^(-Results!$E$4))-1)</f>
        <v>1.3493823157842373</v>
      </c>
      <c r="H460" s="6">
        <f t="shared" ca="1" si="112"/>
        <v>1.4135545651401578</v>
      </c>
      <c r="I460" s="10">
        <f ca="1">SUMPRODUCT(J460:O460,Results!B$12:G$12)+Results!$E$5*H460</f>
        <v>15.91443740555105</v>
      </c>
      <c r="J460" s="10">
        <f ca="1">SUMPRODUCT($A460:$F460,Results!$B$15:$G$15)</f>
        <v>-8.0068390655184825</v>
      </c>
      <c r="K460" s="10">
        <f ca="1">SUMPRODUCT($A460:$F460,Results!$B$16:$G$16)</f>
        <v>-0.70871166402836083</v>
      </c>
      <c r="L460" s="10">
        <f ca="1">SUMPRODUCT($A460:$F460,Results!$B$17:$G$17)</f>
        <v>-6.8923919213685725</v>
      </c>
      <c r="M460" s="10">
        <f ca="1">SUMPRODUCT($A460:$F460,Results!$B$18:$G$18)</f>
        <v>-6.1531479767116517</v>
      </c>
      <c r="N460" s="10">
        <f ca="1">SUMPRODUCT($A460:$F460,Results!$B$19:$G$19)</f>
        <v>-4.4274258492359841</v>
      </c>
      <c r="O460" s="10">
        <f ca="1">SUMPRODUCT($A460:$F460,Results!$B$20:$G$20)</f>
        <v>2.4013283688250953</v>
      </c>
      <c r="P460" s="10" cm="1">
        <f t="array" aca="1" ref="P460" ca="1">SUMPRODUCT(J460:O460,TRANSPOSE(BL$20:BL$25))+$AD$20-$BL$27</f>
        <v>9.6385562180747009</v>
      </c>
      <c r="Q460" s="10" cm="1">
        <f t="array" aca="1" ref="Q460" ca="1">SUMPRODUCT(J460:O460,TRANSPOSE(ES$20:ES$25))+$AD$20-$ES$27</f>
        <v>9.7855846336362262</v>
      </c>
      <c r="R460" s="10">
        <f ca="1">I460-Results!$E$5*H460</f>
        <v>10.260219144990419</v>
      </c>
      <c r="S460" s="10" cm="1">
        <f t="array" aca="1" ref="S460" ca="1">SUMPRODUCT(J460:O460,TRANSPOSE(AR$28:AR$33))+$AD$20-$AC$26</f>
        <v>12.923907877177696</v>
      </c>
      <c r="T460" s="10">
        <f ca="1">SUMPRODUCT(J460:O460,Results!K$9:P$9)</f>
        <v>10.554837493357082</v>
      </c>
      <c r="U460" s="10">
        <f ca="1">SUMPRODUCT(J460:O460,Results!K$9:P$9)+$AD$20-$AC$31</f>
        <v>10.571793549882175</v>
      </c>
      <c r="V460" s="10">
        <f t="shared" ca="1" si="131"/>
        <v>6.2758811874763492</v>
      </c>
      <c r="W460" s="10">
        <f t="shared" ca="1" si="132"/>
        <v>6.1288527719148238</v>
      </c>
      <c r="X460" s="10">
        <f t="shared" ca="1" si="133"/>
        <v>5.654218260560631</v>
      </c>
      <c r="Y460" s="10">
        <f t="shared" ca="1" si="134"/>
        <v>2.9905295283733544</v>
      </c>
      <c r="Z460" s="10">
        <f t="shared" ca="1" si="135"/>
        <v>15.632309338669165</v>
      </c>
      <c r="AA460" s="10">
        <f t="shared" ca="1" si="136"/>
        <v>5.3426438556688751</v>
      </c>
    </row>
    <row r="461" spans="1:27">
      <c r="A461" s="6">
        <f ca="1">LN((RAND()^(-Results!$E$4))-1)</f>
        <v>-1.783684332883152</v>
      </c>
      <c r="B461" s="6">
        <f ca="1">LN((RAND()^(-Results!$E$4))-1)</f>
        <v>0.15932486820022065</v>
      </c>
      <c r="C461" s="6">
        <f ca="1">LN((RAND()^(-Results!$E$4))-1)</f>
        <v>-1.061135132626015</v>
      </c>
      <c r="D461" s="6">
        <f ca="1">LN((RAND()^(-Results!$E$4))-1)</f>
        <v>-3.1598961503240925</v>
      </c>
      <c r="E461" s="6">
        <f ca="1">LN((RAND()^(-Results!$E$4))-1)</f>
        <v>-7.8541837136856963E-3</v>
      </c>
      <c r="F461" s="6">
        <f ca="1">LN((RAND()^(-Results!$E$4))-1)</f>
        <v>0.1972428479799252</v>
      </c>
      <c r="G461" s="6">
        <f ca="1">LN((RAND()^(-Results!$E$4))-1)</f>
        <v>-5.7723523889594522E-2</v>
      </c>
      <c r="H461" s="6">
        <f t="shared" ca="1" si="112"/>
        <v>6.4487254663259802E-3</v>
      </c>
      <c r="I461" s="10">
        <f ca="1">SUMPRODUCT(J461:O461,Results!B$12:G$12)+Results!$E$5*H461</f>
        <v>-12.758347972989551</v>
      </c>
      <c r="J461" s="10">
        <f ca="1">SUMPRODUCT($A461:$F461,Results!$B$15:$G$15)</f>
        <v>6.5840435476518531</v>
      </c>
      <c r="K461" s="10">
        <f ca="1">SUMPRODUCT($A461:$F461,Results!$B$16:$G$16)</f>
        <v>1.4570156571168236</v>
      </c>
      <c r="L461" s="10">
        <f ca="1">SUMPRODUCT($A461:$F461,Results!$B$17:$G$17)</f>
        <v>-1.3770664861852222</v>
      </c>
      <c r="M461" s="10">
        <f ca="1">SUMPRODUCT($A461:$F461,Results!$B$18:$G$18)</f>
        <v>2.5998964420261332</v>
      </c>
      <c r="N461" s="10">
        <f ca="1">SUMPRODUCT($A461:$F461,Results!$B$19:$G$19)</f>
        <v>-3.585170895344759</v>
      </c>
      <c r="O461" s="10">
        <f ca="1">SUMPRODUCT($A461:$F461,Results!$B$20:$G$20)</f>
        <v>-3.9827063941957679</v>
      </c>
      <c r="P461" s="10" cm="1">
        <f t="array" aca="1" ref="P461" ca="1">SUMPRODUCT(J461:O461,TRANSPOSE(BL$20:BL$25))+$AD$20-$BL$27</f>
        <v>-13.033540034674584</v>
      </c>
      <c r="Q461" s="10" cm="1">
        <f t="array" aca="1" ref="Q461" ca="1">SUMPRODUCT(J461:O461,TRANSPOSE(ES$20:ES$25))+$AD$20-$ES$27</f>
        <v>-13.039178672283375</v>
      </c>
      <c r="R461" s="10">
        <f ca="1">I461-Results!$E$5*H461</f>
        <v>-12.784142874854854</v>
      </c>
      <c r="S461" s="10" cm="1">
        <f t="array" aca="1" ref="S461" ca="1">SUMPRODUCT(J461:O461,TRANSPOSE(AR$28:AR$33))+$AD$20-$AC$26</f>
        <v>-13.729344017480074</v>
      </c>
      <c r="T461" s="10">
        <f ca="1">SUMPRODUCT(J461:O461,Results!K$9:P$9)</f>
        <v>-13.139662075392796</v>
      </c>
      <c r="U461" s="10">
        <f ca="1">SUMPRODUCT(J461:O461,Results!K$9:P$9)+$AD$20-$AC$31</f>
        <v>-13.122706018867703</v>
      </c>
      <c r="V461" s="10">
        <f t="shared" ca="1" si="131"/>
        <v>0.27519206168503274</v>
      </c>
      <c r="W461" s="10">
        <f t="shared" ca="1" si="132"/>
        <v>0.28083069929382454</v>
      </c>
      <c r="X461" s="10">
        <f t="shared" ca="1" si="133"/>
        <v>2.5794901865303643E-2</v>
      </c>
      <c r="Y461" s="10">
        <f t="shared" ca="1" si="134"/>
        <v>0.97099604449052279</v>
      </c>
      <c r="Z461" s="10">
        <f t="shared" ca="1" si="135"/>
        <v>-13.040476039871436</v>
      </c>
      <c r="AA461" s="10">
        <f t="shared" ca="1" si="136"/>
        <v>0.36435804587815213</v>
      </c>
    </row>
    <row r="462" spans="1:27">
      <c r="A462" s="6">
        <f ca="1">LN((RAND()^(-Results!$E$4))-1)</f>
        <v>0.71403813796676319</v>
      </c>
      <c r="B462" s="6">
        <f ca="1">LN((RAND()^(-Results!$E$4))-1)</f>
        <v>-1.9556208986695327</v>
      </c>
      <c r="C462" s="6">
        <f ca="1">LN((RAND()^(-Results!$E$4))-1)</f>
        <v>-0.71653726532909912</v>
      </c>
      <c r="D462" s="6">
        <f ca="1">LN((RAND()^(-Results!$E$4))-1)</f>
        <v>-3.1090980310123473</v>
      </c>
      <c r="E462" s="6">
        <f ca="1">LN((RAND()^(-Results!$E$4))-1)</f>
        <v>-2.613823084300988</v>
      </c>
      <c r="F462" s="6">
        <f ca="1">LN((RAND()^(-Results!$E$4))-1)</f>
        <v>-4.4305617852399636E-2</v>
      </c>
      <c r="G462" s="6">
        <f ca="1">LN((RAND()^(-Results!$E$4))-1)</f>
        <v>0.89816117569969345</v>
      </c>
      <c r="H462" s="6">
        <f t="shared" ca="1" si="112"/>
        <v>0.96233342505561392</v>
      </c>
      <c r="I462" s="10">
        <f ca="1">SUMPRODUCT(J462:O462,Results!B$12:G$12)+Results!$E$5*H462</f>
        <v>-6.4754624397314391</v>
      </c>
      <c r="J462" s="10">
        <f ca="1">SUMPRODUCT($A462:$F462,Results!$B$15:$G$15)</f>
        <v>3.873146687577667</v>
      </c>
      <c r="K462" s="10">
        <f ca="1">SUMPRODUCT($A462:$F462,Results!$B$16:$G$16)</f>
        <v>-5.9246091227621491</v>
      </c>
      <c r="L462" s="10">
        <f ca="1">SUMPRODUCT($A462:$F462,Results!$B$17:$G$17)</f>
        <v>7.8882818951650862</v>
      </c>
      <c r="M462" s="10">
        <f ca="1">SUMPRODUCT($A462:$F462,Results!$B$18:$G$18)</f>
        <v>1.5638630421710724</v>
      </c>
      <c r="N462" s="10">
        <f ca="1">SUMPRODUCT($A462:$F462,Results!$B$19:$G$19)</f>
        <v>1.5651356913699246</v>
      </c>
      <c r="O462" s="10">
        <f ca="1">SUMPRODUCT($A462:$F462,Results!$B$20:$G$20)</f>
        <v>0.37149155265266415</v>
      </c>
      <c r="P462" s="10" cm="1">
        <f t="array" aca="1" ref="P462" ca="1">SUMPRODUCT(J462:O462,TRANSPOSE(BL$20:BL$25))+$AD$20-$BL$27</f>
        <v>-10.230156284529881</v>
      </c>
      <c r="Q462" s="10" cm="1">
        <f t="array" aca="1" ref="Q462" ca="1">SUMPRODUCT(J462:O462,TRANSPOSE(ES$20:ES$25))+$AD$20-$ES$27</f>
        <v>-10.403035930513035</v>
      </c>
      <c r="R462" s="10">
        <f ca="1">I462-Results!$E$5*H462</f>
        <v>-10.324796139953895</v>
      </c>
      <c r="S462" s="10" cm="1">
        <f t="array" aca="1" ref="S462" ca="1">SUMPRODUCT(J462:O462,TRANSPOSE(AR$28:AR$33))+$AD$20-$AC$26</f>
        <v>-10.331845560288929</v>
      </c>
      <c r="T462" s="10">
        <f ca="1">SUMPRODUCT(J462:O462,Results!K$9:P$9)</f>
        <v>-11.365106563231992</v>
      </c>
      <c r="U462" s="10">
        <f ca="1">SUMPRODUCT(J462:O462,Results!K$9:P$9)+$AD$20-$AC$31</f>
        <v>-11.348150506706899</v>
      </c>
      <c r="V462" s="10">
        <f t="shared" ca="1" si="131"/>
        <v>3.7546938447984424</v>
      </c>
      <c r="W462" s="10">
        <f t="shared" ca="1" si="132"/>
        <v>3.9275734907815956</v>
      </c>
      <c r="X462" s="10">
        <f t="shared" ca="1" si="133"/>
        <v>3.8493337002224557</v>
      </c>
      <c r="Y462" s="10">
        <f t="shared" ca="1" si="134"/>
        <v>3.8563831205574903</v>
      </c>
      <c r="Z462" s="10">
        <f t="shared" ca="1" si="135"/>
        <v>-6.7575905066133242</v>
      </c>
      <c r="AA462" s="10">
        <f t="shared" ca="1" si="136"/>
        <v>4.87268806697546</v>
      </c>
    </row>
    <row r="463" spans="1:27">
      <c r="A463" s="6">
        <f ca="1">LN((RAND()^(-Results!$E$4))-1)</f>
        <v>0.84803010935081946</v>
      </c>
      <c r="B463" s="6">
        <f ca="1">LN((RAND()^(-Results!$E$4))-1)</f>
        <v>-0.46655100789845527</v>
      </c>
      <c r="C463" s="6">
        <f ca="1">LN((RAND()^(-Results!$E$4))-1)</f>
        <v>-2.8451092036120098</v>
      </c>
      <c r="D463" s="6">
        <f ca="1">LN((RAND()^(-Results!$E$4))-1)</f>
        <v>-0.48171662296311868</v>
      </c>
      <c r="E463" s="6">
        <f ca="1">LN((RAND()^(-Results!$E$4))-1)</f>
        <v>-0.88336212113829327</v>
      </c>
      <c r="F463" s="6">
        <f ca="1">LN((RAND()^(-Results!$E$4))-1)</f>
        <v>1.1651729762212626</v>
      </c>
      <c r="G463" s="6">
        <f ca="1">LN((RAND()^(-Results!$E$4))-1)</f>
        <v>2.5887406043010768</v>
      </c>
      <c r="H463" s="6">
        <f t="shared" ca="1" si="112"/>
        <v>2.6529128536569972</v>
      </c>
      <c r="I463" s="10">
        <f ca="1">SUMPRODUCT(J463:O463,Results!B$12:G$12)+Results!$E$5*H463</f>
        <v>17.179318147055419</v>
      </c>
      <c r="J463" s="10">
        <f ca="1">SUMPRODUCT($A463:$F463,Results!$B$15:$G$15)</f>
        <v>-5.4891478030202316</v>
      </c>
      <c r="K463" s="10">
        <f ca="1">SUMPRODUCT($A463:$F463,Results!$B$16:$G$16)</f>
        <v>-5.1154168852956046</v>
      </c>
      <c r="L463" s="10">
        <f ca="1">SUMPRODUCT($A463:$F463,Results!$B$17:$G$17)</f>
        <v>-1.0831455842430049</v>
      </c>
      <c r="M463" s="10">
        <f ca="1">SUMPRODUCT($A463:$F463,Results!$B$18:$G$18)</f>
        <v>2.3561094676507235</v>
      </c>
      <c r="N463" s="10">
        <f ca="1">SUMPRODUCT($A463:$F463,Results!$B$19:$G$19)</f>
        <v>0.73569070093883338</v>
      </c>
      <c r="O463" s="10">
        <f ca="1">SUMPRODUCT($A463:$F463,Results!$B$20:$G$20)</f>
        <v>-0.56713879631710307</v>
      </c>
      <c r="P463" s="10" cm="1">
        <f t="array" aca="1" ref="P463" ca="1">SUMPRODUCT(J463:O463,TRANSPOSE(BL$20:BL$25))+$AD$20-$BL$27</f>
        <v>5.4623615798486682</v>
      </c>
      <c r="Q463" s="10" cm="1">
        <f t="array" aca="1" ref="Q463" ca="1">SUMPRODUCT(J463:O463,TRANSPOSE(ES$20:ES$25))+$AD$20-$ES$27</f>
        <v>5.4662460574463649</v>
      </c>
      <c r="R463" s="10">
        <f ca="1">I463-Results!$E$5*H463</f>
        <v>6.5676667324274298</v>
      </c>
      <c r="S463" s="10" cm="1">
        <f t="array" aca="1" ref="S463" ca="1">SUMPRODUCT(J463:O463,TRANSPOSE(AR$28:AR$33))+$AD$20-$AC$26</f>
        <v>1.2021766253590322</v>
      </c>
      <c r="T463" s="10">
        <f ca="1">SUMPRODUCT(J463:O463,Results!K$9:P$9)</f>
        <v>5.4519768167914586</v>
      </c>
      <c r="U463" s="10">
        <f ca="1">SUMPRODUCT(J463:O463,Results!K$9:P$9)+$AD$20-$AC$31</f>
        <v>5.4689328733165512</v>
      </c>
      <c r="V463" s="10">
        <f t="shared" ca="1" si="131"/>
        <v>11.716956567206751</v>
      </c>
      <c r="W463" s="10">
        <f t="shared" ca="1" si="132"/>
        <v>11.713072089609053</v>
      </c>
      <c r="X463" s="10">
        <f t="shared" ca="1" si="133"/>
        <v>10.611651414627989</v>
      </c>
      <c r="Y463" s="10">
        <f t="shared" ca="1" si="134"/>
        <v>15.977141521696387</v>
      </c>
      <c r="Z463" s="10">
        <f t="shared" ca="1" si="135"/>
        <v>16.897190080173534</v>
      </c>
      <c r="AA463" s="10">
        <f t="shared" ca="1" si="136"/>
        <v>11.710385273738869</v>
      </c>
    </row>
    <row r="464" spans="1:27">
      <c r="A464" s="6">
        <f ca="1">LN((RAND()^(-Results!$E$4))-1)</f>
        <v>-2.0887230542728172</v>
      </c>
      <c r="B464" s="6">
        <f ca="1">LN((RAND()^(-Results!$E$4))-1)</f>
        <v>-0.56561494943703061</v>
      </c>
      <c r="C464" s="6">
        <f ca="1">LN((RAND()^(-Results!$E$4))-1)</f>
        <v>0.78542979638515609</v>
      </c>
      <c r="D464" s="6">
        <f ca="1">LN((RAND()^(-Results!$E$4))-1)</f>
        <v>1.2892869742650739</v>
      </c>
      <c r="E464" s="6">
        <f ca="1">LN((RAND()^(-Results!$E$4))-1)</f>
        <v>-0.6019459992581182</v>
      </c>
      <c r="F464" s="6">
        <f ca="1">LN((RAND()^(-Results!$E$4))-1)</f>
        <v>-0.44767920595908051</v>
      </c>
      <c r="G464" s="6">
        <f ca="1">LN((RAND()^(-Results!$E$4))-1)</f>
        <v>-0.19986056011335063</v>
      </c>
      <c r="H464" s="6">
        <f t="shared" ca="1" si="112"/>
        <v>-0.13568831075743013</v>
      </c>
      <c r="I464" s="10">
        <f ca="1">SUMPRODUCT(J464:O464,Results!B$12:G$12)+Results!$E$5*H464</f>
        <v>-19.4846186486938</v>
      </c>
      <c r="J464" s="10">
        <f ca="1">SUMPRODUCT($A464:$F464,Results!$B$15:$G$15)</f>
        <v>7.0629492948997434</v>
      </c>
      <c r="K464" s="10">
        <f ca="1">SUMPRODUCT($A464:$F464,Results!$B$16:$G$16)</f>
        <v>-2.0301051228051605</v>
      </c>
      <c r="L464" s="10">
        <f ca="1">SUMPRODUCT($A464:$F464,Results!$B$17:$G$17)</f>
        <v>4.2195200934564978</v>
      </c>
      <c r="M464" s="10">
        <f ca="1">SUMPRODUCT($A464:$F464,Results!$B$18:$G$18)</f>
        <v>-1.5892374882119635</v>
      </c>
      <c r="N464" s="10">
        <f ca="1">SUMPRODUCT($A464:$F464,Results!$B$19:$G$19)</f>
        <v>-5.2922507104650105</v>
      </c>
      <c r="O464" s="10">
        <f ca="1">SUMPRODUCT($A464:$F464,Results!$B$20:$G$20)</f>
        <v>-0.19079128340563706</v>
      </c>
      <c r="P464" s="10" cm="1">
        <f t="array" aca="1" ref="P464" ca="1">SUMPRODUCT(J464:O464,TRANSPOSE(BL$20:BL$25))+$AD$20-$BL$27</f>
        <v>-18.579653962368305</v>
      </c>
      <c r="Q464" s="10" cm="1">
        <f t="array" aca="1" ref="Q464" ca="1">SUMPRODUCT(J464:O464,TRANSPOSE(ES$20:ES$25))+$AD$20-$ES$27</f>
        <v>-18.538154130686284</v>
      </c>
      <c r="R464" s="10">
        <f ca="1">I464-Results!$E$5*H464</f>
        <v>-18.941865405664078</v>
      </c>
      <c r="S464" s="10" cm="1">
        <f t="array" aca="1" ref="S464" ca="1">SUMPRODUCT(J464:O464,TRANSPOSE(AR$28:AR$33))+$AD$20-$AC$26</f>
        <v>-13.875955104069522</v>
      </c>
      <c r="T464" s="10">
        <f ca="1">SUMPRODUCT(J464:O464,Results!K$9:P$9)</f>
        <v>-18.312897050313175</v>
      </c>
      <c r="U464" s="10">
        <f ca="1">SUMPRODUCT(J464:O464,Results!K$9:P$9)+$AD$20-$AC$31</f>
        <v>-18.295940993788083</v>
      </c>
      <c r="V464" s="10">
        <f t="shared" ca="1" si="131"/>
        <v>-0.90496468632549565</v>
      </c>
      <c r="W464" s="10">
        <f t="shared" ca="1" si="132"/>
        <v>-0.94646451800751663</v>
      </c>
      <c r="X464" s="10">
        <f t="shared" ca="1" si="133"/>
        <v>-0.54275324302972194</v>
      </c>
      <c r="Y464" s="10">
        <f t="shared" ca="1" si="134"/>
        <v>-5.6086635446242781</v>
      </c>
      <c r="Z464" s="10">
        <f t="shared" ca="1" si="135"/>
        <v>-19.766746715575685</v>
      </c>
      <c r="AA464" s="10">
        <f t="shared" ca="1" si="136"/>
        <v>-1.1886776549057174</v>
      </c>
    </row>
    <row r="465" spans="1:27">
      <c r="A465" s="6">
        <f ca="1">LN((RAND()^(-Results!$E$4))-1)</f>
        <v>-2.8466005802144387</v>
      </c>
      <c r="B465" s="6">
        <f ca="1">LN((RAND()^(-Results!$E$4))-1)</f>
        <v>-1.9438003099149579</v>
      </c>
      <c r="C465" s="6">
        <f ca="1">LN((RAND()^(-Results!$E$4))-1)</f>
        <v>-2.8141706312212533</v>
      </c>
      <c r="D465" s="6">
        <f ca="1">LN((RAND()^(-Results!$E$4))-1)</f>
        <v>0.91841924233601757</v>
      </c>
      <c r="E465" s="6">
        <f ca="1">LN((RAND()^(-Results!$E$4))-1)</f>
        <v>0.28807592288540296</v>
      </c>
      <c r="F465" s="6">
        <f ca="1">LN((RAND()^(-Results!$E$4))-1)</f>
        <v>2.1412241181109684</v>
      </c>
      <c r="G465" s="6">
        <f ca="1">LN((RAND()^(-Results!$E$4))-1)</f>
        <v>2.2006233953115379</v>
      </c>
      <c r="H465" s="6">
        <f t="shared" ca="1" si="112"/>
        <v>2.2647956446674584</v>
      </c>
      <c r="I465" s="10">
        <f ca="1">SUMPRODUCT(J465:O465,Results!B$12:G$12)+Results!$E$5*H465</f>
        <v>-4.2445420885687213</v>
      </c>
      <c r="J465" s="10">
        <f ca="1">SUMPRODUCT($A465:$F465,Results!$B$15:$G$15)</f>
        <v>0.51682344216543274</v>
      </c>
      <c r="K465" s="10">
        <f ca="1">SUMPRODUCT($A465:$F465,Results!$B$16:$G$16)</f>
        <v>-3.78464233289623</v>
      </c>
      <c r="L465" s="10">
        <f ca="1">SUMPRODUCT($A465:$F465,Results!$B$17:$G$17)</f>
        <v>-6.7695396364595206</v>
      </c>
      <c r="M465" s="10">
        <f ca="1">SUMPRODUCT($A465:$F465,Results!$B$18:$G$18)</f>
        <v>-0.97219942570460827</v>
      </c>
      <c r="N465" s="10">
        <f ca="1">SUMPRODUCT($A465:$F465,Results!$B$19:$G$19)</f>
        <v>-11.444488883541691</v>
      </c>
      <c r="O465" s="10">
        <f ca="1">SUMPRODUCT($A465:$F465,Results!$B$20:$G$20)</f>
        <v>-2.8889963337082261</v>
      </c>
      <c r="P465" s="10" cm="1">
        <f t="array" aca="1" ref="P465" ca="1">SUMPRODUCT(J465:O465,TRANSPOSE(BL$20:BL$25))+$AD$20-$BL$27</f>
        <v>-13.849735176943671</v>
      </c>
      <c r="Q465" s="10" cm="1">
        <f t="array" aca="1" ref="Q465" ca="1">SUMPRODUCT(J465:O465,TRANSPOSE(ES$20:ES$25))+$AD$20-$ES$27</f>
        <v>-13.762103496403991</v>
      </c>
      <c r="R465" s="10">
        <f ca="1">I465-Results!$E$5*H465</f>
        <v>-13.303724667238555</v>
      </c>
      <c r="S465" s="10" cm="1">
        <f t="array" aca="1" ref="S465" ca="1">SUMPRODUCT(J465:O465,TRANSPOSE(AR$28:AR$33))+$AD$20-$AC$26</f>
        <v>-12.200933534146392</v>
      </c>
      <c r="T465" s="10">
        <f ca="1">SUMPRODUCT(J465:O465,Results!K$9:P$9)</f>
        <v>-13.3134797033956</v>
      </c>
      <c r="U465" s="10">
        <f ca="1">SUMPRODUCT(J465:O465,Results!K$9:P$9)+$AD$20-$AC$31</f>
        <v>-13.296523646870508</v>
      </c>
      <c r="V465" s="10">
        <f t="shared" ca="1" si="131"/>
        <v>9.6051930883749499</v>
      </c>
      <c r="W465" s="10">
        <f t="shared" ca="1" si="132"/>
        <v>9.5175614078352702</v>
      </c>
      <c r="X465" s="10">
        <f t="shared" ca="1" si="133"/>
        <v>9.0591825786698337</v>
      </c>
      <c r="Y465" s="10">
        <f t="shared" ca="1" si="134"/>
        <v>7.9563914455776708</v>
      </c>
      <c r="Z465" s="10">
        <f t="shared" ca="1" si="135"/>
        <v>-4.5266701554506064</v>
      </c>
      <c r="AA465" s="10">
        <f t="shared" ca="1" si="136"/>
        <v>9.0519815583017866</v>
      </c>
    </row>
    <row r="466" spans="1:27">
      <c r="A466" s="6">
        <f ca="1">LN((RAND()^(-Results!$E$4))-1)</f>
        <v>-0.33440495575671769</v>
      </c>
      <c r="B466" s="6">
        <f ca="1">LN((RAND()^(-Results!$E$4))-1)</f>
        <v>-1.7570019048704619</v>
      </c>
      <c r="C466" s="6">
        <f ca="1">LN((RAND()^(-Results!$E$4))-1)</f>
        <v>1.1070739847522522</v>
      </c>
      <c r="D466" s="6">
        <f ca="1">LN((RAND()^(-Results!$E$4))-1)</f>
        <v>-0.10386220184050624</v>
      </c>
      <c r="E466" s="6">
        <f ca="1">LN((RAND()^(-Results!$E$4))-1)</f>
        <v>0.88856653133127605</v>
      </c>
      <c r="F466" s="6">
        <f ca="1">LN((RAND()^(-Results!$E$4))-1)</f>
        <v>0.15461198420590511</v>
      </c>
      <c r="G466" s="6">
        <f ca="1">LN((RAND()^(-Results!$E$4))-1)</f>
        <v>1.8181020867646012</v>
      </c>
      <c r="H466" s="6">
        <f t="shared" ca="1" si="112"/>
        <v>1.8822743361205216</v>
      </c>
      <c r="I466" s="10">
        <f ca="1">SUMPRODUCT(J466:O466,Results!B$12:G$12)+Results!$E$5*H466</f>
        <v>4.6391773546030866</v>
      </c>
      <c r="J466" s="10">
        <f ca="1">SUMPRODUCT($A466:$F466,Results!$B$15:$G$15)</f>
        <v>0.88439800190862727</v>
      </c>
      <c r="K466" s="10">
        <f ca="1">SUMPRODUCT($A466:$F466,Results!$B$16:$G$16)</f>
        <v>2.4823654665684041</v>
      </c>
      <c r="L466" s="10">
        <f ca="1">SUMPRODUCT($A466:$F466,Results!$B$17:$G$17)</f>
        <v>-4.0127648444069592</v>
      </c>
      <c r="M466" s="10">
        <f ca="1">SUMPRODUCT($A466:$F466,Results!$B$18:$G$18)</f>
        <v>-2.6070417030835422</v>
      </c>
      <c r="N466" s="10">
        <f ca="1">SUMPRODUCT($A466:$F466,Results!$B$19:$G$19)</f>
        <v>-3.5693540314870642</v>
      </c>
      <c r="O466" s="10">
        <f ca="1">SUMPRODUCT($A466:$F466,Results!$B$20:$G$20)</f>
        <v>0.16293810440728737</v>
      </c>
      <c r="P466" s="10" cm="1">
        <f t="array" aca="1" ref="P466" ca="1">SUMPRODUCT(J466:O466,TRANSPOSE(BL$20:BL$25))+$AD$20-$BL$27</f>
        <v>-1.8147031594199232</v>
      </c>
      <c r="Q466" s="10" cm="1">
        <f t="array" aca="1" ref="Q466" ca="1">SUMPRODUCT(J466:O466,TRANSPOSE(ES$20:ES$25))+$AD$20-$ES$27</f>
        <v>-1.8881581238778349</v>
      </c>
      <c r="R466" s="10">
        <f ca="1">I466-Results!$E$5*H466</f>
        <v>-2.889919989879</v>
      </c>
      <c r="S466" s="10" cm="1">
        <f t="array" aca="1" ref="S466" ca="1">SUMPRODUCT(J466:O466,TRANSPOSE(AR$28:AR$33))+$AD$20-$AC$26</f>
        <v>1.2115061646321708</v>
      </c>
      <c r="T466" s="10">
        <f ca="1">SUMPRODUCT(J466:O466,Results!K$9:P$9)</f>
        <v>-2.2764020414638297</v>
      </c>
      <c r="U466" s="10">
        <f ca="1">SUMPRODUCT(J466:O466,Results!K$9:P$9)+$AD$20-$AC$31</f>
        <v>-2.2594459849387372</v>
      </c>
      <c r="V466" s="10">
        <f t="shared" ca="1" si="131"/>
        <v>6.4538805140230098</v>
      </c>
      <c r="W466" s="10">
        <f t="shared" ca="1" si="132"/>
        <v>6.5273354784809214</v>
      </c>
      <c r="X466" s="10">
        <f t="shared" ca="1" si="133"/>
        <v>7.5290973444820866</v>
      </c>
      <c r="Y466" s="10">
        <f t="shared" ca="1" si="134"/>
        <v>3.4276711899709156</v>
      </c>
      <c r="Z466" s="10">
        <f t="shared" ca="1" si="135"/>
        <v>4.3570492877212015</v>
      </c>
      <c r="AA466" s="10">
        <f t="shared" ca="1" si="136"/>
        <v>6.8986233395418237</v>
      </c>
    </row>
    <row r="467" spans="1:27">
      <c r="A467" s="6">
        <f ca="1">LN((RAND()^(-Results!$E$4))-1)</f>
        <v>-0.87819657370728244</v>
      </c>
      <c r="B467" s="6">
        <f ca="1">LN((RAND()^(-Results!$E$4))-1)</f>
        <v>0.79820260284693778</v>
      </c>
      <c r="C467" s="6">
        <f ca="1">LN((RAND()^(-Results!$E$4))-1)</f>
        <v>4.7056387455026411E-2</v>
      </c>
      <c r="D467" s="6">
        <f ca="1">LN((RAND()^(-Results!$E$4))-1)</f>
        <v>-0.190338477435162</v>
      </c>
      <c r="E467" s="6">
        <f ca="1">LN((RAND()^(-Results!$E$4))-1)</f>
        <v>-7.5767558739918082</v>
      </c>
      <c r="F467" s="6">
        <f ca="1">LN((RAND()^(-Results!$E$4))-1)</f>
        <v>-1.4800001298910364</v>
      </c>
      <c r="G467" s="6">
        <f ca="1">LN((RAND()^(-Results!$E$4))-1)</f>
        <v>4.9200028973639218E-2</v>
      </c>
      <c r="H467" s="6">
        <f t="shared" ca="1" si="112"/>
        <v>0.11337227832955972</v>
      </c>
      <c r="I467" s="10">
        <f ca="1">SUMPRODUCT(J467:O467,Results!B$12:G$12)+Results!$E$5*H467</f>
        <v>-35.171295559790515</v>
      </c>
      <c r="J467" s="10">
        <f ca="1">SUMPRODUCT($A467:$F467,Results!$B$15:$G$15)</f>
        <v>14.782687134904458</v>
      </c>
      <c r="K467" s="10">
        <f ca="1">SUMPRODUCT($A467:$F467,Results!$B$16:$G$16)</f>
        <v>-17.571758994572228</v>
      </c>
      <c r="L467" s="10">
        <f ca="1">SUMPRODUCT($A467:$F467,Results!$B$17:$G$17)</f>
        <v>34.089347381088473</v>
      </c>
      <c r="M467" s="10">
        <f ca="1">SUMPRODUCT($A467:$F467,Results!$B$18:$G$18)</f>
        <v>1.9745404910749471</v>
      </c>
      <c r="N467" s="10">
        <f ca="1">SUMPRODUCT($A467:$F467,Results!$B$19:$G$19)</f>
        <v>6.0760824831070979</v>
      </c>
      <c r="O467" s="10">
        <f ca="1">SUMPRODUCT($A467:$F467,Results!$B$20:$G$20)</f>
        <v>4.2380576841801698</v>
      </c>
      <c r="P467" s="10" cm="1">
        <f t="array" aca="1" ref="P467" ca="1">SUMPRODUCT(J467:O467,TRANSPOSE(BL$20:BL$25))+$AD$20-$BL$27</f>
        <v>-36.849529529295346</v>
      </c>
      <c r="Q467" s="10" cm="1">
        <f t="array" aca="1" ref="Q467" ca="1">SUMPRODUCT(J467:O467,TRANSPOSE(ES$20:ES$25))+$AD$20-$ES$27</f>
        <v>-36.853042125659933</v>
      </c>
      <c r="R467" s="10">
        <f ca="1">I467-Results!$E$5*H467</f>
        <v>-35.624784673108756</v>
      </c>
      <c r="S467" s="10" cm="1">
        <f t="array" aca="1" ref="S467" ca="1">SUMPRODUCT(J467:O467,TRANSPOSE(AR$28:AR$33))+$AD$20-$AC$26</f>
        <v>-32.480973810258362</v>
      </c>
      <c r="T467" s="10">
        <f ca="1">SUMPRODUCT(J467:O467,Results!K$9:P$9)</f>
        <v>-36.901780050083239</v>
      </c>
      <c r="U467" s="10">
        <f ca="1">SUMPRODUCT(J467:O467,Results!K$9:P$9)+$AD$20-$AC$31</f>
        <v>-36.884823993558143</v>
      </c>
      <c r="V467" s="10">
        <f t="shared" ca="1" si="131"/>
        <v>1.6782339695048307</v>
      </c>
      <c r="W467" s="10">
        <f t="shared" ca="1" si="132"/>
        <v>1.6817465658694175</v>
      </c>
      <c r="X467" s="10">
        <f t="shared" ca="1" si="133"/>
        <v>0.45348911331824127</v>
      </c>
      <c r="Y467" s="10">
        <f t="shared" ca="1" si="134"/>
        <v>-2.6903217495321528</v>
      </c>
      <c r="Z467" s="10">
        <f t="shared" ca="1" si="135"/>
        <v>-35.453423626672404</v>
      </c>
      <c r="AA467" s="10">
        <f t="shared" ca="1" si="136"/>
        <v>1.7135284337676282</v>
      </c>
    </row>
    <row r="468" spans="1:27">
      <c r="A468" s="6">
        <f ca="1">LN((RAND()^(-Results!$E$4))-1)</f>
        <v>2.2336784594116605</v>
      </c>
      <c r="B468" s="6">
        <f ca="1">LN((RAND()^(-Results!$E$4))-1)</f>
        <v>-0.53297846368025326</v>
      </c>
      <c r="C468" s="6">
        <f ca="1">LN((RAND()^(-Results!$E$4))-1)</f>
        <v>1.2498633660412086</v>
      </c>
      <c r="D468" s="6">
        <f ca="1">LN((RAND()^(-Results!$E$4))-1)</f>
        <v>-1.5663464981803072</v>
      </c>
      <c r="E468" s="6">
        <f ca="1">LN((RAND()^(-Results!$E$4))-1)</f>
        <v>-4.2489048748798197</v>
      </c>
      <c r="F468" s="6">
        <f ca="1">LN((RAND()^(-Results!$E$4))-1)</f>
        <v>-1.2285581560530616</v>
      </c>
      <c r="G468" s="6">
        <f ca="1">LN((RAND()^(-Results!$E$4))-1)</f>
        <v>-1.5647203122926281</v>
      </c>
      <c r="H468" s="6">
        <f t="shared" ca="1" si="112"/>
        <v>-1.5005480629367076</v>
      </c>
      <c r="I468" s="10">
        <f ca="1">SUMPRODUCT(J468:O468,Results!B$12:G$12)+Results!$E$5*H468</f>
        <v>-12.138121494774769</v>
      </c>
      <c r="J468" s="10">
        <f ca="1">SUMPRODUCT($A468:$F468,Results!$B$15:$G$15)</f>
        <v>3.9781584701559454</v>
      </c>
      <c r="K468" s="10">
        <f ca="1">SUMPRODUCT($A468:$F468,Results!$B$16:$G$16)</f>
        <v>-8.0648356721941177</v>
      </c>
      <c r="L468" s="10">
        <f ca="1">SUMPRODUCT($A468:$F468,Results!$B$17:$G$17)</f>
        <v>18.964882932846631</v>
      </c>
      <c r="M468" s="10">
        <f ca="1">SUMPRODUCT($A468:$F468,Results!$B$18:$G$18)</f>
        <v>0.51023440730218139</v>
      </c>
      <c r="N468" s="10">
        <f ca="1">SUMPRODUCT($A468:$F468,Results!$B$19:$G$19)</f>
        <v>9.4220299321197558</v>
      </c>
      <c r="O468" s="10">
        <f ca="1">SUMPRODUCT($A468:$F468,Results!$B$20:$G$20)</f>
        <v>4.6869724910284782</v>
      </c>
      <c r="P468" s="10" cm="1">
        <f t="array" aca="1" ref="P468" ca="1">SUMPRODUCT(J468:O468,TRANSPOSE(BL$20:BL$25))+$AD$20-$BL$27</f>
        <v>-6.0141021571111466</v>
      </c>
      <c r="Q468" s="10" cm="1">
        <f t="array" aca="1" ref="Q468" ca="1">SUMPRODUCT(J468:O468,TRANSPOSE(ES$20:ES$25))+$AD$20-$ES$27</f>
        <v>-6.1810887351711346</v>
      </c>
      <c r="R468" s="10">
        <f ca="1">I468-Results!$E$5*H468</f>
        <v>-6.1359292430279382</v>
      </c>
      <c r="S468" s="10" cm="1">
        <f t="array" aca="1" ref="S468" ca="1">SUMPRODUCT(J468:O468,TRANSPOSE(AR$28:AR$33))+$AD$20-$AC$26</f>
        <v>-4.8065388246705085</v>
      </c>
      <c r="T468" s="10">
        <f ca="1">SUMPRODUCT(J468:O468,Results!K$9:P$9)</f>
        <v>-7.0879599629972905</v>
      </c>
      <c r="U468" s="10">
        <f ca="1">SUMPRODUCT(J468:O468,Results!K$9:P$9)+$AD$20-$AC$31</f>
        <v>-7.0710039064721979</v>
      </c>
      <c r="V468" s="10">
        <f t="shared" ca="1" si="131"/>
        <v>-6.1240193376636221</v>
      </c>
      <c r="W468" s="10">
        <f t="shared" ca="1" si="132"/>
        <v>-5.9570327596036341</v>
      </c>
      <c r="X468" s="10">
        <f t="shared" ca="1" si="133"/>
        <v>-6.0021922517468305</v>
      </c>
      <c r="Y468" s="10">
        <f t="shared" ca="1" si="134"/>
        <v>-7.3315826701042601</v>
      </c>
      <c r="Z468" s="10">
        <f t="shared" ca="1" si="135"/>
        <v>-12.420249561656654</v>
      </c>
      <c r="AA468" s="10">
        <f t="shared" ca="1" si="136"/>
        <v>-5.0671175883025708</v>
      </c>
    </row>
    <row r="469" spans="1:27">
      <c r="A469" s="6">
        <f ca="1">LN((RAND()^(-Results!$E$4))-1)</f>
        <v>-1.1673672590968307</v>
      </c>
      <c r="B469" s="6">
        <f ca="1">LN((RAND()^(-Results!$E$4))-1)</f>
        <v>1.6926324811177034</v>
      </c>
      <c r="C469" s="6">
        <f ca="1">LN((RAND()^(-Results!$E$4))-1)</f>
        <v>1.0072050912884869</v>
      </c>
      <c r="D469" s="6">
        <f ca="1">LN((RAND()^(-Results!$E$4))-1)</f>
        <v>1.3417095334282618</v>
      </c>
      <c r="E469" s="6">
        <f ca="1">LN((RAND()^(-Results!$E$4))-1)</f>
        <v>1.7747210770933837</v>
      </c>
      <c r="F469" s="6">
        <f ca="1">LN((RAND()^(-Results!$E$4))-1)</f>
        <v>0.2656847776928008</v>
      </c>
      <c r="G469" s="6">
        <f ca="1">LN((RAND()^(-Results!$E$4))-1)</f>
        <v>3.4259417790990558</v>
      </c>
      <c r="H469" s="6">
        <f t="shared" ca="1" si="112"/>
        <v>3.4901140284549763</v>
      </c>
      <c r="I469" s="10">
        <f ca="1">SUMPRODUCT(J469:O469,Results!B$12:G$12)+Results!$E$5*H469</f>
        <v>17.931230818054811</v>
      </c>
      <c r="J469" s="10">
        <f ca="1">SUMPRODUCT($A469:$F469,Results!$B$15:$G$15)</f>
        <v>-8.0817261529445905E-2</v>
      </c>
      <c r="K469" s="10">
        <f ca="1">SUMPRODUCT($A469:$F469,Results!$B$16:$G$16)</f>
        <v>5.8798046455167263</v>
      </c>
      <c r="L469" s="10">
        <f ca="1">SUMPRODUCT($A469:$F469,Results!$B$17:$G$17)</f>
        <v>-4.8076209924152407</v>
      </c>
      <c r="M469" s="10">
        <f ca="1">SUMPRODUCT($A469:$F469,Results!$B$18:$G$18)</f>
        <v>-1.8202990071057428</v>
      </c>
      <c r="N469" s="10">
        <f ca="1">SUMPRODUCT($A469:$F469,Results!$B$19:$G$19)</f>
        <v>-1.3187240526213422</v>
      </c>
      <c r="O469" s="10">
        <f ca="1">SUMPRODUCT($A469:$F469,Results!$B$20:$G$20)</f>
        <v>-0.41619518215453433</v>
      </c>
      <c r="P469" s="10" cm="1">
        <f t="array" aca="1" ref="P469" ca="1">SUMPRODUCT(J469:O469,TRANSPOSE(BL$20:BL$25))+$AD$20-$BL$27</f>
        <v>4.0438846564786877</v>
      </c>
      <c r="Q469" s="10" cm="1">
        <f t="array" aca="1" ref="Q469" ca="1">SUMPRODUCT(J469:O469,TRANSPOSE(ES$20:ES$25))+$AD$20-$ES$27</f>
        <v>4.1747507721204427</v>
      </c>
      <c r="R469" s="10">
        <f ca="1">I469-Results!$E$5*H469</f>
        <v>3.9707747042349055</v>
      </c>
      <c r="S469" s="10" cm="1">
        <f t="array" aca="1" ref="S469" ca="1">SUMPRODUCT(J469:O469,TRANSPOSE(AR$28:AR$33))+$AD$20-$AC$26</f>
        <v>5.5724828529994959</v>
      </c>
      <c r="T469" s="10">
        <f ca="1">SUMPRODUCT(J469:O469,Results!K$9:P$9)</f>
        <v>4.8568653901067194</v>
      </c>
      <c r="U469" s="10">
        <f ca="1">SUMPRODUCT(J469:O469,Results!K$9:P$9)+$AD$20-$AC$31</f>
        <v>4.8738214466318119</v>
      </c>
      <c r="V469" s="10">
        <f t="shared" ca="1" si="131"/>
        <v>13.887346161576122</v>
      </c>
      <c r="W469" s="10">
        <f t="shared" ca="1" si="132"/>
        <v>13.756480045934367</v>
      </c>
      <c r="X469" s="10">
        <f t="shared" ca="1" si="133"/>
        <v>13.960456113819905</v>
      </c>
      <c r="Y469" s="10">
        <f t="shared" ca="1" si="134"/>
        <v>12.358747965055315</v>
      </c>
      <c r="Z469" s="10">
        <f t="shared" ca="1" si="135"/>
        <v>17.649102751172926</v>
      </c>
      <c r="AA469" s="10">
        <f t="shared" ca="1" si="136"/>
        <v>13.057409371422999</v>
      </c>
    </row>
    <row r="470" spans="1:27">
      <c r="A470" s="6">
        <f ca="1">LN((RAND()^(-Results!$E$4))-1)</f>
        <v>-0.36438602587276897</v>
      </c>
      <c r="B470" s="6">
        <f ca="1">LN((RAND()^(-Results!$E$4))-1)</f>
        <v>-0.47293734589852865</v>
      </c>
      <c r="C470" s="6">
        <f ca="1">LN((RAND()^(-Results!$E$4))-1)</f>
        <v>-1.9225821429217038</v>
      </c>
      <c r="D470" s="6">
        <f ca="1">LN((RAND()^(-Results!$E$4))-1)</f>
        <v>1.1015473231211708</v>
      </c>
      <c r="E470" s="6">
        <f ca="1">LN((RAND()^(-Results!$E$4))-1)</f>
        <v>-2.7112822339826455</v>
      </c>
      <c r="F470" s="6">
        <f ca="1">LN((RAND()^(-Results!$E$4))-1)</f>
        <v>-4.6801832727333856</v>
      </c>
      <c r="G470" s="6">
        <f ca="1">LN((RAND()^(-Results!$E$4))-1)</f>
        <v>-3.9643542981499142</v>
      </c>
      <c r="H470" s="6">
        <f t="shared" ca="1" si="112"/>
        <v>-3.9001820487939938</v>
      </c>
      <c r="I470" s="10">
        <f ca="1">SUMPRODUCT(J470:O470,Results!B$12:G$12)+Results!$E$5*H470</f>
        <v>-49.408476276943055</v>
      </c>
      <c r="J470" s="10">
        <f ca="1">SUMPRODUCT($A470:$F470,Results!$B$15:$G$15)</f>
        <v>10.891976037684305</v>
      </c>
      <c r="K470" s="10">
        <f ca="1">SUMPRODUCT($A470:$F470,Results!$B$16:$G$16)</f>
        <v>-13.757541179143347</v>
      </c>
      <c r="L470" s="10">
        <f ca="1">SUMPRODUCT($A470:$F470,Results!$B$17:$G$17)</f>
        <v>14.380482576531136</v>
      </c>
      <c r="M470" s="10">
        <f ca="1">SUMPRODUCT($A470:$F470,Results!$B$18:$G$18)</f>
        <v>9.868227226987301</v>
      </c>
      <c r="N470" s="10">
        <f ca="1">SUMPRODUCT($A470:$F470,Results!$B$19:$G$19)</f>
        <v>-3.0873936968080562</v>
      </c>
      <c r="O470" s="10">
        <f ca="1">SUMPRODUCT($A470:$F470,Results!$B$20:$G$20)</f>
        <v>-4.2135766421667142</v>
      </c>
      <c r="P470" s="10" cm="1">
        <f t="array" aca="1" ref="P470" ca="1">SUMPRODUCT(J470:O470,TRANSPOSE(BL$20:BL$25))+$AD$20-$BL$27</f>
        <v>-34.638304239789726</v>
      </c>
      <c r="Q470" s="10" cm="1">
        <f t="array" aca="1" ref="Q470" ca="1">SUMPRODUCT(J470:O470,TRANSPOSE(ES$20:ES$25))+$AD$20-$ES$27</f>
        <v>-34.675557771962161</v>
      </c>
      <c r="R470" s="10">
        <f ca="1">I470-Results!$E$5*H470</f>
        <v>-33.80774808176708</v>
      </c>
      <c r="S470" s="10" cm="1">
        <f t="array" aca="1" ref="S470" ca="1">SUMPRODUCT(J470:O470,TRANSPOSE(AR$28:AR$33))+$AD$20-$AC$26</f>
        <v>-38.958892071079312</v>
      </c>
      <c r="T470" s="10">
        <f ca="1">SUMPRODUCT(J470:O470,Results!K$9:P$9)</f>
        <v>-34.856093543934655</v>
      </c>
      <c r="U470" s="10">
        <f ca="1">SUMPRODUCT(J470:O470,Results!K$9:P$9)+$AD$20-$AC$31</f>
        <v>-34.839137487409559</v>
      </c>
      <c r="V470" s="10">
        <f t="shared" ca="1" si="131"/>
        <v>-14.77017203715333</v>
      </c>
      <c r="W470" s="10">
        <f t="shared" ca="1" si="132"/>
        <v>-14.732918504980894</v>
      </c>
      <c r="X470" s="10">
        <f t="shared" ca="1" si="133"/>
        <v>-15.600728195175975</v>
      </c>
      <c r="Y470" s="10">
        <f t="shared" ca="1" si="134"/>
        <v>-10.449584205863744</v>
      </c>
      <c r="Z470" s="10">
        <f t="shared" ca="1" si="135"/>
        <v>-49.690604343824944</v>
      </c>
      <c r="AA470" s="10">
        <f t="shared" ca="1" si="136"/>
        <v>-14.569338789533496</v>
      </c>
    </row>
    <row r="471" spans="1:27">
      <c r="A471" s="6">
        <f ca="1">LN((RAND()^(-Results!$E$4))-1)</f>
        <v>-3.1566936999571662</v>
      </c>
      <c r="B471" s="6">
        <f ca="1">LN((RAND()^(-Results!$E$4))-1)</f>
        <v>0.43155205638877164</v>
      </c>
      <c r="C471" s="6">
        <f ca="1">LN((RAND()^(-Results!$E$4))-1)</f>
        <v>1.9014303978492482</v>
      </c>
      <c r="D471" s="6">
        <f ca="1">LN((RAND()^(-Results!$E$4))-1)</f>
        <v>0.51988227701013634</v>
      </c>
      <c r="E471" s="6">
        <f ca="1">LN((RAND()^(-Results!$E$4))-1)</f>
        <v>1.6458269919874688</v>
      </c>
      <c r="F471" s="6">
        <f ca="1">LN((RAND()^(-Results!$E$4))-1)</f>
        <v>-1.1004381757151154</v>
      </c>
      <c r="G471" s="6">
        <f ca="1">LN((RAND()^(-Results!$E$4))-1)</f>
        <v>7.6943166319175568E-2</v>
      </c>
      <c r="H471" s="6">
        <f t="shared" ca="1" si="112"/>
        <v>0.14111541567509606</v>
      </c>
      <c r="I471" s="10">
        <f ca="1">SUMPRODUCT(J471:O471,Results!B$12:G$12)+Results!$E$5*H471</f>
        <v>-19.253556541369896</v>
      </c>
      <c r="J471" s="10">
        <f ca="1">SUMPRODUCT($A471:$F471,Results!$B$15:$G$15)</f>
        <v>10.053391234632159</v>
      </c>
      <c r="K471" s="10">
        <f ca="1">SUMPRODUCT($A471:$F471,Results!$B$16:$G$16)</f>
        <v>5.605842766240082</v>
      </c>
      <c r="L471" s="10">
        <f ca="1">SUMPRODUCT($A471:$F471,Results!$B$17:$G$17)</f>
        <v>-2.5174072262454912</v>
      </c>
      <c r="M471" s="10">
        <f ca="1">SUMPRODUCT($A471:$F471,Results!$B$18:$G$18)</f>
        <v>-1.2615315055766787</v>
      </c>
      <c r="N471" s="10">
        <f ca="1">SUMPRODUCT($A471:$F471,Results!$B$19:$G$19)</f>
        <v>-7.6588715518595905</v>
      </c>
      <c r="O471" s="10">
        <f ca="1">SUMPRODUCT($A471:$F471,Results!$B$20:$G$20)</f>
        <v>-2.873572571412748</v>
      </c>
      <c r="P471" s="10" cm="1">
        <f t="array" aca="1" ref="P471" ca="1">SUMPRODUCT(J471:O471,TRANSPOSE(BL$20:BL$25))+$AD$20-$BL$27</f>
        <v>-18.911615402258398</v>
      </c>
      <c r="Q471" s="10" cm="1">
        <f t="array" aca="1" ref="Q471" ca="1">SUMPRODUCT(J471:O471,TRANSPOSE(ES$20:ES$25))+$AD$20-$ES$27</f>
        <v>-18.836943951286898</v>
      </c>
      <c r="R471" s="10">
        <f ca="1">I471-Results!$E$5*H471</f>
        <v>-19.818018204070281</v>
      </c>
      <c r="S471" s="10" cm="1">
        <f t="array" aca="1" ref="S471" ca="1">SUMPRODUCT(J471:O471,TRANSPOSE(AR$28:AR$33))+$AD$20-$AC$26</f>
        <v>-13.93927846711613</v>
      </c>
      <c r="T471" s="10">
        <f ca="1">SUMPRODUCT(J471:O471,Results!K$9:P$9)</f>
        <v>-18.447203931009199</v>
      </c>
      <c r="U471" s="10">
        <f ca="1">SUMPRODUCT(J471:O471,Results!K$9:P$9)+$AD$20-$AC$31</f>
        <v>-18.430247874484106</v>
      </c>
      <c r="V471" s="10">
        <f t="shared" ca="1" si="131"/>
        <v>-0.34194113911149771</v>
      </c>
      <c r="W471" s="10">
        <f t="shared" ca="1" si="132"/>
        <v>-0.41661259008299822</v>
      </c>
      <c r="X471" s="10">
        <f t="shared" ca="1" si="133"/>
        <v>0.56446166270038489</v>
      </c>
      <c r="Y471" s="10">
        <f t="shared" ca="1" si="134"/>
        <v>-5.3142780742537656</v>
      </c>
      <c r="Z471" s="10">
        <f t="shared" ca="1" si="135"/>
        <v>-19.535684608251781</v>
      </c>
      <c r="AA471" s="10">
        <f t="shared" ca="1" si="136"/>
        <v>-0.82330866688579007</v>
      </c>
    </row>
    <row r="472" spans="1:27">
      <c r="A472" s="6">
        <f ca="1">LN((RAND()^(-Results!$E$4))-1)</f>
        <v>1.1262209173853419</v>
      </c>
      <c r="B472" s="6">
        <f ca="1">LN((RAND()^(-Results!$E$4))-1)</f>
        <v>0.44362148568106202</v>
      </c>
      <c r="C472" s="6">
        <f ca="1">LN((RAND()^(-Results!$E$4))-1)</f>
        <v>-3.8056743866050824</v>
      </c>
      <c r="D472" s="6">
        <f ca="1">LN((RAND()^(-Results!$E$4))-1)</f>
        <v>-0.6882476272657464</v>
      </c>
      <c r="E472" s="6">
        <f ca="1">LN((RAND()^(-Results!$E$4))-1)</f>
        <v>1.4386186731691899</v>
      </c>
      <c r="F472" s="6">
        <f ca="1">LN((RAND()^(-Results!$E$4))-1)</f>
        <v>1.2879558403728559</v>
      </c>
      <c r="G472" s="6">
        <f ca="1">LN((RAND()^(-Results!$E$4))-1)</f>
        <v>-2.0430696019708385</v>
      </c>
      <c r="H472" s="6">
        <f t="shared" ca="1" si="112"/>
        <v>-1.9788973526149181</v>
      </c>
      <c r="I472" s="10">
        <f ca="1">SUMPRODUCT(J472:O472,Results!B$12:G$12)+Results!$E$5*H472</f>
        <v>10.651335676283358</v>
      </c>
      <c r="J472" s="10">
        <f ca="1">SUMPRODUCT($A472:$F472,Results!$B$15:$G$15)</f>
        <v>-10.167900298889332</v>
      </c>
      <c r="K472" s="10">
        <f ca="1">SUMPRODUCT($A472:$F472,Results!$B$16:$G$16)</f>
        <v>-0.22771048654738157</v>
      </c>
      <c r="L472" s="10">
        <f ca="1">SUMPRODUCT($A472:$F472,Results!$B$17:$G$17)</f>
        <v>-11.331687276238238</v>
      </c>
      <c r="M472" s="10">
        <f ca="1">SUMPRODUCT($A472:$F472,Results!$B$18:$G$18)</f>
        <v>4.3808543826608579</v>
      </c>
      <c r="N472" s="10">
        <f ca="1">SUMPRODUCT($A472:$F472,Results!$B$19:$G$19)</f>
        <v>-2.2836809495450749E-2</v>
      </c>
      <c r="O472" s="10">
        <f ca="1">SUMPRODUCT($A472:$F472,Results!$B$20:$G$20)</f>
        <v>-3.2809149797046091</v>
      </c>
      <c r="P472" s="10" cm="1">
        <f t="array" aca="1" ref="P472" ca="1">SUMPRODUCT(J472:O472,TRANSPOSE(BL$20:BL$25))+$AD$20-$BL$27</f>
        <v>17.166445118576402</v>
      </c>
      <c r="Q472" s="10" cm="1">
        <f t="array" aca="1" ref="Q472" ca="1">SUMPRODUCT(J472:O472,TRANSPOSE(ES$20:ES$25))+$AD$20-$ES$27</f>
        <v>17.221167279314372</v>
      </c>
      <c r="R472" s="10">
        <f ca="1">I472-Results!$E$5*H472</f>
        <v>18.56692508674303</v>
      </c>
      <c r="S472" s="10" cm="1">
        <f t="array" aca="1" ref="S472" ca="1">SUMPRODUCT(J472:O472,TRANSPOSE(AR$28:AR$33))+$AD$20-$AC$26</f>
        <v>8.7782835933796672</v>
      </c>
      <c r="T472" s="10">
        <f ca="1">SUMPRODUCT(J472:O472,Results!K$9:P$9)</f>
        <v>17.465100948083972</v>
      </c>
      <c r="U472" s="10">
        <f ca="1">SUMPRODUCT(J472:O472,Results!K$9:P$9)+$AD$20-$AC$31</f>
        <v>17.482057004609064</v>
      </c>
      <c r="V472" s="10">
        <f t="shared" ca="1" si="131"/>
        <v>-6.5151094422930438</v>
      </c>
      <c r="W472" s="10">
        <f t="shared" ca="1" si="132"/>
        <v>-6.5698316030310142</v>
      </c>
      <c r="X472" s="10">
        <f t="shared" ca="1" si="133"/>
        <v>-7.9155894104596722</v>
      </c>
      <c r="Y472" s="10">
        <f t="shared" ca="1" si="134"/>
        <v>1.8730520829036905</v>
      </c>
      <c r="Z472" s="10">
        <f t="shared" ca="1" si="135"/>
        <v>10.369207609401473</v>
      </c>
      <c r="AA472" s="10">
        <f t="shared" ca="1" si="136"/>
        <v>-6.8307213283257067</v>
      </c>
    </row>
    <row r="473" spans="1:27">
      <c r="A473" s="6">
        <f ca="1">LN((RAND()^(-Results!$E$4))-1)</f>
        <v>-0.65754012271675055</v>
      </c>
      <c r="B473" s="6">
        <f ca="1">LN((RAND()^(-Results!$E$4))-1)</f>
        <v>1.0897357855313359</v>
      </c>
      <c r="C473" s="6">
        <f ca="1">LN((RAND()^(-Results!$E$4))-1)</f>
        <v>0.98119208816887593</v>
      </c>
      <c r="D473" s="6">
        <f ca="1">LN((RAND()^(-Results!$E$4))-1)</f>
        <v>-1.7576931127117137</v>
      </c>
      <c r="E473" s="6">
        <f ca="1">LN((RAND()^(-Results!$E$4))-1)</f>
        <v>-0.10144644310387484</v>
      </c>
      <c r="F473" s="6">
        <f ca="1">LN((RAND()^(-Results!$E$4))-1)</f>
        <v>0.33139017199608262</v>
      </c>
      <c r="G473" s="6">
        <f ca="1">LN((RAND()^(-Results!$E$4))-1)</f>
        <v>2.5002370939382668</v>
      </c>
      <c r="H473" s="6">
        <f t="shared" ca="1" si="112"/>
        <v>2.5644093432941872</v>
      </c>
      <c r="I473" s="10">
        <f ca="1">SUMPRODUCT(J473:O473,Results!B$12:G$12)+Results!$E$5*H473</f>
        <v>8.8088798880696935</v>
      </c>
      <c r="J473" s="10">
        <f ca="1">SUMPRODUCT($A473:$F473,Results!$B$15:$G$15)</f>
        <v>3.5994793498497208</v>
      </c>
      <c r="K473" s="10">
        <f ca="1">SUMPRODUCT($A473:$F473,Results!$B$16:$G$16)</f>
        <v>3.7170477402249782</v>
      </c>
      <c r="L473" s="10">
        <f ca="1">SUMPRODUCT($A473:$F473,Results!$B$17:$G$17)</f>
        <v>1.6361801691518949</v>
      </c>
      <c r="M473" s="10">
        <f ca="1">SUMPRODUCT($A473:$F473,Results!$B$18:$G$18)</f>
        <v>-0.85364874908715493</v>
      </c>
      <c r="N473" s="10">
        <f ca="1">SUMPRODUCT($A473:$F473,Results!$B$19:$G$19)</f>
        <v>1.7909576520765753</v>
      </c>
      <c r="O473" s="10">
        <f ca="1">SUMPRODUCT($A473:$F473,Results!$B$20:$G$20)</f>
        <v>3.1034493506890859E-2</v>
      </c>
      <c r="P473" s="10" cm="1">
        <f t="array" aca="1" ref="P473" ca="1">SUMPRODUCT(J473:O473,TRANSPOSE(BL$20:BL$25))+$AD$20-$BL$27</f>
        <v>-1.3163423649151955</v>
      </c>
      <c r="Q473" s="10" cm="1">
        <f t="array" aca="1" ref="Q473" ca="1">SUMPRODUCT(J473:O473,TRANSPOSE(ES$20:ES$25))+$AD$20-$ES$27</f>
        <v>-1.3044751181621543</v>
      </c>
      <c r="R473" s="10">
        <f ca="1">I473-Results!$E$5*H473</f>
        <v>-1.4487574851070555</v>
      </c>
      <c r="S473" s="10" cm="1">
        <f t="array" aca="1" ref="S473" ca="1">SUMPRODUCT(J473:O473,TRANSPOSE(AR$28:AR$33))+$AD$20-$AC$26</f>
        <v>0.24643058738042067</v>
      </c>
      <c r="T473" s="10">
        <f ca="1">SUMPRODUCT(J473:O473,Results!K$9:P$9)</f>
        <v>-1.2917354381376602</v>
      </c>
      <c r="U473" s="10">
        <f ca="1">SUMPRODUCT(J473:O473,Results!K$9:P$9)+$AD$20-$AC$31</f>
        <v>-1.2747793816125679</v>
      </c>
      <c r="V473" s="10">
        <f t="shared" ca="1" si="131"/>
        <v>10.125222252984889</v>
      </c>
      <c r="W473" s="10">
        <f t="shared" ca="1" si="132"/>
        <v>10.113355006231847</v>
      </c>
      <c r="X473" s="10">
        <f t="shared" ca="1" si="133"/>
        <v>10.257637373176749</v>
      </c>
      <c r="Y473" s="10">
        <f t="shared" ca="1" si="134"/>
        <v>8.5624493006892735</v>
      </c>
      <c r="Z473" s="10">
        <f t="shared" ca="1" si="135"/>
        <v>8.5267518211878084</v>
      </c>
      <c r="AA473" s="10">
        <f t="shared" ca="1" si="136"/>
        <v>10.083659269682261</v>
      </c>
    </row>
    <row r="474" spans="1:27">
      <c r="A474" s="6">
        <f ca="1">LN((RAND()^(-Results!$E$4))-1)</f>
        <v>-0.86124485147418706</v>
      </c>
      <c r="B474" s="6">
        <f ca="1">LN((RAND()^(-Results!$E$4))-1)</f>
        <v>-0.83752735868016692</v>
      </c>
      <c r="C474" s="6">
        <f ca="1">LN((RAND()^(-Results!$E$4))-1)</f>
        <v>-0.21339283947523119</v>
      </c>
      <c r="D474" s="6">
        <f ca="1">LN((RAND()^(-Results!$E$4))-1)</f>
        <v>1.0703981168251877</v>
      </c>
      <c r="E474" s="6">
        <f ca="1">LN((RAND()^(-Results!$E$4))-1)</f>
        <v>-6.4630714711855511E-2</v>
      </c>
      <c r="F474" s="6">
        <f ca="1">LN((RAND()^(-Results!$E$4))-1)</f>
        <v>1.3439160753103663</v>
      </c>
      <c r="G474" s="6">
        <f ca="1">LN((RAND()^(-Results!$E$4))-1)</f>
        <v>2.9033053549094093E-2</v>
      </c>
      <c r="H474" s="6">
        <f t="shared" ca="1" si="112"/>
        <v>9.3205302905014595E-2</v>
      </c>
      <c r="I474" s="10">
        <f ca="1">SUMPRODUCT(J474:O474,Results!B$12:G$12)+Results!$E$5*H474</f>
        <v>-1.0212648089200047</v>
      </c>
      <c r="J474" s="10">
        <f ca="1">SUMPRODUCT($A474:$F474,Results!$B$15:$G$15)</f>
        <v>-1.1457712227071504</v>
      </c>
      <c r="K474" s="10">
        <f ca="1">SUMPRODUCT($A474:$F474,Results!$B$16:$G$16)</f>
        <v>-0.90456314997327358</v>
      </c>
      <c r="L474" s="10">
        <f ca="1">SUMPRODUCT($A474:$F474,Results!$B$17:$G$17)</f>
        <v>-1.5141821533567124</v>
      </c>
      <c r="M474" s="10">
        <f ca="1">SUMPRODUCT($A474:$F474,Results!$B$18:$G$18)</f>
        <v>-2.9473139060465625</v>
      </c>
      <c r="N474" s="10">
        <f ca="1">SUMPRODUCT($A474:$F474,Results!$B$19:$G$19)</f>
        <v>-3.1495382605926352</v>
      </c>
      <c r="O474" s="10">
        <f ca="1">SUMPRODUCT($A474:$F474,Results!$B$20:$G$20)</f>
        <v>1.0343358836864198</v>
      </c>
      <c r="P474" s="10" cm="1">
        <f t="array" aca="1" ref="P474" ca="1">SUMPRODUCT(J474:O474,TRANSPOSE(BL$20:BL$25))+$AD$20-$BL$27</f>
        <v>-1.3393343961191295</v>
      </c>
      <c r="Q474" s="10" cm="1">
        <f t="array" aca="1" ref="Q474" ca="1">SUMPRODUCT(J474:O474,TRANSPOSE(ES$20:ES$25))+$AD$20-$ES$27</f>
        <v>-1.3013561481921823</v>
      </c>
      <c r="R474" s="10">
        <f ca="1">I474-Results!$E$5*H474</f>
        <v>-1.3940860205400631</v>
      </c>
      <c r="S474" s="10" cm="1">
        <f t="array" aca="1" ref="S474" ca="1">SUMPRODUCT(J474:O474,TRANSPOSE(AR$28:AR$33))+$AD$20-$AC$26</f>
        <v>1.3977618185445269</v>
      </c>
      <c r="T474" s="10">
        <f ca="1">SUMPRODUCT(J474:O474,Results!K$9:P$9)</f>
        <v>-1.1050595003980273</v>
      </c>
      <c r="U474" s="10">
        <f ca="1">SUMPRODUCT(J474:O474,Results!K$9:P$9)+$AD$20-$AC$31</f>
        <v>-1.0881034438729347</v>
      </c>
      <c r="V474" s="10">
        <f t="shared" ca="1" si="131"/>
        <v>0.31806958719912481</v>
      </c>
      <c r="W474" s="10">
        <f t="shared" ca="1" si="132"/>
        <v>0.28009133927217755</v>
      </c>
      <c r="X474" s="10">
        <f t="shared" ca="1" si="133"/>
        <v>0.37282121162005843</v>
      </c>
      <c r="Y474" s="10">
        <f t="shared" ca="1" si="134"/>
        <v>-2.4190266274645316</v>
      </c>
      <c r="Z474" s="10">
        <f t="shared" ca="1" si="135"/>
        <v>-1.30339287580189</v>
      </c>
      <c r="AA474" s="10">
        <f t="shared" ca="1" si="136"/>
        <v>6.6838634952929965E-2</v>
      </c>
    </row>
    <row r="475" spans="1:27">
      <c r="A475" s="6">
        <f ca="1">LN((RAND()^(-Results!$E$4))-1)</f>
        <v>-0.39636695216989021</v>
      </c>
      <c r="B475" s="6">
        <f ca="1">LN((RAND()^(-Results!$E$4))-1)</f>
        <v>-0.35744690756294595</v>
      </c>
      <c r="C475" s="6">
        <f ca="1">LN((RAND()^(-Results!$E$4))-1)</f>
        <v>-1.8967532009918724</v>
      </c>
      <c r="D475" s="6">
        <f ca="1">LN((RAND()^(-Results!$E$4))-1)</f>
        <v>0.70657333168468839</v>
      </c>
      <c r="E475" s="6">
        <f ca="1">LN((RAND()^(-Results!$E$4))-1)</f>
        <v>-0.37074284251422401</v>
      </c>
      <c r="F475" s="6">
        <f ca="1">LN((RAND()^(-Results!$E$4))-1)</f>
        <v>-1.2965429253016805</v>
      </c>
      <c r="G475" s="6">
        <f ca="1">LN((RAND()^(-Results!$E$4))-1)</f>
        <v>0.86980825150075691</v>
      </c>
      <c r="H475" s="6">
        <f t="shared" ca="1" si="112"/>
        <v>0.93398050085667739</v>
      </c>
      <c r="I475" s="10">
        <f ca="1">SUMPRODUCT(J475:O475,Results!B$12:G$12)+Results!$E$5*H475</f>
        <v>-6.9428749231636431</v>
      </c>
      <c r="J475" s="10">
        <f ca="1">SUMPRODUCT($A475:$F475,Results!$B$15:$G$15)</f>
        <v>1.8696033202745705</v>
      </c>
      <c r="K475" s="10">
        <f ca="1">SUMPRODUCT($A475:$F475,Results!$B$16:$G$16)</f>
        <v>-5.3599463550436033</v>
      </c>
      <c r="L475" s="10">
        <f ca="1">SUMPRODUCT($A475:$F475,Results!$B$17:$G$17)</f>
        <v>1.0292598265666246</v>
      </c>
      <c r="M475" s="10">
        <f ca="1">SUMPRODUCT($A475:$F475,Results!$B$18:$G$18)</f>
        <v>4.5254807055811526</v>
      </c>
      <c r="N475" s="10">
        <f ca="1">SUMPRODUCT($A475:$F475,Results!$B$19:$G$19)</f>
        <v>-3.4413360461508233</v>
      </c>
      <c r="O475" s="10">
        <f ca="1">SUMPRODUCT($A475:$F475,Results!$B$20:$G$20)</f>
        <v>-2.9507056607565598</v>
      </c>
      <c r="P475" s="10" cm="1">
        <f t="array" aca="1" ref="P475" ca="1">SUMPRODUCT(J475:O475,TRANSPOSE(BL$20:BL$25))+$AD$20-$BL$27</f>
        <v>-11.32014107636002</v>
      </c>
      <c r="Q475" s="10" cm="1">
        <f t="array" aca="1" ref="Q475" ca="1">SUMPRODUCT(J475:O475,TRANSPOSE(ES$20:ES$25))+$AD$20-$ES$27</f>
        <v>-11.300496230264439</v>
      </c>
      <c r="R475" s="10">
        <f ca="1">I475-Results!$E$5*H475</f>
        <v>-10.678796926590353</v>
      </c>
      <c r="S475" s="10" cm="1">
        <f t="array" aca="1" ref="S475" ca="1">SUMPRODUCT(J475:O475,TRANSPOSE(AR$28:AR$33))+$AD$20-$AC$26</f>
        <v>-14.511025551420037</v>
      </c>
      <c r="T475" s="10">
        <f ca="1">SUMPRODUCT(J475:O475,Results!K$9:P$9)</f>
        <v>-11.201404725256456</v>
      </c>
      <c r="U475" s="10">
        <f ca="1">SUMPRODUCT(J475:O475,Results!K$9:P$9)+$AD$20-$AC$31</f>
        <v>-11.184448668731363</v>
      </c>
      <c r="V475" s="10">
        <f t="shared" ca="1" si="131"/>
        <v>4.377266153196377</v>
      </c>
      <c r="W475" s="10">
        <f t="shared" ca="1" si="132"/>
        <v>4.3576213071007963</v>
      </c>
      <c r="X475" s="10">
        <f t="shared" ca="1" si="133"/>
        <v>3.73592200342671</v>
      </c>
      <c r="Y475" s="10">
        <f t="shared" ca="1" si="134"/>
        <v>7.5681506282563937</v>
      </c>
      <c r="Z475" s="10">
        <f t="shared" ca="1" si="135"/>
        <v>-7.2250029900455282</v>
      </c>
      <c r="AA475" s="10">
        <f t="shared" ca="1" si="136"/>
        <v>4.2415737455677203</v>
      </c>
    </row>
    <row r="476" spans="1:27">
      <c r="A476" s="6">
        <f ca="1">LN((RAND()^(-Results!$E$4))-1)</f>
        <v>-0.27091450552069313</v>
      </c>
      <c r="B476" s="6">
        <f ca="1">LN((RAND()^(-Results!$E$4))-1)</f>
        <v>-0.92343010424564165</v>
      </c>
      <c r="C476" s="6">
        <f ca="1">LN((RAND()^(-Results!$E$4))-1)</f>
        <v>-0.54451587363187937</v>
      </c>
      <c r="D476" s="6">
        <f ca="1">LN((RAND()^(-Results!$E$4))-1)</f>
        <v>1.0727517998930771</v>
      </c>
      <c r="E476" s="6">
        <f ca="1">LN((RAND()^(-Results!$E$4))-1)</f>
        <v>0.97842946782727813</v>
      </c>
      <c r="F476" s="6">
        <f ca="1">LN((RAND()^(-Results!$E$4))-1)</f>
        <v>-0.33136672032841946</v>
      </c>
      <c r="G476" s="6">
        <f ca="1">LN((RAND()^(-Results!$E$4))-1)</f>
        <v>0.11226189781210136</v>
      </c>
      <c r="H476" s="6">
        <f t="shared" ca="1" si="112"/>
        <v>0.17643414716802186</v>
      </c>
      <c r="I476" s="10">
        <f ca="1">SUMPRODUCT(J476:O476,Results!B$12:G$12)+Results!$E$5*H476</f>
        <v>-1.2665423022126969</v>
      </c>
      <c r="J476" s="10">
        <f ca="1">SUMPRODUCT($A476:$F476,Results!$B$15:$G$15)</f>
        <v>-1.1018984148601354</v>
      </c>
      <c r="K476" s="10">
        <f ca="1">SUMPRODUCT($A476:$F476,Results!$B$16:$G$16)</f>
        <v>-0.36817301478889169</v>
      </c>
      <c r="L476" s="10">
        <f ca="1">SUMPRODUCT($A476:$F476,Results!$B$17:$G$17)</f>
        <v>-4.6515982691476596</v>
      </c>
      <c r="M476" s="10">
        <f ca="1">SUMPRODUCT($A476:$F476,Results!$B$18:$G$18)</f>
        <v>0.56477519692995104</v>
      </c>
      <c r="N476" s="10">
        <f ca="1">SUMPRODUCT($A476:$F476,Results!$B$19:$G$19)</f>
        <v>-4.0227391303168174</v>
      </c>
      <c r="O476" s="10">
        <f ca="1">SUMPRODUCT($A476:$F476,Results!$B$20:$G$20)</f>
        <v>-1.4404101365102358</v>
      </c>
      <c r="P476" s="10" cm="1">
        <f t="array" aca="1" ref="P476" ca="1">SUMPRODUCT(J476:O476,TRANSPOSE(BL$20:BL$25))+$AD$20-$BL$27</f>
        <v>-1.802847103428983</v>
      </c>
      <c r="Q476" s="10" cm="1">
        <f t="array" aca="1" ref="Q476" ca="1">SUMPRODUCT(J476:O476,TRANSPOSE(ES$20:ES$25))+$AD$20-$ES$27</f>
        <v>-1.7991439361970354</v>
      </c>
      <c r="R476" s="10">
        <f ca="1">I476-Results!$E$5*H476</f>
        <v>-1.9722788908847844</v>
      </c>
      <c r="S476" s="10" cm="1">
        <f t="array" aca="1" ref="S476" ca="1">SUMPRODUCT(J476:O476,TRANSPOSE(AR$28:AR$33))+$AD$20-$AC$26</f>
        <v>-2.3745273363465502</v>
      </c>
      <c r="T476" s="10">
        <f ca="1">SUMPRODUCT(J476:O476,Results!K$9:P$9)</f>
        <v>-1.7728108048530045</v>
      </c>
      <c r="U476" s="10">
        <f ca="1">SUMPRODUCT(J476:O476,Results!K$9:P$9)+$AD$20-$AC$31</f>
        <v>-1.7558547483279119</v>
      </c>
      <c r="V476" s="10">
        <f t="shared" ca="1" si="131"/>
        <v>0.5363048012162861</v>
      </c>
      <c r="W476" s="10">
        <f t="shared" ca="1" si="132"/>
        <v>0.53260163398433846</v>
      </c>
      <c r="X476" s="10">
        <f t="shared" ca="1" si="133"/>
        <v>0.70573658867208744</v>
      </c>
      <c r="Y476" s="10">
        <f t="shared" ca="1" si="134"/>
        <v>1.1079850341338533</v>
      </c>
      <c r="Z476" s="10">
        <f t="shared" ca="1" si="135"/>
        <v>-1.5486703690945822</v>
      </c>
      <c r="AA476" s="10">
        <f t="shared" ca="1" si="136"/>
        <v>0.48931244611521496</v>
      </c>
    </row>
    <row r="477" spans="1:27">
      <c r="A477" s="6">
        <f ca="1">LN((RAND()^(-Results!$E$4))-1)</f>
        <v>-0.90480149693345568</v>
      </c>
      <c r="B477" s="6">
        <f ca="1">LN((RAND()^(-Results!$E$4))-1)</f>
        <v>-3.5104247571371774</v>
      </c>
      <c r="C477" s="6">
        <f ca="1">LN((RAND()^(-Results!$E$4))-1)</f>
        <v>-0.11415888433531575</v>
      </c>
      <c r="D477" s="6">
        <f ca="1">LN((RAND()^(-Results!$E$4))-1)</f>
        <v>-2.0710816471940063</v>
      </c>
      <c r="E477" s="6">
        <f ca="1">LN((RAND()^(-Results!$E$4))-1)</f>
        <v>-0.98063528258550636</v>
      </c>
      <c r="F477" s="6">
        <f ca="1">LN((RAND()^(-Results!$E$4))-1)</f>
        <v>-3.4227924703097403</v>
      </c>
      <c r="G477" s="6">
        <f ca="1">LN((RAND()^(-Results!$E$4))-1)</f>
        <v>-1.5100251346706832</v>
      </c>
      <c r="H477" s="6">
        <f t="shared" ca="1" si="112"/>
        <v>-1.4458528853147627</v>
      </c>
      <c r="I477" s="10">
        <f ca="1">SUMPRODUCT(J477:O477,Results!B$12:G$12)+Results!$E$5*H477</f>
        <v>-40.721397729823984</v>
      </c>
      <c r="J477" s="10">
        <f ca="1">SUMPRODUCT($A477:$F477,Results!$B$15:$G$15)</f>
        <v>12.801360739833228</v>
      </c>
      <c r="K477" s="10">
        <f ca="1">SUMPRODUCT($A477:$F477,Results!$B$16:$G$16)</f>
        <v>-5.919330384155252</v>
      </c>
      <c r="L477" s="10">
        <f ca="1">SUMPRODUCT($A477:$F477,Results!$B$17:$G$17)</f>
        <v>4.7673753158115595</v>
      </c>
      <c r="M477" s="10">
        <f ca="1">SUMPRODUCT($A477:$F477,Results!$B$18:$G$18)</f>
        <v>5.2472340670303605</v>
      </c>
      <c r="N477" s="10">
        <f ca="1">SUMPRODUCT($A477:$F477,Results!$B$19:$G$19)</f>
        <v>-7.9616586394157922</v>
      </c>
      <c r="O477" s="10">
        <f ca="1">SUMPRODUCT($A477:$F477,Results!$B$20:$G$20)</f>
        <v>-4.7089575923315028</v>
      </c>
      <c r="P477" s="10" cm="1">
        <f t="array" aca="1" ref="P477" ca="1">SUMPRODUCT(J477:O477,TRANSPOSE(BL$20:BL$25))+$AD$20-$BL$27</f>
        <v>-33.800715372709554</v>
      </c>
      <c r="Q477" s="10" cm="1">
        <f t="array" aca="1" ref="Q477" ca="1">SUMPRODUCT(J477:O477,TRANSPOSE(ES$20:ES$25))+$AD$20-$ES$27</f>
        <v>-34.024863255645549</v>
      </c>
      <c r="R477" s="10">
        <f ca="1">I477-Results!$E$5*H477</f>
        <v>-34.937986188564935</v>
      </c>
      <c r="S477" s="10" cm="1">
        <f t="array" aca="1" ref="S477" ca="1">SUMPRODUCT(J477:O477,TRANSPOSE(AR$28:AR$33))+$AD$20-$AC$26</f>
        <v>-33.448005126817286</v>
      </c>
      <c r="T477" s="10">
        <f ca="1">SUMPRODUCT(J477:O477,Results!K$9:P$9)</f>
        <v>-35.211905248394814</v>
      </c>
      <c r="U477" s="10">
        <f ca="1">SUMPRODUCT(J477:O477,Results!K$9:P$9)+$AD$20-$AC$31</f>
        <v>-35.194949191869718</v>
      </c>
      <c r="V477" s="10">
        <f t="shared" ca="1" si="131"/>
        <v>-6.9206823571144298</v>
      </c>
      <c r="W477" s="10">
        <f t="shared" ca="1" si="132"/>
        <v>-6.6965344741784349</v>
      </c>
      <c r="X477" s="10">
        <f t="shared" ca="1" si="133"/>
        <v>-5.7834115412590492</v>
      </c>
      <c r="Y477" s="10">
        <f t="shared" ca="1" si="134"/>
        <v>-7.2733926030066982</v>
      </c>
      <c r="Z477" s="10">
        <f t="shared" ca="1" si="135"/>
        <v>-41.003525796705873</v>
      </c>
      <c r="AA477" s="10">
        <f t="shared" ca="1" si="136"/>
        <v>-5.5264485379542663</v>
      </c>
    </row>
    <row r="478" spans="1:27">
      <c r="A478" s="6">
        <f ca="1">LN((RAND()^(-Results!$E$4))-1)</f>
        <v>-1.377655598384347</v>
      </c>
      <c r="B478" s="6">
        <f ca="1">LN((RAND()^(-Results!$E$4))-1)</f>
        <v>1.4968642987732068</v>
      </c>
      <c r="C478" s="6">
        <f ca="1">LN((RAND()^(-Results!$E$4))-1)</f>
        <v>2.6420300718021803</v>
      </c>
      <c r="D478" s="6">
        <f ca="1">LN((RAND()^(-Results!$E$4))-1)</f>
        <v>0.77513736064944583</v>
      </c>
      <c r="E478" s="6">
        <f ca="1">LN((RAND()^(-Results!$E$4))-1)</f>
        <v>0.55621255668506986</v>
      </c>
      <c r="F478" s="6">
        <f ca="1">LN((RAND()^(-Results!$E$4))-1)</f>
        <v>-0.22631554843211985</v>
      </c>
      <c r="G478" s="6">
        <f ca="1">LN((RAND()^(-Results!$E$4))-1)</f>
        <v>0.55002865651767197</v>
      </c>
      <c r="H478" s="6">
        <f t="shared" ca="1" si="112"/>
        <v>0.61420090587359244</v>
      </c>
      <c r="I478" s="10">
        <f ca="1">SUMPRODUCT(J478:O478,Results!B$12:G$12)+Results!$E$5*H478</f>
        <v>-1.8109587062327641</v>
      </c>
      <c r="J478" s="10">
        <f ca="1">SUMPRODUCT($A478:$F478,Results!$B$15:$G$15)</f>
        <v>4.933901152682739</v>
      </c>
      <c r="K478" s="10">
        <f ca="1">SUMPRODUCT($A478:$F478,Results!$B$16:$G$16)</f>
        <v>5.3573476412324563</v>
      </c>
      <c r="L478" s="10">
        <f ca="1">SUMPRODUCT($A478:$F478,Results!$B$17:$G$17)</f>
        <v>2.2286970618607982</v>
      </c>
      <c r="M478" s="10">
        <f ca="1">SUMPRODUCT($A478:$F478,Results!$B$18:$G$18)</f>
        <v>-3.4396798010662968</v>
      </c>
      <c r="N478" s="10">
        <f ca="1">SUMPRODUCT($A478:$F478,Results!$B$19:$G$19)</f>
        <v>0.23338048836183828</v>
      </c>
      <c r="O478" s="10">
        <f ca="1">SUMPRODUCT($A478:$F478,Results!$B$20:$G$20)</f>
        <v>1.3496079327383201</v>
      </c>
      <c r="P478" s="10" cm="1">
        <f t="array" aca="1" ref="P478" ca="1">SUMPRODUCT(J478:O478,TRANSPOSE(BL$20:BL$25))+$AD$20-$BL$27</f>
        <v>-3.636514977771673</v>
      </c>
      <c r="Q478" s="10" cm="1">
        <f t="array" aca="1" ref="Q478" ca="1">SUMPRODUCT(J478:O478,TRANSPOSE(ES$20:ES$25))+$AD$20-$ES$27</f>
        <v>-3.5576318610113682</v>
      </c>
      <c r="R478" s="10">
        <f ca="1">I478-Results!$E$5*H478</f>
        <v>-4.2677623297271339</v>
      </c>
      <c r="S478" s="10" cm="1">
        <f t="array" aca="1" ref="S478" ca="1">SUMPRODUCT(J478:O478,TRANSPOSE(AR$28:AR$33))+$AD$20-$AC$26</f>
        <v>1.351048989785874</v>
      </c>
      <c r="T478" s="10">
        <f ca="1">SUMPRODUCT(J478:O478,Results!K$9:P$9)</f>
        <v>-3.1504943103665157</v>
      </c>
      <c r="U478" s="10">
        <f ca="1">SUMPRODUCT(J478:O478,Results!K$9:P$9)+$AD$20-$AC$31</f>
        <v>-3.1335382538414236</v>
      </c>
      <c r="V478" s="10">
        <f t="shared" ca="1" si="131"/>
        <v>1.8255562715389089</v>
      </c>
      <c r="W478" s="10">
        <f t="shared" ca="1" si="132"/>
        <v>1.7466731547786041</v>
      </c>
      <c r="X478" s="10">
        <f t="shared" ca="1" si="133"/>
        <v>2.4568036234943698</v>
      </c>
      <c r="Y478" s="10">
        <f t="shared" ca="1" si="134"/>
        <v>-3.1620076960186383</v>
      </c>
      <c r="Z478" s="10">
        <f t="shared" ca="1" si="135"/>
        <v>-2.0930867731146492</v>
      </c>
      <c r="AA478" s="10">
        <f t="shared" ca="1" si="136"/>
        <v>1.3225795476086595</v>
      </c>
    </row>
    <row r="479" spans="1:27">
      <c r="A479" s="6">
        <f ca="1">LN((RAND()^(-Results!$E$4))-1)</f>
        <v>1.3177512469862895</v>
      </c>
      <c r="B479" s="6">
        <f ca="1">LN((RAND()^(-Results!$E$4))-1)</f>
        <v>-3.1259180316856967</v>
      </c>
      <c r="C479" s="6">
        <f ca="1">LN((RAND()^(-Results!$E$4))-1)</f>
        <v>0.24776186050657709</v>
      </c>
      <c r="D479" s="6">
        <f ca="1">LN((RAND()^(-Results!$E$4))-1)</f>
        <v>-1.4565227144961781</v>
      </c>
      <c r="E479" s="6">
        <f ca="1">LN((RAND()^(-Results!$E$4))-1)</f>
        <v>1.1025483003312624</v>
      </c>
      <c r="F479" s="6">
        <f ca="1">LN((RAND()^(-Results!$E$4))-1)</f>
        <v>2.1658458866693993</v>
      </c>
      <c r="G479" s="6">
        <f ca="1">LN((RAND()^(-Results!$E$4))-1)</f>
        <v>2.4933218703106053</v>
      </c>
      <c r="H479" s="6">
        <f t="shared" ca="1" si="112"/>
        <v>2.5574941196665257</v>
      </c>
      <c r="I479" s="10">
        <f ca="1">SUMPRODUCT(J479:O479,Results!B$12:G$12)+Results!$E$5*H479</f>
        <v>24.503145765574871</v>
      </c>
      <c r="J479" s="10">
        <f ca="1">SUMPRODUCT($A479:$F479,Results!$B$15:$G$15)</f>
        <v>-7.1994819239554797</v>
      </c>
      <c r="K479" s="10">
        <f ca="1">SUMPRODUCT($A479:$F479,Results!$B$16:$G$16)</f>
        <v>3.3356520558323366</v>
      </c>
      <c r="L479" s="10">
        <f ca="1">SUMPRODUCT($A479:$F479,Results!$B$17:$G$17)</f>
        <v>-9.6822007269204899</v>
      </c>
      <c r="M479" s="10">
        <f ca="1">SUMPRODUCT($A479:$F479,Results!$B$18:$G$18)</f>
        <v>-4.4864078621795214</v>
      </c>
      <c r="N479" s="10">
        <f ca="1">SUMPRODUCT($A479:$F479,Results!$B$19:$G$19)</f>
        <v>-1.2960414331232826</v>
      </c>
      <c r="O479" s="10">
        <f ca="1">SUMPRODUCT($A479:$F479,Results!$B$20:$G$20)</f>
        <v>1.7637283553463774</v>
      </c>
      <c r="P479" s="10" cm="1">
        <f t="array" aca="1" ref="P479" ca="1">SUMPRODUCT(J479:O479,TRANSPOSE(BL$20:BL$25))+$AD$20-$BL$27</f>
        <v>15.418474142532032</v>
      </c>
      <c r="Q479" s="10" cm="1">
        <f t="array" aca="1" ref="Q479" ca="1">SUMPRODUCT(J479:O479,TRANSPOSE(ES$20:ES$25))+$AD$20-$ES$27</f>
        <v>15.258470795429959</v>
      </c>
      <c r="R479" s="10">
        <f ca="1">I479-Results!$E$5*H479</f>
        <v>14.273169286908768</v>
      </c>
      <c r="S479" s="10" cm="1">
        <f t="array" aca="1" ref="S479" ca="1">SUMPRODUCT(J479:O479,TRANSPOSE(AR$28:AR$33))+$AD$20-$AC$26</f>
        <v>16.971345286341364</v>
      </c>
      <c r="T479" s="10">
        <f ca="1">SUMPRODUCT(J479:O479,Results!K$9:P$9)</f>
        <v>14.395347055033668</v>
      </c>
      <c r="U479" s="10">
        <f ca="1">SUMPRODUCT(J479:O479,Results!K$9:P$9)+$AD$20-$AC$31</f>
        <v>14.41230311155876</v>
      </c>
      <c r="V479" s="10">
        <f t="shared" ca="1" si="131"/>
        <v>9.0846716230428388</v>
      </c>
      <c r="W479" s="10">
        <f t="shared" ca="1" si="132"/>
        <v>9.2446749701449118</v>
      </c>
      <c r="X479" s="10">
        <f t="shared" ca="1" si="133"/>
        <v>10.229976478666103</v>
      </c>
      <c r="Y479" s="10">
        <f t="shared" ca="1" si="134"/>
        <v>7.5318004792335067</v>
      </c>
      <c r="Z479" s="10">
        <f t="shared" ca="1" si="135"/>
        <v>24.221017698692986</v>
      </c>
      <c r="AA479" s="10">
        <f t="shared" ca="1" si="136"/>
        <v>10.090842654016111</v>
      </c>
    </row>
    <row r="480" spans="1:27">
      <c r="A480" s="6">
        <f ca="1">LN((RAND()^(-Results!$E$4))-1)</f>
        <v>-1.420014892091167</v>
      </c>
      <c r="B480" s="6">
        <f ca="1">LN((RAND()^(-Results!$E$4))-1)</f>
        <v>2.8528065524030861</v>
      </c>
      <c r="C480" s="6">
        <f ca="1">LN((RAND()^(-Results!$E$4))-1)</f>
        <v>2.1641496016833472</v>
      </c>
      <c r="D480" s="6">
        <f ca="1">LN((RAND()^(-Results!$E$4))-1)</f>
        <v>2.2501527824998599</v>
      </c>
      <c r="E480" s="6">
        <f ca="1">LN((RAND()^(-Results!$E$4))-1)</f>
        <v>1.1660559766616831</v>
      </c>
      <c r="F480" s="6">
        <f ca="1">LN((RAND()^(-Results!$E$4))-1)</f>
        <v>-0.81211959527646105</v>
      </c>
      <c r="G480" s="6">
        <f ca="1">LN((RAND()^(-Results!$E$4))-1)</f>
        <v>-3.1316717837324193</v>
      </c>
      <c r="H480" s="6">
        <f t="shared" ca="1" si="112"/>
        <v>-3.0674995343764988</v>
      </c>
      <c r="I480" s="10">
        <f ca="1">SUMPRODUCT(J480:O480,Results!B$12:G$12)+Results!$E$5*H480</f>
        <v>-13.527956147373049</v>
      </c>
      <c r="J480" s="10">
        <f ca="1">SUMPRODUCT($A480:$F480,Results!$B$15:$G$15)</f>
        <v>3.4475190471835733</v>
      </c>
      <c r="K480" s="10">
        <f ca="1">SUMPRODUCT($A480:$F480,Results!$B$16:$G$16)</f>
        <v>5.4214137037044221</v>
      </c>
      <c r="L480" s="10">
        <f ca="1">SUMPRODUCT($A480:$F480,Results!$B$17:$G$17)</f>
        <v>1.1851702795459969</v>
      </c>
      <c r="M480" s="10">
        <f ca="1">SUMPRODUCT($A480:$F480,Results!$B$18:$G$18)</f>
        <v>-1.7477721430034521</v>
      </c>
      <c r="N480" s="10">
        <f ca="1">SUMPRODUCT($A480:$F480,Results!$B$19:$G$19)</f>
        <v>0.58863386328896294</v>
      </c>
      <c r="O480" s="10">
        <f ca="1">SUMPRODUCT($A480:$F480,Results!$B$20:$G$20)</f>
        <v>0.49914846000278579</v>
      </c>
      <c r="P480" s="10" cm="1">
        <f t="array" aca="1" ref="P480" ca="1">SUMPRODUCT(J480:O480,TRANSPOSE(BL$20:BL$25))+$AD$20-$BL$27</f>
        <v>-1.1771746534497147</v>
      </c>
      <c r="Q480" s="10" cm="1">
        <f t="array" aca="1" ref="Q480" ca="1">SUMPRODUCT(J480:O480,TRANSPOSE(ES$20:ES$25))+$AD$20-$ES$27</f>
        <v>-1.0054109874913562</v>
      </c>
      <c r="R480" s="10">
        <f ca="1">I480-Results!$E$5*H480</f>
        <v>-1.2579580098670533</v>
      </c>
      <c r="S480" s="10" cm="1">
        <f t="array" aca="1" ref="S480" ca="1">SUMPRODUCT(J480:O480,TRANSPOSE(AR$28:AR$33))+$AD$20-$AC$26</f>
        <v>1.7163285538355222</v>
      </c>
      <c r="T480" s="10">
        <f ca="1">SUMPRODUCT(J480:O480,Results!K$9:P$9)</f>
        <v>-9.5617611796792457E-2</v>
      </c>
      <c r="U480" s="10">
        <f ca="1">SUMPRODUCT(J480:O480,Results!K$9:P$9)+$AD$20-$AC$31</f>
        <v>-7.866155527169999E-2</v>
      </c>
      <c r="V480" s="10">
        <f t="shared" ca="1" si="131"/>
        <v>-12.350781493923334</v>
      </c>
      <c r="W480" s="10">
        <f t="shared" ca="1" si="132"/>
        <v>-12.522545159881693</v>
      </c>
      <c r="X480" s="10">
        <f t="shared" ca="1" si="133"/>
        <v>-12.269998137505995</v>
      </c>
      <c r="Y480" s="10">
        <f t="shared" ca="1" si="134"/>
        <v>-15.244284701208571</v>
      </c>
      <c r="Z480" s="10">
        <f t="shared" ca="1" si="135"/>
        <v>-13.810084214254934</v>
      </c>
      <c r="AA480" s="10">
        <f t="shared" ca="1" si="136"/>
        <v>-13.449294592101349</v>
      </c>
    </row>
    <row r="481" spans="1:27">
      <c r="A481" s="6">
        <f ca="1">LN((RAND()^(-Results!$E$4))-1)</f>
        <v>-0.43027425450660023</v>
      </c>
      <c r="B481" s="6">
        <f ca="1">LN((RAND()^(-Results!$E$4))-1)</f>
        <v>0.8929769070431921</v>
      </c>
      <c r="C481" s="6">
        <f ca="1">LN((RAND()^(-Results!$E$4))-1)</f>
        <v>-0.72509606775296143</v>
      </c>
      <c r="D481" s="6">
        <f ca="1">LN((RAND()^(-Results!$E$4))-1)</f>
        <v>-1.0537344738775687</v>
      </c>
      <c r="E481" s="6">
        <f ca="1">LN((RAND()^(-Results!$E$4))-1)</f>
        <v>4.9081914133581886E-2</v>
      </c>
      <c r="F481" s="6">
        <f ca="1">LN((RAND()^(-Results!$E$4))-1)</f>
        <v>1.242635138357751</v>
      </c>
      <c r="G481" s="6">
        <f ca="1">LN((RAND()^(-Results!$E$4))-1)</f>
        <v>-1.1136189210604519</v>
      </c>
      <c r="H481" s="6">
        <f t="shared" ca="1" si="112"/>
        <v>-1.0494466717045314</v>
      </c>
      <c r="I481" s="10">
        <f ca="1">SUMPRODUCT(J481:O481,Results!B$12:G$12)+Results!$E$5*H481</f>
        <v>0.28821286247300826</v>
      </c>
      <c r="J481" s="10">
        <f ca="1">SUMPRODUCT($A481:$F481,Results!$B$15:$G$15)</f>
        <v>-1.0816775709087763</v>
      </c>
      <c r="K481" s="10">
        <f ca="1">SUMPRODUCT($A481:$F481,Results!$B$16:$G$16)</f>
        <v>1.6123278214158372</v>
      </c>
      <c r="L481" s="10">
        <f ca="1">SUMPRODUCT($A481:$F481,Results!$B$17:$G$17)</f>
        <v>-1.7157611435880773</v>
      </c>
      <c r="M481" s="10">
        <f ca="1">SUMPRODUCT($A481:$F481,Results!$B$18:$G$18)</f>
        <v>-0.1904782158710514</v>
      </c>
      <c r="N481" s="10">
        <f ca="1">SUMPRODUCT($A481:$F481,Results!$B$19:$G$19)</f>
        <v>0.81329554531995041</v>
      </c>
      <c r="O481" s="10">
        <f ca="1">SUMPRODUCT($A481:$F481,Results!$B$20:$G$20)</f>
        <v>-0.38961348176027788</v>
      </c>
      <c r="P481" s="10" cm="1">
        <f t="array" aca="1" ref="P481" ca="1">SUMPRODUCT(J481:O481,TRANSPOSE(BL$20:BL$25))+$AD$20-$BL$27</f>
        <v>3.9679582712651045</v>
      </c>
      <c r="Q481" s="10" cm="1">
        <f t="array" aca="1" ref="Q481" ca="1">SUMPRODUCT(J481:O481,TRANSPOSE(ES$20:ES$25))+$AD$20-$ES$27</f>
        <v>4.0212713887870066</v>
      </c>
      <c r="R481" s="10">
        <f ca="1">I481-Results!$E$5*H481</f>
        <v>4.485999549291134</v>
      </c>
      <c r="S481" s="10" cm="1">
        <f t="array" aca="1" ref="S481" ca="1">SUMPRODUCT(J481:O481,TRANSPOSE(AR$28:AR$33))+$AD$20-$AC$26</f>
        <v>3.2912927168267094</v>
      </c>
      <c r="T481" s="10">
        <f ca="1">SUMPRODUCT(J481:O481,Results!K$9:P$9)</f>
        <v>4.2545246635681817</v>
      </c>
      <c r="U481" s="10">
        <f ca="1">SUMPRODUCT(J481:O481,Results!K$9:P$9)+$AD$20-$AC$31</f>
        <v>4.2714807200932743</v>
      </c>
      <c r="V481" s="10">
        <f t="shared" ca="1" si="131"/>
        <v>-3.6797454087920962</v>
      </c>
      <c r="W481" s="10">
        <f t="shared" ca="1" si="132"/>
        <v>-3.7330585263139984</v>
      </c>
      <c r="X481" s="10">
        <f t="shared" ca="1" si="133"/>
        <v>-4.1977866868181257</v>
      </c>
      <c r="Y481" s="10">
        <f t="shared" ca="1" si="134"/>
        <v>-3.0030798543537012</v>
      </c>
      <c r="Z481" s="10">
        <f t="shared" ca="1" si="135"/>
        <v>6.0847955911229601E-3</v>
      </c>
      <c r="AA481" s="10">
        <f t="shared" ca="1" si="136"/>
        <v>-3.983267857620266</v>
      </c>
    </row>
    <row r="482" spans="1:27">
      <c r="A482" s="6">
        <f ca="1">LN((RAND()^(-Results!$E$4))-1)</f>
        <v>1.4902711262894759</v>
      </c>
      <c r="B482" s="6">
        <f ca="1">LN((RAND()^(-Results!$E$4))-1)</f>
        <v>0.57694491451925634</v>
      </c>
      <c r="C482" s="6">
        <f ca="1">LN((RAND()^(-Results!$E$4))-1)</f>
        <v>1.7737960783285465</v>
      </c>
      <c r="D482" s="6">
        <f ca="1">LN((RAND()^(-Results!$E$4))-1)</f>
        <v>-1.716348963632857</v>
      </c>
      <c r="E482" s="6">
        <f ca="1">LN((RAND()^(-Results!$E$4))-1)</f>
        <v>0.35560472487016132</v>
      </c>
      <c r="F482" s="6">
        <f ca="1">LN((RAND()^(-Results!$E$4))-1)</f>
        <v>-2.1139163469372821</v>
      </c>
      <c r="G482" s="6">
        <f ca="1">LN((RAND()^(-Results!$E$4))-1)</f>
        <v>-6.9269187566486271E-2</v>
      </c>
      <c r="H482" s="6">
        <f t="shared" ca="1" si="112"/>
        <v>-5.0969382105657685E-3</v>
      </c>
      <c r="I482" s="10">
        <f ca="1">SUMPRODUCT(J482:O482,Results!B$12:G$12)+Results!$E$5*H482</f>
        <v>2.2940978365921709</v>
      </c>
      <c r="J482" s="10">
        <f ca="1">SUMPRODUCT($A482:$F482,Results!$B$15:$G$15)</f>
        <v>2.5028953617164964</v>
      </c>
      <c r="K482" s="10">
        <f ca="1">SUMPRODUCT($A482:$F482,Results!$B$16:$G$16)</f>
        <v>3.4937626773688191</v>
      </c>
      <c r="L482" s="10">
        <f ca="1">SUMPRODUCT($A482:$F482,Results!$B$17:$G$17)</f>
        <v>2.166417545007711</v>
      </c>
      <c r="M482" s="10">
        <f ca="1">SUMPRODUCT($A482:$F482,Results!$B$18:$G$18)</f>
        <v>2.1882188757007612</v>
      </c>
      <c r="N482" s="10">
        <f ca="1">SUMPRODUCT($A482:$F482,Results!$B$19:$G$19)</f>
        <v>4.9074232178379962</v>
      </c>
      <c r="O482" s="10">
        <f ca="1">SUMPRODUCT($A482:$F482,Results!$B$20:$G$20)</f>
        <v>-0.28120778050027395</v>
      </c>
      <c r="P482" s="10" cm="1">
        <f t="array" aca="1" ref="P482" ca="1">SUMPRODUCT(J482:O482,TRANSPOSE(BL$20:BL$25))+$AD$20-$BL$27</f>
        <v>3.0343745444881161</v>
      </c>
      <c r="Q482" s="10" cm="1">
        <f t="array" aca="1" ref="Q482" ca="1">SUMPRODUCT(J482:O482,TRANSPOSE(ES$20:ES$25))+$AD$20-$ES$27</f>
        <v>2.9270382386929268</v>
      </c>
      <c r="R482" s="10">
        <f ca="1">I482-Results!$E$5*H482</f>
        <v>2.3144855894344341</v>
      </c>
      <c r="S482" s="10" cm="1">
        <f t="array" aca="1" ref="S482" ca="1">SUMPRODUCT(J482:O482,TRANSPOSE(AR$28:AR$33))+$AD$20-$AC$26</f>
        <v>1.4551677473660245</v>
      </c>
      <c r="T482" s="10">
        <f ca="1">SUMPRODUCT(J482:O482,Results!K$9:P$9)</f>
        <v>2.3355242344894762</v>
      </c>
      <c r="U482" s="10">
        <f ca="1">SUMPRODUCT(J482:O482,Results!K$9:P$9)+$AD$20-$AC$31</f>
        <v>2.3524802910145683</v>
      </c>
      <c r="V482" s="10">
        <f t="shared" ca="1" si="131"/>
        <v>-0.74027670789594513</v>
      </c>
      <c r="W482" s="10">
        <f t="shared" ca="1" si="132"/>
        <v>-0.63294040210075586</v>
      </c>
      <c r="X482" s="10">
        <f t="shared" ca="1" si="133"/>
        <v>-2.0387752842263129E-2</v>
      </c>
      <c r="Y482" s="10">
        <f t="shared" ca="1" si="134"/>
        <v>0.83893008922614642</v>
      </c>
      <c r="Z482" s="10">
        <f t="shared" ca="1" si="135"/>
        <v>2.0119697697102854</v>
      </c>
      <c r="AA482" s="10">
        <f t="shared" ca="1" si="136"/>
        <v>-5.8382454422397423E-2</v>
      </c>
    </row>
    <row r="483" spans="1:27">
      <c r="A483" s="6">
        <f ca="1">LN((RAND()^(-Results!$E$4))-1)</f>
        <v>2.2323723781475842</v>
      </c>
      <c r="B483" s="6">
        <f ca="1">LN((RAND()^(-Results!$E$4))-1)</f>
        <v>-6.3223813982324822E-2</v>
      </c>
      <c r="C483" s="6">
        <f ca="1">LN((RAND()^(-Results!$E$4))-1)</f>
        <v>0.43756971484385776</v>
      </c>
      <c r="D483" s="6">
        <f ca="1">LN((RAND()^(-Results!$E$4))-1)</f>
        <v>-4.9232582731097612</v>
      </c>
      <c r="E483" s="6">
        <f ca="1">LN((RAND()^(-Results!$E$4))-1)</f>
        <v>0.88723828837376051</v>
      </c>
      <c r="F483" s="6">
        <f ca="1">LN((RAND()^(-Results!$E$4))-1)</f>
        <v>1.2333041543885024</v>
      </c>
      <c r="G483" s="6">
        <f ca="1">LN((RAND()^(-Results!$E$4))-1)</f>
        <v>0.33616533284053979</v>
      </c>
      <c r="H483" s="6">
        <f t="shared" ca="1" si="112"/>
        <v>0.40033758219646032</v>
      </c>
      <c r="I483" s="10">
        <f ca="1">SUMPRODUCT(J483:O483,Results!B$12:G$12)+Results!$E$5*H483</f>
        <v>22.783972601732067</v>
      </c>
      <c r="J483" s="10">
        <f ca="1">SUMPRODUCT($A483:$F483,Results!$B$15:$G$15)</f>
        <v>-4.8547964576736966</v>
      </c>
      <c r="K483" s="10">
        <f ca="1">SUMPRODUCT($A483:$F483,Results!$B$16:$G$16)</f>
        <v>7.5551565831362018</v>
      </c>
      <c r="L483" s="10">
        <f ca="1">SUMPRODUCT($A483:$F483,Results!$B$17:$G$17)</f>
        <v>-6.3715770953542155</v>
      </c>
      <c r="M483" s="10">
        <f ca="1">SUMPRODUCT($A483:$F483,Results!$B$18:$G$18)</f>
        <v>-0.14565799988429973</v>
      </c>
      <c r="N483" s="10">
        <f ca="1">SUMPRODUCT($A483:$F483,Results!$B$19:$G$19)</f>
        <v>6.8289767058502804</v>
      </c>
      <c r="O483" s="10">
        <f ca="1">SUMPRODUCT($A483:$F483,Results!$B$20:$G$20)</f>
        <v>0.24062865999423644</v>
      </c>
      <c r="P483" s="10" cm="1">
        <f t="array" aca="1" ref="P483" ca="1">SUMPRODUCT(J483:O483,TRANSPOSE(BL$20:BL$25))+$AD$20-$BL$27</f>
        <v>21.683215407042656</v>
      </c>
      <c r="Q483" s="10" cm="1">
        <f t="array" aca="1" ref="Q483" ca="1">SUMPRODUCT(J483:O483,TRANSPOSE(ES$20:ES$25))+$AD$20-$ES$27</f>
        <v>21.525237469115467</v>
      </c>
      <c r="R483" s="10">
        <f ca="1">I483-Results!$E$5*H483</f>
        <v>21.182622272946226</v>
      </c>
      <c r="S483" s="10" cm="1">
        <f t="array" aca="1" ref="S483" ca="1">SUMPRODUCT(J483:O483,TRANSPOSE(AR$28:AR$33))+$AD$20-$AC$26</f>
        <v>18.680481815094236</v>
      </c>
      <c r="T483" s="10">
        <f ca="1">SUMPRODUCT(J483:O483,Results!K$9:P$9)</f>
        <v>20.606407064035615</v>
      </c>
      <c r="U483" s="10">
        <f ca="1">SUMPRODUCT(J483:O483,Results!K$9:P$9)+$AD$20-$AC$31</f>
        <v>20.623363120560708</v>
      </c>
      <c r="V483" s="10">
        <f t="shared" ca="1" si="131"/>
        <v>1.100757194689411</v>
      </c>
      <c r="W483" s="10">
        <f t="shared" ca="1" si="132"/>
        <v>1.2587351326166001</v>
      </c>
      <c r="X483" s="10">
        <f t="shared" ca="1" si="133"/>
        <v>1.6013503287858413</v>
      </c>
      <c r="Y483" s="10">
        <f t="shared" ca="1" si="134"/>
        <v>4.1034907866378312</v>
      </c>
      <c r="Z483" s="10">
        <f t="shared" ca="1" si="135"/>
        <v>22.501844534850182</v>
      </c>
      <c r="AA483" s="10">
        <f t="shared" ca="1" si="136"/>
        <v>2.1606094811713596</v>
      </c>
    </row>
    <row r="484" spans="1:27">
      <c r="A484" s="6">
        <f ca="1">LN((RAND()^(-Results!$E$4))-1)</f>
        <v>-1.9385131395336794</v>
      </c>
      <c r="B484" s="6">
        <f ca="1">LN((RAND()^(-Results!$E$4))-1)</f>
        <v>5.788922049807807E-2</v>
      </c>
      <c r="C484" s="6">
        <f ca="1">LN((RAND()^(-Results!$E$4))-1)</f>
        <v>1.0734517162858477</v>
      </c>
      <c r="D484" s="6">
        <f ca="1">LN((RAND()^(-Results!$E$4))-1)</f>
        <v>3.2924545477687257E-2</v>
      </c>
      <c r="E484" s="6">
        <f ca="1">LN((RAND()^(-Results!$E$4))-1)</f>
        <v>1.8255208406247418</v>
      </c>
      <c r="F484" s="6">
        <f ca="1">LN((RAND()^(-Results!$E$4))-1)</f>
        <v>0.94361902797192854</v>
      </c>
      <c r="G484" s="6">
        <f ca="1">LN((RAND()^(-Results!$E$4))-1)</f>
        <v>-0.62721168036751329</v>
      </c>
      <c r="H484" s="6">
        <f t="shared" ca="1" si="112"/>
        <v>-0.56303943101159282</v>
      </c>
      <c r="I484" s="10">
        <f ca="1">SUMPRODUCT(J484:O484,Results!B$12:G$12)+Results!$E$5*H484</f>
        <v>-4.946319144052568</v>
      </c>
      <c r="J484" s="10">
        <f ca="1">SUMPRODUCT($A484:$F484,Results!$B$15:$G$15)</f>
        <v>2.2312278122275147</v>
      </c>
      <c r="K484" s="10">
        <f ca="1">SUMPRODUCT($A484:$F484,Results!$B$16:$G$16)</f>
        <v>6.4968742205710717</v>
      </c>
      <c r="L484" s="10">
        <f ca="1">SUMPRODUCT($A484:$F484,Results!$B$17:$G$17)</f>
        <v>-6.9878769327561727</v>
      </c>
      <c r="M484" s="10">
        <f ca="1">SUMPRODUCT($A484:$F484,Results!$B$18:$G$18)</f>
        <v>-3.2698927714377732</v>
      </c>
      <c r="N484" s="10">
        <f ca="1">SUMPRODUCT($A484:$F484,Results!$B$19:$G$19)</f>
        <v>-5.0064667796128015</v>
      </c>
      <c r="O484" s="10">
        <f ca="1">SUMPRODUCT($A484:$F484,Results!$B$20:$G$20)</f>
        <v>-1.0546705673620642</v>
      </c>
      <c r="P484" s="10" cm="1">
        <f t="array" aca="1" ref="P484" ca="1">SUMPRODUCT(J484:O484,TRANSPOSE(BL$20:BL$25))+$AD$20-$BL$27</f>
        <v>-2.0480561786203091</v>
      </c>
      <c r="Q484" s="10" cm="1">
        <f t="array" aca="1" ref="Q484" ca="1">SUMPRODUCT(J484:O484,TRANSPOSE(ES$20:ES$25))+$AD$20-$ES$27</f>
        <v>-1.9874424392521952</v>
      </c>
      <c r="R484" s="10">
        <f ca="1">I484-Results!$E$5*H484</f>
        <v>-2.6941614200061967</v>
      </c>
      <c r="S484" s="10" cm="1">
        <f t="array" aca="1" ref="S484" ca="1">SUMPRODUCT(J484:O484,TRANSPOSE(AR$28:AR$33))+$AD$20-$AC$26</f>
        <v>1.695136261190666</v>
      </c>
      <c r="T484" s="10">
        <f ca="1">SUMPRODUCT(J484:O484,Results!K$9:P$9)</f>
        <v>-1.686534257128588</v>
      </c>
      <c r="U484" s="10">
        <f ca="1">SUMPRODUCT(J484:O484,Results!K$9:P$9)+$AD$20-$AC$31</f>
        <v>-1.6695782006034956</v>
      </c>
      <c r="V484" s="10">
        <f t="shared" ca="1" si="131"/>
        <v>-2.8982629654322589</v>
      </c>
      <c r="W484" s="10">
        <f t="shared" ca="1" si="132"/>
        <v>-2.9588767048003728</v>
      </c>
      <c r="X484" s="10">
        <f t="shared" ca="1" si="133"/>
        <v>-2.2521577240463713</v>
      </c>
      <c r="Y484" s="10">
        <f t="shared" ca="1" si="134"/>
        <v>-6.6414554052432342</v>
      </c>
      <c r="Z484" s="10">
        <f t="shared" ca="1" si="135"/>
        <v>-5.2284472109344531</v>
      </c>
      <c r="AA484" s="10">
        <f t="shared" ca="1" si="136"/>
        <v>-3.2767409434490724</v>
      </c>
    </row>
    <row r="485" spans="1:27">
      <c r="A485" s="6">
        <f ca="1">LN((RAND()^(-Results!$E$4))-1)</f>
        <v>-0.56966913157440613</v>
      </c>
      <c r="B485" s="6">
        <f ca="1">LN((RAND()^(-Results!$E$4))-1)</f>
        <v>-2.663611641728834</v>
      </c>
      <c r="C485" s="6">
        <f ca="1">LN((RAND()^(-Results!$E$4))-1)</f>
        <v>4.5395364080736324E-3</v>
      </c>
      <c r="D485" s="6">
        <f ca="1">LN((RAND()^(-Results!$E$4))-1)</f>
        <v>-1.2909541328729806</v>
      </c>
      <c r="E485" s="6">
        <f ca="1">LN((RAND()^(-Results!$E$4))-1)</f>
        <v>1.4102852632215117</v>
      </c>
      <c r="F485" s="6">
        <f ca="1">LN((RAND()^(-Results!$E$4))-1)</f>
        <v>-1.7550064710081004</v>
      </c>
      <c r="G485" s="6">
        <f ca="1">LN((RAND()^(-Results!$E$4))-1)</f>
        <v>0.32185973431255277</v>
      </c>
      <c r="H485" s="6">
        <f t="shared" ca="1" si="112"/>
        <v>0.38603198366847324</v>
      </c>
      <c r="I485" s="10">
        <f ca="1">SUMPRODUCT(J485:O485,Results!B$12:G$12)+Results!$E$5*H485</f>
        <v>-13.106758009588718</v>
      </c>
      <c r="J485" s="10">
        <f ca="1">SUMPRODUCT($A485:$F485,Results!$B$15:$G$15)</f>
        <v>4.9069595401216137</v>
      </c>
      <c r="K485" s="10">
        <f ca="1">SUMPRODUCT($A485:$F485,Results!$B$16:$G$16)</f>
        <v>0.96402649677478114</v>
      </c>
      <c r="L485" s="10">
        <f ca="1">SUMPRODUCT($A485:$F485,Results!$B$17:$G$17)</f>
        <v>-6.1606616157958136</v>
      </c>
      <c r="M485" s="10">
        <f ca="1">SUMPRODUCT($A485:$F485,Results!$B$18:$G$18)</f>
        <v>2.5183888691047973</v>
      </c>
      <c r="N485" s="10">
        <f ca="1">SUMPRODUCT($A485:$F485,Results!$B$19:$G$19)</f>
        <v>-7.498431033367889</v>
      </c>
      <c r="O485" s="10">
        <f ca="1">SUMPRODUCT($A485:$F485,Results!$B$20:$G$20)</f>
        <v>-4.2222446800372975</v>
      </c>
      <c r="P485" s="10" cm="1">
        <f t="array" aca="1" ref="P485" ca="1">SUMPRODUCT(J485:O485,TRANSPOSE(BL$20:BL$25))+$AD$20-$BL$27</f>
        <v>-13.495166480471278</v>
      </c>
      <c r="Q485" s="10" cm="1">
        <f t="array" aca="1" ref="Q485" ca="1">SUMPRODUCT(J485:O485,TRANSPOSE(ES$20:ES$25))+$AD$20-$ES$27</f>
        <v>-13.640035342613112</v>
      </c>
      <c r="R485" s="10">
        <f ca="1">I485-Results!$E$5*H485</f>
        <v>-14.650885944262612</v>
      </c>
      <c r="S485" s="10" cm="1">
        <f t="array" aca="1" ref="S485" ca="1">SUMPRODUCT(J485:O485,TRANSPOSE(AR$28:AR$33))+$AD$20-$AC$26</f>
        <v>-13.843555176288788</v>
      </c>
      <c r="T485" s="10">
        <f ca="1">SUMPRODUCT(J485:O485,Results!K$9:P$9)</f>
        <v>-14.408424965069461</v>
      </c>
      <c r="U485" s="10">
        <f ca="1">SUMPRODUCT(J485:O485,Results!K$9:P$9)+$AD$20-$AC$31</f>
        <v>-14.391468908544368</v>
      </c>
      <c r="V485" s="10">
        <f t="shared" ca="1" si="131"/>
        <v>0.3884084708825597</v>
      </c>
      <c r="W485" s="10">
        <f t="shared" ca="1" si="132"/>
        <v>0.53327733302439384</v>
      </c>
      <c r="X485" s="10">
        <f t="shared" ca="1" si="133"/>
        <v>1.5441279346738934</v>
      </c>
      <c r="Y485" s="10">
        <f t="shared" ca="1" si="134"/>
        <v>0.73679716670006989</v>
      </c>
      <c r="Z485" s="10">
        <f t="shared" ca="1" si="135"/>
        <v>-13.388886076470603</v>
      </c>
      <c r="AA485" s="10">
        <f t="shared" ca="1" si="136"/>
        <v>1.2847108989556499</v>
      </c>
    </row>
    <row r="486" spans="1:27">
      <c r="A486" s="6">
        <f ca="1">LN((RAND()^(-Results!$E$4))-1)</f>
        <v>-0.12134114203967367</v>
      </c>
      <c r="B486" s="6">
        <f ca="1">LN((RAND()^(-Results!$E$4))-1)</f>
        <v>-0.20780359533204074</v>
      </c>
      <c r="C486" s="6">
        <f ca="1">LN((RAND()^(-Results!$E$4))-1)</f>
        <v>-1.5903885372949138</v>
      </c>
      <c r="D486" s="6">
        <f ca="1">LN((RAND()^(-Results!$E$4))-1)</f>
        <v>0.87560102330852896</v>
      </c>
      <c r="E486" s="6">
        <f ca="1">LN((RAND()^(-Results!$E$4))-1)</f>
        <v>-1.2892362916635949</v>
      </c>
      <c r="F486" s="6">
        <f ca="1">LN((RAND()^(-Results!$E$4))-1)</f>
        <v>-0.49604442355905581</v>
      </c>
      <c r="G486" s="6">
        <f ca="1">LN((RAND()^(-Results!$E$4))-1)</f>
        <v>-1.5651628203242034</v>
      </c>
      <c r="H486" s="6">
        <f t="shared" ca="1" si="112"/>
        <v>-1.5009905709682829</v>
      </c>
      <c r="I486" s="10">
        <f ca="1">SUMPRODUCT(J486:O486,Results!B$12:G$12)+Results!$E$5*H486</f>
        <v>-13.57365744868785</v>
      </c>
      <c r="J486" s="10">
        <f ca="1">SUMPRODUCT($A486:$F486,Results!$B$15:$G$15)</f>
        <v>0.75851680061750471</v>
      </c>
      <c r="K486" s="10">
        <f ca="1">SUMPRODUCT($A486:$F486,Results!$B$16:$G$16)</f>
        <v>-6.4474773846427968</v>
      </c>
      <c r="L486" s="10">
        <f ca="1">SUMPRODUCT($A486:$F486,Results!$B$17:$G$17)</f>
        <v>4.4044746356295486</v>
      </c>
      <c r="M486" s="10">
        <f ca="1">SUMPRODUCT($A486:$F486,Results!$B$18:$G$18)</f>
        <v>2.6120119002260047</v>
      </c>
      <c r="N486" s="10">
        <f ca="1">SUMPRODUCT($A486:$F486,Results!$B$19:$G$19)</f>
        <v>-1.0681646793928858</v>
      </c>
      <c r="O486" s="10">
        <f ca="1">SUMPRODUCT($A486:$F486,Results!$B$20:$G$20)</f>
        <v>-0.70606937470329201</v>
      </c>
      <c r="P486" s="10" cm="1">
        <f t="array" aca="1" ref="P486" ca="1">SUMPRODUCT(J486:O486,TRANSPOSE(BL$20:BL$25))+$AD$20-$BL$27</f>
        <v>-8.3216902037733291</v>
      </c>
      <c r="Q486" s="10" cm="1">
        <f t="array" aca="1" ref="Q486" ca="1">SUMPRODUCT(J486:O486,TRANSPOSE(ES$20:ES$25))+$AD$20-$ES$27</f>
        <v>-8.2947400016203172</v>
      </c>
      <c r="R486" s="10">
        <f ca="1">I486-Results!$E$5*H486</f>
        <v>-7.5696951648147186</v>
      </c>
      <c r="S486" s="10" cm="1">
        <f t="array" aca="1" ref="S486" ca="1">SUMPRODUCT(J486:O486,TRANSPOSE(AR$28:AR$33))+$AD$20-$AC$26</f>
        <v>-10.069480635269009</v>
      </c>
      <c r="T486" s="10">
        <f ca="1">SUMPRODUCT(J486:O486,Results!K$9:P$9)</f>
        <v>-8.1597501531538477</v>
      </c>
      <c r="U486" s="10">
        <f ca="1">SUMPRODUCT(J486:O486,Results!K$9:P$9)+$AD$20-$AC$31</f>
        <v>-8.1427940966287551</v>
      </c>
      <c r="V486" s="10">
        <f t="shared" ca="1" si="131"/>
        <v>-5.2519672449145212</v>
      </c>
      <c r="W486" s="10">
        <f t="shared" ca="1" si="132"/>
        <v>-5.2789174470675331</v>
      </c>
      <c r="X486" s="10">
        <f t="shared" ca="1" si="133"/>
        <v>-6.0039622838731317</v>
      </c>
      <c r="Y486" s="10">
        <f t="shared" ca="1" si="134"/>
        <v>-3.5041768134188409</v>
      </c>
      <c r="Z486" s="10">
        <f t="shared" ca="1" si="135"/>
        <v>-13.855785515569735</v>
      </c>
      <c r="AA486" s="10">
        <f t="shared" ca="1" si="136"/>
        <v>-5.4308633520590952</v>
      </c>
    </row>
    <row r="487" spans="1:27">
      <c r="A487" s="6">
        <f ca="1">LN((RAND()^(-Results!$E$4))-1)</f>
        <v>-0.28375409096884385</v>
      </c>
      <c r="B487" s="6">
        <f ca="1">LN((RAND()^(-Results!$E$4))-1)</f>
        <v>-0.48983349531167475</v>
      </c>
      <c r="C487" s="6">
        <f ca="1">LN((RAND()^(-Results!$E$4))-1)</f>
        <v>0.94649168902427638</v>
      </c>
      <c r="D487" s="6">
        <f ca="1">LN((RAND()^(-Results!$E$4))-1)</f>
        <v>-1.5657323314745499</v>
      </c>
      <c r="E487" s="6">
        <f ca="1">LN((RAND()^(-Results!$E$4))-1)</f>
        <v>1.1583498105813801</v>
      </c>
      <c r="F487" s="6">
        <f ca="1">LN((RAND()^(-Results!$E$4))-1)</f>
        <v>-0.95269513953620921</v>
      </c>
      <c r="G487" s="6">
        <f ca="1">LN((RAND()^(-Results!$E$4))-1)</f>
        <v>4.6097682010406453</v>
      </c>
      <c r="H487" s="6">
        <f t="shared" ca="1" si="112"/>
        <v>4.6739404503965662</v>
      </c>
      <c r="I487" s="10">
        <f ca="1">SUMPRODUCT(J487:O487,Results!B$12:G$12)+Results!$E$5*H487</f>
        <v>14.192798184107245</v>
      </c>
      <c r="J487" s="10">
        <f ca="1">SUMPRODUCT($A487:$F487,Results!$B$15:$G$15)</f>
        <v>3.5539694827835007</v>
      </c>
      <c r="K487" s="10">
        <f ca="1">SUMPRODUCT($A487:$F487,Results!$B$16:$G$16)</f>
        <v>4.1909755792505621</v>
      </c>
      <c r="L487" s="10">
        <f ca="1">SUMPRODUCT($A487:$F487,Results!$B$17:$G$17)</f>
        <v>-3.535919668029059</v>
      </c>
      <c r="M487" s="10">
        <f ca="1">SUMPRODUCT($A487:$F487,Results!$B$18:$G$18)</f>
        <v>0.79785935062412028</v>
      </c>
      <c r="N487" s="10">
        <f ca="1">SUMPRODUCT($A487:$F487,Results!$B$19:$G$19)</f>
        <v>-1.8656125828399936</v>
      </c>
      <c r="O487" s="10">
        <f ca="1">SUMPRODUCT($A487:$F487,Results!$B$20:$G$20)</f>
        <v>-2.0463063226409224</v>
      </c>
      <c r="P487" s="10" cm="1">
        <f t="array" aca="1" ref="P487" ca="1">SUMPRODUCT(J487:O487,TRANSPOSE(BL$20:BL$25))+$AD$20-$BL$27</f>
        <v>-3.6943326075897578</v>
      </c>
      <c r="Q487" s="10" cm="1">
        <f t="array" aca="1" ref="Q487" ca="1">SUMPRODUCT(J487:O487,TRANSPOSE(ES$20:ES$25))+$AD$20-$ES$27</f>
        <v>-3.7655377484051997</v>
      </c>
      <c r="R487" s="10">
        <f ca="1">I487-Results!$E$5*H487</f>
        <v>-4.5029636174790202</v>
      </c>
      <c r="S487" s="10" cm="1">
        <f t="array" aca="1" ref="S487" ca="1">SUMPRODUCT(J487:O487,TRANSPOSE(AR$28:AR$33))+$AD$20-$AC$26</f>
        <v>-3.4302602099293207</v>
      </c>
      <c r="T487" s="10">
        <f ca="1">SUMPRODUCT(J487:O487,Results!K$9:P$9)</f>
        <v>-4.1669791373531631</v>
      </c>
      <c r="U487" s="10">
        <f ca="1">SUMPRODUCT(J487:O487,Results!K$9:P$9)+$AD$20-$AC$31</f>
        <v>-4.1500230808280705</v>
      </c>
      <c r="V487" s="10">
        <f t="shared" ca="1" si="131"/>
        <v>17.887130791697004</v>
      </c>
      <c r="W487" s="10">
        <f t="shared" ca="1" si="132"/>
        <v>17.958335932512444</v>
      </c>
      <c r="X487" s="10">
        <f t="shared" ca="1" si="133"/>
        <v>18.695761801586265</v>
      </c>
      <c r="Y487" s="10">
        <f t="shared" ca="1" si="134"/>
        <v>17.623058394036565</v>
      </c>
      <c r="Z487" s="10">
        <f t="shared" ca="1" si="135"/>
        <v>13.91067011722536</v>
      </c>
      <c r="AA487" s="10">
        <f t="shared" ca="1" si="136"/>
        <v>18.342821264935317</v>
      </c>
    </row>
    <row r="488" spans="1:27">
      <c r="A488" s="6">
        <f ca="1">LN((RAND()^(-Results!$E$4))-1)</f>
        <v>0.22819943370563114</v>
      </c>
      <c r="B488" s="6">
        <f ca="1">LN((RAND()^(-Results!$E$4))-1)</f>
        <v>-0.46608108498708434</v>
      </c>
      <c r="C488" s="6">
        <f ca="1">LN((RAND()^(-Results!$E$4))-1)</f>
        <v>0.23760541851090289</v>
      </c>
      <c r="D488" s="6">
        <f ca="1">LN((RAND()^(-Results!$E$4))-1)</f>
        <v>-1.2506423057914009</v>
      </c>
      <c r="E488" s="6">
        <f ca="1">LN((RAND()^(-Results!$E$4))-1)</f>
        <v>-0.31985235994701861</v>
      </c>
      <c r="F488" s="6">
        <f ca="1">LN((RAND()^(-Results!$E$4))-1)</f>
        <v>0.19471246721624522</v>
      </c>
      <c r="G488" s="6">
        <f ca="1">LN((RAND()^(-Results!$E$4))-1)</f>
        <v>-0.39494128840423043</v>
      </c>
      <c r="H488" s="6">
        <f t="shared" ca="1" si="112"/>
        <v>-0.3307690390483099</v>
      </c>
      <c r="I488" s="10">
        <f ca="1">SUMPRODUCT(J488:O488,Results!B$12:G$12)+Results!$E$5*H488</f>
        <v>-1.667914013483548</v>
      </c>
      <c r="J488" s="10">
        <f ca="1">SUMPRODUCT($A488:$F488,Results!$B$15:$G$15)</f>
        <v>0.80598564939130735</v>
      </c>
      <c r="K488" s="10">
        <f ca="1">SUMPRODUCT($A488:$F488,Results!$B$16:$G$16)</f>
        <v>0.43549138346849864</v>
      </c>
      <c r="L488" s="10">
        <f ca="1">SUMPRODUCT($A488:$F488,Results!$B$17:$G$17)</f>
        <v>0.67007605369435996</v>
      </c>
      <c r="M488" s="10">
        <f ca="1">SUMPRODUCT($A488:$F488,Results!$B$18:$G$18)</f>
        <v>-0.32162707959789899</v>
      </c>
      <c r="N488" s="10">
        <f ca="1">SUMPRODUCT($A488:$F488,Results!$B$19:$G$19)</f>
        <v>0.78435855795975629</v>
      </c>
      <c r="O488" s="10">
        <f ca="1">SUMPRODUCT($A488:$F488,Results!$B$20:$G$20)</f>
        <v>0.24686817755121809</v>
      </c>
      <c r="P488" s="10" cm="1">
        <f t="array" aca="1" ref="P488" ca="1">SUMPRODUCT(J488:O488,TRANSPOSE(BL$20:BL$25))+$AD$20-$BL$27</f>
        <v>-0.10323329362373584</v>
      </c>
      <c r="Q488" s="10" cm="1">
        <f t="array" aca="1" ref="Q488" ca="1">SUMPRODUCT(J488:O488,TRANSPOSE(ES$20:ES$25))+$AD$20-$ES$27</f>
        <v>-0.1576937955851459</v>
      </c>
      <c r="R488" s="10">
        <f ca="1">I488-Results!$E$5*H488</f>
        <v>-0.34483785729030836</v>
      </c>
      <c r="S488" s="10" cm="1">
        <f t="array" aca="1" ref="S488" ca="1">SUMPRODUCT(J488:O488,TRANSPOSE(AR$28:AR$33))+$AD$20-$AC$26</f>
        <v>0.3369434913095336</v>
      </c>
      <c r="T488" s="10">
        <f ca="1">SUMPRODUCT(J488:O488,Results!K$9:P$9)</f>
        <v>-0.47587939710920413</v>
      </c>
      <c r="U488" s="10">
        <f ca="1">SUMPRODUCT(J488:O488,Results!K$9:P$9)+$AD$20-$AC$31</f>
        <v>-0.45892334058411166</v>
      </c>
      <c r="V488" s="10">
        <f t="shared" ca="1" si="131"/>
        <v>-1.5646807198598121</v>
      </c>
      <c r="W488" s="10">
        <f t="shared" ca="1" si="132"/>
        <v>-1.5102202178984021</v>
      </c>
      <c r="X488" s="10">
        <f t="shared" ca="1" si="133"/>
        <v>-1.3230761561932396</v>
      </c>
      <c r="Y488" s="10">
        <f t="shared" ca="1" si="134"/>
        <v>-2.0048575047930814</v>
      </c>
      <c r="Z488" s="10">
        <f t="shared" ca="1" si="135"/>
        <v>-1.9500420803654333</v>
      </c>
      <c r="AA488" s="10">
        <f t="shared" ca="1" si="136"/>
        <v>-1.2089906728994362</v>
      </c>
    </row>
    <row r="489" spans="1:27">
      <c r="A489" s="6">
        <f ca="1">LN((RAND()^(-Results!$E$4))-1)</f>
        <v>1.4276505884296267</v>
      </c>
      <c r="B489" s="6">
        <f ca="1">LN((RAND()^(-Results!$E$4))-1)</f>
        <v>-2.575447460027779</v>
      </c>
      <c r="C489" s="6">
        <f ca="1">LN((RAND()^(-Results!$E$4))-1)</f>
        <v>-0.4280088857393522</v>
      </c>
      <c r="D489" s="6">
        <f ca="1">LN((RAND()^(-Results!$E$4))-1)</f>
        <v>1.4249549986898233</v>
      </c>
      <c r="E489" s="6">
        <f ca="1">LN((RAND()^(-Results!$E$4))-1)</f>
        <v>-1.0901976887596891</v>
      </c>
      <c r="F489" s="6">
        <f ca="1">LN((RAND()^(-Results!$E$4))-1)</f>
        <v>-2.0109919450999092</v>
      </c>
      <c r="G489" s="6">
        <f ca="1">LN((RAND()^(-Results!$E$4))-1)</f>
        <v>-0.71790576119694571</v>
      </c>
      <c r="H489" s="6">
        <f t="shared" ca="1" si="112"/>
        <v>-0.65373351184102524</v>
      </c>
      <c r="I489" s="10">
        <f ca="1">SUMPRODUCT(J489:O489,Results!B$12:G$12)+Results!$E$5*H489</f>
        <v>-11.265364950303379</v>
      </c>
      <c r="J489" s="10">
        <f ca="1">SUMPRODUCT($A489:$F489,Results!$B$15:$G$15)</f>
        <v>1.340899139281726E-2</v>
      </c>
      <c r="K489" s="10">
        <f ca="1">SUMPRODUCT($A489:$F489,Results!$B$16:$G$16)</f>
        <v>-7.8215969091030821</v>
      </c>
      <c r="L489" s="10">
        <f ca="1">SUMPRODUCT($A489:$F489,Results!$B$17:$G$17)</f>
        <v>4.2941722003778473</v>
      </c>
      <c r="M489" s="10">
        <f ca="1">SUMPRODUCT($A489:$F489,Results!$B$18:$G$18)</f>
        <v>2.3574564899421797</v>
      </c>
      <c r="N489" s="10">
        <f ca="1">SUMPRODUCT($A489:$F489,Results!$B$19:$G$19)</f>
        <v>-1.5267289242561428</v>
      </c>
      <c r="O489" s="10">
        <f ca="1">SUMPRODUCT($A489:$F489,Results!$B$20:$G$20)</f>
        <v>0.25580133244981162</v>
      </c>
      <c r="P489" s="10" cm="1">
        <f t="array" aca="1" ref="P489" ca="1">SUMPRODUCT(J489:O489,TRANSPOSE(BL$20:BL$25))+$AD$20-$BL$27</f>
        <v>-8.2227713696318823</v>
      </c>
      <c r="Q489" s="10" cm="1">
        <f t="array" aca="1" ref="Q489" ca="1">SUMPRODUCT(J489:O489,TRANSPOSE(ES$20:ES$25))+$AD$20-$ES$27</f>
        <v>-8.3564677920402755</v>
      </c>
      <c r="R489" s="10">
        <f ca="1">I489-Results!$E$5*H489</f>
        <v>-8.6504309029392772</v>
      </c>
      <c r="S489" s="10" cm="1">
        <f t="array" aca="1" ref="S489" ca="1">SUMPRODUCT(J489:O489,TRANSPOSE(AR$28:AR$33))+$AD$20-$AC$26</f>
        <v>-9.412179305909067</v>
      </c>
      <c r="T489" s="10">
        <f ca="1">SUMPRODUCT(J489:O489,Results!K$9:P$9)</f>
        <v>-9.0277480486587471</v>
      </c>
      <c r="U489" s="10">
        <f ca="1">SUMPRODUCT(J489:O489,Results!K$9:P$9)+$AD$20-$AC$31</f>
        <v>-9.0107919921336546</v>
      </c>
      <c r="V489" s="10">
        <f t="shared" ca="1" si="131"/>
        <v>-3.0425935806714968</v>
      </c>
      <c r="W489" s="10">
        <f t="shared" ca="1" si="132"/>
        <v>-2.9088971582631036</v>
      </c>
      <c r="X489" s="10">
        <f t="shared" ca="1" si="133"/>
        <v>-2.6149340473641018</v>
      </c>
      <c r="Y489" s="10">
        <f t="shared" ca="1" si="134"/>
        <v>-1.853185644394312</v>
      </c>
      <c r="Z489" s="10">
        <f t="shared" ca="1" si="135"/>
        <v>-11.547493017185264</v>
      </c>
      <c r="AA489" s="10">
        <f t="shared" ca="1" si="136"/>
        <v>-2.2545729581697245</v>
      </c>
    </row>
    <row r="490" spans="1:27">
      <c r="A490" s="6">
        <f ca="1">LN((RAND()^(-Results!$E$4))-1)</f>
        <v>-1.4213024293918239</v>
      </c>
      <c r="B490" s="6">
        <f ca="1">LN((RAND()^(-Results!$E$4))-1)</f>
        <v>-0.41404489545160311</v>
      </c>
      <c r="C490" s="6">
        <f ca="1">LN((RAND()^(-Results!$E$4))-1)</f>
        <v>-1.4137668915241466</v>
      </c>
      <c r="D490" s="6">
        <f ca="1">LN((RAND()^(-Results!$E$4))-1)</f>
        <v>1.5876448015993831</v>
      </c>
      <c r="E490" s="6">
        <f ca="1">LN((RAND()^(-Results!$E$4))-1)</f>
        <v>2.0086211216170136</v>
      </c>
      <c r="F490" s="6">
        <f ca="1">LN((RAND()^(-Results!$E$4))-1)</f>
        <v>-1.3920322086377974</v>
      </c>
      <c r="G490" s="6">
        <f ca="1">LN((RAND()^(-Results!$E$4))-1)</f>
        <v>-0.49593850853137311</v>
      </c>
      <c r="H490" s="6">
        <f t="shared" ca="1" si="112"/>
        <v>-0.43176625917545264</v>
      </c>
      <c r="I490" s="10">
        <f ca="1">SUMPRODUCT(J490:O490,Results!B$12:G$12)+Results!$E$5*H490</f>
        <v>-11.75598848777067</v>
      </c>
      <c r="J490" s="10">
        <f ca="1">SUMPRODUCT($A490:$F490,Results!$B$15:$G$15)</f>
        <v>1.6095053035219562</v>
      </c>
      <c r="K490" s="10">
        <f ca="1">SUMPRODUCT($A490:$F490,Results!$B$16:$G$16)</f>
        <v>-5.7983066183812326E-2</v>
      </c>
      <c r="L490" s="10">
        <f ca="1">SUMPRODUCT($A490:$F490,Results!$B$17:$G$17)</f>
        <v>-7.8972482533888879</v>
      </c>
      <c r="M490" s="10">
        <f ca="1">SUMPRODUCT($A490:$F490,Results!$B$18:$G$18)</f>
        <v>3.6536235371240959</v>
      </c>
      <c r="N490" s="10">
        <f ca="1">SUMPRODUCT($A490:$F490,Results!$B$19:$G$19)</f>
        <v>-8.2737482347677993</v>
      </c>
      <c r="O490" s="10">
        <f ca="1">SUMPRODUCT($A490:$F490,Results!$B$20:$G$20)</f>
        <v>-4.975477689104002</v>
      </c>
      <c r="P490" s="10" cm="1">
        <f t="array" aca="1" ref="P490" ca="1">SUMPRODUCT(J490:O490,TRANSPOSE(BL$20:BL$25))+$AD$20-$BL$27</f>
        <v>-10.153358794527936</v>
      </c>
      <c r="Q490" s="10" cm="1">
        <f t="array" aca="1" ref="Q490" ca="1">SUMPRODUCT(J490:O490,TRANSPOSE(ES$20:ES$25))+$AD$20-$ES$27</f>
        <v>-10.087311109346455</v>
      </c>
      <c r="R490" s="10">
        <f ca="1">I490-Results!$E$5*H490</f>
        <v>-10.028923451068859</v>
      </c>
      <c r="S490" s="10" cm="1">
        <f t="array" aca="1" ref="S490" ca="1">SUMPRODUCT(J490:O490,TRANSPOSE(AR$28:AR$33))+$AD$20-$AC$26</f>
        <v>-12.618359343606821</v>
      </c>
      <c r="T490" s="10">
        <f ca="1">SUMPRODUCT(J490:O490,Results!K$9:P$9)</f>
        <v>-9.726897453494681</v>
      </c>
      <c r="U490" s="10">
        <f ca="1">SUMPRODUCT(J490:O490,Results!K$9:P$9)+$AD$20-$AC$31</f>
        <v>-9.7099413969695885</v>
      </c>
      <c r="V490" s="10">
        <f t="shared" ca="1" si="131"/>
        <v>-1.6026296932427346</v>
      </c>
      <c r="W490" s="10">
        <f t="shared" ca="1" si="132"/>
        <v>-1.6686773784242153</v>
      </c>
      <c r="X490" s="10">
        <f t="shared" ca="1" si="133"/>
        <v>-1.727065036701811</v>
      </c>
      <c r="Y490" s="10">
        <f t="shared" ca="1" si="134"/>
        <v>0.8623708558361507</v>
      </c>
      <c r="Z490" s="10">
        <f t="shared" ca="1" si="135"/>
        <v>-12.038116554652555</v>
      </c>
      <c r="AA490" s="10">
        <f t="shared" ca="1" si="136"/>
        <v>-2.0460470908010819</v>
      </c>
    </row>
    <row r="491" spans="1:27">
      <c r="A491" s="6">
        <f ca="1">LN((RAND()^(-Results!$E$4))-1)</f>
        <v>3.6175457762291092</v>
      </c>
      <c r="B491" s="6">
        <f ca="1">LN((RAND()^(-Results!$E$4))-1)</f>
        <v>0.12883051607888527</v>
      </c>
      <c r="C491" s="6">
        <f ca="1">LN((RAND()^(-Results!$E$4))-1)</f>
        <v>-0.56813778052185782</v>
      </c>
      <c r="D491" s="6">
        <f ca="1">LN((RAND()^(-Results!$E$4))-1)</f>
        <v>6.4259550673778157E-2</v>
      </c>
      <c r="E491" s="6">
        <f ca="1">LN((RAND()^(-Results!$E$4))-1)</f>
        <v>-2.3686973647420162</v>
      </c>
      <c r="F491" s="6">
        <f ca="1">LN((RAND()^(-Results!$E$4))-1)</f>
        <v>-0.40306480900736658</v>
      </c>
      <c r="G491" s="6">
        <f ca="1">LN((RAND()^(-Results!$E$4))-1)</f>
        <v>1.0598031932287313</v>
      </c>
      <c r="H491" s="6">
        <f t="shared" ca="1" si="112"/>
        <v>1.1239754425846518</v>
      </c>
      <c r="I491" s="10">
        <f ca="1">SUMPRODUCT(J491:O491,Results!B$12:G$12)+Results!$E$5*H491</f>
        <v>20.021881007078285</v>
      </c>
      <c r="J491" s="10">
        <f ca="1">SUMPRODUCT($A491:$F491,Results!$B$15:$G$15)</f>
        <v>-7.0063048709038149</v>
      </c>
      <c r="K491" s="10">
        <f ca="1">SUMPRODUCT($A491:$F491,Results!$B$16:$G$16)</f>
        <v>-6.6134284832358308</v>
      </c>
      <c r="L491" s="10">
        <f ca="1">SUMPRODUCT($A491:$F491,Results!$B$17:$G$17)</f>
        <v>8.9028119548576736</v>
      </c>
      <c r="M491" s="10">
        <f ca="1">SUMPRODUCT($A491:$F491,Results!$B$18:$G$18)</f>
        <v>1.7571909076014132</v>
      </c>
      <c r="N491" s="10">
        <f ca="1">SUMPRODUCT($A491:$F491,Results!$B$19:$G$19)</f>
        <v>10.410684204763617</v>
      </c>
      <c r="O491" s="10">
        <f ca="1">SUMPRODUCT($A491:$F491,Results!$B$20:$G$20)</f>
        <v>4.0318739882120607</v>
      </c>
      <c r="P491" s="10" cm="1">
        <f t="array" aca="1" ref="P491" ca="1">SUMPRODUCT(J491:O491,TRANSPOSE(BL$20:BL$25))+$AD$20-$BL$27</f>
        <v>14.883994769694407</v>
      </c>
      <c r="Q491" s="10" cm="1">
        <f t="array" aca="1" ref="Q491" ca="1">SUMPRODUCT(J491:O491,TRANSPOSE(ES$20:ES$25))+$AD$20-$ES$27</f>
        <v>14.795293638945747</v>
      </c>
      <c r="R491" s="10">
        <f ca="1">I491-Results!$E$5*H491</f>
        <v>15.525979236739678</v>
      </c>
      <c r="S491" s="10" cm="1">
        <f t="array" aca="1" ref="S491" ca="1">SUMPRODUCT(J491:O491,TRANSPOSE(AR$28:AR$33))+$AD$20-$AC$26</f>
        <v>10.796573024038985</v>
      </c>
      <c r="T491" s="10">
        <f ca="1">SUMPRODUCT(J491:O491,Results!K$9:P$9)</f>
        <v>14.314584952810229</v>
      </c>
      <c r="U491" s="10">
        <f ca="1">SUMPRODUCT(J491:O491,Results!K$9:P$9)+$AD$20-$AC$31</f>
        <v>14.331541009335321</v>
      </c>
      <c r="V491" s="10">
        <f t="shared" ca="1" si="131"/>
        <v>5.1378862373838778</v>
      </c>
      <c r="W491" s="10">
        <f t="shared" ca="1" si="132"/>
        <v>5.2265873681325381</v>
      </c>
      <c r="X491" s="10">
        <f t="shared" ca="1" si="133"/>
        <v>4.4959017703386071</v>
      </c>
      <c r="Y491" s="10">
        <f t="shared" ca="1" si="134"/>
        <v>9.2253079830393006</v>
      </c>
      <c r="Z491" s="10">
        <f t="shared" ca="1" si="135"/>
        <v>19.7397529401964</v>
      </c>
      <c r="AA491" s="10">
        <f t="shared" ca="1" si="136"/>
        <v>5.6903399977429636</v>
      </c>
    </row>
    <row r="492" spans="1:27">
      <c r="A492" s="6">
        <f ca="1">LN((RAND()^(-Results!$E$4))-1)</f>
        <v>-2.9732626392418999</v>
      </c>
      <c r="B492" s="6">
        <f ca="1">LN((RAND()^(-Results!$E$4))-1)</f>
        <v>-1.6374256586980036</v>
      </c>
      <c r="C492" s="6">
        <f ca="1">LN((RAND()^(-Results!$E$4))-1)</f>
        <v>-2.6666736057991423</v>
      </c>
      <c r="D492" s="6">
        <f ca="1">LN((RAND()^(-Results!$E$4))-1)</f>
        <v>-0.76722218943975451</v>
      </c>
      <c r="E492" s="6">
        <f ca="1">LN((RAND()^(-Results!$E$4))-1)</f>
        <v>1.9140939782099762</v>
      </c>
      <c r="F492" s="6">
        <f ca="1">LN((RAND()^(-Results!$E$4))-1)</f>
        <v>3.5839427365477157</v>
      </c>
      <c r="G492" s="6">
        <f ca="1">LN((RAND()^(-Results!$E$4))-1)</f>
        <v>-0.87426820268965655</v>
      </c>
      <c r="H492" s="6">
        <f t="shared" ca="1" si="112"/>
        <v>-0.81009595333373607</v>
      </c>
      <c r="I492" s="10">
        <f ca="1">SUMPRODUCT(J492:O492,Results!B$12:G$12)+Results!$E$5*H492</f>
        <v>-5.5815308583617398</v>
      </c>
      <c r="J492" s="10">
        <f ca="1">SUMPRODUCT($A492:$F492,Results!$B$15:$G$15)</f>
        <v>-2.3229655210587064</v>
      </c>
      <c r="K492" s="10">
        <f ca="1">SUMPRODUCT($A492:$F492,Results!$B$16:$G$16)</f>
        <v>2.8832665750053805</v>
      </c>
      <c r="L492" s="10">
        <f ca="1">SUMPRODUCT($A492:$F492,Results!$B$17:$G$17)</f>
        <v>-15.082487162834145</v>
      </c>
      <c r="M492" s="10">
        <f ca="1">SUMPRODUCT($A492:$F492,Results!$B$18:$G$18)</f>
        <v>-2.5851362196057974</v>
      </c>
      <c r="N492" s="10">
        <f ca="1">SUMPRODUCT($A492:$F492,Results!$B$19:$G$19)</f>
        <v>-11.467779904583569</v>
      </c>
      <c r="O492" s="10">
        <f ca="1">SUMPRODUCT($A492:$F492,Results!$B$20:$G$20)</f>
        <v>-3.6169104516775996</v>
      </c>
      <c r="P492" s="10" cm="1">
        <f t="array" aca="1" ref="P492" ca="1">SUMPRODUCT(J492:O492,TRANSPOSE(BL$20:BL$25))+$AD$20-$BL$27</f>
        <v>-2.6524115990529364</v>
      </c>
      <c r="Q492" s="10" cm="1">
        <f t="array" aca="1" ref="Q492" ca="1">SUMPRODUCT(J492:O492,TRANSPOSE(ES$20:ES$25))+$AD$20-$ES$27</f>
        <v>-2.5629656980230853</v>
      </c>
      <c r="R492" s="10">
        <f ca="1">I492-Results!$E$5*H492</f>
        <v>-2.3411470450267955</v>
      </c>
      <c r="S492" s="10" cm="1">
        <f t="array" aca="1" ref="S492" ca="1">SUMPRODUCT(J492:O492,TRANSPOSE(AR$28:AR$33))+$AD$20-$AC$26</f>
        <v>-1.2362475549616985</v>
      </c>
      <c r="T492" s="10">
        <f ca="1">SUMPRODUCT(J492:O492,Results!K$9:P$9)</f>
        <v>-2.1360176488733162</v>
      </c>
      <c r="U492" s="10">
        <f ca="1">SUMPRODUCT(J492:O492,Results!K$9:P$9)+$AD$20-$AC$31</f>
        <v>-2.1190615923482237</v>
      </c>
      <c r="V492" s="10">
        <f t="shared" ref="V492:V555" ca="1" si="137">I492-P492</f>
        <v>-2.9291192593088033</v>
      </c>
      <c r="W492" s="10">
        <f t="shared" ca="1" si="132"/>
        <v>-3.0185651603386545</v>
      </c>
      <c r="X492" s="10">
        <f t="shared" ca="1" si="133"/>
        <v>-3.2403838133349443</v>
      </c>
      <c r="Y492" s="10">
        <f t="shared" ca="1" si="134"/>
        <v>-4.3452833034000413</v>
      </c>
      <c r="Z492" s="10">
        <f t="shared" ca="1" si="135"/>
        <v>-5.8636589252436249</v>
      </c>
      <c r="AA492" s="10">
        <f t="shared" ca="1" si="136"/>
        <v>-3.4624692660135161</v>
      </c>
    </row>
    <row r="493" spans="1:27">
      <c r="A493" s="6">
        <f ca="1">LN((RAND()^(-Results!$E$4))-1)</f>
        <v>1.7894243151883393</v>
      </c>
      <c r="B493" s="6">
        <f ca="1">LN((RAND()^(-Results!$E$4))-1)</f>
        <v>1.1421412970931968</v>
      </c>
      <c r="C493" s="6">
        <f ca="1">LN((RAND()^(-Results!$E$4))-1)</f>
        <v>-1.0596630708256209</v>
      </c>
      <c r="D493" s="6">
        <f ca="1">LN((RAND()^(-Results!$E$4))-1)</f>
        <v>0.80594804703747192</v>
      </c>
      <c r="E493" s="6">
        <f ca="1">LN((RAND()^(-Results!$E$4))-1)</f>
        <v>0.57939690666235222</v>
      </c>
      <c r="F493" s="6">
        <f ca="1">LN((RAND()^(-Results!$E$4))-1)</f>
        <v>-0.98026553277002215</v>
      </c>
      <c r="G493" s="6">
        <f ca="1">LN((RAND()^(-Results!$E$4))-1)</f>
        <v>-2.5912162901539939</v>
      </c>
      <c r="H493" s="6">
        <f t="shared" ca="1" si="112"/>
        <v>-2.5270440407980734</v>
      </c>
      <c r="I493" s="10">
        <f ca="1">SUMPRODUCT(J493:O493,Results!B$12:G$12)+Results!$E$5*H493</f>
        <v>2.5817181963386613</v>
      </c>
      <c r="J493" s="10">
        <f ca="1">SUMPRODUCT($A493:$F493,Results!$B$15:$G$15)</f>
        <v>-5.6706983214993194</v>
      </c>
      <c r="K493" s="10">
        <f ca="1">SUMPRODUCT($A493:$F493,Results!$B$16:$G$16)</f>
        <v>-0.80386514133109455</v>
      </c>
      <c r="L493" s="10">
        <f ca="1">SUMPRODUCT($A493:$F493,Results!$B$17:$G$17)</f>
        <v>-1.8875998804207352</v>
      </c>
      <c r="M493" s="10">
        <f ca="1">SUMPRODUCT($A493:$F493,Results!$B$18:$G$18)</f>
        <v>3.6847666631582778</v>
      </c>
      <c r="N493" s="10">
        <f ca="1">SUMPRODUCT($A493:$F493,Results!$B$19:$G$19)</f>
        <v>3.9337782688244411</v>
      </c>
      <c r="O493" s="10">
        <f ca="1">SUMPRODUCT($A493:$F493,Results!$B$20:$G$20)</f>
        <v>-0.68366963305206996</v>
      </c>
      <c r="P493" s="10" cm="1">
        <f t="array" aca="1" ref="P493" ca="1">SUMPRODUCT(J493:O493,TRANSPOSE(BL$20:BL$25))+$AD$20-$BL$27</f>
        <v>12.003797418299486</v>
      </c>
      <c r="Q493" s="10" cm="1">
        <f t="array" aca="1" ref="Q493" ca="1">SUMPRODUCT(J493:O493,TRANSPOSE(ES$20:ES$25))+$AD$20-$ES$27</f>
        <v>12.030743973383037</v>
      </c>
      <c r="R493" s="10">
        <f ca="1">I493-Results!$E$5*H493</f>
        <v>12.689894359530955</v>
      </c>
      <c r="S493" s="10" cm="1">
        <f t="array" aca="1" ref="S493" ca="1">SUMPRODUCT(J493:O493,TRANSPOSE(AR$28:AR$33))+$AD$20-$AC$26</f>
        <v>6.3538801461682146</v>
      </c>
      <c r="T493" s="10">
        <f ca="1">SUMPRODUCT(J493:O493,Results!K$9:P$9)</f>
        <v>12.164830897308144</v>
      </c>
      <c r="U493" s="10">
        <f ca="1">SUMPRODUCT(J493:O493,Results!K$9:P$9)+$AD$20-$AC$31</f>
        <v>12.181786953833237</v>
      </c>
      <c r="V493" s="10">
        <f t="shared" ca="1" si="137"/>
        <v>-9.4220792219608249</v>
      </c>
      <c r="W493" s="10">
        <f t="shared" ca="1" si="132"/>
        <v>-9.4490257770443762</v>
      </c>
      <c r="X493" s="10">
        <f t="shared" ca="1" si="133"/>
        <v>-10.108176163192294</v>
      </c>
      <c r="Y493" s="10">
        <f t="shared" ca="1" si="134"/>
        <v>-3.7721619498295533</v>
      </c>
      <c r="Z493" s="10">
        <f t="shared" ca="1" si="135"/>
        <v>2.2995901294567762</v>
      </c>
      <c r="AA493" s="10">
        <f t="shared" ca="1" si="136"/>
        <v>-9.6000687574945758</v>
      </c>
    </row>
    <row r="494" spans="1:27">
      <c r="A494" s="6">
        <f ca="1">LN((RAND()^(-Results!$E$4))-1)</f>
        <v>-1.2407457180487629</v>
      </c>
      <c r="B494" s="6">
        <f ca="1">LN((RAND()^(-Results!$E$4))-1)</f>
        <v>-6.0386418144475114</v>
      </c>
      <c r="C494" s="6">
        <f ca="1">LN((RAND()^(-Results!$E$4))-1)</f>
        <v>-1.779737926954116</v>
      </c>
      <c r="D494" s="6">
        <f ca="1">LN((RAND()^(-Results!$E$4))-1)</f>
        <v>7.6023544405375704E-2</v>
      </c>
      <c r="E494" s="6">
        <f ca="1">LN((RAND()^(-Results!$E$4))-1)</f>
        <v>-1.7904001331827903</v>
      </c>
      <c r="F494" s="6">
        <f ca="1">LN((RAND()^(-Results!$E$4))-1)</f>
        <v>-0.23211154850997379</v>
      </c>
      <c r="G494" s="6">
        <f ca="1">LN((RAND()^(-Results!$E$4))-1)</f>
        <v>-2.1432666833706708</v>
      </c>
      <c r="H494" s="6">
        <f t="shared" ca="1" si="112"/>
        <v>-2.0790944340147504</v>
      </c>
      <c r="I494" s="10">
        <f ca="1">SUMPRODUCT(J494:O494,Results!B$12:G$12)+Results!$E$5*H494</f>
        <v>-38.659232706132492</v>
      </c>
      <c r="J494" s="10">
        <f ca="1">SUMPRODUCT($A494:$F494,Results!$B$15:$G$15)</f>
        <v>5.5517575534698826</v>
      </c>
      <c r="K494" s="10">
        <f ca="1">SUMPRODUCT($A494:$F494,Results!$B$16:$G$16)</f>
        <v>-11.343836783203969</v>
      </c>
      <c r="L494" s="10">
        <f ca="1">SUMPRODUCT($A494:$F494,Results!$B$17:$G$17)</f>
        <v>1.8022530853935665</v>
      </c>
      <c r="M494" s="10">
        <f ca="1">SUMPRODUCT($A494:$F494,Results!$B$18:$G$18)</f>
        <v>9.2625722139999145E-2</v>
      </c>
      <c r="N494" s="10">
        <f ca="1">SUMPRODUCT($A494:$F494,Results!$B$19:$G$19)</f>
        <v>-12.379839349458079</v>
      </c>
      <c r="O494" s="10">
        <f ca="1">SUMPRODUCT($A494:$F494,Results!$B$20:$G$20)</f>
        <v>-1.7124215520838004</v>
      </c>
      <c r="P494" s="10" cm="1">
        <f t="array" aca="1" ref="P494" ca="1">SUMPRODUCT(J494:O494,TRANSPOSE(BL$20:BL$25))+$AD$20-$BL$27</f>
        <v>-29.462005880627618</v>
      </c>
      <c r="Q494" s="10" cm="1">
        <f t="array" aca="1" ref="Q494" ca="1">SUMPRODUCT(J494:O494,TRANSPOSE(ES$20:ES$25))+$AD$20-$ES$27</f>
        <v>-29.662128482661085</v>
      </c>
      <c r="R494" s="10">
        <f ca="1">I494-Results!$E$5*H494</f>
        <v>-30.342854970073489</v>
      </c>
      <c r="S494" s="10" cm="1">
        <f t="array" aca="1" ref="S494" ca="1">SUMPRODUCT(J494:O494,TRANSPOSE(AR$28:AR$33))+$AD$20-$AC$26</f>
        <v>-26.055063825865563</v>
      </c>
      <c r="T494" s="10">
        <f ca="1">SUMPRODUCT(J494:O494,Results!K$9:P$9)</f>
        <v>-30.695869481662111</v>
      </c>
      <c r="U494" s="10">
        <f ca="1">SUMPRODUCT(J494:O494,Results!K$9:P$9)+$AD$20-$AC$31</f>
        <v>-30.678913425137019</v>
      </c>
      <c r="V494" s="10">
        <f t="shared" ca="1" si="137"/>
        <v>-9.1972268255048739</v>
      </c>
      <c r="W494" s="10">
        <f t="shared" ca="1" si="132"/>
        <v>-8.9971042234714069</v>
      </c>
      <c r="X494" s="10">
        <f t="shared" ca="1" si="133"/>
        <v>-8.3163777360590032</v>
      </c>
      <c r="Y494" s="10">
        <f t="shared" ca="1" si="134"/>
        <v>-12.604168880266929</v>
      </c>
      <c r="Z494" s="10">
        <f t="shared" ca="1" si="135"/>
        <v>-38.941360773014381</v>
      </c>
      <c r="AA494" s="10">
        <f t="shared" ca="1" si="136"/>
        <v>-7.9803192809954737</v>
      </c>
    </row>
    <row r="495" spans="1:27">
      <c r="A495" s="6">
        <f ca="1">LN((RAND()^(-Results!$E$4))-1)</f>
        <v>-1.5058777547475437</v>
      </c>
      <c r="B495" s="6">
        <f ca="1">LN((RAND()^(-Results!$E$4))-1)</f>
        <v>0.89300093561478966</v>
      </c>
      <c r="C495" s="6">
        <f ca="1">LN((RAND()^(-Results!$E$4))-1)</f>
        <v>0.35317838796247808</v>
      </c>
      <c r="D495" s="6">
        <f ca="1">LN((RAND()^(-Results!$E$4))-1)</f>
        <v>2.5068248863429416</v>
      </c>
      <c r="E495" s="6">
        <f ca="1">LN((RAND()^(-Results!$E$4))-1)</f>
        <v>-4.2787242249581565</v>
      </c>
      <c r="F495" s="6">
        <f ca="1">LN((RAND()^(-Results!$E$4))-1)</f>
        <v>-0.19517509662566698</v>
      </c>
      <c r="G495" s="6">
        <f ca="1">LN((RAND()^(-Results!$E$4))-1)</f>
        <v>-0.61845498293611778</v>
      </c>
      <c r="H495" s="6">
        <f t="shared" ca="1" si="112"/>
        <v>-0.55428273358019731</v>
      </c>
      <c r="I495" s="10">
        <f ca="1">SUMPRODUCT(J495:O495,Results!B$12:G$12)+Results!$E$5*H495</f>
        <v>-23.775865289778721</v>
      </c>
      <c r="J495" s="10">
        <f ca="1">SUMPRODUCT($A495:$F495,Results!$B$15:$G$15)</f>
        <v>7.7436699889490113</v>
      </c>
      <c r="K495" s="10">
        <f ca="1">SUMPRODUCT($A495:$F495,Results!$B$16:$G$16)</f>
        <v>-10.773942912419786</v>
      </c>
      <c r="L495" s="10">
        <f ca="1">SUMPRODUCT($A495:$F495,Results!$B$17:$G$17)</f>
        <v>20.106413171267892</v>
      </c>
      <c r="M495" s="10">
        <f ca="1">SUMPRODUCT($A495:$F495,Results!$B$18:$G$18)</f>
        <v>-1.6219499878819783</v>
      </c>
      <c r="N495" s="10">
        <f ca="1">SUMPRODUCT($A495:$F495,Results!$B$19:$G$19)</f>
        <v>1.4806646479239869</v>
      </c>
      <c r="O495" s="10">
        <f ca="1">SUMPRODUCT($A495:$F495,Results!$B$20:$G$20)</f>
        <v>3.9267172946790385</v>
      </c>
      <c r="P495" s="10" cm="1">
        <f t="array" aca="1" ref="P495" ca="1">SUMPRODUCT(J495:O495,TRANSPOSE(BL$20:BL$25))+$AD$20-$BL$27</f>
        <v>-22.414723256559057</v>
      </c>
      <c r="Q495" s="10" cm="1">
        <f t="array" aca="1" ref="Q495" ca="1">SUMPRODUCT(J495:O495,TRANSPOSE(ES$20:ES$25))+$AD$20-$ES$27</f>
        <v>-22.304281962686421</v>
      </c>
      <c r="R495" s="10">
        <f ca="1">I495-Results!$E$5*H495</f>
        <v>-21.558734355457933</v>
      </c>
      <c r="S495" s="10" cm="1">
        <f t="array" aca="1" ref="S495" ca="1">SUMPRODUCT(J495:O495,TRANSPOSE(AR$28:AR$33))+$AD$20-$AC$26</f>
        <v>-17.069592095153265</v>
      </c>
      <c r="T495" s="10">
        <f ca="1">SUMPRODUCT(J495:O495,Results!K$9:P$9)</f>
        <v>-21.716229671854975</v>
      </c>
      <c r="U495" s="10">
        <f ca="1">SUMPRODUCT(J495:O495,Results!K$9:P$9)+$AD$20-$AC$31</f>
        <v>-21.699273615329883</v>
      </c>
      <c r="V495" s="10">
        <f t="shared" ca="1" si="137"/>
        <v>-1.3611420332196644</v>
      </c>
      <c r="W495" s="10">
        <f t="shared" ca="1" si="132"/>
        <v>-1.4715833270923007</v>
      </c>
      <c r="X495" s="10">
        <f t="shared" ca="1" si="133"/>
        <v>-2.2171309343207888</v>
      </c>
      <c r="Y495" s="10">
        <f t="shared" ca="1" si="134"/>
        <v>-6.7062731946254566</v>
      </c>
      <c r="Z495" s="10">
        <f t="shared" ca="1" si="135"/>
        <v>-24.057993356660607</v>
      </c>
      <c r="AA495" s="10">
        <f t="shared" ca="1" si="136"/>
        <v>-2.0765916744488386</v>
      </c>
    </row>
    <row r="496" spans="1:27">
      <c r="A496" s="6">
        <f ca="1">LN((RAND()^(-Results!$E$4))-1)</f>
        <v>1.3217121755306247</v>
      </c>
      <c r="B496" s="6">
        <f ca="1">LN((RAND()^(-Results!$E$4))-1)</f>
        <v>-1.3234591565970253</v>
      </c>
      <c r="C496" s="6">
        <f ca="1">LN((RAND()^(-Results!$E$4))-1)</f>
        <v>-1.1829173730198774</v>
      </c>
      <c r="D496" s="6">
        <f ca="1">LN((RAND()^(-Results!$E$4))-1)</f>
        <v>0.30863612160509735</v>
      </c>
      <c r="E496" s="6">
        <f ca="1">LN((RAND()^(-Results!$E$4))-1)</f>
        <v>-0.39936695197747379</v>
      </c>
      <c r="F496" s="6">
        <f ca="1">LN((RAND()^(-Results!$E$4))-1)</f>
        <v>-0.95072146095507193</v>
      </c>
      <c r="G496" s="6">
        <f ca="1">LN((RAND()^(-Results!$E$4))-1)</f>
        <v>0.15322641177863608</v>
      </c>
      <c r="H496" s="6">
        <f t="shared" ca="1" si="112"/>
        <v>0.21739866113455658</v>
      </c>
      <c r="I496" s="10">
        <f ca="1">SUMPRODUCT(J496:O496,Results!B$12:G$12)+Results!$E$5*H496</f>
        <v>1.007775257173372</v>
      </c>
      <c r="J496" s="10">
        <f ca="1">SUMPRODUCT($A496:$F496,Results!$B$15:$G$15)</f>
        <v>-2.4440825571308875</v>
      </c>
      <c r="K496" s="10">
        <f ca="1">SUMPRODUCT($A496:$F496,Results!$B$16:$G$16)</f>
        <v>-4.6163531515878784</v>
      </c>
      <c r="L496" s="10">
        <f ca="1">SUMPRODUCT($A496:$F496,Results!$B$17:$G$17)</f>
        <v>0.22415884788508755</v>
      </c>
      <c r="M496" s="10">
        <f ca="1">SUMPRODUCT($A496:$F496,Results!$B$18:$G$18)</f>
        <v>2.817580784650016</v>
      </c>
      <c r="N496" s="10">
        <f ca="1">SUMPRODUCT($A496:$F496,Results!$B$19:$G$19)</f>
        <v>-9.8695292621325259E-2</v>
      </c>
      <c r="O496" s="10">
        <f ca="1">SUMPRODUCT($A496:$F496,Results!$B$20:$G$20)</f>
        <v>-0.65791152223564597</v>
      </c>
      <c r="P496" s="10" cm="1">
        <f t="array" aca="1" ref="P496" ca="1">SUMPRODUCT(J496:O496,TRANSPOSE(BL$20:BL$25))+$AD$20-$BL$27</f>
        <v>2.7402999196408984E-2</v>
      </c>
      <c r="Q496" s="10" cm="1">
        <f t="array" aca="1" ref="Q496" ca="1">SUMPRODUCT(J496:O496,TRANSPOSE(ES$20:ES$25))+$AD$20-$ES$27</f>
        <v>-4.9606207955904424E-2</v>
      </c>
      <c r="R496" s="10">
        <f ca="1">I496-Results!$E$5*H496</f>
        <v>0.13818061263514569</v>
      </c>
      <c r="S496" s="10" cm="1">
        <f t="array" aca="1" ref="S496" ca="1">SUMPRODUCT(J496:O496,TRANSPOSE(AR$28:AR$33))+$AD$20-$AC$26</f>
        <v>-3.1351569221465541</v>
      </c>
      <c r="T496" s="10">
        <f ca="1">SUMPRODUCT(J496:O496,Results!K$9:P$9)</f>
        <v>-0.4546741103349507</v>
      </c>
      <c r="U496" s="10">
        <f ca="1">SUMPRODUCT(J496:O496,Results!K$9:P$9)+$AD$20-$AC$31</f>
        <v>-0.43771805380985823</v>
      </c>
      <c r="V496" s="10">
        <f t="shared" ca="1" si="137"/>
        <v>0.98037225797696304</v>
      </c>
      <c r="W496" s="10">
        <f t="shared" ca="1" si="132"/>
        <v>1.0573814651292763</v>
      </c>
      <c r="X496" s="10">
        <f t="shared" ca="1" si="133"/>
        <v>0.86959464453822632</v>
      </c>
      <c r="Y496" s="10">
        <f t="shared" ca="1" si="134"/>
        <v>4.1429321793199261</v>
      </c>
      <c r="Z496" s="10">
        <f t="shared" ca="1" si="135"/>
        <v>0.72564719029148672</v>
      </c>
      <c r="AA496" s="10">
        <f t="shared" ca="1" si="136"/>
        <v>1.4454933109832302</v>
      </c>
    </row>
    <row r="497" spans="1:27">
      <c r="A497" s="6">
        <f ca="1">LN((RAND()^(-Results!$E$4))-1)</f>
        <v>0.53054682992265234</v>
      </c>
      <c r="B497" s="6">
        <f ca="1">LN((RAND()^(-Results!$E$4))-1)</f>
        <v>2.3631093177069791</v>
      </c>
      <c r="C497" s="6">
        <f ca="1">LN((RAND()^(-Results!$E$4))-1)</f>
        <v>-0.85182834137771657</v>
      </c>
      <c r="D497" s="6">
        <f ca="1">LN((RAND()^(-Results!$E$4))-1)</f>
        <v>0.55391193387157311</v>
      </c>
      <c r="E497" s="6">
        <f ca="1">LN((RAND()^(-Results!$E$4))-1)</f>
        <v>4.8008015920603411</v>
      </c>
      <c r="F497" s="6">
        <f ca="1">LN((RAND()^(-Results!$E$4))-1)</f>
        <v>0.27850995325079358</v>
      </c>
      <c r="G497" s="6">
        <f ca="1">LN((RAND()^(-Results!$E$4))-1)</f>
        <v>1.14417674783946</v>
      </c>
      <c r="H497" s="6">
        <f t="shared" ca="1" si="112"/>
        <v>1.2083489971953805</v>
      </c>
      <c r="I497" s="10">
        <f ca="1">SUMPRODUCT(J497:O497,Results!B$12:G$12)+Results!$E$5*H497</f>
        <v>31.30131573963023</v>
      </c>
      <c r="J497" s="10">
        <f ca="1">SUMPRODUCT($A497:$F497,Results!$B$15:$G$15)</f>
        <v>-9.5985030507241866</v>
      </c>
      <c r="K497" s="10">
        <f ca="1">SUMPRODUCT($A497:$F497,Results!$B$16:$G$16)</f>
        <v>11.27172780753283</v>
      </c>
      <c r="L497" s="10">
        <f ca="1">SUMPRODUCT($A497:$F497,Results!$B$17:$G$17)</f>
        <v>-19.479785906821707</v>
      </c>
      <c r="M497" s="10">
        <f ca="1">SUMPRODUCT($A497:$F497,Results!$B$18:$G$18)</f>
        <v>2.1692541534255518</v>
      </c>
      <c r="N497" s="10">
        <f ca="1">SUMPRODUCT($A497:$F497,Results!$B$19:$G$19)</f>
        <v>-0.3581765459062175</v>
      </c>
      <c r="O497" s="10">
        <f ca="1">SUMPRODUCT($A497:$F497,Results!$B$20:$G$20)</f>
        <v>-3.9233498695250639</v>
      </c>
      <c r="P497" s="10" cm="1">
        <f t="array" aca="1" ref="P497" ca="1">SUMPRODUCT(J497:O497,TRANSPOSE(BL$20:BL$25))+$AD$20-$BL$27</f>
        <v>26.091816791213137</v>
      </c>
      <c r="Q497" s="10" cm="1">
        <f t="array" aca="1" ref="Q497" ca="1">SUMPRODUCT(J497:O497,TRANSPOSE(ES$20:ES$25))+$AD$20-$ES$27</f>
        <v>26.228408266547287</v>
      </c>
      <c r="R497" s="10">
        <f ca="1">I497-Results!$E$5*H497</f>
        <v>26.467919750848708</v>
      </c>
      <c r="S497" s="10" cm="1">
        <f t="array" aca="1" ref="S497" ca="1">SUMPRODUCT(J497:O497,TRANSPOSE(AR$28:AR$33))+$AD$20-$AC$26</f>
        <v>19.642196497800771</v>
      </c>
      <c r="T497" s="10">
        <f ca="1">SUMPRODUCT(J497:O497,Results!K$9:P$9)</f>
        <v>26.925658897616572</v>
      </c>
      <c r="U497" s="10">
        <f ca="1">SUMPRODUCT(J497:O497,Results!K$9:P$9)+$AD$20-$AC$31</f>
        <v>26.942614954141664</v>
      </c>
      <c r="V497" s="10">
        <f t="shared" ca="1" si="137"/>
        <v>5.2094989484170924</v>
      </c>
      <c r="W497" s="10">
        <f t="shared" ca="1" si="132"/>
        <v>5.0729074730829424</v>
      </c>
      <c r="X497" s="10">
        <f t="shared" ca="1" si="133"/>
        <v>4.8333959887815219</v>
      </c>
      <c r="Y497" s="10">
        <f t="shared" ca="1" si="134"/>
        <v>11.659119241829458</v>
      </c>
      <c r="Z497" s="10">
        <f t="shared" ca="1" si="135"/>
        <v>31.019187672748345</v>
      </c>
      <c r="AA497" s="10">
        <f t="shared" ca="1" si="136"/>
        <v>4.3587007854885655</v>
      </c>
    </row>
    <row r="498" spans="1:27">
      <c r="A498" s="6">
        <f ca="1">LN((RAND()^(-Results!$E$4))-1)</f>
        <v>1.8306916456026412</v>
      </c>
      <c r="B498" s="6">
        <f ca="1">LN((RAND()^(-Results!$E$4))-1)</f>
        <v>3.2799063913648419</v>
      </c>
      <c r="C498" s="6">
        <f ca="1">LN((RAND()^(-Results!$E$4))-1)</f>
        <v>-0.58733059236304463</v>
      </c>
      <c r="D498" s="6">
        <f ca="1">LN((RAND()^(-Results!$E$4))-1)</f>
        <v>0.24488750135579063</v>
      </c>
      <c r="E498" s="6">
        <f ca="1">LN((RAND()^(-Results!$E$4))-1)</f>
        <v>-1.0280846497431102</v>
      </c>
      <c r="F498" s="6">
        <f ca="1">LN((RAND()^(-Results!$E$4))-1)</f>
        <v>-3.6058760144220506E-2</v>
      </c>
      <c r="G498" s="6">
        <f ca="1">LN((RAND()^(-Results!$E$4))-1)</f>
        <v>9.1892607638033086E-2</v>
      </c>
      <c r="H498" s="6">
        <f t="shared" ca="1" si="112"/>
        <v>0.15606485699395359</v>
      </c>
      <c r="I498" s="10">
        <f ca="1">SUMPRODUCT(J498:O498,Results!B$12:G$12)+Results!$E$5*H498</f>
        <v>17.736693828696822</v>
      </c>
      <c r="J498" s="10">
        <f ca="1">SUMPRODUCT($A498:$F498,Results!$B$15:$G$15)</f>
        <v>-5.0760449926821334</v>
      </c>
      <c r="K498" s="10">
        <f ca="1">SUMPRODUCT($A498:$F498,Results!$B$16:$G$16)</f>
        <v>-1.0034772491188257</v>
      </c>
      <c r="L498" s="10">
        <f ca="1">SUMPRODUCT($A498:$F498,Results!$B$17:$G$17)</f>
        <v>5.7566241876077591</v>
      </c>
      <c r="M498" s="10">
        <f ca="1">SUMPRODUCT($A498:$F498,Results!$B$18:$G$18)</f>
        <v>2.3771249743141176</v>
      </c>
      <c r="N498" s="10">
        <f ca="1">SUMPRODUCT($A498:$F498,Results!$B$19:$G$19)</f>
        <v>10.089366632813634</v>
      </c>
      <c r="O498" s="10">
        <f ca="1">SUMPRODUCT($A498:$F498,Results!$B$20:$G$20)</f>
        <v>1.964021137490326</v>
      </c>
      <c r="P498" s="10" cm="1">
        <f t="array" aca="1" ref="P498" ca="1">SUMPRODUCT(J498:O498,TRANSPOSE(BL$20:BL$25))+$AD$20-$BL$27</f>
        <v>15.72920287025044</v>
      </c>
      <c r="Q498" s="10" cm="1">
        <f t="array" aca="1" ref="Q498" ca="1">SUMPRODUCT(J498:O498,TRANSPOSE(ES$20:ES$25))+$AD$20-$ES$27</f>
        <v>15.830286884823934</v>
      </c>
      <c r="R498" s="10">
        <f ca="1">I498-Results!$E$5*H498</f>
        <v>17.112434400721007</v>
      </c>
      <c r="S498" s="10" cm="1">
        <f t="array" aca="1" ref="S498" ca="1">SUMPRODUCT(J498:O498,TRANSPOSE(AR$28:AR$33))+$AD$20-$AC$26</f>
        <v>11.109512215663976</v>
      </c>
      <c r="T498" s="10">
        <f ca="1">SUMPRODUCT(J498:O498,Results!K$9:P$9)</f>
        <v>16.325313234294342</v>
      </c>
      <c r="U498" s="10">
        <f ca="1">SUMPRODUCT(J498:O498,Results!K$9:P$9)+$AD$20-$AC$31</f>
        <v>16.342269290819434</v>
      </c>
      <c r="V498" s="10">
        <f t="shared" ca="1" si="137"/>
        <v>2.0074909584463825</v>
      </c>
      <c r="W498" s="10">
        <f t="shared" ca="1" si="132"/>
        <v>1.9064069438728879</v>
      </c>
      <c r="X498" s="10">
        <f t="shared" ca="1" si="133"/>
        <v>0.62425942797581513</v>
      </c>
      <c r="Y498" s="10">
        <f t="shared" ca="1" si="134"/>
        <v>6.627181613032846</v>
      </c>
      <c r="Z498" s="10">
        <f t="shared" ca="1" si="135"/>
        <v>17.454565761814937</v>
      </c>
      <c r="AA498" s="10">
        <f t="shared" ca="1" si="136"/>
        <v>1.3944245378773878</v>
      </c>
    </row>
    <row r="499" spans="1:27">
      <c r="A499" s="6">
        <f ca="1">LN((RAND()^(-Results!$E$4))-1)</f>
        <v>-1.603522344301231</v>
      </c>
      <c r="B499" s="6">
        <f ca="1">LN((RAND()^(-Results!$E$4))-1)</f>
        <v>-0.78461996969733006</v>
      </c>
      <c r="C499" s="6">
        <f ca="1">LN((RAND()^(-Results!$E$4))-1)</f>
        <v>1.8968642055580562</v>
      </c>
      <c r="D499" s="6">
        <f ca="1">LN((RAND()^(-Results!$E$4))-1)</f>
        <v>-1.2778578827478031</v>
      </c>
      <c r="E499" s="6">
        <f ca="1">LN((RAND()^(-Results!$E$4))-1)</f>
        <v>4.0920013442860697</v>
      </c>
      <c r="F499" s="6">
        <f ca="1">LN((RAND()^(-Results!$E$4))-1)</f>
        <v>0.89679063199760012</v>
      </c>
      <c r="G499" s="6">
        <f ca="1">LN((RAND()^(-Results!$E$4))-1)</f>
        <v>-5.7535433242567817E-2</v>
      </c>
      <c r="H499" s="6">
        <f t="shared" ca="1" si="112"/>
        <v>6.6368161133526851E-3</v>
      </c>
      <c r="I499" s="10">
        <f ca="1">SUMPRODUCT(J499:O499,Results!B$12:G$12)+Results!$E$5*H499</f>
        <v>4.1254732891666652</v>
      </c>
      <c r="J499" s="10">
        <f ca="1">SUMPRODUCT($A499:$F499,Results!$B$15:$G$15)</f>
        <v>0.63719418352830037</v>
      </c>
      <c r="K499" s="10">
        <f ca="1">SUMPRODUCT($A499:$F499,Results!$B$16:$G$16)</f>
        <v>13.238145818248121</v>
      </c>
      <c r="L499" s="10">
        <f ca="1">SUMPRODUCT($A499:$F499,Results!$B$17:$G$17)</f>
        <v>-16.612586571217353</v>
      </c>
      <c r="M499" s="10">
        <f ca="1">SUMPRODUCT($A499:$F499,Results!$B$18:$G$18)</f>
        <v>-3.9128806487002881</v>
      </c>
      <c r="N499" s="10">
        <f ca="1">SUMPRODUCT($A499:$F499,Results!$B$19:$G$19)</f>
        <v>-6.8037604305575421</v>
      </c>
      <c r="O499" s="10">
        <f ca="1">SUMPRODUCT($A499:$F499,Results!$B$20:$G$20)</f>
        <v>-2.6220923545793582</v>
      </c>
      <c r="P499" s="10" cm="1">
        <f t="array" aca="1" ref="P499" ca="1">SUMPRODUCT(J499:O499,TRANSPOSE(BL$20:BL$25))+$AD$20-$BL$27</f>
        <v>5.7054546803012389</v>
      </c>
      <c r="Q499" s="10" cm="1">
        <f t="array" aca="1" ref="Q499" ca="1">SUMPRODUCT(J499:O499,TRANSPOSE(ES$20:ES$25))+$AD$20-$ES$27</f>
        <v>5.6891054533334726</v>
      </c>
      <c r="R499" s="10">
        <f ca="1">I499-Results!$E$5*H499</f>
        <v>4.0989260247132542</v>
      </c>
      <c r="S499" s="10" cm="1">
        <f t="array" aca="1" ref="S499" ca="1">SUMPRODUCT(J499:O499,TRANSPOSE(AR$28:AR$33))+$AD$20-$AC$26</f>
        <v>9.0737279299208442</v>
      </c>
      <c r="T499" s="10">
        <f ca="1">SUMPRODUCT(J499:O499,Results!K$9:P$9)</f>
        <v>5.5787638521010994</v>
      </c>
      <c r="U499" s="10">
        <f ca="1">SUMPRODUCT(J499:O499,Results!K$9:P$9)+$AD$20-$AC$31</f>
        <v>5.595719908626192</v>
      </c>
      <c r="V499" s="10">
        <f t="shared" ca="1" si="137"/>
        <v>-1.5799813911345737</v>
      </c>
      <c r="W499" s="10">
        <f t="shared" ca="1" si="132"/>
        <v>-1.5636321641668074</v>
      </c>
      <c r="X499" s="10">
        <f t="shared" ca="1" si="133"/>
        <v>2.6547264453411046E-2</v>
      </c>
      <c r="Y499" s="10">
        <f t="shared" ca="1" si="134"/>
        <v>-4.948254640754179</v>
      </c>
      <c r="Z499" s="10">
        <f t="shared" ca="1" si="135"/>
        <v>3.8433452222847801</v>
      </c>
      <c r="AA499" s="10">
        <f t="shared" ca="1" si="136"/>
        <v>-1.4702466194595267</v>
      </c>
    </row>
    <row r="500" spans="1:27">
      <c r="A500" s="6">
        <f ca="1">LN((RAND()^(-Results!$E$4))-1)</f>
        <v>0.4450153746203605</v>
      </c>
      <c r="B500" s="6">
        <f ca="1">LN((RAND()^(-Results!$E$4))-1)</f>
        <v>-4.3857026426734373</v>
      </c>
      <c r="C500" s="6">
        <f ca="1">LN((RAND()^(-Results!$E$4))-1)</f>
        <v>-0.84946795267241459</v>
      </c>
      <c r="D500" s="6">
        <f ca="1">LN((RAND()^(-Results!$E$4))-1)</f>
        <v>0.33309609290748271</v>
      </c>
      <c r="E500" s="6">
        <f ca="1">LN((RAND()^(-Results!$E$4))-1)</f>
        <v>0.29242759908162824</v>
      </c>
      <c r="F500" s="6">
        <f ca="1">LN((RAND()^(-Results!$E$4))-1)</f>
        <v>0.89861865150433728</v>
      </c>
      <c r="G500" s="6">
        <f ca="1">LN((RAND()^(-Results!$E$4))-1)</f>
        <v>0.73418694927779304</v>
      </c>
      <c r="H500" s="6">
        <f t="shared" ca="1" si="112"/>
        <v>0.79835919863371352</v>
      </c>
      <c r="I500" s="10">
        <f ca="1">SUMPRODUCT(J500:O500,Results!B$12:G$12)+Results!$E$5*H500</f>
        <v>0.71133318265101364</v>
      </c>
      <c r="J500" s="10">
        <f ca="1">SUMPRODUCT($A500:$F500,Results!$B$15:$G$15)</f>
        <v>-3.6604453852699876</v>
      </c>
      <c r="K500" s="10">
        <f ca="1">SUMPRODUCT($A500:$F500,Results!$B$16:$G$16)</f>
        <v>-3.4410899439799496</v>
      </c>
      <c r="L500" s="10">
        <f ca="1">SUMPRODUCT($A500:$F500,Results!$B$17:$G$17)</f>
        <v>-6.337356283853123</v>
      </c>
      <c r="M500" s="10">
        <f ca="1">SUMPRODUCT($A500:$F500,Results!$B$18:$G$18)</f>
        <v>-2.2269347789680944</v>
      </c>
      <c r="N500" s="10">
        <f ca="1">SUMPRODUCT($A500:$F500,Results!$B$19:$G$19)</f>
        <v>-6.6258366557210726</v>
      </c>
      <c r="O500" s="10">
        <f ca="1">SUMPRODUCT($A500:$F500,Results!$B$20:$G$20)</f>
        <v>0.1913211186099909</v>
      </c>
      <c r="P500" s="10" cm="1">
        <f t="array" aca="1" ref="P500" ca="1">SUMPRODUCT(J500:O500,TRANSPOSE(BL$20:BL$25))+$AD$20-$BL$27</f>
        <v>-1.5279790704403258</v>
      </c>
      <c r="Q500" s="10" cm="1">
        <f t="array" aca="1" ref="Q500" ca="1">SUMPRODUCT(J500:O500,TRANSPOSE(ES$20:ES$25))+$AD$20-$ES$27</f>
        <v>-1.6824141106310964</v>
      </c>
      <c r="R500" s="10">
        <f ca="1">I500-Results!$E$5*H500</f>
        <v>-2.4821036118838404</v>
      </c>
      <c r="S500" s="10" cm="1">
        <f t="array" aca="1" ref="S500" ca="1">SUMPRODUCT(J500:O500,TRANSPOSE(AR$28:AR$33))+$AD$20-$AC$26</f>
        <v>4.9097588414311111E-2</v>
      </c>
      <c r="T500" s="10">
        <f ca="1">SUMPRODUCT(J500:O500,Results!K$9:P$9)</f>
        <v>-2.4808227483107004</v>
      </c>
      <c r="U500" s="10">
        <f ca="1">SUMPRODUCT(J500:O500,Results!K$9:P$9)+$AD$20-$AC$31</f>
        <v>-2.4638666917856082</v>
      </c>
      <c r="V500" s="10">
        <f t="shared" ca="1" si="137"/>
        <v>2.2393122530913394</v>
      </c>
      <c r="W500" s="10">
        <f t="shared" ca="1" si="132"/>
        <v>2.39374729328211</v>
      </c>
      <c r="X500" s="10">
        <f t="shared" ca="1" si="133"/>
        <v>3.1934367945348541</v>
      </c>
      <c r="Y500" s="10">
        <f t="shared" ca="1" si="134"/>
        <v>0.66223559423670253</v>
      </c>
      <c r="Z500" s="10">
        <f t="shared" ca="1" si="135"/>
        <v>0.42920511576912834</v>
      </c>
      <c r="AA500" s="10">
        <f t="shared" ca="1" si="136"/>
        <v>3.1751998744366219</v>
      </c>
    </row>
    <row r="501" spans="1:27">
      <c r="A501" s="6">
        <f ca="1">LN((RAND()^(-Results!$E$4))-1)</f>
        <v>-4.9008438694273584E-2</v>
      </c>
      <c r="B501" s="6">
        <f ca="1">LN((RAND()^(-Results!$E$4))-1)</f>
        <v>-1.13154293780492</v>
      </c>
      <c r="C501" s="6">
        <f ca="1">LN((RAND()^(-Results!$E$4))-1)</f>
        <v>-3.0259332700581716</v>
      </c>
      <c r="D501" s="6">
        <f ca="1">LN((RAND()^(-Results!$E$4))-1)</f>
        <v>-1.4226802191466796</v>
      </c>
      <c r="E501" s="6">
        <f ca="1">LN((RAND()^(-Results!$E$4))-1)</f>
        <v>-4.0143931267378026</v>
      </c>
      <c r="F501" s="6">
        <f ca="1">LN((RAND()^(-Results!$E$4))-1)</f>
        <v>0.83736782971526924</v>
      </c>
      <c r="G501" s="6">
        <f ca="1">LN((RAND()^(-Results!$E$4))-1)</f>
        <v>0.20521187556324746</v>
      </c>
      <c r="H501" s="6">
        <f t="shared" ca="1" si="112"/>
        <v>0.26938412491916797</v>
      </c>
      <c r="I501" s="10">
        <f ca="1">SUMPRODUCT(J501:O501,Results!B$12:G$12)+Results!$E$5*H501</f>
        <v>-12.34147749250284</v>
      </c>
      <c r="J501" s="10">
        <f ca="1">SUMPRODUCT($A501:$F501,Results!$B$15:$G$15)</f>
        <v>2.3502772871212136</v>
      </c>
      <c r="K501" s="10">
        <f ca="1">SUMPRODUCT($A501:$F501,Results!$B$16:$G$16)</f>
        <v>-12.452761014486178</v>
      </c>
      <c r="L501" s="10">
        <f ca="1">SUMPRODUCT($A501:$F501,Results!$B$17:$G$17)</f>
        <v>11.704030959749206</v>
      </c>
      <c r="M501" s="10">
        <f ca="1">SUMPRODUCT($A501:$F501,Results!$B$18:$G$18)</f>
        <v>2.8950090579673278</v>
      </c>
      <c r="N501" s="10">
        <f ca="1">SUMPRODUCT($A501:$F501,Results!$B$19:$G$19)</f>
        <v>0.6578802116063811</v>
      </c>
      <c r="O501" s="10">
        <f ca="1">SUMPRODUCT($A501:$F501,Results!$B$20:$G$20)</f>
        <v>0.35325644602114348</v>
      </c>
      <c r="P501" s="10" cm="1">
        <f t="array" aca="1" ref="P501" ca="1">SUMPRODUCT(J501:O501,TRANSPOSE(BL$20:BL$25))+$AD$20-$BL$27</f>
        <v>-14.767827608050451</v>
      </c>
      <c r="Q501" s="10" cm="1">
        <f t="array" aca="1" ref="Q501" ca="1">SUMPRODUCT(J501:O501,TRANSPOSE(ES$20:ES$25))+$AD$20-$ES$27</f>
        <v>-14.807817075186623</v>
      </c>
      <c r="R501" s="10">
        <f ca="1">I501-Results!$E$5*H501</f>
        <v>-13.419013992179512</v>
      </c>
      <c r="S501" s="10" cm="1">
        <f t="array" aca="1" ref="S501" ca="1">SUMPRODUCT(J501:O501,TRANSPOSE(AR$28:AR$33))+$AD$20-$AC$26</f>
        <v>-16.336621531225013</v>
      </c>
      <c r="T501" s="10">
        <f ca="1">SUMPRODUCT(J501:O501,Results!K$9:P$9)</f>
        <v>-15.066913405612773</v>
      </c>
      <c r="U501" s="10">
        <f ca="1">SUMPRODUCT(J501:O501,Results!K$9:P$9)+$AD$20-$AC$31</f>
        <v>-15.049957349087681</v>
      </c>
      <c r="V501" s="10">
        <f t="shared" ca="1" si="137"/>
        <v>2.4263501155476117</v>
      </c>
      <c r="W501" s="10">
        <f t="shared" ca="1" si="132"/>
        <v>2.4663395826837835</v>
      </c>
      <c r="X501" s="10">
        <f t="shared" ca="1" si="133"/>
        <v>1.0775364996766719</v>
      </c>
      <c r="Y501" s="10">
        <f t="shared" ca="1" si="134"/>
        <v>3.9951440387221737</v>
      </c>
      <c r="Z501" s="10">
        <f t="shared" ca="1" si="135"/>
        <v>-12.623605559384725</v>
      </c>
      <c r="AA501" s="10">
        <f t="shared" ca="1" si="136"/>
        <v>2.7084798565848409</v>
      </c>
    </row>
    <row r="502" spans="1:27">
      <c r="A502" s="6">
        <f ca="1">LN((RAND()^(-Results!$E$4))-1)</f>
        <v>-4.3492869604166007</v>
      </c>
      <c r="B502" s="6">
        <f ca="1">LN((RAND()^(-Results!$E$4))-1)</f>
        <v>8.2901713272542754E-2</v>
      </c>
      <c r="C502" s="6">
        <f ca="1">LN((RAND()^(-Results!$E$4))-1)</f>
        <v>-1.3296793760913419</v>
      </c>
      <c r="D502" s="6">
        <f ca="1">LN((RAND()^(-Results!$E$4))-1)</f>
        <v>-0.57626048293722842</v>
      </c>
      <c r="E502" s="6">
        <f ca="1">LN((RAND()^(-Results!$E$4))-1)</f>
        <v>-0.12212056672967525</v>
      </c>
      <c r="F502" s="6">
        <f ca="1">LN((RAND()^(-Results!$E$4))-1)</f>
        <v>-2.7958917406296249</v>
      </c>
      <c r="G502" s="6">
        <f ca="1">LN((RAND()^(-Results!$E$4))-1)</f>
        <v>2.1056586282072662</v>
      </c>
      <c r="H502" s="6">
        <f t="shared" ca="1" si="112"/>
        <v>2.1698308775631867</v>
      </c>
      <c r="I502" s="10">
        <f ca="1">SUMPRODUCT(J502:O502,Results!B$12:G$12)+Results!$E$5*H502</f>
        <v>-34.78189719646565</v>
      </c>
      <c r="J502" s="10">
        <f ca="1">SUMPRODUCT($A502:$F502,Results!$B$15:$G$15)</f>
        <v>17.159052546442151</v>
      </c>
      <c r="K502" s="10">
        <f ca="1">SUMPRODUCT($A502:$F502,Results!$B$16:$G$16)</f>
        <v>-3.5933612203750238</v>
      </c>
      <c r="L502" s="10">
        <f ca="1">SUMPRODUCT($A502:$F502,Results!$B$17:$G$17)</f>
        <v>3.2417288251058904</v>
      </c>
      <c r="M502" s="10">
        <f ca="1">SUMPRODUCT($A502:$F502,Results!$B$18:$G$18)</f>
        <v>6.5696690676537397</v>
      </c>
      <c r="N502" s="10">
        <f ca="1">SUMPRODUCT($A502:$F502,Results!$B$19:$G$19)</f>
        <v>-12.180590295801005</v>
      </c>
      <c r="O502" s="10">
        <f ca="1">SUMPRODUCT($A502:$F502,Results!$B$20:$G$20)</f>
        <v>-8.0035459534578308</v>
      </c>
      <c r="P502" s="10" cm="1">
        <f t="array" aca="1" ref="P502" ca="1">SUMPRODUCT(J502:O502,TRANSPOSE(BL$20:BL$25))+$AD$20-$BL$27</f>
        <v>-43.777043280825282</v>
      </c>
      <c r="Q502" s="10" cm="1">
        <f t="array" aca="1" ref="Q502" ca="1">SUMPRODUCT(J502:O502,TRANSPOSE(ES$20:ES$25))+$AD$20-$ES$27</f>
        <v>-43.702011622181026</v>
      </c>
      <c r="R502" s="10">
        <f ca="1">I502-Results!$E$5*H502</f>
        <v>-43.461220706718393</v>
      </c>
      <c r="S502" s="10" cm="1">
        <f t="array" aca="1" ref="S502" ca="1">SUMPRODUCT(J502:O502,TRANSPOSE(AR$28:AR$33))+$AD$20-$AC$26</f>
        <v>-43.409838186401416</v>
      </c>
      <c r="T502" s="10">
        <f ca="1">SUMPRODUCT(J502:O502,Results!K$9:P$9)</f>
        <v>-43.330141096145475</v>
      </c>
      <c r="U502" s="10">
        <f ca="1">SUMPRODUCT(J502:O502,Results!K$9:P$9)+$AD$20-$AC$31</f>
        <v>-43.313185039620379</v>
      </c>
      <c r="V502" s="10">
        <f t="shared" ca="1" si="137"/>
        <v>8.9951460843596323</v>
      </c>
      <c r="W502" s="10">
        <f t="shared" ca="1" si="132"/>
        <v>8.9201144257153757</v>
      </c>
      <c r="X502" s="10">
        <f t="shared" ca="1" si="133"/>
        <v>8.6793235102527433</v>
      </c>
      <c r="Y502" s="10">
        <f t="shared" ca="1" si="134"/>
        <v>8.627940989935766</v>
      </c>
      <c r="Z502" s="10">
        <f t="shared" ca="1" si="135"/>
        <v>-35.064025263347538</v>
      </c>
      <c r="AA502" s="10">
        <f t="shared" ca="1" si="136"/>
        <v>8.531287843154729</v>
      </c>
    </row>
    <row r="503" spans="1:27">
      <c r="A503" s="6">
        <f ca="1">LN((RAND()^(-Results!$E$4))-1)</f>
        <v>-1.2921145967579104</v>
      </c>
      <c r="B503" s="6">
        <f ca="1">LN((RAND()^(-Results!$E$4))-1)</f>
        <v>0.78526812207480767</v>
      </c>
      <c r="C503" s="6">
        <f ca="1">LN((RAND()^(-Results!$E$4))-1)</f>
        <v>7.6089032833434852E-3</v>
      </c>
      <c r="D503" s="6">
        <f ca="1">LN((RAND()^(-Results!$E$4))-1)</f>
        <v>2.7834352962726707</v>
      </c>
      <c r="E503" s="6">
        <f ca="1">LN((RAND()^(-Results!$E$4))-1)</f>
        <v>-1.0170727399972996</v>
      </c>
      <c r="F503" s="6">
        <f ca="1">LN((RAND()^(-Results!$E$4))-1)</f>
        <v>2.0140540961756352</v>
      </c>
      <c r="G503" s="6">
        <f ca="1">LN((RAND()^(-Results!$E$4))-1)</f>
        <v>-2.0993720305343646</v>
      </c>
      <c r="H503" s="6">
        <f t="shared" ca="1" si="112"/>
        <v>-2.0351997811784441</v>
      </c>
      <c r="I503" s="10">
        <f ca="1">SUMPRODUCT(J503:O503,Results!B$12:G$12)+Results!$E$5*H503</f>
        <v>-7.5715802827431151</v>
      </c>
      <c r="J503" s="10">
        <f ca="1">SUMPRODUCT($A503:$F503,Results!$B$15:$G$15)</f>
        <v>-1.7181432285111513</v>
      </c>
      <c r="K503" s="10">
        <f ca="1">SUMPRODUCT($A503:$F503,Results!$B$16:$G$16)</f>
        <v>-2.4373786006058622</v>
      </c>
      <c r="L503" s="10">
        <f ca="1">SUMPRODUCT($A503:$F503,Results!$B$17:$G$17)</f>
        <v>3.7014026249787753</v>
      </c>
      <c r="M503" s="10">
        <f ca="1">SUMPRODUCT($A503:$F503,Results!$B$18:$G$18)</f>
        <v>-4.6737309743895139</v>
      </c>
      <c r="N503" s="10">
        <f ca="1">SUMPRODUCT($A503:$F503,Results!$B$19:$G$19)</f>
        <v>-0.65557154344397439</v>
      </c>
      <c r="O503" s="10">
        <f ca="1">SUMPRODUCT($A503:$F503,Results!$B$20:$G$20)</f>
        <v>3.3508142373276466</v>
      </c>
      <c r="P503" s="10" cm="1">
        <f t="array" aca="1" ref="P503" ca="1">SUMPRODUCT(J503:O503,TRANSPOSE(BL$20:BL$25))+$AD$20-$BL$27</f>
        <v>-2.9073461534276812E-2</v>
      </c>
      <c r="Q503" s="10" cm="1">
        <f t="array" aca="1" ref="Q503" ca="1">SUMPRODUCT(J503:O503,TRANSPOSE(ES$20:ES$25))+$AD$20-$ES$27</f>
        <v>0.13062202554693469</v>
      </c>
      <c r="R503" s="10">
        <f ca="1">I503-Results!$E$5*H503</f>
        <v>0.56921884197066142</v>
      </c>
      <c r="S503" s="10" cm="1">
        <f t="array" aca="1" ref="S503" ca="1">SUMPRODUCT(J503:O503,TRANSPOSE(AR$28:AR$33))+$AD$20-$AC$26</f>
        <v>4.2836786213523146</v>
      </c>
      <c r="T503" s="10">
        <f ca="1">SUMPRODUCT(J503:O503,Results!K$9:P$9)</f>
        <v>0.97588574729083133</v>
      </c>
      <c r="U503" s="10">
        <f ca="1">SUMPRODUCT(J503:O503,Results!K$9:P$9)+$AD$20-$AC$31</f>
        <v>0.9928418038159238</v>
      </c>
      <c r="V503" s="10">
        <f t="shared" ca="1" si="137"/>
        <v>-7.5425068212088382</v>
      </c>
      <c r="W503" s="10">
        <f t="shared" ca="1" si="132"/>
        <v>-7.7022023082900501</v>
      </c>
      <c r="X503" s="10">
        <f t="shared" ca="1" si="133"/>
        <v>-8.1407991247137765</v>
      </c>
      <c r="Y503" s="10">
        <f t="shared" ca="1" si="134"/>
        <v>-11.855258904095429</v>
      </c>
      <c r="Z503" s="10">
        <f t="shared" ca="1" si="135"/>
        <v>-7.8537083496250002</v>
      </c>
      <c r="AA503" s="10">
        <f t="shared" ca="1" si="136"/>
        <v>-8.5644220865590395</v>
      </c>
    </row>
    <row r="504" spans="1:27">
      <c r="A504" s="6">
        <f ca="1">LN((RAND()^(-Results!$E$4))-1)</f>
        <v>0.80386570978491401</v>
      </c>
      <c r="B504" s="6">
        <f ca="1">LN((RAND()^(-Results!$E$4))-1)</f>
        <v>8.8614919669485481E-2</v>
      </c>
      <c r="C504" s="6">
        <f ca="1">LN((RAND()^(-Results!$E$4))-1)</f>
        <v>0.97914023319665189</v>
      </c>
      <c r="D504" s="6">
        <f ca="1">LN((RAND()^(-Results!$E$4))-1)</f>
        <v>0.68026400029491518</v>
      </c>
      <c r="E504" s="6">
        <f ca="1">LN((RAND()^(-Results!$E$4))-1)</f>
        <v>0.6192684694404591</v>
      </c>
      <c r="F504" s="6">
        <f ca="1">LN((RAND()^(-Results!$E$4))-1)</f>
        <v>-1.0848830078655334</v>
      </c>
      <c r="G504" s="6">
        <f ca="1">LN((RAND()^(-Results!$E$4))-1)</f>
        <v>-0.72576794349411589</v>
      </c>
      <c r="H504" s="6">
        <f t="shared" ca="1" si="112"/>
        <v>-0.66159569413819541</v>
      </c>
      <c r="I504" s="10">
        <f ca="1">SUMPRODUCT(J504:O504,Results!B$12:G$12)+Results!$E$5*H504</f>
        <v>0.5626030538990201</v>
      </c>
      <c r="J504" s="10">
        <f ca="1">SUMPRODUCT($A504:$F504,Results!$B$15:$G$15)</f>
        <v>-0.70179763245540894</v>
      </c>
      <c r="K504" s="10">
        <f ca="1">SUMPRODUCT($A504:$F504,Results!$B$16:$G$16)</f>
        <v>1.4294488318295606</v>
      </c>
      <c r="L504" s="10">
        <f ca="1">SUMPRODUCT($A504:$F504,Results!$B$17:$G$17)</f>
        <v>-0.44794024174312419</v>
      </c>
      <c r="M504" s="10">
        <f ca="1">SUMPRODUCT($A504:$F504,Results!$B$18:$G$18)</f>
        <v>0.25308524961968182</v>
      </c>
      <c r="N504" s="10">
        <f ca="1">SUMPRODUCT($A504:$F504,Results!$B$19:$G$19)</f>
        <v>1.3823436124105593</v>
      </c>
      <c r="O504" s="10">
        <f ca="1">SUMPRODUCT($A504:$F504,Results!$B$20:$G$20)</f>
        <v>0.3849838275498636</v>
      </c>
      <c r="P504" s="10" cm="1">
        <f t="array" aca="1" ref="P504" ca="1">SUMPRODUCT(J504:O504,TRANSPOSE(BL$20:BL$25))+$AD$20-$BL$27</f>
        <v>3.6417472704850575</v>
      </c>
      <c r="Q504" s="10" cm="1">
        <f t="array" aca="1" ref="Q504" ca="1">SUMPRODUCT(J504:O504,TRANSPOSE(ES$20:ES$25))+$AD$20-$ES$27</f>
        <v>3.6169036732275344</v>
      </c>
      <c r="R504" s="10">
        <f ca="1">I504-Results!$E$5*H504</f>
        <v>3.2089858304518017</v>
      </c>
      <c r="S504" s="10" cm="1">
        <f t="array" aca="1" ref="S504" ca="1">SUMPRODUCT(J504:O504,TRANSPOSE(AR$28:AR$33))+$AD$20-$AC$26</f>
        <v>3.2762874638849455</v>
      </c>
      <c r="T504" s="10">
        <f ca="1">SUMPRODUCT(J504:O504,Results!K$9:P$9)</f>
        <v>3.4896574920754215</v>
      </c>
      <c r="U504" s="10">
        <f ca="1">SUMPRODUCT(J504:O504,Results!K$9:P$9)+$AD$20-$AC$31</f>
        <v>3.5066135486005137</v>
      </c>
      <c r="V504" s="10">
        <f t="shared" ca="1" si="137"/>
        <v>-3.0791442165860374</v>
      </c>
      <c r="W504" s="10">
        <f t="shared" ca="1" si="132"/>
        <v>-3.0543006193285143</v>
      </c>
      <c r="X504" s="10">
        <f t="shared" ca="1" si="133"/>
        <v>-2.6463827765527816</v>
      </c>
      <c r="Y504" s="10">
        <f t="shared" ca="1" si="134"/>
        <v>-2.7136844099859254</v>
      </c>
      <c r="Z504" s="10">
        <f t="shared" ca="1" si="135"/>
        <v>0.2804749870171348</v>
      </c>
      <c r="AA504" s="10">
        <f t="shared" ca="1" si="136"/>
        <v>-2.9440104947014936</v>
      </c>
    </row>
    <row r="505" spans="1:27">
      <c r="A505" s="6">
        <f ca="1">LN((RAND()^(-Results!$E$4))-1)</f>
        <v>1.2209506782387332</v>
      </c>
      <c r="B505" s="6">
        <f ca="1">LN((RAND()^(-Results!$E$4))-1)</f>
        <v>0.62902588272290416</v>
      </c>
      <c r="C505" s="6">
        <f ca="1">LN((RAND()^(-Results!$E$4))-1)</f>
        <v>-7.9293060494505588E-2</v>
      </c>
      <c r="D505" s="6">
        <f ca="1">LN((RAND()^(-Results!$E$4))-1)</f>
        <v>0.32633630944280068</v>
      </c>
      <c r="E505" s="6">
        <f ca="1">LN((RAND()^(-Results!$E$4))-1)</f>
        <v>0.61239330896611066</v>
      </c>
      <c r="F505" s="6">
        <f ca="1">LN((RAND()^(-Results!$E$4))-1)</f>
        <v>0.39668379201277781</v>
      </c>
      <c r="G505" s="6">
        <f ca="1">LN((RAND()^(-Results!$E$4))-1)</f>
        <v>-4.0650054914343574</v>
      </c>
      <c r="H505" s="6">
        <f t="shared" ca="1" si="112"/>
        <v>-4.0008332420784365</v>
      </c>
      <c r="I505" s="10">
        <f ca="1">SUMPRODUCT(J505:O505,Results!B$12:G$12)+Results!$E$5*H505</f>
        <v>-2.1039774079571192</v>
      </c>
      <c r="J505" s="10">
        <f ca="1">SUMPRODUCT($A505:$F505,Results!$B$15:$G$15)</f>
        <v>-5.4260068374071047</v>
      </c>
      <c r="K505" s="10">
        <f ca="1">SUMPRODUCT($A505:$F505,Results!$B$16:$G$16)</f>
        <v>1.7466624900350483</v>
      </c>
      <c r="L505" s="10">
        <f ca="1">SUMPRODUCT($A505:$F505,Results!$B$17:$G$17)</f>
        <v>-2.84522640951357</v>
      </c>
      <c r="M505" s="10">
        <f ca="1">SUMPRODUCT($A505:$F505,Results!$B$18:$G$18)</f>
        <v>-0.22344869083012797</v>
      </c>
      <c r="N505" s="10">
        <f ca="1">SUMPRODUCT($A505:$F505,Results!$B$19:$G$19)</f>
        <v>3.3155151722181619</v>
      </c>
      <c r="O505" s="10">
        <f ca="1">SUMPRODUCT($A505:$F505,Results!$B$20:$G$20)</f>
        <v>0.98810714989427595</v>
      </c>
      <c r="P505" s="10" cm="1">
        <f t="array" aca="1" ref="P505" ca="1">SUMPRODUCT(J505:O505,TRANSPOSE(BL$20:BL$25))+$AD$20-$BL$27</f>
        <v>13.71767203557904</v>
      </c>
      <c r="Q505" s="10" cm="1">
        <f t="array" aca="1" ref="Q505" ca="1">SUMPRODUCT(J505:O505,TRANSPOSE(ES$20:ES$25))+$AD$20-$ES$27</f>
        <v>13.733293097588367</v>
      </c>
      <c r="R505" s="10">
        <f ca="1">I505-Results!$E$5*H505</f>
        <v>13.899355560356627</v>
      </c>
      <c r="S505" s="10" cm="1">
        <f t="array" aca="1" ref="S505" ca="1">SUMPRODUCT(J505:O505,TRANSPOSE(AR$28:AR$33))+$AD$20-$AC$26</f>
        <v>11.764078794611972</v>
      </c>
      <c r="T505" s="10">
        <f ca="1">SUMPRODUCT(J505:O505,Results!K$9:P$9)</f>
        <v>13.799924947326405</v>
      </c>
      <c r="U505" s="10">
        <f ca="1">SUMPRODUCT(J505:O505,Results!K$9:P$9)+$AD$20-$AC$31</f>
        <v>13.816881003851497</v>
      </c>
      <c r="V505" s="10">
        <f t="shared" ca="1" si="137"/>
        <v>-15.82164944353616</v>
      </c>
      <c r="W505" s="10">
        <f t="shared" ca="1" si="132"/>
        <v>-15.837270505545487</v>
      </c>
      <c r="X505" s="10">
        <f t="shared" ca="1" si="133"/>
        <v>-16.003332968313746</v>
      </c>
      <c r="Y505" s="10">
        <f t="shared" ca="1" si="134"/>
        <v>-13.868056202569091</v>
      </c>
      <c r="Z505" s="10">
        <f t="shared" ca="1" si="135"/>
        <v>-2.3861054748390043</v>
      </c>
      <c r="AA505" s="10">
        <f t="shared" ca="1" si="136"/>
        <v>-15.920858411808616</v>
      </c>
    </row>
    <row r="506" spans="1:27">
      <c r="A506" s="6">
        <f ca="1">LN((RAND()^(-Results!$E$4))-1)</f>
        <v>-2.3095941982615891</v>
      </c>
      <c r="B506" s="6">
        <f ca="1">LN((RAND()^(-Results!$E$4))-1)</f>
        <v>2.6178445959856282</v>
      </c>
      <c r="C506" s="6">
        <f ca="1">LN((RAND()^(-Results!$E$4))-1)</f>
        <v>-1.3858801129392828</v>
      </c>
      <c r="D506" s="6">
        <f ca="1">LN((RAND()^(-Results!$E$4))-1)</f>
        <v>0.31735570597853646</v>
      </c>
      <c r="E506" s="6">
        <f ca="1">LN((RAND()^(-Results!$E$4))-1)</f>
        <v>-2.3603567233067961</v>
      </c>
      <c r="F506" s="6">
        <f ca="1">LN((RAND()^(-Results!$E$4))-1)</f>
        <v>-1.7108403615273067</v>
      </c>
      <c r="G506" s="6">
        <f ca="1">LN((RAND()^(-Results!$E$4))-1)</f>
        <v>-1.1628743601533018</v>
      </c>
      <c r="H506" s="6">
        <f t="shared" ca="1" si="112"/>
        <v>-1.0987021107973813</v>
      </c>
      <c r="I506" s="10">
        <f ca="1">SUMPRODUCT(J506:O506,Results!B$12:G$12)+Results!$E$5*H506</f>
        <v>-29.447696019814824</v>
      </c>
      <c r="J506" s="10">
        <f ca="1">SUMPRODUCT($A506:$F506,Results!$B$15:$G$15)</f>
        <v>10.797316138245794</v>
      </c>
      <c r="K506" s="10">
        <f ca="1">SUMPRODUCT($A506:$F506,Results!$B$16:$G$16)</f>
        <v>-6.8581118411393813</v>
      </c>
      <c r="L506" s="10">
        <f ca="1">SUMPRODUCT($A506:$F506,Results!$B$17:$G$17)</f>
        <v>12.941141922621577</v>
      </c>
      <c r="M506" s="10">
        <f ca="1">SUMPRODUCT($A506:$F506,Results!$B$18:$G$18)</f>
        <v>5.491465690113964</v>
      </c>
      <c r="N506" s="10">
        <f ca="1">SUMPRODUCT($A506:$F506,Results!$B$19:$G$19)</f>
        <v>-0.85972376490468616</v>
      </c>
      <c r="O506" s="10">
        <f ca="1">SUMPRODUCT($A506:$F506,Results!$B$20:$G$20)</f>
        <v>-2.8162078922509082</v>
      </c>
      <c r="P506" s="10" cm="1">
        <f t="array" aca="1" ref="P506" ca="1">SUMPRODUCT(J506:O506,TRANSPOSE(BL$20:BL$25))+$AD$20-$BL$27</f>
        <v>-26.596997187323385</v>
      </c>
      <c r="Q506" s="10" cm="1">
        <f t="array" aca="1" ref="Q506" ca="1">SUMPRODUCT(J506:O506,TRANSPOSE(ES$20:ES$25))+$AD$20-$ES$27</f>
        <v>-26.439009586351492</v>
      </c>
      <c r="R506" s="10">
        <f ca="1">I506-Results!$E$5*H506</f>
        <v>-25.052887576625299</v>
      </c>
      <c r="S506" s="10" cm="1">
        <f t="array" aca="1" ref="S506" ca="1">SUMPRODUCT(J506:O506,TRANSPOSE(AR$28:AR$33))+$AD$20-$AC$26</f>
        <v>-27.744656235427822</v>
      </c>
      <c r="T506" s="10">
        <f ca="1">SUMPRODUCT(J506:O506,Results!K$9:P$9)</f>
        <v>-25.641563417245596</v>
      </c>
      <c r="U506" s="10">
        <f ca="1">SUMPRODUCT(J506:O506,Results!K$9:P$9)+$AD$20-$AC$31</f>
        <v>-25.624607360720503</v>
      </c>
      <c r="V506" s="10">
        <f t="shared" ca="1" si="137"/>
        <v>-2.8506988324914388</v>
      </c>
      <c r="W506" s="10">
        <f t="shared" ca="1" si="132"/>
        <v>-3.0086864334633319</v>
      </c>
      <c r="X506" s="10">
        <f t="shared" ca="1" si="133"/>
        <v>-4.3948084431895253</v>
      </c>
      <c r="Y506" s="10">
        <f t="shared" ca="1" si="134"/>
        <v>-1.703039784387002</v>
      </c>
      <c r="Z506" s="10">
        <f t="shared" ca="1" si="135"/>
        <v>-29.729824086696709</v>
      </c>
      <c r="AA506" s="10">
        <f t="shared" ca="1" si="136"/>
        <v>-3.8230886590943207</v>
      </c>
    </row>
    <row r="507" spans="1:27">
      <c r="A507" s="6">
        <f ca="1">LN((RAND()^(-Results!$E$4))-1)</f>
        <v>0.46397875999749938</v>
      </c>
      <c r="B507" s="6">
        <f ca="1">LN((RAND()^(-Results!$E$4))-1)</f>
        <v>-0.96603954782152368</v>
      </c>
      <c r="C507" s="6">
        <f ca="1">LN((RAND()^(-Results!$E$4))-1)</f>
        <v>-1.2533030446546447</v>
      </c>
      <c r="D507" s="6">
        <f ca="1">LN((RAND()^(-Results!$E$4))-1)</f>
        <v>-8.4619804407236145</v>
      </c>
      <c r="E507" s="6">
        <f ca="1">LN((RAND()^(-Results!$E$4))-1)</f>
        <v>2.1094986448846784</v>
      </c>
      <c r="F507" s="6">
        <f ca="1">LN((RAND()^(-Results!$E$4))-1)</f>
        <v>1.2532787448987242</v>
      </c>
      <c r="G507" s="6">
        <f ca="1">LN((RAND()^(-Results!$E$4))-1)</f>
        <v>0.88046124853304408</v>
      </c>
      <c r="H507" s="6">
        <f t="shared" ca="1" si="112"/>
        <v>0.94463349788896456</v>
      </c>
      <c r="I507" s="10">
        <f ca="1">SUMPRODUCT(J507:O507,Results!B$12:G$12)+Results!$E$5*H507</f>
        <v>12.574178422802493</v>
      </c>
      <c r="J507" s="10">
        <f ca="1">SUMPRODUCT($A507:$F507,Results!$B$15:$G$15)</f>
        <v>0.49473532144456467</v>
      </c>
      <c r="K507" s="10">
        <f ca="1">SUMPRODUCT($A507:$F507,Results!$B$16:$G$16)</f>
        <v>10.309576358200321</v>
      </c>
      <c r="L507" s="10">
        <f ca="1">SUMPRODUCT($A507:$F507,Results!$B$17:$G$17)</f>
        <v>-14.219291404228686</v>
      </c>
      <c r="M507" s="10">
        <f ca="1">SUMPRODUCT($A507:$F507,Results!$B$18:$G$18)</f>
        <v>3.5617193337517978</v>
      </c>
      <c r="N507" s="10">
        <f ca="1">SUMPRODUCT($A507:$F507,Results!$B$19:$G$19)</f>
        <v>-8.9647302104812088E-2</v>
      </c>
      <c r="O507" s="10">
        <f ca="1">SUMPRODUCT($A507:$F507,Results!$B$20:$G$20)</f>
        <v>-5.848898297069602</v>
      </c>
      <c r="P507" s="10" cm="1">
        <f t="array" aca="1" ref="P507" ca="1">SUMPRODUCT(J507:O507,TRANSPOSE(BL$20:BL$25))+$AD$20-$BL$27</f>
        <v>9.3275330125801403</v>
      </c>
      <c r="Q507" s="10" cm="1">
        <f t="array" aca="1" ref="Q507" ca="1">SUMPRODUCT(J507:O507,TRANSPOSE(ES$20:ES$25))+$AD$20-$ES$27</f>
        <v>9.1197909005889599</v>
      </c>
      <c r="R507" s="10">
        <f ca="1">I507-Results!$E$5*H507</f>
        <v>8.795644431246636</v>
      </c>
      <c r="S507" s="10" cm="1">
        <f t="array" aca="1" ref="S507" ca="1">SUMPRODUCT(J507:O507,TRANSPOSE(AR$28:AR$33))+$AD$20-$AC$26</f>
        <v>4.0997846691246496</v>
      </c>
      <c r="T507" s="10">
        <f ca="1">SUMPRODUCT(J507:O507,Results!K$9:P$9)</f>
        <v>7.8876511596973646</v>
      </c>
      <c r="U507" s="10">
        <f ca="1">SUMPRODUCT(J507:O507,Results!K$9:P$9)+$AD$20-$AC$31</f>
        <v>7.9046072162224572</v>
      </c>
      <c r="V507" s="10">
        <f t="shared" ca="1" si="137"/>
        <v>3.246645410222353</v>
      </c>
      <c r="W507" s="10">
        <f t="shared" ca="1" si="132"/>
        <v>3.4543875222135334</v>
      </c>
      <c r="X507" s="10">
        <f t="shared" ca="1" si="133"/>
        <v>3.7785339915558573</v>
      </c>
      <c r="Y507" s="10">
        <f t="shared" ca="1" si="134"/>
        <v>8.4743937536778446</v>
      </c>
      <c r="Z507" s="10">
        <f t="shared" ca="1" si="135"/>
        <v>12.292050355920608</v>
      </c>
      <c r="AA507" s="10">
        <f t="shared" ca="1" si="136"/>
        <v>4.6695712065800361</v>
      </c>
    </row>
    <row r="508" spans="1:27">
      <c r="A508" s="6">
        <f ca="1">LN((RAND()^(-Results!$E$4))-1)</f>
        <v>3.0768697512455816</v>
      </c>
      <c r="B508" s="6">
        <f ca="1">LN((RAND()^(-Results!$E$4))-1)</f>
        <v>-1.2486439408820498</v>
      </c>
      <c r="C508" s="6">
        <f ca="1">LN((RAND()^(-Results!$E$4))-1)</f>
        <v>-0.89412303304394225</v>
      </c>
      <c r="D508" s="6">
        <f ca="1">LN((RAND()^(-Results!$E$4))-1)</f>
        <v>-0.133569358936213</v>
      </c>
      <c r="E508" s="6">
        <f ca="1">LN((RAND()^(-Results!$E$4))-1)</f>
        <v>1.4950843816244308</v>
      </c>
      <c r="F508" s="6">
        <f ca="1">LN((RAND()^(-Results!$E$4))-1)</f>
        <v>0.96040341152996322</v>
      </c>
      <c r="G508" s="6">
        <f ca="1">LN((RAND()^(-Results!$E$4))-1)</f>
        <v>-2.5749496312513553E-2</v>
      </c>
      <c r="H508" s="6">
        <f t="shared" ca="1" si="112"/>
        <v>3.8422753043406949E-2</v>
      </c>
      <c r="I508" s="10">
        <f ca="1">SUMPRODUCT(J508:O508,Results!B$12:G$12)+Results!$E$5*H508</f>
        <v>27.319101199018096</v>
      </c>
      <c r="J508" s="10">
        <f ca="1">SUMPRODUCT($A508:$F508,Results!$B$15:$G$15)</f>
        <v>-12.784469960379113</v>
      </c>
      <c r="K508" s="10">
        <f ca="1">SUMPRODUCT($A508:$F508,Results!$B$16:$G$16)</f>
        <v>1.9413557947388038</v>
      </c>
      <c r="L508" s="10">
        <f ca="1">SUMPRODUCT($A508:$F508,Results!$B$17:$G$17)</f>
        <v>-9.9559674658710779</v>
      </c>
      <c r="M508" s="10">
        <f ca="1">SUMPRODUCT($A508:$F508,Results!$B$18:$G$18)</f>
        <v>-0.23598240907236234</v>
      </c>
      <c r="N508" s="10">
        <f ca="1">SUMPRODUCT($A508:$F508,Results!$B$19:$G$19)</f>
        <v>3.5961543676923626</v>
      </c>
      <c r="O508" s="10">
        <f ca="1">SUMPRODUCT($A508:$F508,Results!$B$20:$G$20)</f>
        <v>1.1891755560189305</v>
      </c>
      <c r="P508" s="10" cm="1">
        <f t="array" aca="1" ref="P508" ca="1">SUMPRODUCT(J508:O508,TRANSPOSE(BL$20:BL$25))+$AD$20-$BL$27</f>
        <v>27.328124079631817</v>
      </c>
      <c r="Q508" s="10" cm="1">
        <f t="array" aca="1" ref="Q508" ca="1">SUMPRODUCT(J508:O508,TRANSPOSE(ES$20:ES$25))+$AD$20-$ES$27</f>
        <v>27.23317888107956</v>
      </c>
      <c r="R508" s="10">
        <f ca="1">I508-Results!$E$5*H508</f>
        <v>27.165410186844468</v>
      </c>
      <c r="S508" s="10" cm="1">
        <f t="array" aca="1" ref="S508" ca="1">SUMPRODUCT(J508:O508,TRANSPOSE(AR$28:AR$33))+$AD$20-$AC$26</f>
        <v>22.720611723945062</v>
      </c>
      <c r="T508" s="10">
        <f ca="1">SUMPRODUCT(J508:O508,Results!K$9:P$9)</f>
        <v>26.723855923194488</v>
      </c>
      <c r="U508" s="10">
        <f ca="1">SUMPRODUCT(J508:O508,Results!K$9:P$9)+$AD$20-$AC$31</f>
        <v>26.740811979719581</v>
      </c>
      <c r="V508" s="10">
        <f t="shared" ca="1" si="137"/>
        <v>-9.0228806137204742E-3</v>
      </c>
      <c r="W508" s="10">
        <f t="shared" ca="1" si="132"/>
        <v>8.5922317938535997E-2</v>
      </c>
      <c r="X508" s="10">
        <f t="shared" ca="1" si="133"/>
        <v>0.15369101217362768</v>
      </c>
      <c r="Y508" s="10">
        <f t="shared" ca="1" si="134"/>
        <v>4.5984894750730341</v>
      </c>
      <c r="Z508" s="10">
        <f t="shared" ca="1" si="135"/>
        <v>27.036973132136211</v>
      </c>
      <c r="AA508" s="10">
        <f t="shared" ca="1" si="136"/>
        <v>0.57828921929851518</v>
      </c>
    </row>
    <row r="509" spans="1:27">
      <c r="A509" s="6">
        <f ca="1">LN((RAND()^(-Results!$E$4))-1)</f>
        <v>0.31100651617990066</v>
      </c>
      <c r="B509" s="6">
        <f ca="1">LN((RAND()^(-Results!$E$4))-1)</f>
        <v>-2.6845589841970221</v>
      </c>
      <c r="C509" s="6">
        <f ca="1">LN((RAND()^(-Results!$E$4))-1)</f>
        <v>-1.9609224619528469</v>
      </c>
      <c r="D509" s="6">
        <f ca="1">LN((RAND()^(-Results!$E$4))-1)</f>
        <v>0.62431643989927799</v>
      </c>
      <c r="E509" s="6">
        <f ca="1">LN((RAND()^(-Results!$E$4))-1)</f>
        <v>1.2953424646207805</v>
      </c>
      <c r="F509" s="6">
        <f ca="1">LN((RAND()^(-Results!$E$4))-1)</f>
        <v>0.18535961487892175</v>
      </c>
      <c r="G509" s="6">
        <f ca="1">LN((RAND()^(-Results!$E$4))-1)</f>
        <v>1.5478178241578548</v>
      </c>
      <c r="H509" s="6">
        <f t="shared" ca="1" si="112"/>
        <v>1.6119900735137753</v>
      </c>
      <c r="I509" s="10">
        <f ca="1">SUMPRODUCT(J509:O509,Results!B$12:G$12)+Results!$E$5*H509</f>
        <v>7.1593670388083375</v>
      </c>
      <c r="J509" s="10">
        <f ca="1">SUMPRODUCT($A509:$F509,Results!$B$15:$G$15)</f>
        <v>-4.6459488330973668</v>
      </c>
      <c r="K509" s="10">
        <f ca="1">SUMPRODUCT($A509:$F509,Results!$B$16:$G$16)</f>
        <v>-2.2217852074454871</v>
      </c>
      <c r="L509" s="10">
        <f ca="1">SUMPRODUCT($A509:$F509,Results!$B$17:$G$17)</f>
        <v>-9.5180070927673111</v>
      </c>
      <c r="M509" s="10">
        <f ca="1">SUMPRODUCT($A509:$F509,Results!$B$18:$G$18)</f>
        <v>1.3778872975492551</v>
      </c>
      <c r="N509" s="10">
        <f ca="1">SUMPRODUCT($A509:$F509,Results!$B$19:$G$19)</f>
        <v>-6.4654257987577433</v>
      </c>
      <c r="O509" s="10">
        <f ca="1">SUMPRODUCT($A509:$F509,Results!$B$20:$G$20)</f>
        <v>-2.4610467846611224</v>
      </c>
      <c r="P509" s="10" cm="1">
        <f t="array" aca="1" ref="P509" ca="1">SUMPRODUCT(J509:O509,TRANSPOSE(BL$20:BL$25))+$AD$20-$BL$27</f>
        <v>0.90347004335960956</v>
      </c>
      <c r="Q509" s="10" cm="1">
        <f t="array" aca="1" ref="Q509" ca="1">SUMPRODUCT(J509:O509,TRANSPOSE(ES$20:ES$25))+$AD$20-$ES$27</f>
        <v>0.83838741163667108</v>
      </c>
      <c r="R509" s="10">
        <f ca="1">I509-Results!$E$5*H509</f>
        <v>0.71140674475323618</v>
      </c>
      <c r="S509" s="10" cm="1">
        <f t="array" aca="1" ref="S509" ca="1">SUMPRODUCT(J509:O509,TRANSPOSE(AR$28:AR$33))+$AD$20-$AC$26</f>
        <v>-1.6002395360707373</v>
      </c>
      <c r="T509" s="10">
        <f ca="1">SUMPRODUCT(J509:O509,Results!K$9:P$9)</f>
        <v>0.50339807996640173</v>
      </c>
      <c r="U509" s="10">
        <f ca="1">SUMPRODUCT(J509:O509,Results!K$9:P$9)+$AD$20-$AC$31</f>
        <v>0.5203541364914942</v>
      </c>
      <c r="V509" s="10">
        <f t="shared" ca="1" si="137"/>
        <v>6.2558969954487278</v>
      </c>
      <c r="W509" s="10">
        <f t="shared" ca="1" si="132"/>
        <v>6.3209796271716661</v>
      </c>
      <c r="X509" s="10">
        <f t="shared" ca="1" si="133"/>
        <v>6.4479602940551013</v>
      </c>
      <c r="Y509" s="10">
        <f t="shared" ca="1" si="134"/>
        <v>8.7596065748790757</v>
      </c>
      <c r="Z509" s="10">
        <f t="shared" ca="1" si="135"/>
        <v>6.8772389719264524</v>
      </c>
      <c r="AA509" s="10">
        <f t="shared" ca="1" si="136"/>
        <v>6.6390129023168436</v>
      </c>
    </row>
    <row r="510" spans="1:27">
      <c r="A510" s="6">
        <f ca="1">LN((RAND()^(-Results!$E$4))-1)</f>
        <v>0.35952520622556428</v>
      </c>
      <c r="B510" s="6">
        <f ca="1">LN((RAND()^(-Results!$E$4))-1)</f>
        <v>-1.9104602863657691</v>
      </c>
      <c r="C510" s="6">
        <f ca="1">LN((RAND()^(-Results!$E$4))-1)</f>
        <v>-0.60901860451867751</v>
      </c>
      <c r="D510" s="6">
        <f ca="1">LN((RAND()^(-Results!$E$4))-1)</f>
        <v>0.58569986320600698</v>
      </c>
      <c r="E510" s="6">
        <f ca="1">LN((RAND()^(-Results!$E$4))-1)</f>
        <v>0.98241499830399248</v>
      </c>
      <c r="F510" s="6">
        <f ca="1">LN((RAND()^(-Results!$E$4))-1)</f>
        <v>9.2608451040562714E-2</v>
      </c>
      <c r="G510" s="6">
        <f ca="1">LN((RAND()^(-Results!$E$4))-1)</f>
        <v>1.520830427629186</v>
      </c>
      <c r="H510" s="6">
        <f t="shared" ca="1" si="112"/>
        <v>1.5850026769851064</v>
      </c>
      <c r="I510" s="10">
        <f ca="1">SUMPRODUCT(J510:O510,Results!B$12:G$12)+Results!$E$5*H510</f>
        <v>7.9897234285357239</v>
      </c>
      <c r="J510" s="10">
        <f ca="1">SUMPRODUCT($A510:$F510,Results!$B$15:$G$15)</f>
        <v>-3.1435957336922815</v>
      </c>
      <c r="K510" s="10">
        <f ca="1">SUMPRODUCT($A510:$F510,Results!$B$16:$G$16)</f>
        <v>-0.48721622105120993</v>
      </c>
      <c r="L510" s="10">
        <f ca="1">SUMPRODUCT($A510:$F510,Results!$B$17:$G$17)</f>
        <v>-6.2007273299343337</v>
      </c>
      <c r="M510" s="10">
        <f ca="1">SUMPRODUCT($A510:$F510,Results!$B$18:$G$18)</f>
        <v>-0.18934529754283952</v>
      </c>
      <c r="N510" s="10">
        <f ca="1">SUMPRODUCT($A510:$F510,Results!$B$19:$G$19)</f>
        <v>-3.8156956915950069</v>
      </c>
      <c r="O510" s="10">
        <f ca="1">SUMPRODUCT($A510:$F510,Results!$B$20:$G$20)</f>
        <v>-0.84127288798008282</v>
      </c>
      <c r="P510" s="10" cm="1">
        <f t="array" aca="1" ref="P510" ca="1">SUMPRODUCT(J510:O510,TRANSPOSE(BL$20:BL$25))+$AD$20-$BL$27</f>
        <v>2.0854319558528362</v>
      </c>
      <c r="Q510" s="10" cm="1">
        <f t="array" aca="1" ref="Q510" ca="1">SUMPRODUCT(J510:O510,TRANSPOSE(ES$20:ES$25))+$AD$20-$ES$27</f>
        <v>2.0285030011078882</v>
      </c>
      <c r="R510" s="10">
        <f ca="1">I510-Results!$E$5*H510</f>
        <v>1.6497127205952982</v>
      </c>
      <c r="S510" s="10" cm="1">
        <f t="array" aca="1" ref="S510" ca="1">SUMPRODUCT(J510:O510,TRANSPOSE(AR$28:AR$33))+$AD$20-$AC$26</f>
        <v>1.4970725234854922</v>
      </c>
      <c r="T510" s="10">
        <f ca="1">SUMPRODUCT(J510:O510,Results!K$9:P$9)</f>
        <v>1.7345577361448319</v>
      </c>
      <c r="U510" s="10">
        <f ca="1">SUMPRODUCT(J510:O510,Results!K$9:P$9)+$AD$20-$AC$31</f>
        <v>1.751513792669924</v>
      </c>
      <c r="V510" s="10">
        <f t="shared" ca="1" si="137"/>
        <v>5.9042914726828872</v>
      </c>
      <c r="W510" s="10">
        <f t="shared" ca="1" si="132"/>
        <v>5.9612204274278362</v>
      </c>
      <c r="X510" s="10">
        <f t="shared" ca="1" si="133"/>
        <v>6.3400107079404258</v>
      </c>
      <c r="Y510" s="10">
        <f t="shared" ca="1" si="134"/>
        <v>6.4926509050502315</v>
      </c>
      <c r="Z510" s="10">
        <f t="shared" ca="1" si="135"/>
        <v>7.7075953616538389</v>
      </c>
      <c r="AA510" s="10">
        <f t="shared" ca="1" si="136"/>
        <v>6.2382096358658004</v>
      </c>
    </row>
    <row r="511" spans="1:27">
      <c r="A511" s="6">
        <f ca="1">LN((RAND()^(-Results!$E$4))-1)</f>
        <v>-2.8859653948238364</v>
      </c>
      <c r="B511" s="6">
        <f ca="1">LN((RAND()^(-Results!$E$4))-1)</f>
        <v>-0.38506607016305777</v>
      </c>
      <c r="C511" s="6">
        <f ca="1">LN((RAND()^(-Results!$E$4))-1)</f>
        <v>-1.3393024725829978</v>
      </c>
      <c r="D511" s="6">
        <f ca="1">LN((RAND()^(-Results!$E$4))-1)</f>
        <v>1.3657167897739486</v>
      </c>
      <c r="E511" s="6">
        <f ca="1">LN((RAND()^(-Results!$E$4))-1)</f>
        <v>-1.73522817309175</v>
      </c>
      <c r="F511" s="6">
        <f ca="1">LN((RAND()^(-Results!$E$4))-1)</f>
        <v>-0.61251758632566744</v>
      </c>
      <c r="G511" s="6">
        <f ca="1">LN((RAND()^(-Results!$E$4))-1)</f>
        <v>0.12333892483800633</v>
      </c>
      <c r="H511" s="6">
        <f t="shared" ca="1" si="112"/>
        <v>0.18751117419392682</v>
      </c>
      <c r="I511" s="10">
        <f ca="1">SUMPRODUCT(J511:O511,Results!B$12:G$12)+Results!$E$5*H511</f>
        <v>-27.906204900989909</v>
      </c>
      <c r="J511" s="10">
        <f ca="1">SUMPRODUCT($A511:$F511,Results!$B$15:$G$15)</f>
        <v>9.086613403905428</v>
      </c>
      <c r="K511" s="10">
        <f ca="1">SUMPRODUCT($A511:$F511,Results!$B$16:$G$16)</f>
        <v>-7.6361407858581227</v>
      </c>
      <c r="L511" s="10">
        <f ca="1">SUMPRODUCT($A511:$F511,Results!$B$17:$G$17)</f>
        <v>7.3694876069114201</v>
      </c>
      <c r="M511" s="10">
        <f ca="1">SUMPRODUCT($A511:$F511,Results!$B$18:$G$18)</f>
        <v>1.7448330631157112</v>
      </c>
      <c r="N511" s="10">
        <f ca="1">SUMPRODUCT($A511:$F511,Results!$B$19:$G$19)</f>
        <v>-7.4459986723334888</v>
      </c>
      <c r="O511" s="10">
        <f ca="1">SUMPRODUCT($A511:$F511,Results!$B$20:$G$20)</f>
        <v>-2.2005495581776686</v>
      </c>
      <c r="P511" s="10" cm="1">
        <f t="array" aca="1" ref="P511" ca="1">SUMPRODUCT(J511:O511,TRANSPOSE(BL$20:BL$25))+$AD$20-$BL$27</f>
        <v>-29.301144364757278</v>
      </c>
      <c r="Q511" s="10" cm="1">
        <f t="array" aca="1" ref="Q511" ca="1">SUMPRODUCT(J511:O511,TRANSPOSE(ES$20:ES$25))+$AD$20-$ES$27</f>
        <v>-29.208490064657948</v>
      </c>
      <c r="R511" s="10">
        <f ca="1">I511-Results!$E$5*H511</f>
        <v>-28.656249597765616</v>
      </c>
      <c r="S511" s="10" cm="1">
        <f t="array" aca="1" ref="S511" ca="1">SUMPRODUCT(J511:O511,TRANSPOSE(AR$28:AR$33))+$AD$20-$AC$26</f>
        <v>-26.850260403222055</v>
      </c>
      <c r="T511" s="10">
        <f ca="1">SUMPRODUCT(J511:O511,Results!K$9:P$9)</f>
        <v>-28.723069540207316</v>
      </c>
      <c r="U511" s="10">
        <f ca="1">SUMPRODUCT(J511:O511,Results!K$9:P$9)+$AD$20-$AC$31</f>
        <v>-28.706113483682223</v>
      </c>
      <c r="V511" s="10">
        <f t="shared" ca="1" si="137"/>
        <v>1.3949394637673684</v>
      </c>
      <c r="W511" s="10">
        <f t="shared" ca="1" si="132"/>
        <v>1.3022851636680386</v>
      </c>
      <c r="X511" s="10">
        <f t="shared" ca="1" si="133"/>
        <v>0.7500446967757064</v>
      </c>
      <c r="Y511" s="10">
        <f t="shared" ca="1" si="134"/>
        <v>-1.0559444977678538</v>
      </c>
      <c r="Z511" s="10">
        <f t="shared" ca="1" si="135"/>
        <v>-28.188332967871794</v>
      </c>
      <c r="AA511" s="10">
        <f t="shared" ca="1" si="136"/>
        <v>0.79990858269231424</v>
      </c>
    </row>
    <row r="512" spans="1:27">
      <c r="A512" s="6">
        <f ca="1">LN((RAND()^(-Results!$E$4))-1)</f>
        <v>-1.4019575383003711</v>
      </c>
      <c r="B512" s="6">
        <f ca="1">LN((RAND()^(-Results!$E$4))-1)</f>
        <v>0.96488825826838531</v>
      </c>
      <c r="C512" s="6">
        <f ca="1">LN((RAND()^(-Results!$E$4))-1)</f>
        <v>0.71303448901641175</v>
      </c>
      <c r="D512" s="6">
        <f ca="1">LN((RAND()^(-Results!$E$4))-1)</f>
        <v>0.19794325767781765</v>
      </c>
      <c r="E512" s="6">
        <f ca="1">LN((RAND()^(-Results!$E$4))-1)</f>
        <v>-1.7752480980899559</v>
      </c>
      <c r="F512" s="6">
        <f ca="1">LN((RAND()^(-Results!$E$4))-1)</f>
        <v>5.9559943690324326</v>
      </c>
      <c r="G512" s="6">
        <f ca="1">LN((RAND()^(-Results!$E$4))-1)</f>
        <v>-4.1291365872520638</v>
      </c>
      <c r="H512" s="6">
        <f t="shared" ca="1" si="112"/>
        <v>-4.0649643378961429</v>
      </c>
      <c r="I512" s="10">
        <f ca="1">SUMPRODUCT(J512:O512,Results!B$12:G$12)+Results!$E$5*H512</f>
        <v>-1.4908649622429344</v>
      </c>
      <c r="J512" s="10">
        <f ca="1">SUMPRODUCT($A512:$F512,Results!$B$15:$G$15)</f>
        <v>-5.1978189082163215</v>
      </c>
      <c r="K512" s="10">
        <f ca="1">SUMPRODUCT($A512:$F512,Results!$B$16:$G$16)</f>
        <v>2.1495913916527716</v>
      </c>
      <c r="L512" s="10">
        <f ca="1">SUMPRODUCT($A512:$F512,Results!$B$17:$G$17)</f>
        <v>2.9569486242689758</v>
      </c>
      <c r="M512" s="10">
        <f ca="1">SUMPRODUCT($A512:$F512,Results!$B$18:$G$18)</f>
        <v>-11.298428539481833</v>
      </c>
      <c r="N512" s="10">
        <f ca="1">SUMPRODUCT($A512:$F512,Results!$B$19:$G$19)</f>
        <v>3.4827494605611191</v>
      </c>
      <c r="O512" s="10">
        <f ca="1">SUMPRODUCT($A512:$F512,Results!$B$20:$G$20)</f>
        <v>7.3561175887953869</v>
      </c>
      <c r="P512" s="10" cm="1">
        <f t="array" aca="1" ref="P512" ca="1">SUMPRODUCT(J512:O512,TRANSPOSE(BL$20:BL$25))+$AD$20-$BL$27</f>
        <v>14.249221044062832</v>
      </c>
      <c r="Q512" s="10" cm="1">
        <f t="array" aca="1" ref="Q512" ca="1">SUMPRODUCT(J512:O512,TRANSPOSE(ES$20:ES$25))+$AD$20-$ES$27</f>
        <v>14.403077364836468</v>
      </c>
      <c r="R512" s="10">
        <f ca="1">I512-Results!$E$5*H512</f>
        <v>14.768992389341637</v>
      </c>
      <c r="S512" s="10" cm="1">
        <f t="array" aca="1" ref="S512" ca="1">SUMPRODUCT(J512:O512,TRANSPOSE(AR$28:AR$33))+$AD$20-$AC$26</f>
        <v>22.738379473252952</v>
      </c>
      <c r="T512" s="10">
        <f ca="1">SUMPRODUCT(J512:O512,Results!K$9:P$9)</f>
        <v>15.160072038595148</v>
      </c>
      <c r="U512" s="10">
        <f ca="1">SUMPRODUCT(J512:O512,Results!K$9:P$9)+$AD$20-$AC$31</f>
        <v>15.177028095120241</v>
      </c>
      <c r="V512" s="10">
        <f t="shared" ca="1" si="137"/>
        <v>-15.740086006305766</v>
      </c>
      <c r="W512" s="10">
        <f t="shared" ca="1" si="132"/>
        <v>-15.893942327079403</v>
      </c>
      <c r="X512" s="10">
        <f t="shared" ca="1" si="133"/>
        <v>-16.259857351584571</v>
      </c>
      <c r="Y512" s="10">
        <f t="shared" ca="1" si="134"/>
        <v>-24.229244435495886</v>
      </c>
      <c r="Z512" s="10">
        <f t="shared" ca="1" si="135"/>
        <v>-1.7729930291248197</v>
      </c>
      <c r="AA512" s="10">
        <f t="shared" ca="1" si="136"/>
        <v>-16.667893057363173</v>
      </c>
    </row>
    <row r="513" spans="1:27">
      <c r="A513" s="6">
        <f ca="1">LN((RAND()^(-Results!$E$4))-1)</f>
        <v>0.83351435340807478</v>
      </c>
      <c r="B513" s="6">
        <f ca="1">LN((RAND()^(-Results!$E$4))-1)</f>
        <v>0.60562626208864256</v>
      </c>
      <c r="C513" s="6">
        <f ca="1">LN((RAND()^(-Results!$E$4))-1)</f>
        <v>-1.3265421403003206</v>
      </c>
      <c r="D513" s="6">
        <f ca="1">LN((RAND()^(-Results!$E$4))-1)</f>
        <v>1.0838182804417444</v>
      </c>
      <c r="E513" s="6">
        <f ca="1">LN((RAND()^(-Results!$E$4))-1)</f>
        <v>-1.2546057026835875E-2</v>
      </c>
      <c r="F513" s="6">
        <f ca="1">LN((RAND()^(-Results!$E$4))-1)</f>
        <v>0.84101597495337665</v>
      </c>
      <c r="G513" s="6">
        <f ca="1">LN((RAND()^(-Results!$E$4))-1)</f>
        <v>-0.90850170432560129</v>
      </c>
      <c r="H513" s="6">
        <f t="shared" ca="1" si="112"/>
        <v>-0.84432945496968081</v>
      </c>
      <c r="I513" s="10">
        <f ca="1">SUMPRODUCT(J513:O513,Results!B$12:G$12)+Results!$E$5*H513</f>
        <v>8.0736781752207563</v>
      </c>
      <c r="J513" s="10">
        <f ca="1">SUMPRODUCT($A513:$F513,Results!$B$15:$G$15)</f>
        <v>-6.1988403716970071</v>
      </c>
      <c r="K513" s="10">
        <f ca="1">SUMPRODUCT($A513:$F513,Results!$B$16:$G$16)</f>
        <v>-1.7300173305743063</v>
      </c>
      <c r="L513" s="10">
        <f ca="1">SUMPRODUCT($A513:$F513,Results!$B$17:$G$17)</f>
        <v>-1.6916022604457983</v>
      </c>
      <c r="M513" s="10">
        <f ca="1">SUMPRODUCT($A513:$F513,Results!$B$18:$G$18)</f>
        <v>0.43435654237773735</v>
      </c>
      <c r="N513" s="10">
        <f ca="1">SUMPRODUCT($A513:$F513,Results!$B$19:$G$19)</f>
        <v>2.0301138853625567</v>
      </c>
      <c r="O513" s="10">
        <f ca="1">SUMPRODUCT($A513:$F513,Results!$B$20:$G$20)</f>
        <v>0.75930511972306558</v>
      </c>
      <c r="P513" s="10" cm="1">
        <f t="array" aca="1" ref="P513" ca="1">SUMPRODUCT(J513:O513,TRANSPOSE(BL$20:BL$25))+$AD$20-$BL$27</f>
        <v>10.657015978069404</v>
      </c>
      <c r="Q513" s="10" cm="1">
        <f t="array" aca="1" ref="Q513" ca="1">SUMPRODUCT(J513:O513,TRANSPOSE(ES$20:ES$25))+$AD$20-$ES$27</f>
        <v>10.72090933866451</v>
      </c>
      <c r="R513" s="10">
        <f ca="1">I513-Results!$E$5*H513</f>
        <v>11.450995995099479</v>
      </c>
      <c r="S513" s="10" cm="1">
        <f t="array" aca="1" ref="S513" ca="1">SUMPRODUCT(J513:O513,TRANSPOSE(AR$28:AR$33))+$AD$20-$AC$26</f>
        <v>8.0282185399055326</v>
      </c>
      <c r="T513" s="10">
        <f ca="1">SUMPRODUCT(J513:O513,Results!K$9:P$9)</f>
        <v>11.045102021715756</v>
      </c>
      <c r="U513" s="10">
        <f ca="1">SUMPRODUCT(J513:O513,Results!K$9:P$9)+$AD$20-$AC$31</f>
        <v>11.062058078240849</v>
      </c>
      <c r="V513" s="10">
        <f t="shared" ca="1" si="137"/>
        <v>-2.5833378028486482</v>
      </c>
      <c r="W513" s="10">
        <f t="shared" ca="1" si="132"/>
        <v>-2.6472311634437542</v>
      </c>
      <c r="X513" s="10">
        <f t="shared" ca="1" si="133"/>
        <v>-3.3773178198787228</v>
      </c>
      <c r="Y513" s="10">
        <f t="shared" ca="1" si="134"/>
        <v>4.5459635315223679E-2</v>
      </c>
      <c r="Z513" s="10">
        <f t="shared" ca="1" si="135"/>
        <v>7.7915501083388712</v>
      </c>
      <c r="AA513" s="10">
        <f t="shared" ca="1" si="136"/>
        <v>-2.9883799030200926</v>
      </c>
    </row>
    <row r="514" spans="1:27">
      <c r="A514" s="6">
        <f ca="1">LN((RAND()^(-Results!$E$4))-1)</f>
        <v>-0.33222631273419456</v>
      </c>
      <c r="B514" s="6">
        <f ca="1">LN((RAND()^(-Results!$E$4))-1)</f>
        <v>1.7264721291830016</v>
      </c>
      <c r="C514" s="6">
        <f ca="1">LN((RAND()^(-Results!$E$4))-1)</f>
        <v>-1.0243963643392324</v>
      </c>
      <c r="D514" s="6">
        <f ca="1">LN((RAND()^(-Results!$E$4))-1)</f>
        <v>0.9160449572568361</v>
      </c>
      <c r="E514" s="6">
        <f ca="1">LN((RAND()^(-Results!$E$4))-1)</f>
        <v>2.7597352689759549</v>
      </c>
      <c r="F514" s="6">
        <f ca="1">LN((RAND()^(-Results!$E$4))-1)</f>
        <v>0.27856614021045484</v>
      </c>
      <c r="G514" s="6">
        <f ca="1">LN((RAND()^(-Results!$E$4))-1)</f>
        <v>-0.75896744034779262</v>
      </c>
      <c r="H514" s="6">
        <f t="shared" ref="H514:H577" ca="1" si="138">G514-$AL$10</f>
        <v>-0.69479519099187215</v>
      </c>
      <c r="I514" s="10">
        <f ca="1">SUMPRODUCT(J514:O514,Results!B$12:G$12)+Results!$E$5*H514</f>
        <v>9.7601562416096765</v>
      </c>
      <c r="J514" s="10">
        <f ca="1">SUMPRODUCT($A514:$F514,Results!$B$15:$G$15)</f>
        <v>-5.0321190242496998</v>
      </c>
      <c r="K514" s="10">
        <f ca="1">SUMPRODUCT($A514:$F514,Results!$B$16:$G$16)</f>
        <v>5.6212886046440573</v>
      </c>
      <c r="L514" s="10">
        <f ca="1">SUMPRODUCT($A514:$F514,Results!$B$17:$G$17)</f>
        <v>-11.27574762608721</v>
      </c>
      <c r="M514" s="10">
        <f ca="1">SUMPRODUCT($A514:$F514,Results!$B$18:$G$18)</f>
        <v>1.6621404268017943</v>
      </c>
      <c r="N514" s="10">
        <f ca="1">SUMPRODUCT($A514:$F514,Results!$B$19:$G$19)</f>
        <v>-1.6440884656285466</v>
      </c>
      <c r="O514" s="10">
        <f ca="1">SUMPRODUCT($A514:$F514,Results!$B$20:$G$20)</f>
        <v>-2.890643067012495</v>
      </c>
      <c r="P514" s="10" cm="1">
        <f t="array" aca="1" ref="P514" ca="1">SUMPRODUCT(J514:O514,TRANSPOSE(BL$20:BL$25))+$AD$20-$BL$27</f>
        <v>11.984251146699105</v>
      </c>
      <c r="Q514" s="10" cm="1">
        <f t="array" aca="1" ref="Q514" ca="1">SUMPRODUCT(J514:O514,TRANSPOSE(ES$20:ES$25))+$AD$20-$ES$27</f>
        <v>12.118303078031985</v>
      </c>
      <c r="R514" s="10">
        <f ca="1">I514-Results!$E$5*H514</f>
        <v>12.539337005577165</v>
      </c>
      <c r="S514" s="10" cm="1">
        <f t="array" aca="1" ref="S514" ca="1">SUMPRODUCT(J514:O514,TRANSPOSE(AR$28:AR$33))+$AD$20-$AC$26</f>
        <v>8.1561958292843322</v>
      </c>
      <c r="T514" s="10">
        <f ca="1">SUMPRODUCT(J514:O514,Results!K$9:P$9)</f>
        <v>12.807106902061452</v>
      </c>
      <c r="U514" s="10">
        <f ca="1">SUMPRODUCT(J514:O514,Results!K$9:P$9)+$AD$20-$AC$31</f>
        <v>12.824062958586545</v>
      </c>
      <c r="V514" s="10">
        <f t="shared" ca="1" si="137"/>
        <v>-2.2240949050894283</v>
      </c>
      <c r="W514" s="10">
        <f t="shared" ca="1" si="132"/>
        <v>-2.3581468364223088</v>
      </c>
      <c r="X514" s="10">
        <f t="shared" ca="1" si="133"/>
        <v>-2.7791807639674886</v>
      </c>
      <c r="Y514" s="10">
        <f t="shared" ca="1" si="134"/>
        <v>1.6039604123253444</v>
      </c>
      <c r="Z514" s="10">
        <f t="shared" ca="1" si="135"/>
        <v>9.4780281747277915</v>
      </c>
      <c r="AA514" s="10">
        <f t="shared" ca="1" si="136"/>
        <v>-3.0639067169768683</v>
      </c>
    </row>
    <row r="515" spans="1:27">
      <c r="A515" s="6">
        <f ca="1">LN((RAND()^(-Results!$E$4))-1)</f>
        <v>-3.4085271527908114</v>
      </c>
      <c r="B515" s="6">
        <f ca="1">LN((RAND()^(-Results!$E$4))-1)</f>
        <v>-5.032378482305969</v>
      </c>
      <c r="C515" s="6">
        <f ca="1">LN((RAND()^(-Results!$E$4))-1)</f>
        <v>-1.6225538221414137</v>
      </c>
      <c r="D515" s="6">
        <f ca="1">LN((RAND()^(-Results!$E$4))-1)</f>
        <v>-1.1350711034581158</v>
      </c>
      <c r="E515" s="6">
        <f ca="1">LN((RAND()^(-Results!$E$4))-1)</f>
        <v>-2.570077223964947</v>
      </c>
      <c r="F515" s="6">
        <f ca="1">LN((RAND()^(-Results!$E$4))-1)</f>
        <v>0.17876451668300658</v>
      </c>
      <c r="G515" s="6">
        <f ca="1">LN((RAND()^(-Results!$E$4))-1)</f>
        <v>0.42548145447988356</v>
      </c>
      <c r="H515" s="6">
        <f t="shared" ca="1" si="138"/>
        <v>0.48965370383580409</v>
      </c>
      <c r="I515" s="10">
        <f ca="1">SUMPRODUCT(J515:O515,Results!B$12:G$12)+Results!$E$5*H515</f>
        <v>-42.047680986183188</v>
      </c>
      <c r="J515" s="10">
        <f ca="1">SUMPRODUCT($A515:$F515,Results!$B$15:$G$15)</f>
        <v>12.871928360026624</v>
      </c>
      <c r="K515" s="10">
        <f ca="1">SUMPRODUCT($A515:$F515,Results!$B$16:$G$16)</f>
        <v>-10.73535306942698</v>
      </c>
      <c r="L515" s="10">
        <f ca="1">SUMPRODUCT($A515:$F515,Results!$B$17:$G$17)</f>
        <v>5.8345348546491218</v>
      </c>
      <c r="M515" s="10">
        <f ca="1">SUMPRODUCT($A515:$F515,Results!$B$18:$G$18)</f>
        <v>-0.19053334137759398</v>
      </c>
      <c r="N515" s="10">
        <f ca="1">SUMPRODUCT($A515:$F515,Results!$B$19:$G$19)</f>
        <v>-14.357514818368223</v>
      </c>
      <c r="O515" s="10">
        <f ca="1">SUMPRODUCT($A515:$F515,Results!$B$20:$G$20)</f>
        <v>-2.8308091334149421</v>
      </c>
      <c r="P515" s="10" cm="1">
        <f t="array" aca="1" ref="P515" ca="1">SUMPRODUCT(J515:O515,TRANSPOSE(BL$20:BL$25))+$AD$20-$BL$27</f>
        <v>-43.389999953501466</v>
      </c>
      <c r="Q515" s="10" cm="1">
        <f t="array" aca="1" ref="Q515" ca="1">SUMPRODUCT(J515:O515,TRANSPOSE(ES$20:ES$25))+$AD$20-$ES$27</f>
        <v>-43.523722236876324</v>
      </c>
      <c r="R515" s="10">
        <f ca="1">I515-Results!$E$5*H515</f>
        <v>-44.006295801526406</v>
      </c>
      <c r="S515" s="10" cm="1">
        <f t="array" aca="1" ref="S515" ca="1">SUMPRODUCT(J515:O515,TRANSPOSE(AR$28:AR$33))+$AD$20-$AC$26</f>
        <v>-37.341148225016518</v>
      </c>
      <c r="T515" s="10">
        <f ca="1">SUMPRODUCT(J515:O515,Results!K$9:P$9)</f>
        <v>-44.23917551183672</v>
      </c>
      <c r="U515" s="10">
        <f ca="1">SUMPRODUCT(J515:O515,Results!K$9:P$9)+$AD$20-$AC$31</f>
        <v>-44.222219455311624</v>
      </c>
      <c r="V515" s="10">
        <f t="shared" ca="1" si="137"/>
        <v>1.3423189673182776</v>
      </c>
      <c r="W515" s="10">
        <f t="shared" ref="W515:W578" ca="1" si="139">I515-Q515</f>
        <v>1.476041250693136</v>
      </c>
      <c r="X515" s="10">
        <f t="shared" ref="X515:X578" ca="1" si="140">I515-R515</f>
        <v>1.9586148153432177</v>
      </c>
      <c r="Y515" s="10">
        <f t="shared" ref="Y515:Y578" ca="1" si="141">I515-S515</f>
        <v>-4.7065327611666703</v>
      </c>
      <c r="Z515" s="10">
        <f t="shared" ref="Z515:Z578" ca="1" si="142">I515-$AD$20</f>
        <v>-42.329809053065077</v>
      </c>
      <c r="AA515" s="10">
        <f t="shared" ref="AA515:AA578" ca="1" si="143">I515-U515</f>
        <v>2.1745384691284357</v>
      </c>
    </row>
    <row r="516" spans="1:27">
      <c r="A516" s="6">
        <f ca="1">LN((RAND()^(-Results!$E$4))-1)</f>
        <v>0.49322882999871254</v>
      </c>
      <c r="B516" s="6">
        <f ca="1">LN((RAND()^(-Results!$E$4))-1)</f>
        <v>-0.42298990819498605</v>
      </c>
      <c r="C516" s="6">
        <f ca="1">LN((RAND()^(-Results!$E$4))-1)</f>
        <v>-0.23985139573393671</v>
      </c>
      <c r="D516" s="6">
        <f ca="1">LN((RAND()^(-Results!$E$4))-1)</f>
        <v>-0.54750636991138135</v>
      </c>
      <c r="E516" s="6">
        <f ca="1">LN((RAND()^(-Results!$E$4))-1)</f>
        <v>0.2272059023471813</v>
      </c>
      <c r="F516" s="6">
        <f ca="1">LN((RAND()^(-Results!$E$4))-1)</f>
        <v>-1.2374420196517519</v>
      </c>
      <c r="G516" s="6">
        <f ca="1">LN((RAND()^(-Results!$E$4))-1)</f>
        <v>-1.9107588076001447</v>
      </c>
      <c r="H516" s="6">
        <f t="shared" ca="1" si="138"/>
        <v>-1.8465865582442242</v>
      </c>
      <c r="I516" s="10">
        <f ca="1">SUMPRODUCT(J516:O516,Results!B$12:G$12)+Results!$E$5*H516</f>
        <v>-10.35538186375382</v>
      </c>
      <c r="J516" s="10">
        <f ca="1">SUMPRODUCT($A516:$F516,Results!$B$15:$G$15)</f>
        <v>1.1110465882758003</v>
      </c>
      <c r="K516" s="10">
        <f ca="1">SUMPRODUCT($A516:$F516,Results!$B$16:$G$16)</f>
        <v>-0.65322699465413969</v>
      </c>
      <c r="L516" s="10">
        <f ca="1">SUMPRODUCT($A516:$F516,Results!$B$17:$G$17)</f>
        <v>-0.45169899935815283</v>
      </c>
      <c r="M516" s="10">
        <f ca="1">SUMPRODUCT($A516:$F516,Results!$B$18:$G$18)</f>
        <v>2.6344848908463456</v>
      </c>
      <c r="N516" s="10">
        <f ca="1">SUMPRODUCT($A516:$F516,Results!$B$19:$G$19)</f>
        <v>-0.37087163266079648</v>
      </c>
      <c r="O516" s="10">
        <f ca="1">SUMPRODUCT($A516:$F516,Results!$B$20:$G$20)</f>
        <v>-1.6050839333455471</v>
      </c>
      <c r="P516" s="10" cm="1">
        <f t="array" aca="1" ref="P516" ca="1">SUMPRODUCT(J516:O516,TRANSPOSE(BL$20:BL$25))+$AD$20-$BL$27</f>
        <v>-2.8229853381072814</v>
      </c>
      <c r="Q516" s="10" cm="1">
        <f t="array" aca="1" ref="Q516" ca="1">SUMPRODUCT(J516:O516,TRANSPOSE(ES$20:ES$25))+$AD$20-$ES$27</f>
        <v>-2.8778843192326735</v>
      </c>
      <c r="R516" s="10">
        <f ca="1">I516-Results!$E$5*H516</f>
        <v>-2.969035630776923</v>
      </c>
      <c r="S516" s="10" cm="1">
        <f t="array" aca="1" ref="S516" ca="1">SUMPRODUCT(J516:O516,TRANSPOSE(AR$28:AR$33))+$AD$20-$AC$26</f>
        <v>-4.8849597799098232</v>
      </c>
      <c r="T516" s="10">
        <f ca="1">SUMPRODUCT(J516:O516,Results!K$9:P$9)</f>
        <v>-3.1816256739703519</v>
      </c>
      <c r="U516" s="10">
        <f ca="1">SUMPRODUCT(J516:O516,Results!K$9:P$9)+$AD$20-$AC$31</f>
        <v>-3.1646696174452598</v>
      </c>
      <c r="V516" s="10">
        <f t="shared" ca="1" si="137"/>
        <v>-7.5323965256465382</v>
      </c>
      <c r="W516" s="10">
        <f t="shared" ca="1" si="139"/>
        <v>-7.477497544521146</v>
      </c>
      <c r="X516" s="10">
        <f t="shared" ca="1" si="140"/>
        <v>-7.386346232976897</v>
      </c>
      <c r="Y516" s="10">
        <f t="shared" ca="1" si="141"/>
        <v>-5.4704220838439968</v>
      </c>
      <c r="Z516" s="10">
        <f t="shared" ca="1" si="142"/>
        <v>-10.637509930635705</v>
      </c>
      <c r="AA516" s="10">
        <f t="shared" ca="1" si="143"/>
        <v>-7.1907122463085607</v>
      </c>
    </row>
    <row r="517" spans="1:27">
      <c r="A517" s="6">
        <f ca="1">LN((RAND()^(-Results!$E$4))-1)</f>
        <v>1.1522545189518418</v>
      </c>
      <c r="B517" s="6">
        <f ca="1">LN((RAND()^(-Results!$E$4))-1)</f>
        <v>0.24189894478129728</v>
      </c>
      <c r="C517" s="6">
        <f ca="1">LN((RAND()^(-Results!$E$4))-1)</f>
        <v>2.2285555599611744</v>
      </c>
      <c r="D517" s="6">
        <f ca="1">LN((RAND()^(-Results!$E$4))-1)</f>
        <v>2.9100014724422589</v>
      </c>
      <c r="E517" s="6">
        <f ca="1">LN((RAND()^(-Results!$E$4))-1)</f>
        <v>0.56684166725572893</v>
      </c>
      <c r="F517" s="6">
        <f ca="1">LN((RAND()^(-Results!$E$4))-1)</f>
        <v>-3.2812092993696504</v>
      </c>
      <c r="G517" s="6">
        <f ca="1">LN((RAND()^(-Results!$E$4))-1)</f>
        <v>2.9354183354966077</v>
      </c>
      <c r="H517" s="6">
        <f t="shared" ca="1" si="138"/>
        <v>2.9995905848525282</v>
      </c>
      <c r="I517" s="10">
        <f ca="1">SUMPRODUCT(J517:O517,Results!B$12:G$12)+Results!$E$5*H517</f>
        <v>8.9837092487923975</v>
      </c>
      <c r="J517" s="10">
        <f ca="1">SUMPRODUCT($A517:$F517,Results!$B$15:$G$15)</f>
        <v>1.6682777236933992</v>
      </c>
      <c r="K517" s="10">
        <f ca="1">SUMPRODUCT($A517:$F517,Results!$B$16:$G$16)</f>
        <v>-0.37135511877449812</v>
      </c>
      <c r="L517" s="10">
        <f ca="1">SUMPRODUCT($A517:$F517,Results!$B$17:$G$17)</f>
        <v>3.8945755811109541</v>
      </c>
      <c r="M517" s="10">
        <f ca="1">SUMPRODUCT($A517:$F517,Results!$B$18:$G$18)</f>
        <v>1.1760880020309248</v>
      </c>
      <c r="N517" s="10">
        <f ca="1">SUMPRODUCT($A517:$F517,Results!$B$19:$G$19)</f>
        <v>1.597700189024545</v>
      </c>
      <c r="O517" s="10">
        <f ca="1">SUMPRODUCT($A517:$F517,Results!$B$20:$G$20)</f>
        <v>0.91623859481238767</v>
      </c>
      <c r="P517" s="10" cm="1">
        <f t="array" aca="1" ref="P517" ca="1">SUMPRODUCT(J517:O517,TRANSPOSE(BL$20:BL$25))+$AD$20-$BL$27</f>
        <v>-2.1959196649691832</v>
      </c>
      <c r="Q517" s="10" cm="1">
        <f t="array" aca="1" ref="Q517" ca="1">SUMPRODUCT(J517:O517,TRANSPOSE(ES$20:ES$25))+$AD$20-$ES$27</f>
        <v>-2.2200334292741615</v>
      </c>
      <c r="R517" s="10">
        <f ca="1">I517-Results!$E$5*H517</f>
        <v>-3.0146530906177151</v>
      </c>
      <c r="S517" s="10" cm="1">
        <f t="array" aca="1" ref="S517" ca="1">SUMPRODUCT(J517:O517,TRANSPOSE(AR$28:AR$33))+$AD$20-$AC$26</f>
        <v>-1.9447915248720549</v>
      </c>
      <c r="T517" s="10">
        <f ca="1">SUMPRODUCT(J517:O517,Results!K$9:P$9)</f>
        <v>-2.2968085439077273</v>
      </c>
      <c r="U517" s="10">
        <f ca="1">SUMPRODUCT(J517:O517,Results!K$9:P$9)+$AD$20-$AC$31</f>
        <v>-2.2798524873826351</v>
      </c>
      <c r="V517" s="10">
        <f t="shared" ca="1" si="137"/>
        <v>11.179628913761581</v>
      </c>
      <c r="W517" s="10">
        <f t="shared" ca="1" si="139"/>
        <v>11.203742678066559</v>
      </c>
      <c r="X517" s="10">
        <f t="shared" ca="1" si="140"/>
        <v>11.998362339410113</v>
      </c>
      <c r="Y517" s="10">
        <f t="shared" ca="1" si="141"/>
        <v>10.928500773664453</v>
      </c>
      <c r="Z517" s="10">
        <f t="shared" ca="1" si="142"/>
        <v>8.7015811819105124</v>
      </c>
      <c r="AA517" s="10">
        <f t="shared" ca="1" si="143"/>
        <v>11.263561736175033</v>
      </c>
    </row>
    <row r="518" spans="1:27">
      <c r="A518" s="6">
        <f ca="1">LN((RAND()^(-Results!$E$4))-1)</f>
        <v>2.6835850165682782</v>
      </c>
      <c r="B518" s="6">
        <f ca="1">LN((RAND()^(-Results!$E$4))-1)</f>
        <v>-1.9753817691616471</v>
      </c>
      <c r="C518" s="6">
        <f ca="1">LN((RAND()^(-Results!$E$4))-1)</f>
        <v>1.0131024946293099</v>
      </c>
      <c r="D518" s="6">
        <f ca="1">LN((RAND()^(-Results!$E$4))-1)</f>
        <v>0.5273494033129793</v>
      </c>
      <c r="E518" s="6">
        <f ca="1">LN((RAND()^(-Results!$E$4))-1)</f>
        <v>-1.5578302128474324</v>
      </c>
      <c r="F518" s="6">
        <f ca="1">LN((RAND()^(-Results!$E$4))-1)</f>
        <v>4.4733213104921319</v>
      </c>
      <c r="G518" s="6">
        <f ca="1">LN((RAND()^(-Results!$E$4))-1)</f>
        <v>-2.4096353154472756</v>
      </c>
      <c r="H518" s="6">
        <f t="shared" ca="1" si="138"/>
        <v>-2.3454630660913551</v>
      </c>
      <c r="I518" s="10">
        <f ca="1">SUMPRODUCT(J518:O518,Results!B$12:G$12)+Results!$E$5*H518</f>
        <v>20.281154907967185</v>
      </c>
      <c r="J518" s="10">
        <f ca="1">SUMPRODUCT($A518:$F518,Results!$B$15:$G$15)</f>
        <v>-13.588369583764432</v>
      </c>
      <c r="K518" s="10">
        <f ca="1">SUMPRODUCT($A518:$F518,Results!$B$16:$G$16)</f>
        <v>-0.72007715628598401</v>
      </c>
      <c r="L518" s="10">
        <f ca="1">SUMPRODUCT($A518:$F518,Results!$B$17:$G$17)</f>
        <v>0.71182929272086959</v>
      </c>
      <c r="M518" s="10">
        <f ca="1">SUMPRODUCT($A518:$F518,Results!$B$18:$G$18)</f>
        <v>-10.139359072266082</v>
      </c>
      <c r="N518" s="10">
        <f ca="1">SUMPRODUCT($A518:$F518,Results!$B$19:$G$19)</f>
        <v>7.4894949272094067</v>
      </c>
      <c r="O518" s="10">
        <f ca="1">SUMPRODUCT($A518:$F518,Results!$B$20:$G$20)</f>
        <v>9.3883920408878545</v>
      </c>
      <c r="P518" s="10" cm="1">
        <f t="array" aca="1" ref="P518" ca="1">SUMPRODUCT(J518:O518,TRANSPOSE(BL$20:BL$25))+$AD$20-$BL$27</f>
        <v>30.136188036988056</v>
      </c>
      <c r="Q518" s="10" cm="1">
        <f t="array" aca="1" ref="Q518" ca="1">SUMPRODUCT(J518:O518,TRANSPOSE(ES$20:ES$25))+$AD$20-$ES$27</f>
        <v>30.050386163402404</v>
      </c>
      <c r="R518" s="10">
        <f ca="1">I518-Results!$E$5*H518</f>
        <v>29.663007172332605</v>
      </c>
      <c r="S518" s="10" cm="1">
        <f t="array" aca="1" ref="S518" ca="1">SUMPRODUCT(J518:O518,TRANSPOSE(AR$28:AR$33))+$AD$20-$AC$26</f>
        <v>34.986085805416856</v>
      </c>
      <c r="T518" s="10">
        <f ca="1">SUMPRODUCT(J518:O518,Results!K$9:P$9)</f>
        <v>29.587518869457121</v>
      </c>
      <c r="U518" s="10">
        <f ca="1">SUMPRODUCT(J518:O518,Results!K$9:P$9)+$AD$20-$AC$31</f>
        <v>29.604474925982213</v>
      </c>
      <c r="V518" s="10">
        <f t="shared" ca="1" si="137"/>
        <v>-9.855033129020871</v>
      </c>
      <c r="W518" s="10">
        <f t="shared" ca="1" si="139"/>
        <v>-9.7692312554352192</v>
      </c>
      <c r="X518" s="10">
        <f t="shared" ca="1" si="140"/>
        <v>-9.3818522643654205</v>
      </c>
      <c r="Y518" s="10">
        <f t="shared" ca="1" si="141"/>
        <v>-14.704930897449671</v>
      </c>
      <c r="Z518" s="10">
        <f t="shared" ca="1" si="142"/>
        <v>19.9990268410853</v>
      </c>
      <c r="AA518" s="10">
        <f t="shared" ca="1" si="143"/>
        <v>-9.3233200180150284</v>
      </c>
    </row>
    <row r="519" spans="1:27">
      <c r="A519" s="6">
        <f ca="1">LN((RAND()^(-Results!$E$4))-1)</f>
        <v>0.97332170768346071</v>
      </c>
      <c r="B519" s="6">
        <f ca="1">LN((RAND()^(-Results!$E$4))-1)</f>
        <v>-1.0292973232901881</v>
      </c>
      <c r="C519" s="6">
        <f ca="1">LN((RAND()^(-Results!$E$4))-1)</f>
        <v>-1.1154603252844086</v>
      </c>
      <c r="D519" s="6">
        <f ca="1">LN((RAND()^(-Results!$E$4))-1)</f>
        <v>3.1425401276082354</v>
      </c>
      <c r="E519" s="6">
        <f ca="1">LN((RAND()^(-Results!$E$4))-1)</f>
        <v>1.5760498636428095</v>
      </c>
      <c r="F519" s="6">
        <f ca="1">LN((RAND()^(-Results!$E$4))-1)</f>
        <v>-1.3621041476644387</v>
      </c>
      <c r="G519" s="6">
        <f ca="1">LN((RAND()^(-Results!$E$4))-1)</f>
        <v>0.31386764021390767</v>
      </c>
      <c r="H519" s="6">
        <f t="shared" ca="1" si="138"/>
        <v>0.37803988956982815</v>
      </c>
      <c r="I519" s="10">
        <f ca="1">SUMPRODUCT(J519:O519,Results!B$12:G$12)+Results!$E$5*H519</f>
        <v>6.0079955660123225</v>
      </c>
      <c r="J519" s="10">
        <f ca="1">SUMPRODUCT($A519:$F519,Results!$B$15:$G$15)</f>
        <v>-5.6958159039254479</v>
      </c>
      <c r="K519" s="10">
        <f ca="1">SUMPRODUCT($A519:$F519,Results!$B$16:$G$16)</f>
        <v>-2.4524300182581213</v>
      </c>
      <c r="L519" s="10">
        <f ca="1">SUMPRODUCT($A519:$F519,Results!$B$17:$G$17)</f>
        <v>-6.5611492449178579</v>
      </c>
      <c r="M519" s="10">
        <f ca="1">SUMPRODUCT($A519:$F519,Results!$B$18:$G$18)</f>
        <v>2.3982573850168452</v>
      </c>
      <c r="N519" s="10">
        <f ca="1">SUMPRODUCT($A519:$F519,Results!$B$19:$G$19)</f>
        <v>-3.4821781757085493</v>
      </c>
      <c r="O519" s="10">
        <f ca="1">SUMPRODUCT($A519:$F519,Results!$B$20:$G$20)</f>
        <v>-1.5163676578092486</v>
      </c>
      <c r="P519" s="10" cm="1">
        <f t="array" aca="1" ref="P519" ca="1">SUMPRODUCT(J519:O519,TRANSPOSE(BL$20:BL$25))+$AD$20-$BL$27</f>
        <v>4.4746138784145204</v>
      </c>
      <c r="Q519" s="10" cm="1">
        <f t="array" aca="1" ref="Q519" ca="1">SUMPRODUCT(J519:O519,TRANSPOSE(ES$20:ES$25))+$AD$20-$ES$27</f>
        <v>4.4881278765291857</v>
      </c>
      <c r="R519" s="10">
        <f ca="1">I519-Results!$E$5*H519</f>
        <v>4.4958360077330095</v>
      </c>
      <c r="S519" s="10" cm="1">
        <f t="array" aca="1" ref="S519" ca="1">SUMPRODUCT(J519:O519,TRANSPOSE(AR$28:AR$33))+$AD$20-$AC$26</f>
        <v>0.92321564771648523</v>
      </c>
      <c r="T519" s="10">
        <f ca="1">SUMPRODUCT(J519:O519,Results!K$9:P$9)</f>
        <v>4.6032048109378501</v>
      </c>
      <c r="U519" s="10">
        <f ca="1">SUMPRODUCT(J519:O519,Results!K$9:P$9)+$AD$20-$AC$31</f>
        <v>4.6201608674629426</v>
      </c>
      <c r="V519" s="10">
        <f t="shared" ca="1" si="137"/>
        <v>1.5333816875978021</v>
      </c>
      <c r="W519" s="10">
        <f t="shared" ca="1" si="139"/>
        <v>1.5198676894831369</v>
      </c>
      <c r="X519" s="10">
        <f t="shared" ca="1" si="140"/>
        <v>1.512159558279313</v>
      </c>
      <c r="Y519" s="10">
        <f t="shared" ca="1" si="141"/>
        <v>5.0847799182958369</v>
      </c>
      <c r="Z519" s="10">
        <f t="shared" ca="1" si="142"/>
        <v>5.7258674991304375</v>
      </c>
      <c r="AA519" s="10">
        <f t="shared" ca="1" si="143"/>
        <v>1.3878346985493799</v>
      </c>
    </row>
    <row r="520" spans="1:27">
      <c r="A520" s="6">
        <f ca="1">LN((RAND()^(-Results!$E$4))-1)</f>
        <v>1.9341885250283588</v>
      </c>
      <c r="B520" s="6">
        <f ca="1">LN((RAND()^(-Results!$E$4))-1)</f>
        <v>0.16430156627115064</v>
      </c>
      <c r="C520" s="6">
        <f ca="1">LN((RAND()^(-Results!$E$4))-1)</f>
        <v>0.45457240852869163</v>
      </c>
      <c r="D520" s="6">
        <f ca="1">LN((RAND()^(-Results!$E$4))-1)</f>
        <v>-0.45448155042328398</v>
      </c>
      <c r="E520" s="6">
        <f ca="1">LN((RAND()^(-Results!$E$4))-1)</f>
        <v>1.5219419655032698</v>
      </c>
      <c r="F520" s="6">
        <f ca="1">LN((RAND()^(-Results!$E$4))-1)</f>
        <v>-0.31859100301264548</v>
      </c>
      <c r="G520" s="6">
        <f ca="1">LN((RAND()^(-Results!$E$4))-1)</f>
        <v>-0.88460381429154245</v>
      </c>
      <c r="H520" s="6">
        <f t="shared" ca="1" si="138"/>
        <v>-0.82043156493562197</v>
      </c>
      <c r="I520" s="10">
        <f ca="1">SUMPRODUCT(J520:O520,Results!B$12:G$12)+Results!$E$5*H520</f>
        <v>13.669246244762146</v>
      </c>
      <c r="J520" s="10">
        <f ca="1">SUMPRODUCT($A520:$F520,Results!$B$15:$G$15)</f>
        <v>-5.9029313608304683</v>
      </c>
      <c r="K520" s="10">
        <f ca="1">SUMPRODUCT($A520:$F520,Results!$B$16:$G$16)</f>
        <v>4.2975852399568923</v>
      </c>
      <c r="L520" s="10">
        <f ca="1">SUMPRODUCT($A520:$F520,Results!$B$17:$G$17)</f>
        <v>-6.073258269730994</v>
      </c>
      <c r="M520" s="10">
        <f ca="1">SUMPRODUCT($A520:$F520,Results!$B$18:$G$18)</f>
        <v>0.53342009090749698</v>
      </c>
      <c r="N520" s="10">
        <f ca="1">SUMPRODUCT($A520:$F520,Results!$B$19:$G$19)</f>
        <v>3.6353858348908217</v>
      </c>
      <c r="O520" s="10">
        <f ca="1">SUMPRODUCT($A520:$F520,Results!$B$20:$G$20)</f>
        <v>0.19447662329200188</v>
      </c>
      <c r="P520" s="10" cm="1">
        <f t="array" aca="1" ref="P520" ca="1">SUMPRODUCT(J520:O520,TRANSPOSE(BL$20:BL$25))+$AD$20-$BL$27</f>
        <v>17.304496536976622</v>
      </c>
      <c r="Q520" s="10" cm="1">
        <f t="array" aca="1" ref="Q520" ca="1">SUMPRODUCT(J520:O520,TRANSPOSE(ES$20:ES$25))+$AD$20-$ES$27</f>
        <v>17.25020539814237</v>
      </c>
      <c r="R520" s="10">
        <f ca="1">I520-Results!$E$5*H520</f>
        <v>16.950972504504634</v>
      </c>
      <c r="S520" s="10" cm="1">
        <f t="array" aca="1" ref="S520" ca="1">SUMPRODUCT(J520:O520,TRANSPOSE(AR$28:AR$33))+$AD$20-$AC$26</f>
        <v>14.291649431153143</v>
      </c>
      <c r="T520" s="10">
        <f ca="1">SUMPRODUCT(J520:O520,Results!K$9:P$9)</f>
        <v>16.948649026596176</v>
      </c>
      <c r="U520" s="10">
        <f ca="1">SUMPRODUCT(J520:O520,Results!K$9:P$9)+$AD$20-$AC$31</f>
        <v>16.965605083121268</v>
      </c>
      <c r="V520" s="10">
        <f t="shared" ca="1" si="137"/>
        <v>-3.6352502922144758</v>
      </c>
      <c r="W520" s="10">
        <f t="shared" ca="1" si="139"/>
        <v>-3.5809591533802241</v>
      </c>
      <c r="X520" s="10">
        <f t="shared" ca="1" si="140"/>
        <v>-3.2817262597424879</v>
      </c>
      <c r="Y520" s="10">
        <f t="shared" ca="1" si="141"/>
        <v>-0.62240318639099712</v>
      </c>
      <c r="Z520" s="10">
        <f t="shared" ca="1" si="142"/>
        <v>13.387118177880261</v>
      </c>
      <c r="AA520" s="10">
        <f t="shared" ca="1" si="143"/>
        <v>-3.2963588383591222</v>
      </c>
    </row>
    <row r="521" spans="1:27">
      <c r="A521" s="6">
        <f ca="1">LN((RAND()^(-Results!$E$4))-1)</f>
        <v>-1.2652551135118759</v>
      </c>
      <c r="B521" s="6">
        <f ca="1">LN((RAND()^(-Results!$E$4))-1)</f>
        <v>1.6384524815132484</v>
      </c>
      <c r="C521" s="6">
        <f ca="1">LN((RAND()^(-Results!$E$4))-1)</f>
        <v>0.99622646977484008</v>
      </c>
      <c r="D521" s="6">
        <f ca="1">LN((RAND()^(-Results!$E$4))-1)</f>
        <v>-0.76306394825788448</v>
      </c>
      <c r="E521" s="6">
        <f ca="1">LN((RAND()^(-Results!$E$4))-1)</f>
        <v>-1.3659473080358979</v>
      </c>
      <c r="F521" s="6">
        <f ca="1">LN((RAND()^(-Results!$E$4))-1)</f>
        <v>-2.9109699368363979</v>
      </c>
      <c r="G521" s="6">
        <f ca="1">LN((RAND()^(-Results!$E$4))-1)</f>
        <v>1.134177346089025</v>
      </c>
      <c r="H521" s="6">
        <f t="shared" ca="1" si="138"/>
        <v>1.1983495954449455</v>
      </c>
      <c r="I521" s="10">
        <f ca="1">SUMPRODUCT(J521:O521,Results!B$12:G$12)+Results!$E$5*H521</f>
        <v>-18.076200802452718</v>
      </c>
      <c r="J521" s="10">
        <f ca="1">SUMPRODUCT($A521:$F521,Results!$B$15:$G$15)</f>
        <v>12.185863376894028</v>
      </c>
      <c r="K521" s="10">
        <f ca="1">SUMPRODUCT($A521:$F521,Results!$B$16:$G$16)</f>
        <v>-2.0318292773269979</v>
      </c>
      <c r="L521" s="10">
        <f ca="1">SUMPRODUCT($A521:$F521,Results!$B$17:$G$17)</f>
        <v>11.184457695289748</v>
      </c>
      <c r="M521" s="10">
        <f ca="1">SUMPRODUCT($A521:$F521,Results!$B$18:$G$18)</f>
        <v>4.2346912995141812</v>
      </c>
      <c r="N521" s="10">
        <f ca="1">SUMPRODUCT($A521:$F521,Results!$B$19:$G$19)</f>
        <v>0.55513435889875118</v>
      </c>
      <c r="O521" s="10">
        <f ca="1">SUMPRODUCT($A521:$F521,Results!$B$20:$G$20)</f>
        <v>-2.1616500400030727</v>
      </c>
      <c r="P521" s="10" cm="1">
        <f t="array" aca="1" ref="P521" ca="1">SUMPRODUCT(J521:O521,TRANSPOSE(BL$20:BL$25))+$AD$20-$BL$27</f>
        <v>-22.980499169212901</v>
      </c>
      <c r="Q521" s="10" cm="1">
        <f t="array" aca="1" ref="Q521" ca="1">SUMPRODUCT(J521:O521,TRANSPOSE(ES$20:ES$25))+$AD$20-$ES$27</f>
        <v>-22.961693087618649</v>
      </c>
      <c r="R521" s="10">
        <f ca="1">I521-Results!$E$5*H521</f>
        <v>-22.869599184232499</v>
      </c>
      <c r="S521" s="10" cm="1">
        <f t="array" aca="1" ref="S521" ca="1">SUMPRODUCT(J521:O521,TRANSPOSE(AR$28:AR$33))+$AD$20-$AC$26</f>
        <v>-22.559361457778561</v>
      </c>
      <c r="T521" s="10">
        <f ca="1">SUMPRODUCT(J521:O521,Results!K$9:P$9)</f>
        <v>-22.888724713233128</v>
      </c>
      <c r="U521" s="10">
        <f ca="1">SUMPRODUCT(J521:O521,Results!K$9:P$9)+$AD$20-$AC$31</f>
        <v>-22.871768656708035</v>
      </c>
      <c r="V521" s="10">
        <f t="shared" ca="1" si="137"/>
        <v>4.9042983667601838</v>
      </c>
      <c r="W521" s="10">
        <f t="shared" ca="1" si="139"/>
        <v>4.885492285165931</v>
      </c>
      <c r="X521" s="10">
        <f t="shared" ca="1" si="140"/>
        <v>4.7933983817797809</v>
      </c>
      <c r="Y521" s="10">
        <f t="shared" ca="1" si="141"/>
        <v>4.4831606553258432</v>
      </c>
      <c r="Z521" s="10">
        <f t="shared" ca="1" si="142"/>
        <v>-18.358328869334603</v>
      </c>
      <c r="AA521" s="10">
        <f t="shared" ca="1" si="143"/>
        <v>4.7955678542553173</v>
      </c>
    </row>
    <row r="522" spans="1:27">
      <c r="A522" s="6">
        <f ca="1">LN((RAND()^(-Results!$E$4))-1)</f>
        <v>-0.65793209433983824</v>
      </c>
      <c r="B522" s="6">
        <f ca="1">LN((RAND()^(-Results!$E$4))-1)</f>
        <v>3.4620346619876443</v>
      </c>
      <c r="C522" s="6">
        <f ca="1">LN((RAND()^(-Results!$E$4))-1)</f>
        <v>1.3365737044942738</v>
      </c>
      <c r="D522" s="6">
        <f ca="1">LN((RAND()^(-Results!$E$4))-1)</f>
        <v>-0.48521344774621483</v>
      </c>
      <c r="E522" s="6">
        <f ca="1">LN((RAND()^(-Results!$E$4))-1)</f>
        <v>-0.74243169698733458</v>
      </c>
      <c r="F522" s="6">
        <f ca="1">LN((RAND()^(-Results!$E$4))-1)</f>
        <v>0.51359535096070374</v>
      </c>
      <c r="G522" s="6">
        <f ca="1">LN((RAND()^(-Results!$E$4))-1)</f>
        <v>1.1182656156532711</v>
      </c>
      <c r="H522" s="6">
        <f t="shared" ca="1" si="138"/>
        <v>1.1824378650091916</v>
      </c>
      <c r="I522" s="10">
        <f ca="1">SUMPRODUCT(J522:O522,Results!B$12:G$12)+Results!$E$5*H522</f>
        <v>8.5610132270109069</v>
      </c>
      <c r="J522" s="10">
        <f ca="1">SUMPRODUCT($A522:$F522,Results!$B$15:$G$15)</f>
        <v>2.7790073754687428</v>
      </c>
      <c r="K522" s="10">
        <f ca="1">SUMPRODUCT($A522:$F522,Results!$B$16:$G$16)</f>
        <v>3.6248337644844391</v>
      </c>
      <c r="L522" s="10">
        <f ca="1">SUMPRODUCT($A522:$F522,Results!$B$17:$G$17)</f>
        <v>6.5422913368366036</v>
      </c>
      <c r="M522" s="10">
        <f ca="1">SUMPRODUCT($A522:$F522,Results!$B$18:$G$18)</f>
        <v>-1.3330956855440261</v>
      </c>
      <c r="N522" s="10">
        <f ca="1">SUMPRODUCT($A522:$F522,Results!$B$19:$G$19)</f>
        <v>6.2001660271540429</v>
      </c>
      <c r="O522" s="10">
        <f ca="1">SUMPRODUCT($A522:$F522,Results!$B$20:$G$20)</f>
        <v>1.8673463264870249</v>
      </c>
      <c r="P522" s="10" cm="1">
        <f t="array" aca="1" ref="P522" ca="1">SUMPRODUCT(J522:O522,TRANSPOSE(BL$20:BL$25))+$AD$20-$BL$27</f>
        <v>3.2239997057234722</v>
      </c>
      <c r="Q522" s="10" cm="1">
        <f t="array" aca="1" ref="Q522" ca="1">SUMPRODUCT(J522:O522,TRANSPOSE(ES$20:ES$25))+$AD$20-$ES$27</f>
        <v>3.3592436077619214</v>
      </c>
      <c r="R522" s="10">
        <f ca="1">I522-Results!$E$5*H522</f>
        <v>3.8312617669741407</v>
      </c>
      <c r="S522" s="10" cm="1">
        <f t="array" aca="1" ref="S522" ca="1">SUMPRODUCT(J522:O522,TRANSPOSE(AR$28:AR$33))+$AD$20-$AC$26</f>
        <v>4.8322954603378276</v>
      </c>
      <c r="T522" s="10">
        <f ca="1">SUMPRODUCT(J522:O522,Results!K$9:P$9)</f>
        <v>4.0218186592277689</v>
      </c>
      <c r="U522" s="10">
        <f ca="1">SUMPRODUCT(J522:O522,Results!K$9:P$9)+$AD$20-$AC$31</f>
        <v>4.0387747157528615</v>
      </c>
      <c r="V522" s="10">
        <f t="shared" ca="1" si="137"/>
        <v>5.3370135212874352</v>
      </c>
      <c r="W522" s="10">
        <f t="shared" ca="1" si="139"/>
        <v>5.2017696192489851</v>
      </c>
      <c r="X522" s="10">
        <f t="shared" ca="1" si="140"/>
        <v>4.7297514600367663</v>
      </c>
      <c r="Y522" s="10">
        <f t="shared" ca="1" si="141"/>
        <v>3.7287177666730793</v>
      </c>
      <c r="Z522" s="10">
        <f t="shared" ca="1" si="142"/>
        <v>8.2788851601290219</v>
      </c>
      <c r="AA522" s="10">
        <f t="shared" ca="1" si="143"/>
        <v>4.5222385112580454</v>
      </c>
    </row>
    <row r="523" spans="1:27">
      <c r="A523" s="6">
        <f ca="1">LN((RAND()^(-Results!$E$4))-1)</f>
        <v>-4.1443120719471338</v>
      </c>
      <c r="B523" s="6">
        <f ca="1">LN((RAND()^(-Results!$E$4))-1)</f>
        <v>-0.21883488624945496</v>
      </c>
      <c r="C523" s="6">
        <f ca="1">LN((RAND()^(-Results!$E$4))-1)</f>
        <v>2.5699034971722918</v>
      </c>
      <c r="D523" s="6">
        <f ca="1">LN((RAND()^(-Results!$E$4))-1)</f>
        <v>0.29427699545417779</v>
      </c>
      <c r="E523" s="6">
        <f ca="1">LN((RAND()^(-Results!$E$4))-1)</f>
        <v>1.1467101564672844</v>
      </c>
      <c r="F523" s="6">
        <f ca="1">LN((RAND()^(-Results!$E$4))-1)</f>
        <v>2.3200502652025579</v>
      </c>
      <c r="G523" s="6">
        <f ca="1">LN((RAND()^(-Results!$E$4))-1)</f>
        <v>-0.95549922920205022</v>
      </c>
      <c r="H523" s="6">
        <f t="shared" ca="1" si="138"/>
        <v>-0.89132697984612974</v>
      </c>
      <c r="I523" s="10">
        <f ca="1">SUMPRODUCT(J523:O523,Results!B$12:G$12)+Results!$E$5*H523</f>
        <v>-17.551303380138101</v>
      </c>
      <c r="J523" s="10">
        <f ca="1">SUMPRODUCT($A523:$F523,Results!$B$15:$G$15)</f>
        <v>7.6740410771642127</v>
      </c>
      <c r="K523" s="10">
        <f ca="1">SUMPRODUCT($A523:$F523,Results!$B$16:$G$16)</f>
        <v>7.7744547345667909</v>
      </c>
      <c r="L523" s="10">
        <f ca="1">SUMPRODUCT($A523:$F523,Results!$B$17:$G$17)</f>
        <v>-3.6627103949718385</v>
      </c>
      <c r="M523" s="10">
        <f ca="1">SUMPRODUCT($A523:$F523,Results!$B$18:$G$18)</f>
        <v>-8.4760057557707853</v>
      </c>
      <c r="N523" s="10">
        <f ca="1">SUMPRODUCT($A523:$F523,Results!$B$19:$G$19)</f>
        <v>-8.2462452082079949</v>
      </c>
      <c r="O523" s="10">
        <f ca="1">SUMPRODUCT($A523:$F523,Results!$B$20:$G$20)</f>
        <v>0.81108805978571263</v>
      </c>
      <c r="P523" s="10" cm="1">
        <f t="array" aca="1" ref="P523" ca="1">SUMPRODUCT(J523:O523,TRANSPOSE(BL$20:BL$25))+$AD$20-$BL$27</f>
        <v>-12.827042796322131</v>
      </c>
      <c r="Q523" s="10" cm="1">
        <f t="array" aca="1" ref="Q523" ca="1">SUMPRODUCT(J523:O523,TRANSPOSE(ES$20:ES$25))+$AD$20-$ES$27</f>
        <v>-12.719925695756746</v>
      </c>
      <c r="R523" s="10">
        <f ca="1">I523-Results!$E$5*H523</f>
        <v>-13.985995460753582</v>
      </c>
      <c r="S523" s="10" cm="1">
        <f t="array" aca="1" ref="S523" ca="1">SUMPRODUCT(J523:O523,TRANSPOSE(AR$28:AR$33))+$AD$20-$AC$26</f>
        <v>-1.9808335755983735</v>
      </c>
      <c r="T523" s="10">
        <f ca="1">SUMPRODUCT(J523:O523,Results!K$9:P$9)</f>
        <v>-12.175153287764727</v>
      </c>
      <c r="U523" s="10">
        <f ca="1">SUMPRODUCT(J523:O523,Results!K$9:P$9)+$AD$20-$AC$31</f>
        <v>-12.158197231239635</v>
      </c>
      <c r="V523" s="10">
        <f t="shared" ca="1" si="137"/>
        <v>-4.7242605838159708</v>
      </c>
      <c r="W523" s="10">
        <f t="shared" ca="1" si="139"/>
        <v>-4.831377684381355</v>
      </c>
      <c r="X523" s="10">
        <f t="shared" ca="1" si="140"/>
        <v>-3.5653079193845194</v>
      </c>
      <c r="Y523" s="10">
        <f t="shared" ca="1" si="141"/>
        <v>-15.570469804539728</v>
      </c>
      <c r="Z523" s="10">
        <f t="shared" ca="1" si="142"/>
        <v>-17.833431447019986</v>
      </c>
      <c r="AA523" s="10">
        <f t="shared" ca="1" si="143"/>
        <v>-5.3931061488984664</v>
      </c>
    </row>
    <row r="524" spans="1:27">
      <c r="A524" s="6">
        <f ca="1">LN((RAND()^(-Results!$E$4))-1)</f>
        <v>0.7192721120275567</v>
      </c>
      <c r="B524" s="6">
        <f ca="1">LN((RAND()^(-Results!$E$4))-1)</f>
        <v>-2.584423748549999</v>
      </c>
      <c r="C524" s="6">
        <f ca="1">LN((RAND()^(-Results!$E$4))-1)</f>
        <v>4.9453370148844602</v>
      </c>
      <c r="D524" s="6">
        <f ca="1">LN((RAND()^(-Results!$E$4))-1)</f>
        <v>0.70495525680414717</v>
      </c>
      <c r="E524" s="6">
        <f ca="1">LN((RAND()^(-Results!$E$4))-1)</f>
        <v>2.2447501094997939</v>
      </c>
      <c r="F524" s="6">
        <f ca="1">LN((RAND()^(-Results!$E$4))-1)</f>
        <v>-2.1905639893136821</v>
      </c>
      <c r="G524" s="6">
        <f ca="1">LN((RAND()^(-Results!$E$4))-1)</f>
        <v>-2.1819482968457877</v>
      </c>
      <c r="H524" s="6">
        <f t="shared" ca="1" si="138"/>
        <v>-2.1177760474898673</v>
      </c>
      <c r="I524" s="10">
        <f ca="1">SUMPRODUCT(J524:O524,Results!B$12:G$12)+Results!$E$5*H524</f>
        <v>-11.669117507819756</v>
      </c>
      <c r="J524" s="10">
        <f ca="1">SUMPRODUCT($A524:$F524,Results!$B$15:$G$15)</f>
        <v>3.5267422803755157</v>
      </c>
      <c r="K524" s="10">
        <f ca="1">SUMPRODUCT($A524:$F524,Results!$B$16:$G$16)</f>
        <v>7.8486243592611711</v>
      </c>
      <c r="L524" s="10">
        <f ca="1">SUMPRODUCT($A524:$F524,Results!$B$17:$G$17)</f>
        <v>-4.0568383954913925</v>
      </c>
      <c r="M524" s="10">
        <f ca="1">SUMPRODUCT($A524:$F524,Results!$B$18:$G$18)</f>
        <v>-4.8905494063813011</v>
      </c>
      <c r="N524" s="10">
        <f ca="1">SUMPRODUCT($A524:$F524,Results!$B$19:$G$19)</f>
        <v>-2.3538404868093989</v>
      </c>
      <c r="O524" s="10">
        <f ca="1">SUMPRODUCT($A524:$F524,Results!$B$20:$G$20)</f>
        <v>1.8323632486197137</v>
      </c>
      <c r="P524" s="10" cm="1">
        <f t="array" aca="1" ref="P524" ca="1">SUMPRODUCT(J524:O524,TRANSPOSE(BL$20:BL$25))+$AD$20-$BL$27</f>
        <v>-0.18606723089997879</v>
      </c>
      <c r="Q524" s="10" cm="1">
        <f t="array" aca="1" ref="Q524" ca="1">SUMPRODUCT(J524:O524,TRANSPOSE(ES$20:ES$25))+$AD$20-$ES$27</f>
        <v>-0.38306610968760341</v>
      </c>
      <c r="R524" s="10">
        <f ca="1">I524-Results!$E$5*H524</f>
        <v>-3.198013317860287</v>
      </c>
      <c r="S524" s="10" cm="1">
        <f t="array" aca="1" ref="S524" ca="1">SUMPRODUCT(J524:O524,TRANSPOSE(AR$28:AR$33))+$AD$20-$AC$26</f>
        <v>6.2764894597570962</v>
      </c>
      <c r="T524" s="10">
        <f ca="1">SUMPRODUCT(J524:O524,Results!K$9:P$9)</f>
        <v>-1.3762916940519148</v>
      </c>
      <c r="U524" s="10">
        <f ca="1">SUMPRODUCT(J524:O524,Results!K$9:P$9)+$AD$20-$AC$31</f>
        <v>-1.3593356375268222</v>
      </c>
      <c r="V524" s="10">
        <f t="shared" ca="1" si="137"/>
        <v>-11.483050276919776</v>
      </c>
      <c r="W524" s="10">
        <f t="shared" ca="1" si="139"/>
        <v>-11.286051398132152</v>
      </c>
      <c r="X524" s="10">
        <f t="shared" ca="1" si="140"/>
        <v>-8.471104189959469</v>
      </c>
      <c r="Y524" s="10">
        <f t="shared" ca="1" si="141"/>
        <v>-17.94560696757685</v>
      </c>
      <c r="Z524" s="10">
        <f t="shared" ca="1" si="142"/>
        <v>-11.951245574701641</v>
      </c>
      <c r="AA524" s="10">
        <f t="shared" ca="1" si="143"/>
        <v>-10.309781870292934</v>
      </c>
    </row>
    <row r="525" spans="1:27">
      <c r="A525" s="6">
        <f ca="1">LN((RAND()^(-Results!$E$4))-1)</f>
        <v>-1.3811186195796746E-2</v>
      </c>
      <c r="B525" s="6">
        <f ca="1">LN((RAND()^(-Results!$E$4))-1)</f>
        <v>1.8712336663793681</v>
      </c>
      <c r="C525" s="6">
        <f ca="1">LN((RAND()^(-Results!$E$4))-1)</f>
        <v>-0.34038777157218203</v>
      </c>
      <c r="D525" s="6">
        <f ca="1">LN((RAND()^(-Results!$E$4))-1)</f>
        <v>0.85831748161665922</v>
      </c>
      <c r="E525" s="6">
        <f ca="1">LN((RAND()^(-Results!$E$4))-1)</f>
        <v>-0.46918229928725025</v>
      </c>
      <c r="F525" s="6">
        <f ca="1">LN((RAND()^(-Results!$E$4))-1)</f>
        <v>-1.0414470719505848</v>
      </c>
      <c r="G525" s="6">
        <f ca="1">LN((RAND()^(-Results!$E$4))-1)</f>
        <v>-1.2978427494976585</v>
      </c>
      <c r="H525" s="6">
        <f t="shared" ca="1" si="138"/>
        <v>-1.2336705001417381</v>
      </c>
      <c r="I525" s="10">
        <f ca="1">SUMPRODUCT(J525:O525,Results!B$12:G$12)+Results!$E$5*H525</f>
        <v>-6.3952626844667773</v>
      </c>
      <c r="J525" s="10">
        <f ca="1">SUMPRODUCT($A525:$F525,Results!$B$15:$G$15)</f>
        <v>1.2507399128747339</v>
      </c>
      <c r="K525" s="10">
        <f ca="1">SUMPRODUCT($A525:$F525,Results!$B$16:$G$16)</f>
        <v>-1.6544762084319384</v>
      </c>
      <c r="L525" s="10">
        <f ca="1">SUMPRODUCT($A525:$F525,Results!$B$17:$G$17)</f>
        <v>4.3232088662934558</v>
      </c>
      <c r="M525" s="10">
        <f ca="1">SUMPRODUCT($A525:$F525,Results!$B$18:$G$18)</f>
        <v>2.6610270211196845</v>
      </c>
      <c r="N525" s="10">
        <f ca="1">SUMPRODUCT($A525:$F525,Results!$B$19:$G$19)</f>
        <v>2.3988325925505798</v>
      </c>
      <c r="O525" s="10">
        <f ca="1">SUMPRODUCT($A525:$F525,Results!$B$20:$G$20)</f>
        <v>-0.52891548731876714</v>
      </c>
      <c r="P525" s="10" cm="1">
        <f t="array" aca="1" ref="P525" ca="1">SUMPRODUCT(J525:O525,TRANSPOSE(BL$20:BL$25))+$AD$20-$BL$27</f>
        <v>-2.2115964470782377</v>
      </c>
      <c r="Q525" s="10" cm="1">
        <f t="array" aca="1" ref="Q525" ca="1">SUMPRODUCT(J525:O525,TRANSPOSE(ES$20:ES$25))+$AD$20-$ES$27</f>
        <v>-2.1242744172748074</v>
      </c>
      <c r="R525" s="10">
        <f ca="1">I525-Results!$E$5*H525</f>
        <v>-1.460580683899825</v>
      </c>
      <c r="S525" s="10" cm="1">
        <f t="array" aca="1" ref="S525" ca="1">SUMPRODUCT(J525:O525,TRANSPOSE(AR$28:AR$33))+$AD$20-$AC$26</f>
        <v>-4.281526412974185</v>
      </c>
      <c r="T525" s="10">
        <f ca="1">SUMPRODUCT(J525:O525,Results!K$9:P$9)</f>
        <v>-1.6789043327065787</v>
      </c>
      <c r="U525" s="10">
        <f ca="1">SUMPRODUCT(J525:O525,Results!K$9:P$9)+$AD$20-$AC$31</f>
        <v>-1.6619482761814863</v>
      </c>
      <c r="V525" s="10">
        <f t="shared" ca="1" si="137"/>
        <v>-4.1836662373885396</v>
      </c>
      <c r="W525" s="10">
        <f t="shared" ca="1" si="139"/>
        <v>-4.2709882671919699</v>
      </c>
      <c r="X525" s="10">
        <f t="shared" ca="1" si="140"/>
        <v>-4.9346820005669523</v>
      </c>
      <c r="Y525" s="10">
        <f t="shared" ca="1" si="141"/>
        <v>-2.1137362714925922</v>
      </c>
      <c r="Z525" s="10">
        <f t="shared" ca="1" si="142"/>
        <v>-6.6773907513486623</v>
      </c>
      <c r="AA525" s="10">
        <f t="shared" ca="1" si="143"/>
        <v>-4.7333144082852909</v>
      </c>
    </row>
    <row r="526" spans="1:27">
      <c r="A526" s="6">
        <f ca="1">LN((RAND()^(-Results!$E$4))-1)</f>
        <v>1.9118654109879925</v>
      </c>
      <c r="B526" s="6">
        <f ca="1">LN((RAND()^(-Results!$E$4))-1)</f>
        <v>1.3390160189195175</v>
      </c>
      <c r="C526" s="6">
        <f ca="1">LN((RAND()^(-Results!$E$4))-1)</f>
        <v>2.2782757039549861</v>
      </c>
      <c r="D526" s="6">
        <f ca="1">LN((RAND()^(-Results!$E$4))-1)</f>
        <v>-0.76980216367487908</v>
      </c>
      <c r="E526" s="6">
        <f ca="1">LN((RAND()^(-Results!$E$4))-1)</f>
        <v>-0.19282284651128551</v>
      </c>
      <c r="F526" s="6">
        <f ca="1">LN((RAND()^(-Results!$E$4))-1)</f>
        <v>-0.65661166310086339</v>
      </c>
      <c r="G526" s="6">
        <f ca="1">LN((RAND()^(-Results!$E$4))-1)</f>
        <v>0.65208361809429349</v>
      </c>
      <c r="H526" s="6">
        <f t="shared" ca="1" si="138"/>
        <v>0.71625586745021397</v>
      </c>
      <c r="I526" s="10">
        <f ca="1">SUMPRODUCT(J526:O526,Results!B$12:G$12)+Results!$E$5*H526</f>
        <v>15.474875821816994</v>
      </c>
      <c r="J526" s="10">
        <f ca="1">SUMPRODUCT($A526:$F526,Results!$B$15:$G$15)</f>
        <v>-1.3997411427466255</v>
      </c>
      <c r="K526" s="10">
        <f ca="1">SUMPRODUCT($A526:$F526,Results!$B$16:$G$16)</f>
        <v>3.8441989306190933</v>
      </c>
      <c r="L526" s="10">
        <f ca="1">SUMPRODUCT($A526:$F526,Results!$B$17:$G$17)</f>
        <v>4.0928858024679133</v>
      </c>
      <c r="M526" s="10">
        <f ca="1">SUMPRODUCT($A526:$F526,Results!$B$18:$G$18)</f>
        <v>-1.1870247810394003</v>
      </c>
      <c r="N526" s="10">
        <f ca="1">SUMPRODUCT($A526:$F526,Results!$B$19:$G$19)</f>
        <v>8.4726624886046853</v>
      </c>
      <c r="O526" s="10">
        <f ca="1">SUMPRODUCT($A526:$F526,Results!$B$20:$G$20)</f>
        <v>3.0662446232282701</v>
      </c>
      <c r="P526" s="10" cm="1">
        <f t="array" aca="1" ref="P526" ca="1">SUMPRODUCT(J526:O526,TRANSPOSE(BL$20:BL$25))+$AD$20-$BL$27</f>
        <v>13.091618217093938</v>
      </c>
      <c r="Q526" s="10" cm="1">
        <f t="array" aca="1" ref="Q526" ca="1">SUMPRODUCT(J526:O526,TRANSPOSE(ES$20:ES$25))+$AD$20-$ES$27</f>
        <v>13.040704053008085</v>
      </c>
      <c r="R526" s="10">
        <f ca="1">I526-Results!$E$5*H526</f>
        <v>12.609852352016137</v>
      </c>
      <c r="S526" s="10" cm="1">
        <f t="array" aca="1" ref="S526" ca="1">SUMPRODUCT(J526:O526,TRANSPOSE(AR$28:AR$33))+$AD$20-$AC$26</f>
        <v>13.277245276139055</v>
      </c>
      <c r="T526" s="10">
        <f ca="1">SUMPRODUCT(J526:O526,Results!K$9:P$9)</f>
        <v>12.748605770634734</v>
      </c>
      <c r="U526" s="10">
        <f ca="1">SUMPRODUCT(J526:O526,Results!K$9:P$9)+$AD$20-$AC$31</f>
        <v>12.765561827159827</v>
      </c>
      <c r="V526" s="10">
        <f t="shared" ca="1" si="137"/>
        <v>2.383257604723056</v>
      </c>
      <c r="W526" s="10">
        <f t="shared" ca="1" si="139"/>
        <v>2.4341717688089091</v>
      </c>
      <c r="X526" s="10">
        <f t="shared" ca="1" si="140"/>
        <v>2.8650234698008568</v>
      </c>
      <c r="Y526" s="10">
        <f t="shared" ca="1" si="141"/>
        <v>2.1976305456779386</v>
      </c>
      <c r="Z526" s="10">
        <f t="shared" ca="1" si="142"/>
        <v>15.192747754935109</v>
      </c>
      <c r="AA526" s="10">
        <f t="shared" ca="1" si="143"/>
        <v>2.7093139946571672</v>
      </c>
    </row>
    <row r="527" spans="1:27">
      <c r="A527" s="6">
        <f ca="1">LN((RAND()^(-Results!$E$4))-1)</f>
        <v>0.55794657684732485</v>
      </c>
      <c r="B527" s="6">
        <f ca="1">LN((RAND()^(-Results!$E$4))-1)</f>
        <v>-1.9544254459122947</v>
      </c>
      <c r="C527" s="6">
        <f ca="1">LN((RAND()^(-Results!$E$4))-1)</f>
        <v>0.46200796187358556</v>
      </c>
      <c r="D527" s="6">
        <f ca="1">LN((RAND()^(-Results!$E$4))-1)</f>
        <v>1.6135198256782632</v>
      </c>
      <c r="E527" s="6">
        <f ca="1">LN((RAND()^(-Results!$E$4))-1)</f>
        <v>1.141053567645314</v>
      </c>
      <c r="F527" s="6">
        <f ca="1">LN((RAND()^(-Results!$E$4))-1)</f>
        <v>1.377808582077177</v>
      </c>
      <c r="G527" s="6">
        <f ca="1">LN((RAND()^(-Results!$E$4))-1)</f>
        <v>1.1710957065833594</v>
      </c>
      <c r="H527" s="6">
        <f t="shared" ca="1" si="138"/>
        <v>1.2352679559392798</v>
      </c>
      <c r="I527" s="10">
        <f ca="1">SUMPRODUCT(J527:O527,Results!B$12:G$12)+Results!$E$5*H527</f>
        <v>15.004900332727871</v>
      </c>
      <c r="J527" s="10">
        <f ca="1">SUMPRODUCT($A527:$F527,Results!$B$15:$G$15)</f>
        <v>-6.4092020011491151</v>
      </c>
      <c r="K527" s="10">
        <f ca="1">SUMPRODUCT($A527:$F527,Results!$B$16:$G$16)</f>
        <v>1.4767118188288333</v>
      </c>
      <c r="L527" s="10">
        <f ca="1">SUMPRODUCT($A527:$F527,Results!$B$17:$G$17)</f>
        <v>-7.0017673323933352</v>
      </c>
      <c r="M527" s="10">
        <f ca="1">SUMPRODUCT($A527:$F527,Results!$B$18:$G$18)</f>
        <v>-4.4702662361480057</v>
      </c>
      <c r="N527" s="10">
        <f ca="1">SUMPRODUCT($A527:$F527,Results!$B$19:$G$19)</f>
        <v>-2.468962913232136</v>
      </c>
      <c r="O527" s="10">
        <f ca="1">SUMPRODUCT($A527:$F527,Results!$B$20:$G$20)</f>
        <v>2.145024453430953</v>
      </c>
      <c r="P527" s="10" cm="1">
        <f t="array" aca="1" ref="P527" ca="1">SUMPRODUCT(J527:O527,TRANSPOSE(BL$20:BL$25))+$AD$20-$BL$27</f>
        <v>10.824035388707806</v>
      </c>
      <c r="Q527" s="10" cm="1">
        <f t="array" aca="1" ref="Q527" ca="1">SUMPRODUCT(J527:O527,TRANSPOSE(ES$20:ES$25))+$AD$20-$ES$27</f>
        <v>10.790417879844073</v>
      </c>
      <c r="R527" s="10">
        <f ca="1">I527-Results!$E$5*H527</f>
        <v>10.063828508970751</v>
      </c>
      <c r="S527" s="10" cm="1">
        <f t="array" aca="1" ref="S527" ca="1">SUMPRODUCT(J527:O527,TRANSPOSE(AR$28:AR$33))+$AD$20-$AC$26</f>
        <v>13.205380498677505</v>
      </c>
      <c r="T527" s="10">
        <f ca="1">SUMPRODUCT(J527:O527,Results!K$9:P$9)</f>
        <v>10.632005458888571</v>
      </c>
      <c r="U527" s="10">
        <f ca="1">SUMPRODUCT(J527:O527,Results!K$9:P$9)+$AD$20-$AC$31</f>
        <v>10.648961515413664</v>
      </c>
      <c r="V527" s="10">
        <f t="shared" ca="1" si="137"/>
        <v>4.1808649440200654</v>
      </c>
      <c r="W527" s="10">
        <f t="shared" ca="1" si="139"/>
        <v>4.2144824528837983</v>
      </c>
      <c r="X527" s="10">
        <f t="shared" ca="1" si="140"/>
        <v>4.9410718237571203</v>
      </c>
      <c r="Y527" s="10">
        <f t="shared" ca="1" si="141"/>
        <v>1.7995198340503666</v>
      </c>
      <c r="Z527" s="10">
        <f t="shared" ca="1" si="142"/>
        <v>14.722772265845986</v>
      </c>
      <c r="AA527" s="10">
        <f t="shared" ca="1" si="143"/>
        <v>4.3559388173142075</v>
      </c>
    </row>
    <row r="528" spans="1:27">
      <c r="A528" s="6">
        <f ca="1">LN((RAND()^(-Results!$E$4))-1)</f>
        <v>-2.0799733697257778</v>
      </c>
      <c r="B528" s="6">
        <f ca="1">LN((RAND()^(-Results!$E$4))-1)</f>
        <v>-0.54119496227750241</v>
      </c>
      <c r="C528" s="6">
        <f ca="1">LN((RAND()^(-Results!$E$4))-1)</f>
        <v>8.5718757082084443E-2</v>
      </c>
      <c r="D528" s="6">
        <f ca="1">LN((RAND()^(-Results!$E$4))-1)</f>
        <v>2.3784783870003681</v>
      </c>
      <c r="E528" s="6">
        <f ca="1">LN((RAND()^(-Results!$E$4))-1)</f>
        <v>3.5291300477146542E-2</v>
      </c>
      <c r="F528" s="6">
        <f ca="1">LN((RAND()^(-Results!$E$4))-1)</f>
        <v>-4.879637586232362</v>
      </c>
      <c r="G528" s="6">
        <f ca="1">LN((RAND()^(-Results!$E$4))-1)</f>
        <v>0.36887455834575061</v>
      </c>
      <c r="H528" s="6">
        <f t="shared" ca="1" si="138"/>
        <v>0.43304680770167114</v>
      </c>
      <c r="I528" s="10">
        <f ca="1">SUMPRODUCT(J528:O528,Results!B$12:G$12)+Results!$E$5*H528</f>
        <v>-35.064554296004616</v>
      </c>
      <c r="J528" s="10">
        <f ca="1">SUMPRODUCT($A528:$F528,Results!$B$15:$G$15)</f>
        <v>13.272166050616898</v>
      </c>
      <c r="K528" s="10">
        <f ca="1">SUMPRODUCT($A528:$F528,Results!$B$16:$G$16)</f>
        <v>-5.8584327773669909</v>
      </c>
      <c r="L528" s="10">
        <f ca="1">SUMPRODUCT($A528:$F528,Results!$B$17:$G$17)</f>
        <v>5.8271104793031085</v>
      </c>
      <c r="M528" s="10">
        <f ca="1">SUMPRODUCT($A528:$F528,Results!$B$18:$G$18)</f>
        <v>6.6249985818015578</v>
      </c>
      <c r="N528" s="10">
        <f ca="1">SUMPRODUCT($A528:$F528,Results!$B$19:$G$19)</f>
        <v>-8.9704509717855547</v>
      </c>
      <c r="O528" s="10">
        <f ca="1">SUMPRODUCT($A528:$F528,Results!$B$20:$G$20)</f>
        <v>-5.4392239601692136</v>
      </c>
      <c r="P528" s="10" cm="1">
        <f t="array" aca="1" ref="P528" ca="1">SUMPRODUCT(J528:O528,TRANSPOSE(BL$20:BL$25))+$AD$20-$BL$27</f>
        <v>-36.481351238642787</v>
      </c>
      <c r="Q528" s="10" cm="1">
        <f t="array" aca="1" ref="Q528" ca="1">SUMPRODUCT(J528:O528,TRANSPOSE(ES$20:ES$25))+$AD$20-$ES$27</f>
        <v>-36.467255550695242</v>
      </c>
      <c r="R528" s="10">
        <f ca="1">I528-Results!$E$5*H528</f>
        <v>-36.796741526811303</v>
      </c>
      <c r="S528" s="10" cm="1">
        <f t="array" aca="1" ref="S528" ca="1">SUMPRODUCT(J528:O528,TRANSPOSE(AR$28:AR$33))+$AD$20-$AC$26</f>
        <v>-36.777971665697201</v>
      </c>
      <c r="T528" s="10">
        <f ca="1">SUMPRODUCT(J528:O528,Results!K$9:P$9)</f>
        <v>-36.349848517938668</v>
      </c>
      <c r="U528" s="10">
        <f ca="1">SUMPRODUCT(J528:O528,Results!K$9:P$9)+$AD$20-$AC$31</f>
        <v>-36.332892461413572</v>
      </c>
      <c r="V528" s="10">
        <f t="shared" ca="1" si="137"/>
        <v>1.4167969426381717</v>
      </c>
      <c r="W528" s="10">
        <f t="shared" ca="1" si="139"/>
        <v>1.4027012546906263</v>
      </c>
      <c r="X528" s="10">
        <f t="shared" ca="1" si="140"/>
        <v>1.7321872308066872</v>
      </c>
      <c r="Y528" s="10">
        <f t="shared" ca="1" si="141"/>
        <v>1.7134173696925856</v>
      </c>
      <c r="Z528" s="10">
        <f t="shared" ca="1" si="142"/>
        <v>-35.346682362886504</v>
      </c>
      <c r="AA528" s="10">
        <f t="shared" ca="1" si="143"/>
        <v>1.2683381654089558</v>
      </c>
    </row>
    <row r="529" spans="1:27">
      <c r="A529" s="6">
        <f ca="1">LN((RAND()^(-Results!$E$4))-1)</f>
        <v>1.501537954434659</v>
      </c>
      <c r="B529" s="6">
        <f ca="1">LN((RAND()^(-Results!$E$4))-1)</f>
        <v>-0.45367204374954662</v>
      </c>
      <c r="C529" s="6">
        <f ca="1">LN((RAND()^(-Results!$E$4))-1)</f>
        <v>1.6431783337800947</v>
      </c>
      <c r="D529" s="6">
        <f ca="1">LN((RAND()^(-Results!$E$4))-1)</f>
        <v>-0.25576023067686743</v>
      </c>
      <c r="E529" s="6">
        <f ca="1">LN((RAND()^(-Results!$E$4))-1)</f>
        <v>1.568716128113703</v>
      </c>
      <c r="F529" s="6">
        <f ca="1">LN((RAND()^(-Results!$E$4))-1)</f>
        <v>-0.32920821461998878</v>
      </c>
      <c r="G529" s="6">
        <f ca="1">LN((RAND()^(-Results!$E$4))-1)</f>
        <v>-1.7372182081422247</v>
      </c>
      <c r="H529" s="6">
        <f t="shared" ca="1" si="138"/>
        <v>-1.6730459587863042</v>
      </c>
      <c r="I529" s="10">
        <f ca="1">SUMPRODUCT(J529:O529,Results!B$12:G$12)+Results!$E$5*H529</f>
        <v>6.1504877901676895</v>
      </c>
      <c r="J529" s="10">
        <f ca="1">SUMPRODUCT($A529:$F529,Results!$B$15:$G$15)</f>
        <v>-3.7800408166667312</v>
      </c>
      <c r="K529" s="10">
        <f ca="1">SUMPRODUCT($A529:$F529,Results!$B$16:$G$16)</f>
        <v>5.4572818870828463</v>
      </c>
      <c r="L529" s="10">
        <f ca="1">SUMPRODUCT($A529:$F529,Results!$B$17:$G$17)</f>
        <v>-5.3635583194518741</v>
      </c>
      <c r="M529" s="10">
        <f ca="1">SUMPRODUCT($A529:$F529,Results!$B$18:$G$18)</f>
        <v>-1.6620709758054666</v>
      </c>
      <c r="N529" s="10">
        <f ca="1">SUMPRODUCT($A529:$F529,Results!$B$19:$G$19)</f>
        <v>2.3884301060704276</v>
      </c>
      <c r="O529" s="10">
        <f ca="1">SUMPRODUCT($A529:$F529,Results!$B$20:$G$20)</f>
        <v>1.1058113700330754</v>
      </c>
      <c r="P529" s="10" cm="1">
        <f t="array" aca="1" ref="P529" ca="1">SUMPRODUCT(J529:O529,TRANSPOSE(BL$20:BL$25))+$AD$20-$BL$27</f>
        <v>13.833098866175328</v>
      </c>
      <c r="Q529" s="10" cm="1">
        <f t="array" aca="1" ref="Q529" ca="1">SUMPRODUCT(J529:O529,TRANSPOSE(ES$20:ES$25))+$AD$20-$ES$27</f>
        <v>13.752381178228731</v>
      </c>
      <c r="R529" s="10">
        <f ca="1">I529-Results!$E$5*H529</f>
        <v>12.842671625312907</v>
      </c>
      <c r="S529" s="10" cm="1">
        <f t="array" aca="1" ref="S529" ca="1">SUMPRODUCT(J529:O529,TRANSPOSE(AR$28:AR$33))+$AD$20-$AC$26</f>
        <v>13.850776561866912</v>
      </c>
      <c r="T529" s="10">
        <f ca="1">SUMPRODUCT(J529:O529,Results!K$9:P$9)</f>
        <v>13.322295706022683</v>
      </c>
      <c r="U529" s="10">
        <f ca="1">SUMPRODUCT(J529:O529,Results!K$9:P$9)+$AD$20-$AC$31</f>
        <v>13.339251762547775</v>
      </c>
      <c r="V529" s="10">
        <f t="shared" ca="1" si="137"/>
        <v>-7.6826110760076389</v>
      </c>
      <c r="W529" s="10">
        <f t="shared" ca="1" si="139"/>
        <v>-7.6018933880610415</v>
      </c>
      <c r="X529" s="10">
        <f t="shared" ca="1" si="140"/>
        <v>-6.692183835145217</v>
      </c>
      <c r="Y529" s="10">
        <f t="shared" ca="1" si="141"/>
        <v>-7.7002887716992223</v>
      </c>
      <c r="Z529" s="10">
        <f t="shared" ca="1" si="142"/>
        <v>5.8683597232858045</v>
      </c>
      <c r="AA529" s="10">
        <f t="shared" ca="1" si="143"/>
        <v>-7.1887639723800856</v>
      </c>
    </row>
    <row r="530" spans="1:27">
      <c r="A530" s="6">
        <f ca="1">LN((RAND()^(-Results!$E$4))-1)</f>
        <v>-0.88411656482531087</v>
      </c>
      <c r="B530" s="6">
        <f ca="1">LN((RAND()^(-Results!$E$4))-1)</f>
        <v>-1.8992391822906149</v>
      </c>
      <c r="C530" s="6">
        <f ca="1">LN((RAND()^(-Results!$E$4))-1)</f>
        <v>-0.85290411149435186</v>
      </c>
      <c r="D530" s="6">
        <f ca="1">LN((RAND()^(-Results!$E$4))-1)</f>
        <v>1.9233971225878652</v>
      </c>
      <c r="E530" s="6">
        <f ca="1">LN((RAND()^(-Results!$E$4))-1)</f>
        <v>-0.9462146287702764</v>
      </c>
      <c r="F530" s="6">
        <f ca="1">LN((RAND()^(-Results!$E$4))-1)</f>
        <v>-1.6721123594778005</v>
      </c>
      <c r="G530" s="6">
        <f ca="1">LN((RAND()^(-Results!$E$4))-1)</f>
        <v>1.0955528811740889</v>
      </c>
      <c r="H530" s="6">
        <f t="shared" ca="1" si="138"/>
        <v>1.1597251305300094</v>
      </c>
      <c r="I530" s="10">
        <f ca="1">SUMPRODUCT(J530:O530,Results!B$12:G$12)+Results!$E$5*H530</f>
        <v>-15.969318449123273</v>
      </c>
      <c r="J530" s="10">
        <f ca="1">SUMPRODUCT($A530:$F530,Results!$B$15:$G$15)</f>
        <v>4.7225351449018067</v>
      </c>
      <c r="K530" s="10">
        <f ca="1">SUMPRODUCT($A530:$F530,Results!$B$16:$G$16)</f>
        <v>-7.6473610268790067</v>
      </c>
      <c r="L530" s="10">
        <f ca="1">SUMPRODUCT($A530:$F530,Results!$B$17:$G$17)</f>
        <v>4.1466850501056207</v>
      </c>
      <c r="M530" s="10">
        <f ca="1">SUMPRODUCT($A530:$F530,Results!$B$18:$G$18)</f>
        <v>2.2239385899739084</v>
      </c>
      <c r="N530" s="10">
        <f ca="1">SUMPRODUCT($A530:$F530,Results!$B$19:$G$19)</f>
        <v>-6.3212154160389016</v>
      </c>
      <c r="O530" s="10">
        <f ca="1">SUMPRODUCT($A530:$F530,Results!$B$20:$G$20)</f>
        <v>-1.5773594644854714</v>
      </c>
      <c r="P530" s="10" cm="1">
        <f t="array" aca="1" ref="P530" ca="1">SUMPRODUCT(J530:O530,TRANSPOSE(BL$20:BL$25))+$AD$20-$BL$27</f>
        <v>-20.524823446848654</v>
      </c>
      <c r="Q530" s="10" cm="1">
        <f t="array" aca="1" ref="Q530" ca="1">SUMPRODUCT(J530:O530,TRANSPOSE(ES$20:ES$25))+$AD$20-$ES$27</f>
        <v>-20.549859333651739</v>
      </c>
      <c r="R530" s="10">
        <f ca="1">I530-Results!$E$5*H530</f>
        <v>-20.608218971243311</v>
      </c>
      <c r="S530" s="10" cm="1">
        <f t="array" aca="1" ref="S530" ca="1">SUMPRODUCT(J530:O530,TRANSPOSE(AR$28:AR$33))+$AD$20-$AC$26</f>
        <v>-19.814751346146679</v>
      </c>
      <c r="T530" s="10">
        <f ca="1">SUMPRODUCT(J530:O530,Results!K$9:P$9)</f>
        <v>-20.653491531870113</v>
      </c>
      <c r="U530" s="10">
        <f ca="1">SUMPRODUCT(J530:O530,Results!K$9:P$9)+$AD$20-$AC$31</f>
        <v>-20.636535475345021</v>
      </c>
      <c r="V530" s="10">
        <f t="shared" ca="1" si="137"/>
        <v>4.5555049977253805</v>
      </c>
      <c r="W530" s="10">
        <f t="shared" ca="1" si="139"/>
        <v>4.5805408845284656</v>
      </c>
      <c r="X530" s="10">
        <f t="shared" ca="1" si="140"/>
        <v>4.6389005221200375</v>
      </c>
      <c r="Y530" s="10">
        <f t="shared" ca="1" si="141"/>
        <v>3.8454328970234055</v>
      </c>
      <c r="Z530" s="10">
        <f t="shared" ca="1" si="142"/>
        <v>-16.25144651600516</v>
      </c>
      <c r="AA530" s="10">
        <f t="shared" ca="1" si="143"/>
        <v>4.6672170262217474</v>
      </c>
    </row>
    <row r="531" spans="1:27">
      <c r="A531" s="6">
        <f ca="1">LN((RAND()^(-Results!$E$4))-1)</f>
        <v>4.0228615203412703</v>
      </c>
      <c r="B531" s="6">
        <f ca="1">LN((RAND()^(-Results!$E$4))-1)</f>
        <v>-0.37048034197340202</v>
      </c>
      <c r="C531" s="6">
        <f ca="1">LN((RAND()^(-Results!$E$4))-1)</f>
        <v>0.2670692272362632</v>
      </c>
      <c r="D531" s="6">
        <f ca="1">LN((RAND()^(-Results!$E$4))-1)</f>
        <v>-0.33141268089784942</v>
      </c>
      <c r="E531" s="6">
        <f ca="1">LN((RAND()^(-Results!$E$4))-1)</f>
        <v>-1.0824161333064066</v>
      </c>
      <c r="F531" s="6">
        <f ca="1">LN((RAND()^(-Results!$E$4))-1)</f>
        <v>0.76401748539280068</v>
      </c>
      <c r="G531" s="6">
        <f ca="1">LN((RAND()^(-Results!$E$4))-1)</f>
        <v>1.2882383452201278</v>
      </c>
      <c r="H531" s="6">
        <f t="shared" ca="1" si="138"/>
        <v>1.3524105945760483</v>
      </c>
      <c r="I531" s="10">
        <f ca="1">SUMPRODUCT(J531:O531,Results!B$12:G$12)+Results!$E$5*H531</f>
        <v>31.979749595125888</v>
      </c>
      <c r="J531" s="10">
        <f ca="1">SUMPRODUCT($A531:$F531,Results!$B$15:$G$15)</f>
        <v>-10.836535419585486</v>
      </c>
      <c r="K531" s="10">
        <f ca="1">SUMPRODUCT($A531:$F531,Results!$B$16:$G$16)</f>
        <v>-1.665239974210674</v>
      </c>
      <c r="L531" s="10">
        <f ca="1">SUMPRODUCT($A531:$F531,Results!$B$17:$G$17)</f>
        <v>2.5495908066326298</v>
      </c>
      <c r="M531" s="10">
        <f ca="1">SUMPRODUCT($A531:$F531,Results!$B$18:$G$18)</f>
        <v>-1.3530458914361305</v>
      </c>
      <c r="N531" s="10">
        <f ca="1">SUMPRODUCT($A531:$F531,Results!$B$19:$G$19)</f>
        <v>10.623018922615348</v>
      </c>
      <c r="O531" s="10">
        <f ca="1">SUMPRODUCT($A531:$F531,Results!$B$20:$G$20)</f>
        <v>5.1043801770545372</v>
      </c>
      <c r="P531" s="10" cm="1">
        <f t="array" aca="1" ref="P531" ca="1">SUMPRODUCT(J531:O531,TRANSPOSE(BL$20:BL$25))+$AD$20-$BL$27</f>
        <v>26.543280340957427</v>
      </c>
      <c r="Q531" s="10" cm="1">
        <f t="array" aca="1" ref="Q531" ca="1">SUMPRODUCT(J531:O531,TRANSPOSE(ES$20:ES$25))+$AD$20-$ES$27</f>
        <v>26.426039691149224</v>
      </c>
      <c r="R531" s="10">
        <f ca="1">I531-Results!$E$5*H531</f>
        <v>26.570107216821697</v>
      </c>
      <c r="S531" s="10" cm="1">
        <f t="array" aca="1" ref="S531" ca="1">SUMPRODUCT(J531:O531,TRANSPOSE(AR$28:AR$33))+$AD$20-$AC$26</f>
        <v>23.752353434579739</v>
      </c>
      <c r="T531" s="10">
        <f ca="1">SUMPRODUCT(J531:O531,Results!K$9:P$9)</f>
        <v>25.792431717061856</v>
      </c>
      <c r="U531" s="10">
        <f ca="1">SUMPRODUCT(J531:O531,Results!K$9:P$9)+$AD$20-$AC$31</f>
        <v>25.809387773586948</v>
      </c>
      <c r="V531" s="10">
        <f t="shared" ca="1" si="137"/>
        <v>5.4364692541684612</v>
      </c>
      <c r="W531" s="10">
        <f t="shared" ca="1" si="139"/>
        <v>5.5537099039766638</v>
      </c>
      <c r="X531" s="10">
        <f t="shared" ca="1" si="140"/>
        <v>5.4096423783041914</v>
      </c>
      <c r="Y531" s="10">
        <f t="shared" ca="1" si="141"/>
        <v>8.2273961605461494</v>
      </c>
      <c r="Z531" s="10">
        <f t="shared" ca="1" si="142"/>
        <v>31.697621528244003</v>
      </c>
      <c r="AA531" s="10">
        <f t="shared" ca="1" si="143"/>
        <v>6.1703618215389398</v>
      </c>
    </row>
    <row r="532" spans="1:27">
      <c r="A532" s="6">
        <f ca="1">LN((RAND()^(-Results!$E$4))-1)</f>
        <v>-0.71298981573990872</v>
      </c>
      <c r="B532" s="6">
        <f ca="1">LN((RAND()^(-Results!$E$4))-1)</f>
        <v>-1.364776520785336</v>
      </c>
      <c r="C532" s="6">
        <f ca="1">LN((RAND()^(-Results!$E$4))-1)</f>
        <v>-0.39953080063678287</v>
      </c>
      <c r="D532" s="6">
        <f ca="1">LN((RAND()^(-Results!$E$4))-1)</f>
        <v>-2.1151635809311964</v>
      </c>
      <c r="E532" s="6">
        <f ca="1">LN((RAND()^(-Results!$E$4))-1)</f>
        <v>0.9925847444670528</v>
      </c>
      <c r="F532" s="6">
        <f ca="1">LN((RAND()^(-Results!$E$4))-1)</f>
        <v>0.47826254824083486</v>
      </c>
      <c r="G532" s="6">
        <f ca="1">LN((RAND()^(-Results!$E$4))-1)</f>
        <v>1.0038041595821987</v>
      </c>
      <c r="H532" s="6">
        <f t="shared" ca="1" si="138"/>
        <v>1.0679764089381192</v>
      </c>
      <c r="I532" s="10">
        <f ca="1">SUMPRODUCT(J532:O532,Results!B$12:G$12)+Results!$E$5*H532</f>
        <v>0.30522915296061637</v>
      </c>
      <c r="J532" s="10">
        <f ca="1">SUMPRODUCT($A532:$F532,Results!$B$15:$G$15)</f>
        <v>1.6669145040047617</v>
      </c>
      <c r="K532" s="10">
        <f ca="1">SUMPRODUCT($A532:$F532,Results!$B$16:$G$16)</f>
        <v>2.8291389463049628</v>
      </c>
      <c r="L532" s="10">
        <f ca="1">SUMPRODUCT($A532:$F532,Results!$B$17:$G$17)</f>
        <v>-6.3756590571582921</v>
      </c>
      <c r="M532" s="10">
        <f ca="1">SUMPRODUCT($A532:$F532,Results!$B$18:$G$18)</f>
        <v>0.20054492722623751</v>
      </c>
      <c r="N532" s="10">
        <f ca="1">SUMPRODUCT($A532:$F532,Results!$B$19:$G$19)</f>
        <v>-4.2298233161581322</v>
      </c>
      <c r="O532" s="10">
        <f ca="1">SUMPRODUCT($A532:$F532,Results!$B$20:$G$20)</f>
        <v>-2.4955897219351675</v>
      </c>
      <c r="P532" s="10" cm="1">
        <f t="array" aca="1" ref="P532" ca="1">SUMPRODUCT(J532:O532,TRANSPOSE(BL$20:BL$25))+$AD$20-$BL$27</f>
        <v>-3.4583616217669024</v>
      </c>
      <c r="Q532" s="10" cm="1">
        <f t="array" aca="1" ref="Q532" ca="1">SUMPRODUCT(J532:O532,TRANSPOSE(ES$20:ES$25))+$AD$20-$ES$27</f>
        <v>-3.5285827200685866</v>
      </c>
      <c r="R532" s="10">
        <f ca="1">I532-Results!$E$5*H532</f>
        <v>-3.9666764827918604</v>
      </c>
      <c r="S532" s="10" cm="1">
        <f t="array" aca="1" ref="S532" ca="1">SUMPRODUCT(J532:O532,TRANSPOSE(AR$28:AR$33))+$AD$20-$AC$26</f>
        <v>-3.343622902002747</v>
      </c>
      <c r="T532" s="10">
        <f ca="1">SUMPRODUCT(J532:O532,Results!K$9:P$9)</f>
        <v>-3.93873938651309</v>
      </c>
      <c r="U532" s="10">
        <f ca="1">SUMPRODUCT(J532:O532,Results!K$9:P$9)+$AD$20-$AC$31</f>
        <v>-3.9217833299879978</v>
      </c>
      <c r="V532" s="10">
        <f t="shared" ca="1" si="137"/>
        <v>3.7635907747275188</v>
      </c>
      <c r="W532" s="10">
        <f t="shared" ca="1" si="139"/>
        <v>3.833811873029203</v>
      </c>
      <c r="X532" s="10">
        <f t="shared" ca="1" si="140"/>
        <v>4.2719056357524767</v>
      </c>
      <c r="Y532" s="10">
        <f t="shared" ca="1" si="141"/>
        <v>3.6488520549633634</v>
      </c>
      <c r="Z532" s="10">
        <f t="shared" ca="1" si="142"/>
        <v>2.310108607873107E-2</v>
      </c>
      <c r="AA532" s="10">
        <f t="shared" ca="1" si="143"/>
        <v>4.2270124829486146</v>
      </c>
    </row>
    <row r="533" spans="1:27">
      <c r="A533" s="6">
        <f ca="1">LN((RAND()^(-Results!$E$4))-1)</f>
        <v>-2.1106601726225866</v>
      </c>
      <c r="B533" s="6">
        <f ca="1">LN((RAND()^(-Results!$E$4))-1)</f>
        <v>-0.17510717768745562</v>
      </c>
      <c r="C533" s="6">
        <f ca="1">LN((RAND()^(-Results!$E$4))-1)</f>
        <v>0.3863546972659071</v>
      </c>
      <c r="D533" s="6">
        <f ca="1">LN((RAND()^(-Results!$E$4))-1)</f>
        <v>-5.0057014925809797</v>
      </c>
      <c r="E533" s="6">
        <f ca="1">LN((RAND()^(-Results!$E$4))-1)</f>
        <v>0.16531207819167271</v>
      </c>
      <c r="F533" s="6">
        <f ca="1">LN((RAND()^(-Results!$E$4))-1)</f>
        <v>4.5288678672354248E-2</v>
      </c>
      <c r="G533" s="6">
        <f ca="1">LN((RAND()^(-Results!$E$4))-1)</f>
        <v>0.11225041917001502</v>
      </c>
      <c r="H533" s="6">
        <f t="shared" ca="1" si="138"/>
        <v>0.17642266852593552</v>
      </c>
      <c r="I533" s="10">
        <f ca="1">SUMPRODUCT(J533:O533,Results!B$12:G$12)+Results!$E$5*H533</f>
        <v>-16.069814276147216</v>
      </c>
      <c r="J533" s="10">
        <f ca="1">SUMPRODUCT($A533:$F533,Results!$B$15:$G$15)</f>
        <v>10.580098023227057</v>
      </c>
      <c r="K533" s="10">
        <f ca="1">SUMPRODUCT($A533:$F533,Results!$B$16:$G$16)</f>
        <v>5.0733201796181664</v>
      </c>
      <c r="L533" s="10">
        <f ca="1">SUMPRODUCT($A533:$F533,Results!$B$17:$G$17)</f>
        <v>-1.0785442885999514</v>
      </c>
      <c r="M533" s="10">
        <f ca="1">SUMPRODUCT($A533:$F533,Results!$B$18:$G$18)</f>
        <v>1.354515304023173</v>
      </c>
      <c r="N533" s="10">
        <f ca="1">SUMPRODUCT($A533:$F533,Results!$B$19:$G$19)</f>
        <v>-3.4581581186784063</v>
      </c>
      <c r="O533" s="10">
        <f ca="1">SUMPRODUCT($A533:$F533,Results!$B$20:$G$20)</f>
        <v>-4.0178111639560683</v>
      </c>
      <c r="P533" s="10" cm="1">
        <f t="array" aca="1" ref="P533" ca="1">SUMPRODUCT(J533:O533,TRANSPOSE(BL$20:BL$25))+$AD$20-$BL$27</f>
        <v>-16.235898553073454</v>
      </c>
      <c r="Q533" s="10" cm="1">
        <f t="array" aca="1" ref="Q533" ca="1">SUMPRODUCT(J533:O533,TRANSPOSE(ES$20:ES$25))+$AD$20-$ES$27</f>
        <v>-16.313468729352138</v>
      </c>
      <c r="R533" s="10">
        <f ca="1">I533-Results!$E$5*H533</f>
        <v>-16.775504950250959</v>
      </c>
      <c r="S533" s="10" cm="1">
        <f t="array" aca="1" ref="S533" ca="1">SUMPRODUCT(J533:O533,TRANSPOSE(AR$28:AR$33))+$AD$20-$AC$26</f>
        <v>-14.634912529043689</v>
      </c>
      <c r="T533" s="10">
        <f ca="1">SUMPRODUCT(J533:O533,Results!K$9:P$9)</f>
        <v>-16.811914755834881</v>
      </c>
      <c r="U533" s="10">
        <f ca="1">SUMPRODUCT(J533:O533,Results!K$9:P$9)+$AD$20-$AC$31</f>
        <v>-16.794958699309788</v>
      </c>
      <c r="V533" s="10">
        <f t="shared" ca="1" si="137"/>
        <v>0.16608427692623806</v>
      </c>
      <c r="W533" s="10">
        <f t="shared" ca="1" si="139"/>
        <v>0.24365445320492185</v>
      </c>
      <c r="X533" s="10">
        <f t="shared" ca="1" si="140"/>
        <v>0.70569067410374231</v>
      </c>
      <c r="Y533" s="10">
        <f t="shared" ca="1" si="141"/>
        <v>-1.4349017471035275</v>
      </c>
      <c r="Z533" s="10">
        <f t="shared" ca="1" si="142"/>
        <v>-16.351942343029101</v>
      </c>
      <c r="AA533" s="10">
        <f t="shared" ca="1" si="143"/>
        <v>0.72514442316257188</v>
      </c>
    </row>
    <row r="534" spans="1:27">
      <c r="A534" s="6">
        <f ca="1">LN((RAND()^(-Results!$E$4))-1)</f>
        <v>-0.20104625100197127</v>
      </c>
      <c r="B534" s="6">
        <f ca="1">LN((RAND()^(-Results!$E$4))-1)</f>
        <v>1.2189835528929083</v>
      </c>
      <c r="C534" s="6">
        <f ca="1">LN((RAND()^(-Results!$E$4))-1)</f>
        <v>4.2587834668601818</v>
      </c>
      <c r="D534" s="6">
        <f ca="1">LN((RAND()^(-Results!$E$4))-1)</f>
        <v>-0.60063076403691462</v>
      </c>
      <c r="E534" s="6">
        <f ca="1">LN((RAND()^(-Results!$E$4))-1)</f>
        <v>0.45814026148492165</v>
      </c>
      <c r="F534" s="6">
        <f ca="1">LN((RAND()^(-Results!$E$4))-1)</f>
        <v>1.6479341071754219</v>
      </c>
      <c r="G534" s="6">
        <f ca="1">LN((RAND()^(-Results!$E$4))-1)</f>
        <v>-1.0174575295156438</v>
      </c>
      <c r="H534" s="6">
        <f t="shared" ca="1" si="138"/>
        <v>-0.95328528015972336</v>
      </c>
      <c r="I534" s="10">
        <f ca="1">SUMPRODUCT(J534:O534,Results!B$12:G$12)+Results!$E$5*H534</f>
        <v>7.1571975327154247</v>
      </c>
      <c r="J534" s="10">
        <f ca="1">SUMPRODUCT($A534:$F534,Results!$B$15:$G$15)</f>
        <v>0.80928835284274658</v>
      </c>
      <c r="K534" s="10">
        <f ca="1">SUMPRODUCT($A534:$F534,Results!$B$16:$G$16)</f>
        <v>9.7444974171443235</v>
      </c>
      <c r="L534" s="10">
        <f ca="1">SUMPRODUCT($A534:$F534,Results!$B$17:$G$17)</f>
        <v>1.4275662903813326</v>
      </c>
      <c r="M534" s="10">
        <f ca="1">SUMPRODUCT($A534:$F534,Results!$B$18:$G$18)</f>
        <v>-8.4498286505630151</v>
      </c>
      <c r="N534" s="10">
        <f ca="1">SUMPRODUCT($A534:$F534,Results!$B$19:$G$19)</f>
        <v>5.2468620379114954</v>
      </c>
      <c r="O534" s="10">
        <f ca="1">SUMPRODUCT($A534:$F534,Results!$B$20:$G$20)</f>
        <v>5.2787087124754386</v>
      </c>
      <c r="P534" s="10" cm="1">
        <f t="array" aca="1" ref="P534" ca="1">SUMPRODUCT(J534:O534,TRANSPOSE(BL$20:BL$25))+$AD$20-$BL$27</f>
        <v>12.257870847421161</v>
      </c>
      <c r="Q534" s="10" cm="1">
        <f t="array" aca="1" ref="Q534" ca="1">SUMPRODUCT(J534:O534,TRANSPOSE(ES$20:ES$25))+$AD$20-$ES$27</f>
        <v>12.268423700458339</v>
      </c>
      <c r="R534" s="10">
        <f ca="1">I534-Results!$E$5*H534</f>
        <v>10.970338653354318</v>
      </c>
      <c r="S534" s="10" cm="1">
        <f t="array" aca="1" ref="S534" ca="1">SUMPRODUCT(J534:O534,TRANSPOSE(AR$28:AR$33))+$AD$20-$AC$26</f>
        <v>20.035720877762412</v>
      </c>
      <c r="T534" s="10">
        <f ca="1">SUMPRODUCT(J534:O534,Results!K$9:P$9)</f>
        <v>12.295521088887654</v>
      </c>
      <c r="U534" s="10">
        <f ca="1">SUMPRODUCT(J534:O534,Results!K$9:P$9)+$AD$20-$AC$31</f>
        <v>12.312477145412746</v>
      </c>
      <c r="V534" s="10">
        <f t="shared" ca="1" si="137"/>
        <v>-5.1006733147057366</v>
      </c>
      <c r="W534" s="10">
        <f t="shared" ca="1" si="139"/>
        <v>-5.1112261677429141</v>
      </c>
      <c r="X534" s="10">
        <f t="shared" ca="1" si="140"/>
        <v>-3.8131411206388934</v>
      </c>
      <c r="Y534" s="10">
        <f t="shared" ca="1" si="141"/>
        <v>-12.878523345046986</v>
      </c>
      <c r="Z534" s="10">
        <f t="shared" ca="1" si="142"/>
        <v>6.8750694658335396</v>
      </c>
      <c r="AA534" s="10">
        <f t="shared" ca="1" si="143"/>
        <v>-5.1552796126973215</v>
      </c>
    </row>
    <row r="535" spans="1:27">
      <c r="A535" s="6">
        <f ca="1">LN((RAND()^(-Results!$E$4))-1)</f>
        <v>1.2502564811882459</v>
      </c>
      <c r="B535" s="6">
        <f ca="1">LN((RAND()^(-Results!$E$4))-1)</f>
        <v>7.8971822609704523</v>
      </c>
      <c r="C535" s="6">
        <f ca="1">LN((RAND()^(-Results!$E$4))-1)</f>
        <v>0.66299242340387632</v>
      </c>
      <c r="D535" s="6">
        <f ca="1">LN((RAND()^(-Results!$E$4))-1)</f>
        <v>0.27769381534468979</v>
      </c>
      <c r="E535" s="6">
        <f ca="1">LN((RAND()^(-Results!$E$4))-1)</f>
        <v>-0.70975483832220043</v>
      </c>
      <c r="F535" s="6">
        <f ca="1">LN((RAND()^(-Results!$E$4))-1)</f>
        <v>2.2227656734286918</v>
      </c>
      <c r="G535" s="6">
        <f ca="1">LN((RAND()^(-Results!$E$4))-1)</f>
        <v>0.63198651435890396</v>
      </c>
      <c r="H535" s="6">
        <f t="shared" ca="1" si="138"/>
        <v>0.69615876371482444</v>
      </c>
      <c r="I535" s="10">
        <f ca="1">SUMPRODUCT(J535:O535,Results!B$12:G$12)+Results!$E$5*H535</f>
        <v>38.87438381641573</v>
      </c>
      <c r="J535" s="10">
        <f ca="1">SUMPRODUCT($A535:$F535,Results!$B$15:$G$15)</f>
        <v>-7.964982947195038</v>
      </c>
      <c r="K535" s="10">
        <f ca="1">SUMPRODUCT($A535:$F535,Results!$B$16:$G$16)</f>
        <v>6.6998421450590628</v>
      </c>
      <c r="L535" s="10">
        <f ca="1">SUMPRODUCT($A535:$F535,Results!$B$17:$G$17)</f>
        <v>6.8836738217145266</v>
      </c>
      <c r="M535" s="10">
        <f ca="1">SUMPRODUCT($A535:$F535,Results!$B$18:$G$18)</f>
        <v>-1.423724052905416</v>
      </c>
      <c r="N535" s="10">
        <f ca="1">SUMPRODUCT($A535:$F535,Results!$B$19:$G$19)</f>
        <v>17.933912942857553</v>
      </c>
      <c r="O535" s="10">
        <f ca="1">SUMPRODUCT($A535:$F535,Results!$B$20:$G$20)</f>
        <v>4.9890245542956713</v>
      </c>
      <c r="P535" s="10" cm="1">
        <f t="array" aca="1" ref="P535" ca="1">SUMPRODUCT(J535:O535,TRANSPOSE(BL$20:BL$25))+$AD$20-$BL$27</f>
        <v>33.769457596981702</v>
      </c>
      <c r="Q535" s="10" cm="1">
        <f t="array" aca="1" ref="Q535" ca="1">SUMPRODUCT(J535:O535,TRANSPOSE(ES$20:ES$25))+$AD$20-$ES$27</f>
        <v>34.093767919087981</v>
      </c>
      <c r="R535" s="10">
        <f ca="1">I535-Results!$E$5*H535</f>
        <v>36.089748761556429</v>
      </c>
      <c r="S535" s="10" cm="1">
        <f t="array" aca="1" ref="S535" ca="1">SUMPRODUCT(J535:O535,TRANSPOSE(AR$28:AR$33))+$AD$20-$AC$26</f>
        <v>30.640713025928175</v>
      </c>
      <c r="T535" s="10">
        <f ca="1">SUMPRODUCT(J535:O535,Results!K$9:P$9)</f>
        <v>35.722772351654534</v>
      </c>
      <c r="U535" s="10">
        <f ca="1">SUMPRODUCT(J535:O535,Results!K$9:P$9)+$AD$20-$AC$31</f>
        <v>35.73972840817963</v>
      </c>
      <c r="V535" s="10">
        <f t="shared" ca="1" si="137"/>
        <v>5.1049262194340272</v>
      </c>
      <c r="W535" s="10">
        <f t="shared" ca="1" si="139"/>
        <v>4.7806158973277491</v>
      </c>
      <c r="X535" s="10">
        <f t="shared" ca="1" si="140"/>
        <v>2.7846350548593009</v>
      </c>
      <c r="Y535" s="10">
        <f t="shared" ca="1" si="141"/>
        <v>8.2336707904875546</v>
      </c>
      <c r="Z535" s="10">
        <f t="shared" ca="1" si="142"/>
        <v>38.592255749533841</v>
      </c>
      <c r="AA535" s="10">
        <f t="shared" ca="1" si="143"/>
        <v>3.1346554082360996</v>
      </c>
    </row>
    <row r="536" spans="1:27">
      <c r="A536" s="6">
        <f ca="1">LN((RAND()^(-Results!$E$4))-1)</f>
        <v>1.0385841891857996</v>
      </c>
      <c r="B536" s="6">
        <f ca="1">LN((RAND()^(-Results!$E$4))-1)</f>
        <v>1.0710515251385861</v>
      </c>
      <c r="C536" s="6">
        <f ca="1">LN((RAND()^(-Results!$E$4))-1)</f>
        <v>1.7173526282913125</v>
      </c>
      <c r="D536" s="6">
        <f ca="1">LN((RAND()^(-Results!$E$4))-1)</f>
        <v>1.9737331917498089</v>
      </c>
      <c r="E536" s="6">
        <f ca="1">LN((RAND()^(-Results!$E$4))-1)</f>
        <v>-2.3846401903642231</v>
      </c>
      <c r="F536" s="6">
        <f ca="1">LN((RAND()^(-Results!$E$4))-1)</f>
        <v>2.5346337557949377</v>
      </c>
      <c r="G536" s="6">
        <f ca="1">LN((RAND()^(-Results!$E$4))-1)</f>
        <v>-1.0010251708442692</v>
      </c>
      <c r="H536" s="6">
        <f t="shared" ca="1" si="138"/>
        <v>-0.93685292148834876</v>
      </c>
      <c r="I536" s="10">
        <f ca="1">SUMPRODUCT(J536:O536,Results!B$12:G$12)+Results!$E$5*H536</f>
        <v>11.273740476392094</v>
      </c>
      <c r="J536" s="10">
        <f ca="1">SUMPRODUCT($A536:$F536,Results!$B$15:$G$15)</f>
        <v>-5.4101302190724976</v>
      </c>
      <c r="K536" s="10">
        <f ca="1">SUMPRODUCT($A536:$F536,Results!$B$16:$G$16)</f>
        <v>-1.9482783966148571</v>
      </c>
      <c r="L536" s="10">
        <f ca="1">SUMPRODUCT($A536:$F536,Results!$B$17:$G$17)</f>
        <v>9.9807819165950633</v>
      </c>
      <c r="M536" s="10">
        <f ca="1">SUMPRODUCT($A536:$F536,Results!$B$18:$G$18)</f>
        <v>-7.5266489670782635</v>
      </c>
      <c r="N536" s="10">
        <f ca="1">SUMPRODUCT($A536:$F536,Results!$B$19:$G$19)</f>
        <v>8.4422368320678043</v>
      </c>
      <c r="O536" s="10">
        <f ca="1">SUMPRODUCT($A536:$F536,Results!$B$20:$G$20)</f>
        <v>8.3329917825757782</v>
      </c>
      <c r="P536" s="10" cm="1">
        <f t="array" aca="1" ref="P536" ca="1">SUMPRODUCT(J536:O536,TRANSPOSE(BL$20:BL$25))+$AD$20-$BL$27</f>
        <v>14.771674191309433</v>
      </c>
      <c r="Q536" s="10" cm="1">
        <f t="array" aca="1" ref="Q536" ca="1">SUMPRODUCT(J536:O536,TRANSPOSE(ES$20:ES$25))+$AD$20-$ES$27</f>
        <v>14.844129740448279</v>
      </c>
      <c r="R536" s="10">
        <f ca="1">I536-Results!$E$5*H536</f>
        <v>15.021152162345489</v>
      </c>
      <c r="S536" s="10" cm="1">
        <f t="array" aca="1" ref="S536" ca="1">SUMPRODUCT(J536:O536,TRANSPOSE(AR$28:AR$33))+$AD$20-$AC$26</f>
        <v>20.200987774617207</v>
      </c>
      <c r="T536" s="10">
        <f ca="1">SUMPRODUCT(J536:O536,Results!K$9:P$9)</f>
        <v>15.220946835936795</v>
      </c>
      <c r="U536" s="10">
        <f ca="1">SUMPRODUCT(J536:O536,Results!K$9:P$9)+$AD$20-$AC$31</f>
        <v>15.237902892461888</v>
      </c>
      <c r="V536" s="10">
        <f t="shared" ca="1" si="137"/>
        <v>-3.4979337149173393</v>
      </c>
      <c r="W536" s="10">
        <f t="shared" ca="1" si="139"/>
        <v>-3.5703892640561854</v>
      </c>
      <c r="X536" s="10">
        <f t="shared" ca="1" si="140"/>
        <v>-3.747411685953395</v>
      </c>
      <c r="Y536" s="10">
        <f t="shared" ca="1" si="141"/>
        <v>-8.9272472982251134</v>
      </c>
      <c r="Z536" s="10">
        <f t="shared" ca="1" si="142"/>
        <v>10.991612409510209</v>
      </c>
      <c r="AA536" s="10">
        <f t="shared" ca="1" si="143"/>
        <v>-3.9641624160697937</v>
      </c>
    </row>
    <row r="537" spans="1:27">
      <c r="A537" s="6">
        <f ca="1">LN((RAND()^(-Results!$E$4))-1)</f>
        <v>0.685689778688507</v>
      </c>
      <c r="B537" s="6">
        <f ca="1">LN((RAND()^(-Results!$E$4))-1)</f>
        <v>-2.8528962856807656</v>
      </c>
      <c r="C537" s="6">
        <f ca="1">LN((RAND()^(-Results!$E$4))-1)</f>
        <v>2.0473765588533426</v>
      </c>
      <c r="D537" s="6">
        <f ca="1">LN((RAND()^(-Results!$E$4))-1)</f>
        <v>0.32235822917551488</v>
      </c>
      <c r="E537" s="6">
        <f ca="1">LN((RAND()^(-Results!$E$4))-1)</f>
        <v>2.3687492430730814</v>
      </c>
      <c r="F537" s="6">
        <f ca="1">LN((RAND()^(-Results!$E$4))-1)</f>
        <v>-5.1717350770394992</v>
      </c>
      <c r="G537" s="6">
        <f ca="1">LN((RAND()^(-Results!$E$4))-1)</f>
        <v>0.89732839100666939</v>
      </c>
      <c r="H537" s="6">
        <f t="shared" ca="1" si="138"/>
        <v>0.96150064036258986</v>
      </c>
      <c r="I537" s="10">
        <f ca="1">SUMPRODUCT(J537:O537,Results!B$12:G$12)+Results!$E$5*H537</f>
        <v>-14.238276734100822</v>
      </c>
      <c r="J537" s="10">
        <f ca="1">SUMPRODUCT($A537:$F537,Results!$B$15:$G$15)</f>
        <v>7.1674667337346287</v>
      </c>
      <c r="K537" s="10">
        <f ca="1">SUMPRODUCT($A537:$F537,Results!$B$16:$G$16)</f>
        <v>1.8708425943606404</v>
      </c>
      <c r="L537" s="10">
        <f ca="1">SUMPRODUCT($A537:$F537,Results!$B$17:$G$17)</f>
        <v>-4.5962954681662227</v>
      </c>
      <c r="M537" s="10">
        <f ca="1">SUMPRODUCT($A537:$F537,Results!$B$18:$G$18)</f>
        <v>4.6786386002879681</v>
      </c>
      <c r="N537" s="10">
        <f ca="1">SUMPRODUCT($A537:$F537,Results!$B$19:$G$19)</f>
        <v>-6.5247642288929351</v>
      </c>
      <c r="O537" s="10">
        <f ca="1">SUMPRODUCT($A537:$F537,Results!$B$20:$G$20)</f>
        <v>-4.5729034831340876</v>
      </c>
      <c r="P537" s="10" cm="1">
        <f t="array" aca="1" ref="P537" ca="1">SUMPRODUCT(J537:O537,TRANSPOSE(BL$20:BL$25))+$AD$20-$BL$27</f>
        <v>-15.920719818462887</v>
      </c>
      <c r="Q537" s="10" cm="1">
        <f t="array" aca="1" ref="Q537" ca="1">SUMPRODUCT(J537:O537,TRANSPOSE(ES$20:ES$25))+$AD$20-$ES$27</f>
        <v>-16.141372347248787</v>
      </c>
      <c r="R537" s="10">
        <f ca="1">I537-Results!$E$5*H537</f>
        <v>-18.08427929555118</v>
      </c>
      <c r="S537" s="10" cm="1">
        <f t="array" aca="1" ref="S537" ca="1">SUMPRODUCT(J537:O537,TRANSPOSE(AR$28:AR$33))+$AD$20-$AC$26</f>
        <v>-17.001120189973211</v>
      </c>
      <c r="T537" s="10">
        <f ca="1">SUMPRODUCT(J537:O537,Results!K$9:P$9)</f>
        <v>-17.256934247005404</v>
      </c>
      <c r="U537" s="10">
        <f ca="1">SUMPRODUCT(J537:O537,Results!K$9:P$9)+$AD$20-$AC$31</f>
        <v>-17.239978190480311</v>
      </c>
      <c r="V537" s="10">
        <f t="shared" ca="1" si="137"/>
        <v>1.682443084362065</v>
      </c>
      <c r="W537" s="10">
        <f t="shared" ca="1" si="139"/>
        <v>1.9030956131479648</v>
      </c>
      <c r="X537" s="10">
        <f t="shared" ca="1" si="140"/>
        <v>3.8460025614503586</v>
      </c>
      <c r="Y537" s="10">
        <f t="shared" ca="1" si="141"/>
        <v>2.7628434558723889</v>
      </c>
      <c r="Z537" s="10">
        <f t="shared" ca="1" si="142"/>
        <v>-14.520404800982707</v>
      </c>
      <c r="AA537" s="10">
        <f t="shared" ca="1" si="143"/>
        <v>3.0017014563794895</v>
      </c>
    </row>
    <row r="538" spans="1:27">
      <c r="A538" s="6">
        <f ca="1">LN((RAND()^(-Results!$E$4))-1)</f>
        <v>0.91378237535454088</v>
      </c>
      <c r="B538" s="6">
        <f ca="1">LN((RAND()^(-Results!$E$4))-1)</f>
        <v>-0.25086981868097052</v>
      </c>
      <c r="C538" s="6">
        <f ca="1">LN((RAND()^(-Results!$E$4))-1)</f>
        <v>2.2816833182315679</v>
      </c>
      <c r="D538" s="6">
        <f ca="1">LN((RAND()^(-Results!$E$4))-1)</f>
        <v>-0.94190857937423345</v>
      </c>
      <c r="E538" s="6">
        <f ca="1">LN((RAND()^(-Results!$E$4))-1)</f>
        <v>0.57866599453440459</v>
      </c>
      <c r="F538" s="6">
        <f ca="1">LN((RAND()^(-Results!$E$4))-1)</f>
        <v>1.5315526761107494</v>
      </c>
      <c r="G538" s="6">
        <f ca="1">LN((RAND()^(-Results!$E$4))-1)</f>
        <v>-1.21912823651645</v>
      </c>
      <c r="H538" s="6">
        <f t="shared" ca="1" si="138"/>
        <v>-1.1549559871605295</v>
      </c>
      <c r="I538" s="10">
        <f ca="1">SUMPRODUCT(J538:O538,Results!B$12:G$12)+Results!$E$5*H538</f>
        <v>9.8119751086255018</v>
      </c>
      <c r="J538" s="10">
        <f ca="1">SUMPRODUCT($A538:$F538,Results!$B$15:$G$15)</f>
        <v>-3.3851341470999272</v>
      </c>
      <c r="K538" s="10">
        <f ca="1">SUMPRODUCT($A538:$F538,Results!$B$16:$G$16)</f>
        <v>6.2751936640182109</v>
      </c>
      <c r="L538" s="10">
        <f ca="1">SUMPRODUCT($A538:$F538,Results!$B$17:$G$17)</f>
        <v>-2.4090109540051086</v>
      </c>
      <c r="M538" s="10">
        <f ca="1">SUMPRODUCT($A538:$F538,Results!$B$18:$G$18)</f>
        <v>-5.5828636385904282</v>
      </c>
      <c r="N538" s="10">
        <f ca="1">SUMPRODUCT($A538:$F538,Results!$B$19:$G$19)</f>
        <v>3.9508883645418975</v>
      </c>
      <c r="O538" s="10">
        <f ca="1">SUMPRODUCT($A538:$F538,Results!$B$20:$G$20)</f>
        <v>3.6965001614324953</v>
      </c>
      <c r="P538" s="10" cm="1">
        <f t="array" aca="1" ref="P538" ca="1">SUMPRODUCT(J538:O538,TRANSPOSE(BL$20:BL$25))+$AD$20-$BL$27</f>
        <v>15.427495534692952</v>
      </c>
      <c r="Q538" s="10" cm="1">
        <f t="array" aca="1" ref="Q538" ca="1">SUMPRODUCT(J538:O538,TRANSPOSE(ES$20:ES$25))+$AD$20-$ES$27</f>
        <v>15.368043783151993</v>
      </c>
      <c r="R538" s="10">
        <f ca="1">I538-Results!$E$5*H538</f>
        <v>14.43179905726762</v>
      </c>
      <c r="S538" s="10" cm="1">
        <f t="array" aca="1" ref="S538" ca="1">SUMPRODUCT(J538:O538,TRANSPOSE(AR$28:AR$33))+$AD$20-$AC$26</f>
        <v>19.105737899995123</v>
      </c>
      <c r="T538" s="10">
        <f ca="1">SUMPRODUCT(J538:O538,Results!K$9:P$9)</f>
        <v>15.028785834591776</v>
      </c>
      <c r="U538" s="10">
        <f ca="1">SUMPRODUCT(J538:O538,Results!K$9:P$9)+$AD$20-$AC$31</f>
        <v>15.045741891116869</v>
      </c>
      <c r="V538" s="10">
        <f t="shared" ca="1" si="137"/>
        <v>-5.6155204260674498</v>
      </c>
      <c r="W538" s="10">
        <f t="shared" ca="1" si="139"/>
        <v>-5.5560686745264913</v>
      </c>
      <c r="X538" s="10">
        <f t="shared" ca="1" si="140"/>
        <v>-4.619823948642118</v>
      </c>
      <c r="Y538" s="10">
        <f t="shared" ca="1" si="141"/>
        <v>-9.2937627913696215</v>
      </c>
      <c r="Z538" s="10">
        <f t="shared" ca="1" si="142"/>
        <v>9.5298470417436167</v>
      </c>
      <c r="AA538" s="10">
        <f t="shared" ca="1" si="143"/>
        <v>-5.233766782491367</v>
      </c>
    </row>
    <row r="539" spans="1:27">
      <c r="A539" s="6">
        <f ca="1">LN((RAND()^(-Results!$E$4))-1)</f>
        <v>2.8881072995022232</v>
      </c>
      <c r="B539" s="6">
        <f ca="1">LN((RAND()^(-Results!$E$4))-1)</f>
        <v>0.93303924567592178</v>
      </c>
      <c r="C539" s="6">
        <f ca="1">LN((RAND()^(-Results!$E$4))-1)</f>
        <v>1.0363298468879141</v>
      </c>
      <c r="D539" s="6">
        <f ca="1">LN((RAND()^(-Results!$E$4))-1)</f>
        <v>-1.4188966072940707</v>
      </c>
      <c r="E539" s="6">
        <f ca="1">LN((RAND()^(-Results!$E$4))-1)</f>
        <v>-3.1427999859325904</v>
      </c>
      <c r="F539" s="6">
        <f ca="1">LN((RAND()^(-Results!$E$4))-1)</f>
        <v>0.39091399505481667</v>
      </c>
      <c r="G539" s="6">
        <f ca="1">LN((RAND()^(-Results!$E$4))-1)</f>
        <v>1.8774205438558755</v>
      </c>
      <c r="H539" s="6">
        <f t="shared" ca="1" si="138"/>
        <v>1.941592793211796</v>
      </c>
      <c r="I539" s="10">
        <f ca="1">SUMPRODUCT(J539:O539,Results!B$12:G$12)+Results!$E$5*H539</f>
        <v>20.842236978611513</v>
      </c>
      <c r="J539" s="10">
        <f ca="1">SUMPRODUCT($A539:$F539,Results!$B$15:$G$15)</f>
        <v>-2.9411814710937612</v>
      </c>
      <c r="K539" s="10">
        <f ca="1">SUMPRODUCT($A539:$F539,Results!$B$16:$G$16)</f>
        <v>-3.6383904253847787</v>
      </c>
      <c r="L539" s="10">
        <f ca="1">SUMPRODUCT($A539:$F539,Results!$B$17:$G$17)</f>
        <v>13.356276474214097</v>
      </c>
      <c r="M539" s="10">
        <f ca="1">SUMPRODUCT($A539:$F539,Results!$B$18:$G$18)</f>
        <v>-1.1672169884305075</v>
      </c>
      <c r="N539" s="10">
        <f ca="1">SUMPRODUCT($A539:$F539,Results!$B$19:$G$19)</f>
        <v>12.843933625682638</v>
      </c>
      <c r="O539" s="10">
        <f ca="1">SUMPRODUCT($A539:$F539,Results!$B$20:$G$20)</f>
        <v>5.835546657708794</v>
      </c>
      <c r="P539" s="10" cm="1">
        <f t="array" aca="1" ref="P539" ca="1">SUMPRODUCT(J539:O539,TRANSPOSE(BL$20:BL$25))+$AD$20-$BL$27</f>
        <v>12.752949048503559</v>
      </c>
      <c r="Q539" s="10" cm="1">
        <f t="array" aca="1" ref="Q539" ca="1">SUMPRODUCT(J539:O539,TRANSPOSE(ES$20:ES$25))+$AD$20-$ES$27</f>
        <v>12.665887034015798</v>
      </c>
      <c r="R539" s="10">
        <f ca="1">I539-Results!$E$5*H539</f>
        <v>13.07586580576433</v>
      </c>
      <c r="S539" s="10" cm="1">
        <f t="array" aca="1" ref="S539" ca="1">SUMPRODUCT(J539:O539,TRANSPOSE(AR$28:AR$33))+$AD$20-$AC$26</f>
        <v>12.495071017556409</v>
      </c>
      <c r="T539" s="10">
        <f ca="1">SUMPRODUCT(J539:O539,Results!K$9:P$9)</f>
        <v>12.165148877057472</v>
      </c>
      <c r="U539" s="10">
        <f ca="1">SUMPRODUCT(J539:O539,Results!K$9:P$9)+$AD$20-$AC$31</f>
        <v>12.182104933582565</v>
      </c>
      <c r="V539" s="10">
        <f t="shared" ca="1" si="137"/>
        <v>8.0892879301079539</v>
      </c>
      <c r="W539" s="10">
        <f t="shared" ca="1" si="139"/>
        <v>8.1763499445957155</v>
      </c>
      <c r="X539" s="10">
        <f t="shared" ca="1" si="140"/>
        <v>7.7663711728471831</v>
      </c>
      <c r="Y539" s="10">
        <f t="shared" ca="1" si="141"/>
        <v>8.3471659610551043</v>
      </c>
      <c r="Z539" s="10">
        <f t="shared" ca="1" si="142"/>
        <v>20.560108911729628</v>
      </c>
      <c r="AA539" s="10">
        <f t="shared" ca="1" si="143"/>
        <v>8.6601320450289485</v>
      </c>
    </row>
    <row r="540" spans="1:27">
      <c r="A540" s="6">
        <f ca="1">LN((RAND()^(-Results!$E$4))-1)</f>
        <v>-0.8203464113582517</v>
      </c>
      <c r="B540" s="6">
        <f ca="1">LN((RAND()^(-Results!$E$4))-1)</f>
        <v>-1.4719855655490499</v>
      </c>
      <c r="C540" s="6">
        <f ca="1">LN((RAND()^(-Results!$E$4))-1)</f>
        <v>0.51551931787819427</v>
      </c>
      <c r="D540" s="6">
        <f ca="1">LN((RAND()^(-Results!$E$4))-1)</f>
        <v>3.9841434360729386E-2</v>
      </c>
      <c r="E540" s="6">
        <f ca="1">LN((RAND()^(-Results!$E$4))-1)</f>
        <v>0.2617739377915867</v>
      </c>
      <c r="F540" s="6">
        <f ca="1">LN((RAND()^(-Results!$E$4))-1)</f>
        <v>-0.18200156011018015</v>
      </c>
      <c r="G540" s="6">
        <f ca="1">LN((RAND()^(-Results!$E$4))-1)</f>
        <v>-0.61369793951746787</v>
      </c>
      <c r="H540" s="6">
        <f t="shared" ca="1" si="138"/>
        <v>-0.5495256901615474</v>
      </c>
      <c r="I540" s="10">
        <f ca="1">SUMPRODUCT(J540:O540,Results!B$12:G$12)+Results!$E$5*H540</f>
        <v>-11.321912288896863</v>
      </c>
      <c r="J540" s="10">
        <f ca="1">SUMPRODUCT($A540:$F540,Results!$B$15:$G$15)</f>
        <v>2.9868468805770418</v>
      </c>
      <c r="K540" s="10">
        <f ca="1">SUMPRODUCT($A540:$F540,Results!$B$16:$G$16)</f>
        <v>7.2831680715945396E-2</v>
      </c>
      <c r="L540" s="10">
        <f ca="1">SUMPRODUCT($A540:$F540,Results!$B$17:$G$17)</f>
        <v>-1.2512441977637487</v>
      </c>
      <c r="M540" s="10">
        <f ca="1">SUMPRODUCT($A540:$F540,Results!$B$18:$G$18)</f>
        <v>-1.2015984403887541</v>
      </c>
      <c r="N540" s="10">
        <f ca="1">SUMPRODUCT($A540:$F540,Results!$B$19:$G$19)</f>
        <v>-4.2884073207543718</v>
      </c>
      <c r="O540" s="10">
        <f ca="1">SUMPRODUCT($A540:$F540,Results!$B$20:$G$20)</f>
        <v>-0.57361723537506992</v>
      </c>
      <c r="P540" s="10" cm="1">
        <f t="array" aca="1" ref="P540" ca="1">SUMPRODUCT(J540:O540,TRANSPOSE(BL$20:BL$25))+$AD$20-$BL$27</f>
        <v>-8.4332517637947966</v>
      </c>
      <c r="Q540" s="10" cm="1">
        <f t="array" aca="1" ref="Q540" ca="1">SUMPRODUCT(J540:O540,TRANSPOSE(ES$20:ES$25))+$AD$20-$ES$27</f>
        <v>-8.4790635110825558</v>
      </c>
      <c r="R540" s="10">
        <f ca="1">I540-Results!$E$5*H540</f>
        <v>-9.123809528250673</v>
      </c>
      <c r="S540" s="10" cm="1">
        <f t="array" aca="1" ref="S540" ca="1">SUMPRODUCT(J540:O540,TRANSPOSE(AR$28:AR$33))+$AD$20-$AC$26</f>
        <v>-5.8708661399318194</v>
      </c>
      <c r="T540" s="10">
        <f ca="1">SUMPRODUCT(J540:O540,Results!K$9:P$9)</f>
        <v>-8.7237254758815332</v>
      </c>
      <c r="U540" s="10">
        <f ca="1">SUMPRODUCT(J540:O540,Results!K$9:P$9)+$AD$20-$AC$31</f>
        <v>-8.7067694193564407</v>
      </c>
      <c r="V540" s="10">
        <f t="shared" ca="1" si="137"/>
        <v>-2.8886605251020665</v>
      </c>
      <c r="W540" s="10">
        <f t="shared" ca="1" si="139"/>
        <v>-2.8428487778143072</v>
      </c>
      <c r="X540" s="10">
        <f t="shared" ca="1" si="140"/>
        <v>-2.19810276064619</v>
      </c>
      <c r="Y540" s="10">
        <f t="shared" ca="1" si="141"/>
        <v>-5.4510461489650437</v>
      </c>
      <c r="Z540" s="10">
        <f t="shared" ca="1" si="142"/>
        <v>-11.604040355778748</v>
      </c>
      <c r="AA540" s="10">
        <f t="shared" ca="1" si="143"/>
        <v>-2.6151428695404224</v>
      </c>
    </row>
    <row r="541" spans="1:27">
      <c r="A541" s="6">
        <f ca="1">LN((RAND()^(-Results!$E$4))-1)</f>
        <v>-0.34501637778360533</v>
      </c>
      <c r="B541" s="6">
        <f ca="1">LN((RAND()^(-Results!$E$4))-1)</f>
        <v>0.16107105692091223</v>
      </c>
      <c r="C541" s="6">
        <f ca="1">LN((RAND()^(-Results!$E$4))-1)</f>
        <v>1.8663297901405578</v>
      </c>
      <c r="D541" s="6">
        <f ca="1">LN((RAND()^(-Results!$E$4))-1)</f>
        <v>-1.0929830642675811</v>
      </c>
      <c r="E541" s="6">
        <f ca="1">LN((RAND()^(-Results!$E$4))-1)</f>
        <v>-1.4445247401711445</v>
      </c>
      <c r="F541" s="6">
        <f ca="1">LN((RAND()^(-Results!$E$4))-1)</f>
        <v>-3.2662814056302985</v>
      </c>
      <c r="G541" s="6">
        <f ca="1">LN((RAND()^(-Results!$E$4))-1)</f>
        <v>4.1620997499991397</v>
      </c>
      <c r="H541" s="6">
        <f t="shared" ca="1" si="138"/>
        <v>4.2262719993550606</v>
      </c>
      <c r="I541" s="10">
        <f ca="1">SUMPRODUCT(J541:O541,Results!B$12:G$12)+Results!$E$5*H541</f>
        <v>-5.2211949795706616</v>
      </c>
      <c r="J541" s="10">
        <f ca="1">SUMPRODUCT($A541:$F541,Results!$B$15:$G$15)</f>
        <v>11.694531232744986</v>
      </c>
      <c r="K541" s="10">
        <f ca="1">SUMPRODUCT($A541:$F541,Results!$B$16:$G$16)</f>
        <v>-2.132522118397699</v>
      </c>
      <c r="L541" s="10">
        <f ca="1">SUMPRODUCT($A541:$F541,Results!$B$17:$G$17)</f>
        <v>11.338560232951087</v>
      </c>
      <c r="M541" s="10">
        <f ca="1">SUMPRODUCT($A541:$F541,Results!$B$18:$G$18)</f>
        <v>3.1328889239773132</v>
      </c>
      <c r="N541" s="10">
        <f ca="1">SUMPRODUCT($A541:$F541,Results!$B$19:$G$19)</f>
        <v>0.98591434881205853</v>
      </c>
      <c r="O541" s="10">
        <f ca="1">SUMPRODUCT($A541:$F541,Results!$B$20:$G$20)</f>
        <v>-1.017700843962682</v>
      </c>
      <c r="P541" s="10" cm="1">
        <f t="array" aca="1" ref="P541" ca="1">SUMPRODUCT(J541:O541,TRANSPOSE(BL$20:BL$25))+$AD$20-$BL$27</f>
        <v>-21.462887575101167</v>
      </c>
      <c r="Q541" s="10" cm="1">
        <f t="array" aca="1" ref="Q541" ca="1">SUMPRODUCT(J541:O541,TRANSPOSE(ES$20:ES$25))+$AD$20-$ES$27</f>
        <v>-21.553395316686728</v>
      </c>
      <c r="R541" s="10">
        <f ca="1">I541-Results!$E$5*H541</f>
        <v>-22.126282976990904</v>
      </c>
      <c r="S541" s="10" cm="1">
        <f t="array" aca="1" ref="S541" ca="1">SUMPRODUCT(J541:O541,TRANSPOSE(AR$28:AR$33))+$AD$20-$AC$26</f>
        <v>-19.980768849462404</v>
      </c>
      <c r="T541" s="10">
        <f ca="1">SUMPRODUCT(J541:O541,Results!K$9:P$9)</f>
        <v>-22.043909094805883</v>
      </c>
      <c r="U541" s="10">
        <f ca="1">SUMPRODUCT(J541:O541,Results!K$9:P$9)+$AD$20-$AC$31</f>
        <v>-22.026953038280791</v>
      </c>
      <c r="V541" s="10">
        <f t="shared" ca="1" si="137"/>
        <v>16.241692595530505</v>
      </c>
      <c r="W541" s="10">
        <f t="shared" ca="1" si="139"/>
        <v>16.332200337116067</v>
      </c>
      <c r="X541" s="10">
        <f t="shared" ca="1" si="140"/>
        <v>16.905087997420242</v>
      </c>
      <c r="Y541" s="10">
        <f t="shared" ca="1" si="141"/>
        <v>14.759573869891742</v>
      </c>
      <c r="Z541" s="10">
        <f t="shared" ca="1" si="142"/>
        <v>-5.5033230464525467</v>
      </c>
      <c r="AA541" s="10">
        <f t="shared" ca="1" si="143"/>
        <v>16.805758058710129</v>
      </c>
    </row>
    <row r="542" spans="1:27">
      <c r="A542" s="6">
        <f ca="1">LN((RAND()^(-Results!$E$4))-1)</f>
        <v>0.64602603591356456</v>
      </c>
      <c r="B542" s="6">
        <f ca="1">LN((RAND()^(-Results!$E$4))-1)</f>
        <v>-0.35594664012541161</v>
      </c>
      <c r="C542" s="6">
        <f ca="1">LN((RAND()^(-Results!$E$4))-1)</f>
        <v>-1.4329257353280276</v>
      </c>
      <c r="D542" s="6">
        <f ca="1">LN((RAND()^(-Results!$E$4))-1)</f>
        <v>0.35614674893484027</v>
      </c>
      <c r="E542" s="6">
        <f ca="1">LN((RAND()^(-Results!$E$4))-1)</f>
        <v>-0.10484484400117093</v>
      </c>
      <c r="F542" s="6">
        <f ca="1">LN((RAND()^(-Results!$E$4))-1)</f>
        <v>-1.3464840546330219</v>
      </c>
      <c r="G542" s="6">
        <f ca="1">LN((RAND()^(-Results!$E$4))-1)</f>
        <v>-0.403914994099346</v>
      </c>
      <c r="H542" s="6">
        <f t="shared" ca="1" si="138"/>
        <v>-0.33974274474342547</v>
      </c>
      <c r="I542" s="10">
        <f ca="1">SUMPRODUCT(J542:O542,Results!B$12:G$12)+Results!$E$5*H542</f>
        <v>-4.3775698412272686</v>
      </c>
      <c r="J542" s="10">
        <f ca="1">SUMPRODUCT($A542:$F542,Results!$B$15:$G$15)</f>
        <v>-0.56397893927465681</v>
      </c>
      <c r="K542" s="10">
        <f ca="1">SUMPRODUCT($A542:$F542,Results!$B$16:$G$16)</f>
        <v>-3.8847689791322706</v>
      </c>
      <c r="L542" s="10">
        <f ca="1">SUMPRODUCT($A542:$F542,Results!$B$17:$G$17)</f>
        <v>7.5127055108240581E-2</v>
      </c>
      <c r="M542" s="10">
        <f ca="1">SUMPRODUCT($A542:$F542,Results!$B$18:$G$18)</f>
        <v>4.2239305567157617</v>
      </c>
      <c r="N542" s="10">
        <f ca="1">SUMPRODUCT($A542:$F542,Results!$B$19:$G$19)</f>
        <v>-0.81537039640914877</v>
      </c>
      <c r="O542" s="10">
        <f ca="1">SUMPRODUCT($A542:$F542,Results!$B$20:$G$20)</f>
        <v>-2.0755015776738581</v>
      </c>
      <c r="P542" s="10" cm="1">
        <f t="array" aca="1" ref="P542" ca="1">SUMPRODUCT(J542:O542,TRANSPOSE(BL$20:BL$25))+$AD$20-$BL$27</f>
        <v>-3.4415932143121712</v>
      </c>
      <c r="Q542" s="10" cm="1">
        <f t="array" aca="1" ref="Q542" ca="1">SUMPRODUCT(J542:O542,TRANSPOSE(ES$20:ES$25))+$AD$20-$ES$27</f>
        <v>-3.4621756514924518</v>
      </c>
      <c r="R542" s="10">
        <f ca="1">I542-Results!$E$5*H542</f>
        <v>-3.0185988622535667</v>
      </c>
      <c r="S542" s="10" cm="1">
        <f t="array" aca="1" ref="S542" ca="1">SUMPRODUCT(J542:O542,TRANSPOSE(AR$28:AR$33))+$AD$20-$AC$26</f>
        <v>-7.3914965451948174</v>
      </c>
      <c r="T542" s="10">
        <f ca="1">SUMPRODUCT(J542:O542,Results!K$9:P$9)</f>
        <v>-3.5761111758903699</v>
      </c>
      <c r="U542" s="10">
        <f ca="1">SUMPRODUCT(J542:O542,Results!K$9:P$9)+$AD$20-$AC$31</f>
        <v>-3.5591551193652777</v>
      </c>
      <c r="V542" s="10">
        <f t="shared" ca="1" si="137"/>
        <v>-0.93597662691509731</v>
      </c>
      <c r="W542" s="10">
        <f t="shared" ca="1" si="139"/>
        <v>-0.91539418973481679</v>
      </c>
      <c r="X542" s="10">
        <f t="shared" ca="1" si="140"/>
        <v>-1.3589709789737019</v>
      </c>
      <c r="Y542" s="10">
        <f t="shared" ca="1" si="141"/>
        <v>3.0139267039675488</v>
      </c>
      <c r="Z542" s="10">
        <f t="shared" ca="1" si="142"/>
        <v>-4.6596979081091536</v>
      </c>
      <c r="AA542" s="10">
        <f t="shared" ca="1" si="143"/>
        <v>-0.81841472186199082</v>
      </c>
    </row>
    <row r="543" spans="1:27">
      <c r="A543" s="6">
        <f ca="1">LN((RAND()^(-Results!$E$4))-1)</f>
        <v>-0.9565399911308885</v>
      </c>
      <c r="B543" s="6">
        <f ca="1">LN((RAND()^(-Results!$E$4))-1)</f>
        <v>4.5267968635117749E-2</v>
      </c>
      <c r="C543" s="6">
        <f ca="1">LN((RAND()^(-Results!$E$4))-1)</f>
        <v>0.36639160857146269</v>
      </c>
      <c r="D543" s="6">
        <f ca="1">LN((RAND()^(-Results!$E$4))-1)</f>
        <v>2.4058389655930252</v>
      </c>
      <c r="E543" s="6">
        <f ca="1">LN((RAND()^(-Results!$E$4))-1)</f>
        <v>3.64748682550738</v>
      </c>
      <c r="F543" s="6">
        <f ca="1">LN((RAND()^(-Results!$E$4))-1)</f>
        <v>-2.1743536833384667</v>
      </c>
      <c r="G543" s="6">
        <f ca="1">LN((RAND()^(-Results!$E$4))-1)</f>
        <v>0.31713017463660664</v>
      </c>
      <c r="H543" s="6">
        <f t="shared" ca="1" si="138"/>
        <v>0.38130242399252712</v>
      </c>
      <c r="I543" s="10">
        <f ca="1">SUMPRODUCT(J543:O543,Results!B$12:G$12)+Results!$E$5*H543</f>
        <v>-1.8222005512653991</v>
      </c>
      <c r="J543" s="10">
        <f ca="1">SUMPRODUCT($A543:$F543,Results!$B$15:$G$15)</f>
        <v>0.51267756201327286</v>
      </c>
      <c r="K543" s="10">
        <f ca="1">SUMPRODUCT($A543:$F543,Results!$B$16:$G$16)</f>
        <v>5.2385872760740062</v>
      </c>
      <c r="L543" s="10">
        <f ca="1">SUMPRODUCT($A543:$F543,Results!$B$17:$G$17)</f>
        <v>-11.727707314860073</v>
      </c>
      <c r="M543" s="10">
        <f ca="1">SUMPRODUCT($A543:$F543,Results!$B$18:$G$18)</f>
        <v>2.3391871250373386</v>
      </c>
      <c r="N543" s="10">
        <f ca="1">SUMPRODUCT($A543:$F543,Results!$B$19:$G$19)</f>
        <v>-7.3938332386199725</v>
      </c>
      <c r="O543" s="10">
        <f ca="1">SUMPRODUCT($A543:$F543,Results!$B$20:$G$20)</f>
        <v>-4.5190363432475902</v>
      </c>
      <c r="P543" s="10" cm="1">
        <f t="array" aca="1" ref="P543" ca="1">SUMPRODUCT(J543:O543,TRANSPOSE(BL$20:BL$25))+$AD$20-$BL$27</f>
        <v>-2.7144923738189806</v>
      </c>
      <c r="Q543" s="10" cm="1">
        <f t="array" aca="1" ref="Q543" ca="1">SUMPRODUCT(J543:O543,TRANSPOSE(ES$20:ES$25))+$AD$20-$ES$27</f>
        <v>-2.6507885260156763</v>
      </c>
      <c r="R543" s="10">
        <f ca="1">I543-Results!$E$5*H543</f>
        <v>-3.3474102472355076</v>
      </c>
      <c r="S543" s="10" cm="1">
        <f t="array" aca="1" ref="S543" ca="1">SUMPRODUCT(J543:O543,TRANSPOSE(AR$28:AR$33))+$AD$20-$AC$26</f>
        <v>-4.3895921309982455</v>
      </c>
      <c r="T543" s="10">
        <f ca="1">SUMPRODUCT(J543:O543,Results!K$9:P$9)</f>
        <v>-2.2814716968628712</v>
      </c>
      <c r="U543" s="10">
        <f ca="1">SUMPRODUCT(J543:O543,Results!K$9:P$9)+$AD$20-$AC$31</f>
        <v>-2.2645156403377786</v>
      </c>
      <c r="V543" s="10">
        <f t="shared" ca="1" si="137"/>
        <v>0.89229182255358142</v>
      </c>
      <c r="W543" s="10">
        <f t="shared" ca="1" si="139"/>
        <v>0.82858797475027712</v>
      </c>
      <c r="X543" s="10">
        <f t="shared" ca="1" si="140"/>
        <v>1.5252096959701085</v>
      </c>
      <c r="Y543" s="10">
        <f t="shared" ca="1" si="141"/>
        <v>2.5673915797328464</v>
      </c>
      <c r="Z543" s="10">
        <f t="shared" ca="1" si="142"/>
        <v>-2.1043286181472842</v>
      </c>
      <c r="AA543" s="10">
        <f t="shared" ca="1" si="143"/>
        <v>0.44231508907237949</v>
      </c>
    </row>
    <row r="544" spans="1:27">
      <c r="A544" s="6">
        <f ca="1">LN((RAND()^(-Results!$E$4))-1)</f>
        <v>7.0508346132280589E-2</v>
      </c>
      <c r="B544" s="6">
        <f ca="1">LN((RAND()^(-Results!$E$4))-1)</f>
        <v>1.4030251168891648</v>
      </c>
      <c r="C544" s="6">
        <f ca="1">LN((RAND()^(-Results!$E$4))-1)</f>
        <v>0.48187298006708018</v>
      </c>
      <c r="D544" s="6">
        <f ca="1">LN((RAND()^(-Results!$E$4))-1)</f>
        <v>-0.9201956192565246</v>
      </c>
      <c r="E544" s="6">
        <f ca="1">LN((RAND()^(-Results!$E$4))-1)</f>
        <v>1.9561222068040172</v>
      </c>
      <c r="F544" s="6">
        <f ca="1">LN((RAND()^(-Results!$E$4))-1)</f>
        <v>-0.30941466527119893</v>
      </c>
      <c r="G544" s="6">
        <f ca="1">LN((RAND()^(-Results!$E$4))-1)</f>
        <v>1.7004829150700678</v>
      </c>
      <c r="H544" s="6">
        <f t="shared" ca="1" si="138"/>
        <v>1.7646551644259882</v>
      </c>
      <c r="I544" s="10">
        <f ca="1">SUMPRODUCT(J544:O544,Results!B$12:G$12)+Results!$E$5*H544</f>
        <v>15.459950818801323</v>
      </c>
      <c r="J544" s="10">
        <f ca="1">SUMPRODUCT($A544:$F544,Results!$B$15:$G$15)</f>
        <v>-0.98742233831609205</v>
      </c>
      <c r="K544" s="10">
        <f ca="1">SUMPRODUCT($A544:$F544,Results!$B$16:$G$16)</f>
        <v>6.7278534266654546</v>
      </c>
      <c r="L544" s="10">
        <f ca="1">SUMPRODUCT($A544:$F544,Results!$B$17:$G$17)</f>
        <v>-6.5562654775024019</v>
      </c>
      <c r="M544" s="10">
        <f ca="1">SUMPRODUCT($A544:$F544,Results!$B$18:$G$18)</f>
        <v>1.0557872342614347</v>
      </c>
      <c r="N544" s="10">
        <f ca="1">SUMPRODUCT($A544:$F544,Results!$B$19:$G$19)</f>
        <v>1.0043969261046501</v>
      </c>
      <c r="O544" s="10">
        <f ca="1">SUMPRODUCT($A544:$F544,Results!$B$20:$G$20)</f>
        <v>-1.8705348455123501</v>
      </c>
      <c r="P544" s="10" cm="1">
        <f t="array" aca="1" ref="P544" ca="1">SUMPRODUCT(J544:O544,TRANSPOSE(BL$20:BL$25))+$AD$20-$BL$27</f>
        <v>8.518924715147147</v>
      </c>
      <c r="Q544" s="10" cm="1">
        <f t="array" aca="1" ref="Q544" ca="1">SUMPRODUCT(J544:O544,TRANSPOSE(ES$20:ES$25))+$AD$20-$ES$27</f>
        <v>8.5520600685545549</v>
      </c>
      <c r="R544" s="10">
        <f ca="1">I544-Results!$E$5*H544</f>
        <v>8.4013301610973699</v>
      </c>
      <c r="S544" s="10" cm="1">
        <f t="array" aca="1" ref="S544" ca="1">SUMPRODUCT(J544:O544,TRANSPOSE(AR$28:AR$33))+$AD$20-$AC$26</f>
        <v>6.5087216029285448</v>
      </c>
      <c r="T544" s="10">
        <f ca="1">SUMPRODUCT(J544:O544,Results!K$9:P$9)</f>
        <v>8.6924885125256921</v>
      </c>
      <c r="U544" s="10">
        <f ca="1">SUMPRODUCT(J544:O544,Results!K$9:P$9)+$AD$20-$AC$31</f>
        <v>8.7094445690507847</v>
      </c>
      <c r="V544" s="10">
        <f t="shared" ca="1" si="137"/>
        <v>6.9410261036541758</v>
      </c>
      <c r="W544" s="10">
        <f t="shared" ca="1" si="139"/>
        <v>6.9078907502467679</v>
      </c>
      <c r="X544" s="10">
        <f t="shared" ca="1" si="140"/>
        <v>7.058620657703953</v>
      </c>
      <c r="Y544" s="10">
        <f t="shared" ca="1" si="141"/>
        <v>8.9512292158727789</v>
      </c>
      <c r="Z544" s="10">
        <f t="shared" ca="1" si="142"/>
        <v>15.177822751919438</v>
      </c>
      <c r="AA544" s="10">
        <f t="shared" ca="1" si="143"/>
        <v>6.7505062497505381</v>
      </c>
    </row>
    <row r="545" spans="1:27">
      <c r="A545" s="6">
        <f ca="1">LN((RAND()^(-Results!$E$4))-1)</f>
        <v>2.0357565352220464</v>
      </c>
      <c r="B545" s="6">
        <f ca="1">LN((RAND()^(-Results!$E$4))-1)</f>
        <v>-0.79398896694820975</v>
      </c>
      <c r="C545" s="6">
        <f ca="1">LN((RAND()^(-Results!$E$4))-1)</f>
        <v>-1.529019596560139</v>
      </c>
      <c r="D545" s="6">
        <f ca="1">LN((RAND()^(-Results!$E$4))-1)</f>
        <v>-0.70682201563076341</v>
      </c>
      <c r="E545" s="6">
        <f ca="1">LN((RAND()^(-Results!$E$4))-1)</f>
        <v>-0.85249016718384174</v>
      </c>
      <c r="F545" s="6">
        <f ca="1">LN((RAND()^(-Results!$E$4))-1)</f>
        <v>1.5141723185175777</v>
      </c>
      <c r="G545" s="6">
        <f ca="1">LN((RAND()^(-Results!$E$4))-1)</f>
        <v>-2.385961317101851</v>
      </c>
      <c r="H545" s="6">
        <f t="shared" ca="1" si="138"/>
        <v>-2.3217890677459305</v>
      </c>
      <c r="I545" s="10">
        <f ca="1">SUMPRODUCT(J545:O545,Results!B$12:G$12)+Results!$E$5*H545</f>
        <v>6.4003836124611606</v>
      </c>
      <c r="J545" s="10">
        <f ca="1">SUMPRODUCT($A545:$F545,Results!$B$15:$G$15)</f>
        <v>-8.1413316762487344</v>
      </c>
      <c r="K545" s="10">
        <f ca="1">SUMPRODUCT($A545:$F545,Results!$B$16:$G$16)</f>
        <v>-3.0263020982774655</v>
      </c>
      <c r="L545" s="10">
        <f ca="1">SUMPRODUCT($A545:$F545,Results!$B$17:$G$17)</f>
        <v>-0.87825792982372497</v>
      </c>
      <c r="M545" s="10">
        <f ca="1">SUMPRODUCT($A545:$F545,Results!$B$18:$G$18)</f>
        <v>-0.13139460245994217</v>
      </c>
      <c r="N545" s="10">
        <f ca="1">SUMPRODUCT($A545:$F545,Results!$B$19:$G$19)</f>
        <v>4.1991648287184047</v>
      </c>
      <c r="O545" s="10">
        <f ca="1">SUMPRODUCT($A545:$F545,Results!$B$20:$G$20)</f>
        <v>1.9770848286825173</v>
      </c>
      <c r="P545" s="10" cm="1">
        <f t="array" aca="1" ref="P545" ca="1">SUMPRODUCT(J545:O545,TRANSPOSE(BL$20:BL$25))+$AD$20-$BL$27</f>
        <v>15.159952580914336</v>
      </c>
      <c r="Q545" s="10" cm="1">
        <f t="array" aca="1" ref="Q545" ca="1">SUMPRODUCT(J545:O545,TRANSPOSE(ES$20:ES$25))+$AD$20-$ES$27</f>
        <v>15.102665701537813</v>
      </c>
      <c r="R545" s="10">
        <f ca="1">I545-Results!$E$5*H545</f>
        <v>15.687539883444883</v>
      </c>
      <c r="S545" s="10" cm="1">
        <f t="array" aca="1" ref="S545" ca="1">SUMPRODUCT(J545:O545,TRANSPOSE(AR$28:AR$33))+$AD$20-$AC$26</f>
        <v>12.208395116253079</v>
      </c>
      <c r="T545" s="10">
        <f ca="1">SUMPRODUCT(J545:O545,Results!K$9:P$9)</f>
        <v>14.769954699800115</v>
      </c>
      <c r="U545" s="10">
        <f ca="1">SUMPRODUCT(J545:O545,Results!K$9:P$9)+$AD$20-$AC$31</f>
        <v>14.786910756325208</v>
      </c>
      <c r="V545" s="10">
        <f t="shared" ca="1" si="137"/>
        <v>-8.7595689684531752</v>
      </c>
      <c r="W545" s="10">
        <f t="shared" ca="1" si="139"/>
        <v>-8.7022820890766521</v>
      </c>
      <c r="X545" s="10">
        <f t="shared" ca="1" si="140"/>
        <v>-9.2871562709837221</v>
      </c>
      <c r="Y545" s="10">
        <f t="shared" ca="1" si="141"/>
        <v>-5.8080115037919189</v>
      </c>
      <c r="Z545" s="10">
        <f t="shared" ca="1" si="142"/>
        <v>6.1182555455792755</v>
      </c>
      <c r="AA545" s="10">
        <f t="shared" ca="1" si="143"/>
        <v>-8.386527143864047</v>
      </c>
    </row>
    <row r="546" spans="1:27">
      <c r="A546" s="6">
        <f ca="1">LN((RAND()^(-Results!$E$4))-1)</f>
        <v>-0.61429156203244972</v>
      </c>
      <c r="B546" s="6">
        <f ca="1">LN((RAND()^(-Results!$E$4))-1)</f>
        <v>0.77330136362905011</v>
      </c>
      <c r="C546" s="6">
        <f ca="1">LN((RAND()^(-Results!$E$4))-1)</f>
        <v>-3.52406688428615</v>
      </c>
      <c r="D546" s="6">
        <f ca="1">LN((RAND()^(-Results!$E$4))-1)</f>
        <v>-0.47929107469381999</v>
      </c>
      <c r="E546" s="6">
        <f ca="1">LN((RAND()^(-Results!$E$4))-1)</f>
        <v>-0.12678406981198159</v>
      </c>
      <c r="F546" s="6">
        <f ca="1">LN((RAND()^(-Results!$E$4))-1)</f>
        <v>-2.0826099024457059</v>
      </c>
      <c r="G546" s="6">
        <f ca="1">LN((RAND()^(-Results!$E$4))-1)</f>
        <v>-1.1987405829610698</v>
      </c>
      <c r="H546" s="6">
        <f t="shared" ca="1" si="138"/>
        <v>-1.1345683336051493</v>
      </c>
      <c r="I546" s="10">
        <f ca="1">SUMPRODUCT(J546:O546,Results!B$12:G$12)+Results!$E$5*H546</f>
        <v>-17.650596560846676</v>
      </c>
      <c r="J546" s="10">
        <f ca="1">SUMPRODUCT($A546:$F546,Results!$B$15:$G$15)</f>
        <v>3.2038556290810818</v>
      </c>
      <c r="K546" s="10">
        <f ca="1">SUMPRODUCT($A546:$F546,Results!$B$16:$G$16)</f>
        <v>-5.8535986703284566</v>
      </c>
      <c r="L546" s="10">
        <f ca="1">SUMPRODUCT($A546:$F546,Results!$B$17:$G$17)</f>
        <v>-0.16306790583843878</v>
      </c>
      <c r="M546" s="10">
        <f ca="1">SUMPRODUCT($A546:$F546,Results!$B$18:$G$18)</f>
        <v>9.3856629150546116</v>
      </c>
      <c r="N546" s="10">
        <f ca="1">SUMPRODUCT($A546:$F546,Results!$B$19:$G$19)</f>
        <v>-3.586890185957647</v>
      </c>
      <c r="O546" s="10">
        <f ca="1">SUMPRODUCT($A546:$F546,Results!$B$20:$G$20)</f>
        <v>-6.4118007575110916</v>
      </c>
      <c r="P546" s="10" cm="1">
        <f t="array" aca="1" ref="P546" ca="1">SUMPRODUCT(J546:O546,TRANSPOSE(BL$20:BL$25))+$AD$20-$BL$27</f>
        <v>-14.564936132119744</v>
      </c>
      <c r="Q546" s="10" cm="1">
        <f t="array" aca="1" ref="Q546" ca="1">SUMPRODUCT(J546:O546,TRANSPOSE(ES$20:ES$25))+$AD$20-$ES$27</f>
        <v>-14.510200588305091</v>
      </c>
      <c r="R546" s="10">
        <f ca="1">I546-Results!$E$5*H546</f>
        <v>-13.112323226426078</v>
      </c>
      <c r="S546" s="10" cm="1">
        <f t="array" aca="1" ref="S546" ca="1">SUMPRODUCT(J546:O546,TRANSPOSE(AR$28:AR$33))+$AD$20-$AC$26</f>
        <v>-22.303014893825701</v>
      </c>
      <c r="T546" s="10">
        <f ca="1">SUMPRODUCT(J546:O546,Results!K$9:P$9)</f>
        <v>-14.253140792774094</v>
      </c>
      <c r="U546" s="10">
        <f ca="1">SUMPRODUCT(J546:O546,Results!K$9:P$9)+$AD$20-$AC$31</f>
        <v>-14.236184736249001</v>
      </c>
      <c r="V546" s="10">
        <f t="shared" ca="1" si="137"/>
        <v>-3.085660428726932</v>
      </c>
      <c r="W546" s="10">
        <f t="shared" ca="1" si="139"/>
        <v>-3.1403959725415849</v>
      </c>
      <c r="X546" s="10">
        <f t="shared" ca="1" si="140"/>
        <v>-4.5382733344205981</v>
      </c>
      <c r="Y546" s="10">
        <f t="shared" ca="1" si="141"/>
        <v>4.6524183329790247</v>
      </c>
      <c r="Z546" s="10">
        <f t="shared" ca="1" si="142"/>
        <v>-17.932724627728561</v>
      </c>
      <c r="AA546" s="10">
        <f t="shared" ca="1" si="143"/>
        <v>-3.4144118245976749</v>
      </c>
    </row>
    <row r="547" spans="1:27">
      <c r="A547" s="6">
        <f ca="1">LN((RAND()^(-Results!$E$4))-1)</f>
        <v>0.60886050199221953</v>
      </c>
      <c r="B547" s="6">
        <f ca="1">LN((RAND()^(-Results!$E$4))-1)</f>
        <v>3.2060133506462027</v>
      </c>
      <c r="C547" s="6">
        <f ca="1">LN((RAND()^(-Results!$E$4))-1)</f>
        <v>-0.95353618470751356</v>
      </c>
      <c r="D547" s="6">
        <f ca="1">LN((RAND()^(-Results!$E$4))-1)</f>
        <v>-4.7706621940537104E-2</v>
      </c>
      <c r="E547" s="6">
        <f ca="1">LN((RAND()^(-Results!$E$4))-1)</f>
        <v>-0.99576284915118662</v>
      </c>
      <c r="F547" s="6">
        <f ca="1">LN((RAND()^(-Results!$E$4))-1)</f>
        <v>-2.6465524827631781</v>
      </c>
      <c r="G547" s="6">
        <f ca="1">LN((RAND()^(-Results!$E$4))-1)</f>
        <v>2.4885926228829933</v>
      </c>
      <c r="H547" s="6">
        <f t="shared" ca="1" si="138"/>
        <v>2.5527648722389138</v>
      </c>
      <c r="I547" s="10">
        <f ca="1">SUMPRODUCT(J547:O547,Results!B$12:G$12)+Results!$E$5*H547</f>
        <v>6.5699637110253297</v>
      </c>
      <c r="J547" s="10">
        <f ca="1">SUMPRODUCT($A547:$F547,Results!$B$15:$G$15)</f>
        <v>3.3571907730075981</v>
      </c>
      <c r="K547" s="10">
        <f ca="1">SUMPRODUCT($A547:$F547,Results!$B$16:$G$16)</f>
        <v>-3.2182481991197225</v>
      </c>
      <c r="L547" s="10">
        <f ca="1">SUMPRODUCT($A547:$F547,Results!$B$17:$G$17)</f>
        <v>8.2308324001787145</v>
      </c>
      <c r="M547" s="10">
        <f ca="1">SUMPRODUCT($A547:$F547,Results!$B$18:$G$18)</f>
        <v>7.3580029750950136</v>
      </c>
      <c r="N547" s="10">
        <f ca="1">SUMPRODUCT($A547:$F547,Results!$B$19:$G$19)</f>
        <v>5.5748743659075055</v>
      </c>
      <c r="O547" s="10">
        <f ca="1">SUMPRODUCT($A547:$F547,Results!$B$20:$G$20)</f>
        <v>-2.2767937712069406</v>
      </c>
      <c r="P547" s="10" cm="1">
        <f t="array" aca="1" ref="P547" ca="1">SUMPRODUCT(J547:O547,TRANSPOSE(BL$20:BL$25))+$AD$20-$BL$27</f>
        <v>-4.9848737165017676</v>
      </c>
      <c r="Q547" s="10" cm="1">
        <f t="array" aca="1" ref="Q547" ca="1">SUMPRODUCT(J547:O547,TRANSPOSE(ES$20:ES$25))+$AD$20-$ES$27</f>
        <v>-4.8979081257864312</v>
      </c>
      <c r="R547" s="10">
        <f ca="1">I547-Results!$E$5*H547</f>
        <v>-3.6410957779303255</v>
      </c>
      <c r="S547" s="10" cm="1">
        <f t="array" aca="1" ref="S547" ca="1">SUMPRODUCT(J547:O547,TRANSPOSE(AR$28:AR$33))+$AD$20-$AC$26</f>
        <v>-11.033826371217533</v>
      </c>
      <c r="T547" s="10">
        <f ca="1">SUMPRODUCT(J547:O547,Results!K$9:P$9)</f>
        <v>-4.4710721303611063</v>
      </c>
      <c r="U547" s="10">
        <f ca="1">SUMPRODUCT(J547:O547,Results!K$9:P$9)+$AD$20-$AC$31</f>
        <v>-4.4541160738360137</v>
      </c>
      <c r="V547" s="10">
        <f t="shared" ca="1" si="137"/>
        <v>11.554837427527097</v>
      </c>
      <c r="W547" s="10">
        <f t="shared" ca="1" si="139"/>
        <v>11.46787183681176</v>
      </c>
      <c r="X547" s="10">
        <f t="shared" ca="1" si="140"/>
        <v>10.211059488955655</v>
      </c>
      <c r="Y547" s="10">
        <f t="shared" ca="1" si="141"/>
        <v>17.603790082242863</v>
      </c>
      <c r="Z547" s="10">
        <f t="shared" ca="1" si="142"/>
        <v>6.2878356441434446</v>
      </c>
      <c r="AA547" s="10">
        <f t="shared" ca="1" si="143"/>
        <v>11.024079784861343</v>
      </c>
    </row>
    <row r="548" spans="1:27">
      <c r="A548" s="6">
        <f ca="1">LN((RAND()^(-Results!$E$4))-1)</f>
        <v>0.95268305900588157</v>
      </c>
      <c r="B548" s="6">
        <f ca="1">LN((RAND()^(-Results!$E$4))-1)</f>
        <v>1.78992402139559</v>
      </c>
      <c r="C548" s="6">
        <f ca="1">LN((RAND()^(-Results!$E$4))-1)</f>
        <v>2.3628145491675809</v>
      </c>
      <c r="D548" s="6">
        <f ca="1">LN((RAND()^(-Results!$E$4))-1)</f>
        <v>-1.2218617404847956</v>
      </c>
      <c r="E548" s="6">
        <f ca="1">LN((RAND()^(-Results!$E$4))-1)</f>
        <v>-0.85126544026928408</v>
      </c>
      <c r="F548" s="6">
        <f ca="1">LN((RAND()^(-Results!$E$4))-1)</f>
        <v>-1.0148788659957375</v>
      </c>
      <c r="G548" s="6">
        <f ca="1">LN((RAND()^(-Results!$E$4))-1)</f>
        <v>1.4253176594649122</v>
      </c>
      <c r="H548" s="6">
        <f t="shared" ca="1" si="138"/>
        <v>1.4894899088208327</v>
      </c>
      <c r="I548" s="10">
        <f ca="1">SUMPRODUCT(J548:O548,Results!B$12:G$12)+Results!$E$5*H548</f>
        <v>9.0631535717916627</v>
      </c>
      <c r="J548" s="10">
        <f ca="1">SUMPRODUCT($A548:$F548,Results!$B$15:$G$15)</f>
        <v>3.2127585905515881</v>
      </c>
      <c r="K548" s="10">
        <f ca="1">SUMPRODUCT($A548:$F548,Results!$B$16:$G$16)</f>
        <v>2.9383328519222554</v>
      </c>
      <c r="L548" s="10">
        <f ca="1">SUMPRODUCT($A548:$F548,Results!$B$17:$G$17)</f>
        <v>7.7999676270812621</v>
      </c>
      <c r="M548" s="10">
        <f ca="1">SUMPRODUCT($A548:$F548,Results!$B$18:$G$18)</f>
        <v>-0.48189024521465051</v>
      </c>
      <c r="N548" s="10">
        <f ca="1">SUMPRODUCT($A548:$F548,Results!$B$19:$G$19)</f>
        <v>7.6290142979235842</v>
      </c>
      <c r="O548" s="10">
        <f ca="1">SUMPRODUCT($A548:$F548,Results!$B$20:$G$20)</f>
        <v>2.345364206004346</v>
      </c>
      <c r="P548" s="10" cm="1">
        <f t="array" aca="1" ref="P548" ca="1">SUMPRODUCT(J548:O548,TRANSPOSE(BL$20:BL$25))+$AD$20-$BL$27</f>
        <v>3.4474569993314144</v>
      </c>
      <c r="Q548" s="10" cm="1">
        <f t="array" aca="1" ref="Q548" ca="1">SUMPRODUCT(J548:O548,TRANSPOSE(ES$20:ES$25))+$AD$20-$ES$27</f>
        <v>3.4184546337322872</v>
      </c>
      <c r="R548" s="10">
        <f ca="1">I548-Results!$E$5*H548</f>
        <v>3.1051939365083321</v>
      </c>
      <c r="S548" s="10" cm="1">
        <f t="array" aca="1" ref="S548" ca="1">SUMPRODUCT(J548:O548,TRANSPOSE(AR$28:AR$33))+$AD$20-$AC$26</f>
        <v>4.6120919935402753</v>
      </c>
      <c r="T548" s="10">
        <f ca="1">SUMPRODUCT(J548:O548,Results!K$9:P$9)</f>
        <v>3.2313162915847062</v>
      </c>
      <c r="U548" s="10">
        <f ca="1">SUMPRODUCT(J548:O548,Results!K$9:P$9)+$AD$20-$AC$31</f>
        <v>3.2482723481097984</v>
      </c>
      <c r="V548" s="10">
        <f t="shared" ca="1" si="137"/>
        <v>5.6156965724602479</v>
      </c>
      <c r="W548" s="10">
        <f t="shared" ca="1" si="139"/>
        <v>5.6446989380593759</v>
      </c>
      <c r="X548" s="10">
        <f t="shared" ca="1" si="140"/>
        <v>5.9579596352833306</v>
      </c>
      <c r="Y548" s="10">
        <f t="shared" ca="1" si="141"/>
        <v>4.4510615782513874</v>
      </c>
      <c r="Z548" s="10">
        <f t="shared" ca="1" si="142"/>
        <v>8.7810255049097776</v>
      </c>
      <c r="AA548" s="10">
        <f t="shared" ca="1" si="143"/>
        <v>5.8148812236818639</v>
      </c>
    </row>
    <row r="549" spans="1:27">
      <c r="A549" s="6">
        <f ca="1">LN((RAND()^(-Results!$E$4))-1)</f>
        <v>1.1101132967457703</v>
      </c>
      <c r="B549" s="6">
        <f ca="1">LN((RAND()^(-Results!$E$4))-1)</f>
        <v>-0.67355743618864006</v>
      </c>
      <c r="C549" s="6">
        <f ca="1">LN((RAND()^(-Results!$E$4))-1)</f>
        <v>-2.4236552495716253</v>
      </c>
      <c r="D549" s="6">
        <f ca="1">LN((RAND()^(-Results!$E$4))-1)</f>
        <v>0.61390566989871576</v>
      </c>
      <c r="E549" s="6">
        <f ca="1">LN((RAND()^(-Results!$E$4))-1)</f>
        <v>-0.97728468853956996</v>
      </c>
      <c r="F549" s="6">
        <f ca="1">LN((RAND()^(-Results!$E$4))-1)</f>
        <v>0.46334602270871139</v>
      </c>
      <c r="G549" s="6">
        <f ca="1">LN((RAND()^(-Results!$E$4))-1)</f>
        <v>8.7217782183361958E-2</v>
      </c>
      <c r="H549" s="6">
        <f t="shared" ca="1" si="138"/>
        <v>0.15139003153928246</v>
      </c>
      <c r="I549" s="10">
        <f ca="1">SUMPRODUCT(J549:O549,Results!B$12:G$12)+Results!$E$5*H549</f>
        <v>5.5501216563081401</v>
      </c>
      <c r="J549" s="10">
        <f ca="1">SUMPRODUCT($A549:$F549,Results!$B$15:$G$15)</f>
        <v>-5.3485110962285436</v>
      </c>
      <c r="K549" s="10">
        <f ca="1">SUMPRODUCT($A549:$F549,Results!$B$16:$G$16)</f>
        <v>-6.3534815957852047</v>
      </c>
      <c r="L549" s="10">
        <f ca="1">SUMPRODUCT($A549:$F549,Results!$B$17:$G$17)</f>
        <v>0.50733321722017788</v>
      </c>
      <c r="M549" s="10">
        <f ca="1">SUMPRODUCT($A549:$F549,Results!$B$18:$G$18)</f>
        <v>2.3372462909782707</v>
      </c>
      <c r="N549" s="10">
        <f ca="1">SUMPRODUCT($A549:$F549,Results!$B$19:$G$19)</f>
        <v>0.71238834714366694</v>
      </c>
      <c r="O549" s="10">
        <f ca="1">SUMPRODUCT($A549:$F549,Results!$B$20:$G$20)</f>
        <v>5.6265395827552744E-3</v>
      </c>
      <c r="P549" s="10" cm="1">
        <f t="array" aca="1" ref="P549" ca="1">SUMPRODUCT(J549:O549,TRANSPOSE(BL$20:BL$25))+$AD$20-$BL$27</f>
        <v>4.0114531123174064</v>
      </c>
      <c r="Q549" s="10" cm="1">
        <f t="array" aca="1" ref="Q549" ca="1">SUMPRODUCT(J549:O549,TRANSPOSE(ES$20:ES$25))+$AD$20-$ES$27</f>
        <v>4.0099201424722546</v>
      </c>
      <c r="R549" s="10">
        <f ca="1">I549-Results!$E$5*H549</f>
        <v>4.9445615301510104</v>
      </c>
      <c r="S549" s="10" cm="1">
        <f t="array" aca="1" ref="S549" ca="1">SUMPRODUCT(J549:O549,TRANSPOSE(AR$28:AR$33))+$AD$20-$AC$26</f>
        <v>0.15547975699010408</v>
      </c>
      <c r="T549" s="10">
        <f ca="1">SUMPRODUCT(J549:O549,Results!K$9:P$9)</f>
        <v>3.9896785705521554</v>
      </c>
      <c r="U549" s="10">
        <f ca="1">SUMPRODUCT(J549:O549,Results!K$9:P$9)+$AD$20-$AC$31</f>
        <v>4.0066346270772479</v>
      </c>
      <c r="V549" s="10">
        <f t="shared" ca="1" si="137"/>
        <v>1.5386685439907337</v>
      </c>
      <c r="W549" s="10">
        <f t="shared" ca="1" si="139"/>
        <v>1.5402015138358855</v>
      </c>
      <c r="X549" s="10">
        <f t="shared" ca="1" si="140"/>
        <v>0.60556012615712973</v>
      </c>
      <c r="Y549" s="10">
        <f t="shared" ca="1" si="141"/>
        <v>5.3946418993180361</v>
      </c>
      <c r="Z549" s="10">
        <f t="shared" ca="1" si="142"/>
        <v>5.2679935894262551</v>
      </c>
      <c r="AA549" s="10">
        <f t="shared" ca="1" si="143"/>
        <v>1.5434870292308922</v>
      </c>
    </row>
    <row r="550" spans="1:27">
      <c r="A550" s="6">
        <f ca="1">LN((RAND()^(-Results!$E$4))-1)</f>
        <v>-1.9981759213033368</v>
      </c>
      <c r="B550" s="6">
        <f ca="1">LN((RAND()^(-Results!$E$4))-1)</f>
        <v>-0.18258963284553059</v>
      </c>
      <c r="C550" s="6">
        <f ca="1">LN((RAND()^(-Results!$E$4))-1)</f>
        <v>4.1924218323448814</v>
      </c>
      <c r="D550" s="6">
        <f ca="1">LN((RAND()^(-Results!$E$4))-1)</f>
        <v>-2.2033907312663872</v>
      </c>
      <c r="E550" s="6">
        <f ca="1">LN((RAND()^(-Results!$E$4))-1)</f>
        <v>-2.873713823268317</v>
      </c>
      <c r="F550" s="6">
        <f ca="1">LN((RAND()^(-Results!$E$4))-1)</f>
        <v>1.3274354009293539</v>
      </c>
      <c r="G550" s="6">
        <f ca="1">LN((RAND()^(-Results!$E$4))-1)</f>
        <v>-1.2917645191139504</v>
      </c>
      <c r="H550" s="6">
        <f t="shared" ca="1" si="138"/>
        <v>-1.2275922697580299</v>
      </c>
      <c r="I550" s="10">
        <f ca="1">SUMPRODUCT(J550:O550,Results!B$12:G$12)+Results!$E$5*H550</f>
        <v>-22.854625089875924</v>
      </c>
      <c r="J550" s="10">
        <f ca="1">SUMPRODUCT($A550:$F550,Results!$B$15:$G$15)</f>
        <v>12.236133587106522</v>
      </c>
      <c r="K550" s="10">
        <f ca="1">SUMPRODUCT($A550:$F550,Results!$B$16:$G$16)</f>
        <v>2.1459177118849442</v>
      </c>
      <c r="L550" s="10">
        <f ca="1">SUMPRODUCT($A550:$F550,Results!$B$17:$G$17)</f>
        <v>14.700977138819788</v>
      </c>
      <c r="M550" s="10">
        <f ca="1">SUMPRODUCT($A550:$F550,Results!$B$18:$G$18)</f>
        <v>-8.2395711639675149</v>
      </c>
      <c r="N550" s="10">
        <f ca="1">SUMPRODUCT($A550:$F550,Results!$B$19:$G$19)</f>
        <v>2.3661567564836519</v>
      </c>
      <c r="O550" s="10">
        <f ca="1">SUMPRODUCT($A550:$F550,Results!$B$20:$G$20)</f>
        <v>5.3950510160840803</v>
      </c>
      <c r="P550" s="10" cm="1">
        <f t="array" aca="1" ref="P550" ca="1">SUMPRODUCT(J550:O550,TRANSPOSE(BL$20:BL$25))+$AD$20-$BL$27</f>
        <v>-16.615944392774537</v>
      </c>
      <c r="Q550" s="10" cm="1">
        <f t="array" aca="1" ref="Q550" ca="1">SUMPRODUCT(J550:O550,TRANSPOSE(ES$20:ES$25))+$AD$20-$ES$27</f>
        <v>-16.67564892045295</v>
      </c>
      <c r="R550" s="10">
        <f ca="1">I550-Results!$E$5*H550</f>
        <v>-17.944256010843805</v>
      </c>
      <c r="S550" s="10" cm="1">
        <f t="array" aca="1" ref="S550" ca="1">SUMPRODUCT(J550:O550,TRANSPOSE(AR$28:AR$33))+$AD$20-$AC$26</f>
        <v>-4.4674727243862913</v>
      </c>
      <c r="T550" s="10">
        <f ca="1">SUMPRODUCT(J550:O550,Results!K$9:P$9)</f>
        <v>-17.037939924826773</v>
      </c>
      <c r="U550" s="10">
        <f ca="1">SUMPRODUCT(J550:O550,Results!K$9:P$9)+$AD$20-$AC$31</f>
        <v>-17.020983868301681</v>
      </c>
      <c r="V550" s="10">
        <f t="shared" ca="1" si="137"/>
        <v>-6.2386806971013868</v>
      </c>
      <c r="W550" s="10">
        <f t="shared" ca="1" si="139"/>
        <v>-6.1789761694229739</v>
      </c>
      <c r="X550" s="10">
        <f t="shared" ca="1" si="140"/>
        <v>-4.9103690790321188</v>
      </c>
      <c r="Y550" s="10">
        <f t="shared" ca="1" si="141"/>
        <v>-18.387152365489634</v>
      </c>
      <c r="Z550" s="10">
        <f t="shared" ca="1" si="142"/>
        <v>-23.136753156757809</v>
      </c>
      <c r="AA550" s="10">
        <f t="shared" ca="1" si="143"/>
        <v>-5.8336412215742435</v>
      </c>
    </row>
    <row r="551" spans="1:27">
      <c r="A551" s="6">
        <f ca="1">LN((RAND()^(-Results!$E$4))-1)</f>
        <v>-1.7279736903974452</v>
      </c>
      <c r="B551" s="6">
        <f ca="1">LN((RAND()^(-Results!$E$4))-1)</f>
        <v>1.5277986227878857</v>
      </c>
      <c r="C551" s="6">
        <f ca="1">LN((RAND()^(-Results!$E$4))-1)</f>
        <v>-1.4065400125995375</v>
      </c>
      <c r="D551" s="6">
        <f ca="1">LN((RAND()^(-Results!$E$4))-1)</f>
        <v>5.7058842071042415</v>
      </c>
      <c r="E551" s="6">
        <f ca="1">LN((RAND()^(-Results!$E$4))-1)</f>
        <v>-3.3573659830967233</v>
      </c>
      <c r="F551" s="6">
        <f ca="1">LN((RAND()^(-Results!$E$4))-1)</f>
        <v>-0.63159415067780578</v>
      </c>
      <c r="G551" s="6">
        <f ca="1">LN((RAND()^(-Results!$E$4))-1)</f>
        <v>1.5495810439563666</v>
      </c>
      <c r="H551" s="6">
        <f t="shared" ca="1" si="138"/>
        <v>1.6137532933122871</v>
      </c>
      <c r="I551" s="10">
        <f ca="1">SUMPRODUCT(J551:O551,Results!B$12:G$12)+Results!$E$5*H551</f>
        <v>-12.636629767321562</v>
      </c>
      <c r="J551" s="10">
        <f ca="1">SUMPRODUCT($A551:$F551,Results!$B$15:$G$15)</f>
        <v>3.520448693889211</v>
      </c>
      <c r="K551" s="10">
        <f ca="1">SUMPRODUCT($A551:$F551,Results!$B$16:$G$16)</f>
        <v>-13.663420008094143</v>
      </c>
      <c r="L551" s="10">
        <f ca="1">SUMPRODUCT($A551:$F551,Results!$B$17:$G$17)</f>
        <v>16.227971033666066</v>
      </c>
      <c r="M551" s="10">
        <f ca="1">SUMPRODUCT($A551:$F551,Results!$B$18:$G$18)</f>
        <v>0.65647694470927598</v>
      </c>
      <c r="N551" s="10">
        <f ca="1">SUMPRODUCT($A551:$F551,Results!$B$19:$G$19)</f>
        <v>-1.5069501656188615</v>
      </c>
      <c r="O551" s="10">
        <f ca="1">SUMPRODUCT($A551:$F551,Results!$B$20:$G$20)</f>
        <v>2.3539020403731312</v>
      </c>
      <c r="P551" s="10" cm="1">
        <f t="array" aca="1" ref="P551" ca="1">SUMPRODUCT(J551:O551,TRANSPOSE(BL$20:BL$25))+$AD$20-$BL$27</f>
        <v>-20.826179920568133</v>
      </c>
      <c r="Q551" s="10" cm="1">
        <f t="array" aca="1" ref="Q551" ca="1">SUMPRODUCT(J551:O551,TRANSPOSE(ES$20:ES$25))+$AD$20-$ES$27</f>
        <v>-20.585018340032448</v>
      </c>
      <c r="R551" s="10">
        <f ca="1">I551-Results!$E$5*H551</f>
        <v>-19.091642940570711</v>
      </c>
      <c r="S551" s="10" cm="1">
        <f t="array" aca="1" ref="S551" ca="1">SUMPRODUCT(J551:O551,TRANSPOSE(AR$28:AR$33))+$AD$20-$AC$26</f>
        <v>-18.645114364989762</v>
      </c>
      <c r="T551" s="10">
        <f ca="1">SUMPRODUCT(J551:O551,Results!K$9:P$9)</f>
        <v>-19.269425924186098</v>
      </c>
      <c r="U551" s="10">
        <f ca="1">SUMPRODUCT(J551:O551,Results!K$9:P$9)+$AD$20-$AC$31</f>
        <v>-19.252469867661006</v>
      </c>
      <c r="V551" s="10">
        <f t="shared" ca="1" si="137"/>
        <v>8.1895501532465715</v>
      </c>
      <c r="W551" s="10">
        <f t="shared" ca="1" si="139"/>
        <v>7.9483885727108863</v>
      </c>
      <c r="X551" s="10">
        <f t="shared" ca="1" si="140"/>
        <v>6.4550131732491494</v>
      </c>
      <c r="Y551" s="10">
        <f t="shared" ca="1" si="141"/>
        <v>6.0084845976682004</v>
      </c>
      <c r="Z551" s="10">
        <f t="shared" ca="1" si="142"/>
        <v>-12.918757834203447</v>
      </c>
      <c r="AA551" s="10">
        <f t="shared" ca="1" si="143"/>
        <v>6.6158401003394438</v>
      </c>
    </row>
    <row r="552" spans="1:27">
      <c r="A552" s="6">
        <f ca="1">LN((RAND()^(-Results!$E$4))-1)</f>
        <v>-1.2944291885547425</v>
      </c>
      <c r="B552" s="6">
        <f ca="1">LN((RAND()^(-Results!$E$4))-1)</f>
        <v>1.7626941821563658</v>
      </c>
      <c r="C552" s="6">
        <f ca="1">LN((RAND()^(-Results!$E$4))-1)</f>
        <v>-1.0674965043317317</v>
      </c>
      <c r="D552" s="6">
        <f ca="1">LN((RAND()^(-Results!$E$4))-1)</f>
        <v>-2.3348797913754624</v>
      </c>
      <c r="E552" s="6">
        <f ca="1">LN((RAND()^(-Results!$E$4))-1)</f>
        <v>-0.25720000294506856</v>
      </c>
      <c r="F552" s="6">
        <f ca="1">LN((RAND()^(-Results!$E$4))-1)</f>
        <v>3.0474741339136249</v>
      </c>
      <c r="G552" s="6">
        <f ca="1">LN((RAND()^(-Results!$E$4))-1)</f>
        <v>1.0451315021757828</v>
      </c>
      <c r="H552" s="6">
        <f t="shared" ca="1" si="138"/>
        <v>1.1093037515317032</v>
      </c>
      <c r="I552" s="10">
        <f ca="1">SUMPRODUCT(J552:O552,Results!B$12:G$12)+Results!$E$5*H552</f>
        <v>11.757250878045056</v>
      </c>
      <c r="J552" s="10">
        <f ca="1">SUMPRODUCT($A552:$F552,Results!$B$15:$G$15)</f>
        <v>-1.0594805169110639</v>
      </c>
      <c r="K552" s="10">
        <f ca="1">SUMPRODUCT($A552:$F552,Results!$B$16:$G$16)</f>
        <v>3.5738641320132585</v>
      </c>
      <c r="L552" s="10">
        <f ca="1">SUMPRODUCT($A552:$F552,Results!$B$17:$G$17)</f>
        <v>-2.1121628235553245</v>
      </c>
      <c r="M552" s="10">
        <f ca="1">SUMPRODUCT($A552:$F552,Results!$B$18:$G$18)</f>
        <v>-1.918045029480969</v>
      </c>
      <c r="N552" s="10">
        <f ca="1">SUMPRODUCT($A552:$F552,Results!$B$19:$G$19)</f>
        <v>1.5630879125990709</v>
      </c>
      <c r="O552" s="10">
        <f ca="1">SUMPRODUCT($A552:$F552,Results!$B$20:$G$20)</f>
        <v>2.5602687531363522E-2</v>
      </c>
      <c r="P552" s="10" cm="1">
        <f t="array" aca="1" ref="P552" ca="1">SUMPRODUCT(J552:O552,TRANSPOSE(BL$20:BL$25))+$AD$20-$BL$27</f>
        <v>6.3777822738489265</v>
      </c>
      <c r="Q552" s="10" cm="1">
        <f t="array" aca="1" ref="Q552" ca="1">SUMPRODUCT(J552:O552,TRANSPOSE(ES$20:ES$25))+$AD$20-$ES$27</f>
        <v>6.4880232739544326</v>
      </c>
      <c r="R552" s="10">
        <f ca="1">I552-Results!$E$5*H552</f>
        <v>7.3200358719182432</v>
      </c>
      <c r="S552" s="10" cm="1">
        <f t="array" aca="1" ref="S552" ca="1">SUMPRODUCT(J552:O552,TRANSPOSE(AR$28:AR$33))+$AD$20-$AC$26</f>
        <v>6.8318366789569502</v>
      </c>
      <c r="T552" s="10">
        <f ca="1">SUMPRODUCT(J552:O552,Results!K$9:P$9)</f>
        <v>6.9840346967378331</v>
      </c>
      <c r="U552" s="10">
        <f ca="1">SUMPRODUCT(J552:O552,Results!K$9:P$9)+$AD$20-$AC$31</f>
        <v>7.0009907532629256</v>
      </c>
      <c r="V552" s="10">
        <f t="shared" ca="1" si="137"/>
        <v>5.3794686041961297</v>
      </c>
      <c r="W552" s="10">
        <f t="shared" ca="1" si="139"/>
        <v>5.2692276040906236</v>
      </c>
      <c r="X552" s="10">
        <f t="shared" ca="1" si="140"/>
        <v>4.437215006126813</v>
      </c>
      <c r="Y552" s="10">
        <f t="shared" ca="1" si="141"/>
        <v>4.925414199088106</v>
      </c>
      <c r="Z552" s="10">
        <f t="shared" ca="1" si="142"/>
        <v>11.475122811163171</v>
      </c>
      <c r="AA552" s="10">
        <f t="shared" ca="1" si="143"/>
        <v>4.7562601247821306</v>
      </c>
    </row>
    <row r="553" spans="1:27">
      <c r="A553" s="6">
        <f ca="1">LN((RAND()^(-Results!$E$4))-1)</f>
        <v>-0.59472933358188662</v>
      </c>
      <c r="B553" s="6">
        <f ca="1">LN((RAND()^(-Results!$E$4))-1)</f>
        <v>-0.12260888688885266</v>
      </c>
      <c r="C553" s="6">
        <f ca="1">LN((RAND()^(-Results!$E$4))-1)</f>
        <v>0.10138310381431678</v>
      </c>
      <c r="D553" s="6">
        <f ca="1">LN((RAND()^(-Results!$E$4))-1)</f>
        <v>-0.21901408504143061</v>
      </c>
      <c r="E553" s="6">
        <f ca="1">LN((RAND()^(-Results!$E$4))-1)</f>
        <v>-2.0851467297918576</v>
      </c>
      <c r="F553" s="6">
        <f ca="1">LN((RAND()^(-Results!$E$4))-1)</f>
        <v>0.97044155263306708</v>
      </c>
      <c r="G553" s="6">
        <f ca="1">LN((RAND()^(-Results!$E$4))-1)</f>
        <v>2.7389588957062694</v>
      </c>
      <c r="H553" s="6">
        <f t="shared" ca="1" si="138"/>
        <v>2.8031311450621899</v>
      </c>
      <c r="I553" s="10">
        <f ca="1">SUMPRODUCT(J553:O553,Results!B$12:G$12)+Results!$E$5*H553</f>
        <v>4.4564602234128303</v>
      </c>
      <c r="J553" s="10">
        <f ca="1">SUMPRODUCT($A553:$F553,Results!$B$15:$G$15)</f>
        <v>2.6630478317220811</v>
      </c>
      <c r="K553" s="10">
        <f ca="1">SUMPRODUCT($A553:$F553,Results!$B$16:$G$16)</f>
        <v>-3.7575870448705273</v>
      </c>
      <c r="L553" s="10">
        <f ca="1">SUMPRODUCT($A553:$F553,Results!$B$17:$G$17)</f>
        <v>7.8086975341559217</v>
      </c>
      <c r="M553" s="10">
        <f ca="1">SUMPRODUCT($A553:$F553,Results!$B$18:$G$18)</f>
        <v>-2.0606135310003499</v>
      </c>
      <c r="N553" s="10">
        <f ca="1">SUMPRODUCT($A553:$F553,Results!$B$19:$G$19)</f>
        <v>1.1019942181360147</v>
      </c>
      <c r="O553" s="10">
        <f ca="1">SUMPRODUCT($A553:$F553,Results!$B$20:$G$20)</f>
        <v>2.2853959077288479</v>
      </c>
      <c r="P553" s="10" cm="1">
        <f t="array" aca="1" ref="P553" ca="1">SUMPRODUCT(J553:O553,TRANSPOSE(BL$20:BL$25))+$AD$20-$BL$27</f>
        <v>-7.0020589240667359</v>
      </c>
      <c r="Q553" s="10" cm="1">
        <f t="array" aca="1" ref="Q553" ca="1">SUMPRODUCT(J553:O553,TRANSPOSE(ES$20:ES$25))+$AD$20-$ES$27</f>
        <v>-6.9911451584200259</v>
      </c>
      <c r="R553" s="10">
        <f ca="1">I553-Results!$E$5*H553</f>
        <v>-6.7560643568359291</v>
      </c>
      <c r="S553" s="10" cm="1">
        <f t="array" aca="1" ref="S553" ca="1">SUMPRODUCT(J553:O553,TRANSPOSE(AR$28:AR$33))+$AD$20-$AC$26</f>
        <v>-3.8932109986856247</v>
      </c>
      <c r="T553" s="10">
        <f ca="1">SUMPRODUCT(J553:O553,Results!K$9:P$9)</f>
        <v>-6.9609928597305863</v>
      </c>
      <c r="U553" s="10">
        <f ca="1">SUMPRODUCT(J553:O553,Results!K$9:P$9)+$AD$20-$AC$31</f>
        <v>-6.9440368032054938</v>
      </c>
      <c r="V553" s="10">
        <f t="shared" ca="1" si="137"/>
        <v>11.458519147479567</v>
      </c>
      <c r="W553" s="10">
        <f t="shared" ca="1" si="139"/>
        <v>11.447605381832856</v>
      </c>
      <c r="X553" s="10">
        <f t="shared" ca="1" si="140"/>
        <v>11.212524580248759</v>
      </c>
      <c r="Y553" s="10">
        <f t="shared" ca="1" si="141"/>
        <v>8.3496712220984541</v>
      </c>
      <c r="Z553" s="10">
        <f t="shared" ca="1" si="142"/>
        <v>4.1743321565309452</v>
      </c>
      <c r="AA553" s="10">
        <f t="shared" ca="1" si="143"/>
        <v>11.400497026618325</v>
      </c>
    </row>
    <row r="554" spans="1:27">
      <c r="A554" s="6">
        <f ca="1">LN((RAND()^(-Results!$E$4))-1)</f>
        <v>-3.4522650844268097</v>
      </c>
      <c r="B554" s="6">
        <f ca="1">LN((RAND()^(-Results!$E$4))-1)</f>
        <v>0.47758504836837784</v>
      </c>
      <c r="C554" s="6">
        <f ca="1">LN((RAND()^(-Results!$E$4))-1)</f>
        <v>1.2494733349040921</v>
      </c>
      <c r="D554" s="6">
        <f ca="1">LN((RAND()^(-Results!$E$4))-1)</f>
        <v>2.4029858134351443</v>
      </c>
      <c r="E554" s="6">
        <f ca="1">LN((RAND()^(-Results!$E$4))-1)</f>
        <v>-1.5598082359865189</v>
      </c>
      <c r="F554" s="6">
        <f ca="1">LN((RAND()^(-Results!$E$4))-1)</f>
        <v>-0.20572386482149949</v>
      </c>
      <c r="G554" s="6">
        <f ca="1">LN((RAND()^(-Results!$E$4))-1)</f>
        <v>0.82704419915266825</v>
      </c>
      <c r="H554" s="6">
        <f t="shared" ca="1" si="138"/>
        <v>0.89121644850858872</v>
      </c>
      <c r="I554" s="10">
        <f ca="1">SUMPRODUCT(J554:O554,Results!B$12:G$12)+Results!$E$5*H554</f>
        <v>-23.514065218782189</v>
      </c>
      <c r="J554" s="10">
        <f ca="1">SUMPRODUCT($A554:$F554,Results!$B$15:$G$15)</f>
        <v>10.803021337003607</v>
      </c>
      <c r="K554" s="10">
        <f ca="1">SUMPRODUCT($A554:$F554,Results!$B$16:$G$16)</f>
        <v>-3.464039359287741</v>
      </c>
      <c r="L554" s="10">
        <f ca="1">SUMPRODUCT($A554:$F554,Results!$B$17:$G$17)</f>
        <v>9.835653558723628</v>
      </c>
      <c r="M554" s="10">
        <f ca="1">SUMPRODUCT($A554:$F554,Results!$B$18:$G$18)</f>
        <v>-3.0384813685152614</v>
      </c>
      <c r="N554" s="10">
        <f ca="1">SUMPRODUCT($A554:$F554,Results!$B$19:$G$19)</f>
        <v>-5.7608717754336878</v>
      </c>
      <c r="O554" s="10">
        <f ca="1">SUMPRODUCT($A554:$F554,Results!$B$20:$G$20)</f>
        <v>0.85105040167829449</v>
      </c>
      <c r="P554" s="10" cm="1">
        <f t="array" aca="1" ref="P554" ca="1">SUMPRODUCT(J554:O554,TRANSPOSE(BL$20:BL$25))+$AD$20-$BL$27</f>
        <v>-27.038650540106854</v>
      </c>
      <c r="Q554" s="10" cm="1">
        <f t="array" aca="1" ref="Q554" ca="1">SUMPRODUCT(J554:O554,TRANSPOSE(ES$20:ES$25))+$AD$20-$ES$27</f>
        <v>-26.900570602104036</v>
      </c>
      <c r="R554" s="10">
        <f ca="1">I554-Results!$E$5*H554</f>
        <v>-27.078931012816543</v>
      </c>
      <c r="S554" s="10" cm="1">
        <f t="array" aca="1" ref="S554" ca="1">SUMPRODUCT(J554:O554,TRANSPOSE(AR$28:AR$33))+$AD$20-$AC$26</f>
        <v>-19.391694787006287</v>
      </c>
      <c r="T554" s="10">
        <f ca="1">SUMPRODUCT(J554:O554,Results!K$9:P$9)</f>
        <v>-26.161783226979349</v>
      </c>
      <c r="U554" s="10">
        <f ca="1">SUMPRODUCT(J554:O554,Results!K$9:P$9)+$AD$20-$AC$31</f>
        <v>-26.144827170454256</v>
      </c>
      <c r="V554" s="10">
        <f t="shared" ca="1" si="137"/>
        <v>3.5245853213246647</v>
      </c>
      <c r="W554" s="10">
        <f t="shared" ca="1" si="139"/>
        <v>3.3865053833218468</v>
      </c>
      <c r="X554" s="10">
        <f t="shared" ca="1" si="140"/>
        <v>3.564865794034354</v>
      </c>
      <c r="Y554" s="10">
        <f t="shared" ca="1" si="141"/>
        <v>-4.1223704317759022</v>
      </c>
      <c r="Z554" s="10">
        <f t="shared" ca="1" si="142"/>
        <v>-23.796193285664074</v>
      </c>
      <c r="AA554" s="10">
        <f t="shared" ca="1" si="143"/>
        <v>2.6307619516720671</v>
      </c>
    </row>
    <row r="555" spans="1:27">
      <c r="A555" s="6">
        <f ca="1">LN((RAND()^(-Results!$E$4))-1)</f>
        <v>2.0063630819159433</v>
      </c>
      <c r="B555" s="6">
        <f ca="1">LN((RAND()^(-Results!$E$4))-1)</f>
        <v>-1.0783559384661443</v>
      </c>
      <c r="C555" s="6">
        <f ca="1">LN((RAND()^(-Results!$E$4))-1)</f>
        <v>-0.47923893735267209</v>
      </c>
      <c r="D555" s="6">
        <f ca="1">LN((RAND()^(-Results!$E$4))-1)</f>
        <v>-4.0949905757631333</v>
      </c>
      <c r="E555" s="6">
        <f ca="1">LN((RAND()^(-Results!$E$4))-1)</f>
        <v>1.4623830584504542</v>
      </c>
      <c r="F555" s="6">
        <f ca="1">LN((RAND()^(-Results!$E$4))-1)</f>
        <v>0.11733728290979163</v>
      </c>
      <c r="G555" s="6">
        <f ca="1">LN((RAND()^(-Results!$E$4))-1)</f>
        <v>0.57468744319344278</v>
      </c>
      <c r="H555" s="6">
        <f t="shared" ca="1" si="138"/>
        <v>0.63885969254936326</v>
      </c>
      <c r="I555" s="10">
        <f ca="1">SUMPRODUCT(J555:O555,Results!B$12:G$12)+Results!$E$5*H555</f>
        <v>16.725512688337798</v>
      </c>
      <c r="J555" s="10">
        <f ca="1">SUMPRODUCT($A555:$F555,Results!$B$15:$G$15)</f>
        <v>-4.1387758612294769</v>
      </c>
      <c r="K555" s="10">
        <f ca="1">SUMPRODUCT($A555:$F555,Results!$B$16:$G$16)</f>
        <v>5.2709233749728783</v>
      </c>
      <c r="L555" s="10">
        <f ca="1">SUMPRODUCT($A555:$F555,Results!$B$17:$G$17)</f>
        <v>-9.0142408010407848</v>
      </c>
      <c r="M555" s="10">
        <f ca="1">SUMPRODUCT($A555:$F555,Results!$B$18:$G$18)</f>
        <v>2.3619782744364084</v>
      </c>
      <c r="N555" s="10">
        <f ca="1">SUMPRODUCT($A555:$F555,Results!$B$19:$G$19)</f>
        <v>2.5704638262222415</v>
      </c>
      <c r="O555" s="10">
        <f ca="1">SUMPRODUCT($A555:$F555,Results!$B$20:$G$20)</f>
        <v>-2.1373568894481663</v>
      </c>
      <c r="P555" s="10" cm="1">
        <f t="array" aca="1" ref="P555" ca="1">SUMPRODUCT(J555:O555,TRANSPOSE(BL$20:BL$25))+$AD$20-$BL$27</f>
        <v>14.713007126583161</v>
      </c>
      <c r="Q555" s="10" cm="1">
        <f t="array" aca="1" ref="Q555" ca="1">SUMPRODUCT(J555:O555,TRANSPOSE(ES$20:ES$25))+$AD$20-$ES$27</f>
        <v>14.537225466466426</v>
      </c>
      <c r="R555" s="10">
        <f ca="1">I555-Results!$E$5*H555</f>
        <v>14.170073918140345</v>
      </c>
      <c r="S555" s="10" cm="1">
        <f t="array" aca="1" ref="S555" ca="1">SUMPRODUCT(J555:O555,TRANSPOSE(AR$28:AR$33))+$AD$20-$AC$26</f>
        <v>10.008332334242427</v>
      </c>
      <c r="T555" s="10">
        <f ca="1">SUMPRODUCT(J555:O555,Results!K$9:P$9)</f>
        <v>13.547266417000511</v>
      </c>
      <c r="U555" s="10">
        <f ca="1">SUMPRODUCT(J555:O555,Results!K$9:P$9)+$AD$20-$AC$31</f>
        <v>13.564222473525604</v>
      </c>
      <c r="V555" s="10">
        <f t="shared" ca="1" si="137"/>
        <v>2.0125055617546366</v>
      </c>
      <c r="W555" s="10">
        <f t="shared" ca="1" si="139"/>
        <v>2.1882872218713718</v>
      </c>
      <c r="X555" s="10">
        <f t="shared" ca="1" si="140"/>
        <v>2.555438770197453</v>
      </c>
      <c r="Y555" s="10">
        <f t="shared" ca="1" si="141"/>
        <v>6.7171803540953707</v>
      </c>
      <c r="Z555" s="10">
        <f t="shared" ca="1" si="142"/>
        <v>16.443384621455913</v>
      </c>
      <c r="AA555" s="10">
        <f t="shared" ca="1" si="143"/>
        <v>3.161290214812194</v>
      </c>
    </row>
    <row r="556" spans="1:27">
      <c r="A556" s="6">
        <f ca="1">LN((RAND()^(-Results!$E$4))-1)</f>
        <v>1.0763204656143599</v>
      </c>
      <c r="B556" s="6">
        <f ca="1">LN((RAND()^(-Results!$E$4))-1)</f>
        <v>-1.0134145319237853</v>
      </c>
      <c r="C556" s="6">
        <f ca="1">LN((RAND()^(-Results!$E$4))-1)</f>
        <v>0.24261108597074774</v>
      </c>
      <c r="D556" s="6">
        <f ca="1">LN((RAND()^(-Results!$E$4))-1)</f>
        <v>1.0876533301795033</v>
      </c>
      <c r="E556" s="6">
        <f ca="1">LN((RAND()^(-Results!$E$4))-1)</f>
        <v>0.29865783132012147</v>
      </c>
      <c r="F556" s="6">
        <f ca="1">LN((RAND()^(-Results!$E$4))-1)</f>
        <v>-1.1325471236234184</v>
      </c>
      <c r="G556" s="6">
        <f ca="1">LN((RAND()^(-Results!$E$4))-1)</f>
        <v>0.37900269456232211</v>
      </c>
      <c r="H556" s="6">
        <f t="shared" ca="1" si="138"/>
        <v>0.44317494391824264</v>
      </c>
      <c r="I556" s="10">
        <f ca="1">SUMPRODUCT(J556:O556,Results!B$12:G$12)+Results!$E$5*H556</f>
        <v>3.0158522962372447</v>
      </c>
      <c r="J556" s="10">
        <f ca="1">SUMPRODUCT($A556:$F556,Results!$B$15:$G$15)</f>
        <v>-1.8009953036437887</v>
      </c>
      <c r="K556" s="10">
        <f ca="1">SUMPRODUCT($A556:$F556,Results!$B$16:$G$16)</f>
        <v>-1.5581890603000828</v>
      </c>
      <c r="L556" s="10">
        <f ca="1">SUMPRODUCT($A556:$F556,Results!$B$17:$G$17)</f>
        <v>-0.59449328108460087</v>
      </c>
      <c r="M556" s="10">
        <f ca="1">SUMPRODUCT($A556:$F556,Results!$B$18:$G$18)</f>
        <v>0.78165662880662024</v>
      </c>
      <c r="N556" s="10">
        <f ca="1">SUMPRODUCT($A556:$F556,Results!$B$19:$G$19)</f>
        <v>-0.14864488302651929</v>
      </c>
      <c r="O556" s="10">
        <f ca="1">SUMPRODUCT($A556:$F556,Results!$B$20:$G$20)</f>
        <v>0.24691913114719588</v>
      </c>
      <c r="P556" s="10" cm="1">
        <f t="array" aca="1" ref="P556" ca="1">SUMPRODUCT(J556:O556,TRANSPOSE(BL$20:BL$25))+$AD$20-$BL$27</f>
        <v>1.6507353749881335</v>
      </c>
      <c r="Q556" s="10" cm="1">
        <f t="array" aca="1" ref="Q556" ca="1">SUMPRODUCT(J556:O556,TRANSPOSE(ES$20:ES$25))+$AD$20-$ES$27</f>
        <v>1.5917940041354481</v>
      </c>
      <c r="R556" s="10">
        <f ca="1">I556-Results!$E$5*H556</f>
        <v>1.2431525205642742</v>
      </c>
      <c r="S556" s="10" cm="1">
        <f t="array" aca="1" ref="S556" ca="1">SUMPRODUCT(J556:O556,TRANSPOSE(AR$28:AR$33))+$AD$20-$AC$26</f>
        <v>0.71083902460707282</v>
      </c>
      <c r="T556" s="10">
        <f ca="1">SUMPRODUCT(J556:O556,Results!K$9:P$9)</f>
        <v>1.2969261098463913</v>
      </c>
      <c r="U556" s="10">
        <f ca="1">SUMPRODUCT(J556:O556,Results!K$9:P$9)+$AD$20-$AC$31</f>
        <v>1.3138821663714837</v>
      </c>
      <c r="V556" s="10">
        <f t="shared" ref="V556:V619" ca="1" si="144">I556-P556</f>
        <v>1.3651169212491112</v>
      </c>
      <c r="W556" s="10">
        <f t="shared" ca="1" si="139"/>
        <v>1.4240582921017966</v>
      </c>
      <c r="X556" s="10">
        <f t="shared" ca="1" si="140"/>
        <v>1.7726997756729705</v>
      </c>
      <c r="Y556" s="10">
        <f t="shared" ca="1" si="141"/>
        <v>2.3050132716301719</v>
      </c>
      <c r="Z556" s="10">
        <f t="shared" ca="1" si="142"/>
        <v>2.7337242293553592</v>
      </c>
      <c r="AA556" s="10">
        <f t="shared" ca="1" si="143"/>
        <v>1.701970129865761</v>
      </c>
    </row>
    <row r="557" spans="1:27">
      <c r="A557" s="6">
        <f ca="1">LN((RAND()^(-Results!$E$4))-1)</f>
        <v>-1.176164200788395</v>
      </c>
      <c r="B557" s="6">
        <f ca="1">LN((RAND()^(-Results!$E$4))-1)</f>
        <v>2.4074085257575177</v>
      </c>
      <c r="C557" s="6">
        <f ca="1">LN((RAND()^(-Results!$E$4))-1)</f>
        <v>-0.50425218482137479</v>
      </c>
      <c r="D557" s="6">
        <f ca="1">LN((RAND()^(-Results!$E$4))-1)</f>
        <v>9.519066840066899E-2</v>
      </c>
      <c r="E557" s="6">
        <f ca="1">LN((RAND()^(-Results!$E$4))-1)</f>
        <v>1.6535639386783467</v>
      </c>
      <c r="F557" s="6">
        <f ca="1">LN((RAND()^(-Results!$E$4))-1)</f>
        <v>-4.9113333131915615</v>
      </c>
      <c r="G557" s="6">
        <f ca="1">LN((RAND()^(-Results!$E$4))-1)</f>
        <v>-1.1191780877398563</v>
      </c>
      <c r="H557" s="6">
        <f t="shared" ca="1" si="138"/>
        <v>-1.0550058383839358</v>
      </c>
      <c r="I557" s="10">
        <f ca="1">SUMPRODUCT(J557:O557,Results!B$12:G$12)+Results!$E$5*H557</f>
        <v>-23.807175514939431</v>
      </c>
      <c r="J557" s="10">
        <f ca="1">SUMPRODUCT($A557:$F557,Results!$B$15:$G$15)</f>
        <v>9.8904871112145276</v>
      </c>
      <c r="K557" s="10">
        <f ca="1">SUMPRODUCT($A557:$F557,Results!$B$16:$G$16)</f>
        <v>1.0687179669777449</v>
      </c>
      <c r="L557" s="10">
        <f ca="1">SUMPRODUCT($A557:$F557,Results!$B$17:$G$17)</f>
        <v>-7.5402943084197815E-2</v>
      </c>
      <c r="M557" s="10">
        <f ca="1">SUMPRODUCT($A557:$F557,Results!$B$18:$G$18)</f>
        <v>10.205037303271862</v>
      </c>
      <c r="N557" s="10">
        <f ca="1">SUMPRODUCT($A557:$F557,Results!$B$19:$G$19)</f>
        <v>-3.3859827001337304</v>
      </c>
      <c r="O557" s="10">
        <f ca="1">SUMPRODUCT($A557:$F557,Results!$B$20:$G$20)</f>
        <v>-7.8211262321941817</v>
      </c>
      <c r="P557" s="10" cm="1">
        <f t="array" aca="1" ref="P557" ca="1">SUMPRODUCT(J557:O557,TRANSPOSE(BL$20:BL$25))+$AD$20-$BL$27</f>
        <v>-20.018445259521588</v>
      </c>
      <c r="Q557" s="10" cm="1">
        <f t="array" aca="1" ref="Q557" ca="1">SUMPRODUCT(J557:O557,TRANSPOSE(ES$20:ES$25))+$AD$20-$ES$27</f>
        <v>-19.945787915552238</v>
      </c>
      <c r="R557" s="10">
        <f ca="1">I557-Results!$E$5*H557</f>
        <v>-19.587152161403687</v>
      </c>
      <c r="S557" s="10" cm="1">
        <f t="array" aca="1" ref="S557" ca="1">SUMPRODUCT(J557:O557,TRANSPOSE(AR$28:AR$33))+$AD$20-$AC$26</f>
        <v>-26.231114039124147</v>
      </c>
      <c r="T557" s="10">
        <f ca="1">SUMPRODUCT(J557:O557,Results!K$9:P$9)</f>
        <v>-19.572688927852283</v>
      </c>
      <c r="U557" s="10">
        <f ca="1">SUMPRODUCT(J557:O557,Results!K$9:P$9)+$AD$20-$AC$31</f>
        <v>-19.555732871327191</v>
      </c>
      <c r="V557" s="10">
        <f t="shared" ca="1" si="144"/>
        <v>-3.7887302554178426</v>
      </c>
      <c r="W557" s="10">
        <f t="shared" ca="1" si="139"/>
        <v>-3.8613875993871929</v>
      </c>
      <c r="X557" s="10">
        <f t="shared" ca="1" si="140"/>
        <v>-4.2200233535357441</v>
      </c>
      <c r="Y557" s="10">
        <f t="shared" ca="1" si="141"/>
        <v>2.4239385241847167</v>
      </c>
      <c r="Z557" s="10">
        <f t="shared" ca="1" si="142"/>
        <v>-24.089303581821316</v>
      </c>
      <c r="AA557" s="10">
        <f t="shared" ca="1" si="143"/>
        <v>-4.2514426436122399</v>
      </c>
    </row>
    <row r="558" spans="1:27">
      <c r="A558" s="6">
        <f ca="1">LN((RAND()^(-Results!$E$4))-1)</f>
        <v>0.46635283047921178</v>
      </c>
      <c r="B558" s="6">
        <f ca="1">LN((RAND()^(-Results!$E$4))-1)</f>
        <v>1.6512075933218657</v>
      </c>
      <c r="C558" s="6">
        <f ca="1">LN((RAND()^(-Results!$E$4))-1)</f>
        <v>0.68646168662613716</v>
      </c>
      <c r="D558" s="6">
        <f ca="1">LN((RAND()^(-Results!$E$4))-1)</f>
        <v>1.4171134721353635</v>
      </c>
      <c r="E558" s="6">
        <f ca="1">LN((RAND()^(-Results!$E$4))-1)</f>
        <v>0.78613364813112885</v>
      </c>
      <c r="F558" s="6">
        <f ca="1">LN((RAND()^(-Results!$E$4))-1)</f>
        <v>2.2845971626852943</v>
      </c>
      <c r="G558" s="6">
        <f ca="1">LN((RAND()^(-Results!$E$4))-1)</f>
        <v>3.5286399205169436</v>
      </c>
      <c r="H558" s="6">
        <f t="shared" ca="1" si="138"/>
        <v>3.5928121698728641</v>
      </c>
      <c r="I558" s="10">
        <f ca="1">SUMPRODUCT(J558:O558,Results!B$12:G$12)+Results!$E$5*H558</f>
        <v>35.585673648428639</v>
      </c>
      <c r="J558" s="10">
        <f ca="1">SUMPRODUCT($A558:$F558,Results!$B$15:$G$15)</f>
        <v>-7.7105832832117152</v>
      </c>
      <c r="K558" s="10">
        <f ca="1">SUMPRODUCT($A558:$F558,Results!$B$16:$G$16)</f>
        <v>4.5663859749932101</v>
      </c>
      <c r="L558" s="10">
        <f ca="1">SUMPRODUCT($A558:$F558,Results!$B$17:$G$17)</f>
        <v>-3.5906934553141086</v>
      </c>
      <c r="M558" s="10">
        <f ca="1">SUMPRODUCT($A558:$F558,Results!$B$18:$G$18)</f>
        <v>-4.7490038490161135</v>
      </c>
      <c r="N558" s="10">
        <f ca="1">SUMPRODUCT($A558:$F558,Results!$B$19:$G$19)</f>
        <v>4.185339131001454</v>
      </c>
      <c r="O558" s="10">
        <f ca="1">SUMPRODUCT($A558:$F558,Results!$B$20:$G$20)</f>
        <v>3.5472399463646553</v>
      </c>
      <c r="P558" s="10" cm="1">
        <f t="array" aca="1" ref="P558" ca="1">SUMPRODUCT(J558:O558,TRANSPOSE(BL$20:BL$25))+$AD$20-$BL$27</f>
        <v>20.914277688513476</v>
      </c>
      <c r="Q558" s="10" cm="1">
        <f t="array" aca="1" ref="Q558" ca="1">SUMPRODUCT(J558:O558,TRANSPOSE(ES$20:ES$25))+$AD$20-$ES$27</f>
        <v>21.035575356253183</v>
      </c>
      <c r="R558" s="10">
        <f ca="1">I558-Results!$E$5*H558</f>
        <v>21.21442496893718</v>
      </c>
      <c r="S558" s="10" cm="1">
        <f t="array" aca="1" ref="S558" ca="1">SUMPRODUCT(J558:O558,TRANSPOSE(AR$28:AR$33))+$AD$20-$AC$26</f>
        <v>22.330466500495334</v>
      </c>
      <c r="T558" s="10">
        <f ca="1">SUMPRODUCT(J558:O558,Results!K$9:P$9)</f>
        <v>21.658907132349494</v>
      </c>
      <c r="U558" s="10">
        <f ca="1">SUMPRODUCT(J558:O558,Results!K$9:P$9)+$AD$20-$AC$31</f>
        <v>21.675863188874587</v>
      </c>
      <c r="V558" s="10">
        <f t="shared" ca="1" si="144"/>
        <v>14.671395959915163</v>
      </c>
      <c r="W558" s="10">
        <f t="shared" ca="1" si="139"/>
        <v>14.550098292175456</v>
      </c>
      <c r="X558" s="10">
        <f t="shared" ca="1" si="140"/>
        <v>14.371248679491458</v>
      </c>
      <c r="Y558" s="10">
        <f t="shared" ca="1" si="141"/>
        <v>13.255207147933305</v>
      </c>
      <c r="Z558" s="10">
        <f t="shared" ca="1" si="142"/>
        <v>35.30354558154675</v>
      </c>
      <c r="AA558" s="10">
        <f t="shared" ca="1" si="143"/>
        <v>13.909810459554052</v>
      </c>
    </row>
    <row r="559" spans="1:27">
      <c r="A559" s="6">
        <f ca="1">LN((RAND()^(-Results!$E$4))-1)</f>
        <v>4.9186689476152834</v>
      </c>
      <c r="B559" s="6">
        <f ca="1">LN((RAND()^(-Results!$E$4))-1)</f>
        <v>4.3151576595354042</v>
      </c>
      <c r="C559" s="6">
        <f ca="1">LN((RAND()^(-Results!$E$4))-1)</f>
        <v>-6.9297887124817062E-2</v>
      </c>
      <c r="D559" s="6">
        <f ca="1">LN((RAND()^(-Results!$E$4))-1)</f>
        <v>-0.40859363589026071</v>
      </c>
      <c r="E559" s="6">
        <f ca="1">LN((RAND()^(-Results!$E$4))-1)</f>
        <v>0.88940434564844806</v>
      </c>
      <c r="F559" s="6">
        <f ca="1">LN((RAND()^(-Results!$E$4))-1)</f>
        <v>1.3327818243789238</v>
      </c>
      <c r="G559" s="6">
        <f ca="1">LN((RAND()^(-Results!$E$4))-1)</f>
        <v>-2.1102011243865513</v>
      </c>
      <c r="H559" s="6">
        <f t="shared" ca="1" si="138"/>
        <v>-2.0460288750306308</v>
      </c>
      <c r="I559" s="10">
        <f ca="1">SUMPRODUCT(J559:O559,Results!B$12:G$12)+Results!$E$5*H559</f>
        <v>44.922942388754052</v>
      </c>
      <c r="J559" s="10">
        <f ca="1">SUMPRODUCT($A559:$F559,Results!$B$15:$G$15)</f>
        <v>-17.897089668626904</v>
      </c>
      <c r="K559" s="10">
        <f ca="1">SUMPRODUCT($A559:$F559,Results!$B$16:$G$16)</f>
        <v>6.3618720384870846</v>
      </c>
      <c r="L559" s="10">
        <f ca="1">SUMPRODUCT($A559:$F559,Results!$B$17:$G$17)</f>
        <v>-3.406044458856349</v>
      </c>
      <c r="M559" s="10">
        <f ca="1">SUMPRODUCT($A559:$F559,Results!$B$18:$G$18)</f>
        <v>0.58173618827280604</v>
      </c>
      <c r="N559" s="10">
        <f ca="1">SUMPRODUCT($A559:$F559,Results!$B$19:$G$19)</f>
        <v>18.415908915022232</v>
      </c>
      <c r="O559" s="10">
        <f ca="1">SUMPRODUCT($A559:$F559,Results!$B$20:$G$20)</f>
        <v>4.4857567541816223</v>
      </c>
      <c r="P559" s="10" cm="1">
        <f t="array" aca="1" ref="P559" ca="1">SUMPRODUCT(J559:O559,TRANSPOSE(BL$20:BL$25))+$AD$20-$BL$27</f>
        <v>51.816689038287194</v>
      </c>
      <c r="Q559" s="10" cm="1">
        <f t="array" aca="1" ref="Q559" ca="1">SUMPRODUCT(J559:O559,TRANSPOSE(ES$20:ES$25))+$AD$20-$ES$27</f>
        <v>51.890016677074826</v>
      </c>
      <c r="R559" s="10">
        <f ca="1">I559-Results!$E$5*H559</f>
        <v>53.107057888876575</v>
      </c>
      <c r="S559" s="10" cm="1">
        <f t="array" aca="1" ref="S559" ca="1">SUMPRODUCT(J559:O559,TRANSPOSE(AR$28:AR$33))+$AD$20-$AC$26</f>
        <v>43.399783274441283</v>
      </c>
      <c r="T559" s="10">
        <f ca="1">SUMPRODUCT(J559:O559,Results!K$9:P$9)</f>
        <v>52.224644421339868</v>
      </c>
      <c r="U559" s="10">
        <f ca="1">SUMPRODUCT(J559:O559,Results!K$9:P$9)+$AD$20-$AC$31</f>
        <v>52.241600477864964</v>
      </c>
      <c r="V559" s="10">
        <f t="shared" ca="1" si="144"/>
        <v>-6.8937466495331421</v>
      </c>
      <c r="W559" s="10">
        <f t="shared" ca="1" si="139"/>
        <v>-6.9670742883207737</v>
      </c>
      <c r="X559" s="10">
        <f t="shared" ca="1" si="140"/>
        <v>-8.1841155001225232</v>
      </c>
      <c r="Y559" s="10">
        <f t="shared" ca="1" si="141"/>
        <v>1.5231591143127687</v>
      </c>
      <c r="Z559" s="10">
        <f t="shared" ca="1" si="142"/>
        <v>44.640814321872163</v>
      </c>
      <c r="AA559" s="10">
        <f t="shared" ca="1" si="143"/>
        <v>-7.3186580891109116</v>
      </c>
    </row>
    <row r="560" spans="1:27">
      <c r="A560" s="6">
        <f ca="1">LN((RAND()^(-Results!$E$4))-1)</f>
        <v>1.2844114935640869E-2</v>
      </c>
      <c r="B560" s="6">
        <f ca="1">LN((RAND()^(-Results!$E$4))-1)</f>
        <v>-0.26696897791603436</v>
      </c>
      <c r="C560" s="6">
        <f ca="1">LN((RAND()^(-Results!$E$4))-1)</f>
        <v>-0.1125141721739695</v>
      </c>
      <c r="D560" s="6">
        <f ca="1">LN((RAND()^(-Results!$E$4))-1)</f>
        <v>2.6147297016832312</v>
      </c>
      <c r="E560" s="6">
        <f ca="1">LN((RAND()^(-Results!$E$4))-1)</f>
        <v>0.38929663573240525</v>
      </c>
      <c r="F560" s="6">
        <f ca="1">LN((RAND()^(-Results!$E$4))-1)</f>
        <v>-1.2799844789050443</v>
      </c>
      <c r="G560" s="6">
        <f ca="1">LN((RAND()^(-Results!$E$4))-1)</f>
        <v>-2.6162290970193878</v>
      </c>
      <c r="H560" s="6">
        <f t="shared" ca="1" si="138"/>
        <v>-2.5520568476634673</v>
      </c>
      <c r="I560" s="10">
        <f ca="1">SUMPRODUCT(J560:O560,Results!B$12:G$12)+Results!$E$5*H560</f>
        <v>-14.057842670622195</v>
      </c>
      <c r="J560" s="10">
        <f ca="1">SUMPRODUCT($A560:$F560,Results!$B$15:$G$15)</f>
        <v>-0.47518793698906414</v>
      </c>
      <c r="K560" s="10">
        <f ca="1">SUMPRODUCT($A560:$F560,Results!$B$16:$G$16)</f>
        <v>-2.632722600401781</v>
      </c>
      <c r="L560" s="10">
        <f ca="1">SUMPRODUCT($A560:$F560,Results!$B$17:$G$17)</f>
        <v>2.3357853079207569E-2</v>
      </c>
      <c r="M560" s="10">
        <f ca="1">SUMPRODUCT($A560:$F560,Results!$B$18:$G$18)</f>
        <v>1.0694712516409157</v>
      </c>
      <c r="N560" s="10">
        <f ca="1">SUMPRODUCT($A560:$F560,Results!$B$19:$G$19)</f>
        <v>-2.3712930399268801</v>
      </c>
      <c r="O560" s="10">
        <f ca="1">SUMPRODUCT($A560:$F560,Results!$B$20:$G$20)</f>
        <v>-0.40982596542631944</v>
      </c>
      <c r="P560" s="10" cm="1">
        <f t="array" aca="1" ref="P560" ca="1">SUMPRODUCT(J560:O560,TRANSPOSE(BL$20:BL$25))+$AD$20-$BL$27</f>
        <v>-3.8459174126342668</v>
      </c>
      <c r="Q560" s="10" cm="1">
        <f t="array" aca="1" ref="Q560" ca="1">SUMPRODUCT(J560:O560,TRANSPOSE(ES$20:ES$25))+$AD$20-$ES$27</f>
        <v>-3.8078812160019644</v>
      </c>
      <c r="R560" s="10">
        <f ca="1">I560-Results!$E$5*H560</f>
        <v>-3.8496152799683259</v>
      </c>
      <c r="S560" s="10" cm="1">
        <f t="array" aca="1" ref="S560" ca="1">SUMPRODUCT(J560:O560,TRANSPOSE(AR$28:AR$33))+$AD$20-$AC$26</f>
        <v>-4.3220901696551879</v>
      </c>
      <c r="T560" s="10">
        <f ca="1">SUMPRODUCT(J560:O560,Results!K$9:P$9)</f>
        <v>-3.5775529340538585</v>
      </c>
      <c r="U560" s="10">
        <f ca="1">SUMPRODUCT(J560:O560,Results!K$9:P$9)+$AD$20-$AC$31</f>
        <v>-3.560596877528766</v>
      </c>
      <c r="V560" s="10">
        <f t="shared" ca="1" si="144"/>
        <v>-10.211925257987929</v>
      </c>
      <c r="W560" s="10">
        <f t="shared" ca="1" si="139"/>
        <v>-10.24996145462023</v>
      </c>
      <c r="X560" s="10">
        <f t="shared" ca="1" si="140"/>
        <v>-10.208227390653869</v>
      </c>
      <c r="Y560" s="10">
        <f t="shared" ca="1" si="141"/>
        <v>-9.7357525009670063</v>
      </c>
      <c r="Z560" s="10">
        <f t="shared" ca="1" si="142"/>
        <v>-14.33997073750408</v>
      </c>
      <c r="AA560" s="10">
        <f t="shared" ca="1" si="143"/>
        <v>-10.497245793093429</v>
      </c>
    </row>
    <row r="561" spans="1:27">
      <c r="A561" s="6">
        <f ca="1">LN((RAND()^(-Results!$E$4))-1)</f>
        <v>-2.962349901808E-2</v>
      </c>
      <c r="B561" s="6">
        <f ca="1">LN((RAND()^(-Results!$E$4))-1)</f>
        <v>3.5664810297390388</v>
      </c>
      <c r="C561" s="6">
        <f ca="1">LN((RAND()^(-Results!$E$4))-1)</f>
        <v>0.58885099391457263</v>
      </c>
      <c r="D561" s="6">
        <f ca="1">LN((RAND()^(-Results!$E$4))-1)</f>
        <v>1.102476093037561</v>
      </c>
      <c r="E561" s="6">
        <f ca="1">LN((RAND()^(-Results!$E$4))-1)</f>
        <v>-2.7999357482100438</v>
      </c>
      <c r="F561" s="6">
        <f ca="1">LN((RAND()^(-Results!$E$4))-1)</f>
        <v>-0.89999553277341737</v>
      </c>
      <c r="G561" s="6">
        <f ca="1">LN((RAND()^(-Results!$E$4))-1)</f>
        <v>-3.7714196973370644</v>
      </c>
      <c r="H561" s="6">
        <f t="shared" ca="1" si="138"/>
        <v>-3.7072474479811439</v>
      </c>
      <c r="I561" s="10">
        <f ca="1">SUMPRODUCT(J561:O561,Results!B$12:G$12)+Results!$E$5*H561</f>
        <v>-18.91528168102403</v>
      </c>
      <c r="J561" s="10">
        <f ca="1">SUMPRODUCT($A561:$F561,Results!$B$15:$G$15)</f>
        <v>4.1912978448313005</v>
      </c>
      <c r="K561" s="10">
        <f ca="1">SUMPRODUCT($A561:$F561,Results!$B$16:$G$16)</f>
        <v>-4.4798455671794022</v>
      </c>
      <c r="L561" s="10">
        <f ca="1">SUMPRODUCT($A561:$F561,Results!$B$17:$G$17)</f>
        <v>16.175294005283064</v>
      </c>
      <c r="M561" s="10">
        <f ca="1">SUMPRODUCT($A561:$F561,Results!$B$18:$G$18)</f>
        <v>1.3798451102328309</v>
      </c>
      <c r="N561" s="10">
        <f ca="1">SUMPRODUCT($A561:$F561,Results!$B$19:$G$19)</f>
        <v>8.0934030373505763</v>
      </c>
      <c r="O561" s="10">
        <f ca="1">SUMPRODUCT($A561:$F561,Results!$B$20:$G$20)</f>
        <v>2.7457893359651062</v>
      </c>
      <c r="P561" s="10" cm="1">
        <f t="array" aca="1" ref="P561" ca="1">SUMPRODUCT(J561:O561,TRANSPOSE(BL$20:BL$25))+$AD$20-$BL$27</f>
        <v>-5.3442557679659304</v>
      </c>
      <c r="Q561" s="10" cm="1">
        <f t="array" aca="1" ref="Q561" ca="1">SUMPRODUCT(J561:O561,TRANSPOSE(ES$20:ES$25))+$AD$20-$ES$27</f>
        <v>-5.2017637441364313</v>
      </c>
      <c r="R561" s="10">
        <f ca="1">I561-Results!$E$5*H561</f>
        <v>-4.0862918890994546</v>
      </c>
      <c r="S561" s="10" cm="1">
        <f t="array" aca="1" ref="S561" ca="1">SUMPRODUCT(J561:O561,TRANSPOSE(AR$28:AR$33))+$AD$20-$AC$26</f>
        <v>-5.143104026888361</v>
      </c>
      <c r="T561" s="10">
        <f ca="1">SUMPRODUCT(J561:O561,Results!K$9:P$9)</f>
        <v>-4.4760961510723902</v>
      </c>
      <c r="U561" s="10">
        <f ca="1">SUMPRODUCT(J561:O561,Results!K$9:P$9)+$AD$20-$AC$31</f>
        <v>-4.4591400945472977</v>
      </c>
      <c r="V561" s="10">
        <f t="shared" ca="1" si="144"/>
        <v>-13.571025913058101</v>
      </c>
      <c r="W561" s="10">
        <f t="shared" ca="1" si="139"/>
        <v>-13.713517936887598</v>
      </c>
      <c r="X561" s="10">
        <f t="shared" ca="1" si="140"/>
        <v>-14.828989791924576</v>
      </c>
      <c r="Y561" s="10">
        <f t="shared" ca="1" si="141"/>
        <v>-13.772177654135669</v>
      </c>
      <c r="Z561" s="10">
        <f t="shared" ca="1" si="142"/>
        <v>-19.197409747905915</v>
      </c>
      <c r="AA561" s="10">
        <f t="shared" ca="1" si="143"/>
        <v>-14.456141586476733</v>
      </c>
    </row>
    <row r="562" spans="1:27">
      <c r="A562" s="6">
        <f ca="1">LN((RAND()^(-Results!$E$4))-1)</f>
        <v>-0.22319594496353301</v>
      </c>
      <c r="B562" s="6">
        <f ca="1">LN((RAND()^(-Results!$E$4))-1)</f>
        <v>0.14005333482362525</v>
      </c>
      <c r="C562" s="6">
        <f ca="1">LN((RAND()^(-Results!$E$4))-1)</f>
        <v>1.833430131351514</v>
      </c>
      <c r="D562" s="6">
        <f ca="1">LN((RAND()^(-Results!$E$4))-1)</f>
        <v>1.4622169761818668E-2</v>
      </c>
      <c r="E562" s="6">
        <f ca="1">LN((RAND()^(-Results!$E$4))-1)</f>
        <v>0.88333946548426523</v>
      </c>
      <c r="F562" s="6">
        <f ca="1">LN((RAND()^(-Results!$E$4))-1)</f>
        <v>1.9212045743521142</v>
      </c>
      <c r="G562" s="6">
        <f ca="1">LN((RAND()^(-Results!$E$4))-1)</f>
        <v>-1.790858699834124</v>
      </c>
      <c r="H562" s="6">
        <f t="shared" ca="1" si="138"/>
        <v>-1.7266864504782036</v>
      </c>
      <c r="I562" s="10">
        <f ca="1">SUMPRODUCT(J562:O562,Results!B$12:G$12)+Results!$E$5*H562</f>
        <v>3.9260421144586513</v>
      </c>
      <c r="J562" s="10">
        <f ca="1">SUMPRODUCT($A562:$F562,Results!$B$15:$G$15)</f>
        <v>-2.6604582293702994</v>
      </c>
      <c r="K562" s="10">
        <f ca="1">SUMPRODUCT($A562:$F562,Results!$B$16:$G$16)</f>
        <v>6.1805509564826817</v>
      </c>
      <c r="L562" s="10">
        <f ca="1">SUMPRODUCT($A562:$F562,Results!$B$17:$G$17)</f>
        <v>-3.7274230424123886</v>
      </c>
      <c r="M562" s="10">
        <f ca="1">SUMPRODUCT($A562:$F562,Results!$B$18:$G$18)</f>
        <v>-5.9470206509805532</v>
      </c>
      <c r="N562" s="10">
        <f ca="1">SUMPRODUCT($A562:$F562,Results!$B$19:$G$19)</f>
        <v>1.1563626673679361</v>
      </c>
      <c r="O562" s="10">
        <f ca="1">SUMPRODUCT($A562:$F562,Results!$B$20:$G$20)</f>
        <v>2.9442933812694818</v>
      </c>
      <c r="P562" s="10" cm="1">
        <f t="array" aca="1" ref="P562" ca="1">SUMPRODUCT(J562:O562,TRANSPOSE(BL$20:BL$25))+$AD$20-$BL$27</f>
        <v>11.535261041758242</v>
      </c>
      <c r="Q562" s="10" cm="1">
        <f t="array" aca="1" ref="Q562" ca="1">SUMPRODUCT(J562:O562,TRANSPOSE(ES$20:ES$25))+$AD$20-$ES$27</f>
        <v>11.556538252919498</v>
      </c>
      <c r="R562" s="10">
        <f ca="1">I562-Results!$E$5*H562</f>
        <v>10.832787916371466</v>
      </c>
      <c r="S562" s="10" cm="1">
        <f t="array" aca="1" ref="S562" ca="1">SUMPRODUCT(J562:O562,TRANSPOSE(AR$28:AR$33))+$AD$20-$AC$26</f>
        <v>15.953332467481314</v>
      </c>
      <c r="T562" s="10">
        <f ca="1">SUMPRODUCT(J562:O562,Results!K$9:P$9)</f>
        <v>11.648492773115485</v>
      </c>
      <c r="U562" s="10">
        <f ca="1">SUMPRODUCT(J562:O562,Results!K$9:P$9)+$AD$20-$AC$31</f>
        <v>11.665448829640578</v>
      </c>
      <c r="V562" s="10">
        <f t="shared" ca="1" si="144"/>
        <v>-7.6092189272995903</v>
      </c>
      <c r="W562" s="10">
        <f t="shared" ca="1" si="139"/>
        <v>-7.6304961384608472</v>
      </c>
      <c r="X562" s="10">
        <f t="shared" ca="1" si="140"/>
        <v>-6.9067458019128143</v>
      </c>
      <c r="Y562" s="10">
        <f t="shared" ca="1" si="141"/>
        <v>-12.027290353022662</v>
      </c>
      <c r="Z562" s="10">
        <f t="shared" ca="1" si="142"/>
        <v>3.6439140475767662</v>
      </c>
      <c r="AA562" s="10">
        <f t="shared" ca="1" si="143"/>
        <v>-7.7394067151819268</v>
      </c>
    </row>
    <row r="563" spans="1:27">
      <c r="A563" s="6">
        <f ca="1">LN((RAND()^(-Results!$E$4))-1)</f>
        <v>4.4488258473654875E-2</v>
      </c>
      <c r="B563" s="6">
        <f ca="1">LN((RAND()^(-Results!$E$4))-1)</f>
        <v>1.3662031598470044</v>
      </c>
      <c r="C563" s="6">
        <f ca="1">LN((RAND()^(-Results!$E$4))-1)</f>
        <v>-7.9750150418537738E-2</v>
      </c>
      <c r="D563" s="6">
        <f ca="1">LN((RAND()^(-Results!$E$4))-1)</f>
        <v>-0.83495052908295775</v>
      </c>
      <c r="E563" s="6">
        <f ca="1">LN((RAND()^(-Results!$E$4))-1)</f>
        <v>0.52879426518699357</v>
      </c>
      <c r="F563" s="6">
        <f ca="1">LN((RAND()^(-Results!$E$4))-1)</f>
        <v>-0.58534291767435176</v>
      </c>
      <c r="G563" s="6">
        <f ca="1">LN((RAND()^(-Results!$E$4))-1)</f>
        <v>1.4209913790511288</v>
      </c>
      <c r="H563" s="6">
        <f t="shared" ca="1" si="138"/>
        <v>1.4851636284070493</v>
      </c>
      <c r="I563" s="10">
        <f ca="1">SUMPRODUCT(J563:O563,Results!B$12:G$12)+Results!$E$5*H563</f>
        <v>8.1313491196104479</v>
      </c>
      <c r="J563" s="10">
        <f ca="1">SUMPRODUCT($A563:$F563,Results!$B$15:$G$15)</f>
        <v>0.82912890773879389</v>
      </c>
      <c r="K563" s="10">
        <f ca="1">SUMPRODUCT($A563:$F563,Results!$B$16:$G$16)</f>
        <v>2.3681439566893085</v>
      </c>
      <c r="L563" s="10">
        <f ca="1">SUMPRODUCT($A563:$F563,Results!$B$17:$G$17)</f>
        <v>-0.85828681104759308</v>
      </c>
      <c r="M563" s="10">
        <f ca="1">SUMPRODUCT($A563:$F563,Results!$B$18:$G$18)</f>
        <v>2.1680364861555672</v>
      </c>
      <c r="N563" s="10">
        <f ca="1">SUMPRODUCT($A563:$F563,Results!$B$19:$G$19)</f>
        <v>1.7104424061148416</v>
      </c>
      <c r="O563" s="10">
        <f ca="1">SUMPRODUCT($A563:$F563,Results!$B$20:$G$20)</f>
        <v>-1.4900376610959751</v>
      </c>
      <c r="P563" s="10" cm="1">
        <f t="array" aca="1" ref="P563" ca="1">SUMPRODUCT(J563:O563,TRANSPOSE(BL$20:BL$25))+$AD$20-$BL$27</f>
        <v>1.9069491214250651</v>
      </c>
      <c r="Q563" s="10" cm="1">
        <f t="array" aca="1" ref="Q563" ca="1">SUMPRODUCT(J563:O563,TRANSPOSE(ES$20:ES$25))+$AD$20-$ES$27</f>
        <v>1.9387462593236413</v>
      </c>
      <c r="R563" s="10">
        <f ca="1">I563-Results!$E$5*H563</f>
        <v>2.1906946059822507</v>
      </c>
      <c r="S563" s="10" cm="1">
        <f t="array" aca="1" ref="S563" ca="1">SUMPRODUCT(J563:O563,TRANSPOSE(AR$28:AR$33))+$AD$20-$AC$26</f>
        <v>-0.28268419716863802</v>
      </c>
      <c r="T563" s="10">
        <f ca="1">SUMPRODUCT(J563:O563,Results!K$9:P$9)</f>
        <v>2.0710697543330756</v>
      </c>
      <c r="U563" s="10">
        <f ca="1">SUMPRODUCT(J563:O563,Results!K$9:P$9)+$AD$20-$AC$31</f>
        <v>2.0880258108581677</v>
      </c>
      <c r="V563" s="10">
        <f t="shared" ca="1" si="144"/>
        <v>6.2243999981853833</v>
      </c>
      <c r="W563" s="10">
        <f t="shared" ca="1" si="139"/>
        <v>6.1926028602868062</v>
      </c>
      <c r="X563" s="10">
        <f t="shared" ca="1" si="140"/>
        <v>5.9406545136281972</v>
      </c>
      <c r="Y563" s="10">
        <f t="shared" ca="1" si="141"/>
        <v>8.4140333167790864</v>
      </c>
      <c r="Z563" s="10">
        <f t="shared" ca="1" si="142"/>
        <v>7.8492210527285629</v>
      </c>
      <c r="AA563" s="10">
        <f t="shared" ca="1" si="143"/>
        <v>6.0433233087522797</v>
      </c>
    </row>
    <row r="564" spans="1:27">
      <c r="A564" s="6">
        <f ca="1">LN((RAND()^(-Results!$E$4))-1)</f>
        <v>-1.13473934489149</v>
      </c>
      <c r="B564" s="6">
        <f ca="1">LN((RAND()^(-Results!$E$4))-1)</f>
        <v>-5.2725984333153564</v>
      </c>
      <c r="C564" s="6">
        <f ca="1">LN((RAND()^(-Results!$E$4))-1)</f>
        <v>-0.80019152471622745</v>
      </c>
      <c r="D564" s="6">
        <f ca="1">LN((RAND()^(-Results!$E$4))-1)</f>
        <v>-1.2281695752740329</v>
      </c>
      <c r="E564" s="6">
        <f ca="1">LN((RAND()^(-Results!$E$4))-1)</f>
        <v>0.84759930837021136</v>
      </c>
      <c r="F564" s="6">
        <f ca="1">LN((RAND()^(-Results!$E$4))-1)</f>
        <v>0.18333837790372362</v>
      </c>
      <c r="G564" s="6">
        <f ca="1">LN((RAND()^(-Results!$E$4))-1)</f>
        <v>0.29850902315163336</v>
      </c>
      <c r="H564" s="6">
        <f t="shared" ca="1" si="138"/>
        <v>0.36268127250755389</v>
      </c>
      <c r="I564" s="10">
        <f ca="1">SUMPRODUCT(J564:O564,Results!B$12:G$12)+Results!$E$5*H564</f>
        <v>-16.369207463104903</v>
      </c>
      <c r="J564" s="10">
        <f ca="1">SUMPRODUCT($A564:$F564,Results!$B$15:$G$15)</f>
        <v>3.0998743322021509</v>
      </c>
      <c r="K564" s="10">
        <f ca="1">SUMPRODUCT($A564:$F564,Results!$B$16:$G$16)</f>
        <v>-1.9625877719041844</v>
      </c>
      <c r="L564" s="10">
        <f ca="1">SUMPRODUCT($A564:$F564,Results!$B$17:$G$17)</f>
        <v>-8.4491917374287553</v>
      </c>
      <c r="M564" s="10">
        <f ca="1">SUMPRODUCT($A564:$F564,Results!$B$18:$G$18)</f>
        <v>-0.86787780802485104</v>
      </c>
      <c r="N564" s="10">
        <f ca="1">SUMPRODUCT($A564:$F564,Results!$B$19:$G$19)</f>
        <v>-12.135198261008346</v>
      </c>
      <c r="O564" s="10">
        <f ca="1">SUMPRODUCT($A564:$F564,Results!$B$20:$G$20)</f>
        <v>-3.0970783317207702</v>
      </c>
      <c r="P564" s="10" cm="1">
        <f t="array" aca="1" ref="P564" ca="1">SUMPRODUCT(J564:O564,TRANSPOSE(BL$20:BL$25))+$AD$20-$BL$27</f>
        <v>-16.35828418715484</v>
      </c>
      <c r="Q564" s="10" cm="1">
        <f t="array" aca="1" ref="Q564" ca="1">SUMPRODUCT(J564:O564,TRANSPOSE(ES$20:ES$25))+$AD$20-$ES$27</f>
        <v>-16.556949955881869</v>
      </c>
      <c r="R564" s="10">
        <f ca="1">I564-Results!$E$5*H564</f>
        <v>-17.819932553135118</v>
      </c>
      <c r="S564" s="10" cm="1">
        <f t="array" aca="1" ref="S564" ca="1">SUMPRODUCT(J564:O564,TRANSPOSE(AR$28:AR$33))+$AD$20-$AC$26</f>
        <v>-13.709347110169915</v>
      </c>
      <c r="T564" s="10">
        <f ca="1">SUMPRODUCT(J564:O564,Results!K$9:P$9)</f>
        <v>-17.60245105616157</v>
      </c>
      <c r="U564" s="10">
        <f ca="1">SUMPRODUCT(J564:O564,Results!K$9:P$9)+$AD$20-$AC$31</f>
        <v>-17.585494999636477</v>
      </c>
      <c r="V564" s="10">
        <f t="shared" ca="1" si="144"/>
        <v>-1.0923275950062816E-2</v>
      </c>
      <c r="W564" s="10">
        <f t="shared" ca="1" si="139"/>
        <v>0.18774249277696597</v>
      </c>
      <c r="X564" s="10">
        <f t="shared" ca="1" si="140"/>
        <v>1.4507250900302147</v>
      </c>
      <c r="Y564" s="10">
        <f t="shared" ca="1" si="141"/>
        <v>-2.659860352934988</v>
      </c>
      <c r="Z564" s="10">
        <f t="shared" ca="1" si="142"/>
        <v>-16.651335529986788</v>
      </c>
      <c r="AA564" s="10">
        <f t="shared" ca="1" si="143"/>
        <v>1.2162875365315742</v>
      </c>
    </row>
    <row r="565" spans="1:27">
      <c r="A565" s="6">
        <f ca="1">LN((RAND()^(-Results!$E$4))-1)</f>
        <v>0.28534925721650078</v>
      </c>
      <c r="B565" s="6">
        <f ca="1">LN((RAND()^(-Results!$E$4))-1)</f>
        <v>-0.64974283070335248</v>
      </c>
      <c r="C565" s="6">
        <f ca="1">LN((RAND()^(-Results!$E$4))-1)</f>
        <v>0.53714375145007098</v>
      </c>
      <c r="D565" s="6">
        <f ca="1">LN((RAND()^(-Results!$E$4))-1)</f>
        <v>2.2639316548021013</v>
      </c>
      <c r="E565" s="6">
        <f ca="1">LN((RAND()^(-Results!$E$4))-1)</f>
        <v>-1.401288406576022</v>
      </c>
      <c r="F565" s="6">
        <f ca="1">LN((RAND()^(-Results!$E$4))-1)</f>
        <v>1.6908860373299761</v>
      </c>
      <c r="G565" s="6">
        <f ca="1">LN((RAND()^(-Results!$E$4))-1)</f>
        <v>1.1419096319727691</v>
      </c>
      <c r="H565" s="6">
        <f t="shared" ca="1" si="138"/>
        <v>1.2060818813286895</v>
      </c>
      <c r="I565" s="10">
        <f ca="1">SUMPRODUCT(J565:O565,Results!B$12:G$12)+Results!$E$5*H565</f>
        <v>9.7576718021848254</v>
      </c>
      <c r="J565" s="10">
        <f ca="1">SUMPRODUCT($A565:$F565,Results!$B$15:$G$15)</f>
        <v>-3.8648066961051444</v>
      </c>
      <c r="K565" s="10">
        <f ca="1">SUMPRODUCT($A565:$F565,Results!$B$16:$G$16)</f>
        <v>-3.5267352665028588</v>
      </c>
      <c r="L565" s="10">
        <f ca="1">SUMPRODUCT($A565:$F565,Results!$B$17:$G$17)</f>
        <v>4.5689527189352157</v>
      </c>
      <c r="M565" s="10">
        <f ca="1">SUMPRODUCT($A565:$F565,Results!$B$18:$G$18)</f>
        <v>-5.1606324014380593</v>
      </c>
      <c r="N565" s="10">
        <f ca="1">SUMPRODUCT($A565:$F565,Results!$B$19:$G$19)</f>
        <v>1.5158149904761071</v>
      </c>
      <c r="O565" s="10">
        <f ca="1">SUMPRODUCT($A565:$F565,Results!$B$20:$G$20)</f>
        <v>4.8786223768504762</v>
      </c>
      <c r="P565" s="10" cm="1">
        <f t="array" aca="1" ref="P565" ca="1">SUMPRODUCT(J565:O565,TRANSPOSE(BL$20:BL$25))+$AD$20-$BL$27</f>
        <v>4.9215153044216944</v>
      </c>
      <c r="Q565" s="10" cm="1">
        <f t="array" aca="1" ref="Q565" ca="1">SUMPRODUCT(J565:O565,TRANSPOSE(ES$20:ES$25))+$AD$20-$ES$27</f>
        <v>4.9567185525108588</v>
      </c>
      <c r="R565" s="10">
        <f ca="1">I565-Results!$E$5*H565</f>
        <v>4.9333442768700673</v>
      </c>
      <c r="S565" s="10" cm="1">
        <f t="array" aca="1" ref="S565" ca="1">SUMPRODUCT(J565:O565,TRANSPOSE(AR$28:AR$33))+$AD$20-$AC$26</f>
        <v>9.0587178892057079</v>
      </c>
      <c r="T565" s="10">
        <f ca="1">SUMPRODUCT(J565:O565,Results!K$9:P$9)</f>
        <v>5.1549306736163416</v>
      </c>
      <c r="U565" s="10">
        <f ca="1">SUMPRODUCT(J565:O565,Results!K$9:P$9)+$AD$20-$AC$31</f>
        <v>5.1718867301414342</v>
      </c>
      <c r="V565" s="10">
        <f t="shared" ca="1" si="144"/>
        <v>4.8361564977631311</v>
      </c>
      <c r="W565" s="10">
        <f t="shared" ca="1" si="139"/>
        <v>4.8009532496739666</v>
      </c>
      <c r="X565" s="10">
        <f t="shared" ca="1" si="140"/>
        <v>4.8243275253147582</v>
      </c>
      <c r="Y565" s="10">
        <f t="shared" ca="1" si="141"/>
        <v>0.69895391297911758</v>
      </c>
      <c r="Z565" s="10">
        <f t="shared" ca="1" si="142"/>
        <v>9.4755437353029404</v>
      </c>
      <c r="AA565" s="10">
        <f t="shared" ca="1" si="143"/>
        <v>4.5857850720433913</v>
      </c>
    </row>
    <row r="566" spans="1:27">
      <c r="A566" s="6">
        <f ca="1">LN((RAND()^(-Results!$E$4))-1)</f>
        <v>1.9487771574202639</v>
      </c>
      <c r="B566" s="6">
        <f ca="1">LN((RAND()^(-Results!$E$4))-1)</f>
        <v>1.219609031442243</v>
      </c>
      <c r="C566" s="6">
        <f ca="1">LN((RAND()^(-Results!$E$4))-1)</f>
        <v>-1.7824669054331774</v>
      </c>
      <c r="D566" s="6">
        <f ca="1">LN((RAND()^(-Results!$E$4))-1)</f>
        <v>-0.33427646675530759</v>
      </c>
      <c r="E566" s="6">
        <f ca="1">LN((RAND()^(-Results!$E$4))-1)</f>
        <v>-5.453412883592109</v>
      </c>
      <c r="F566" s="6">
        <f ca="1">LN((RAND()^(-Results!$E$4))-1)</f>
        <v>1.068359503092015</v>
      </c>
      <c r="G566" s="6">
        <f ca="1">LN((RAND()^(-Results!$E$4))-1)</f>
        <v>-3.0322880253676354E-2</v>
      </c>
      <c r="H566" s="6">
        <f t="shared" ca="1" si="138"/>
        <v>3.3849369102244148E-2</v>
      </c>
      <c r="I566" s="10">
        <f ca="1">SUMPRODUCT(J566:O566,Results!B$12:G$12)+Results!$E$5*H566</f>
        <v>3.3052641428352443</v>
      </c>
      <c r="J566" s="10">
        <f ca="1">SUMPRODUCT($A566:$F566,Results!$B$15:$G$15)</f>
        <v>-2.2454142533565653</v>
      </c>
      <c r="K566" s="10">
        <f ca="1">SUMPRODUCT($A566:$F566,Results!$B$16:$G$16)</f>
        <v>-13.016597648523708</v>
      </c>
      <c r="L566" s="10">
        <f ca="1">SUMPRODUCT($A566:$F566,Results!$B$17:$G$17)</f>
        <v>20.190857558198218</v>
      </c>
      <c r="M566" s="10">
        <f ca="1">SUMPRODUCT($A566:$F566,Results!$B$18:$G$18)</f>
        <v>1.2136978943259926</v>
      </c>
      <c r="N566" s="10">
        <f ca="1">SUMPRODUCT($A566:$F566,Results!$B$19:$G$19)</f>
        <v>11.26806952739209</v>
      </c>
      <c r="O566" s="10">
        <f ca="1">SUMPRODUCT($A566:$F566,Results!$B$20:$G$20)</f>
        <v>5.3879099631831124</v>
      </c>
      <c r="P566" s="10" cm="1">
        <f t="array" aca="1" ref="P566" ca="1">SUMPRODUCT(J566:O566,TRANSPOSE(BL$20:BL$25))+$AD$20-$BL$27</f>
        <v>1.2831671001582703</v>
      </c>
      <c r="Q566" s="10" cm="1">
        <f t="array" aca="1" ref="Q566" ca="1">SUMPRODUCT(J566:O566,TRANSPOSE(ES$20:ES$25))+$AD$20-$ES$27</f>
        <v>1.2967755352273316</v>
      </c>
      <c r="R566" s="10">
        <f ca="1">I566-Results!$E$5*H566</f>
        <v>3.1698666664262678</v>
      </c>
      <c r="S566" s="10" cm="1">
        <f t="array" aca="1" ref="S566" ca="1">SUMPRODUCT(J566:O566,TRANSPOSE(AR$28:AR$33))+$AD$20-$AC$26</f>
        <v>-0.52999531996353477</v>
      </c>
      <c r="T566" s="10">
        <f ca="1">SUMPRODUCT(J566:O566,Results!K$9:P$9)</f>
        <v>1.3223609749598415</v>
      </c>
      <c r="U566" s="10">
        <f ca="1">SUMPRODUCT(J566:O566,Results!K$9:P$9)+$AD$20-$AC$31</f>
        <v>1.3393170314849341</v>
      </c>
      <c r="V566" s="10">
        <f t="shared" ca="1" si="144"/>
        <v>2.022097042676974</v>
      </c>
      <c r="W566" s="10">
        <f t="shared" ca="1" si="139"/>
        <v>2.0084886076079127</v>
      </c>
      <c r="X566" s="10">
        <f t="shared" ca="1" si="140"/>
        <v>0.13539747640897648</v>
      </c>
      <c r="Y566" s="10">
        <f t="shared" ca="1" si="141"/>
        <v>3.8352594627987791</v>
      </c>
      <c r="Z566" s="10">
        <f t="shared" ca="1" si="142"/>
        <v>3.0231360759533592</v>
      </c>
      <c r="AA566" s="10">
        <f t="shared" ca="1" si="143"/>
        <v>1.9659471113503102</v>
      </c>
    </row>
    <row r="567" spans="1:27">
      <c r="A567" s="6">
        <f ca="1">LN((RAND()^(-Results!$E$4))-1)</f>
        <v>0.89820287061764381</v>
      </c>
      <c r="B567" s="6">
        <f ca="1">LN((RAND()^(-Results!$E$4))-1)</f>
        <v>2.9526803206769103</v>
      </c>
      <c r="C567" s="6">
        <f ca="1">LN((RAND()^(-Results!$E$4))-1)</f>
        <v>-1.9632990881724921</v>
      </c>
      <c r="D567" s="6">
        <f ca="1">LN((RAND()^(-Results!$E$4))-1)</f>
        <v>0.33005308708100861</v>
      </c>
      <c r="E567" s="6">
        <f ca="1">LN((RAND()^(-Results!$E$4))-1)</f>
        <v>-0.70467017577657909</v>
      </c>
      <c r="F567" s="6">
        <f ca="1">LN((RAND()^(-Results!$E$4))-1)</f>
        <v>-1.6131717091850011</v>
      </c>
      <c r="G567" s="6">
        <f ca="1">LN((RAND()^(-Results!$E$4))-1)</f>
        <v>-5.2571915722087068E-2</v>
      </c>
      <c r="H567" s="6">
        <f t="shared" ca="1" si="138"/>
        <v>1.1600333633833435E-2</v>
      </c>
      <c r="I567" s="10">
        <f ca="1">SUMPRODUCT(J567:O567,Results!B$12:G$12)+Results!$E$5*H567</f>
        <v>3.5692672406400039</v>
      </c>
      <c r="J567" s="10">
        <f ca="1">SUMPRODUCT($A567:$F567,Results!$B$15:$G$15)</f>
        <v>-1.0000934395034431</v>
      </c>
      <c r="K567" s="10">
        <f ca="1">SUMPRODUCT($A567:$F567,Results!$B$16:$G$16)</f>
        <v>-3.699651066930699</v>
      </c>
      <c r="L567" s="10">
        <f ca="1">SUMPRODUCT($A567:$F567,Results!$B$17:$G$17)</f>
        <v>4.7252584129909838</v>
      </c>
      <c r="M567" s="10">
        <f ca="1">SUMPRODUCT($A567:$F567,Results!$B$18:$G$18)</f>
        <v>6.9043284894675185</v>
      </c>
      <c r="N567" s="10">
        <f ca="1">SUMPRODUCT($A567:$F567,Results!$B$19:$G$19)</f>
        <v>5.2003776521498164</v>
      </c>
      <c r="O567" s="10">
        <f ca="1">SUMPRODUCT($A567:$F567,Results!$B$20:$G$20)</f>
        <v>-2.089530974341304</v>
      </c>
      <c r="P567" s="10" cm="1">
        <f t="array" aca="1" ref="P567" ca="1">SUMPRODUCT(J567:O567,TRANSPOSE(BL$20:BL$25))+$AD$20-$BL$27</f>
        <v>1.8418208811771897</v>
      </c>
      <c r="Q567" s="10" cm="1">
        <f t="array" aca="1" ref="Q567" ca="1">SUMPRODUCT(J567:O567,TRANSPOSE(ES$20:ES$25))+$AD$20-$ES$27</f>
        <v>1.9512564913622037</v>
      </c>
      <c r="R567" s="10">
        <f ca="1">I567-Results!$E$5*H567</f>
        <v>3.5228659061046703</v>
      </c>
      <c r="S567" s="10" cm="1">
        <f t="array" aca="1" ref="S567" ca="1">SUMPRODUCT(J567:O567,TRANSPOSE(AR$28:AR$33))+$AD$20-$AC$26</f>
        <v>-5.3620486047680407</v>
      </c>
      <c r="T567" s="10">
        <f ca="1">SUMPRODUCT(J567:O567,Results!K$9:P$9)</f>
        <v>2.4963005882611724</v>
      </c>
      <c r="U567" s="10">
        <f ca="1">SUMPRODUCT(J567:O567,Results!K$9:P$9)+$AD$20-$AC$31</f>
        <v>2.513256644786265</v>
      </c>
      <c r="V567" s="10">
        <f t="shared" ca="1" si="144"/>
        <v>1.7274463594628142</v>
      </c>
      <c r="W567" s="10">
        <f t="shared" ca="1" si="139"/>
        <v>1.6180107492778002</v>
      </c>
      <c r="X567" s="10">
        <f t="shared" ca="1" si="140"/>
        <v>4.6401334535333572E-2</v>
      </c>
      <c r="Y567" s="10">
        <f t="shared" ca="1" si="141"/>
        <v>8.9313158454080437</v>
      </c>
      <c r="Z567" s="10">
        <f t="shared" ca="1" si="142"/>
        <v>3.2871391737581188</v>
      </c>
      <c r="AA567" s="10">
        <f t="shared" ca="1" si="143"/>
        <v>1.0560105958537389</v>
      </c>
    </row>
    <row r="568" spans="1:27">
      <c r="A568" s="6">
        <f ca="1">LN((RAND()^(-Results!$E$4))-1)</f>
        <v>1.4271767105257458</v>
      </c>
      <c r="B568" s="6">
        <f ca="1">LN((RAND()^(-Results!$E$4))-1)</f>
        <v>2.3209879471098382</v>
      </c>
      <c r="C568" s="6">
        <f ca="1">LN((RAND()^(-Results!$E$4))-1)</f>
        <v>0.35867214334922976</v>
      </c>
      <c r="D568" s="6">
        <f ca="1">LN((RAND()^(-Results!$E$4))-1)</f>
        <v>-0.78050572354766168</v>
      </c>
      <c r="E568" s="6">
        <f ca="1">LN((RAND()^(-Results!$E$4))-1)</f>
        <v>-1.6594464570225442</v>
      </c>
      <c r="F568" s="6">
        <f ca="1">LN((RAND()^(-Results!$E$4))-1)</f>
        <v>-1.5978269991641876</v>
      </c>
      <c r="G568" s="6">
        <f ca="1">LN((RAND()^(-Results!$E$4))-1)</f>
        <v>-1.2422419072858688</v>
      </c>
      <c r="H568" s="6">
        <f t="shared" ca="1" si="138"/>
        <v>-1.1780696579299483</v>
      </c>
      <c r="I568" s="10">
        <f ca="1">SUMPRODUCT(J568:O568,Results!B$12:G$12)+Results!$E$5*H568</f>
        <v>-2.4137463373437158</v>
      </c>
      <c r="J568" s="10">
        <f ca="1">SUMPRODUCT($A568:$F568,Results!$B$15:$G$15)</f>
        <v>1.7925935097274692</v>
      </c>
      <c r="K568" s="10">
        <f ca="1">SUMPRODUCT($A568:$F568,Results!$B$16:$G$16)</f>
        <v>-2.1655710013586988</v>
      </c>
      <c r="L568" s="10">
        <f ca="1">SUMPRODUCT($A568:$F568,Results!$B$17:$G$17)</f>
        <v>10.159459091127017</v>
      </c>
      <c r="M568" s="10">
        <f ca="1">SUMPRODUCT($A568:$F568,Results!$B$18:$G$18)</f>
        <v>3.5543155297005713</v>
      </c>
      <c r="N568" s="10">
        <f ca="1">SUMPRODUCT($A568:$F568,Results!$B$19:$G$19)</f>
        <v>8.4707241259612456</v>
      </c>
      <c r="O568" s="10">
        <f ca="1">SUMPRODUCT($A568:$F568,Results!$B$20:$G$20)</f>
        <v>0.99473781106273851</v>
      </c>
      <c r="P568" s="10" cm="1">
        <f t="array" aca="1" ref="P568" ca="1">SUMPRODUCT(J568:O568,TRANSPOSE(BL$20:BL$25))+$AD$20-$BL$27</f>
        <v>1.5992700470493699</v>
      </c>
      <c r="Q568" s="10" cm="1">
        <f t="array" aca="1" ref="Q568" ca="1">SUMPRODUCT(J568:O568,TRANSPOSE(ES$20:ES$25))+$AD$20-$ES$27</f>
        <v>1.6066245406781179</v>
      </c>
      <c r="R568" s="10">
        <f ca="1">I568-Results!$E$5*H568</f>
        <v>2.2985322943760775</v>
      </c>
      <c r="S568" s="10" cm="1">
        <f t="array" aca="1" ref="S568" ca="1">SUMPRODUCT(J568:O568,TRANSPOSE(AR$28:AR$33))+$AD$20-$AC$26</f>
        <v>-1.4628703081148047</v>
      </c>
      <c r="T568" s="10">
        <f ca="1">SUMPRODUCT(J568:O568,Results!K$9:P$9)</f>
        <v>1.6095304317326544</v>
      </c>
      <c r="U568" s="10">
        <f ca="1">SUMPRODUCT(J568:O568,Results!K$9:P$9)+$AD$20-$AC$31</f>
        <v>1.626486488257747</v>
      </c>
      <c r="V568" s="10">
        <f t="shared" ca="1" si="144"/>
        <v>-4.0130163843930857</v>
      </c>
      <c r="W568" s="10">
        <f t="shared" ca="1" si="139"/>
        <v>-4.0203708780218337</v>
      </c>
      <c r="X568" s="10">
        <f t="shared" ca="1" si="140"/>
        <v>-4.7122786317197933</v>
      </c>
      <c r="Y568" s="10">
        <f t="shared" ca="1" si="141"/>
        <v>-0.95087602922891112</v>
      </c>
      <c r="Z568" s="10">
        <f t="shared" ca="1" si="142"/>
        <v>-2.6958744042256013</v>
      </c>
      <c r="AA568" s="10">
        <f t="shared" ca="1" si="143"/>
        <v>-4.0402328256014624</v>
      </c>
    </row>
    <row r="569" spans="1:27">
      <c r="A569" s="6">
        <f ca="1">LN((RAND()^(-Results!$E$4))-1)</f>
        <v>2.7135018911026902</v>
      </c>
      <c r="B569" s="6">
        <f ca="1">LN((RAND()^(-Results!$E$4))-1)</f>
        <v>0.16873963224308672</v>
      </c>
      <c r="C569" s="6">
        <f ca="1">LN((RAND()^(-Results!$E$4))-1)</f>
        <v>1.7152515986657547E-2</v>
      </c>
      <c r="D569" s="6">
        <f ca="1">LN((RAND()^(-Results!$E$4))-1)</f>
        <v>-1.2164824584953444</v>
      </c>
      <c r="E569" s="6">
        <f ca="1">LN((RAND()^(-Results!$E$4))-1)</f>
        <v>0.25349301848345462</v>
      </c>
      <c r="F569" s="6">
        <f ca="1">LN((RAND()^(-Results!$E$4))-1)</f>
        <v>-0.34553815124124165</v>
      </c>
      <c r="G569" s="6">
        <f ca="1">LN((RAND()^(-Results!$E$4))-1)</f>
        <v>-6.4967053572612024E-2</v>
      </c>
      <c r="H569" s="6">
        <f t="shared" ca="1" si="138"/>
        <v>-7.9480421669152201E-4</v>
      </c>
      <c r="I569" s="10">
        <f ca="1">SUMPRODUCT(J569:O569,Results!B$12:G$12)+Results!$E$5*H569</f>
        <v>17.595244443030275</v>
      </c>
      <c r="J569" s="10">
        <f ca="1">SUMPRODUCT($A569:$F569,Results!$B$15:$G$15)</f>
        <v>-6.1487901960342999</v>
      </c>
      <c r="K569" s="10">
        <f ca="1">SUMPRODUCT($A569:$F569,Results!$B$16:$G$16)</f>
        <v>1.3724690281299141</v>
      </c>
      <c r="L569" s="10">
        <f ca="1">SUMPRODUCT($A569:$F569,Results!$B$17:$G$17)</f>
        <v>-1.5619388838912807</v>
      </c>
      <c r="M569" s="10">
        <f ca="1">SUMPRODUCT($A569:$F569,Results!$B$18:$G$18)</f>
        <v>1.5574099691179006</v>
      </c>
      <c r="N569" s="10">
        <f ca="1">SUMPRODUCT($A569:$F569,Results!$B$19:$G$19)</f>
        <v>6.6400604956598297</v>
      </c>
      <c r="O569" s="10">
        <f ca="1">SUMPRODUCT($A569:$F569,Results!$B$20:$G$20)</f>
        <v>1.0463301695543334</v>
      </c>
      <c r="P569" s="10" cm="1">
        <f t="array" aca="1" ref="P569" ca="1">SUMPRODUCT(J569:O569,TRANSPOSE(BL$20:BL$25))+$AD$20-$BL$27</f>
        <v>17.631707624115901</v>
      </c>
      <c r="Q569" s="10" cm="1">
        <f t="array" aca="1" ref="Q569" ca="1">SUMPRODUCT(J569:O569,TRANSPOSE(ES$20:ES$25))+$AD$20-$ES$27</f>
        <v>17.540131349443222</v>
      </c>
      <c r="R569" s="10">
        <f ca="1">I569-Results!$E$5*H569</f>
        <v>17.59842365989704</v>
      </c>
      <c r="S569" s="10" cm="1">
        <f t="array" aca="1" ref="S569" ca="1">SUMPRODUCT(J569:O569,TRANSPOSE(AR$28:AR$33))+$AD$20-$AC$26</f>
        <v>13.49668519768411</v>
      </c>
      <c r="T569" s="10">
        <f ca="1">SUMPRODUCT(J569:O569,Results!K$9:P$9)</f>
        <v>17.02935663454554</v>
      </c>
      <c r="U569" s="10">
        <f ca="1">SUMPRODUCT(J569:O569,Results!K$9:P$9)+$AD$20-$AC$31</f>
        <v>17.046312691070632</v>
      </c>
      <c r="V569" s="10">
        <f t="shared" ca="1" si="144"/>
        <v>-3.6463181085625962E-2</v>
      </c>
      <c r="W569" s="10">
        <f t="shared" ca="1" si="139"/>
        <v>5.5113093587053186E-2</v>
      </c>
      <c r="X569" s="10">
        <f t="shared" ca="1" si="140"/>
        <v>-3.1792168667656995E-3</v>
      </c>
      <c r="Y569" s="10">
        <f t="shared" ca="1" si="141"/>
        <v>4.0985592453461646</v>
      </c>
      <c r="Z569" s="10">
        <f t="shared" ca="1" si="142"/>
        <v>17.31311637614839</v>
      </c>
      <c r="AA569" s="10">
        <f t="shared" ca="1" si="143"/>
        <v>0.54893175195964261</v>
      </c>
    </row>
    <row r="570" spans="1:27">
      <c r="A570" s="6">
        <f ca="1">LN((RAND()^(-Results!$E$4))-1)</f>
        <v>0.64813751438426981</v>
      </c>
      <c r="B570" s="6">
        <f ca="1">LN((RAND()^(-Results!$E$4))-1)</f>
        <v>3.0323073996961578</v>
      </c>
      <c r="C570" s="6">
        <f ca="1">LN((RAND()^(-Results!$E$4))-1)</f>
        <v>-1.708107419904273</v>
      </c>
      <c r="D570" s="6">
        <f ca="1">LN((RAND()^(-Results!$E$4))-1)</f>
        <v>0.4397526411616936</v>
      </c>
      <c r="E570" s="6">
        <f ca="1">LN((RAND()^(-Results!$E$4))-1)</f>
        <v>0.1138476970797553</v>
      </c>
      <c r="F570" s="6">
        <f ca="1">LN((RAND()^(-Results!$E$4))-1)</f>
        <v>-1.9984156568299032</v>
      </c>
      <c r="G570" s="6">
        <f ca="1">LN((RAND()^(-Results!$E$4))-1)</f>
        <v>-1.504791937348424</v>
      </c>
      <c r="H570" s="6">
        <f t="shared" ca="1" si="138"/>
        <v>-1.4406196879925035</v>
      </c>
      <c r="I570" s="10">
        <f ca="1">SUMPRODUCT(J570:O570,Results!B$12:G$12)+Results!$E$5*H570</f>
        <v>-2.7945680096301242</v>
      </c>
      <c r="J570" s="10">
        <f ca="1">SUMPRODUCT($A570:$F570,Results!$B$15:$G$15)</f>
        <v>-0.45363274358865269</v>
      </c>
      <c r="K570" s="10">
        <f ca="1">SUMPRODUCT($A570:$F570,Results!$B$16:$G$16)</f>
        <v>-1.7893691895135828</v>
      </c>
      <c r="L570" s="10">
        <f ca="1">SUMPRODUCT($A570:$F570,Results!$B$17:$G$17)</f>
        <v>2.1192116742370524</v>
      </c>
      <c r="M570" s="10">
        <f ca="1">SUMPRODUCT($A570:$F570,Results!$B$18:$G$18)</f>
        <v>7.2172468794847564</v>
      </c>
      <c r="N570" s="10">
        <f ca="1">SUMPRODUCT($A570:$F570,Results!$B$19:$G$19)</f>
        <v>3.8918584645184842</v>
      </c>
      <c r="O570" s="10">
        <f ca="1">SUMPRODUCT($A570:$F570,Results!$B$20:$G$20)</f>
        <v>-3.0680831892346681</v>
      </c>
      <c r="P570" s="10" cm="1">
        <f t="array" aca="1" ref="P570" ca="1">SUMPRODUCT(J570:O570,TRANSPOSE(BL$20:BL$25))+$AD$20-$BL$27</f>
        <v>1.4937712973785398</v>
      </c>
      <c r="Q570" s="10" cm="1">
        <f t="array" aca="1" ref="Q570" ca="1">SUMPRODUCT(J570:O570,TRANSPOSE(ES$20:ES$25))+$AD$20-$ES$27</f>
        <v>1.6094782746694691</v>
      </c>
      <c r="R570" s="10">
        <f ca="1">I570-Results!$E$5*H570</f>
        <v>2.9679107423398898</v>
      </c>
      <c r="S570" s="10" cm="1">
        <f t="array" aca="1" ref="S570" ca="1">SUMPRODUCT(J570:O570,TRANSPOSE(AR$28:AR$33))+$AD$20-$AC$26</f>
        <v>-5.8481510258172422</v>
      </c>
      <c r="T570" s="10">
        <f ca="1">SUMPRODUCT(J570:O570,Results!K$9:P$9)</f>
        <v>2.1920688283698198</v>
      </c>
      <c r="U570" s="10">
        <f ca="1">SUMPRODUCT(J570:O570,Results!K$9:P$9)+$AD$20-$AC$31</f>
        <v>2.2090248848949119</v>
      </c>
      <c r="V570" s="10">
        <f t="shared" ca="1" si="144"/>
        <v>-4.2883393070086644</v>
      </c>
      <c r="W570" s="10">
        <f t="shared" ca="1" si="139"/>
        <v>-4.4040462842995929</v>
      </c>
      <c r="X570" s="10">
        <f t="shared" ca="1" si="140"/>
        <v>-5.762478751970014</v>
      </c>
      <c r="Y570" s="10">
        <f t="shared" ca="1" si="141"/>
        <v>3.053583016187118</v>
      </c>
      <c r="Z570" s="10">
        <f t="shared" ca="1" si="142"/>
        <v>-3.0766960765120093</v>
      </c>
      <c r="AA570" s="10">
        <f t="shared" ca="1" si="143"/>
        <v>-5.0035928945250365</v>
      </c>
    </row>
    <row r="571" spans="1:27">
      <c r="A571" s="6">
        <f ca="1">LN((RAND()^(-Results!$E$4))-1)</f>
        <v>-0.65758797424739035</v>
      </c>
      <c r="B571" s="6">
        <f ca="1">LN((RAND()^(-Results!$E$4))-1)</f>
        <v>-2.7382093213052614</v>
      </c>
      <c r="C571" s="6">
        <f ca="1">LN((RAND()^(-Results!$E$4))-1)</f>
        <v>-1.8965671179000823</v>
      </c>
      <c r="D571" s="6">
        <f ca="1">LN((RAND()^(-Results!$E$4))-1)</f>
        <v>-1.784796690093297</v>
      </c>
      <c r="E571" s="6">
        <f ca="1">LN((RAND()^(-Results!$E$4))-1)</f>
        <v>1.1524799479596133</v>
      </c>
      <c r="F571" s="6">
        <f ca="1">LN((RAND()^(-Results!$E$4))-1)</f>
        <v>-2.361324746990904</v>
      </c>
      <c r="G571" s="6">
        <f ca="1">LN((RAND()^(-Results!$E$4))-1)</f>
        <v>0.5321957615086339</v>
      </c>
      <c r="H571" s="6">
        <f t="shared" ca="1" si="138"/>
        <v>0.59636801086455438</v>
      </c>
      <c r="I571" s="10">
        <f ca="1">SUMPRODUCT(J571:O571,Results!B$12:G$12)+Results!$E$5*H571</f>
        <v>-17.214836095590545</v>
      </c>
      <c r="J571" s="10">
        <f ca="1">SUMPRODUCT($A571:$F571,Results!$B$15:$G$15)</f>
        <v>5.4779922585917067</v>
      </c>
      <c r="K571" s="10">
        <f ca="1">SUMPRODUCT($A571:$F571,Results!$B$16:$G$16)</f>
        <v>-2.4128401281404441</v>
      </c>
      <c r="L571" s="10">
        <f ca="1">SUMPRODUCT($A571:$F571,Results!$B$17:$G$17)</f>
        <v>-6.4919456165288008</v>
      </c>
      <c r="M571" s="10">
        <f ca="1">SUMPRODUCT($A571:$F571,Results!$B$18:$G$18)</f>
        <v>6.6014366620683411</v>
      </c>
      <c r="N571" s="10">
        <f ca="1">SUMPRODUCT($A571:$F571,Results!$B$19:$G$19)</f>
        <v>-9.1315605833613542</v>
      </c>
      <c r="O571" s="10">
        <f ca="1">SUMPRODUCT($A571:$F571,Results!$B$20:$G$20)</f>
        <v>-6.925328044176589</v>
      </c>
      <c r="P571" s="10" cm="1">
        <f t="array" aca="1" ref="P571" ca="1">SUMPRODUCT(J571:O571,TRANSPOSE(BL$20:BL$25))+$AD$20-$BL$27</f>
        <v>-19.124888165494809</v>
      </c>
      <c r="Q571" s="10" cm="1">
        <f t="array" aca="1" ref="Q571" ca="1">SUMPRODUCT(J571:O571,TRANSPOSE(ES$20:ES$25))+$AD$20-$ES$27</f>
        <v>-19.26640463907545</v>
      </c>
      <c r="R571" s="10">
        <f ca="1">I571-Results!$E$5*H571</f>
        <v>-19.600308139048764</v>
      </c>
      <c r="S571" s="10" cm="1">
        <f t="array" aca="1" ref="S571" ca="1">SUMPRODUCT(J571:O571,TRANSPOSE(AR$28:AR$33))+$AD$20-$AC$26</f>
        <v>-23.143766164564536</v>
      </c>
      <c r="T571" s="10">
        <f ca="1">SUMPRODUCT(J571:O571,Results!K$9:P$9)</f>
        <v>-20.027305786587974</v>
      </c>
      <c r="U571" s="10">
        <f ca="1">SUMPRODUCT(J571:O571,Results!K$9:P$9)+$AD$20-$AC$31</f>
        <v>-20.010349730062881</v>
      </c>
      <c r="V571" s="10">
        <f t="shared" ca="1" si="144"/>
        <v>1.910052069904264</v>
      </c>
      <c r="W571" s="10">
        <f t="shared" ca="1" si="139"/>
        <v>2.0515685434849047</v>
      </c>
      <c r="X571" s="10">
        <f t="shared" ca="1" si="140"/>
        <v>2.3854720434582184</v>
      </c>
      <c r="Y571" s="10">
        <f t="shared" ca="1" si="141"/>
        <v>5.9289300689739903</v>
      </c>
      <c r="Z571" s="10">
        <f t="shared" ca="1" si="142"/>
        <v>-17.49696416247243</v>
      </c>
      <c r="AA571" s="10">
        <f t="shared" ca="1" si="143"/>
        <v>2.7955136344723357</v>
      </c>
    </row>
    <row r="572" spans="1:27">
      <c r="A572" s="6">
        <f ca="1">LN((RAND()^(-Results!$E$4))-1)</f>
        <v>-0.81652525723593461</v>
      </c>
      <c r="B572" s="6">
        <f ca="1">LN((RAND()^(-Results!$E$4))-1)</f>
        <v>1.2840410006735392</v>
      </c>
      <c r="C572" s="6">
        <f ca="1">LN((RAND()^(-Results!$E$4))-1)</f>
        <v>1.6837557981026254</v>
      </c>
      <c r="D572" s="6">
        <f ca="1">LN((RAND()^(-Results!$E$4))-1)</f>
        <v>-3.7120236625244711</v>
      </c>
      <c r="E572" s="6">
        <f ca="1">LN((RAND()^(-Results!$E$4))-1)</f>
        <v>1.3492977081769728</v>
      </c>
      <c r="F572" s="6">
        <f ca="1">LN((RAND()^(-Results!$E$4))-1)</f>
        <v>-0.59648624280644891</v>
      </c>
      <c r="G572" s="6">
        <f ca="1">LN((RAND()^(-Results!$E$4))-1)</f>
        <v>1.3433751503048714</v>
      </c>
      <c r="H572" s="6">
        <f t="shared" ca="1" si="138"/>
        <v>1.4075473996607919</v>
      </c>
      <c r="I572" s="10">
        <f ca="1">SUMPRODUCT(J572:O572,Results!B$12:G$12)+Results!$E$5*H572</f>
        <v>3.0291823039765666</v>
      </c>
      <c r="J572" s="10">
        <f ca="1">SUMPRODUCT($A572:$F572,Results!$B$15:$G$15)</f>
        <v>6.4252420507405938</v>
      </c>
      <c r="K572" s="10">
        <f ca="1">SUMPRODUCT($A572:$F572,Results!$B$16:$G$16)</f>
        <v>9.0851996372756698</v>
      </c>
      <c r="L572" s="10">
        <f ca="1">SUMPRODUCT($A572:$F572,Results!$B$17:$G$17)</f>
        <v>-3.0076999129746049</v>
      </c>
      <c r="M572" s="10">
        <f ca="1">SUMPRODUCT($A572:$F572,Results!$B$18:$G$18)</f>
        <v>0.79755075453836621</v>
      </c>
      <c r="N572" s="10">
        <f ca="1">SUMPRODUCT($A572:$F572,Results!$B$19:$G$19)</f>
        <v>0.99364397448087871</v>
      </c>
      <c r="O572" s="10">
        <f ca="1">SUMPRODUCT($A572:$F572,Results!$B$20:$G$20)</f>
        <v>-2.5713368170841586</v>
      </c>
      <c r="P572" s="10" cm="1">
        <f t="array" aca="1" ref="P572" ca="1">SUMPRODUCT(J572:O572,TRANSPOSE(BL$20:BL$25))+$AD$20-$BL$27</f>
        <v>-1.8958055753523197</v>
      </c>
      <c r="Q572" s="10" cm="1">
        <f t="array" aca="1" ref="Q572" ca="1">SUMPRODUCT(J572:O572,TRANSPOSE(ES$20:ES$25))+$AD$20-$ES$27</f>
        <v>-1.9367307792354014</v>
      </c>
      <c r="R572" s="10">
        <f ca="1">I572-Results!$E$5*H572</f>
        <v>-2.601007294666601</v>
      </c>
      <c r="S572" s="10" cm="1">
        <f t="array" aca="1" ref="S572" ca="1">SUMPRODUCT(J572:O572,TRANSPOSE(AR$28:AR$33))+$AD$20-$AC$26</f>
        <v>-1.4218791517133287</v>
      </c>
      <c r="T572" s="10">
        <f ca="1">SUMPRODUCT(J572:O572,Results!K$9:P$9)</f>
        <v>-2.2229820338462476</v>
      </c>
      <c r="U572" s="10">
        <f ca="1">SUMPRODUCT(J572:O572,Results!K$9:P$9)+$AD$20-$AC$31</f>
        <v>-2.206025977321155</v>
      </c>
      <c r="V572" s="10">
        <f t="shared" ca="1" si="144"/>
        <v>4.9249878793288868</v>
      </c>
      <c r="W572" s="10">
        <f t="shared" ca="1" si="139"/>
        <v>4.9659130832119676</v>
      </c>
      <c r="X572" s="10">
        <f t="shared" ca="1" si="140"/>
        <v>5.6301895986431676</v>
      </c>
      <c r="Y572" s="10">
        <f t="shared" ca="1" si="141"/>
        <v>4.4510614556898958</v>
      </c>
      <c r="Z572" s="10">
        <f t="shared" ca="1" si="142"/>
        <v>2.7470542370946811</v>
      </c>
      <c r="AA572" s="10">
        <f t="shared" ca="1" si="143"/>
        <v>5.2352082812977212</v>
      </c>
    </row>
    <row r="573" spans="1:27">
      <c r="A573" s="6">
        <f ca="1">LN((RAND()^(-Results!$E$4))-1)</f>
        <v>-1.0022120113560142</v>
      </c>
      <c r="B573" s="6">
        <f ca="1">LN((RAND()^(-Results!$E$4))-1)</f>
        <v>4.5826764076872255</v>
      </c>
      <c r="C573" s="6">
        <f ca="1">LN((RAND()^(-Results!$E$4))-1)</f>
        <v>-3.3153551792062976</v>
      </c>
      <c r="D573" s="6">
        <f ca="1">LN((RAND()^(-Results!$E$4))-1)</f>
        <v>0.67361448294558401</v>
      </c>
      <c r="E573" s="6">
        <f ca="1">LN((RAND()^(-Results!$E$4))-1)</f>
        <v>1.1797333974383548</v>
      </c>
      <c r="F573" s="6">
        <f ca="1">LN((RAND()^(-Results!$E$4))-1)</f>
        <v>0.83155136620591918</v>
      </c>
      <c r="G573" s="6">
        <f ca="1">LN((RAND()^(-Results!$E$4))-1)</f>
        <v>0.22896882943449134</v>
      </c>
      <c r="H573" s="6">
        <f t="shared" ca="1" si="138"/>
        <v>0.29314107879041185</v>
      </c>
      <c r="I573" s="10">
        <f ca="1">SUMPRODUCT(J573:O573,Results!B$12:G$12)+Results!$E$5*H573</f>
        <v>13.086888536192443</v>
      </c>
      <c r="J573" s="10">
        <f ca="1">SUMPRODUCT($A573:$F573,Results!$B$15:$G$15)</f>
        <v>-4.5109732638883147</v>
      </c>
      <c r="K573" s="10">
        <f ca="1">SUMPRODUCT($A573:$F573,Results!$B$16:$G$16)</f>
        <v>1.5914451869104977</v>
      </c>
      <c r="L573" s="10">
        <f ca="1">SUMPRODUCT($A573:$F573,Results!$B$17:$G$17)</f>
        <v>-5.3018616680698258</v>
      </c>
      <c r="M573" s="10">
        <f ca="1">SUMPRODUCT($A573:$F573,Results!$B$18:$G$18)</f>
        <v>5.3022314370561094</v>
      </c>
      <c r="N573" s="10">
        <f ca="1">SUMPRODUCT($A573:$F573,Results!$B$19:$G$19)</f>
        <v>1.6117609253890623</v>
      </c>
      <c r="O573" s="10">
        <f ca="1">SUMPRODUCT($A573:$F573,Results!$B$20:$G$20)</f>
        <v>-3.9312325557168109</v>
      </c>
      <c r="P573" s="10" cm="1">
        <f t="array" aca="1" ref="P573" ca="1">SUMPRODUCT(J573:O573,TRANSPOSE(BL$20:BL$25))+$AD$20-$BL$27</f>
        <v>9.4169603136472624</v>
      </c>
      <c r="Q573" s="10" cm="1">
        <f t="array" aca="1" ref="Q573" ca="1">SUMPRODUCT(J573:O573,TRANSPOSE(ES$20:ES$25))+$AD$20-$ES$27</f>
        <v>9.7126360721534546</v>
      </c>
      <c r="R573" s="10">
        <f ca="1">I573-Results!$E$5*H573</f>
        <v>11.914324221030796</v>
      </c>
      <c r="S573" s="10" cm="1">
        <f t="array" aca="1" ref="S573" ca="1">SUMPRODUCT(J573:O573,TRANSPOSE(AR$28:AR$33))+$AD$20-$AC$26</f>
        <v>1.9078194613766224</v>
      </c>
      <c r="T573" s="10">
        <f ca="1">SUMPRODUCT(J573:O573,Results!K$9:P$9)</f>
        <v>11.214343641627684</v>
      </c>
      <c r="U573" s="10">
        <f ca="1">SUMPRODUCT(J573:O573,Results!K$9:P$9)+$AD$20-$AC$31</f>
        <v>11.231299698152776</v>
      </c>
      <c r="V573" s="10">
        <f t="shared" ca="1" si="144"/>
        <v>3.669928222545181</v>
      </c>
      <c r="W573" s="10">
        <f t="shared" ca="1" si="139"/>
        <v>3.3742524640389888</v>
      </c>
      <c r="X573" s="10">
        <f t="shared" ca="1" si="140"/>
        <v>1.1725643151616474</v>
      </c>
      <c r="Y573" s="10">
        <f t="shared" ca="1" si="141"/>
        <v>11.179069074815821</v>
      </c>
      <c r="Z573" s="10">
        <f t="shared" ca="1" si="142"/>
        <v>12.804760469310558</v>
      </c>
      <c r="AA573" s="10">
        <f t="shared" ca="1" si="143"/>
        <v>1.855588838039667</v>
      </c>
    </row>
    <row r="574" spans="1:27">
      <c r="A574" s="6">
        <f ca="1">LN((RAND()^(-Results!$E$4))-1)</f>
        <v>-0.31138694064135231</v>
      </c>
      <c r="B574" s="6">
        <f ca="1">LN((RAND()^(-Results!$E$4))-1)</f>
        <v>0.25637271118040633</v>
      </c>
      <c r="C574" s="6">
        <f ca="1">LN((RAND()^(-Results!$E$4))-1)</f>
        <v>1.1654175008083769</v>
      </c>
      <c r="D574" s="6">
        <f ca="1">LN((RAND()^(-Results!$E$4))-1)</f>
        <v>-1.3102194970729328</v>
      </c>
      <c r="E574" s="6">
        <f ca="1">LN((RAND()^(-Results!$E$4))-1)</f>
        <v>0.20064311202515331</v>
      </c>
      <c r="F574" s="6">
        <f ca="1">LN((RAND()^(-Results!$E$4))-1)</f>
        <v>1.398371601969284</v>
      </c>
      <c r="G574" s="6">
        <f ca="1">LN((RAND()^(-Results!$E$4))-1)</f>
        <v>-1.0712659661076891</v>
      </c>
      <c r="H574" s="6">
        <f t="shared" ca="1" si="138"/>
        <v>-1.0070937167517686</v>
      </c>
      <c r="I574" s="10">
        <f ca="1">SUMPRODUCT(J574:O574,Results!B$12:G$12)+Results!$E$5*H574</f>
        <v>1.0487506748883471</v>
      </c>
      <c r="J574" s="10">
        <f ca="1">SUMPRODUCT($A574:$F574,Results!$B$15:$G$15)</f>
        <v>6.7023488053686187E-2</v>
      </c>
      <c r="K574" s="10">
        <f ca="1">SUMPRODUCT($A574:$F574,Results!$B$16:$G$16)</f>
        <v>4.4724083070537013</v>
      </c>
      <c r="L574" s="10">
        <f ca="1">SUMPRODUCT($A574:$F574,Results!$B$17:$G$17)</f>
        <v>-1.1848240809345678</v>
      </c>
      <c r="M574" s="10">
        <f ca="1">SUMPRODUCT($A574:$F574,Results!$B$18:$G$18)</f>
        <v>-3.4551507473700886</v>
      </c>
      <c r="N574" s="10">
        <f ca="1">SUMPRODUCT($A574:$F574,Results!$B$19:$G$19)</f>
        <v>1.4856802693749351</v>
      </c>
      <c r="O574" s="10">
        <f ca="1">SUMPRODUCT($A574:$F574,Results!$B$20:$G$20)</f>
        <v>1.5469564251105106</v>
      </c>
      <c r="P574" s="10" cm="1">
        <f t="array" aca="1" ref="P574" ca="1">SUMPRODUCT(J574:O574,TRANSPOSE(BL$20:BL$25))+$AD$20-$BL$27</f>
        <v>5.491869043377311</v>
      </c>
      <c r="Q574" s="10" cm="1">
        <f t="array" aca="1" ref="Q574" ca="1">SUMPRODUCT(J574:O574,TRANSPOSE(ES$20:ES$25))+$AD$20-$ES$27</f>
        <v>5.486564727003282</v>
      </c>
      <c r="R574" s="10">
        <f ca="1">I574-Results!$E$5*H574</f>
        <v>5.0771255418954215</v>
      </c>
      <c r="S574" s="10" cm="1">
        <f t="array" aca="1" ref="S574" ca="1">SUMPRODUCT(J574:O574,TRANSPOSE(AR$28:AR$33))+$AD$20-$AC$26</f>
        <v>8.3519355859659417</v>
      </c>
      <c r="T574" s="10">
        <f ca="1">SUMPRODUCT(J574:O574,Results!K$9:P$9)</f>
        <v>5.417819834377176</v>
      </c>
      <c r="U574" s="10">
        <f ca="1">SUMPRODUCT(J574:O574,Results!K$9:P$9)+$AD$20-$AC$31</f>
        <v>5.4347758909022685</v>
      </c>
      <c r="V574" s="10">
        <f t="shared" ca="1" si="144"/>
        <v>-4.4431183684889639</v>
      </c>
      <c r="W574" s="10">
        <f t="shared" ca="1" si="139"/>
        <v>-4.437814052114935</v>
      </c>
      <c r="X574" s="10">
        <f t="shared" ca="1" si="140"/>
        <v>-4.0283748670070745</v>
      </c>
      <c r="Y574" s="10">
        <f t="shared" ca="1" si="141"/>
        <v>-7.3031849110775946</v>
      </c>
      <c r="Z574" s="10">
        <f t="shared" ca="1" si="142"/>
        <v>0.76662260800646176</v>
      </c>
      <c r="AA574" s="10">
        <f t="shared" ca="1" si="143"/>
        <v>-4.3860252160139215</v>
      </c>
    </row>
    <row r="575" spans="1:27">
      <c r="A575" s="6">
        <f ca="1">LN((RAND()^(-Results!$E$4))-1)</f>
        <v>0.69501828750326444</v>
      </c>
      <c r="B575" s="6">
        <f ca="1">LN((RAND()^(-Results!$E$4))-1)</f>
        <v>1.2093857951782299</v>
      </c>
      <c r="C575" s="6">
        <f ca="1">LN((RAND()^(-Results!$E$4))-1)</f>
        <v>2.2161368890354241</v>
      </c>
      <c r="D575" s="6">
        <f ca="1">LN((RAND()^(-Results!$E$4))-1)</f>
        <v>-3.5451174713356273</v>
      </c>
      <c r="E575" s="6">
        <f ca="1">LN((RAND()^(-Results!$E$4))-1)</f>
        <v>-2.2591668063862564</v>
      </c>
      <c r="F575" s="6">
        <f ca="1">LN((RAND()^(-Results!$E$4))-1)</f>
        <v>0.26585243832874139</v>
      </c>
      <c r="G575" s="6">
        <f ca="1">LN((RAND()^(-Results!$E$4))-1)</f>
        <v>-2.1035849685162344</v>
      </c>
      <c r="H575" s="6">
        <f t="shared" ca="1" si="138"/>
        <v>-2.039412719160314</v>
      </c>
      <c r="I575" s="10">
        <f ca="1">SUMPRODUCT(J575:O575,Results!B$12:G$12)+Results!$E$5*H575</f>
        <v>-8.1345916888622991</v>
      </c>
      <c r="J575" s="10">
        <f ca="1">SUMPRODUCT($A575:$F575,Results!$B$15:$G$15)</f>
        <v>5.2825664180256311</v>
      </c>
      <c r="K575" s="10">
        <f ca="1">SUMPRODUCT($A575:$F575,Results!$B$16:$G$16)</f>
        <v>2.0088238669136418</v>
      </c>
      <c r="L575" s="10">
        <f ca="1">SUMPRODUCT($A575:$F575,Results!$B$17:$G$17)</f>
        <v>11.277809388141197</v>
      </c>
      <c r="M575" s="10">
        <f ca="1">SUMPRODUCT($A575:$F575,Results!$B$18:$G$18)</f>
        <v>-1.8028583886011034</v>
      </c>
      <c r="N575" s="10">
        <f ca="1">SUMPRODUCT($A575:$F575,Results!$B$19:$G$19)</f>
        <v>8.7735973689924958</v>
      </c>
      <c r="O575" s="10">
        <f ca="1">SUMPRODUCT($A575:$F575,Results!$B$20:$G$20)</f>
        <v>3.2849056532249445</v>
      </c>
      <c r="P575" s="10" cm="1">
        <f t="array" aca="1" ref="P575" ca="1">SUMPRODUCT(J575:O575,TRANSPOSE(BL$20:BL$25))+$AD$20-$BL$27</f>
        <v>0.35605004293399312</v>
      </c>
      <c r="Q575" s="10" cm="1">
        <f t="array" aca="1" ref="Q575" ca="1">SUMPRODUCT(J575:O575,TRANSPOSE(ES$20:ES$25))+$AD$20-$ES$27</f>
        <v>0.26874778103734043</v>
      </c>
      <c r="R575" s="10">
        <f ca="1">I575-Results!$E$5*H575</f>
        <v>2.3059187778956769E-2</v>
      </c>
      <c r="S575" s="10" cm="1">
        <f t="array" aca="1" ref="S575" ca="1">SUMPRODUCT(J575:O575,TRANSPOSE(AR$28:AR$33))+$AD$20-$AC$26</f>
        <v>3.1921167295070196</v>
      </c>
      <c r="T575" s="10">
        <f ca="1">SUMPRODUCT(J575:O575,Results!K$9:P$9)</f>
        <v>-0.26412285056756435</v>
      </c>
      <c r="U575" s="10">
        <f ca="1">SUMPRODUCT(J575:O575,Results!K$9:P$9)+$AD$20-$AC$31</f>
        <v>-0.24716679404247188</v>
      </c>
      <c r="V575" s="10">
        <f t="shared" ca="1" si="144"/>
        <v>-8.490641731796293</v>
      </c>
      <c r="W575" s="10">
        <f t="shared" ca="1" si="139"/>
        <v>-8.40333946989964</v>
      </c>
      <c r="X575" s="10">
        <f t="shared" ca="1" si="140"/>
        <v>-8.1576508766412559</v>
      </c>
      <c r="Y575" s="10">
        <f t="shared" ca="1" si="141"/>
        <v>-11.326708418369318</v>
      </c>
      <c r="Z575" s="10">
        <f t="shared" ca="1" si="142"/>
        <v>-8.4167197557441842</v>
      </c>
      <c r="AA575" s="10">
        <f t="shared" ca="1" si="143"/>
        <v>-7.8874248948198273</v>
      </c>
    </row>
    <row r="576" spans="1:27">
      <c r="A576" s="6">
        <f ca="1">LN((RAND()^(-Results!$E$4))-1)</f>
        <v>0.53248281346977966</v>
      </c>
      <c r="B576" s="6">
        <f ca="1">LN((RAND()^(-Results!$E$4))-1)</f>
        <v>0.83729033406123476</v>
      </c>
      <c r="C576" s="6">
        <f ca="1">LN((RAND()^(-Results!$E$4))-1)</f>
        <v>0.93239247099929468</v>
      </c>
      <c r="D576" s="6">
        <f ca="1">LN((RAND()^(-Results!$E$4))-1)</f>
        <v>-2.312480481182245</v>
      </c>
      <c r="E576" s="6">
        <f ca="1">LN((RAND()^(-Results!$E$4))-1)</f>
        <v>-1.873015882868921</v>
      </c>
      <c r="F576" s="6">
        <f ca="1">LN((RAND()^(-Results!$E$4))-1)</f>
        <v>-0.92763832541573421</v>
      </c>
      <c r="G576" s="6">
        <f ca="1">LN((RAND()^(-Results!$E$4))-1)</f>
        <v>0.46052708908110518</v>
      </c>
      <c r="H576" s="6">
        <f t="shared" ca="1" si="138"/>
        <v>0.52469933843702565</v>
      </c>
      <c r="I576" s="10">
        <f ca="1">SUMPRODUCT(J576:O576,Results!B$12:G$12)+Results!$E$5*H576</f>
        <v>-3.691284599969197</v>
      </c>
      <c r="J576" s="10">
        <f ca="1">SUMPRODUCT($A576:$F576,Results!$B$15:$G$15)</f>
        <v>5.4096998556979727</v>
      </c>
      <c r="K576" s="10">
        <f ca="1">SUMPRODUCT($A576:$F576,Results!$B$16:$G$16)</f>
        <v>-1.1379137658384835</v>
      </c>
      <c r="L576" s="10">
        <f ca="1">SUMPRODUCT($A576:$F576,Results!$B$17:$G$17)</f>
        <v>9.6956828964610384</v>
      </c>
      <c r="M576" s="10">
        <f ca="1">SUMPRODUCT($A576:$F576,Results!$B$18:$G$18)</f>
        <v>1.4736910541383992</v>
      </c>
      <c r="N576" s="10">
        <f ca="1">SUMPRODUCT($A576:$F576,Results!$B$19:$G$19)</f>
        <v>5.4460330082880501</v>
      </c>
      <c r="O576" s="10">
        <f ca="1">SUMPRODUCT($A576:$F576,Results!$B$20:$G$20)</f>
        <v>0.88971848211410864</v>
      </c>
      <c r="P576" s="10" cm="1">
        <f t="array" aca="1" ref="P576" ca="1">SUMPRODUCT(J576:O576,TRANSPOSE(BL$20:BL$25))+$AD$20-$BL$27</f>
        <v>-5.7919687543116884</v>
      </c>
      <c r="Q576" s="10" cm="1">
        <f t="array" aca="1" ref="Q576" ca="1">SUMPRODUCT(J576:O576,TRANSPOSE(ES$20:ES$25))+$AD$20-$ES$27</f>
        <v>-5.8593070698813419</v>
      </c>
      <c r="R576" s="10">
        <f ca="1">I576-Results!$E$5*H576</f>
        <v>-5.7900819537172996</v>
      </c>
      <c r="S576" s="10" cm="1">
        <f t="array" aca="1" ref="S576" ca="1">SUMPRODUCT(J576:O576,TRANSPOSE(AR$28:AR$33))+$AD$20-$AC$26</f>
        <v>-5.608101794254492</v>
      </c>
      <c r="T576" s="10">
        <f ca="1">SUMPRODUCT(J576:O576,Results!K$9:P$9)</f>
        <v>-6.2642832917614886</v>
      </c>
      <c r="U576" s="10">
        <f ca="1">SUMPRODUCT(J576:O576,Results!K$9:P$9)+$AD$20-$AC$31</f>
        <v>-6.247327235236396</v>
      </c>
      <c r="V576" s="10">
        <f t="shared" ca="1" si="144"/>
        <v>2.1006841543424914</v>
      </c>
      <c r="W576" s="10">
        <f t="shared" ca="1" si="139"/>
        <v>2.1680224699121449</v>
      </c>
      <c r="X576" s="10">
        <f t="shared" ca="1" si="140"/>
        <v>2.0987973537481026</v>
      </c>
      <c r="Y576" s="10">
        <f t="shared" ca="1" si="141"/>
        <v>1.916817194285295</v>
      </c>
      <c r="Z576" s="10">
        <f t="shared" ca="1" si="142"/>
        <v>-3.9734126668510825</v>
      </c>
      <c r="AA576" s="10">
        <f t="shared" ca="1" si="143"/>
        <v>2.556042635267199</v>
      </c>
    </row>
    <row r="577" spans="1:27">
      <c r="A577" s="6">
        <f ca="1">LN((RAND()^(-Results!$E$4))-1)</f>
        <v>1.2703019735720817</v>
      </c>
      <c r="B577" s="6">
        <f ca="1">LN((RAND()^(-Results!$E$4))-1)</f>
        <v>1.0662333039768777</v>
      </c>
      <c r="C577" s="6">
        <f ca="1">LN((RAND()^(-Results!$E$4))-1)</f>
        <v>0.64101380288754084</v>
      </c>
      <c r="D577" s="6">
        <f ca="1">LN((RAND()^(-Results!$E$4))-1)</f>
        <v>1.9508549379242766</v>
      </c>
      <c r="E577" s="6">
        <f ca="1">LN((RAND()^(-Results!$E$4))-1)</f>
        <v>1.0803620882043721</v>
      </c>
      <c r="F577" s="6">
        <f ca="1">LN((RAND()^(-Results!$E$4))-1)</f>
        <v>8.8501937047921926E-3</v>
      </c>
      <c r="G577" s="6">
        <f ca="1">LN((RAND()^(-Results!$E$4))-1)</f>
        <v>-1.1164108550549019</v>
      </c>
      <c r="H577" s="6">
        <f t="shared" ca="1" si="138"/>
        <v>-1.0522386056989814</v>
      </c>
      <c r="I577" s="10">
        <f ca="1">SUMPRODUCT(J577:O577,Results!B$12:G$12)+Results!$E$5*H577</f>
        <v>11.782568562588114</v>
      </c>
      <c r="J577" s="10">
        <f ca="1">SUMPRODUCT($A577:$F577,Results!$B$15:$G$15)</f>
        <v>-6.3292936379659812</v>
      </c>
      <c r="K577" s="10">
        <f ca="1">SUMPRODUCT($A577:$F577,Results!$B$16:$G$16)</f>
        <v>2.5076628201239957</v>
      </c>
      <c r="L577" s="10">
        <f ca="1">SUMPRODUCT($A577:$F577,Results!$B$17:$G$17)</f>
        <v>-2.9782945951522999</v>
      </c>
      <c r="M577" s="10">
        <f ca="1">SUMPRODUCT($A577:$F577,Results!$B$18:$G$18)</f>
        <v>-1.1637474584097203</v>
      </c>
      <c r="N577" s="10">
        <f ca="1">SUMPRODUCT($A577:$F577,Results!$B$19:$G$19)</f>
        <v>3.485240423600938</v>
      </c>
      <c r="O577" s="10">
        <f ca="1">SUMPRODUCT($A577:$F577,Results!$B$20:$G$20)</f>
        <v>1.8298722341714433</v>
      </c>
      <c r="P577" s="10" cm="1">
        <f t="array" aca="1" ref="P577" ca="1">SUMPRODUCT(J577:O577,TRANSPOSE(BL$20:BL$25))+$AD$20-$BL$27</f>
        <v>15.946294895523938</v>
      </c>
      <c r="Q577" s="10" cm="1">
        <f t="array" aca="1" ref="Q577" ca="1">SUMPRODUCT(J577:O577,TRANSPOSE(ES$20:ES$25))+$AD$20-$ES$27</f>
        <v>16.004048575040024</v>
      </c>
      <c r="R577" s="10">
        <f ca="1">I577-Results!$E$5*H577</f>
        <v>15.991522985384041</v>
      </c>
      <c r="S577" s="10" cm="1">
        <f t="array" aca="1" ref="S577" ca="1">SUMPRODUCT(J577:O577,TRANSPOSE(AR$28:AR$33))+$AD$20-$AC$26</f>
        <v>14.806055816532238</v>
      </c>
      <c r="T577" s="10">
        <f ca="1">SUMPRODUCT(J577:O577,Results!K$9:P$9)</f>
        <v>16.317846669716229</v>
      </c>
      <c r="U577" s="10">
        <f ca="1">SUMPRODUCT(J577:O577,Results!K$9:P$9)+$AD$20-$AC$31</f>
        <v>16.334802726241321</v>
      </c>
      <c r="V577" s="10">
        <f t="shared" ca="1" si="144"/>
        <v>-4.1637263329358234</v>
      </c>
      <c r="W577" s="10">
        <f t="shared" ca="1" si="139"/>
        <v>-4.2214800124519094</v>
      </c>
      <c r="X577" s="10">
        <f t="shared" ca="1" si="140"/>
        <v>-4.2089544227959266</v>
      </c>
      <c r="Y577" s="10">
        <f t="shared" ca="1" si="141"/>
        <v>-3.0234872539441238</v>
      </c>
      <c r="Z577" s="10">
        <f t="shared" ca="1" si="142"/>
        <v>11.500440495706229</v>
      </c>
      <c r="AA577" s="10">
        <f t="shared" ca="1" si="143"/>
        <v>-4.5522341636532069</v>
      </c>
    </row>
    <row r="578" spans="1:27">
      <c r="A578" s="6">
        <f ca="1">LN((RAND()^(-Results!$E$4))-1)</f>
        <v>-0.50304017562545789</v>
      </c>
      <c r="B578" s="6">
        <f ca="1">LN((RAND()^(-Results!$E$4))-1)</f>
        <v>1.2123368507037928</v>
      </c>
      <c r="C578" s="6">
        <f ca="1">LN((RAND()^(-Results!$E$4))-1)</f>
        <v>1.3807479584534368</v>
      </c>
      <c r="D578" s="6">
        <f ca="1">LN((RAND()^(-Results!$E$4))-1)</f>
        <v>0.15567218104962671</v>
      </c>
      <c r="E578" s="6">
        <f ca="1">LN((RAND()^(-Results!$E$4))-1)</f>
        <v>-0.4292009576347755</v>
      </c>
      <c r="F578" s="6">
        <f ca="1">LN((RAND()^(-Results!$E$4))-1)</f>
        <v>-0.20360602749575002</v>
      </c>
      <c r="G578" s="6">
        <f ca="1">LN((RAND()^(-Results!$E$4))-1)</f>
        <v>0.49227921806546182</v>
      </c>
      <c r="H578" s="6">
        <f t="shared" ref="H578:H641" ca="1" si="145">G578-$AL$10</f>
        <v>0.5564514674213823</v>
      </c>
      <c r="I578" s="10">
        <f ca="1">SUMPRODUCT(J578:O578,Results!B$12:G$12)+Results!$E$5*H578</f>
        <v>-0.33208477048661234</v>
      </c>
      <c r="J578" s="10">
        <f ca="1">SUMPRODUCT($A578:$F578,Results!$B$15:$G$15)</f>
        <v>3.1818104810224277</v>
      </c>
      <c r="K578" s="10">
        <f ca="1">SUMPRODUCT($A578:$F578,Results!$B$16:$G$16)</f>
        <v>1.6146058866394708</v>
      </c>
      <c r="L578" s="10">
        <f ca="1">SUMPRODUCT($A578:$F578,Results!$B$17:$G$17)</f>
        <v>4.4698400765627158</v>
      </c>
      <c r="M578" s="10">
        <f ca="1">SUMPRODUCT($A578:$F578,Results!$B$18:$G$18)</f>
        <v>-1.3997354319846265</v>
      </c>
      <c r="N578" s="10">
        <f ca="1">SUMPRODUCT($A578:$F578,Results!$B$19:$G$19)</f>
        <v>2.0786467475323929</v>
      </c>
      <c r="O578" s="10">
        <f ca="1">SUMPRODUCT($A578:$F578,Results!$B$20:$G$20)</f>
        <v>1.2975952770489625</v>
      </c>
      <c r="P578" s="10" cm="1">
        <f t="array" aca="1" ref="P578" ca="1">SUMPRODUCT(J578:O578,TRANSPOSE(BL$20:BL$25))+$AD$20-$BL$27</f>
        <v>-2.444551424341832</v>
      </c>
      <c r="Q578" s="10" cm="1">
        <f t="array" aca="1" ref="Q578" ca="1">SUMPRODUCT(J578:O578,TRANSPOSE(ES$20:ES$25))+$AD$20-$ES$27</f>
        <v>-2.4003206468221276</v>
      </c>
      <c r="R578" s="10">
        <f ca="1">I578-Results!$E$5*H578</f>
        <v>-2.5578906401721415</v>
      </c>
      <c r="S578" s="10" cm="1">
        <f t="array" aca="1" ref="S578" ca="1">SUMPRODUCT(J578:O578,TRANSPOSE(AR$28:AR$33))+$AD$20-$AC$26</f>
        <v>-4.3850684815971874E-2</v>
      </c>
      <c r="T578" s="10">
        <f ca="1">SUMPRODUCT(J578:O578,Results!K$9:P$9)</f>
        <v>-2.1866308585155592</v>
      </c>
      <c r="U578" s="10">
        <f ca="1">SUMPRODUCT(J578:O578,Results!K$9:P$9)+$AD$20-$AC$31</f>
        <v>-2.1696748019904666</v>
      </c>
      <c r="V578" s="10">
        <f t="shared" ca="1" si="144"/>
        <v>2.1124666538552197</v>
      </c>
      <c r="W578" s="10">
        <f t="shared" ca="1" si="139"/>
        <v>2.0682358763355153</v>
      </c>
      <c r="X578" s="10">
        <f t="shared" ca="1" si="140"/>
        <v>2.2258058696855292</v>
      </c>
      <c r="Y578" s="10">
        <f t="shared" ca="1" si="141"/>
        <v>-0.28823408567064046</v>
      </c>
      <c r="Z578" s="10">
        <f t="shared" ca="1" si="142"/>
        <v>-0.61421283736849763</v>
      </c>
      <c r="AA578" s="10">
        <f t="shared" ca="1" si="143"/>
        <v>1.8375900315038542</v>
      </c>
    </row>
    <row r="579" spans="1:27">
      <c r="A579" s="6">
        <f ca="1">LN((RAND()^(-Results!$E$4))-1)</f>
        <v>0.81678935164709698</v>
      </c>
      <c r="B579" s="6">
        <f ca="1">LN((RAND()^(-Results!$E$4))-1)</f>
        <v>-1.6515292389643919E-2</v>
      </c>
      <c r="C579" s="6">
        <f ca="1">LN((RAND()^(-Results!$E$4))-1)</f>
        <v>-2.106998663714958</v>
      </c>
      <c r="D579" s="6">
        <f ca="1">LN((RAND()^(-Results!$E$4))-1)</f>
        <v>-1.2999511415932992</v>
      </c>
      <c r="E579" s="6">
        <f ca="1">LN((RAND()^(-Results!$E$4))-1)</f>
        <v>-1.2899522193885505E-2</v>
      </c>
      <c r="F579" s="6">
        <f ca="1">LN((RAND()^(-Results!$E$4))-1)</f>
        <v>1.1292036672338321</v>
      </c>
      <c r="G579" s="6">
        <f ca="1">LN((RAND()^(-Results!$E$4))-1)</f>
        <v>-0.70022772784763054</v>
      </c>
      <c r="H579" s="6">
        <f t="shared" ca="1" si="145"/>
        <v>-0.63605547849171007</v>
      </c>
      <c r="I579" s="10">
        <f ca="1">SUMPRODUCT(J579:O579,Results!B$12:G$12)+Results!$E$5*H579</f>
        <v>7.23029513892034</v>
      </c>
      <c r="J579" s="10">
        <f ca="1">SUMPRODUCT($A579:$F579,Results!$B$15:$G$15)</f>
        <v>-5.0952141803075968</v>
      </c>
      <c r="K579" s="10">
        <f ca="1">SUMPRODUCT($A579:$F579,Results!$B$16:$G$16)</f>
        <v>-1.0937447705792458</v>
      </c>
      <c r="L579" s="10">
        <f ca="1">SUMPRODUCT($A579:$F579,Results!$B$17:$G$17)</f>
        <v>-3.7914797195250438</v>
      </c>
      <c r="M579" s="10">
        <f ca="1">SUMPRODUCT($A579:$F579,Results!$B$18:$G$18)</f>
        <v>1.9635582551027471</v>
      </c>
      <c r="N579" s="10">
        <f ca="1">SUMPRODUCT($A579:$F579,Results!$B$19:$G$19)</f>
        <v>1.3292060183630423</v>
      </c>
      <c r="O579" s="10">
        <f ca="1">SUMPRODUCT($A579:$F579,Results!$B$20:$G$20)</f>
        <v>-1.0198036490286702</v>
      </c>
      <c r="P579" s="10" cm="1">
        <f t="array" aca="1" ref="P579" ca="1">SUMPRODUCT(J579:O579,TRANSPOSE(BL$20:BL$25))+$AD$20-$BL$27</f>
        <v>8.9903703114675153</v>
      </c>
      <c r="Q579" s="10" cm="1">
        <f t="array" aca="1" ref="Q579" ca="1">SUMPRODUCT(J579:O579,TRANSPOSE(ES$20:ES$25))+$AD$20-$ES$27</f>
        <v>8.9867349002197763</v>
      </c>
      <c r="R579" s="10">
        <f ca="1">I579-Results!$E$5*H579</f>
        <v>9.7745170528871803</v>
      </c>
      <c r="S579" s="10" cm="1">
        <f t="array" aca="1" ref="S579" ca="1">SUMPRODUCT(J579:O579,TRANSPOSE(AR$28:AR$33))+$AD$20-$AC$26</f>
        <v>4.8831614930112766</v>
      </c>
      <c r="T579" s="10">
        <f ca="1">SUMPRODUCT(J579:O579,Results!K$9:P$9)</f>
        <v>8.9214530793125171</v>
      </c>
      <c r="U579" s="10">
        <f ca="1">SUMPRODUCT(J579:O579,Results!K$9:P$9)+$AD$20-$AC$31</f>
        <v>8.9384091358376097</v>
      </c>
      <c r="V579" s="10">
        <f t="shared" ca="1" si="144"/>
        <v>-1.7600751725471753</v>
      </c>
      <c r="W579" s="10">
        <f t="shared" ref="W579:W642" ca="1" si="146">I579-Q579</f>
        <v>-1.7564397612994362</v>
      </c>
      <c r="X579" s="10">
        <f t="shared" ref="X579:X642" ca="1" si="147">I579-R579</f>
        <v>-2.5442219139668403</v>
      </c>
      <c r="Y579" s="10">
        <f t="shared" ref="Y579:Y642" ca="1" si="148">I579-S579</f>
        <v>2.3471336459090635</v>
      </c>
      <c r="Z579" s="10">
        <f t="shared" ref="Z579:Z642" ca="1" si="149">I579-$AD$20</f>
        <v>6.948167072038455</v>
      </c>
      <c r="AA579" s="10">
        <f t="shared" ref="AA579:AA642" ca="1" si="150">I579-U579</f>
        <v>-1.7081139969172696</v>
      </c>
    </row>
    <row r="580" spans="1:27">
      <c r="A580" s="6">
        <f ca="1">LN((RAND()^(-Results!$E$4))-1)</f>
        <v>0.83547837988256146</v>
      </c>
      <c r="B580" s="6">
        <f ca="1">LN((RAND()^(-Results!$E$4))-1)</f>
        <v>-1.95422682638923</v>
      </c>
      <c r="C580" s="6">
        <f ca="1">LN((RAND()^(-Results!$E$4))-1)</f>
        <v>0.2530159780796426</v>
      </c>
      <c r="D580" s="6">
        <f ca="1">LN((RAND()^(-Results!$E$4))-1)</f>
        <v>1.3635042611186365</v>
      </c>
      <c r="E580" s="6">
        <f ca="1">LN((RAND()^(-Results!$E$4))-1)</f>
        <v>-0.45452424949182063</v>
      </c>
      <c r="F580" s="6">
        <f ca="1">LN((RAND()^(-Results!$E$4))-1)</f>
        <v>-0.4326077867235682</v>
      </c>
      <c r="G580" s="6">
        <f ca="1">LN((RAND()^(-Results!$E$4))-1)</f>
        <v>3.4966182044081355</v>
      </c>
      <c r="H580" s="6">
        <f t="shared" ca="1" si="145"/>
        <v>3.560790453764056</v>
      </c>
      <c r="I580" s="10">
        <f ca="1">SUMPRODUCT(J580:O580,Results!B$12:G$12)+Results!$E$5*H580</f>
        <v>12.482530709541628</v>
      </c>
      <c r="J580" s="10">
        <f ca="1">SUMPRODUCT($A580:$F580,Results!$B$15:$G$15)</f>
        <v>-1.6438744777929308</v>
      </c>
      <c r="K580" s="10">
        <f ca="1">SUMPRODUCT($A580:$F580,Results!$B$16:$G$16)</f>
        <v>-3.654373117257633</v>
      </c>
      <c r="L580" s="10">
        <f ca="1">SUMPRODUCT($A580:$F580,Results!$B$17:$G$17)</f>
        <v>1.250614058017786</v>
      </c>
      <c r="M580" s="10">
        <f ca="1">SUMPRODUCT($A580:$F580,Results!$B$18:$G$18)</f>
        <v>-1.0791639268745858</v>
      </c>
      <c r="N580" s="10">
        <f ca="1">SUMPRODUCT($A580:$F580,Results!$B$19:$G$19)</f>
        <v>-1.221697860678475</v>
      </c>
      <c r="O580" s="10">
        <f ca="1">SUMPRODUCT($A580:$F580,Results!$B$20:$G$20)</f>
        <v>1.5382212998347837</v>
      </c>
      <c r="P580" s="10" cm="1">
        <f t="array" aca="1" ref="P580" ca="1">SUMPRODUCT(J580:O580,TRANSPOSE(BL$20:BL$25))+$AD$20-$BL$27</f>
        <v>-1.2222299050581564</v>
      </c>
      <c r="Q580" s="10" cm="1">
        <f t="array" aca="1" ref="Q580" ca="1">SUMPRODUCT(J580:O580,TRANSPOSE(ES$20:ES$25))+$AD$20-$ES$27</f>
        <v>-1.3000858663008157</v>
      </c>
      <c r="R580" s="10">
        <f ca="1">I580-Results!$E$5*H580</f>
        <v>-1.7606311055145962</v>
      </c>
      <c r="S580" s="10" cm="1">
        <f t="array" aca="1" ref="S580" ca="1">SUMPRODUCT(J580:O580,TRANSPOSE(AR$28:AR$33))+$AD$20-$AC$26</f>
        <v>-6.042598980001368E-2</v>
      </c>
      <c r="T580" s="10">
        <f ca="1">SUMPRODUCT(J580:O580,Results!K$9:P$9)</f>
        <v>-1.6885830294907256</v>
      </c>
      <c r="U580" s="10">
        <f ca="1">SUMPRODUCT(J580:O580,Results!K$9:P$9)+$AD$20-$AC$31</f>
        <v>-1.6716269729656332</v>
      </c>
      <c r="V580" s="10">
        <f t="shared" ca="1" si="144"/>
        <v>13.704760614599785</v>
      </c>
      <c r="W580" s="10">
        <f t="shared" ca="1" si="146"/>
        <v>13.782616575842443</v>
      </c>
      <c r="X580" s="10">
        <f t="shared" ca="1" si="147"/>
        <v>14.243161815056224</v>
      </c>
      <c r="Y580" s="10">
        <f t="shared" ca="1" si="148"/>
        <v>12.542956699341641</v>
      </c>
      <c r="Z580" s="10">
        <f t="shared" ca="1" si="149"/>
        <v>12.200402642659743</v>
      </c>
      <c r="AA580" s="10">
        <f t="shared" ca="1" si="150"/>
        <v>14.154157682507261</v>
      </c>
    </row>
    <row r="581" spans="1:27">
      <c r="A581" s="6">
        <f ca="1">LN((RAND()^(-Results!$E$4))-1)</f>
        <v>-3.0894066477005646</v>
      </c>
      <c r="B581" s="6">
        <f ca="1">LN((RAND()^(-Results!$E$4))-1)</f>
        <v>-0.51552903299383634</v>
      </c>
      <c r="C581" s="6">
        <f ca="1">LN((RAND()^(-Results!$E$4))-1)</f>
        <v>0.5182615563756876</v>
      </c>
      <c r="D581" s="6">
        <f ca="1">LN((RAND()^(-Results!$E$4))-1)</f>
        <v>-1.6103283726945679</v>
      </c>
      <c r="E581" s="6">
        <f ca="1">LN((RAND()^(-Results!$E$4))-1)</f>
        <v>-1.7860216315667472</v>
      </c>
      <c r="F581" s="6">
        <f ca="1">LN((RAND()^(-Results!$E$4))-1)</f>
        <v>1.2329350900368208</v>
      </c>
      <c r="G581" s="6">
        <f ca="1">LN((RAND()^(-Results!$E$4))-1)</f>
        <v>-1.6954738231550988</v>
      </c>
      <c r="H581" s="6">
        <f t="shared" ca="1" si="145"/>
        <v>-1.6313015737991783</v>
      </c>
      <c r="I581" s="10">
        <f ca="1">SUMPRODUCT(J581:O581,Results!B$12:G$12)+Results!$E$5*H581</f>
        <v>-29.849694122839391</v>
      </c>
      <c r="J581" s="10">
        <f ca="1">SUMPRODUCT($A581:$F581,Results!$B$15:$G$15)</f>
        <v>10.480570540117196</v>
      </c>
      <c r="K581" s="10">
        <f ca="1">SUMPRODUCT($A581:$F581,Results!$B$16:$G$16)</f>
        <v>-1.327129939120949</v>
      </c>
      <c r="L581" s="10">
        <f ca="1">SUMPRODUCT($A581:$F581,Results!$B$17:$G$17)</f>
        <v>6.7513660213647135</v>
      </c>
      <c r="M581" s="10">
        <f ca="1">SUMPRODUCT($A581:$F581,Results!$B$18:$G$18)</f>
        <v>-2.9330401212569113</v>
      </c>
      <c r="N581" s="10">
        <f ca="1">SUMPRODUCT($A581:$F581,Results!$B$19:$G$19)</f>
        <v>-4.796291628445764</v>
      </c>
      <c r="O581" s="10">
        <f ca="1">SUMPRODUCT($A581:$F581,Results!$B$20:$G$20)</f>
        <v>-4.5660258240259655E-2</v>
      </c>
      <c r="P581" s="10" cm="1">
        <f t="array" aca="1" ref="P581" ca="1">SUMPRODUCT(J581:O581,TRANSPOSE(BL$20:BL$25))+$AD$20-$BL$27</f>
        <v>-23.143955142143966</v>
      </c>
      <c r="Q581" s="10" cm="1">
        <f t="array" aca="1" ref="Q581" ca="1">SUMPRODUCT(J581:O581,TRANSPOSE(ES$20:ES$25))+$AD$20-$ES$27</f>
        <v>-23.121671017087518</v>
      </c>
      <c r="R581" s="10">
        <f ca="1">I581-Results!$E$5*H581</f>
        <v>-23.324487827642677</v>
      </c>
      <c r="S581" s="10" cm="1">
        <f t="array" aca="1" ref="S581" ca="1">SUMPRODUCT(J581:O581,TRANSPOSE(AR$28:AR$33))+$AD$20-$AC$26</f>
        <v>-16.522950850352384</v>
      </c>
      <c r="T581" s="10">
        <f ca="1">SUMPRODUCT(J581:O581,Results!K$9:P$9)</f>
        <v>-23.05265993999484</v>
      </c>
      <c r="U581" s="10">
        <f ca="1">SUMPRODUCT(J581:O581,Results!K$9:P$9)+$AD$20-$AC$31</f>
        <v>-23.035703883469747</v>
      </c>
      <c r="V581" s="10">
        <f t="shared" ca="1" si="144"/>
        <v>-6.7057389806954255</v>
      </c>
      <c r="W581" s="10">
        <f t="shared" ca="1" si="146"/>
        <v>-6.7280231057518733</v>
      </c>
      <c r="X581" s="10">
        <f t="shared" ca="1" si="147"/>
        <v>-6.525206295196714</v>
      </c>
      <c r="Y581" s="10">
        <f t="shared" ca="1" si="148"/>
        <v>-13.326743272487008</v>
      </c>
      <c r="Z581" s="10">
        <f t="shared" ca="1" si="149"/>
        <v>-30.131822189721277</v>
      </c>
      <c r="AA581" s="10">
        <f t="shared" ca="1" si="150"/>
        <v>-6.8139902393696445</v>
      </c>
    </row>
    <row r="582" spans="1:27">
      <c r="A582" s="6">
        <f ca="1">LN((RAND()^(-Results!$E$4))-1)</f>
        <v>-2.3803065444299132</v>
      </c>
      <c r="B582" s="6">
        <f ca="1">LN((RAND()^(-Results!$E$4))-1)</f>
        <v>0.43378723049898132</v>
      </c>
      <c r="C582" s="6">
        <f ca="1">LN((RAND()^(-Results!$E$4))-1)</f>
        <v>0.19680721548414096</v>
      </c>
      <c r="D582" s="6">
        <f ca="1">LN((RAND()^(-Results!$E$4))-1)</f>
        <v>3.8408893697821735</v>
      </c>
      <c r="E582" s="6">
        <f ca="1">LN((RAND()^(-Results!$E$4))-1)</f>
        <v>0.37724104040313189</v>
      </c>
      <c r="F582" s="6">
        <f ca="1">LN((RAND()^(-Results!$E$4))-1)</f>
        <v>-0.64377780916938177</v>
      </c>
      <c r="G582" s="6">
        <f ca="1">LN((RAND()^(-Results!$E$4))-1)</f>
        <v>-0.17669672687914226</v>
      </c>
      <c r="H582" s="6">
        <f t="shared" ca="1" si="145"/>
        <v>-0.11252447752322176</v>
      </c>
      <c r="I582" s="10">
        <f ca="1">SUMPRODUCT(J582:O582,Results!B$12:G$12)+Results!$E$5*H582</f>
        <v>-15.398294773649161</v>
      </c>
      <c r="J582" s="10">
        <f ca="1">SUMPRODUCT($A582:$F582,Results!$B$15:$G$15)</f>
        <v>4.0379008867449357</v>
      </c>
      <c r="K582" s="10">
        <f ca="1">SUMPRODUCT($A582:$F582,Results!$B$16:$G$16)</f>
        <v>-2.134992661498214</v>
      </c>
      <c r="L582" s="10">
        <f ca="1">SUMPRODUCT($A582:$F582,Results!$B$17:$G$17)</f>
        <v>1.1582384408105382</v>
      </c>
      <c r="M582" s="10">
        <f ca="1">SUMPRODUCT($A582:$F582,Results!$B$18:$G$18)</f>
        <v>-1.0421466326303412</v>
      </c>
      <c r="N582" s="10">
        <f ca="1">SUMPRODUCT($A582:$F582,Results!$B$19:$G$19)</f>
        <v>-6.7044527529524442</v>
      </c>
      <c r="O582" s="10">
        <f ca="1">SUMPRODUCT($A582:$F582,Results!$B$20:$G$20)</f>
        <v>-0.73198347791535001</v>
      </c>
      <c r="P582" s="10" cm="1">
        <f t="array" aca="1" ref="P582" ca="1">SUMPRODUCT(J582:O582,TRANSPOSE(BL$20:BL$25))+$AD$20-$BL$27</f>
        <v>-15.09289364169582</v>
      </c>
      <c r="Q582" s="10" cm="1">
        <f t="array" aca="1" ref="Q582" ca="1">SUMPRODUCT(J582:O582,TRANSPOSE(ES$20:ES$25))+$AD$20-$ES$27</f>
        <v>-14.931999633311872</v>
      </c>
      <c r="R582" s="10">
        <f ca="1">I582-Results!$E$5*H582</f>
        <v>-14.948196863556273</v>
      </c>
      <c r="S582" s="10" cm="1">
        <f t="array" aca="1" ref="S582" ca="1">SUMPRODUCT(J582:O582,TRANSPOSE(AR$28:AR$33))+$AD$20-$AC$26</f>
        <v>-11.713188101778268</v>
      </c>
      <c r="T582" s="10">
        <f ca="1">SUMPRODUCT(J582:O582,Results!K$9:P$9)</f>
        <v>-14.048416872087335</v>
      </c>
      <c r="U582" s="10">
        <f ca="1">SUMPRODUCT(J582:O582,Results!K$9:P$9)+$AD$20-$AC$31</f>
        <v>-14.031460815562243</v>
      </c>
      <c r="V582" s="10">
        <f t="shared" ca="1" si="144"/>
        <v>-0.30540113195334051</v>
      </c>
      <c r="W582" s="10">
        <f t="shared" ca="1" si="146"/>
        <v>-0.46629514033728903</v>
      </c>
      <c r="X582" s="10">
        <f t="shared" ca="1" si="147"/>
        <v>-0.45009791009288769</v>
      </c>
      <c r="Y582" s="10">
        <f t="shared" ca="1" si="148"/>
        <v>-3.6851066718708925</v>
      </c>
      <c r="Z582" s="10">
        <f t="shared" ca="1" si="149"/>
        <v>-15.680422840531046</v>
      </c>
      <c r="AA582" s="10">
        <f t="shared" ca="1" si="150"/>
        <v>-1.366833958086918</v>
      </c>
    </row>
    <row r="583" spans="1:27">
      <c r="A583" s="6">
        <f ca="1">LN((RAND()^(-Results!$E$4))-1)</f>
        <v>-0.13648530233085038</v>
      </c>
      <c r="B583" s="6">
        <f ca="1">LN((RAND()^(-Results!$E$4))-1)</f>
        <v>-0.83399932976482694</v>
      </c>
      <c r="C583" s="6">
        <f ca="1">LN((RAND()^(-Results!$E$4))-1)</f>
        <v>3.5441579152427427</v>
      </c>
      <c r="D583" s="6">
        <f ca="1">LN((RAND()^(-Results!$E$4))-1)</f>
        <v>-1.5425606038245692</v>
      </c>
      <c r="E583" s="6">
        <f ca="1">LN((RAND()^(-Results!$E$4))-1)</f>
        <v>1.1317901307339508</v>
      </c>
      <c r="F583" s="6">
        <f ca="1">LN((RAND()^(-Results!$E$4))-1)</f>
        <v>-2.8381340512205759</v>
      </c>
      <c r="G583" s="6">
        <f ca="1">LN((RAND()^(-Results!$E$4))-1)</f>
        <v>0.68426116021931926</v>
      </c>
      <c r="H583" s="6">
        <f t="shared" ca="1" si="145"/>
        <v>0.74843340957523974</v>
      </c>
      <c r="I583" s="10">
        <f ca="1">SUMPRODUCT(J583:O583,Results!B$12:G$12)+Results!$E$5*H583</f>
        <v>-9.799080301141295</v>
      </c>
      <c r="J583" s="10">
        <f ca="1">SUMPRODUCT($A583:$F583,Results!$B$15:$G$15)</f>
        <v>9.1206834614424679</v>
      </c>
      <c r="K583" s="10">
        <f ca="1">SUMPRODUCT($A583:$F583,Results!$B$16:$G$16)</f>
        <v>6.0587434582967337</v>
      </c>
      <c r="L583" s="10">
        <f ca="1">SUMPRODUCT($A583:$F583,Results!$B$17:$G$17)</f>
        <v>0.89116203147360418</v>
      </c>
      <c r="M583" s="10">
        <f ca="1">SUMPRODUCT($A583:$F583,Results!$B$18:$G$18)</f>
        <v>-6.9051702839111329E-2</v>
      </c>
      <c r="N583" s="10">
        <f ca="1">SUMPRODUCT($A583:$F583,Results!$B$19:$G$19)</f>
        <v>-1.0681831243647333</v>
      </c>
      <c r="O583" s="10">
        <f ca="1">SUMPRODUCT($A583:$F583,Results!$B$20:$G$20)</f>
        <v>-1.1402895960904256</v>
      </c>
      <c r="P583" s="10" cm="1">
        <f t="array" aca="1" ref="P583" ca="1">SUMPRODUCT(J583:O583,TRANSPOSE(BL$20:BL$25))+$AD$20-$BL$27</f>
        <v>-10.822131602541063</v>
      </c>
      <c r="Q583" s="10" cm="1">
        <f t="array" aca="1" ref="Q583" ca="1">SUMPRODUCT(J583:O583,TRANSPOSE(ES$20:ES$25))+$AD$20-$ES$27</f>
        <v>-10.975328435771718</v>
      </c>
      <c r="R583" s="10">
        <f ca="1">I583-Results!$E$5*H583</f>
        <v>-12.792813939442254</v>
      </c>
      <c r="S583" s="10" cm="1">
        <f t="array" aca="1" ref="S583" ca="1">SUMPRODUCT(J583:O583,TRANSPOSE(AR$28:AR$33))+$AD$20-$AC$26</f>
        <v>-7.4956884822981618</v>
      </c>
      <c r="T583" s="10">
        <f ca="1">SUMPRODUCT(J583:O583,Results!K$9:P$9)</f>
        <v>-11.787730910065697</v>
      </c>
      <c r="U583" s="10">
        <f ca="1">SUMPRODUCT(J583:O583,Results!K$9:P$9)+$AD$20-$AC$31</f>
        <v>-11.770774853540605</v>
      </c>
      <c r="V583" s="10">
        <f t="shared" ca="1" si="144"/>
        <v>1.023051301399768</v>
      </c>
      <c r="W583" s="10">
        <f t="shared" ca="1" si="146"/>
        <v>1.1762481346304234</v>
      </c>
      <c r="X583" s="10">
        <f t="shared" ca="1" si="147"/>
        <v>2.9937336383009594</v>
      </c>
      <c r="Y583" s="10">
        <f t="shared" ca="1" si="148"/>
        <v>-2.3033918188431333</v>
      </c>
      <c r="Z583" s="10">
        <f t="shared" ca="1" si="149"/>
        <v>-10.08120836802318</v>
      </c>
      <c r="AA583" s="10">
        <f t="shared" ca="1" si="150"/>
        <v>1.9716945523993097</v>
      </c>
    </row>
    <row r="584" spans="1:27">
      <c r="A584" s="6">
        <f ca="1">LN((RAND()^(-Results!$E$4))-1)</f>
        <v>0.4085065097048034</v>
      </c>
      <c r="B584" s="6">
        <f ca="1">LN((RAND()^(-Results!$E$4))-1)</f>
        <v>-2.6049997576124646</v>
      </c>
      <c r="C584" s="6">
        <f ca="1">LN((RAND()^(-Results!$E$4))-1)</f>
        <v>0.68729619851395607</v>
      </c>
      <c r="D584" s="6">
        <f ca="1">LN((RAND()^(-Results!$E$4))-1)</f>
        <v>2.7072316629324913</v>
      </c>
      <c r="E584" s="6">
        <f ca="1">LN((RAND()^(-Results!$E$4))-1)</f>
        <v>0.69417500794717391</v>
      </c>
      <c r="F584" s="6">
        <f ca="1">LN((RAND()^(-Results!$E$4))-1)</f>
        <v>0.7468803232637099</v>
      </c>
      <c r="G584" s="6">
        <f ca="1">LN((RAND()^(-Results!$E$4))-1)</f>
        <v>1.4670987854666431</v>
      </c>
      <c r="H584" s="6">
        <f t="shared" ca="1" si="145"/>
        <v>1.5312710348225635</v>
      </c>
      <c r="I584" s="10">
        <f ca="1">SUMPRODUCT(J584:O584,Results!B$12:G$12)+Results!$E$5*H584</f>
        <v>9.8152811702849707</v>
      </c>
      <c r="J584" s="10">
        <f ca="1">SUMPRODUCT($A584:$F584,Results!$B$15:$G$15)</f>
        <v>-4.9094748727654087</v>
      </c>
      <c r="K584" s="10">
        <f ca="1">SUMPRODUCT($A584:$F584,Results!$B$16:$G$16)</f>
        <v>-1.1061189924875543</v>
      </c>
      <c r="L584" s="10">
        <f ca="1">SUMPRODUCT($A584:$F584,Results!$B$17:$G$17)</f>
        <v>-4.4275324012898558</v>
      </c>
      <c r="M584" s="10">
        <f ca="1">SUMPRODUCT($A584:$F584,Results!$B$18:$G$18)</f>
        <v>-4.5921183683031108</v>
      </c>
      <c r="N584" s="10">
        <f ca="1">SUMPRODUCT($A584:$F584,Results!$B$19:$G$19)</f>
        <v>-3.9379510841893666</v>
      </c>
      <c r="O584" s="10">
        <f ca="1">SUMPRODUCT($A584:$F584,Results!$B$20:$G$20)</f>
        <v>2.5378499060639537</v>
      </c>
      <c r="P584" s="10" cm="1">
        <f t="array" aca="1" ref="P584" ca="1">SUMPRODUCT(J584:O584,TRANSPOSE(BL$20:BL$25))+$AD$20-$BL$27</f>
        <v>4.6321788834709183</v>
      </c>
      <c r="Q584" s="10" cm="1">
        <f t="array" aca="1" ref="Q584" ca="1">SUMPRODUCT(J584:O584,TRANSPOSE(ES$20:ES$25))+$AD$20-$ES$27</f>
        <v>4.5872968034613022</v>
      </c>
      <c r="R584" s="10">
        <f ca="1">I584-Results!$E$5*H584</f>
        <v>3.6901970309947165</v>
      </c>
      <c r="S584" s="10" cm="1">
        <f t="array" aca="1" ref="S584" ca="1">SUMPRODUCT(J584:O584,TRANSPOSE(AR$28:AR$33))+$AD$20-$AC$26</f>
        <v>8.1498972349562422</v>
      </c>
      <c r="T584" s="10">
        <f ca="1">SUMPRODUCT(J584:O584,Results!K$9:P$9)</f>
        <v>4.3931769574570465</v>
      </c>
      <c r="U584" s="10">
        <f ca="1">SUMPRODUCT(J584:O584,Results!K$9:P$9)+$AD$20-$AC$31</f>
        <v>4.4101330139821391</v>
      </c>
      <c r="V584" s="10">
        <f t="shared" ca="1" si="144"/>
        <v>5.1831022868140524</v>
      </c>
      <c r="W584" s="10">
        <f t="shared" ca="1" si="146"/>
        <v>5.2279843668236685</v>
      </c>
      <c r="X584" s="10">
        <f t="shared" ca="1" si="147"/>
        <v>6.1250841392902542</v>
      </c>
      <c r="Y584" s="10">
        <f t="shared" ca="1" si="148"/>
        <v>1.6653839353287285</v>
      </c>
      <c r="Z584" s="10">
        <f t="shared" ca="1" si="149"/>
        <v>9.5331531034030856</v>
      </c>
      <c r="AA584" s="10">
        <f t="shared" ca="1" si="150"/>
        <v>5.4051481563028316</v>
      </c>
    </row>
    <row r="585" spans="1:27">
      <c r="A585" s="6">
        <f ca="1">LN((RAND()^(-Results!$E$4))-1)</f>
        <v>-0.66439746080230033</v>
      </c>
      <c r="B585" s="6">
        <f ca="1">LN((RAND()^(-Results!$E$4))-1)</f>
        <v>1.821874452386079</v>
      </c>
      <c r="C585" s="6">
        <f ca="1">LN((RAND()^(-Results!$E$4))-1)</f>
        <v>1.4039497009117587</v>
      </c>
      <c r="D585" s="6">
        <f ca="1">LN((RAND()^(-Results!$E$4))-1)</f>
        <v>1.7850082741493529</v>
      </c>
      <c r="E585" s="6">
        <f ca="1">LN((RAND()^(-Results!$E$4))-1)</f>
        <v>2.4826402507888559</v>
      </c>
      <c r="F585" s="6">
        <f ca="1">LN((RAND()^(-Results!$E$4))-1)</f>
        <v>0.40685544185475553</v>
      </c>
      <c r="G585" s="6">
        <f ca="1">LN((RAND()^(-Results!$E$4))-1)</f>
        <v>2.1233526154351847</v>
      </c>
      <c r="H585" s="6">
        <f t="shared" ca="1" si="145"/>
        <v>2.1875248647911052</v>
      </c>
      <c r="I585" s="10">
        <f ca="1">SUMPRODUCT(J585:O585,Results!B$12:G$12)+Results!$E$5*H585</f>
        <v>19.728214788144463</v>
      </c>
      <c r="J585" s="10">
        <f ca="1">SUMPRODUCT($A585:$F585,Results!$B$15:$G$15)</f>
        <v>-2.7265964810248962</v>
      </c>
      <c r="K585" s="10">
        <f ca="1">SUMPRODUCT($A585:$F585,Results!$B$16:$G$16)</f>
        <v>7.872649387350517</v>
      </c>
      <c r="L585" s="10">
        <f ca="1">SUMPRODUCT($A585:$F585,Results!$B$17:$G$17)</f>
        <v>-7.4558947825676016</v>
      </c>
      <c r="M585" s="10">
        <f ca="1">SUMPRODUCT($A585:$F585,Results!$B$18:$G$18)</f>
        <v>-2.6777598450095175</v>
      </c>
      <c r="N585" s="10">
        <f ca="1">SUMPRODUCT($A585:$F585,Results!$B$19:$G$19)</f>
        <v>-0.40596228168105675</v>
      </c>
      <c r="O585" s="10">
        <f ca="1">SUMPRODUCT($A585:$F585,Results!$B$20:$G$20)</f>
        <v>0.17830814225262431</v>
      </c>
      <c r="P585" s="10" cm="1">
        <f t="array" aca="1" ref="P585" ca="1">SUMPRODUCT(J585:O585,TRANSPOSE(BL$20:BL$25))+$AD$20-$BL$27</f>
        <v>11.226488171917818</v>
      </c>
      <c r="Q585" s="10" cm="1">
        <f t="array" aca="1" ref="Q585" ca="1">SUMPRODUCT(J585:O585,TRANSPOSE(ES$20:ES$25))+$AD$20-$ES$27</f>
        <v>11.360614652014096</v>
      </c>
      <c r="R585" s="10">
        <f ca="1">I585-Results!$E$5*H585</f>
        <v>10.978115328980042</v>
      </c>
      <c r="S585" s="10" cm="1">
        <f t="array" aca="1" ref="S585" ca="1">SUMPRODUCT(J585:O585,TRANSPOSE(AR$28:AR$33))+$AD$20-$AC$26</f>
        <v>12.559265753140147</v>
      </c>
      <c r="T585" s="10">
        <f ca="1">SUMPRODUCT(J585:O585,Results!K$9:P$9)</f>
        <v>12.067821014629782</v>
      </c>
      <c r="U585" s="10">
        <f ca="1">SUMPRODUCT(J585:O585,Results!K$9:P$9)+$AD$20-$AC$31</f>
        <v>12.084777071154875</v>
      </c>
      <c r="V585" s="10">
        <f t="shared" ca="1" si="144"/>
        <v>8.5017266162266445</v>
      </c>
      <c r="W585" s="10">
        <f t="shared" ca="1" si="146"/>
        <v>8.3676001361303669</v>
      </c>
      <c r="X585" s="10">
        <f t="shared" ca="1" si="147"/>
        <v>8.7500994591644208</v>
      </c>
      <c r="Y585" s="10">
        <f t="shared" ca="1" si="148"/>
        <v>7.1689490350043155</v>
      </c>
      <c r="Z585" s="10">
        <f t="shared" ca="1" si="149"/>
        <v>19.446086721262578</v>
      </c>
      <c r="AA585" s="10">
        <f t="shared" ca="1" si="150"/>
        <v>7.6434377169895882</v>
      </c>
    </row>
    <row r="586" spans="1:27">
      <c r="A586" s="6">
        <f ca="1">LN((RAND()^(-Results!$E$4))-1)</f>
        <v>-0.23922470616824007</v>
      </c>
      <c r="B586" s="6">
        <f ca="1">LN((RAND()^(-Results!$E$4))-1)</f>
        <v>-2.3752056103514763</v>
      </c>
      <c r="C586" s="6">
        <f ca="1">LN((RAND()^(-Results!$E$4))-1)</f>
        <v>-1.0901249697004745</v>
      </c>
      <c r="D586" s="6">
        <f ca="1">LN((RAND()^(-Results!$E$4))-1)</f>
        <v>2.2740660903303547</v>
      </c>
      <c r="E586" s="6">
        <f ca="1">LN((RAND()^(-Results!$E$4))-1)</f>
        <v>-0.59495662652423142</v>
      </c>
      <c r="F586" s="6">
        <f ca="1">LN((RAND()^(-Results!$E$4))-1)</f>
        <v>-0.8081127354449944</v>
      </c>
      <c r="G586" s="6">
        <f ca="1">LN((RAND()^(-Results!$E$4))-1)</f>
        <v>-0.93913490615936435</v>
      </c>
      <c r="H586" s="6">
        <f t="shared" ca="1" si="145"/>
        <v>-0.87496265680344387</v>
      </c>
      <c r="I586" s="10">
        <f ca="1">SUMPRODUCT(J586:O586,Results!B$12:G$12)+Results!$E$5*H586</f>
        <v>-15.549340317766944</v>
      </c>
      <c r="J586" s="10">
        <f ca="1">SUMPRODUCT($A586:$F586,Results!$B$15:$G$15)</f>
        <v>0.35194591125343777</v>
      </c>
      <c r="K586" s="10">
        <f ca="1">SUMPRODUCT($A586:$F586,Results!$B$16:$G$16)</f>
        <v>-7.1914653513466176</v>
      </c>
      <c r="L586" s="10">
        <f ca="1">SUMPRODUCT($A586:$F586,Results!$B$17:$G$17)</f>
        <v>1.0763921442893174</v>
      </c>
      <c r="M586" s="10">
        <f ca="1">SUMPRODUCT($A586:$F586,Results!$B$18:$G$18)</f>
        <v>0.85142453699756548</v>
      </c>
      <c r="N586" s="10">
        <f ca="1">SUMPRODUCT($A586:$F586,Results!$B$19:$G$19)</f>
        <v>-5.7794246556896232</v>
      </c>
      <c r="O586" s="10">
        <f ca="1">SUMPRODUCT($A586:$F586,Results!$B$20:$G$20)</f>
        <v>-0.54331590313887224</v>
      </c>
      <c r="P586" s="10" cm="1">
        <f t="array" aca="1" ref="P586" ca="1">SUMPRODUCT(J586:O586,TRANSPOSE(BL$20:BL$25))+$AD$20-$BL$27</f>
        <v>-11.932849707461143</v>
      </c>
      <c r="Q586" s="10" cm="1">
        <f t="array" aca="1" ref="Q586" ca="1">SUMPRODUCT(J586:O586,TRANSPOSE(ES$20:ES$25))+$AD$20-$ES$27</f>
        <v>-11.96706707908743</v>
      </c>
      <c r="R586" s="10">
        <f ca="1">I586-Results!$E$5*H586</f>
        <v>-12.04948969055317</v>
      </c>
      <c r="S586" s="10" cm="1">
        <f t="array" aca="1" ref="S586" ca="1">SUMPRODUCT(J586:O586,TRANSPOSE(AR$28:AR$33))+$AD$20-$AC$26</f>
        <v>-11.48838318296567</v>
      </c>
      <c r="T586" s="10">
        <f ca="1">SUMPRODUCT(J586:O586,Results!K$9:P$9)</f>
        <v>-12.113906358504339</v>
      </c>
      <c r="U586" s="10">
        <f ca="1">SUMPRODUCT(J586:O586,Results!K$9:P$9)+$AD$20-$AC$31</f>
        <v>-12.096950301979247</v>
      </c>
      <c r="V586" s="10">
        <f t="shared" ca="1" si="144"/>
        <v>-3.6164906103058012</v>
      </c>
      <c r="W586" s="10">
        <f t="shared" ca="1" si="146"/>
        <v>-3.5822732386795142</v>
      </c>
      <c r="X586" s="10">
        <f t="shared" ca="1" si="147"/>
        <v>-3.4998506272137746</v>
      </c>
      <c r="Y586" s="10">
        <f t="shared" ca="1" si="148"/>
        <v>-4.0609571348012743</v>
      </c>
      <c r="Z586" s="10">
        <f t="shared" ca="1" si="149"/>
        <v>-15.831468384648829</v>
      </c>
      <c r="AA586" s="10">
        <f t="shared" ca="1" si="150"/>
        <v>-3.4523900157876977</v>
      </c>
    </row>
    <row r="587" spans="1:27">
      <c r="A587" s="6">
        <f ca="1">LN((RAND()^(-Results!$E$4))-1)</f>
        <v>2.1119760534326915</v>
      </c>
      <c r="B587" s="6">
        <f ca="1">LN((RAND()^(-Results!$E$4))-1)</f>
        <v>2.2196353167209777</v>
      </c>
      <c r="C587" s="6">
        <f ca="1">LN((RAND()^(-Results!$E$4))-1)</f>
        <v>-3.0746898707079642</v>
      </c>
      <c r="D587" s="6">
        <f ca="1">LN((RAND()^(-Results!$E$4))-1)</f>
        <v>1.9284527895051797</v>
      </c>
      <c r="E587" s="6">
        <f ca="1">LN((RAND()^(-Results!$E$4))-1)</f>
        <v>-0.67053529406326162</v>
      </c>
      <c r="F587" s="6">
        <f ca="1">LN((RAND()^(-Results!$E$4))-1)</f>
        <v>-3.2310960495818248</v>
      </c>
      <c r="G587" s="6">
        <f ca="1">LN((RAND()^(-Results!$E$4))-1)</f>
        <v>-0.95377822344274077</v>
      </c>
      <c r="H587" s="6">
        <f t="shared" ca="1" si="145"/>
        <v>-0.88960597408682029</v>
      </c>
      <c r="I587" s="10">
        <f ca="1">SUMPRODUCT(J587:O587,Results!B$12:G$12)+Results!$E$5*H587</f>
        <v>-0.18152736570912964</v>
      </c>
      <c r="J587" s="10">
        <f ca="1">SUMPRODUCT($A587:$F587,Results!$B$15:$G$15)</f>
        <v>-3.5982114179125206</v>
      </c>
      <c r="K587" s="10">
        <f ca="1">SUMPRODUCT($A587:$F587,Results!$B$16:$G$16)</f>
        <v>-8.3629531877871592</v>
      </c>
      <c r="L587" s="10">
        <f ca="1">SUMPRODUCT($A587:$F587,Results!$B$17:$G$17)</f>
        <v>4.6850703351776124</v>
      </c>
      <c r="M587" s="10">
        <f ca="1">SUMPRODUCT($A587:$F587,Results!$B$18:$G$18)</f>
        <v>10.44459646139536</v>
      </c>
      <c r="N587" s="10">
        <f ca="1">SUMPRODUCT($A587:$F587,Results!$B$19:$G$19)</f>
        <v>4.6687916955534607</v>
      </c>
      <c r="O587" s="10">
        <f ca="1">SUMPRODUCT($A587:$F587,Results!$B$20:$G$20)</f>
        <v>-3.1331510794207724</v>
      </c>
      <c r="P587" s="10" cm="1">
        <f t="array" aca="1" ref="P587" ca="1">SUMPRODUCT(J587:O587,TRANSPOSE(BL$20:BL$25))+$AD$20-$BL$27</f>
        <v>1.4569237929096261</v>
      </c>
      <c r="Q587" s="10" cm="1">
        <f t="array" aca="1" ref="Q587" ca="1">SUMPRODUCT(J587:O587,TRANSPOSE(ES$20:ES$25))+$AD$20-$ES$27</f>
        <v>1.5359471945538035</v>
      </c>
      <c r="R587" s="10">
        <f ca="1">I587-Results!$E$5*H587</f>
        <v>3.3768965306381515</v>
      </c>
      <c r="S587" s="10" cm="1">
        <f t="array" aca="1" ref="S587" ca="1">SUMPRODUCT(J587:O587,TRANSPOSE(AR$28:AR$33))+$AD$20-$AC$26</f>
        <v>-9.4887315160346049</v>
      </c>
      <c r="T587" s="10">
        <f ca="1">SUMPRODUCT(J587:O587,Results!K$9:P$9)</f>
        <v>1.9560654765392032</v>
      </c>
      <c r="U587" s="10">
        <f ca="1">SUMPRODUCT(J587:O587,Results!K$9:P$9)+$AD$20-$AC$31</f>
        <v>1.9730215330642955</v>
      </c>
      <c r="V587" s="10">
        <f t="shared" ca="1" si="144"/>
        <v>-1.6384511586187558</v>
      </c>
      <c r="W587" s="10">
        <f t="shared" ca="1" si="146"/>
        <v>-1.7174745602629331</v>
      </c>
      <c r="X587" s="10">
        <f t="shared" ca="1" si="147"/>
        <v>-3.5584238963472812</v>
      </c>
      <c r="Y587" s="10">
        <f t="shared" ca="1" si="148"/>
        <v>9.3072041503254752</v>
      </c>
      <c r="Z587" s="10">
        <f t="shared" ca="1" si="149"/>
        <v>-0.46365543259101494</v>
      </c>
      <c r="AA587" s="10">
        <f t="shared" ca="1" si="150"/>
        <v>-2.1545488987734251</v>
      </c>
    </row>
    <row r="588" spans="1:27">
      <c r="A588" s="6">
        <f ca="1">LN((RAND()^(-Results!$E$4))-1)</f>
        <v>3.1669736909748565</v>
      </c>
      <c r="B588" s="6">
        <f ca="1">LN((RAND()^(-Results!$E$4))-1)</f>
        <v>-2.2481391720767787</v>
      </c>
      <c r="C588" s="6">
        <f ca="1">LN((RAND()^(-Results!$E$4))-1)</f>
        <v>-3.758606748604679</v>
      </c>
      <c r="D588" s="6">
        <f ca="1">LN((RAND()^(-Results!$E$4))-1)</f>
        <v>-2.810966560961051E-2</v>
      </c>
      <c r="E588" s="6">
        <f ca="1">LN((RAND()^(-Results!$E$4))-1)</f>
        <v>2.9350115705810082E-3</v>
      </c>
      <c r="F588" s="6">
        <f ca="1">LN((RAND()^(-Results!$E$4))-1)</f>
        <v>6.5184377069514934</v>
      </c>
      <c r="G588" s="6">
        <f ca="1">LN((RAND()^(-Results!$E$4))-1)</f>
        <v>-0.6446264193511374</v>
      </c>
      <c r="H588" s="6">
        <f t="shared" ca="1" si="145"/>
        <v>-0.58045416999521693</v>
      </c>
      <c r="I588" s="10">
        <f ca="1">SUMPRODUCT(J588:O588,Results!B$12:G$12)+Results!$E$5*H588</f>
        <v>43.595055478549412</v>
      </c>
      <c r="J588" s="10">
        <f ca="1">SUMPRODUCT($A588:$F588,Results!$B$15:$G$15)</f>
        <v>-24.412760524542207</v>
      </c>
      <c r="K588" s="10">
        <f ca="1">SUMPRODUCT($A588:$F588,Results!$B$16:$G$16)</f>
        <v>-2.0748767688459697</v>
      </c>
      <c r="L588" s="10">
        <f ca="1">SUMPRODUCT($A588:$F588,Results!$B$17:$G$17)</f>
        <v>-13.233225404674329</v>
      </c>
      <c r="M588" s="10">
        <f ca="1">SUMPRODUCT($A588:$F588,Results!$B$18:$G$18)</f>
        <v>-6.0239124736509222</v>
      </c>
      <c r="N588" s="10">
        <f ca="1">SUMPRODUCT($A588:$F588,Results!$B$19:$G$19)</f>
        <v>4.2926699794896219</v>
      </c>
      <c r="O588" s="10">
        <f ca="1">SUMPRODUCT($A588:$F588,Results!$B$20:$G$20)</f>
        <v>5.2967004359601528</v>
      </c>
      <c r="P588" s="10" cm="1">
        <f t="array" aca="1" ref="P588" ca="1">SUMPRODUCT(J588:O588,TRANSPOSE(BL$20:BL$25))+$AD$20-$BL$27</f>
        <v>44.820980375847192</v>
      </c>
      <c r="Q588" s="10" cm="1">
        <f t="array" aca="1" ref="Q588" ca="1">SUMPRODUCT(J588:O588,TRANSPOSE(ES$20:ES$25))+$AD$20-$ES$27</f>
        <v>44.802636139378791</v>
      </c>
      <c r="R588" s="10">
        <f ca="1">I588-Results!$E$5*H588</f>
        <v>45.916872158530282</v>
      </c>
      <c r="S588" s="10" cm="1">
        <f t="array" aca="1" ref="S588" ca="1">SUMPRODUCT(J588:O588,TRANSPOSE(AR$28:AR$33))+$AD$20-$AC$26</f>
        <v>41.397997090203511</v>
      </c>
      <c r="T588" s="10">
        <f ca="1">SUMPRODUCT(J588:O588,Results!K$9:P$9)</f>
        <v>44.666656424688732</v>
      </c>
      <c r="U588" s="10">
        <f ca="1">SUMPRODUCT(J588:O588,Results!K$9:P$9)+$AD$20-$AC$31</f>
        <v>44.683612481213828</v>
      </c>
      <c r="V588" s="10">
        <f t="shared" ca="1" si="144"/>
        <v>-1.2259248972977801</v>
      </c>
      <c r="W588" s="10">
        <f t="shared" ca="1" si="146"/>
        <v>-1.2075806608293789</v>
      </c>
      <c r="X588" s="10">
        <f t="shared" ca="1" si="147"/>
        <v>-2.3218166799808699</v>
      </c>
      <c r="Y588" s="10">
        <f t="shared" ca="1" si="148"/>
        <v>2.1970583883459014</v>
      </c>
      <c r="Z588" s="10">
        <f t="shared" ca="1" si="149"/>
        <v>43.312927411667523</v>
      </c>
      <c r="AA588" s="10">
        <f t="shared" ca="1" si="150"/>
        <v>-1.088557002664416</v>
      </c>
    </row>
    <row r="589" spans="1:27">
      <c r="A589" s="6">
        <f ca="1">LN((RAND()^(-Results!$E$4))-1)</f>
        <v>-0.29625374663172488</v>
      </c>
      <c r="B589" s="6">
        <f ca="1">LN((RAND()^(-Results!$E$4))-1)</f>
        <v>-2.4972252465011819</v>
      </c>
      <c r="C589" s="6">
        <f ca="1">LN((RAND()^(-Results!$E$4))-1)</f>
        <v>0.25017592575383718</v>
      </c>
      <c r="D589" s="6">
        <f ca="1">LN((RAND()^(-Results!$E$4))-1)</f>
        <v>0.43341442291675203</v>
      </c>
      <c r="E589" s="6">
        <f ca="1">LN((RAND()^(-Results!$E$4))-1)</f>
        <v>3.2291130663122987</v>
      </c>
      <c r="F589" s="6">
        <f ca="1">LN((RAND()^(-Results!$E$4))-1)</f>
        <v>3.1746135337882113</v>
      </c>
      <c r="G589" s="6">
        <f ca="1">LN((RAND()^(-Results!$E$4))-1)</f>
        <v>-0.49339942288912125</v>
      </c>
      <c r="H589" s="6">
        <f t="shared" ca="1" si="145"/>
        <v>-0.42922717353320072</v>
      </c>
      <c r="I589" s="10">
        <f ca="1">SUMPRODUCT(J589:O589,Results!B$12:G$12)+Results!$E$5*H589</f>
        <v>15.607778986276559</v>
      </c>
      <c r="J589" s="10">
        <f ca="1">SUMPRODUCT($A589:$F589,Results!$B$15:$G$15)</f>
        <v>-9.0993714502697323</v>
      </c>
      <c r="K589" s="10">
        <f ca="1">SUMPRODUCT($A589:$F589,Results!$B$16:$G$16)</f>
        <v>7.9316891126279891</v>
      </c>
      <c r="L589" s="10">
        <f ca="1">SUMPRODUCT($A589:$F589,Results!$B$17:$G$17)</f>
        <v>-18.302698657781956</v>
      </c>
      <c r="M589" s="10">
        <f ca="1">SUMPRODUCT($A589:$F589,Results!$B$18:$G$18)</f>
        <v>-6.7857088220781066</v>
      </c>
      <c r="N589" s="10">
        <f ca="1">SUMPRODUCT($A589:$F589,Results!$B$19:$G$19)</f>
        <v>-6.2888949876692131</v>
      </c>
      <c r="O589" s="10">
        <f ca="1">SUMPRODUCT($A589:$F589,Results!$B$20:$G$20)</f>
        <v>0.64988794763711422</v>
      </c>
      <c r="P589" s="10" cm="1">
        <f t="array" aca="1" ref="P589" ca="1">SUMPRODUCT(J589:O589,TRANSPOSE(BL$20:BL$25))+$AD$20-$BL$27</f>
        <v>18.469890626000865</v>
      </c>
      <c r="Q589" s="10" cm="1">
        <f t="array" aca="1" ref="Q589" ca="1">SUMPRODUCT(J589:O589,TRANSPOSE(ES$20:ES$25))+$AD$20-$ES$27</f>
        <v>18.445689395127694</v>
      </c>
      <c r="R589" s="10">
        <f ca="1">I589-Results!$E$5*H589</f>
        <v>17.324687680409362</v>
      </c>
      <c r="S589" s="10" cm="1">
        <f t="array" aca="1" ref="S589" ca="1">SUMPRODUCT(J589:O589,TRANSPOSE(AR$28:AR$33))+$AD$20-$AC$26</f>
        <v>21.568531037576058</v>
      </c>
      <c r="T589" s="10">
        <f ca="1">SUMPRODUCT(J589:O589,Results!K$9:P$9)</f>
        <v>18.315770571220469</v>
      </c>
      <c r="U589" s="10">
        <f ca="1">SUMPRODUCT(J589:O589,Results!K$9:P$9)+$AD$20-$AC$31</f>
        <v>18.332726627745561</v>
      </c>
      <c r="V589" s="10">
        <f t="shared" ca="1" si="144"/>
        <v>-2.862111639724306</v>
      </c>
      <c r="W589" s="10">
        <f t="shared" ca="1" si="146"/>
        <v>-2.8379104088511351</v>
      </c>
      <c r="X589" s="10">
        <f t="shared" ca="1" si="147"/>
        <v>-1.7169086941328029</v>
      </c>
      <c r="Y589" s="10">
        <f t="shared" ca="1" si="148"/>
        <v>-5.9607520512994991</v>
      </c>
      <c r="Z589" s="10">
        <f t="shared" ca="1" si="149"/>
        <v>15.325650919394674</v>
      </c>
      <c r="AA589" s="10">
        <f t="shared" ca="1" si="150"/>
        <v>-2.7249476414690026</v>
      </c>
    </row>
    <row r="590" spans="1:27">
      <c r="A590" s="6">
        <f ca="1">LN((RAND()^(-Results!$E$4))-1)</f>
        <v>-2.1830777934909276</v>
      </c>
      <c r="B590" s="6">
        <f ca="1">LN((RAND()^(-Results!$E$4))-1)</f>
        <v>0.75514508284990589</v>
      </c>
      <c r="C590" s="6">
        <f ca="1">LN((RAND()^(-Results!$E$4))-1)</f>
        <v>0.8803386690900179</v>
      </c>
      <c r="D590" s="6">
        <f ca="1">LN((RAND()^(-Results!$E$4))-1)</f>
        <v>-4.0204806241801752</v>
      </c>
      <c r="E590" s="6">
        <f ca="1">LN((RAND()^(-Results!$E$4))-1)</f>
        <v>1.2950754514199934</v>
      </c>
      <c r="F590" s="6">
        <f ca="1">LN((RAND()^(-Results!$E$4))-1)</f>
        <v>-0.82487729520279207</v>
      </c>
      <c r="G590" s="6">
        <f ca="1">LN((RAND()^(-Results!$E$4))-1)</f>
        <v>0.91146699597345815</v>
      </c>
      <c r="H590" s="6">
        <f t="shared" ca="1" si="145"/>
        <v>0.97563924532937862</v>
      </c>
      <c r="I590" s="10">
        <f ca="1">SUMPRODUCT(J590:O590,Results!B$12:G$12)+Results!$E$5*H590</f>
        <v>-10.86896523925085</v>
      </c>
      <c r="J590" s="10">
        <f ca="1">SUMPRODUCT($A590:$F590,Results!$B$15:$G$15)</f>
        <v>10.448175488107925</v>
      </c>
      <c r="K590" s="10">
        <f ca="1">SUMPRODUCT($A590:$F590,Results!$B$16:$G$16)</f>
        <v>7.5636536618164572</v>
      </c>
      <c r="L590" s="10">
        <f ca="1">SUMPRODUCT($A590:$F590,Results!$B$17:$G$17)</f>
        <v>-3.4426334208290714</v>
      </c>
      <c r="M590" s="10">
        <f ca="1">SUMPRODUCT($A590:$F590,Results!$B$18:$G$18)</f>
        <v>2.1516894182615514</v>
      </c>
      <c r="N590" s="10">
        <f ca="1">SUMPRODUCT($A590:$F590,Results!$B$19:$G$19)</f>
        <v>-3.6341269756069643</v>
      </c>
      <c r="O590" s="10">
        <f ca="1">SUMPRODUCT($A590:$F590,Results!$B$20:$G$20)</f>
        <v>-4.8886588549632135</v>
      </c>
      <c r="P590" s="10" cm="1">
        <f t="array" aca="1" ref="P590" ca="1">SUMPRODUCT(J590:O590,TRANSPOSE(BL$20:BL$25))+$AD$20-$BL$27</f>
        <v>-14.17193242878289</v>
      </c>
      <c r="Q590" s="10" cm="1">
        <f t="array" aca="1" ref="Q590" ca="1">SUMPRODUCT(J590:O590,TRANSPOSE(ES$20:ES$25))+$AD$20-$ES$27</f>
        <v>-14.200791578739235</v>
      </c>
      <c r="R590" s="10">
        <f ca="1">I590-Results!$E$5*H590</f>
        <v>-14.771522220568365</v>
      </c>
      <c r="S590" s="10" cm="1">
        <f t="array" aca="1" ref="S590" ca="1">SUMPRODUCT(J590:O590,TRANSPOSE(AR$28:AR$33))+$AD$20-$AC$26</f>
        <v>-13.388070945301759</v>
      </c>
      <c r="T590" s="10">
        <f ca="1">SUMPRODUCT(J590:O590,Results!K$9:P$9)</f>
        <v>-14.42787909431285</v>
      </c>
      <c r="U590" s="10">
        <f ca="1">SUMPRODUCT(J590:O590,Results!K$9:P$9)+$AD$20-$AC$31</f>
        <v>-14.410923037787757</v>
      </c>
      <c r="V590" s="10">
        <f t="shared" ca="1" si="144"/>
        <v>3.3029671895320405</v>
      </c>
      <c r="W590" s="10">
        <f t="shared" ca="1" si="146"/>
        <v>3.3318263394883854</v>
      </c>
      <c r="X590" s="10">
        <f t="shared" ca="1" si="147"/>
        <v>3.9025569813175149</v>
      </c>
      <c r="Y590" s="10">
        <f t="shared" ca="1" si="148"/>
        <v>2.5191057060509099</v>
      </c>
      <c r="Z590" s="10">
        <f t="shared" ca="1" si="149"/>
        <v>-11.151093306132735</v>
      </c>
      <c r="AA590" s="10">
        <f t="shared" ca="1" si="150"/>
        <v>3.5419577985369077</v>
      </c>
    </row>
    <row r="591" spans="1:27">
      <c r="A591" s="6">
        <f ca="1">LN((RAND()^(-Results!$E$4))-1)</f>
        <v>-0.48531682366485157</v>
      </c>
      <c r="B591" s="6">
        <f ca="1">LN((RAND()^(-Results!$E$4))-1)</f>
        <v>-3.2506488033502534</v>
      </c>
      <c r="C591" s="6">
        <f ca="1">LN((RAND()^(-Results!$E$4))-1)</f>
        <v>-1.0834537974297294</v>
      </c>
      <c r="D591" s="6">
        <f ca="1">LN((RAND()^(-Results!$E$4))-1)</f>
        <v>1.302464510447817</v>
      </c>
      <c r="E591" s="6">
        <f ca="1">LN((RAND()^(-Results!$E$4))-1)</f>
        <v>-0.25617692845826173</v>
      </c>
      <c r="F591" s="6">
        <f ca="1">LN((RAND()^(-Results!$E$4))-1)</f>
        <v>-1.4949014358385408</v>
      </c>
      <c r="G591" s="6">
        <f ca="1">LN((RAND()^(-Results!$E$4))-1)</f>
        <v>-0.19946471493024082</v>
      </c>
      <c r="H591" s="6">
        <f t="shared" ca="1" si="145"/>
        <v>-0.13529246557432031</v>
      </c>
      <c r="I591" s="10">
        <f ca="1">SUMPRODUCT(J591:O591,Results!B$12:G$12)+Results!$E$5*H591</f>
        <v>-19.015317149841181</v>
      </c>
      <c r="J591" s="10">
        <f ca="1">SUMPRODUCT($A591:$F591,Results!$B$15:$G$15)</f>
        <v>3.0042612526191763</v>
      </c>
      <c r="K591" s="10">
        <f ca="1">SUMPRODUCT($A591:$F591,Results!$B$16:$G$16)</f>
        <v>-6.7787050063636221</v>
      </c>
      <c r="L591" s="10">
        <f ca="1">SUMPRODUCT($A591:$F591,Results!$B$17:$G$17)</f>
        <v>-0.41621064671613395</v>
      </c>
      <c r="M591" s="10">
        <f ca="1">SUMPRODUCT($A591:$F591,Results!$B$18:$G$18)</f>
        <v>2.0936281888843209</v>
      </c>
      <c r="N591" s="10">
        <f ca="1">SUMPRODUCT($A591:$F591,Results!$B$19:$G$19)</f>
        <v>-8.1309696691742577</v>
      </c>
      <c r="O591" s="10">
        <f ca="1">SUMPRODUCT($A591:$F591,Results!$B$20:$G$20)</f>
        <v>-2.2626424796741897</v>
      </c>
      <c r="P591" s="10" cm="1">
        <f t="array" aca="1" ref="P591" ca="1">SUMPRODUCT(J591:O591,TRANSPOSE(BL$20:BL$25))+$AD$20-$BL$27</f>
        <v>-17.957831622879418</v>
      </c>
      <c r="Q591" s="10" cm="1">
        <f t="array" aca="1" ref="Q591" ca="1">SUMPRODUCT(J591:O591,TRANSPOSE(ES$20:ES$25))+$AD$20-$ES$27</f>
        <v>-18.054451790489821</v>
      </c>
      <c r="R591" s="10">
        <f ca="1">I591-Results!$E$5*H591</f>
        <v>-18.4741472875439</v>
      </c>
      <c r="S591" s="10" cm="1">
        <f t="array" aca="1" ref="S591" ca="1">SUMPRODUCT(J591:O591,TRANSPOSE(AR$28:AR$33))+$AD$20-$AC$26</f>
        <v>-17.744448577200011</v>
      </c>
      <c r="T591" s="10">
        <f ca="1">SUMPRODUCT(J591:O591,Results!K$9:P$9)</f>
        <v>-18.533954465122516</v>
      </c>
      <c r="U591" s="10">
        <f ca="1">SUMPRODUCT(J591:O591,Results!K$9:P$9)+$AD$20-$AC$31</f>
        <v>-18.516998408597424</v>
      </c>
      <c r="V591" s="10">
        <f t="shared" ca="1" si="144"/>
        <v>-1.0574855269617629</v>
      </c>
      <c r="W591" s="10">
        <f t="shared" ca="1" si="146"/>
        <v>-0.96086535935135942</v>
      </c>
      <c r="X591" s="10">
        <f t="shared" ca="1" si="147"/>
        <v>-0.5411698622972807</v>
      </c>
      <c r="Y591" s="10">
        <f t="shared" ca="1" si="148"/>
        <v>-1.2708685726411701</v>
      </c>
      <c r="Z591" s="10">
        <f t="shared" ca="1" si="149"/>
        <v>-19.297445216723066</v>
      </c>
      <c r="AA591" s="10">
        <f t="shared" ca="1" si="150"/>
        <v>-0.4983187412437573</v>
      </c>
    </row>
    <row r="592" spans="1:27">
      <c r="A592" s="6">
        <f ca="1">LN((RAND()^(-Results!$E$4))-1)</f>
        <v>0.79615824644971023</v>
      </c>
      <c r="B592" s="6">
        <f ca="1">LN((RAND()^(-Results!$E$4))-1)</f>
        <v>4.3829744881594719</v>
      </c>
      <c r="C592" s="6">
        <f ca="1">LN((RAND()^(-Results!$E$4))-1)</f>
        <v>0.41451091889373054</v>
      </c>
      <c r="D592" s="6">
        <f ca="1">LN((RAND()^(-Results!$E$4))-1)</f>
        <v>0.96273150370287441</v>
      </c>
      <c r="E592" s="6">
        <f ca="1">LN((RAND()^(-Results!$E$4))-1)</f>
        <v>-2.4333537479137255</v>
      </c>
      <c r="F592" s="6">
        <f ca="1">LN((RAND()^(-Results!$E$4))-1)</f>
        <v>1.1718191613402915</v>
      </c>
      <c r="G592" s="6">
        <f ca="1">LN((RAND()^(-Results!$E$4))-1)</f>
        <v>-0.15111281736548648</v>
      </c>
      <c r="H592" s="6">
        <f t="shared" ca="1" si="145"/>
        <v>-8.6940568009565983E-2</v>
      </c>
      <c r="I592" s="10">
        <f ca="1">SUMPRODUCT(J592:O592,Results!B$12:G$12)+Results!$E$5*H592</f>
        <v>13.913242547538633</v>
      </c>
      <c r="J592" s="10">
        <f ca="1">SUMPRODUCT($A592:$F592,Results!$B$15:$G$15)</f>
        <v>-2.769620196822852</v>
      </c>
      <c r="K592" s="10">
        <f ca="1">SUMPRODUCT($A592:$F592,Results!$B$16:$G$16)</f>
        <v>-1.5956892936770313</v>
      </c>
      <c r="L592" s="10">
        <f ca="1">SUMPRODUCT($A592:$F592,Results!$B$17:$G$17)</f>
        <v>12.621795833857918</v>
      </c>
      <c r="M592" s="10">
        <f ca="1">SUMPRODUCT($A592:$F592,Results!$B$18:$G$18)</f>
        <v>-1.3388628826643971</v>
      </c>
      <c r="N592" s="10">
        <f ca="1">SUMPRODUCT($A592:$F592,Results!$B$19:$G$19)</f>
        <v>11.950459891512606</v>
      </c>
      <c r="O592" s="10">
        <f ca="1">SUMPRODUCT($A592:$F592,Results!$B$20:$G$20)</f>
        <v>5.0055793318433111</v>
      </c>
      <c r="P592" s="10" cm="1">
        <f t="array" aca="1" ref="P592" ca="1">SUMPRODUCT(J592:O592,TRANSPOSE(BL$20:BL$25))+$AD$20-$BL$27</f>
        <v>12.65145191411208</v>
      </c>
      <c r="Q592" s="10" cm="1">
        <f t="array" aca="1" ref="Q592" ca="1">SUMPRODUCT(J592:O592,TRANSPOSE(ES$20:ES$25))+$AD$20-$ES$27</f>
        <v>12.839069837280984</v>
      </c>
      <c r="R592" s="10">
        <f ca="1">I592-Results!$E$5*H592</f>
        <v>14.261004819576897</v>
      </c>
      <c r="S592" s="10" cm="1">
        <f t="array" aca="1" ref="S592" ca="1">SUMPRODUCT(J592:O592,TRANSPOSE(AR$28:AR$33))+$AD$20-$AC$26</f>
        <v>12.457107644637322</v>
      </c>
      <c r="T592" s="10">
        <f ca="1">SUMPRODUCT(J592:O592,Results!K$9:P$9)</f>
        <v>13.785336418366622</v>
      </c>
      <c r="U592" s="10">
        <f ca="1">SUMPRODUCT(J592:O592,Results!K$9:P$9)+$AD$20-$AC$31</f>
        <v>13.802292474891715</v>
      </c>
      <c r="V592" s="10">
        <f t="shared" ca="1" si="144"/>
        <v>1.2617906334265534</v>
      </c>
      <c r="W592" s="10">
        <f t="shared" ca="1" si="146"/>
        <v>1.074172710257649</v>
      </c>
      <c r="X592" s="10">
        <f t="shared" ca="1" si="147"/>
        <v>-0.34776227203826338</v>
      </c>
      <c r="Y592" s="10">
        <f t="shared" ca="1" si="148"/>
        <v>1.4561349029013115</v>
      </c>
      <c r="Z592" s="10">
        <f t="shared" ca="1" si="149"/>
        <v>13.631114480656748</v>
      </c>
      <c r="AA592" s="10">
        <f t="shared" ca="1" si="150"/>
        <v>0.11095007264691858</v>
      </c>
    </row>
    <row r="593" spans="1:27">
      <c r="A593" s="6">
        <f ca="1">LN((RAND()^(-Results!$E$4))-1)</f>
        <v>2.7510999522464297</v>
      </c>
      <c r="B593" s="6">
        <f ca="1">LN((RAND()^(-Results!$E$4))-1)</f>
        <v>-1.2636255396755465</v>
      </c>
      <c r="C593" s="6">
        <f ca="1">LN((RAND()^(-Results!$E$4))-1)</f>
        <v>-2.7655946306978985</v>
      </c>
      <c r="D593" s="6">
        <f ca="1">LN((RAND()^(-Results!$E$4))-1)</f>
        <v>-0.1813227849503366</v>
      </c>
      <c r="E593" s="6">
        <f ca="1">LN((RAND()^(-Results!$E$4))-1)</f>
        <v>2.5085325743609919</v>
      </c>
      <c r="F593" s="6">
        <f ca="1">LN((RAND()^(-Results!$E$4))-1)</f>
        <v>-0.36119941046923315</v>
      </c>
      <c r="G593" s="6">
        <f ca="1">LN((RAND()^(-Results!$E$4))-1)</f>
        <v>-1.0723262076844697</v>
      </c>
      <c r="H593" s="6">
        <f t="shared" ca="1" si="145"/>
        <v>-1.0081539583285493</v>
      </c>
      <c r="I593" s="10">
        <f ca="1">SUMPRODUCT(J593:O593,Results!B$12:G$12)+Results!$E$5*H593</f>
        <v>17.753534698464804</v>
      </c>
      <c r="J593" s="10">
        <f ca="1">SUMPRODUCT($A593:$F593,Results!$B$15:$G$15)</f>
        <v>-12.117571574898005</v>
      </c>
      <c r="K593" s="10">
        <f ca="1">SUMPRODUCT($A593:$F593,Results!$B$16:$G$16)</f>
        <v>0.64078386556693501</v>
      </c>
      <c r="L593" s="10">
        <f ca="1">SUMPRODUCT($A593:$F593,Results!$B$17:$G$17)</f>
        <v>-14.602383481754799</v>
      </c>
      <c r="M593" s="10">
        <f ca="1">SUMPRODUCT($A593:$F593,Results!$B$18:$G$18)</f>
        <v>4.9517633468454152</v>
      </c>
      <c r="N593" s="10">
        <f ca="1">SUMPRODUCT($A593:$F593,Results!$B$19:$G$19)</f>
        <v>-0.24155313152558761</v>
      </c>
      <c r="O593" s="10">
        <f ca="1">SUMPRODUCT($A593:$F593,Results!$B$20:$G$20)</f>
        <v>-3.2702456344831234</v>
      </c>
      <c r="P593" s="10" cm="1">
        <f t="array" aca="1" ref="P593" ca="1">SUMPRODUCT(J593:O593,TRANSPOSE(BL$20:BL$25))+$AD$20-$BL$27</f>
        <v>21.456896222131707</v>
      </c>
      <c r="Q593" s="10" cm="1">
        <f t="array" aca="1" ref="Q593" ca="1">SUMPRODUCT(J593:O593,TRANSPOSE(ES$20:ES$25))+$AD$20-$ES$27</f>
        <v>21.378678668018786</v>
      </c>
      <c r="R593" s="10">
        <f ca="1">I593-Results!$E$5*H593</f>
        <v>21.786150531779001</v>
      </c>
      <c r="S593" s="10" cm="1">
        <f t="array" aca="1" ref="S593" ca="1">SUMPRODUCT(J593:O593,TRANSPOSE(AR$28:AR$33))+$AD$20-$AC$26</f>
        <v>12.179560786502892</v>
      </c>
      <c r="T593" s="10">
        <f ca="1">SUMPRODUCT(J593:O593,Results!K$9:P$9)</f>
        <v>20.958437237399679</v>
      </c>
      <c r="U593" s="10">
        <f ca="1">SUMPRODUCT(J593:O593,Results!K$9:P$9)+$AD$20-$AC$31</f>
        <v>20.975393293924771</v>
      </c>
      <c r="V593" s="10">
        <f t="shared" ca="1" si="144"/>
        <v>-3.7033615236669029</v>
      </c>
      <c r="W593" s="10">
        <f t="shared" ca="1" si="146"/>
        <v>-3.6251439695539815</v>
      </c>
      <c r="X593" s="10">
        <f t="shared" ca="1" si="147"/>
        <v>-4.0326158333141962</v>
      </c>
      <c r="Y593" s="10">
        <f t="shared" ca="1" si="148"/>
        <v>5.5739739119619127</v>
      </c>
      <c r="Z593" s="10">
        <f t="shared" ca="1" si="149"/>
        <v>17.471406631582919</v>
      </c>
      <c r="AA593" s="10">
        <f t="shared" ca="1" si="150"/>
        <v>-3.2218585954599668</v>
      </c>
    </row>
    <row r="594" spans="1:27">
      <c r="A594" s="6">
        <f ca="1">LN((RAND()^(-Results!$E$4))-1)</f>
        <v>-0.30358079025340651</v>
      </c>
      <c r="B594" s="6">
        <f ca="1">LN((RAND()^(-Results!$E$4))-1)</f>
        <v>-4.4111917068156314E-2</v>
      </c>
      <c r="C594" s="6">
        <f ca="1">LN((RAND()^(-Results!$E$4))-1)</f>
        <v>1.4571623823224222</v>
      </c>
      <c r="D594" s="6">
        <f ca="1">LN((RAND()^(-Results!$E$4))-1)</f>
        <v>0.9520831650939493</v>
      </c>
      <c r="E594" s="6">
        <f ca="1">LN((RAND()^(-Results!$E$4))-1)</f>
        <v>-2.925161862504607</v>
      </c>
      <c r="F594" s="6">
        <f ca="1">LN((RAND()^(-Results!$E$4))-1)</f>
        <v>-2.2920822977416049</v>
      </c>
      <c r="G594" s="6">
        <f ca="1">LN((RAND()^(-Results!$E$4))-1)</f>
        <v>1.3599996984106622</v>
      </c>
      <c r="H594" s="6">
        <f t="shared" ca="1" si="145"/>
        <v>1.4241719477665826</v>
      </c>
      <c r="I594" s="10">
        <f ca="1">SUMPRODUCT(J594:O594,Results!B$12:G$12)+Results!$E$5*H594</f>
        <v>-15.904825729241082</v>
      </c>
      <c r="J594" s="10">
        <f ca="1">SUMPRODUCT($A594:$F594,Results!$B$15:$G$15)</f>
        <v>9.3168512046842729</v>
      </c>
      <c r="K594" s="10">
        <f ca="1">SUMPRODUCT($A594:$F594,Results!$B$16:$G$16)</f>
        <v>-7.1988227794324544</v>
      </c>
      <c r="L594" s="10">
        <f ca="1">SUMPRODUCT($A594:$F594,Results!$B$17:$G$17)</f>
        <v>16.397038888143662</v>
      </c>
      <c r="M594" s="10">
        <f ca="1">SUMPRODUCT($A594:$F594,Results!$B$18:$G$18)</f>
        <v>0.89260842724487999</v>
      </c>
      <c r="N594" s="10">
        <f ca="1">SUMPRODUCT($A594:$F594,Results!$B$19:$G$19)</f>
        <v>1.7311839303601222</v>
      </c>
      <c r="O594" s="10">
        <f ca="1">SUMPRODUCT($A594:$F594,Results!$B$20:$G$20)</f>
        <v>1.9124925330962497</v>
      </c>
      <c r="P594" s="10" cm="1">
        <f t="array" aca="1" ref="P594" ca="1">SUMPRODUCT(J594:O594,TRANSPOSE(BL$20:BL$25))+$AD$20-$BL$27</f>
        <v>-21.405928361422731</v>
      </c>
      <c r="Q594" s="10" cm="1">
        <f t="array" aca="1" ref="Q594" ca="1">SUMPRODUCT(J594:O594,TRANSPOSE(ES$20:ES$25))+$AD$20-$ES$27</f>
        <v>-21.442505470272152</v>
      </c>
      <c r="R594" s="10">
        <f ca="1">I594-Results!$E$5*H594</f>
        <v>-21.601513520307414</v>
      </c>
      <c r="S594" s="10" cm="1">
        <f t="array" aca="1" ref="S594" ca="1">SUMPRODUCT(J594:O594,TRANSPOSE(AR$28:AR$33))+$AD$20-$AC$26</f>
        <v>-18.086177605875896</v>
      </c>
      <c r="T594" s="10">
        <f ca="1">SUMPRODUCT(J594:O594,Results!K$9:P$9)</f>
        <v>-21.626179510399052</v>
      </c>
      <c r="U594" s="10">
        <f ca="1">SUMPRODUCT(J594:O594,Results!K$9:P$9)+$AD$20-$AC$31</f>
        <v>-21.609223453873959</v>
      </c>
      <c r="V594" s="10">
        <f t="shared" ca="1" si="144"/>
        <v>5.5011026321816487</v>
      </c>
      <c r="W594" s="10">
        <f t="shared" ca="1" si="146"/>
        <v>5.5376797410310701</v>
      </c>
      <c r="X594" s="10">
        <f t="shared" ca="1" si="147"/>
        <v>5.6966877910663314</v>
      </c>
      <c r="Y594" s="10">
        <f t="shared" ca="1" si="148"/>
        <v>2.1813518766348139</v>
      </c>
      <c r="Z594" s="10">
        <f t="shared" ca="1" si="149"/>
        <v>-16.186953796122967</v>
      </c>
      <c r="AA594" s="10">
        <f t="shared" ca="1" si="150"/>
        <v>5.7043977246328765</v>
      </c>
    </row>
    <row r="595" spans="1:27">
      <c r="A595" s="6">
        <f ca="1">LN((RAND()^(-Results!$E$4))-1)</f>
        <v>-1.2230548363183495</v>
      </c>
      <c r="B595" s="6">
        <f ca="1">LN((RAND()^(-Results!$E$4))-1)</f>
        <v>5.8095987724495264E-2</v>
      </c>
      <c r="C595" s="6">
        <f ca="1">LN((RAND()^(-Results!$E$4))-1)</f>
        <v>-3.5633512208210409</v>
      </c>
      <c r="D595" s="6">
        <f ca="1">LN((RAND()^(-Results!$E$4))-1)</f>
        <v>0.67376814453278722</v>
      </c>
      <c r="E595" s="6">
        <f ca="1">LN((RAND()^(-Results!$E$4))-1)</f>
        <v>0.870742267472289</v>
      </c>
      <c r="F595" s="6">
        <f ca="1">LN((RAND()^(-Results!$E$4))-1)</f>
        <v>0.50639025206935029</v>
      </c>
      <c r="G595" s="6">
        <f ca="1">LN((RAND()^(-Results!$E$4))-1)</f>
        <v>-2.6524058656927316</v>
      </c>
      <c r="H595" s="6">
        <f t="shared" ca="1" si="145"/>
        <v>-2.5882336163368111</v>
      </c>
      <c r="I595" s="10">
        <f ca="1">SUMPRODUCT(J595:O595,Results!B$12:G$12)+Results!$E$5*H595</f>
        <v>-13.545248454866336</v>
      </c>
      <c r="J595" s="10">
        <f ca="1">SUMPRODUCT($A595:$F595,Results!$B$15:$G$15)</f>
        <v>-2.3316534609745307</v>
      </c>
      <c r="K595" s="10">
        <f ca="1">SUMPRODUCT($A595:$F595,Results!$B$16:$G$16)</f>
        <v>-3.1172156613205604</v>
      </c>
      <c r="L595" s="10">
        <f ca="1">SUMPRODUCT($A595:$F595,Results!$B$17:$G$17)</f>
        <v>-7.2237643021350815</v>
      </c>
      <c r="M595" s="10">
        <f ca="1">SUMPRODUCT($A595:$F595,Results!$B$18:$G$18)</f>
        <v>4.2043386562714407</v>
      </c>
      <c r="N595" s="10">
        <f ca="1">SUMPRODUCT($A595:$F595,Results!$B$19:$G$19)</f>
        <v>-6.2670062420914459</v>
      </c>
      <c r="O595" s="10">
        <f ca="1">SUMPRODUCT($A595:$F595,Results!$B$20:$G$20)</f>
        <v>-4.5774199314162445</v>
      </c>
      <c r="P595" s="10" cm="1">
        <f t="array" aca="1" ref="P595" ca="1">SUMPRODUCT(J595:O595,TRANSPOSE(BL$20:BL$25))+$AD$20-$BL$27</f>
        <v>-4.471924530246147</v>
      </c>
      <c r="Q595" s="10" cm="1">
        <f t="array" aca="1" ref="Q595" ca="1">SUMPRODUCT(J595:O595,TRANSPOSE(ES$20:ES$25))+$AD$20-$ES$27</f>
        <v>-4.3597383384315034</v>
      </c>
      <c r="R595" s="10">
        <f ca="1">I595-Results!$E$5*H595</f>
        <v>-3.1923139895190911</v>
      </c>
      <c r="S595" s="10" cm="1">
        <f t="array" aca="1" ref="S595" ca="1">SUMPRODUCT(J595:O595,TRANSPOSE(AR$28:AR$33))+$AD$20-$AC$26</f>
        <v>-9.2161558866214648</v>
      </c>
      <c r="T595" s="10">
        <f ca="1">SUMPRODUCT(J595:O595,Results!K$9:P$9)</f>
        <v>-3.7907774381406885</v>
      </c>
      <c r="U595" s="10">
        <f ca="1">SUMPRODUCT(J595:O595,Results!K$9:P$9)+$AD$20-$AC$31</f>
        <v>-3.7738213816155963</v>
      </c>
      <c r="V595" s="10">
        <f t="shared" ca="1" si="144"/>
        <v>-9.0733239246201887</v>
      </c>
      <c r="W595" s="10">
        <f t="shared" ca="1" si="146"/>
        <v>-9.1855101164348323</v>
      </c>
      <c r="X595" s="10">
        <f t="shared" ca="1" si="147"/>
        <v>-10.352934465347245</v>
      </c>
      <c r="Y595" s="10">
        <f t="shared" ca="1" si="148"/>
        <v>-4.3290925682448709</v>
      </c>
      <c r="Z595" s="10">
        <f t="shared" ca="1" si="149"/>
        <v>-13.827376521748221</v>
      </c>
      <c r="AA595" s="10">
        <f t="shared" ca="1" si="150"/>
        <v>-9.7714270732507398</v>
      </c>
    </row>
    <row r="596" spans="1:27">
      <c r="A596" s="6">
        <f ca="1">LN((RAND()^(-Results!$E$4))-1)</f>
        <v>2.0440846964348829</v>
      </c>
      <c r="B596" s="6">
        <f ca="1">LN((RAND()^(-Results!$E$4))-1)</f>
        <v>-0.94860582326871545</v>
      </c>
      <c r="C596" s="6">
        <f ca="1">LN((RAND()^(-Results!$E$4))-1)</f>
        <v>0.95284283415704063</v>
      </c>
      <c r="D596" s="6">
        <f ca="1">LN((RAND()^(-Results!$E$4))-1)</f>
        <v>2.8425743254907219</v>
      </c>
      <c r="E596" s="6">
        <f ca="1">LN((RAND()^(-Results!$E$4))-1)</f>
        <v>-1.1597996926732892</v>
      </c>
      <c r="F596" s="6">
        <f ca="1">LN((RAND()^(-Results!$E$4))-1)</f>
        <v>0.12621218832693701</v>
      </c>
      <c r="G596" s="6">
        <f ca="1">LN((RAND()^(-Results!$E$4))-1)</f>
        <v>1.7023838263992919</v>
      </c>
      <c r="H596" s="6">
        <f t="shared" ca="1" si="145"/>
        <v>1.7665560757552123</v>
      </c>
      <c r="I596" s="10">
        <f ca="1">SUMPRODUCT(J596:O596,Results!B$12:G$12)+Results!$E$5*H596</f>
        <v>17.232360396751531</v>
      </c>
      <c r="J596" s="10">
        <f ca="1">SUMPRODUCT($A596:$F596,Results!$B$15:$G$15)</f>
        <v>-6.171829311275256</v>
      </c>
      <c r="K596" s="10">
        <f ca="1">SUMPRODUCT($A596:$F596,Results!$B$16:$G$16)</f>
        <v>-4.3673320391433048</v>
      </c>
      <c r="L596" s="10">
        <f ca="1">SUMPRODUCT($A596:$F596,Results!$B$17:$G$17)</f>
        <v>5.0764727336943603</v>
      </c>
      <c r="M596" s="10">
        <f ca="1">SUMPRODUCT($A596:$F596,Results!$B$18:$G$18)</f>
        <v>-3.2790322511431902</v>
      </c>
      <c r="N596" s="10">
        <f ca="1">SUMPRODUCT($A596:$F596,Results!$B$19:$G$19)</f>
        <v>4.2623952973255053</v>
      </c>
      <c r="O596" s="10">
        <f ca="1">SUMPRODUCT($A596:$F596,Results!$B$20:$G$20)</f>
        <v>5.2291279563736861</v>
      </c>
      <c r="P596" s="10" cm="1">
        <f t="array" aca="1" ref="P596" ca="1">SUMPRODUCT(J596:O596,TRANSPOSE(BL$20:BL$25))+$AD$20-$BL$27</f>
        <v>10.441928317223715</v>
      </c>
      <c r="Q596" s="10" cm="1">
        <f t="array" aca="1" ref="Q596" ca="1">SUMPRODUCT(J596:O596,TRANSPOSE(ES$20:ES$25))+$AD$20-$ES$27</f>
        <v>10.406942726982738</v>
      </c>
      <c r="R596" s="10">
        <f ca="1">I596-Results!$E$5*H596</f>
        <v>10.166136093730682</v>
      </c>
      <c r="S596" s="10" cm="1">
        <f t="array" aca="1" ref="S596" ca="1">SUMPRODUCT(J596:O596,TRANSPOSE(AR$28:AR$33))+$AD$20-$AC$26</f>
        <v>12.14844087597252</v>
      </c>
      <c r="T596" s="10">
        <f ca="1">SUMPRODUCT(J596:O596,Results!K$9:P$9)</f>
        <v>10.25862478379087</v>
      </c>
      <c r="U596" s="10">
        <f ca="1">SUMPRODUCT(J596:O596,Results!K$9:P$9)+$AD$20-$AC$31</f>
        <v>10.275580840315962</v>
      </c>
      <c r="V596" s="10">
        <f t="shared" ca="1" si="144"/>
        <v>6.7904320795278164</v>
      </c>
      <c r="W596" s="10">
        <f t="shared" ca="1" si="146"/>
        <v>6.8254176697687932</v>
      </c>
      <c r="X596" s="10">
        <f t="shared" ca="1" si="147"/>
        <v>7.0662243030208494</v>
      </c>
      <c r="Y596" s="10">
        <f t="shared" ca="1" si="148"/>
        <v>5.0839195207790109</v>
      </c>
      <c r="Z596" s="10">
        <f t="shared" ca="1" si="149"/>
        <v>16.950232329869646</v>
      </c>
      <c r="AA596" s="10">
        <f t="shared" ca="1" si="150"/>
        <v>6.9567795564355688</v>
      </c>
    </row>
    <row r="597" spans="1:27">
      <c r="A597" s="6">
        <f ca="1">LN((RAND()^(-Results!$E$4))-1)</f>
        <v>4.717143409141503</v>
      </c>
      <c r="B597" s="6">
        <f ca="1">LN((RAND()^(-Results!$E$4))-1)</f>
        <v>-1.3507950831124942</v>
      </c>
      <c r="C597" s="6">
        <f ca="1">LN((RAND()^(-Results!$E$4))-1)</f>
        <v>1.6258589733962741</v>
      </c>
      <c r="D597" s="6">
        <f ca="1">LN((RAND()^(-Results!$E$4))-1)</f>
        <v>1.2581782206761756</v>
      </c>
      <c r="E597" s="6">
        <f ca="1">LN((RAND()^(-Results!$E$4))-1)</f>
        <v>-2.0998025771460003</v>
      </c>
      <c r="F597" s="6">
        <f ca="1">LN((RAND()^(-Results!$E$4))-1)</f>
        <v>-7.9152922649105534E-2</v>
      </c>
      <c r="G597" s="6">
        <f ca="1">LN((RAND()^(-Results!$E$4))-1)</f>
        <v>0.40640873127788807</v>
      </c>
      <c r="H597" s="6">
        <f t="shared" ca="1" si="145"/>
        <v>0.4705809806338086</v>
      </c>
      <c r="I597" s="10">
        <f ca="1">SUMPRODUCT(J597:O597,Results!B$12:G$12)+Results!$E$5*H597</f>
        <v>24.641372318338288</v>
      </c>
      <c r="J597" s="10">
        <f ca="1">SUMPRODUCT($A597:$F597,Results!$B$15:$G$15)</f>
        <v>-10.007196535202235</v>
      </c>
      <c r="K597" s="10">
        <f ca="1">SUMPRODUCT($A597:$F597,Results!$B$16:$G$16)</f>
        <v>-4.8092890686863097</v>
      </c>
      <c r="L597" s="10">
        <f ca="1">SUMPRODUCT($A597:$F597,Results!$B$17:$G$17)</f>
        <v>8.5145509739277525</v>
      </c>
      <c r="M597" s="10">
        <f ca="1">SUMPRODUCT($A597:$F597,Results!$B$18:$G$18)</f>
        <v>-3.168075852312592</v>
      </c>
      <c r="N597" s="10">
        <f ca="1">SUMPRODUCT($A597:$F597,Results!$B$19:$G$19)</f>
        <v>11.745251883841929</v>
      </c>
      <c r="O597" s="10">
        <f ca="1">SUMPRODUCT($A597:$F597,Results!$B$20:$G$20)</f>
        <v>7.8829056183685591</v>
      </c>
      <c r="P597" s="10" cm="1">
        <f t="array" aca="1" ref="P597" ca="1">SUMPRODUCT(J597:O597,TRANSPOSE(BL$20:BL$25))+$AD$20-$BL$27</f>
        <v>23.325814241777135</v>
      </c>
      <c r="Q597" s="10" cm="1">
        <f t="array" aca="1" ref="Q597" ca="1">SUMPRODUCT(J597:O597,TRANSPOSE(ES$20:ES$25))+$AD$20-$ES$27</f>
        <v>23.153414978537924</v>
      </c>
      <c r="R597" s="10">
        <f ca="1">I597-Results!$E$5*H597</f>
        <v>22.759048395803053</v>
      </c>
      <c r="S597" s="10" cm="1">
        <f t="array" aca="1" ref="S597" ca="1">SUMPRODUCT(J597:O597,TRANSPOSE(AR$28:AR$33))+$AD$20-$AC$26</f>
        <v>23.240835758796358</v>
      </c>
      <c r="T597" s="10">
        <f ca="1">SUMPRODUCT(J597:O597,Results!K$9:P$9)</f>
        <v>22.267845722731895</v>
      </c>
      <c r="U597" s="10">
        <f ca="1">SUMPRODUCT(J597:O597,Results!K$9:P$9)+$AD$20-$AC$31</f>
        <v>22.284801779256988</v>
      </c>
      <c r="V597" s="10">
        <f t="shared" ca="1" si="144"/>
        <v>1.3155580765611532</v>
      </c>
      <c r="W597" s="10">
        <f t="shared" ca="1" si="146"/>
        <v>1.4879573398003636</v>
      </c>
      <c r="X597" s="10">
        <f t="shared" ca="1" si="147"/>
        <v>1.8823239225352353</v>
      </c>
      <c r="Y597" s="10">
        <f t="shared" ca="1" si="148"/>
        <v>1.4005365595419299</v>
      </c>
      <c r="Z597" s="10">
        <f t="shared" ca="1" si="149"/>
        <v>24.359244251456403</v>
      </c>
      <c r="AA597" s="10">
        <f t="shared" ca="1" si="150"/>
        <v>2.3565705390813001</v>
      </c>
    </row>
    <row r="598" spans="1:27">
      <c r="A598" s="6">
        <f ca="1">LN((RAND()^(-Results!$E$4))-1)</f>
        <v>-2.4984328149280608</v>
      </c>
      <c r="B598" s="6">
        <f ca="1">LN((RAND()^(-Results!$E$4))-1)</f>
        <v>-1.8637488419397559</v>
      </c>
      <c r="C598" s="6">
        <f ca="1">LN((RAND()^(-Results!$E$4))-1)</f>
        <v>-0.85452141420554295</v>
      </c>
      <c r="D598" s="6">
        <f ca="1">LN((RAND()^(-Results!$E$4))-1)</f>
        <v>-0.11311933216908479</v>
      </c>
      <c r="E598" s="6">
        <f ca="1">LN((RAND()^(-Results!$E$4))-1)</f>
        <v>1.0460921484255732</v>
      </c>
      <c r="F598" s="6">
        <f ca="1">LN((RAND()^(-Results!$E$4))-1)</f>
        <v>-2.0038902519399593</v>
      </c>
      <c r="G598" s="6">
        <f ca="1">LN((RAND()^(-Results!$E$4))-1)</f>
        <v>1.1653413918778535</v>
      </c>
      <c r="H598" s="6">
        <f t="shared" ca="1" si="145"/>
        <v>1.2295136412337739</v>
      </c>
      <c r="I598" s="10">
        <f ca="1">SUMPRODUCT(J598:O598,Results!B$12:G$12)+Results!$E$5*H598</f>
        <v>-22.830320253987459</v>
      </c>
      <c r="J598" s="10">
        <f ca="1">SUMPRODUCT($A598:$F598,Results!$B$15:$G$15)</f>
        <v>9.2954548962226973</v>
      </c>
      <c r="K598" s="10">
        <f ca="1">SUMPRODUCT($A598:$F598,Results!$B$16:$G$16)</f>
        <v>-1.5728433984871293</v>
      </c>
      <c r="L598" s="10">
        <f ca="1">SUMPRODUCT($A598:$F598,Results!$B$17:$G$17)</f>
        <v>-3.8473377139548974</v>
      </c>
      <c r="M598" s="10">
        <f ca="1">SUMPRODUCT($A598:$F598,Results!$B$18:$G$18)</f>
        <v>3.7780795145530703</v>
      </c>
      <c r="N598" s="10">
        <f ca="1">SUMPRODUCT($A598:$F598,Results!$B$19:$G$19)</f>
        <v>-11.53160192276232</v>
      </c>
      <c r="O598" s="10">
        <f ca="1">SUMPRODUCT($A598:$F598,Results!$B$20:$G$20)</f>
        <v>-6.0038526442709479</v>
      </c>
      <c r="P598" s="10" cm="1">
        <f t="array" aca="1" ref="P598" ca="1">SUMPRODUCT(J598:O598,TRANSPOSE(BL$20:BL$25))+$AD$20-$BL$27</f>
        <v>-27.230710537543672</v>
      </c>
      <c r="Q598" s="10" cm="1">
        <f t="array" aca="1" ref="Q598" ca="1">SUMPRODUCT(J598:O598,TRANSPOSE(ES$20:ES$25))+$AD$20-$ES$27</f>
        <v>-27.259933754434147</v>
      </c>
      <c r="R598" s="10">
        <f ca="1">I598-Results!$E$5*H598</f>
        <v>-27.748374818922557</v>
      </c>
      <c r="S598" s="10" cm="1">
        <f t="array" aca="1" ref="S598" ca="1">SUMPRODUCT(J598:O598,TRANSPOSE(AR$28:AR$33))+$AD$20-$AC$26</f>
        <v>-26.903175170747328</v>
      </c>
      <c r="T598" s="10">
        <f ca="1">SUMPRODUCT(J598:O598,Results!K$9:P$9)</f>
        <v>-27.413517571107167</v>
      </c>
      <c r="U598" s="10">
        <f ca="1">SUMPRODUCT(J598:O598,Results!K$9:P$9)+$AD$20-$AC$31</f>
        <v>-27.396561514582075</v>
      </c>
      <c r="V598" s="10">
        <f t="shared" ca="1" si="144"/>
        <v>4.400390283556213</v>
      </c>
      <c r="W598" s="10">
        <f t="shared" ca="1" si="146"/>
        <v>4.4296135004466883</v>
      </c>
      <c r="X598" s="10">
        <f t="shared" ca="1" si="147"/>
        <v>4.9180545649350975</v>
      </c>
      <c r="Y598" s="10">
        <f t="shared" ca="1" si="148"/>
        <v>4.0728549167598693</v>
      </c>
      <c r="Z598" s="10">
        <f t="shared" ca="1" si="149"/>
        <v>-23.112448320869344</v>
      </c>
      <c r="AA598" s="10">
        <f t="shared" ca="1" si="150"/>
        <v>4.5662412605946159</v>
      </c>
    </row>
    <row r="599" spans="1:27">
      <c r="A599" s="6">
        <f ca="1">LN((RAND()^(-Results!$E$4))-1)</f>
        <v>0.2111078394147278</v>
      </c>
      <c r="B599" s="6">
        <f ca="1">LN((RAND()^(-Results!$E$4))-1)</f>
        <v>1.3035141660839171</v>
      </c>
      <c r="C599" s="6">
        <f ca="1">LN((RAND()^(-Results!$E$4))-1)</f>
        <v>2.4648358896172313</v>
      </c>
      <c r="D599" s="6">
        <f ca="1">LN((RAND()^(-Results!$E$4))-1)</f>
        <v>-3.9969494722688084</v>
      </c>
      <c r="E599" s="6">
        <f ca="1">LN((RAND()^(-Results!$E$4))-1)</f>
        <v>0.66531415171086261</v>
      </c>
      <c r="F599" s="6">
        <f ca="1">LN((RAND()^(-Results!$E$4))-1)</f>
        <v>-0.14411402510581961</v>
      </c>
      <c r="G599" s="6">
        <f ca="1">LN((RAND()^(-Results!$E$4))-1)</f>
        <v>1.3767014688988208</v>
      </c>
      <c r="H599" s="6">
        <f t="shared" ca="1" si="145"/>
        <v>1.4408737182547413</v>
      </c>
      <c r="I599" s="10">
        <f ca="1">SUMPRODUCT(J599:O599,Results!B$12:G$12)+Results!$E$5*H599</f>
        <v>10.085753076668677</v>
      </c>
      <c r="J599" s="10">
        <f ca="1">SUMPRODUCT($A599:$F599,Results!$B$15:$G$15)</f>
        <v>4.4389371295988171</v>
      </c>
      <c r="K599" s="10">
        <f ca="1">SUMPRODUCT($A599:$F599,Results!$B$16:$G$16)</f>
        <v>9.1853406284187038</v>
      </c>
      <c r="L599" s="10">
        <f ca="1">SUMPRODUCT($A599:$F599,Results!$B$17:$G$17)</f>
        <v>-0.17215528340707603</v>
      </c>
      <c r="M599" s="10">
        <f ca="1">SUMPRODUCT($A599:$F599,Results!$B$18:$G$18)</f>
        <v>-0.97141888150457301</v>
      </c>
      <c r="N599" s="10">
        <f ca="1">SUMPRODUCT($A599:$F599,Results!$B$19:$G$19)</f>
        <v>5.0216180323635413</v>
      </c>
      <c r="O599" s="10">
        <f ca="1">SUMPRODUCT($A599:$F599,Results!$B$20:$G$20)</f>
        <v>-1.4280521217772374E-2</v>
      </c>
      <c r="P599" s="10" cm="1">
        <f t="array" aca="1" ref="P599" ca="1">SUMPRODUCT(J599:O599,TRANSPOSE(BL$20:BL$25))+$AD$20-$BL$27</f>
        <v>5.1975027612902824</v>
      </c>
      <c r="Q599" s="10" cm="1">
        <f t="array" aca="1" ref="Q599" ca="1">SUMPRODUCT(J599:O599,TRANSPOSE(ES$20:ES$25))+$AD$20-$ES$27</f>
        <v>5.1181087310748232</v>
      </c>
      <c r="R599" s="10">
        <f ca="1">I599-Results!$E$5*H599</f>
        <v>4.3222582036497119</v>
      </c>
      <c r="S599" s="10" cm="1">
        <f t="array" aca="1" ref="S599" ca="1">SUMPRODUCT(J599:O599,TRANSPOSE(AR$28:AR$33))+$AD$20-$AC$26</f>
        <v>6.5448683994169672</v>
      </c>
      <c r="T599" s="10">
        <f ca="1">SUMPRODUCT(J599:O599,Results!K$9:P$9)</f>
        <v>4.6259806023000065</v>
      </c>
      <c r="U599" s="10">
        <f ca="1">SUMPRODUCT(J599:O599,Results!K$9:P$9)+$AD$20-$AC$31</f>
        <v>4.6429366588250991</v>
      </c>
      <c r="V599" s="10">
        <f t="shared" ca="1" si="144"/>
        <v>4.8882503153783947</v>
      </c>
      <c r="W599" s="10">
        <f t="shared" ca="1" si="146"/>
        <v>4.9676443455938539</v>
      </c>
      <c r="X599" s="10">
        <f t="shared" ca="1" si="147"/>
        <v>5.7634948730189652</v>
      </c>
      <c r="Y599" s="10">
        <f t="shared" ca="1" si="148"/>
        <v>3.54088467725171</v>
      </c>
      <c r="Z599" s="10">
        <f t="shared" ca="1" si="149"/>
        <v>9.8036250097867921</v>
      </c>
      <c r="AA599" s="10">
        <f t="shared" ca="1" si="150"/>
        <v>5.4428164178435781</v>
      </c>
    </row>
    <row r="600" spans="1:27">
      <c r="A600" s="6">
        <f ca="1">LN((RAND()^(-Results!$E$4))-1)</f>
        <v>-3.164571339772702</v>
      </c>
      <c r="B600" s="6">
        <f ca="1">LN((RAND()^(-Results!$E$4))-1)</f>
        <v>-2.2389835743135533</v>
      </c>
      <c r="C600" s="6">
        <f ca="1">LN((RAND()^(-Results!$E$4))-1)</f>
        <v>-0.16337001585873109</v>
      </c>
      <c r="D600" s="6">
        <f ca="1">LN((RAND()^(-Results!$E$4))-1)</f>
        <v>1.7746452085748855E-2</v>
      </c>
      <c r="E600" s="6">
        <f ca="1">LN((RAND()^(-Results!$E$4))-1)</f>
        <v>-0.98766716722597314</v>
      </c>
      <c r="F600" s="6">
        <f ca="1">LN((RAND()^(-Results!$E$4))-1)</f>
        <v>-0.64448652141144391</v>
      </c>
      <c r="G600" s="6">
        <f ca="1">LN((RAND()^(-Results!$E$4))-1)</f>
        <v>1.4578459567054129</v>
      </c>
      <c r="H600" s="6">
        <f t="shared" ca="1" si="145"/>
        <v>1.5220182060613334</v>
      </c>
      <c r="I600" s="10">
        <f ca="1">SUMPRODUCT(J600:O600,Results!B$12:G$12)+Results!$E$5*H600</f>
        <v>-27.288612677131066</v>
      </c>
      <c r="J600" s="10">
        <f ca="1">SUMPRODUCT($A600:$F600,Results!$B$15:$G$15)</f>
        <v>11.568360484486139</v>
      </c>
      <c r="K600" s="10">
        <f ca="1">SUMPRODUCT($A600:$F600,Results!$B$16:$G$16)</f>
        <v>-4.5615490104495136</v>
      </c>
      <c r="L600" s="10">
        <f ca="1">SUMPRODUCT($A600:$F600,Results!$B$17:$G$17)</f>
        <v>3.8372577537111647</v>
      </c>
      <c r="M600" s="10">
        <f ca="1">SUMPRODUCT($A600:$F600,Results!$B$18:$G$18)</f>
        <v>-0.11925327373047478</v>
      </c>
      <c r="N600" s="10">
        <f ca="1">SUMPRODUCT($A600:$F600,Results!$B$19:$G$19)</f>
        <v>-10.536101216641711</v>
      </c>
      <c r="O600" s="10">
        <f ca="1">SUMPRODUCT($A600:$F600,Results!$B$20:$G$20)</f>
        <v>-2.6370110387953729</v>
      </c>
      <c r="P600" s="10" cm="1">
        <f t="array" aca="1" ref="P600" ca="1">SUMPRODUCT(J600:O600,TRANSPOSE(BL$20:BL$25))+$AD$20-$BL$27</f>
        <v>-32.83679282068497</v>
      </c>
      <c r="Q600" s="10" cm="1">
        <f t="array" aca="1" ref="Q600" ca="1">SUMPRODUCT(J600:O600,TRANSPOSE(ES$20:ES$25))+$AD$20-$ES$27</f>
        <v>-32.859687101288394</v>
      </c>
      <c r="R600" s="10">
        <f ca="1">I600-Results!$E$5*H600</f>
        <v>-33.3766855013764</v>
      </c>
      <c r="S600" s="10" cm="1">
        <f t="array" aca="1" ref="S600" ca="1">SUMPRODUCT(J600:O600,TRANSPOSE(AR$28:AR$33))+$AD$20-$AC$26</f>
        <v>-27.733135395020145</v>
      </c>
      <c r="T600" s="10">
        <f ca="1">SUMPRODUCT(J600:O600,Results!K$9:P$9)</f>
        <v>-32.983992109314357</v>
      </c>
      <c r="U600" s="10">
        <f ca="1">SUMPRODUCT(J600:O600,Results!K$9:P$9)+$AD$20-$AC$31</f>
        <v>-32.967036052789261</v>
      </c>
      <c r="V600" s="10">
        <f t="shared" ca="1" si="144"/>
        <v>5.5481801435539033</v>
      </c>
      <c r="W600" s="10">
        <f t="shared" ca="1" si="146"/>
        <v>5.5710744241573273</v>
      </c>
      <c r="X600" s="10">
        <f t="shared" ca="1" si="147"/>
        <v>6.0880728242453337</v>
      </c>
      <c r="Y600" s="10">
        <f t="shared" ca="1" si="148"/>
        <v>0.44452271788907893</v>
      </c>
      <c r="Z600" s="10">
        <f t="shared" ca="1" si="149"/>
        <v>-27.570740744012951</v>
      </c>
      <c r="AA600" s="10">
        <f t="shared" ca="1" si="150"/>
        <v>5.6784233756581948</v>
      </c>
    </row>
    <row r="601" spans="1:27">
      <c r="A601" s="6">
        <f ca="1">LN((RAND()^(-Results!$E$4))-1)</f>
        <v>3.216374527860911</v>
      </c>
      <c r="B601" s="6">
        <f ca="1">LN((RAND()^(-Results!$E$4))-1)</f>
        <v>1.2790696473305294</v>
      </c>
      <c r="C601" s="6">
        <f ca="1">LN((RAND()^(-Results!$E$4))-1)</f>
        <v>-1.1434619743985792</v>
      </c>
      <c r="D601" s="6">
        <f ca="1">LN((RAND()^(-Results!$E$4))-1)</f>
        <v>-4.4471408009922433</v>
      </c>
      <c r="E601" s="6">
        <f ca="1">LN((RAND()^(-Results!$E$4))-1)</f>
        <v>-0.48801703580480749</v>
      </c>
      <c r="F601" s="6">
        <f ca="1">LN((RAND()^(-Results!$E$4))-1)</f>
        <v>0.76948320325714381</v>
      </c>
      <c r="G601" s="6">
        <f ca="1">LN((RAND()^(-Results!$E$4))-1)</f>
        <v>-0.19630981826940069</v>
      </c>
      <c r="H601" s="6">
        <f t="shared" ca="1" si="145"/>
        <v>-0.13213756891348019</v>
      </c>
      <c r="I601" s="10">
        <f ca="1">SUMPRODUCT(J601:O601,Results!B$12:G$12)+Results!$E$5*H601</f>
        <v>24.108975650579701</v>
      </c>
      <c r="J601" s="10">
        <f ca="1">SUMPRODUCT($A601:$F601,Results!$B$15:$G$15)</f>
        <v>-7.0385941122113564</v>
      </c>
      <c r="K601" s="10">
        <f ca="1">SUMPRODUCT($A601:$F601,Results!$B$16:$G$16)</f>
        <v>2.4082200131237594</v>
      </c>
      <c r="L601" s="10">
        <f ca="1">SUMPRODUCT($A601:$F601,Results!$B$17:$G$17)</f>
        <v>-0.86744205761121596</v>
      </c>
      <c r="M601" s="10">
        <f ca="1">SUMPRODUCT($A601:$F601,Results!$B$18:$G$18)</f>
        <v>3.3815042021714827</v>
      </c>
      <c r="N601" s="10">
        <f ca="1">SUMPRODUCT($A601:$F601,Results!$B$19:$G$19)</f>
        <v>11.105720996422203</v>
      </c>
      <c r="O601" s="10">
        <f ca="1">SUMPRODUCT($A601:$F601,Results!$B$20:$G$20)</f>
        <v>0.39842362859328417</v>
      </c>
      <c r="P601" s="10" cm="1">
        <f t="array" aca="1" ref="P601" ca="1">SUMPRODUCT(J601:O601,TRANSPOSE(BL$20:BL$25))+$AD$20-$BL$27</f>
        <v>23.918996797753493</v>
      </c>
      <c r="Q601" s="10" cm="1">
        <f t="array" aca="1" ref="Q601" ca="1">SUMPRODUCT(J601:O601,TRANSPOSE(ES$20:ES$25))+$AD$20-$ES$27</f>
        <v>23.812458727329521</v>
      </c>
      <c r="R601" s="10">
        <f ca="1">I601-Results!$E$5*H601</f>
        <v>24.637525926233621</v>
      </c>
      <c r="S601" s="10" cm="1">
        <f t="array" aca="1" ref="S601" ca="1">SUMPRODUCT(J601:O601,TRANSPOSE(AR$28:AR$33))+$AD$20-$AC$26</f>
        <v>16.775804924811112</v>
      </c>
      <c r="T601" s="10">
        <f ca="1">SUMPRODUCT(J601:O601,Results!K$9:P$9)</f>
        <v>23.158379852985792</v>
      </c>
      <c r="U601" s="10">
        <f ca="1">SUMPRODUCT(J601:O601,Results!K$9:P$9)+$AD$20-$AC$31</f>
        <v>23.175335909510885</v>
      </c>
      <c r="V601" s="10">
        <f t="shared" ca="1" si="144"/>
        <v>0.18997885282620786</v>
      </c>
      <c r="W601" s="10">
        <f t="shared" ca="1" si="146"/>
        <v>0.29651692325018075</v>
      </c>
      <c r="X601" s="10">
        <f t="shared" ca="1" si="147"/>
        <v>-0.52855027565392021</v>
      </c>
      <c r="Y601" s="10">
        <f t="shared" ca="1" si="148"/>
        <v>7.3331707257685892</v>
      </c>
      <c r="Z601" s="10">
        <f t="shared" ca="1" si="149"/>
        <v>23.826847583697816</v>
      </c>
      <c r="AA601" s="10">
        <f t="shared" ca="1" si="150"/>
        <v>0.93363974106881642</v>
      </c>
    </row>
    <row r="602" spans="1:27">
      <c r="A602" s="6">
        <f ca="1">LN((RAND()^(-Results!$E$4))-1)</f>
        <v>-0.66518434172603769</v>
      </c>
      <c r="B602" s="6">
        <f ca="1">LN((RAND()^(-Results!$E$4))-1)</f>
        <v>0.82750906164525539</v>
      </c>
      <c r="C602" s="6">
        <f ca="1">LN((RAND()^(-Results!$E$4))-1)</f>
        <v>-1.3073573948800945</v>
      </c>
      <c r="D602" s="6">
        <f ca="1">LN((RAND()^(-Results!$E$4))-1)</f>
        <v>-0.99972457239425516</v>
      </c>
      <c r="E602" s="6">
        <f ca="1">LN((RAND()^(-Results!$E$4))-1)</f>
        <v>0.57035118636409499</v>
      </c>
      <c r="F602" s="6">
        <f ca="1">LN((RAND()^(-Results!$E$4))-1)</f>
        <v>0.34004447420340206</v>
      </c>
      <c r="G602" s="6">
        <f ca="1">LN((RAND()^(-Results!$E$4))-1)</f>
        <v>-2.1969376787011914</v>
      </c>
      <c r="H602" s="6">
        <f t="shared" ca="1" si="145"/>
        <v>-2.1327654293452709</v>
      </c>
      <c r="I602" s="10">
        <f ca="1">SUMPRODUCT(J602:O602,Results!B$12:G$12)+Results!$E$5*H602</f>
        <v>-8.3541249015591763</v>
      </c>
      <c r="J602" s="10">
        <f ca="1">SUMPRODUCT($A602:$F602,Results!$B$15:$G$15)</f>
        <v>0.14962338040233181</v>
      </c>
      <c r="K602" s="10">
        <f ca="1">SUMPRODUCT($A602:$F602,Results!$B$16:$G$16)</f>
        <v>1.2019320790652541</v>
      </c>
      <c r="L602" s="10">
        <f ca="1">SUMPRODUCT($A602:$F602,Results!$B$17:$G$17)</f>
        <v>-3.4943826148486234</v>
      </c>
      <c r="M602" s="10">
        <f ca="1">SUMPRODUCT($A602:$F602,Results!$B$18:$G$18)</f>
        <v>2.2114406206916599</v>
      </c>
      <c r="N602" s="10">
        <f ca="1">SUMPRODUCT($A602:$F602,Results!$B$19:$G$19)</f>
        <v>-1.2665783452798087</v>
      </c>
      <c r="O602" s="10">
        <f ca="1">SUMPRODUCT($A602:$F602,Results!$B$20:$G$20)</f>
        <v>-2.5336401537406861</v>
      </c>
      <c r="P602" s="10" cm="1">
        <f t="array" aca="1" ref="P602" ca="1">SUMPRODUCT(J602:O602,TRANSPOSE(BL$20:BL$25))+$AD$20-$BL$27</f>
        <v>-0.42633523117825622</v>
      </c>
      <c r="Q602" s="10" cm="1">
        <f t="array" aca="1" ref="Q602" ca="1">SUMPRODUCT(J602:O602,TRANSPOSE(ES$20:ES$25))+$AD$20-$ES$27</f>
        <v>-0.37189164340387826</v>
      </c>
      <c r="R602" s="10">
        <f ca="1">I602-Results!$E$5*H602</f>
        <v>0.17693681582190735</v>
      </c>
      <c r="S602" s="10" cm="1">
        <f t="array" aca="1" ref="S602" ca="1">SUMPRODUCT(J602:O602,TRANSPOSE(AR$28:AR$33))+$AD$20-$AC$26</f>
        <v>-2.879831418485467</v>
      </c>
      <c r="T602" s="10">
        <f ca="1">SUMPRODUCT(J602:O602,Results!K$9:P$9)</f>
        <v>-0.12839605650357933</v>
      </c>
      <c r="U602" s="10">
        <f ca="1">SUMPRODUCT(J602:O602,Results!K$9:P$9)+$AD$20-$AC$31</f>
        <v>-0.11143999997848686</v>
      </c>
      <c r="V602" s="10">
        <f t="shared" ca="1" si="144"/>
        <v>-7.9277896703809203</v>
      </c>
      <c r="W602" s="10">
        <f t="shared" ca="1" si="146"/>
        <v>-7.9822332581552979</v>
      </c>
      <c r="X602" s="10">
        <f t="shared" ca="1" si="147"/>
        <v>-8.5310617173810837</v>
      </c>
      <c r="Y602" s="10">
        <f t="shared" ca="1" si="148"/>
        <v>-5.4742934830737093</v>
      </c>
      <c r="Z602" s="10">
        <f t="shared" ca="1" si="149"/>
        <v>-8.6362529684410614</v>
      </c>
      <c r="AA602" s="10">
        <f t="shared" ca="1" si="150"/>
        <v>-8.2426849015806898</v>
      </c>
    </row>
    <row r="603" spans="1:27">
      <c r="A603" s="6">
        <f ca="1">LN((RAND()^(-Results!$E$4))-1)</f>
        <v>-1.1537059017962248</v>
      </c>
      <c r="B603" s="6">
        <f ca="1">LN((RAND()^(-Results!$E$4))-1)</f>
        <v>-0.28349873232194528</v>
      </c>
      <c r="C603" s="6">
        <f ca="1">LN((RAND()^(-Results!$E$4))-1)</f>
        <v>-1.0680843050292688</v>
      </c>
      <c r="D603" s="6">
        <f ca="1">LN((RAND()^(-Results!$E$4))-1)</f>
        <v>-2.344187641958682</v>
      </c>
      <c r="E603" s="6">
        <f ca="1">LN((RAND()^(-Results!$E$4))-1)</f>
        <v>1.4071117910661506</v>
      </c>
      <c r="F603" s="6">
        <f ca="1">LN((RAND()^(-Results!$E$4))-1)</f>
        <v>-0.68322565735599272</v>
      </c>
      <c r="G603" s="6">
        <f ca="1">LN((RAND()^(-Results!$E$4))-1)</f>
        <v>2.8294375632964344</v>
      </c>
      <c r="H603" s="6">
        <f t="shared" ca="1" si="145"/>
        <v>2.8936098126523548</v>
      </c>
      <c r="I603" s="10">
        <f ca="1">SUMPRODUCT(J603:O603,Results!B$12:G$12)+Results!$E$5*H603</f>
        <v>2.9791571848689777</v>
      </c>
      <c r="J603" s="10">
        <f ca="1">SUMPRODUCT($A603:$F603,Results!$B$15:$G$15)</f>
        <v>4.1038700264540164</v>
      </c>
      <c r="K603" s="10">
        <f ca="1">SUMPRODUCT($A603:$F603,Results!$B$16:$G$16)</f>
        <v>2.9627043868527996</v>
      </c>
      <c r="L603" s="10">
        <f ca="1">SUMPRODUCT($A603:$F603,Results!$B$17:$G$17)</f>
        <v>-6.6759571171350629</v>
      </c>
      <c r="M603" s="10">
        <f ca="1">SUMPRODUCT($A603:$F603,Results!$B$18:$G$18)</f>
        <v>3.7712680981478974</v>
      </c>
      <c r="N603" s="10">
        <f ca="1">SUMPRODUCT($A603:$F603,Results!$B$19:$G$19)</f>
        <v>-4.9353907625945386</v>
      </c>
      <c r="O603" s="10">
        <f ca="1">SUMPRODUCT($A603:$F603,Results!$B$20:$G$20)</f>
        <v>-5.1828309977783409</v>
      </c>
      <c r="P603" s="10" cm="1">
        <f t="array" aca="1" ref="P603" ca="1">SUMPRODUCT(J603:O603,TRANSPOSE(BL$20:BL$25))+$AD$20-$BL$27</f>
        <v>-8.5288974522847525</v>
      </c>
      <c r="Q603" s="10" cm="1">
        <f t="array" aca="1" ref="Q603" ca="1">SUMPRODUCT(J603:O603,TRANSPOSE(ES$20:ES$25))+$AD$20-$ES$27</f>
        <v>-8.5557277149285742</v>
      </c>
      <c r="R603" s="10">
        <f ca="1">I603-Results!$E$5*H603</f>
        <v>-8.5952820657404416</v>
      </c>
      <c r="S603" s="10" cm="1">
        <f t="array" aca="1" ref="S603" ca="1">SUMPRODUCT(J603:O603,TRANSPOSE(AR$28:AR$33))+$AD$20-$AC$26</f>
        <v>-11.095799962242985</v>
      </c>
      <c r="T603" s="10">
        <f ca="1">SUMPRODUCT(J603:O603,Results!K$9:P$9)</f>
        <v>-8.7451781556157417</v>
      </c>
      <c r="U603" s="10">
        <f ca="1">SUMPRODUCT(J603:O603,Results!K$9:P$9)+$AD$20-$AC$31</f>
        <v>-8.7282220990906492</v>
      </c>
      <c r="V603" s="10">
        <f t="shared" ca="1" si="144"/>
        <v>11.50805463715373</v>
      </c>
      <c r="W603" s="10">
        <f t="shared" ca="1" si="146"/>
        <v>11.534884899797552</v>
      </c>
      <c r="X603" s="10">
        <f t="shared" ca="1" si="147"/>
        <v>11.574439250609419</v>
      </c>
      <c r="Y603" s="10">
        <f t="shared" ca="1" si="148"/>
        <v>14.074957147111963</v>
      </c>
      <c r="Z603" s="10">
        <f t="shared" ca="1" si="149"/>
        <v>2.6970291179870927</v>
      </c>
      <c r="AA603" s="10">
        <f t="shared" ca="1" si="150"/>
        <v>11.707379283959627</v>
      </c>
    </row>
    <row r="604" spans="1:27">
      <c r="A604" s="6">
        <f ca="1">LN((RAND()^(-Results!$E$4))-1)</f>
        <v>-0.30922995745644705</v>
      </c>
      <c r="B604" s="6">
        <f ca="1">LN((RAND()^(-Results!$E$4))-1)</f>
        <v>-0.37775827387867439</v>
      </c>
      <c r="C604" s="6">
        <f ca="1">LN((RAND()^(-Results!$E$4))-1)</f>
        <v>-2.0584967532805436</v>
      </c>
      <c r="D604" s="6">
        <f ca="1">LN((RAND()^(-Results!$E$4))-1)</f>
        <v>0.72176852105421863</v>
      </c>
      <c r="E604" s="6">
        <f ca="1">LN((RAND()^(-Results!$E$4))-1)</f>
        <v>1.4015701308415636</v>
      </c>
      <c r="F604" s="6">
        <f ca="1">LN((RAND()^(-Results!$E$4))-1)</f>
        <v>-1.6362547532408467</v>
      </c>
      <c r="G604" s="6">
        <f ca="1">LN((RAND()^(-Results!$E$4))-1)</f>
        <v>-1.3140050882461585</v>
      </c>
      <c r="H604" s="6">
        <f t="shared" ca="1" si="145"/>
        <v>-1.249832838890238</v>
      </c>
      <c r="I604" s="10">
        <f ca="1">SUMPRODUCT(J604:O604,Results!B$12:G$12)+Results!$E$5*H604</f>
        <v>-10.963139511817413</v>
      </c>
      <c r="J604" s="10">
        <f ca="1">SUMPRODUCT($A604:$F604,Results!$B$15:$G$15)</f>
        <v>-5.2406939644319639E-2</v>
      </c>
      <c r="K604" s="10">
        <f ca="1">SUMPRODUCT($A604:$F604,Results!$B$16:$G$16)</f>
        <v>-1.8351094988733565</v>
      </c>
      <c r="L604" s="10">
        <f ca="1">SUMPRODUCT($A604:$F604,Results!$B$17:$G$17)</f>
        <v>-6.2188077752262565</v>
      </c>
      <c r="M604" s="10">
        <f ca="1">SUMPRODUCT($A604:$F604,Results!$B$18:$G$18)</f>
        <v>5.5373238114547068</v>
      </c>
      <c r="N604" s="10">
        <f ca="1">SUMPRODUCT($A604:$F604,Results!$B$19:$G$19)</f>
        <v>-5.3194246103500111</v>
      </c>
      <c r="O604" s="10">
        <f ca="1">SUMPRODUCT($A604:$F604,Results!$B$20:$G$20)</f>
        <v>-4.9090982496158242</v>
      </c>
      <c r="P604" s="10" cm="1">
        <f t="array" aca="1" ref="P604" ca="1">SUMPRODUCT(J604:O604,TRANSPOSE(BL$20:BL$25))+$AD$20-$BL$27</f>
        <v>-6.3907968945813458</v>
      </c>
      <c r="Q604" s="10" cm="1">
        <f t="array" aca="1" ref="Q604" ca="1">SUMPRODUCT(J604:O604,TRANSPOSE(ES$20:ES$25))+$AD$20-$ES$27</f>
        <v>-6.3689993511651348</v>
      </c>
      <c r="R604" s="10">
        <f ca="1">I604-Results!$E$5*H604</f>
        <v>-5.9638081562564613</v>
      </c>
      <c r="S604" s="10" cm="1">
        <f t="array" aca="1" ref="S604" ca="1">SUMPRODUCT(J604:O604,TRANSPOSE(AR$28:AR$33))+$AD$20-$AC$26</f>
        <v>-11.411962291549202</v>
      </c>
      <c r="T604" s="10">
        <f ca="1">SUMPRODUCT(J604:O604,Results!K$9:P$9)</f>
        <v>-6.2542551518593941</v>
      </c>
      <c r="U604" s="10">
        <f ca="1">SUMPRODUCT(J604:O604,Results!K$9:P$9)+$AD$20-$AC$31</f>
        <v>-6.2372990953343015</v>
      </c>
      <c r="V604" s="10">
        <f t="shared" ca="1" si="144"/>
        <v>-4.5723426172360675</v>
      </c>
      <c r="W604" s="10">
        <f t="shared" ca="1" si="146"/>
        <v>-4.5941401606522785</v>
      </c>
      <c r="X604" s="10">
        <f t="shared" ca="1" si="147"/>
        <v>-4.999331355560952</v>
      </c>
      <c r="Y604" s="10">
        <f t="shared" ca="1" si="148"/>
        <v>0.4488227797317883</v>
      </c>
      <c r="Z604" s="10">
        <f t="shared" ca="1" si="149"/>
        <v>-11.245267578699298</v>
      </c>
      <c r="AA604" s="10">
        <f t="shared" ca="1" si="150"/>
        <v>-4.7258404164831118</v>
      </c>
    </row>
    <row r="605" spans="1:27">
      <c r="A605" s="6">
        <f ca="1">LN((RAND()^(-Results!$E$4))-1)</f>
        <v>-0.66672362887724979</v>
      </c>
      <c r="B605" s="6">
        <f ca="1">LN((RAND()^(-Results!$E$4))-1)</f>
        <v>0.89374607648149695</v>
      </c>
      <c r="C605" s="6">
        <f ca="1">LN((RAND()^(-Results!$E$4))-1)</f>
        <v>-1.277630255260739</v>
      </c>
      <c r="D605" s="6">
        <f ca="1">LN((RAND()^(-Results!$E$4))-1)</f>
        <v>-1.0183502479358377</v>
      </c>
      <c r="E605" s="6">
        <f ca="1">LN((RAND()^(-Results!$E$4))-1)</f>
        <v>2.4126180491496467</v>
      </c>
      <c r="F605" s="6">
        <f ca="1">LN((RAND()^(-Results!$E$4))-1)</f>
        <v>-0.31923120783351527</v>
      </c>
      <c r="G605" s="6">
        <f ca="1">LN((RAND()^(-Results!$E$4))-1)</f>
        <v>8.5743146475813692</v>
      </c>
      <c r="H605" s="6">
        <f t="shared" ca="1" si="145"/>
        <v>8.6384868969372892</v>
      </c>
      <c r="I605" s="10">
        <f ca="1">SUMPRODUCT(J605:O605,Results!B$12:G$12)+Results!$E$5*H605</f>
        <v>37.803466388801063</v>
      </c>
      <c r="J605" s="10">
        <f ca="1">SUMPRODUCT($A605:$F605,Results!$B$15:$G$15)</f>
        <v>-0.80641044798947559</v>
      </c>
      <c r="K605" s="10">
        <f ca="1">SUMPRODUCT($A605:$F605,Results!$B$16:$G$16)</f>
        <v>5.007541072595866</v>
      </c>
      <c r="L605" s="10">
        <f ca="1">SUMPRODUCT($A605:$F605,Results!$B$17:$G$17)</f>
        <v>-10.423298934311704</v>
      </c>
      <c r="M605" s="10">
        <f ca="1">SUMPRODUCT($A605:$F605,Results!$B$18:$G$18)</f>
        <v>3.5292713363603458</v>
      </c>
      <c r="N605" s="10">
        <f ca="1">SUMPRODUCT($A605:$F605,Results!$B$19:$G$19)</f>
        <v>-3.2892747258811195</v>
      </c>
      <c r="O605" s="10">
        <f ca="1">SUMPRODUCT($A605:$F605,Results!$B$20:$G$20)</f>
        <v>-4.7687199717659521</v>
      </c>
      <c r="P605" s="10" cm="1">
        <f t="array" aca="1" ref="P605" ca="1">SUMPRODUCT(J605:O605,TRANSPOSE(BL$20:BL$25))+$AD$20-$BL$27</f>
        <v>2.9351878627383026</v>
      </c>
      <c r="Q605" s="10" cm="1">
        <f t="array" aca="1" ref="Q605" ca="1">SUMPRODUCT(J605:O605,TRANSPOSE(ES$20:ES$25))+$AD$20-$ES$27</f>
        <v>2.9895293071806441</v>
      </c>
      <c r="R605" s="10">
        <f ca="1">I605-Results!$E$5*H605</f>
        <v>3.2495188010519058</v>
      </c>
      <c r="S605" s="10" cm="1">
        <f t="array" aca="1" ref="S605" ca="1">SUMPRODUCT(J605:O605,TRANSPOSE(AR$28:AR$33))+$AD$20-$AC$26</f>
        <v>-1.2886106679155138</v>
      </c>
      <c r="T605" s="10">
        <f ca="1">SUMPRODUCT(J605:O605,Results!K$9:P$9)</f>
        <v>3.2378334418668855</v>
      </c>
      <c r="U605" s="10">
        <f ca="1">SUMPRODUCT(J605:O605,Results!K$9:P$9)+$AD$20-$AC$31</f>
        <v>3.2547894983919776</v>
      </c>
      <c r="V605" s="10">
        <f t="shared" ca="1" si="144"/>
        <v>34.86827852606276</v>
      </c>
      <c r="W605" s="10">
        <f t="shared" ca="1" si="146"/>
        <v>34.813937081620416</v>
      </c>
      <c r="X605" s="10">
        <f t="shared" ca="1" si="147"/>
        <v>34.553947587749157</v>
      </c>
      <c r="Y605" s="10">
        <f t="shared" ca="1" si="148"/>
        <v>39.092077056716576</v>
      </c>
      <c r="Z605" s="10">
        <f t="shared" ca="1" si="149"/>
        <v>37.521338321919174</v>
      </c>
      <c r="AA605" s="10">
        <f t="shared" ca="1" si="150"/>
        <v>34.548676890409084</v>
      </c>
    </row>
    <row r="606" spans="1:27">
      <c r="A606" s="6">
        <f ca="1">LN((RAND()^(-Results!$E$4))-1)</f>
        <v>3.6950117895172601</v>
      </c>
      <c r="B606" s="6">
        <f ca="1">LN((RAND()^(-Results!$E$4))-1)</f>
        <v>0.18627746739095716</v>
      </c>
      <c r="C606" s="6">
        <f ca="1">LN((RAND()^(-Results!$E$4))-1)</f>
        <v>2.1798954161806074</v>
      </c>
      <c r="D606" s="6">
        <f ca="1">LN((RAND()^(-Results!$E$4))-1)</f>
        <v>-1.7553895864231971E-2</v>
      </c>
      <c r="E606" s="6">
        <f ca="1">LN((RAND()^(-Results!$E$4))-1)</f>
        <v>-2.1343323962654477</v>
      </c>
      <c r="F606" s="6">
        <f ca="1">LN((RAND()^(-Results!$E$4))-1)</f>
        <v>3.5824423297095351</v>
      </c>
      <c r="G606" s="6">
        <f ca="1">LN((RAND()^(-Results!$E$4))-1)</f>
        <v>0.67070197390847175</v>
      </c>
      <c r="H606" s="6">
        <f t="shared" ca="1" si="145"/>
        <v>0.73487422326439222</v>
      </c>
      <c r="I606" s="10">
        <f ca="1">SUMPRODUCT(J606:O606,Results!B$12:G$12)+Results!$E$5*H606</f>
        <v>38.685529078936405</v>
      </c>
      <c r="J606" s="10">
        <f ca="1">SUMPRODUCT($A606:$F606,Results!$B$15:$G$15)</f>
        <v>-12.835726275618281</v>
      </c>
      <c r="K606" s="10">
        <f ca="1">SUMPRODUCT($A606:$F606,Results!$B$16:$G$16)</f>
        <v>0.96894713356820583</v>
      </c>
      <c r="L606" s="10">
        <f ca="1">SUMPRODUCT($A606:$F606,Results!$B$17:$G$17)</f>
        <v>6.4501906660522899</v>
      </c>
      <c r="M606" s="10">
        <f ca="1">SUMPRODUCT($A606:$F606,Results!$B$18:$G$18)</f>
        <v>-9.1335288778727097</v>
      </c>
      <c r="N606" s="10">
        <f ca="1">SUMPRODUCT($A606:$F606,Results!$B$19:$G$19)</f>
        <v>14.534443806217187</v>
      </c>
      <c r="O606" s="10">
        <f ca="1">SUMPRODUCT($A606:$F606,Results!$B$20:$G$20)</f>
        <v>10.793783207414791</v>
      </c>
      <c r="P606" s="10" cm="1">
        <f t="array" aca="1" ref="P606" ca="1">SUMPRODUCT(J606:O606,TRANSPOSE(BL$20:BL$25))+$AD$20-$BL$27</f>
        <v>35.991260847126604</v>
      </c>
      <c r="Q606" s="10" cm="1">
        <f t="array" aca="1" ref="Q606" ca="1">SUMPRODUCT(J606:O606,TRANSPOSE(ES$20:ES$25))+$AD$20-$ES$27</f>
        <v>35.924046141149091</v>
      </c>
      <c r="R606" s="10">
        <f ca="1">I606-Results!$E$5*H606</f>
        <v>35.746032185878839</v>
      </c>
      <c r="S606" s="10" cm="1">
        <f t="array" aca="1" ref="S606" ca="1">SUMPRODUCT(J606:O606,TRANSPOSE(AR$28:AR$33))+$AD$20-$AC$26</f>
        <v>39.715280593662577</v>
      </c>
      <c r="T606" s="10">
        <f ca="1">SUMPRODUCT(J606:O606,Results!K$9:P$9)</f>
        <v>35.544205827605296</v>
      </c>
      <c r="U606" s="10">
        <f ca="1">SUMPRODUCT(J606:O606,Results!K$9:P$9)+$AD$20-$AC$31</f>
        <v>35.561161884130392</v>
      </c>
      <c r="V606" s="10">
        <f t="shared" ca="1" si="144"/>
        <v>2.6942682318098008</v>
      </c>
      <c r="W606" s="10">
        <f t="shared" ca="1" si="146"/>
        <v>2.7614829377873136</v>
      </c>
      <c r="X606" s="10">
        <f t="shared" ca="1" si="147"/>
        <v>2.9394968930575658</v>
      </c>
      <c r="Y606" s="10">
        <f t="shared" ca="1" si="148"/>
        <v>-1.029751514726172</v>
      </c>
      <c r="Z606" s="10">
        <f t="shared" ca="1" si="149"/>
        <v>38.403401012054516</v>
      </c>
      <c r="AA606" s="10">
        <f t="shared" ca="1" si="150"/>
        <v>3.1243671948060125</v>
      </c>
    </row>
    <row r="607" spans="1:27">
      <c r="A607" s="6">
        <f ca="1">LN((RAND()^(-Results!$E$4))-1)</f>
        <v>-3.3191937214108753</v>
      </c>
      <c r="B607" s="6">
        <f ca="1">LN((RAND()^(-Results!$E$4))-1)</f>
        <v>2.3959164513613347</v>
      </c>
      <c r="C607" s="6">
        <f ca="1">LN((RAND()^(-Results!$E$4))-1)</f>
        <v>0.54822975660657858</v>
      </c>
      <c r="D607" s="6">
        <f ca="1">LN((RAND()^(-Results!$E$4))-1)</f>
        <v>-3.3340878817829358</v>
      </c>
      <c r="E607" s="6">
        <f ca="1">LN((RAND()^(-Results!$E$4))-1)</f>
        <v>8.6208803052938029E-2</v>
      </c>
      <c r="F607" s="6">
        <f ca="1">LN((RAND()^(-Results!$E$4))-1)</f>
        <v>0.52784886790601382</v>
      </c>
      <c r="G607" s="6">
        <f ca="1">LN((RAND()^(-Results!$E$4))-1)</f>
        <v>1.6107235942636917</v>
      </c>
      <c r="H607" s="6">
        <f t="shared" ca="1" si="145"/>
        <v>1.6748958436196122</v>
      </c>
      <c r="I607" s="10">
        <f ca="1">SUMPRODUCT(J607:O607,Results!B$12:G$12)+Results!$E$5*H607</f>
        <v>-9.1940736666715974</v>
      </c>
      <c r="J607" s="10">
        <f ca="1">SUMPRODUCT($A607:$F607,Results!$B$15:$G$15)</f>
        <v>11.303139626000355</v>
      </c>
      <c r="K607" s="10">
        <f ca="1">SUMPRODUCT($A607:$F607,Results!$B$16:$G$16)</f>
        <v>6.0858997406591966</v>
      </c>
      <c r="L607" s="10">
        <f ca="1">SUMPRODUCT($A607:$F607,Results!$B$17:$G$17)</f>
        <v>1.5302525069580626</v>
      </c>
      <c r="M607" s="10">
        <f ca="1">SUMPRODUCT($A607:$F607,Results!$B$18:$G$18)</f>
        <v>0.47165663783194001</v>
      </c>
      <c r="N607" s="10">
        <f ca="1">SUMPRODUCT($A607:$F607,Results!$B$19:$G$19)</f>
        <v>-2.2483637461811536</v>
      </c>
      <c r="O607" s="10">
        <f ca="1">SUMPRODUCT($A607:$F607,Results!$B$20:$G$20)</f>
        <v>-3.3340992777447633</v>
      </c>
      <c r="P607" s="10" cm="1">
        <f t="array" aca="1" ref="P607" ca="1">SUMPRODUCT(J607:O607,TRANSPOSE(BL$20:BL$25))+$AD$20-$BL$27</f>
        <v>-16.15969068649818</v>
      </c>
      <c r="Q607" s="10" cm="1">
        <f t="array" aca="1" ref="Q607" ca="1">SUMPRODUCT(J607:O607,TRANSPOSE(ES$20:ES$25))+$AD$20-$ES$27</f>
        <v>-16.05654459581136</v>
      </c>
      <c r="R607" s="10">
        <f ca="1">I607-Results!$E$5*H607</f>
        <v>-15.893657041150046</v>
      </c>
      <c r="S607" s="10" cm="1">
        <f t="array" aca="1" ref="S607" ca="1">SUMPRODUCT(J607:O607,TRANSPOSE(AR$28:AR$33))+$AD$20-$AC$26</f>
        <v>-13.543876544098879</v>
      </c>
      <c r="T607" s="10">
        <f ca="1">SUMPRODUCT(J607:O607,Results!K$9:P$9)</f>
        <v>-15.602240640702021</v>
      </c>
      <c r="U607" s="10">
        <f ca="1">SUMPRODUCT(J607:O607,Results!K$9:P$9)+$AD$20-$AC$31</f>
        <v>-15.585284584176929</v>
      </c>
      <c r="V607" s="10">
        <f t="shared" ca="1" si="144"/>
        <v>6.965617019826583</v>
      </c>
      <c r="W607" s="10">
        <f t="shared" ca="1" si="146"/>
        <v>6.8624709291397625</v>
      </c>
      <c r="X607" s="10">
        <f t="shared" ca="1" si="147"/>
        <v>6.6995833744784488</v>
      </c>
      <c r="Y607" s="10">
        <f t="shared" ca="1" si="148"/>
        <v>4.3498028774272814</v>
      </c>
      <c r="Z607" s="10">
        <f t="shared" ca="1" si="149"/>
        <v>-9.4762017335534825</v>
      </c>
      <c r="AA607" s="10">
        <f t="shared" ca="1" si="150"/>
        <v>6.3912109175053313</v>
      </c>
    </row>
    <row r="608" spans="1:27">
      <c r="A608" s="6">
        <f ca="1">LN((RAND()^(-Results!$E$4))-1)</f>
        <v>-2.0248197649392274</v>
      </c>
      <c r="B608" s="6">
        <f ca="1">LN((RAND()^(-Results!$E$4))-1)</f>
        <v>-6.7670897364676174E-3</v>
      </c>
      <c r="C608" s="6">
        <f ca="1">LN((RAND()^(-Results!$E$4))-1)</f>
        <v>1.0982711496659516</v>
      </c>
      <c r="D608" s="6">
        <f ca="1">LN((RAND()^(-Results!$E$4))-1)</f>
        <v>0.66711621460158133</v>
      </c>
      <c r="E608" s="6">
        <f ca="1">LN((RAND()^(-Results!$E$4))-1)</f>
        <v>-1.0013480891882662</v>
      </c>
      <c r="F608" s="6">
        <f ca="1">LN((RAND()^(-Results!$E$4))-1)</f>
        <v>8.4723393328380379</v>
      </c>
      <c r="G608" s="6">
        <f ca="1">LN((RAND()^(-Results!$E$4))-1)</f>
        <v>-0.74143341746623204</v>
      </c>
      <c r="H608" s="6">
        <f t="shared" ca="1" si="145"/>
        <v>-0.67726116811031156</v>
      </c>
      <c r="I608" s="10">
        <f ca="1">SUMPRODUCT(J608:O608,Results!B$12:G$12)+Results!$E$5*H608</f>
        <v>19.886519152290568</v>
      </c>
      <c r="J608" s="10">
        <f ca="1">SUMPRODUCT($A608:$F608,Results!$B$15:$G$15)</f>
        <v>-9.2398839057002107</v>
      </c>
      <c r="K608" s="10">
        <f ca="1">SUMPRODUCT($A608:$F608,Results!$B$16:$G$16)</f>
        <v>5.2946914449511109</v>
      </c>
      <c r="L608" s="10">
        <f ca="1">SUMPRODUCT($A608:$F608,Results!$B$17:$G$17)</f>
        <v>-3.011875390088119</v>
      </c>
      <c r="M608" s="10">
        <f ca="1">SUMPRODUCT($A608:$F608,Results!$B$18:$G$18)</f>
        <v>-16.819311310300439</v>
      </c>
      <c r="N608" s="10">
        <f ca="1">SUMPRODUCT($A608:$F608,Results!$B$19:$G$19)</f>
        <v>1.0802357613385771</v>
      </c>
      <c r="O608" s="10">
        <f ca="1">SUMPRODUCT($A608:$F608,Results!$B$20:$G$20)</f>
        <v>9.3753153266158051</v>
      </c>
      <c r="P608" s="10" cm="1">
        <f t="array" aca="1" ref="P608" ca="1">SUMPRODUCT(J608:O608,TRANSPOSE(BL$20:BL$25))+$AD$20-$BL$27</f>
        <v>22.495121544152074</v>
      </c>
      <c r="Q608" s="10" cm="1">
        <f t="array" aca="1" ref="Q608" ca="1">SUMPRODUCT(J608:O608,TRANSPOSE(ES$20:ES$25))+$AD$20-$ES$27</f>
        <v>22.67174226222652</v>
      </c>
      <c r="R608" s="10">
        <f ca="1">I608-Results!$E$5*H608</f>
        <v>22.595563824731812</v>
      </c>
      <c r="S608" s="10" cm="1">
        <f t="array" aca="1" ref="S608" ca="1">SUMPRODUCT(J608:O608,TRANSPOSE(AR$28:AR$33))+$AD$20-$AC$26</f>
        <v>34.772228044112609</v>
      </c>
      <c r="T608" s="10">
        <f ca="1">SUMPRODUCT(J608:O608,Results!K$9:P$9)</f>
        <v>23.55134081786559</v>
      </c>
      <c r="U608" s="10">
        <f ca="1">SUMPRODUCT(J608:O608,Results!K$9:P$9)+$AD$20-$AC$31</f>
        <v>23.568296874390683</v>
      </c>
      <c r="V608" s="10">
        <f t="shared" ca="1" si="144"/>
        <v>-2.6086023918615062</v>
      </c>
      <c r="W608" s="10">
        <f t="shared" ca="1" si="146"/>
        <v>-2.7852231099359521</v>
      </c>
      <c r="X608" s="10">
        <f t="shared" ca="1" si="147"/>
        <v>-2.7090446724412445</v>
      </c>
      <c r="Y608" s="10">
        <f t="shared" ca="1" si="148"/>
        <v>-14.885708891822041</v>
      </c>
      <c r="Z608" s="10">
        <f t="shared" ca="1" si="149"/>
        <v>19.604391085408682</v>
      </c>
      <c r="AA608" s="10">
        <f t="shared" ca="1" si="150"/>
        <v>-3.6817777221001151</v>
      </c>
    </row>
    <row r="609" spans="1:27">
      <c r="A609" s="6">
        <f ca="1">LN((RAND()^(-Results!$E$4))-1)</f>
        <v>-2.3423244233951612</v>
      </c>
      <c r="B609" s="6">
        <f ca="1">LN((RAND()^(-Results!$E$4))-1)</f>
        <v>2.0838981549988338</v>
      </c>
      <c r="C609" s="6">
        <f ca="1">LN((RAND()^(-Results!$E$4))-1)</f>
        <v>0.53530097036804059</v>
      </c>
      <c r="D609" s="6">
        <f ca="1">LN((RAND()^(-Results!$E$4))-1)</f>
        <v>-0.14417113274309806</v>
      </c>
      <c r="E609" s="6">
        <f ca="1">LN((RAND()^(-Results!$E$4))-1)</f>
        <v>-1.6338889829014458</v>
      </c>
      <c r="F609" s="6">
        <f ca="1">LN((RAND()^(-Results!$E$4))-1)</f>
        <v>0.57482530646732688</v>
      </c>
      <c r="G609" s="6">
        <f ca="1">LN((RAND()^(-Results!$E$4))-1)</f>
        <v>2.0473296165057748</v>
      </c>
      <c r="H609" s="6">
        <f t="shared" ca="1" si="145"/>
        <v>2.1115018658616953</v>
      </c>
      <c r="I609" s="10">
        <f ca="1">SUMPRODUCT(J609:O609,Results!B$12:G$12)+Results!$E$5*H609</f>
        <v>-5.1769417608187389</v>
      </c>
      <c r="J609" s="10">
        <f ca="1">SUMPRODUCT($A609:$F609,Results!$B$15:$G$15)</f>
        <v>7.712401726496525</v>
      </c>
      <c r="K609" s="10">
        <f ca="1">SUMPRODUCT($A609:$F609,Results!$B$16:$G$16)</f>
        <v>-0.75091454532715196</v>
      </c>
      <c r="L609" s="10">
        <f ca="1">SUMPRODUCT($A609:$F609,Results!$B$17:$G$17)</f>
        <v>8.906996261272468</v>
      </c>
      <c r="M609" s="10">
        <f ca="1">SUMPRODUCT($A609:$F609,Results!$B$18:$G$18)</f>
        <v>-1.277962152445304</v>
      </c>
      <c r="N609" s="10">
        <f ca="1">SUMPRODUCT($A609:$F609,Results!$B$19:$G$19)</f>
        <v>0.21456928167422606</v>
      </c>
      <c r="O609" s="10">
        <f ca="1">SUMPRODUCT($A609:$F609,Results!$B$20:$G$20)</f>
        <v>0.61681753238149994</v>
      </c>
      <c r="P609" s="10" cm="1">
        <f t="array" aca="1" ref="P609" ca="1">SUMPRODUCT(J609:O609,TRANSPOSE(BL$20:BL$25))+$AD$20-$BL$27</f>
        <v>-14.249120869905394</v>
      </c>
      <c r="Q609" s="10" cm="1">
        <f t="array" aca="1" ref="Q609" ca="1">SUMPRODUCT(J609:O609,TRANSPOSE(ES$20:ES$25))+$AD$20-$ES$27</f>
        <v>-14.112482043942881</v>
      </c>
      <c r="R609" s="10">
        <f ca="1">I609-Results!$E$5*H609</f>
        <v>-13.62294922426552</v>
      </c>
      <c r="S609" s="10" cm="1">
        <f t="array" aca="1" ref="S609" ca="1">SUMPRODUCT(J609:O609,TRANSPOSE(AR$28:AR$33))+$AD$20-$AC$26</f>
        <v>-10.375153618615446</v>
      </c>
      <c r="T609" s="10">
        <f ca="1">SUMPRODUCT(J609:O609,Results!K$9:P$9)</f>
        <v>-13.43446132220334</v>
      </c>
      <c r="U609" s="10">
        <f ca="1">SUMPRODUCT(J609:O609,Results!K$9:P$9)+$AD$20-$AC$31</f>
        <v>-13.417505265678248</v>
      </c>
      <c r="V609" s="10">
        <f t="shared" ca="1" si="144"/>
        <v>9.0721791090866546</v>
      </c>
      <c r="W609" s="10">
        <f t="shared" ca="1" si="146"/>
        <v>8.9355402831241424</v>
      </c>
      <c r="X609" s="10">
        <f t="shared" ca="1" si="147"/>
        <v>8.4460074634467812</v>
      </c>
      <c r="Y609" s="10">
        <f t="shared" ca="1" si="148"/>
        <v>5.1982118577967071</v>
      </c>
      <c r="Z609" s="10">
        <f t="shared" ca="1" si="149"/>
        <v>-5.459069827700624</v>
      </c>
      <c r="AA609" s="10">
        <f t="shared" ca="1" si="150"/>
        <v>8.2405635048595087</v>
      </c>
    </row>
    <row r="610" spans="1:27">
      <c r="A610" s="6">
        <f ca="1">LN((RAND()^(-Results!$E$4))-1)</f>
        <v>-1.0030422083730521</v>
      </c>
      <c r="B610" s="6">
        <f ca="1">LN((RAND()^(-Results!$E$4))-1)</f>
        <v>-1.8315824230716888</v>
      </c>
      <c r="C610" s="6">
        <f ca="1">LN((RAND()^(-Results!$E$4))-1)</f>
        <v>6.1964355858513884E-2</v>
      </c>
      <c r="D610" s="6">
        <f ca="1">LN((RAND()^(-Results!$E$4))-1)</f>
        <v>1.9460029080983192</v>
      </c>
      <c r="E610" s="6">
        <f ca="1">LN((RAND()^(-Results!$E$4))-1)</f>
        <v>-2.5421112853060555</v>
      </c>
      <c r="F610" s="6">
        <f ca="1">LN((RAND()^(-Results!$E$4))-1)</f>
        <v>-0.63117988976193196</v>
      </c>
      <c r="G610" s="6">
        <f ca="1">LN((RAND()^(-Results!$E$4))-1)</f>
        <v>-0.85517524697381186</v>
      </c>
      <c r="H610" s="6">
        <f t="shared" ca="1" si="145"/>
        <v>-0.79100299761789139</v>
      </c>
      <c r="I610" s="10">
        <f ca="1">SUMPRODUCT(J610:O610,Results!B$12:G$12)+Results!$E$5*H610</f>
        <v>-24.647294061929948</v>
      </c>
      <c r="J610" s="10">
        <f ca="1">SUMPRODUCT($A610:$F610,Results!$B$15:$G$15)</f>
        <v>5.7577484483693784</v>
      </c>
      <c r="K610" s="10">
        <f ca="1">SUMPRODUCT($A610:$F610,Results!$B$16:$G$16)</f>
        <v>-9.163030218154784</v>
      </c>
      <c r="L610" s="10">
        <f ca="1">SUMPRODUCT($A610:$F610,Results!$B$17:$G$17)</f>
        <v>10.720365637270541</v>
      </c>
      <c r="M610" s="10">
        <f ca="1">SUMPRODUCT($A610:$F610,Results!$B$18:$G$18)</f>
        <v>-1.1125012801764056</v>
      </c>
      <c r="N610" s="10">
        <f ca="1">SUMPRODUCT($A610:$F610,Results!$B$19:$G$19)</f>
        <v>-3.7139433342732149</v>
      </c>
      <c r="O610" s="10">
        <f ca="1">SUMPRODUCT($A610:$F610,Results!$B$20:$G$20)</f>
        <v>1.7254233220487283</v>
      </c>
      <c r="P610" s="10" cm="1">
        <f t="array" aca="1" ref="P610" ca="1">SUMPRODUCT(J610:O610,TRANSPOSE(BL$20:BL$25))+$AD$20-$BL$27</f>
        <v>-21.349482093658466</v>
      </c>
      <c r="Q610" s="10" cm="1">
        <f t="array" aca="1" ref="Q610" ca="1">SUMPRODUCT(J610:O610,TRANSPOSE(ES$20:ES$25))+$AD$20-$ES$27</f>
        <v>-21.372142245066584</v>
      </c>
      <c r="R610" s="10">
        <f ca="1">I610-Results!$E$5*H610</f>
        <v>-21.483282071458383</v>
      </c>
      <c r="S610" s="10" cm="1">
        <f t="array" aca="1" ref="S610" ca="1">SUMPRODUCT(J610:O610,TRANSPOSE(AR$28:AR$33))+$AD$20-$AC$26</f>
        <v>-17.006152639023664</v>
      </c>
      <c r="T610" s="10">
        <f ca="1">SUMPRODUCT(J610:O610,Results!K$9:P$9)</f>
        <v>-21.468278040252205</v>
      </c>
      <c r="U610" s="10">
        <f ca="1">SUMPRODUCT(J610:O610,Results!K$9:P$9)+$AD$20-$AC$31</f>
        <v>-21.451321983727112</v>
      </c>
      <c r="V610" s="10">
        <f t="shared" ca="1" si="144"/>
        <v>-3.2978119682714819</v>
      </c>
      <c r="W610" s="10">
        <f t="shared" ca="1" si="146"/>
        <v>-3.2751518168633638</v>
      </c>
      <c r="X610" s="10">
        <f t="shared" ca="1" si="147"/>
        <v>-3.1640119904715647</v>
      </c>
      <c r="Y610" s="10">
        <f t="shared" ca="1" si="148"/>
        <v>-7.6411414229062835</v>
      </c>
      <c r="Z610" s="10">
        <f t="shared" ca="1" si="149"/>
        <v>-24.929422128811833</v>
      </c>
      <c r="AA610" s="10">
        <f t="shared" ca="1" si="150"/>
        <v>-3.1959720782028356</v>
      </c>
    </row>
    <row r="611" spans="1:27">
      <c r="A611" s="6">
        <f ca="1">LN((RAND()^(-Results!$E$4))-1)</f>
        <v>2.0183113007798843</v>
      </c>
      <c r="B611" s="6">
        <f ca="1">LN((RAND()^(-Results!$E$4))-1)</f>
        <v>-1.5752316595096512</v>
      </c>
      <c r="C611" s="6">
        <f ca="1">LN((RAND()^(-Results!$E$4))-1)</f>
        <v>6.9818602348562333</v>
      </c>
      <c r="D611" s="6">
        <f ca="1">LN((RAND()^(-Results!$E$4))-1)</f>
        <v>-6.6689535741556769E-2</v>
      </c>
      <c r="E611" s="6">
        <f ca="1">LN((RAND()^(-Results!$E$4))-1)</f>
        <v>-0.52944619379444313</v>
      </c>
      <c r="F611" s="6">
        <f ca="1">LN((RAND()^(-Results!$E$4))-1)</f>
        <v>-3.4418323492897418</v>
      </c>
      <c r="G611" s="6">
        <f ca="1">LN((RAND()^(-Results!$E$4))-1)</f>
        <v>-0.46514874083495744</v>
      </c>
      <c r="H611" s="6">
        <f t="shared" ca="1" si="145"/>
        <v>-0.40097649147903691</v>
      </c>
      <c r="I611" s="10">
        <f ca="1">SUMPRODUCT(J611:O611,Results!B$12:G$12)+Results!$E$5*H611</f>
        <v>-8.3697508270544798</v>
      </c>
      <c r="J611" s="10">
        <f ca="1">SUMPRODUCT($A611:$F611,Results!$B$15:$G$15)</f>
        <v>8.0399380686434405</v>
      </c>
      <c r="K611" s="10">
        <f ca="1">SUMPRODUCT($A611:$F611,Results!$B$16:$G$16)</f>
        <v>4.7790300226577713</v>
      </c>
      <c r="L611" s="10">
        <f ca="1">SUMPRODUCT($A611:$F611,Results!$B$17:$G$17)</f>
        <v>11.138354081328039</v>
      </c>
      <c r="M611" s="10">
        <f ca="1">SUMPRODUCT($A611:$F611,Results!$B$18:$G$18)</f>
        <v>-5.1877971318307203</v>
      </c>
      <c r="N611" s="10">
        <f ca="1">SUMPRODUCT($A611:$F611,Results!$B$19:$G$19)</f>
        <v>6.2199858748085708</v>
      </c>
      <c r="O611" s="10">
        <f ca="1">SUMPRODUCT($A611:$F611,Results!$B$20:$G$20)</f>
        <v>5.739199289803242</v>
      </c>
      <c r="P611" s="10" cm="1">
        <f t="array" aca="1" ref="P611" ca="1">SUMPRODUCT(J611:O611,TRANSPOSE(BL$20:BL$25))+$AD$20-$BL$27</f>
        <v>-3.6061230044056907</v>
      </c>
      <c r="Q611" s="10" cm="1">
        <f t="array" aca="1" ref="Q611" ca="1">SUMPRODUCT(J611:O611,TRANSPOSE(ES$20:ES$25))+$AD$20-$ES$27</f>
        <v>-3.8715799896947618</v>
      </c>
      <c r="R611" s="10">
        <f ca="1">I611-Results!$E$5*H611</f>
        <v>-6.7658448611383317</v>
      </c>
      <c r="S611" s="10" cm="1">
        <f t="array" aca="1" ref="S611" ca="1">SUMPRODUCT(J611:O611,TRANSPOSE(AR$28:AR$33))+$AD$20-$AC$26</f>
        <v>4.7663103097783548</v>
      </c>
      <c r="T611" s="10">
        <f ca="1">SUMPRODUCT(J611:O611,Results!K$9:P$9)</f>
        <v>-5.2330867958630893</v>
      </c>
      <c r="U611" s="10">
        <f ca="1">SUMPRODUCT(J611:O611,Results!K$9:P$9)+$AD$20-$AC$31</f>
        <v>-5.2161307393379968</v>
      </c>
      <c r="V611" s="10">
        <f t="shared" ca="1" si="144"/>
        <v>-4.7636278226487896</v>
      </c>
      <c r="W611" s="10">
        <f t="shared" ca="1" si="146"/>
        <v>-4.4981708373597176</v>
      </c>
      <c r="X611" s="10">
        <f t="shared" ca="1" si="147"/>
        <v>-1.6039059659161481</v>
      </c>
      <c r="Y611" s="10">
        <f t="shared" ca="1" si="148"/>
        <v>-13.136061136832835</v>
      </c>
      <c r="Z611" s="10">
        <f t="shared" ca="1" si="149"/>
        <v>-8.6518788939363649</v>
      </c>
      <c r="AA611" s="10">
        <f t="shared" ca="1" si="150"/>
        <v>-3.1536200877164831</v>
      </c>
    </row>
    <row r="612" spans="1:27">
      <c r="A612" s="6">
        <f ca="1">LN((RAND()^(-Results!$E$4))-1)</f>
        <v>1.1133612747325414</v>
      </c>
      <c r="B612" s="6">
        <f ca="1">LN((RAND()^(-Results!$E$4))-1)</f>
        <v>-1.0578753251682667</v>
      </c>
      <c r="C612" s="6">
        <f ca="1">LN((RAND()^(-Results!$E$4))-1)</f>
        <v>0.6785344918326317</v>
      </c>
      <c r="D612" s="6">
        <f ca="1">LN((RAND()^(-Results!$E$4))-1)</f>
        <v>0.61908835806971974</v>
      </c>
      <c r="E612" s="6">
        <f ca="1">LN((RAND()^(-Results!$E$4))-1)</f>
        <v>-1.924134008807975</v>
      </c>
      <c r="F612" s="6">
        <f ca="1">LN((RAND()^(-Results!$E$4))-1)</f>
        <v>-0.50501767709183842</v>
      </c>
      <c r="G612" s="6">
        <f ca="1">LN((RAND()^(-Results!$E$4))-1)</f>
        <v>-0.28279243040968771</v>
      </c>
      <c r="H612" s="6">
        <f t="shared" ca="1" si="145"/>
        <v>-0.21862018105376721</v>
      </c>
      <c r="I612" s="10">
        <f ca="1">SUMPRODUCT(J612:O612,Results!B$12:G$12)+Results!$E$5*H612</f>
        <v>-3.9871753703570332</v>
      </c>
      <c r="J612" s="10">
        <f ca="1">SUMPRODUCT($A612:$F612,Results!$B$15:$G$15)</f>
        <v>0.43192047565373159</v>
      </c>
      <c r="K612" s="10">
        <f ca="1">SUMPRODUCT($A612:$F612,Results!$B$16:$G$16)</f>
        <v>-5.1796065420621122</v>
      </c>
      <c r="L612" s="10">
        <f ca="1">SUMPRODUCT($A612:$F612,Results!$B$17:$G$17)</f>
        <v>8.319838203065137</v>
      </c>
      <c r="M612" s="10">
        <f ca="1">SUMPRODUCT($A612:$F612,Results!$B$18:$G$18)</f>
        <v>-0.98947462256788654</v>
      </c>
      <c r="N612" s="10">
        <f ca="1">SUMPRODUCT($A612:$F612,Results!$B$19:$G$19)</f>
        <v>2.860233607530196</v>
      </c>
      <c r="O612" s="10">
        <f ca="1">SUMPRODUCT($A612:$F612,Results!$B$20:$G$20)</f>
        <v>3.0370061336811114</v>
      </c>
      <c r="P612" s="10" cm="1">
        <f t="array" aca="1" ref="P612" ca="1">SUMPRODUCT(J612:O612,TRANSPOSE(BL$20:BL$25))+$AD$20-$BL$27</f>
        <v>-2.8509051942139796</v>
      </c>
      <c r="Q612" s="10" cm="1">
        <f t="array" aca="1" ref="Q612" ca="1">SUMPRODUCT(J612:O612,TRANSPOSE(ES$20:ES$25))+$AD$20-$ES$27</f>
        <v>-2.9300925294738014</v>
      </c>
      <c r="R612" s="10">
        <f ca="1">I612-Results!$E$5*H612</f>
        <v>-3.1126946461419642</v>
      </c>
      <c r="S612" s="10" cm="1">
        <f t="array" aca="1" ref="S612" ca="1">SUMPRODUCT(J612:O612,TRANSPOSE(AR$28:AR$33))+$AD$20-$AC$26</f>
        <v>-1.1946863556270619</v>
      </c>
      <c r="T612" s="10">
        <f ca="1">SUMPRODUCT(J612:O612,Results!K$9:P$9)</f>
        <v>-3.3429943040939483</v>
      </c>
      <c r="U612" s="10">
        <f ca="1">SUMPRODUCT(J612:O612,Results!K$9:P$9)+$AD$20-$AC$31</f>
        <v>-3.3260382475688561</v>
      </c>
      <c r="V612" s="10">
        <f t="shared" ca="1" si="144"/>
        <v>-1.1362701761430536</v>
      </c>
      <c r="W612" s="10">
        <f t="shared" ca="1" si="146"/>
        <v>-1.0570828408832318</v>
      </c>
      <c r="X612" s="10">
        <f t="shared" ca="1" si="147"/>
        <v>-0.87448072421506895</v>
      </c>
      <c r="Y612" s="10">
        <f t="shared" ca="1" si="148"/>
        <v>-2.7924890147299712</v>
      </c>
      <c r="Z612" s="10">
        <f t="shared" ca="1" si="149"/>
        <v>-4.2693034372389187</v>
      </c>
      <c r="AA612" s="10">
        <f t="shared" ca="1" si="150"/>
        <v>-0.66113712278817705</v>
      </c>
    </row>
    <row r="613" spans="1:27">
      <c r="A613" s="6">
        <f ca="1">LN((RAND()^(-Results!$E$4))-1)</f>
        <v>1.7851629763455261</v>
      </c>
      <c r="B613" s="6">
        <f ca="1">LN((RAND()^(-Results!$E$4))-1)</f>
        <v>0.30494241665221333</v>
      </c>
      <c r="C613" s="6">
        <f ca="1">LN((RAND()^(-Results!$E$4))-1)</f>
        <v>-1.1912077818885056</v>
      </c>
      <c r="D613" s="6">
        <f ca="1">LN((RAND()^(-Results!$E$4))-1)</f>
        <v>-0.91080345911361704</v>
      </c>
      <c r="E613" s="6">
        <f ca="1">LN((RAND()^(-Results!$E$4))-1)</f>
        <v>1.6384655229815979</v>
      </c>
      <c r="F613" s="6">
        <f ca="1">LN((RAND()^(-Results!$E$4))-1)</f>
        <v>-0.33147617616618358</v>
      </c>
      <c r="G613" s="6">
        <f ca="1">LN((RAND()^(-Results!$E$4))-1)</f>
        <v>1.7642853697111531</v>
      </c>
      <c r="H613" s="6">
        <f t="shared" ca="1" si="145"/>
        <v>1.8284576190670736</v>
      </c>
      <c r="I613" s="10">
        <f ca="1">SUMPRODUCT(J613:O613,Results!B$12:G$12)+Results!$E$5*H613</f>
        <v>23.440545103822497</v>
      </c>
      <c r="J613" s="10">
        <f ca="1">SUMPRODUCT($A613:$F613,Results!$B$15:$G$15)</f>
        <v>-6.6283197715047919</v>
      </c>
      <c r="K613" s="10">
        <f ca="1">SUMPRODUCT($A613:$F613,Results!$B$16:$G$16)</f>
        <v>2.7248613774685397</v>
      </c>
      <c r="L613" s="10">
        <f ca="1">SUMPRODUCT($A613:$F613,Results!$B$17:$G$17)</f>
        <v>-8.1584567138762143</v>
      </c>
      <c r="M613" s="10">
        <f ca="1">SUMPRODUCT($A613:$F613,Results!$B$18:$G$18)</f>
        <v>3.3232213765071954</v>
      </c>
      <c r="N613" s="10">
        <f ca="1">SUMPRODUCT($A613:$F613,Results!$B$19:$G$19)</f>
        <v>2.3128136656683824</v>
      </c>
      <c r="O613" s="10">
        <f ca="1">SUMPRODUCT($A613:$F613,Results!$B$20:$G$20)</f>
        <v>-1.980133241626826</v>
      </c>
      <c r="P613" s="10" cm="1">
        <f t="array" aca="1" ref="P613" ca="1">SUMPRODUCT(J613:O613,TRANSPOSE(BL$20:BL$25))+$AD$20-$BL$27</f>
        <v>15.860218383610032</v>
      </c>
      <c r="Q613" s="10" cm="1">
        <f t="array" aca="1" ref="Q613" ca="1">SUMPRODUCT(J613:O613,TRANSPOSE(ES$20:ES$25))+$AD$20-$ES$27</f>
        <v>15.827585750773494</v>
      </c>
      <c r="R613" s="10">
        <f ca="1">I613-Results!$E$5*H613</f>
        <v>16.126714627554204</v>
      </c>
      <c r="S613" s="10" cm="1">
        <f t="array" aca="1" ref="S613" ca="1">SUMPRODUCT(J613:O613,TRANSPOSE(AR$28:AR$33))+$AD$20-$AC$26</f>
        <v>9.8099603342170401</v>
      </c>
      <c r="T613" s="10">
        <f ca="1">SUMPRODUCT(J613:O613,Results!K$9:P$9)</f>
        <v>15.627165266855075</v>
      </c>
      <c r="U613" s="10">
        <f ca="1">SUMPRODUCT(J613:O613,Results!K$9:P$9)+$AD$20-$AC$31</f>
        <v>15.644121323380167</v>
      </c>
      <c r="V613" s="10">
        <f t="shared" ca="1" si="144"/>
        <v>7.5803267202124651</v>
      </c>
      <c r="W613" s="10">
        <f t="shared" ca="1" si="146"/>
        <v>7.6129593530490034</v>
      </c>
      <c r="X613" s="10">
        <f t="shared" ca="1" si="147"/>
        <v>7.3138304762682935</v>
      </c>
      <c r="Y613" s="10">
        <f t="shared" ca="1" si="148"/>
        <v>13.630584769605457</v>
      </c>
      <c r="Z613" s="10">
        <f t="shared" ca="1" si="149"/>
        <v>23.158417036940612</v>
      </c>
      <c r="AA613" s="10">
        <f t="shared" ca="1" si="150"/>
        <v>7.7964237804423302</v>
      </c>
    </row>
    <row r="614" spans="1:27">
      <c r="A614" s="6">
        <f ca="1">LN((RAND()^(-Results!$E$4))-1)</f>
        <v>-0.48184007565849651</v>
      </c>
      <c r="B614" s="6">
        <f ca="1">LN((RAND()^(-Results!$E$4))-1)</f>
        <v>2.6680905596531348</v>
      </c>
      <c r="C614" s="6">
        <f ca="1">LN((RAND()^(-Results!$E$4))-1)</f>
        <v>0.21879627486851375</v>
      </c>
      <c r="D614" s="6">
        <f ca="1">LN((RAND()^(-Results!$E$4))-1)</f>
        <v>0.2471711950008158</v>
      </c>
      <c r="E614" s="6">
        <f ca="1">LN((RAND()^(-Results!$E$4))-1)</f>
        <v>0.108316874982755</v>
      </c>
      <c r="F614" s="6">
        <f ca="1">LN((RAND()^(-Results!$E$4))-1)</f>
        <v>-0.96195821837615703</v>
      </c>
      <c r="G614" s="6">
        <f ca="1">LN((RAND()^(-Results!$E$4))-1)</f>
        <v>-1.4628904392227211</v>
      </c>
      <c r="H614" s="6">
        <f t="shared" ca="1" si="145"/>
        <v>-1.3987181898668006</v>
      </c>
      <c r="I614" s="10">
        <f ca="1">SUMPRODUCT(J614:O614,Results!B$12:G$12)+Results!$E$5*H614</f>
        <v>-6.3272326339094604</v>
      </c>
      <c r="J614" s="10">
        <f ca="1">SUMPRODUCT($A614:$F614,Results!$B$15:$G$15)</f>
        <v>2.6043486432537022</v>
      </c>
      <c r="K614" s="10">
        <f ca="1">SUMPRODUCT($A614:$F614,Results!$B$16:$G$16)</f>
        <v>1.6409706567718907</v>
      </c>
      <c r="L614" s="10">
        <f ca="1">SUMPRODUCT($A614:$F614,Results!$B$17:$G$17)</f>
        <v>2.9617694867757756</v>
      </c>
      <c r="M614" s="10">
        <f ca="1">SUMPRODUCT($A614:$F614,Results!$B$18:$G$18)</f>
        <v>2.3134988837486263</v>
      </c>
      <c r="N614" s="10">
        <f ca="1">SUMPRODUCT($A614:$F614,Results!$B$19:$G$19)</f>
        <v>2.6728049606311073</v>
      </c>
      <c r="O614" s="10">
        <f ca="1">SUMPRODUCT($A614:$F614,Results!$B$20:$G$20)</f>
        <v>-1.0376931202486568</v>
      </c>
      <c r="P614" s="10" cm="1">
        <f t="array" aca="1" ref="P614" ca="1">SUMPRODUCT(J614:O614,TRANSPOSE(BL$20:BL$25))+$AD$20-$BL$27</f>
        <v>-1.3845324704086832</v>
      </c>
      <c r="Q614" s="10" cm="1">
        <f t="array" aca="1" ref="Q614" ca="1">SUMPRODUCT(J614:O614,TRANSPOSE(ES$20:ES$25))+$AD$20-$ES$27</f>
        <v>-1.2716948520281406</v>
      </c>
      <c r="R614" s="10">
        <f ca="1">I614-Results!$E$5*H614</f>
        <v>-0.73235987444225792</v>
      </c>
      <c r="S614" s="10" cm="1">
        <f t="array" aca="1" ref="S614" ca="1">SUMPRODUCT(J614:O614,TRANSPOSE(AR$28:AR$33))+$AD$20-$AC$26</f>
        <v>-2.9677179233394728</v>
      </c>
      <c r="T614" s="10">
        <f ca="1">SUMPRODUCT(J614:O614,Results!K$9:P$9)</f>
        <v>-0.70526554430680899</v>
      </c>
      <c r="U614" s="10">
        <f ca="1">SUMPRODUCT(J614:O614,Results!K$9:P$9)+$AD$20-$AC$31</f>
        <v>-0.68830948778171652</v>
      </c>
      <c r="V614" s="10">
        <f t="shared" ca="1" si="144"/>
        <v>-4.9427001635007777</v>
      </c>
      <c r="W614" s="10">
        <f t="shared" ca="1" si="146"/>
        <v>-5.0555377818813199</v>
      </c>
      <c r="X614" s="10">
        <f t="shared" ca="1" si="147"/>
        <v>-5.5948727594672025</v>
      </c>
      <c r="Y614" s="10">
        <f t="shared" ca="1" si="148"/>
        <v>-3.3595147105699876</v>
      </c>
      <c r="Z614" s="10">
        <f t="shared" ca="1" si="149"/>
        <v>-6.6093607007913455</v>
      </c>
      <c r="AA614" s="10">
        <f t="shared" ca="1" si="150"/>
        <v>-5.6389231461277438</v>
      </c>
    </row>
    <row r="615" spans="1:27">
      <c r="A615" s="6">
        <f ca="1">LN((RAND()^(-Results!$E$4))-1)</f>
        <v>1.6345089435894109</v>
      </c>
      <c r="B615" s="6">
        <f ca="1">LN((RAND()^(-Results!$E$4))-1)</f>
        <v>1.390826267351883</v>
      </c>
      <c r="C615" s="6">
        <f ca="1">LN((RAND()^(-Results!$E$4))-1)</f>
        <v>-0.25298460950453189</v>
      </c>
      <c r="D615" s="6">
        <f ca="1">LN((RAND()^(-Results!$E$4))-1)</f>
        <v>0.63843515761210612</v>
      </c>
      <c r="E615" s="6">
        <f ca="1">LN((RAND()^(-Results!$E$4))-1)</f>
        <v>1.3343552243656638</v>
      </c>
      <c r="F615" s="6">
        <f ca="1">LN((RAND()^(-Results!$E$4))-1)</f>
        <v>-2.2317089998411004</v>
      </c>
      <c r="G615" s="6">
        <f ca="1">LN((RAND()^(-Results!$E$4))-1)</f>
        <v>-0.26947105066422972</v>
      </c>
      <c r="H615" s="6">
        <f t="shared" ca="1" si="145"/>
        <v>-0.20529880130830921</v>
      </c>
      <c r="I615" s="10">
        <f ca="1">SUMPRODUCT(J615:O615,Results!B$12:G$12)+Results!$E$5*H615</f>
        <v>8.0863620257712228</v>
      </c>
      <c r="J615" s="10">
        <f ca="1">SUMPRODUCT($A615:$F615,Results!$B$15:$G$15)</f>
        <v>-2.9250344546799489</v>
      </c>
      <c r="K615" s="10">
        <f ca="1">SUMPRODUCT($A615:$F615,Results!$B$16:$G$16)</f>
        <v>1.4274967342134499</v>
      </c>
      <c r="L615" s="10">
        <f ca="1">SUMPRODUCT($A615:$F615,Results!$B$17:$G$17)</f>
        <v>-2.7193024247511106</v>
      </c>
      <c r="M615" s="10">
        <f ca="1">SUMPRODUCT($A615:$F615,Results!$B$18:$G$18)</f>
        <v>4.8485636305687407</v>
      </c>
      <c r="N615" s="10">
        <f ca="1">SUMPRODUCT($A615:$F615,Results!$B$19:$G$19)</f>
        <v>3.2517607645359003</v>
      </c>
      <c r="O615" s="10">
        <f ca="1">SUMPRODUCT($A615:$F615,Results!$B$20:$G$20)</f>
        <v>-1.9841779803437964</v>
      </c>
      <c r="P615" s="10" cm="1">
        <f t="array" aca="1" ref="P615" ca="1">SUMPRODUCT(J615:O615,TRANSPOSE(BL$20:BL$25))+$AD$20-$BL$27</f>
        <v>8.6303085172196852</v>
      </c>
      <c r="Q615" s="10" cm="1">
        <f t="array" aca="1" ref="Q615" ca="1">SUMPRODUCT(J615:O615,TRANSPOSE(ES$20:ES$25))+$AD$20-$ES$27</f>
        <v>8.6403978007543873</v>
      </c>
      <c r="R615" s="10">
        <f ca="1">I615-Results!$E$5*H615</f>
        <v>8.9075572310044588</v>
      </c>
      <c r="S615" s="10" cm="1">
        <f t="array" aca="1" ref="S615" ca="1">SUMPRODUCT(J615:O615,TRANSPOSE(AR$28:AR$33))+$AD$20-$AC$26</f>
        <v>2.8147858132242209</v>
      </c>
      <c r="T615" s="10">
        <f ca="1">SUMPRODUCT(J615:O615,Results!K$9:P$9)</f>
        <v>8.6911265339207446</v>
      </c>
      <c r="U615" s="10">
        <f ca="1">SUMPRODUCT(J615:O615,Results!K$9:P$9)+$AD$20-$AC$31</f>
        <v>8.7080825904458372</v>
      </c>
      <c r="V615" s="10">
        <f t="shared" ca="1" si="144"/>
        <v>-0.54394649144846241</v>
      </c>
      <c r="W615" s="10">
        <f t="shared" ca="1" si="146"/>
        <v>-0.55403577498316459</v>
      </c>
      <c r="X615" s="10">
        <f t="shared" ca="1" si="147"/>
        <v>-0.82119520523323608</v>
      </c>
      <c r="Y615" s="10">
        <f t="shared" ca="1" si="148"/>
        <v>5.2715762125470018</v>
      </c>
      <c r="Z615" s="10">
        <f t="shared" ca="1" si="149"/>
        <v>7.8042339588893377</v>
      </c>
      <c r="AA615" s="10">
        <f t="shared" ca="1" si="150"/>
        <v>-0.62172056467461445</v>
      </c>
    </row>
    <row r="616" spans="1:27">
      <c r="A616" s="6">
        <f ca="1">LN((RAND()^(-Results!$E$4))-1)</f>
        <v>-0.24890053970454543</v>
      </c>
      <c r="B616" s="6">
        <f ca="1">LN((RAND()^(-Results!$E$4))-1)</f>
        <v>1.3728034819499704</v>
      </c>
      <c r="C616" s="6">
        <f ca="1">LN((RAND()^(-Results!$E$4))-1)</f>
        <v>0.35210411686625398</v>
      </c>
      <c r="D616" s="6">
        <f ca="1">LN((RAND()^(-Results!$E$4))-1)</f>
        <v>-8.9513954443589741E-3</v>
      </c>
      <c r="E616" s="6">
        <f ca="1">LN((RAND()^(-Results!$E$4))-1)</f>
        <v>-1.3118938557277091</v>
      </c>
      <c r="F616" s="6">
        <f ca="1">LN((RAND()^(-Results!$E$4))-1)</f>
        <v>-0.48824224534887767</v>
      </c>
      <c r="G616" s="6">
        <f ca="1">LN((RAND()^(-Results!$E$4))-1)</f>
        <v>-1.2965993080032272</v>
      </c>
      <c r="H616" s="6">
        <f t="shared" ca="1" si="145"/>
        <v>-1.2324270586473067</v>
      </c>
      <c r="I616" s="10">
        <f ca="1">SUMPRODUCT(J616:O616,Results!B$12:G$12)+Results!$E$5*H616</f>
        <v>-9.7629671850186845</v>
      </c>
      <c r="J616" s="10">
        <f ca="1">SUMPRODUCT($A616:$F616,Results!$B$15:$G$15)</f>
        <v>3.3501738094624298</v>
      </c>
      <c r="K616" s="10">
        <f ca="1">SUMPRODUCT($A616:$F616,Results!$B$16:$G$16)</f>
        <v>-1.8211227995331365</v>
      </c>
      <c r="L616" s="10">
        <f ca="1">SUMPRODUCT($A616:$F616,Results!$B$17:$G$17)</f>
        <v>7.4447955796946159</v>
      </c>
      <c r="M616" s="10">
        <f ca="1">SUMPRODUCT($A616:$F616,Results!$B$18:$G$18)</f>
        <v>0.73114804359814645</v>
      </c>
      <c r="N616" s="10">
        <f ca="1">SUMPRODUCT($A616:$F616,Results!$B$19:$G$19)</f>
        <v>2.95278831987719</v>
      </c>
      <c r="O616" s="10">
        <f ca="1">SUMPRODUCT($A616:$F616,Results!$B$20:$G$20)</f>
        <v>0.82380055374165295</v>
      </c>
      <c r="P616" s="10" cm="1">
        <f t="array" aca="1" ref="P616" ca="1">SUMPRODUCT(J616:O616,TRANSPOSE(BL$20:BL$25))+$AD$20-$BL$27</f>
        <v>-5.2679984840746705</v>
      </c>
      <c r="Q616" s="10" cm="1">
        <f t="array" aca="1" ref="Q616" ca="1">SUMPRODUCT(J616:O616,TRANSPOSE(ES$20:ES$25))+$AD$20-$ES$27</f>
        <v>-5.2212282752413959</v>
      </c>
      <c r="R616" s="10">
        <f ca="1">I616-Results!$E$5*H616</f>
        <v>-4.8332589504294576</v>
      </c>
      <c r="S616" s="10" cm="1">
        <f t="array" aca="1" ref="S616" ca="1">SUMPRODUCT(J616:O616,TRANSPOSE(AR$28:AR$33))+$AD$20-$AC$26</f>
        <v>-4.7799459541156626</v>
      </c>
      <c r="T616" s="10">
        <f ca="1">SUMPRODUCT(J616:O616,Results!K$9:P$9)</f>
        <v>-5.0004690288851421</v>
      </c>
      <c r="U616" s="10">
        <f ca="1">SUMPRODUCT(J616:O616,Results!K$9:P$9)+$AD$20-$AC$31</f>
        <v>-4.9835129723600495</v>
      </c>
      <c r="V616" s="10">
        <f t="shared" ca="1" si="144"/>
        <v>-4.494968700944014</v>
      </c>
      <c r="W616" s="10">
        <f t="shared" ca="1" si="146"/>
        <v>-4.5417389097772887</v>
      </c>
      <c r="X616" s="10">
        <f t="shared" ca="1" si="147"/>
        <v>-4.9297082345892269</v>
      </c>
      <c r="Y616" s="10">
        <f t="shared" ca="1" si="148"/>
        <v>-4.983021230903022</v>
      </c>
      <c r="Z616" s="10">
        <f t="shared" ca="1" si="149"/>
        <v>-10.04509525190057</v>
      </c>
      <c r="AA616" s="10">
        <f t="shared" ca="1" si="150"/>
        <v>-4.779454212658635</v>
      </c>
    </row>
    <row r="617" spans="1:27">
      <c r="A617" s="6">
        <f ca="1">LN((RAND()^(-Results!$E$4))-1)</f>
        <v>7.7760558329000569</v>
      </c>
      <c r="B617" s="6">
        <f ca="1">LN((RAND()^(-Results!$E$4))-1)</f>
        <v>-1.1842115074963024</v>
      </c>
      <c r="C617" s="6">
        <f ca="1">LN((RAND()^(-Results!$E$4))-1)</f>
        <v>1.3790258288189743</v>
      </c>
      <c r="D617" s="6">
        <f ca="1">LN((RAND()^(-Results!$E$4))-1)</f>
        <v>-2.1409183485702719</v>
      </c>
      <c r="E617" s="6">
        <f ca="1">LN((RAND()^(-Results!$E$4))-1)</f>
        <v>1.1330366407980912</v>
      </c>
      <c r="F617" s="6">
        <f ca="1">LN((RAND()^(-Results!$E$4))-1)</f>
        <v>-0.96874851345072721</v>
      </c>
      <c r="G617" s="6">
        <f ca="1">LN((RAND()^(-Results!$E$4))-1)</f>
        <v>-2.4645003452228944</v>
      </c>
      <c r="H617" s="6">
        <f t="shared" ca="1" si="145"/>
        <v>-2.4003280958669739</v>
      </c>
      <c r="I617" s="10">
        <f ca="1">SUMPRODUCT(J617:O617,Results!B$12:G$12)+Results!$E$5*H617</f>
        <v>39.073055733822528</v>
      </c>
      <c r="J617" s="10">
        <f ca="1">SUMPRODUCT($A617:$F617,Results!$B$15:$G$15)</f>
        <v>-17.97114121225448</v>
      </c>
      <c r="K617" s="10">
        <f ca="1">SUMPRODUCT($A617:$F617,Results!$B$16:$G$16)</f>
        <v>4.375225746646402</v>
      </c>
      <c r="L617" s="10">
        <f ca="1">SUMPRODUCT($A617:$F617,Results!$B$17:$G$17)</f>
        <v>-5.7952030979153806</v>
      </c>
      <c r="M617" s="10">
        <f ca="1">SUMPRODUCT($A617:$F617,Results!$B$18:$G$18)</f>
        <v>1.0978667157610014</v>
      </c>
      <c r="N617" s="10">
        <f ca="1">SUMPRODUCT($A617:$F617,Results!$B$19:$G$19)</f>
        <v>16.490797801377386</v>
      </c>
      <c r="O617" s="10">
        <f ca="1">SUMPRODUCT($A617:$F617,Results!$B$20:$G$20)</f>
        <v>4.6954793937071369</v>
      </c>
      <c r="P617" s="10" cm="1">
        <f t="array" aca="1" ref="P617" ca="1">SUMPRODUCT(J617:O617,TRANSPOSE(BL$20:BL$25))+$AD$20-$BL$27</f>
        <v>49.74599140941428</v>
      </c>
      <c r="Q617" s="10" cm="1">
        <f t="array" aca="1" ref="Q617" ca="1">SUMPRODUCT(J617:O617,TRANSPOSE(ES$20:ES$25))+$AD$20-$ES$27</f>
        <v>49.426713898880443</v>
      </c>
      <c r="R617" s="10">
        <f ca="1">I617-Results!$E$5*H617</f>
        <v>48.674368117290427</v>
      </c>
      <c r="S617" s="10" cm="1">
        <f t="array" aca="1" ref="S617" ca="1">SUMPRODUCT(J617:O617,TRANSPOSE(AR$28:AR$33))+$AD$20-$AC$26</f>
        <v>41.480339997378223</v>
      </c>
      <c r="T617" s="10">
        <f ca="1">SUMPRODUCT(J617:O617,Results!K$9:P$9)</f>
        <v>47.730865860000648</v>
      </c>
      <c r="U617" s="10">
        <f ca="1">SUMPRODUCT(J617:O617,Results!K$9:P$9)+$AD$20-$AC$31</f>
        <v>47.747821916525744</v>
      </c>
      <c r="V617" s="10">
        <f t="shared" ca="1" si="144"/>
        <v>-10.672935675591752</v>
      </c>
      <c r="W617" s="10">
        <f t="shared" ca="1" si="146"/>
        <v>-10.353658165057915</v>
      </c>
      <c r="X617" s="10">
        <f t="shared" ca="1" si="147"/>
        <v>-9.6013123834678993</v>
      </c>
      <c r="Y617" s="10">
        <f t="shared" ca="1" si="148"/>
        <v>-2.4072842635556952</v>
      </c>
      <c r="Z617" s="10">
        <f t="shared" ca="1" si="149"/>
        <v>38.79092766694064</v>
      </c>
      <c r="AA617" s="10">
        <f t="shared" ca="1" si="150"/>
        <v>-8.6747661827032161</v>
      </c>
    </row>
    <row r="618" spans="1:27">
      <c r="A618" s="6">
        <f ca="1">LN((RAND()^(-Results!$E$4))-1)</f>
        <v>-0.4625206383021071</v>
      </c>
      <c r="B618" s="6">
        <f ca="1">LN((RAND()^(-Results!$E$4))-1)</f>
        <v>2.2363088724253875E-2</v>
      </c>
      <c r="C618" s="6">
        <f ca="1">LN((RAND()^(-Results!$E$4))-1)</f>
        <v>0.75073129814130146</v>
      </c>
      <c r="D618" s="6">
        <f ca="1">LN((RAND()^(-Results!$E$4))-1)</f>
        <v>-0.30283746486798147</v>
      </c>
      <c r="E618" s="6">
        <f ca="1">LN((RAND()^(-Results!$E$4))-1)</f>
        <v>0.55940839899055261</v>
      </c>
      <c r="F618" s="6">
        <f ca="1">LN((RAND()^(-Results!$E$4))-1)</f>
        <v>-0.72785665968640989</v>
      </c>
      <c r="G618" s="6">
        <f ca="1">LN((RAND()^(-Results!$E$4))-1)</f>
        <v>0.77091472780610759</v>
      </c>
      <c r="H618" s="6">
        <f t="shared" ca="1" si="145"/>
        <v>0.83508697716202807</v>
      </c>
      <c r="I618" s="10">
        <f ca="1">SUMPRODUCT(J618:O618,Results!B$12:G$12)+Results!$E$5*H618</f>
        <v>-1.3935298695664646</v>
      </c>
      <c r="J618" s="10">
        <f ca="1">SUMPRODUCT($A618:$F618,Results!$B$15:$G$15)</f>
        <v>2.9445203482487292</v>
      </c>
      <c r="K618" s="10">
        <f ca="1">SUMPRODUCT($A618:$F618,Results!$B$16:$G$16)</f>
        <v>2.0625381699558334</v>
      </c>
      <c r="L618" s="10">
        <f ca="1">SUMPRODUCT($A618:$F618,Results!$B$17:$G$17)</f>
        <v>-0.7432862321062077</v>
      </c>
      <c r="M618" s="10">
        <f ca="1">SUMPRODUCT($A618:$F618,Results!$B$18:$G$18)</f>
        <v>0.25993452144156326</v>
      </c>
      <c r="N618" s="10">
        <f ca="1">SUMPRODUCT($A618:$F618,Results!$B$19:$G$19)</f>
        <v>-1.3118379319292801</v>
      </c>
      <c r="O618" s="10">
        <f ca="1">SUMPRODUCT($A618:$F618,Results!$B$20:$G$20)</f>
        <v>-0.98271013492475956</v>
      </c>
      <c r="P618" s="10" cm="1">
        <f t="array" aca="1" ref="P618" ca="1">SUMPRODUCT(J618:O618,TRANSPOSE(BL$20:BL$25))+$AD$20-$BL$27</f>
        <v>-4.3158262196762607</v>
      </c>
      <c r="Q618" s="10" cm="1">
        <f t="array" aca="1" ref="Q618" ca="1">SUMPRODUCT(J618:O618,TRANSPOSE(ES$20:ES$25))+$AD$20-$ES$27</f>
        <v>-4.3275122127487027</v>
      </c>
      <c r="R618" s="10">
        <f ca="1">I618-Results!$E$5*H618</f>
        <v>-4.7338777782145769</v>
      </c>
      <c r="S618" s="10" cm="1">
        <f t="array" aca="1" ref="S618" ca="1">SUMPRODUCT(J618:O618,TRANSPOSE(AR$28:AR$33))+$AD$20-$AC$26</f>
        <v>-3.5216484185057109</v>
      </c>
      <c r="T618" s="10">
        <f ca="1">SUMPRODUCT(J618:O618,Results!K$9:P$9)</f>
        <v>-4.4039693686573269</v>
      </c>
      <c r="U618" s="10">
        <f ca="1">SUMPRODUCT(J618:O618,Results!K$9:P$9)+$AD$20-$AC$31</f>
        <v>-4.3870133121322343</v>
      </c>
      <c r="V618" s="10">
        <f t="shared" ca="1" si="144"/>
        <v>2.922296350109796</v>
      </c>
      <c r="W618" s="10">
        <f t="shared" ca="1" si="146"/>
        <v>2.9339823431822381</v>
      </c>
      <c r="X618" s="10">
        <f t="shared" ca="1" si="147"/>
        <v>3.3403479086481123</v>
      </c>
      <c r="Y618" s="10">
        <f t="shared" ca="1" si="148"/>
        <v>2.1281185489392462</v>
      </c>
      <c r="Z618" s="10">
        <f t="shared" ca="1" si="149"/>
        <v>-1.6756579364483499</v>
      </c>
      <c r="AA618" s="10">
        <f t="shared" ca="1" si="150"/>
        <v>2.9934834425657697</v>
      </c>
    </row>
    <row r="619" spans="1:27">
      <c r="A619" s="6">
        <f ca="1">LN((RAND()^(-Results!$E$4))-1)</f>
        <v>-1.7323731885545868</v>
      </c>
      <c r="B619" s="6">
        <f ca="1">LN((RAND()^(-Results!$E$4))-1)</f>
        <v>-4.7842295694699173</v>
      </c>
      <c r="C619" s="6">
        <f ca="1">LN((RAND()^(-Results!$E$4))-1)</f>
        <v>-0.48894872125053085</v>
      </c>
      <c r="D619" s="6">
        <f ca="1">LN((RAND()^(-Results!$E$4))-1)</f>
        <v>2.568958179554425</v>
      </c>
      <c r="E619" s="6">
        <f ca="1">LN((RAND()^(-Results!$E$4))-1)</f>
        <v>0.7001230864352036</v>
      </c>
      <c r="F619" s="6">
        <f ca="1">LN((RAND()^(-Results!$E$4))-1)</f>
        <v>0.88283674763458242</v>
      </c>
      <c r="G619" s="6">
        <f ca="1">LN((RAND()^(-Results!$E$4))-1)</f>
        <v>0.1072957468883841</v>
      </c>
      <c r="H619" s="6">
        <f t="shared" ca="1" si="145"/>
        <v>0.17146799624430459</v>
      </c>
      <c r="I619" s="10">
        <f ca="1">SUMPRODUCT(J619:O619,Results!B$12:G$12)+Results!$E$5*H619</f>
        <v>-15.211484877769262</v>
      </c>
      <c r="J619" s="10">
        <f ca="1">SUMPRODUCT($A619:$F619,Results!$B$15:$G$15)</f>
        <v>0.30099902835558789</v>
      </c>
      <c r="K619" s="10">
        <f ca="1">SUMPRODUCT($A619:$F619,Results!$B$16:$G$16)</f>
        <v>-4.0922298052829236</v>
      </c>
      <c r="L619" s="10">
        <f ca="1">SUMPRODUCT($A619:$F619,Results!$B$17:$G$17)</f>
        <v>-6.8563834512575301</v>
      </c>
      <c r="M619" s="10">
        <f ca="1">SUMPRODUCT($A619:$F619,Results!$B$18:$G$18)</f>
        <v>-4.1792324299125099</v>
      </c>
      <c r="N619" s="10">
        <f ca="1">SUMPRODUCT($A619:$F619,Results!$B$19:$G$19)</f>
        <v>-13.265290488931472</v>
      </c>
      <c r="O619" s="10">
        <f ca="1">SUMPRODUCT($A619:$F619,Results!$B$20:$G$20)</f>
        <v>-0.44177102178970651</v>
      </c>
      <c r="P619" s="10" cm="1">
        <f t="array" aca="1" ref="P619" ca="1">SUMPRODUCT(J619:O619,TRANSPOSE(BL$20:BL$25))+$AD$20-$BL$27</f>
        <v>-14.717911902287966</v>
      </c>
      <c r="Q619" s="10" cm="1">
        <f t="array" aca="1" ref="Q619" ca="1">SUMPRODUCT(J619:O619,TRANSPOSE(ES$20:ES$25))+$AD$20-$ES$27</f>
        <v>-14.784422288876904</v>
      </c>
      <c r="R619" s="10">
        <f ca="1">I619-Results!$E$5*H619</f>
        <v>-15.897356862746481</v>
      </c>
      <c r="S619" s="10" cm="1">
        <f t="array" aca="1" ref="S619" ca="1">SUMPRODUCT(J619:O619,TRANSPOSE(AR$28:AR$33))+$AD$20-$AC$26</f>
        <v>-9.2111519035124978</v>
      </c>
      <c r="T619" s="10">
        <f ca="1">SUMPRODUCT(J619:O619,Results!K$9:P$9)</f>
        <v>-15.086366140584261</v>
      </c>
      <c r="U619" s="10">
        <f ca="1">SUMPRODUCT(J619:O619,Results!K$9:P$9)+$AD$20-$AC$31</f>
        <v>-15.069410084059168</v>
      </c>
      <c r="V619" s="10">
        <f t="shared" ca="1" si="144"/>
        <v>-0.49357297548129608</v>
      </c>
      <c r="W619" s="10">
        <f t="shared" ca="1" si="146"/>
        <v>-0.42706258889235826</v>
      </c>
      <c r="X619" s="10">
        <f t="shared" ca="1" si="147"/>
        <v>0.68587198497721857</v>
      </c>
      <c r="Y619" s="10">
        <f t="shared" ca="1" si="148"/>
        <v>-6.0003329742567644</v>
      </c>
      <c r="Z619" s="10">
        <f t="shared" ca="1" si="149"/>
        <v>-15.493612944651147</v>
      </c>
      <c r="AA619" s="10">
        <f t="shared" ca="1" si="150"/>
        <v>-0.14207479371009413</v>
      </c>
    </row>
    <row r="620" spans="1:27">
      <c r="A620" s="6">
        <f ca="1">LN((RAND()^(-Results!$E$4))-1)</f>
        <v>0.46639759088406202</v>
      </c>
      <c r="B620" s="6">
        <f ca="1">LN((RAND()^(-Results!$E$4))-1)</f>
        <v>-4.6190049997711563E-2</v>
      </c>
      <c r="C620" s="6">
        <f ca="1">LN((RAND()^(-Results!$E$4))-1)</f>
        <v>-1.4287499251193487</v>
      </c>
      <c r="D620" s="6">
        <f ca="1">LN((RAND()^(-Results!$E$4))-1)</f>
        <v>1.6948074015685874</v>
      </c>
      <c r="E620" s="6">
        <f ca="1">LN((RAND()^(-Results!$E$4))-1)</f>
        <v>6.1877313604196562</v>
      </c>
      <c r="F620" s="6">
        <f ca="1">LN((RAND()^(-Results!$E$4))-1)</f>
        <v>7.5449354704402213E-2</v>
      </c>
      <c r="G620" s="6">
        <f ca="1">LN((RAND()^(-Results!$E$4))-1)</f>
        <v>-4.4556700722962477</v>
      </c>
      <c r="H620" s="6">
        <f t="shared" ca="1" si="145"/>
        <v>-4.3914978229403268</v>
      </c>
      <c r="I620" s="10">
        <f ca="1">SUMPRODUCT(J620:O620,Results!B$12:G$12)+Results!$E$5*H620</f>
        <v>6.6718317095312649</v>
      </c>
      <c r="J620" s="10">
        <f ca="1">SUMPRODUCT($A620:$F620,Results!$B$15:$G$15)</f>
        <v>-11.875620130161463</v>
      </c>
      <c r="K620" s="10">
        <f ca="1">SUMPRODUCT($A620:$F620,Results!$B$16:$G$16)</f>
        <v>10.703720439971473</v>
      </c>
      <c r="L620" s="10">
        <f ca="1">SUMPRODUCT($A620:$F620,Results!$B$17:$G$17)</f>
        <v>-27.154768121056073</v>
      </c>
      <c r="M620" s="10">
        <f ca="1">SUMPRODUCT($A620:$F620,Results!$B$18:$G$18)</f>
        <v>1.9537251235527489</v>
      </c>
      <c r="N620" s="10">
        <f ca="1">SUMPRODUCT($A620:$F620,Results!$B$19:$G$19)</f>
        <v>-6.6837215408330328</v>
      </c>
      <c r="O620" s="10">
        <f ca="1">SUMPRODUCT($A620:$F620,Results!$B$20:$G$20)</f>
        <v>-5.4573604912722296</v>
      </c>
      <c r="P620" s="10" cm="1">
        <f t="array" aca="1" ref="P620" ca="1">SUMPRODUCT(J620:O620,TRANSPOSE(BL$20:BL$25))+$AD$20-$BL$27</f>
        <v>24.502726968114587</v>
      </c>
      <c r="Q620" s="10" cm="1">
        <f t="array" aca="1" ref="Q620" ca="1">SUMPRODUCT(J620:O620,TRANSPOSE(ES$20:ES$25))+$AD$20-$ES$27</f>
        <v>24.580278572604499</v>
      </c>
      <c r="R620" s="10">
        <f ca="1">I620-Results!$E$5*H620</f>
        <v>24.237823001292572</v>
      </c>
      <c r="S620" s="10" cm="1">
        <f t="array" aca="1" ref="S620" ca="1">SUMPRODUCT(J620:O620,TRANSPOSE(AR$28:AR$33))+$AD$20-$AC$26</f>
        <v>18.000156736986181</v>
      </c>
      <c r="T620" s="10">
        <f ca="1">SUMPRODUCT(J620:O620,Results!K$9:P$9)</f>
        <v>25.002098071501798</v>
      </c>
      <c r="U620" s="10">
        <f ca="1">SUMPRODUCT(J620:O620,Results!K$9:P$9)+$AD$20-$AC$31</f>
        <v>25.019054128026891</v>
      </c>
      <c r="V620" s="10">
        <f t="shared" ref="V620:V683" ca="1" si="151">I620-P620</f>
        <v>-17.830895258583322</v>
      </c>
      <c r="W620" s="10">
        <f t="shared" ca="1" si="146"/>
        <v>-17.908446863073234</v>
      </c>
      <c r="X620" s="10">
        <f t="shared" ca="1" si="147"/>
        <v>-17.565991291761307</v>
      </c>
      <c r="Y620" s="10">
        <f t="shared" ca="1" si="148"/>
        <v>-11.328325027454916</v>
      </c>
      <c r="Z620" s="10">
        <f t="shared" ca="1" si="149"/>
        <v>6.3897036426493798</v>
      </c>
      <c r="AA620" s="10">
        <f t="shared" ca="1" si="150"/>
        <v>-18.347222418495626</v>
      </c>
    </row>
    <row r="621" spans="1:27">
      <c r="A621" s="6">
        <f ca="1">LN((RAND()^(-Results!$E$4))-1)</f>
        <v>0.75193580408094918</v>
      </c>
      <c r="B621" s="6">
        <f ca="1">LN((RAND()^(-Results!$E$4))-1)</f>
        <v>1.0292148649313941</v>
      </c>
      <c r="C621" s="6">
        <f ca="1">LN((RAND()^(-Results!$E$4))-1)</f>
        <v>-0.5379529732107915</v>
      </c>
      <c r="D621" s="6">
        <f ca="1">LN((RAND()^(-Results!$E$4))-1)</f>
        <v>-0.15201658182047723</v>
      </c>
      <c r="E621" s="6">
        <f ca="1">LN((RAND()^(-Results!$E$4))-1)</f>
        <v>0.20338714314966139</v>
      </c>
      <c r="F621" s="6">
        <f ca="1">LN((RAND()^(-Results!$E$4))-1)</f>
        <v>1.3410830437787731</v>
      </c>
      <c r="G621" s="6">
        <f ca="1">LN((RAND()^(-Results!$E$4))-1)</f>
        <v>0.41486411980423787</v>
      </c>
      <c r="H621" s="6">
        <f t="shared" ca="1" si="145"/>
        <v>0.47903636916015835</v>
      </c>
      <c r="I621" s="10">
        <f ca="1">SUMPRODUCT(J621:O621,Results!B$12:G$12)+Results!$E$5*H621</f>
        <v>16.306220553723897</v>
      </c>
      <c r="J621" s="10">
        <f ca="1">SUMPRODUCT($A621:$F621,Results!$B$15:$G$15)</f>
        <v>-5.4678751778619743</v>
      </c>
      <c r="K621" s="10">
        <f ca="1">SUMPRODUCT($A621:$F621,Results!$B$16:$G$16)</f>
        <v>1.610611031191524</v>
      </c>
      <c r="L621" s="10">
        <f ca="1">SUMPRODUCT($A621:$F621,Results!$B$17:$G$17)</f>
        <v>-2.2844710943087332</v>
      </c>
      <c r="M621" s="10">
        <f ca="1">SUMPRODUCT($A621:$F621,Results!$B$18:$G$18)</f>
        <v>-0.84505189852943641</v>
      </c>
      <c r="N621" s="10">
        <f ca="1">SUMPRODUCT($A621:$F621,Results!$B$19:$G$19)</f>
        <v>3.5542404592858641</v>
      </c>
      <c r="O621" s="10">
        <f ca="1">SUMPRODUCT($A621:$F621,Results!$B$20:$G$20)</f>
        <v>1.2125708560143893</v>
      </c>
      <c r="P621" s="10" cm="1">
        <f t="array" aca="1" ref="P621" ca="1">SUMPRODUCT(J621:O621,TRANSPOSE(BL$20:BL$25))+$AD$20-$BL$27</f>
        <v>13.850074851639146</v>
      </c>
      <c r="Q621" s="10" cm="1">
        <f t="array" aca="1" ref="Q621" ca="1">SUMPRODUCT(J621:O621,TRANSPOSE(ES$20:ES$25))+$AD$20-$ES$27</f>
        <v>13.901091562946329</v>
      </c>
      <c r="R621" s="10">
        <f ca="1">I621-Results!$E$5*H621</f>
        <v>14.390075077083264</v>
      </c>
      <c r="S621" s="10" cm="1">
        <f t="array" aca="1" ref="S621" ca="1">SUMPRODUCT(J621:O621,TRANSPOSE(AR$28:AR$33))+$AD$20-$AC$26</f>
        <v>12.283709681240502</v>
      </c>
      <c r="T621" s="10">
        <f ca="1">SUMPRODUCT(J621:O621,Results!K$9:P$9)</f>
        <v>14.136642729483585</v>
      </c>
      <c r="U621" s="10">
        <f ca="1">SUMPRODUCT(J621:O621,Results!K$9:P$9)+$AD$20-$AC$31</f>
        <v>14.153598786008677</v>
      </c>
      <c r="V621" s="10">
        <f t="shared" ca="1" si="151"/>
        <v>2.4561457020847506</v>
      </c>
      <c r="W621" s="10">
        <f t="shared" ca="1" si="146"/>
        <v>2.4051289907775679</v>
      </c>
      <c r="X621" s="10">
        <f t="shared" ca="1" si="147"/>
        <v>1.9161454766406329</v>
      </c>
      <c r="Y621" s="10">
        <f t="shared" ca="1" si="148"/>
        <v>4.0225108724833945</v>
      </c>
      <c r="Z621" s="10">
        <f t="shared" ca="1" si="149"/>
        <v>16.024092486842012</v>
      </c>
      <c r="AA621" s="10">
        <f t="shared" ca="1" si="150"/>
        <v>2.1526217677152193</v>
      </c>
    </row>
    <row r="622" spans="1:27">
      <c r="A622" s="6">
        <f ca="1">LN((RAND()^(-Results!$E$4))-1)</f>
        <v>-0.69462711416789991</v>
      </c>
      <c r="B622" s="6">
        <f ca="1">LN((RAND()^(-Results!$E$4))-1)</f>
        <v>0.50354230839236602</v>
      </c>
      <c r="C622" s="6">
        <f ca="1">LN((RAND()^(-Results!$E$4))-1)</f>
        <v>1.155590402380775</v>
      </c>
      <c r="D622" s="6">
        <f ca="1">LN((RAND()^(-Results!$E$4))-1)</f>
        <v>1.2331717917787874</v>
      </c>
      <c r="E622" s="6">
        <f ca="1">LN((RAND()^(-Results!$E$4))-1)</f>
        <v>-2.029406974144023</v>
      </c>
      <c r="F622" s="6">
        <f ca="1">LN((RAND()^(-Results!$E$4))-1)</f>
        <v>-2.1021469259674332</v>
      </c>
      <c r="G622" s="6">
        <f ca="1">LN((RAND()^(-Results!$E$4))-1)</f>
        <v>5.7633251939717836</v>
      </c>
      <c r="H622" s="6">
        <f t="shared" ca="1" si="145"/>
        <v>5.8274974433277045</v>
      </c>
      <c r="I622" s="10">
        <f ca="1">SUMPRODUCT(J622:O622,Results!B$12:G$12)+Results!$E$5*H622</f>
        <v>4.2614980732659511</v>
      </c>
      <c r="J622" s="10">
        <f ca="1">SUMPRODUCT($A622:$F622,Results!$B$15:$G$15)</f>
        <v>8.3278080917258777</v>
      </c>
      <c r="K622" s="10">
        <f ca="1">SUMPRODUCT($A622:$F622,Results!$B$16:$G$16)</f>
        <v>-5.2393007204662148</v>
      </c>
      <c r="L622" s="10">
        <f ca="1">SUMPRODUCT($A622:$F622,Results!$B$17:$G$17)</f>
        <v>12.725344264143809</v>
      </c>
      <c r="M622" s="10">
        <f ca="1">SUMPRODUCT($A622:$F622,Results!$B$18:$G$18)</f>
        <v>1.1830138303596094</v>
      </c>
      <c r="N622" s="10">
        <f ca="1">SUMPRODUCT($A622:$F622,Results!$B$19:$G$19)</f>
        <v>0.58948210616657137</v>
      </c>
      <c r="O622" s="10">
        <f ca="1">SUMPRODUCT($A622:$F622,Results!$B$20:$G$20)</f>
        <v>0.86749781202040444</v>
      </c>
      <c r="P622" s="10" cm="1">
        <f t="array" aca="1" ref="P622" ca="1">SUMPRODUCT(J622:O622,TRANSPOSE(BL$20:BL$25))+$AD$20-$BL$27</f>
        <v>-19.016928756958972</v>
      </c>
      <c r="Q622" s="10" cm="1">
        <f t="array" aca="1" ref="Q622" ca="1">SUMPRODUCT(J622:O622,TRANSPOSE(ES$20:ES$25))+$AD$20-$ES$27</f>
        <v>-19.00358236520227</v>
      </c>
      <c r="R622" s="10">
        <f ca="1">I622-Results!$E$5*H622</f>
        <v>-19.048491700044867</v>
      </c>
      <c r="S622" s="10" cm="1">
        <f t="array" aca="1" ref="S622" ca="1">SUMPRODUCT(J622:O622,TRANSPOSE(AR$28:AR$33))+$AD$20-$AC$26</f>
        <v>-16.470866632395552</v>
      </c>
      <c r="T622" s="10">
        <f ca="1">SUMPRODUCT(J622:O622,Results!K$9:P$9)</f>
        <v>-18.925598846343483</v>
      </c>
      <c r="U622" s="10">
        <f ca="1">SUMPRODUCT(J622:O622,Results!K$9:P$9)+$AD$20-$AC$31</f>
        <v>-18.908642789818391</v>
      </c>
      <c r="V622" s="10">
        <f t="shared" ca="1" si="151"/>
        <v>23.278426830224923</v>
      </c>
      <c r="W622" s="10">
        <f t="shared" ca="1" si="146"/>
        <v>23.265080438468221</v>
      </c>
      <c r="X622" s="10">
        <f t="shared" ca="1" si="147"/>
        <v>23.309989773310818</v>
      </c>
      <c r="Y622" s="10">
        <f t="shared" ca="1" si="148"/>
        <v>20.732364705661503</v>
      </c>
      <c r="Z622" s="10">
        <f t="shared" ca="1" si="149"/>
        <v>3.979370006384066</v>
      </c>
      <c r="AA622" s="10">
        <f t="shared" ca="1" si="150"/>
        <v>23.170140863084342</v>
      </c>
    </row>
    <row r="623" spans="1:27">
      <c r="A623" s="6">
        <f ca="1">LN((RAND()^(-Results!$E$4))-1)</f>
        <v>0.72506242816274791</v>
      </c>
      <c r="B623" s="6">
        <f ca="1">LN((RAND()^(-Results!$E$4))-1)</f>
        <v>-0.91560675188187246</v>
      </c>
      <c r="C623" s="6">
        <f ca="1">LN((RAND()^(-Results!$E$4))-1)</f>
        <v>-0.13445912850372138</v>
      </c>
      <c r="D623" s="6">
        <f ca="1">LN((RAND()^(-Results!$E$4))-1)</f>
        <v>-3.7221019934376556</v>
      </c>
      <c r="E623" s="6">
        <f ca="1">LN((RAND()^(-Results!$E$4))-1)</f>
        <v>-1.7923735446537565</v>
      </c>
      <c r="F623" s="6">
        <f ca="1">LN((RAND()^(-Results!$E$4))-1)</f>
        <v>-0.50291276530188656</v>
      </c>
      <c r="G623" s="6">
        <f ca="1">LN((RAND()^(-Results!$E$4))-1)</f>
        <v>-1.2967219771852851</v>
      </c>
      <c r="H623" s="6">
        <f t="shared" ca="1" si="145"/>
        <v>-1.2325497278293647</v>
      </c>
      <c r="I623" s="10">
        <f ca="1">SUMPRODUCT(J623:O623,Results!B$12:G$12)+Results!$E$5*H623</f>
        <v>-12.345923361390838</v>
      </c>
      <c r="J623" s="10">
        <f ca="1">SUMPRODUCT($A623:$F623,Results!$B$15:$G$15)</f>
        <v>4.6099858589048202</v>
      </c>
      <c r="K623" s="10">
        <f ca="1">SUMPRODUCT($A623:$F623,Results!$B$16:$G$16)</f>
        <v>-2.2873324307784455</v>
      </c>
      <c r="L623" s="10">
        <f ca="1">SUMPRODUCT($A623:$F623,Results!$B$17:$G$17)</f>
        <v>6.152889522946519</v>
      </c>
      <c r="M623" s="10">
        <f ca="1">SUMPRODUCT($A623:$F623,Results!$B$18:$G$18)</f>
        <v>2.2921775168201148</v>
      </c>
      <c r="N623" s="10">
        <f ca="1">SUMPRODUCT($A623:$F623,Results!$B$19:$G$19)</f>
        <v>2.8644034099523186</v>
      </c>
      <c r="O623" s="10">
        <f ca="1">SUMPRODUCT($A623:$F623,Results!$B$20:$G$20)</f>
        <v>-0.47566306704982797</v>
      </c>
      <c r="P623" s="10" cm="1">
        <f t="array" aca="1" ref="P623" ca="1">SUMPRODUCT(J623:O623,TRANSPOSE(BL$20:BL$25))+$AD$20-$BL$27</f>
        <v>-7.2344401775860323</v>
      </c>
      <c r="Q623" s="10" cm="1">
        <f t="array" aca="1" ref="Q623" ca="1">SUMPRODUCT(J623:O623,TRANSPOSE(ES$20:ES$25))+$AD$20-$ES$27</f>
        <v>-7.3910841331402732</v>
      </c>
      <c r="R623" s="10">
        <f ca="1">I623-Results!$E$5*H623</f>
        <v>-7.4157244500733794</v>
      </c>
      <c r="S623" s="10" cm="1">
        <f t="array" aca="1" ref="S623" ca="1">SUMPRODUCT(J623:O623,TRANSPOSE(AR$28:AR$33))+$AD$20-$AC$26</f>
        <v>-8.1490174270643116</v>
      </c>
      <c r="T623" s="10">
        <f ca="1">SUMPRODUCT(J623:O623,Results!K$9:P$9)</f>
        <v>-8.2788541781931233</v>
      </c>
      <c r="U623" s="10">
        <f ca="1">SUMPRODUCT(J623:O623,Results!K$9:P$9)+$AD$20-$AC$31</f>
        <v>-8.2618981216680307</v>
      </c>
      <c r="V623" s="10">
        <f t="shared" ca="1" si="151"/>
        <v>-5.1114831838048058</v>
      </c>
      <c r="W623" s="10">
        <f t="shared" ca="1" si="146"/>
        <v>-4.9548392282505649</v>
      </c>
      <c r="X623" s="10">
        <f t="shared" ca="1" si="147"/>
        <v>-4.9301989113174587</v>
      </c>
      <c r="Y623" s="10">
        <f t="shared" ca="1" si="148"/>
        <v>-4.1969059343265265</v>
      </c>
      <c r="Z623" s="10">
        <f t="shared" ca="1" si="149"/>
        <v>-12.628051428272723</v>
      </c>
      <c r="AA623" s="10">
        <f t="shared" ca="1" si="150"/>
        <v>-4.0840252397228074</v>
      </c>
    </row>
    <row r="624" spans="1:27">
      <c r="A624" s="6">
        <f ca="1">LN((RAND()^(-Results!$E$4))-1)</f>
        <v>-1.0788208349431401</v>
      </c>
      <c r="B624" s="6">
        <f ca="1">LN((RAND()^(-Results!$E$4))-1)</f>
        <v>0.44842580281405919</v>
      </c>
      <c r="C624" s="6">
        <f ca="1">LN((RAND()^(-Results!$E$4))-1)</f>
        <v>-0.32030015965438574</v>
      </c>
      <c r="D624" s="6">
        <f ca="1">LN((RAND()^(-Results!$E$4))-1)</f>
        <v>-0.23968970400706779</v>
      </c>
      <c r="E624" s="6">
        <f ca="1">LN((RAND()^(-Results!$E$4))-1)</f>
        <v>-2.0163829385935514</v>
      </c>
      <c r="F624" s="6">
        <f ca="1">LN((RAND()^(-Results!$E$4))-1)</f>
        <v>-1.6484426855954435</v>
      </c>
      <c r="G624" s="6">
        <f ca="1">LN((RAND()^(-Results!$E$4))-1)</f>
        <v>-2.241533893402933</v>
      </c>
      <c r="H624" s="6">
        <f t="shared" ca="1" si="145"/>
        <v>-2.1773616440470125</v>
      </c>
      <c r="I624" s="10">
        <f ca="1">SUMPRODUCT(J624:O624,Results!B$12:G$12)+Results!$E$5*H624</f>
        <v>-29.367227478260816</v>
      </c>
      <c r="J624" s="10">
        <f ca="1">SUMPRODUCT($A624:$F624,Results!$B$15:$G$15)</f>
        <v>8.593096505403226</v>
      </c>
      <c r="K624" s="10">
        <f ca="1">SUMPRODUCT($A624:$F624,Results!$B$16:$G$16)</f>
        <v>-5.7422966932730954</v>
      </c>
      <c r="L624" s="10">
        <f ca="1">SUMPRODUCT($A624:$F624,Results!$B$17:$G$17)</f>
        <v>10.429140020111213</v>
      </c>
      <c r="M624" s="10">
        <f ca="1">SUMPRODUCT($A624:$F624,Results!$B$18:$G$18)</f>
        <v>3.2655953555631201</v>
      </c>
      <c r="N624" s="10">
        <f ca="1">SUMPRODUCT($A624:$F624,Results!$B$19:$G$19)</f>
        <v>-0.80568606754104155</v>
      </c>
      <c r="O624" s="10">
        <f ca="1">SUMPRODUCT($A624:$F624,Results!$B$20:$G$20)</f>
        <v>-1.2876899239342459</v>
      </c>
      <c r="P624" s="10" cm="1">
        <f t="array" aca="1" ref="P624" ca="1">SUMPRODUCT(J624:O624,TRANSPOSE(BL$20:BL$25))+$AD$20-$BL$27</f>
        <v>-21.098245781110105</v>
      </c>
      <c r="Q624" s="10" cm="1">
        <f t="array" aca="1" ref="Q624" ca="1">SUMPRODUCT(J624:O624,TRANSPOSE(ES$20:ES$25))+$AD$20-$ES$27</f>
        <v>-21.08578573359085</v>
      </c>
      <c r="R624" s="10">
        <f ca="1">I624-Results!$E$5*H624</f>
        <v>-20.657780902072766</v>
      </c>
      <c r="S624" s="10" cm="1">
        <f t="array" aca="1" ref="S624" ca="1">SUMPRODUCT(J624:O624,TRANSPOSE(AR$28:AR$33))+$AD$20-$AC$26</f>
        <v>-20.760797091331565</v>
      </c>
      <c r="T624" s="10">
        <f ca="1">SUMPRODUCT(J624:O624,Results!K$9:P$9)</f>
        <v>-21.040998872467529</v>
      </c>
      <c r="U624" s="10">
        <f ca="1">SUMPRODUCT(J624:O624,Results!K$9:P$9)+$AD$20-$AC$31</f>
        <v>-21.024042815942437</v>
      </c>
      <c r="V624" s="10">
        <f t="shared" ca="1" si="151"/>
        <v>-8.2689816971507106</v>
      </c>
      <c r="W624" s="10">
        <f t="shared" ca="1" si="146"/>
        <v>-8.2814417446699657</v>
      </c>
      <c r="X624" s="10">
        <f t="shared" ca="1" si="147"/>
        <v>-8.70944657618805</v>
      </c>
      <c r="Y624" s="10">
        <f t="shared" ca="1" si="148"/>
        <v>-8.6064303869292509</v>
      </c>
      <c r="Z624" s="10">
        <f t="shared" ca="1" si="149"/>
        <v>-29.649355545142701</v>
      </c>
      <c r="AA624" s="10">
        <f t="shared" ca="1" si="150"/>
        <v>-8.3431846623183787</v>
      </c>
    </row>
    <row r="625" spans="1:27">
      <c r="A625" s="6">
        <f ca="1">LN((RAND()^(-Results!$E$4))-1)</f>
        <v>-3.2328731273662781</v>
      </c>
      <c r="B625" s="6">
        <f ca="1">LN((RAND()^(-Results!$E$4))-1)</f>
        <v>1.6491817355025635</v>
      </c>
      <c r="C625" s="6">
        <f ca="1">LN((RAND()^(-Results!$E$4))-1)</f>
        <v>-2.3441401608032866</v>
      </c>
      <c r="D625" s="6">
        <f ca="1">LN((RAND()^(-Results!$E$4))-1)</f>
        <v>-0.88884215978433645</v>
      </c>
      <c r="E625" s="6">
        <f ca="1">LN((RAND()^(-Results!$E$4))-1)</f>
        <v>1.0589658360799854</v>
      </c>
      <c r="F625" s="6">
        <f ca="1">LN((RAND()^(-Results!$E$4))-1)</f>
        <v>3.02159054654993</v>
      </c>
      <c r="G625" s="6">
        <f ca="1">LN((RAND()^(-Results!$E$4))-1)</f>
        <v>-2.8627176179980278</v>
      </c>
      <c r="H625" s="6">
        <f t="shared" ca="1" si="145"/>
        <v>-2.7985453686421073</v>
      </c>
      <c r="I625" s="10">
        <f ca="1">SUMPRODUCT(J625:O625,Results!B$12:G$12)+Results!$E$5*H625</f>
        <v>-12.692794084536372</v>
      </c>
      <c r="J625" s="10">
        <f ca="1">SUMPRODUCT($A625:$F625,Results!$B$15:$G$15)</f>
        <v>0.39398763997054331</v>
      </c>
      <c r="K625" s="10">
        <f ca="1">SUMPRODUCT($A625:$F625,Results!$B$16:$G$16)</f>
        <v>3.5435103938095645</v>
      </c>
      <c r="L625" s="10">
        <f ca="1">SUMPRODUCT($A625:$F625,Results!$B$17:$G$17)</f>
        <v>-8.0966768614272357</v>
      </c>
      <c r="M625" s="10">
        <f ca="1">SUMPRODUCT($A625:$F625,Results!$B$18:$G$18)</f>
        <v>-0.7484538403659533</v>
      </c>
      <c r="N625" s="10">
        <f ca="1">SUMPRODUCT($A625:$F625,Results!$B$19:$G$19)</f>
        <v>-5.9197211725976615</v>
      </c>
      <c r="O625" s="10">
        <f ca="1">SUMPRODUCT($A625:$F625,Results!$B$20:$G$20)</f>
        <v>-3.2997757444235285</v>
      </c>
      <c r="P625" s="10" cm="1">
        <f t="array" aca="1" ref="P625" ca="1">SUMPRODUCT(J625:O625,TRANSPOSE(BL$20:BL$25))+$AD$20-$BL$27</f>
        <v>-2.7480332083745087</v>
      </c>
      <c r="Q625" s="10" cm="1">
        <f t="array" aca="1" ref="Q625" ca="1">SUMPRODUCT(J625:O625,TRANSPOSE(ES$20:ES$25))+$AD$20-$ES$27</f>
        <v>-2.5365680529885188</v>
      </c>
      <c r="R625" s="10">
        <f ca="1">I625-Results!$E$5*H625</f>
        <v>-1.4986126099679424</v>
      </c>
      <c r="S625" s="10" cm="1">
        <f t="array" aca="1" ref="S625" ca="1">SUMPRODUCT(J625:O625,TRANSPOSE(AR$28:AR$33))+$AD$20-$AC$26</f>
        <v>-2.5772221306350849</v>
      </c>
      <c r="T625" s="10">
        <f ca="1">SUMPRODUCT(J625:O625,Results!K$9:P$9)</f>
        <v>-1.4910299653106422</v>
      </c>
      <c r="U625" s="10">
        <f ca="1">SUMPRODUCT(J625:O625,Results!K$9:P$9)+$AD$20-$AC$31</f>
        <v>-1.4740739087855497</v>
      </c>
      <c r="V625" s="10">
        <f t="shared" ca="1" si="151"/>
        <v>-9.9447608761618635</v>
      </c>
      <c r="W625" s="10">
        <f t="shared" ca="1" si="146"/>
        <v>-10.156226031547853</v>
      </c>
      <c r="X625" s="10">
        <f t="shared" ca="1" si="147"/>
        <v>-11.194181474568429</v>
      </c>
      <c r="Y625" s="10">
        <f t="shared" ca="1" si="148"/>
        <v>-10.115571953901288</v>
      </c>
      <c r="Z625" s="10">
        <f t="shared" ca="1" si="149"/>
        <v>-12.974922151418257</v>
      </c>
      <c r="AA625" s="10">
        <f t="shared" ca="1" si="150"/>
        <v>-11.218720175750821</v>
      </c>
    </row>
    <row r="626" spans="1:27">
      <c r="A626" s="6">
        <f ca="1">LN((RAND()^(-Results!$E$4))-1)</f>
        <v>-1.9641905362999723</v>
      </c>
      <c r="B626" s="6">
        <f ca="1">LN((RAND()^(-Results!$E$4))-1)</f>
        <v>0.76116550884125711</v>
      </c>
      <c r="C626" s="6">
        <f ca="1">LN((RAND()^(-Results!$E$4))-1)</f>
        <v>1.0021687714260203</v>
      </c>
      <c r="D626" s="6">
        <f ca="1">LN((RAND()^(-Results!$E$4))-1)</f>
        <v>0.6106281001930961</v>
      </c>
      <c r="E626" s="6">
        <f ca="1">LN((RAND()^(-Results!$E$4))-1)</f>
        <v>1.5264443856824208</v>
      </c>
      <c r="F626" s="6">
        <f ca="1">LN((RAND()^(-Results!$E$4))-1)</f>
        <v>-0.51609000366186042</v>
      </c>
      <c r="G626" s="6">
        <f ca="1">LN((RAND()^(-Results!$E$4))-1)</f>
        <v>-1.1796018889930664</v>
      </c>
      <c r="H626" s="6">
        <f t="shared" ca="1" si="145"/>
        <v>-1.1154296396371459</v>
      </c>
      <c r="I626" s="10">
        <f ca="1">SUMPRODUCT(J626:O626,Results!B$12:G$12)+Results!$E$5*H626</f>
        <v>-13.048916809044972</v>
      </c>
      <c r="J626" s="10">
        <f ca="1">SUMPRODUCT($A626:$F626,Results!$B$15:$G$15)</f>
        <v>4.8047695851623153</v>
      </c>
      <c r="K626" s="10">
        <f ca="1">SUMPRODUCT($A626:$F626,Results!$B$16:$G$16)</f>
        <v>4.6417852770335957</v>
      </c>
      <c r="L626" s="10">
        <f ca="1">SUMPRODUCT($A626:$F626,Results!$B$17:$G$17)</f>
        <v>-3.5940465272811828</v>
      </c>
      <c r="M626" s="10">
        <f ca="1">SUMPRODUCT($A626:$F626,Results!$B$18:$G$18)</f>
        <v>-0.66352863834659204</v>
      </c>
      <c r="N626" s="10">
        <f ca="1">SUMPRODUCT($A626:$F626,Results!$B$19:$G$19)</f>
        <v>-4.61025784424855</v>
      </c>
      <c r="O626" s="10">
        <f ca="1">SUMPRODUCT($A626:$F626,Results!$B$20:$G$20)</f>
        <v>-2.0702036324129161</v>
      </c>
      <c r="P626" s="10" cm="1">
        <f t="array" aca="1" ref="P626" ca="1">SUMPRODUCT(J626:O626,TRANSPOSE(BL$20:BL$25))+$AD$20-$BL$27</f>
        <v>-8.1875086899863501</v>
      </c>
      <c r="Q626" s="10" cm="1">
        <f t="array" aca="1" ref="Q626" ca="1">SUMPRODUCT(J626:O626,TRANSPOSE(ES$20:ES$25))+$AD$20-$ES$27</f>
        <v>-8.1057379556396629</v>
      </c>
      <c r="R626" s="10">
        <f ca="1">I626-Results!$E$5*H626</f>
        <v>-8.5871982504963889</v>
      </c>
      <c r="S626" s="10" cm="1">
        <f t="array" aca="1" ref="S626" ca="1">SUMPRODUCT(J626:O626,TRANSPOSE(AR$28:AR$33))+$AD$20-$AC$26</f>
        <v>-5.8289645411861928</v>
      </c>
      <c r="T626" s="10">
        <f ca="1">SUMPRODUCT(J626:O626,Results!K$9:P$9)</f>
        <v>-7.6836783506565345</v>
      </c>
      <c r="U626" s="10">
        <f ca="1">SUMPRODUCT(J626:O626,Results!K$9:P$9)+$AD$20-$AC$31</f>
        <v>-7.6667222941314419</v>
      </c>
      <c r="V626" s="10">
        <f t="shared" ca="1" si="151"/>
        <v>-4.8614081190586216</v>
      </c>
      <c r="W626" s="10">
        <f t="shared" ca="1" si="146"/>
        <v>-4.9431788534053087</v>
      </c>
      <c r="X626" s="10">
        <f t="shared" ca="1" si="147"/>
        <v>-4.4617185585485828</v>
      </c>
      <c r="Y626" s="10">
        <f t="shared" ca="1" si="148"/>
        <v>-7.2199522678587789</v>
      </c>
      <c r="Z626" s="10">
        <f t="shared" ca="1" si="149"/>
        <v>-13.331044875926857</v>
      </c>
      <c r="AA626" s="10">
        <f t="shared" ca="1" si="150"/>
        <v>-5.3821945149135297</v>
      </c>
    </row>
    <row r="627" spans="1:27">
      <c r="A627" s="6">
        <f ca="1">LN((RAND()^(-Results!$E$4))-1)</f>
        <v>0.8717222756691646</v>
      </c>
      <c r="B627" s="6">
        <f ca="1">LN((RAND()^(-Results!$E$4))-1)</f>
        <v>4.1973286504886387</v>
      </c>
      <c r="C627" s="6">
        <f ca="1">LN((RAND()^(-Results!$E$4))-1)</f>
        <v>-3.3645812195400953</v>
      </c>
      <c r="D627" s="6">
        <f ca="1">LN((RAND()^(-Results!$E$4))-1)</f>
        <v>2.2351927966822522</v>
      </c>
      <c r="E627" s="6">
        <f ca="1">LN((RAND()^(-Results!$E$4))-1)</f>
        <v>-1.0272630637058013</v>
      </c>
      <c r="F627" s="6">
        <f ca="1">LN((RAND()^(-Results!$E$4))-1)</f>
        <v>1.4675948709115936</v>
      </c>
      <c r="G627" s="6">
        <f ca="1">LN((RAND()^(-Results!$E$4))-1)</f>
        <v>-0.77330922232217014</v>
      </c>
      <c r="H627" s="6">
        <f t="shared" ca="1" si="145"/>
        <v>-0.70913697296624967</v>
      </c>
      <c r="I627" s="10">
        <f ca="1">SUMPRODUCT(J627:O627,Results!B$12:G$12)+Results!$E$5*H627</f>
        <v>17.596420924518696</v>
      </c>
      <c r="J627" s="10">
        <f ca="1">SUMPRODUCT($A627:$F627,Results!$B$15:$G$15)</f>
        <v>-9.6887532474653959</v>
      </c>
      <c r="K627" s="10">
        <f ca="1">SUMPRODUCT($A627:$F627,Results!$B$16:$G$16)</f>
        <v>-4.6893244177121254</v>
      </c>
      <c r="L627" s="10">
        <f ca="1">SUMPRODUCT($A627:$F627,Results!$B$17:$G$17)</f>
        <v>2.7752789809126419</v>
      </c>
      <c r="M627" s="10">
        <f ca="1">SUMPRODUCT($A627:$F627,Results!$B$18:$G$18)</f>
        <v>3.3817828337904134</v>
      </c>
      <c r="N627" s="10">
        <f ca="1">SUMPRODUCT($A627:$F627,Results!$B$19:$G$19)</f>
        <v>7.350029047245112</v>
      </c>
      <c r="O627" s="10">
        <f ca="1">SUMPRODUCT($A627:$F627,Results!$B$20:$G$20)</f>
        <v>0.89534352749123902</v>
      </c>
      <c r="P627" s="10" cm="1">
        <f t="array" aca="1" ref="P627" ca="1">SUMPRODUCT(J627:O627,TRANSPOSE(BL$20:BL$25))+$AD$20-$BL$27</f>
        <v>17.563403806242412</v>
      </c>
      <c r="Q627" s="10" cm="1">
        <f t="array" aca="1" ref="Q627" ca="1">SUMPRODUCT(J627:O627,TRANSPOSE(ES$20:ES$25))+$AD$20-$ES$27</f>
        <v>17.835365050226773</v>
      </c>
      <c r="R627" s="10">
        <f ca="1">I627-Results!$E$5*H627</f>
        <v>20.432968816383696</v>
      </c>
      <c r="S627" s="10" cm="1">
        <f t="array" aca="1" ref="S627" ca="1">SUMPRODUCT(J627:O627,TRANSPOSE(AR$28:AR$33))+$AD$20-$AC$26</f>
        <v>10.511393772155284</v>
      </c>
      <c r="T627" s="10">
        <f ca="1">SUMPRODUCT(J627:O627,Results!K$9:P$9)</f>
        <v>19.234248889381213</v>
      </c>
      <c r="U627" s="10">
        <f ca="1">SUMPRODUCT(J627:O627,Results!K$9:P$9)+$AD$20-$AC$31</f>
        <v>19.251204945906306</v>
      </c>
      <c r="V627" s="10">
        <f t="shared" ca="1" si="151"/>
        <v>3.3017118276283952E-2</v>
      </c>
      <c r="W627" s="10">
        <f t="shared" ca="1" si="146"/>
        <v>-0.23894412570807688</v>
      </c>
      <c r="X627" s="10">
        <f t="shared" ca="1" si="147"/>
        <v>-2.8365478918649991</v>
      </c>
      <c r="Y627" s="10">
        <f t="shared" ca="1" si="148"/>
        <v>7.0850271523634127</v>
      </c>
      <c r="Z627" s="10">
        <f t="shared" ca="1" si="149"/>
        <v>17.314292857636811</v>
      </c>
      <c r="AA627" s="10">
        <f t="shared" ca="1" si="150"/>
        <v>-1.6547840213876093</v>
      </c>
    </row>
    <row r="628" spans="1:27">
      <c r="A628" s="6">
        <f ca="1">LN((RAND()^(-Results!$E$4))-1)</f>
        <v>-0.20897845404661533</v>
      </c>
      <c r="B628" s="6">
        <f ca="1">LN((RAND()^(-Results!$E$4))-1)</f>
        <v>-0.25051765862459408</v>
      </c>
      <c r="C628" s="6">
        <f ca="1">LN((RAND()^(-Results!$E$4))-1)</f>
        <v>1.007039509090448</v>
      </c>
      <c r="D628" s="6">
        <f ca="1">LN((RAND()^(-Results!$E$4))-1)</f>
        <v>-0.92990457296519835</v>
      </c>
      <c r="E628" s="6">
        <f ca="1">LN((RAND()^(-Results!$E$4))-1)</f>
        <v>1.508841759226615</v>
      </c>
      <c r="F628" s="6">
        <f ca="1">LN((RAND()^(-Results!$E$4))-1)</f>
        <v>-0.67075436481262185</v>
      </c>
      <c r="G628" s="6">
        <f ca="1">LN((RAND()^(-Results!$E$4))-1)</f>
        <v>-1.0787587758067112</v>
      </c>
      <c r="H628" s="6">
        <f t="shared" ca="1" si="145"/>
        <v>-1.0145865264507907</v>
      </c>
      <c r="I628" s="10">
        <f ca="1">SUMPRODUCT(J628:O628,Results!B$12:G$12)+Results!$E$5*H628</f>
        <v>-4.672718854865523</v>
      </c>
      <c r="J628" s="10">
        <f ca="1">SUMPRODUCT($A628:$F628,Results!$B$15:$G$15)</f>
        <v>1.7915587993524349</v>
      </c>
      <c r="K628" s="10">
        <f ca="1">SUMPRODUCT($A628:$F628,Results!$B$16:$G$16)</f>
        <v>4.9414238470486316</v>
      </c>
      <c r="L628" s="10">
        <f ca="1">SUMPRODUCT($A628:$F628,Results!$B$17:$G$17)</f>
        <v>-4.9343226658287112</v>
      </c>
      <c r="M628" s="10">
        <f ca="1">SUMPRODUCT($A628:$F628,Results!$B$18:$G$18)</f>
        <v>7.8735507165060836E-2</v>
      </c>
      <c r="N628" s="10">
        <f ca="1">SUMPRODUCT($A628:$F628,Results!$B$19:$G$19)</f>
        <v>-1.6710303850644213</v>
      </c>
      <c r="O628" s="10">
        <f ca="1">SUMPRODUCT($A628:$F628,Results!$B$20:$G$20)</f>
        <v>-1.5976022628902886</v>
      </c>
      <c r="P628" s="10" cm="1">
        <f t="array" aca="1" ref="P628" ca="1">SUMPRODUCT(J628:O628,TRANSPOSE(BL$20:BL$25))+$AD$20-$BL$27</f>
        <v>0.14782393639616254</v>
      </c>
      <c r="Q628" s="10" cm="1">
        <f t="array" aca="1" ref="Q628" ca="1">SUMPRODUCT(J628:O628,TRANSPOSE(ES$20:ES$25))+$AD$20-$ES$27</f>
        <v>0.10490225015913029</v>
      </c>
      <c r="R628" s="10">
        <f ca="1">I628-Results!$E$5*H628</f>
        <v>-0.61437274906236006</v>
      </c>
      <c r="S628" s="10" cm="1">
        <f t="array" aca="1" ref="S628" ca="1">SUMPRODUCT(J628:O628,TRANSPOSE(AR$28:AR$33))+$AD$20-$AC$26</f>
        <v>0.4804025768041833</v>
      </c>
      <c r="T628" s="10">
        <f ca="1">SUMPRODUCT(J628:O628,Results!K$9:P$9)</f>
        <v>-0.14073540692361752</v>
      </c>
      <c r="U628" s="10">
        <f ca="1">SUMPRODUCT(J628:O628,Results!K$9:P$9)+$AD$20-$AC$31</f>
        <v>-0.12377935039852506</v>
      </c>
      <c r="V628" s="10">
        <f t="shared" ca="1" si="151"/>
        <v>-4.8205427912616852</v>
      </c>
      <c r="W628" s="10">
        <f t="shared" ca="1" si="146"/>
        <v>-4.7776211050246529</v>
      </c>
      <c r="X628" s="10">
        <f t="shared" ca="1" si="147"/>
        <v>-4.0583461058031629</v>
      </c>
      <c r="Y628" s="10">
        <f t="shared" ca="1" si="148"/>
        <v>-5.1531214316697067</v>
      </c>
      <c r="Z628" s="10">
        <f t="shared" ca="1" si="149"/>
        <v>-4.954846921747408</v>
      </c>
      <c r="AA628" s="10">
        <f t="shared" ca="1" si="150"/>
        <v>-4.5489395044669978</v>
      </c>
    </row>
    <row r="629" spans="1:27">
      <c r="A629" s="6">
        <f ca="1">LN((RAND()^(-Results!$E$4))-1)</f>
        <v>0.68155551663160174</v>
      </c>
      <c r="B629" s="6">
        <f ca="1">LN((RAND()^(-Results!$E$4))-1)</f>
        <v>2.245432338899561</v>
      </c>
      <c r="C629" s="6">
        <f ca="1">LN((RAND()^(-Results!$E$4))-1)</f>
        <v>1.4248637105438346</v>
      </c>
      <c r="D629" s="6">
        <f ca="1">LN((RAND()^(-Results!$E$4))-1)</f>
        <v>0.71996666426378597</v>
      </c>
      <c r="E629" s="6">
        <f ca="1">LN((RAND()^(-Results!$E$4))-1)</f>
        <v>-1.0948182436547382</v>
      </c>
      <c r="F629" s="6">
        <f ca="1">LN((RAND()^(-Results!$E$4))-1)</f>
        <v>0.21514706662264396</v>
      </c>
      <c r="G629" s="6">
        <f ca="1">LN((RAND()^(-Results!$E$4))-1)</f>
        <v>-1.5447757599340075</v>
      </c>
      <c r="H629" s="6">
        <f t="shared" ca="1" si="145"/>
        <v>-1.480603510578087</v>
      </c>
      <c r="I629" s="10">
        <f ca="1">SUMPRODUCT(J629:O629,Results!B$12:G$12)+Results!$E$5*H629</f>
        <v>2.2528345549782101</v>
      </c>
      <c r="J629" s="10">
        <f ca="1">SUMPRODUCT($A629:$F629,Results!$B$15:$G$15)</f>
        <v>-0.7863935978666724</v>
      </c>
      <c r="K629" s="10">
        <f ca="1">SUMPRODUCT($A629:$F629,Results!$B$16:$G$16)</f>
        <v>0.74312562623471334</v>
      </c>
      <c r="L629" s="10">
        <f ca="1">SUMPRODUCT($A629:$F629,Results!$B$17:$G$17)</f>
        <v>7.4353777911258163</v>
      </c>
      <c r="M629" s="10">
        <f ca="1">SUMPRODUCT($A629:$F629,Results!$B$18:$G$18)</f>
        <v>-1.9250627673566549</v>
      </c>
      <c r="N629" s="10">
        <f ca="1">SUMPRODUCT($A629:$F629,Results!$B$19:$G$19)</f>
        <v>7.2518211602819758</v>
      </c>
      <c r="O629" s="10">
        <f ca="1">SUMPRODUCT($A629:$F629,Results!$B$20:$G$20)</f>
        <v>3.6386544488583623</v>
      </c>
      <c r="P629" s="10" cm="1">
        <f t="array" aca="1" ref="P629" ca="1">SUMPRODUCT(J629:O629,TRANSPOSE(BL$20:BL$25))+$AD$20-$BL$27</f>
        <v>7.8329996184167108</v>
      </c>
      <c r="Q629" s="10" cm="1">
        <f t="array" aca="1" ref="Q629" ca="1">SUMPRODUCT(J629:O629,TRANSPOSE(ES$20:ES$25))+$AD$20-$ES$27</f>
        <v>7.9069141128105604</v>
      </c>
      <c r="R629" s="10">
        <f ca="1">I629-Results!$E$5*H629</f>
        <v>8.1752485972905582</v>
      </c>
      <c r="S629" s="10" cm="1">
        <f t="array" aca="1" ref="S629" ca="1">SUMPRODUCT(J629:O629,TRANSPOSE(AR$28:AR$33))+$AD$20-$AC$26</f>
        <v>9.1966763720689446</v>
      </c>
      <c r="T629" s="10">
        <f ca="1">SUMPRODUCT(J629:O629,Results!K$9:P$9)</f>
        <v>8.2765185556358176</v>
      </c>
      <c r="U629" s="10">
        <f ca="1">SUMPRODUCT(J629:O629,Results!K$9:P$9)+$AD$20-$AC$31</f>
        <v>8.2934746121609102</v>
      </c>
      <c r="V629" s="10">
        <f t="shared" ca="1" si="151"/>
        <v>-5.5801650634385007</v>
      </c>
      <c r="W629" s="10">
        <f t="shared" ca="1" si="146"/>
        <v>-5.6540795578323504</v>
      </c>
      <c r="X629" s="10">
        <f t="shared" ca="1" si="147"/>
        <v>-5.9224140423123481</v>
      </c>
      <c r="Y629" s="10">
        <f t="shared" ca="1" si="148"/>
        <v>-6.9438418170907346</v>
      </c>
      <c r="Z629" s="10">
        <f t="shared" ca="1" si="149"/>
        <v>1.9707064880963248</v>
      </c>
      <c r="AA629" s="10">
        <f t="shared" ca="1" si="150"/>
        <v>-6.0406400571827001</v>
      </c>
    </row>
    <row r="630" spans="1:27">
      <c r="A630" s="6">
        <f ca="1">LN((RAND()^(-Results!$E$4))-1)</f>
        <v>-1.9354998542971427</v>
      </c>
      <c r="B630" s="6">
        <f ca="1">LN((RAND()^(-Results!$E$4))-1)</f>
        <v>-0.57740251001548548</v>
      </c>
      <c r="C630" s="6">
        <f ca="1">LN((RAND()^(-Results!$E$4))-1)</f>
        <v>-1.4856338707640131</v>
      </c>
      <c r="D630" s="6">
        <f ca="1">LN((RAND()^(-Results!$E$4))-1)</f>
        <v>0.38443830782608857</v>
      </c>
      <c r="E630" s="6">
        <f ca="1">LN((RAND()^(-Results!$E$4))-1)</f>
        <v>0.24851030183542744</v>
      </c>
      <c r="F630" s="6">
        <f ca="1">LN((RAND()^(-Results!$E$4))-1)</f>
        <v>-0.35847233952612384</v>
      </c>
      <c r="G630" s="6">
        <f ca="1">LN((RAND()^(-Results!$E$4))-1)</f>
        <v>-0.26351006100336544</v>
      </c>
      <c r="H630" s="6">
        <f t="shared" ca="1" si="145"/>
        <v>-0.19933781164744493</v>
      </c>
      <c r="I630" s="10">
        <f ca="1">SUMPRODUCT(J630:O630,Results!B$12:G$12)+Results!$E$5*H630</f>
        <v>-16.330076939701662</v>
      </c>
      <c r="J630" s="10">
        <f ca="1">SUMPRODUCT($A630:$F630,Results!$B$15:$G$15)</f>
        <v>4.28232764174202</v>
      </c>
      <c r="K630" s="10">
        <f ca="1">SUMPRODUCT($A630:$F630,Results!$B$16:$G$16)</f>
        <v>-2.4839178465557672</v>
      </c>
      <c r="L630" s="10">
        <f ca="1">SUMPRODUCT($A630:$F630,Results!$B$17:$G$17)</f>
        <v>-1.9692105441066099</v>
      </c>
      <c r="M630" s="10">
        <f ca="1">SUMPRODUCT($A630:$F630,Results!$B$18:$G$18)</f>
        <v>2.2332772002003827</v>
      </c>
      <c r="N630" s="10">
        <f ca="1">SUMPRODUCT($A630:$F630,Results!$B$19:$G$19)</f>
        <v>-7.14482004727238</v>
      </c>
      <c r="O630" s="10">
        <f ca="1">SUMPRODUCT($A630:$F630,Results!$B$20:$G$20)</f>
        <v>-3.5280428801909536</v>
      </c>
      <c r="P630" s="10" cm="1">
        <f t="array" aca="1" ref="P630" ca="1">SUMPRODUCT(J630:O630,TRANSPOSE(BL$20:BL$25))+$AD$20-$BL$27</f>
        <v>-15.860424371672138</v>
      </c>
      <c r="Q630" s="10" cm="1">
        <f t="array" aca="1" ref="Q630" ca="1">SUMPRODUCT(J630:O630,TRANSPOSE(ES$20:ES$25))+$AD$20-$ES$27</f>
        <v>-15.80842499326938</v>
      </c>
      <c r="R630" s="10">
        <f ca="1">I630-Results!$E$5*H630</f>
        <v>-15.532725693111882</v>
      </c>
      <c r="S630" s="10" cm="1">
        <f t="array" aca="1" ref="S630" ca="1">SUMPRODUCT(J630:O630,TRANSPOSE(AR$28:AR$33))+$AD$20-$AC$26</f>
        <v>-16.098030161773476</v>
      </c>
      <c r="T630" s="10">
        <f ca="1">SUMPRODUCT(J630:O630,Results!K$9:P$9)</f>
        <v>-15.547068818154614</v>
      </c>
      <c r="U630" s="10">
        <f ca="1">SUMPRODUCT(J630:O630,Results!K$9:P$9)+$AD$20-$AC$31</f>
        <v>-15.530112761629521</v>
      </c>
      <c r="V630" s="10">
        <f t="shared" ca="1" si="151"/>
        <v>-0.46965256802952382</v>
      </c>
      <c r="W630" s="10">
        <f t="shared" ca="1" si="146"/>
        <v>-0.52165194643228219</v>
      </c>
      <c r="X630" s="10">
        <f t="shared" ca="1" si="147"/>
        <v>-0.79735124658978052</v>
      </c>
      <c r="Y630" s="10">
        <f t="shared" ca="1" si="148"/>
        <v>-0.23204677792818629</v>
      </c>
      <c r="Z630" s="10">
        <f t="shared" ca="1" si="149"/>
        <v>-16.612205006583547</v>
      </c>
      <c r="AA630" s="10">
        <f t="shared" ca="1" si="150"/>
        <v>-0.79996417807214115</v>
      </c>
    </row>
    <row r="631" spans="1:27">
      <c r="A631" s="6">
        <f ca="1">LN((RAND()^(-Results!$E$4))-1)</f>
        <v>-0.73903516001376879</v>
      </c>
      <c r="B631" s="6">
        <f ca="1">LN((RAND()^(-Results!$E$4))-1)</f>
        <v>1.1713864283478459</v>
      </c>
      <c r="C631" s="6">
        <f ca="1">LN((RAND()^(-Results!$E$4))-1)</f>
        <v>4.8232823982881987</v>
      </c>
      <c r="D631" s="6">
        <f ca="1">LN((RAND()^(-Results!$E$4))-1)</f>
        <v>-0.11883381683685774</v>
      </c>
      <c r="E631" s="6">
        <f ca="1">LN((RAND()^(-Results!$E$4))-1)</f>
        <v>0.52780689468033049</v>
      </c>
      <c r="F631" s="6">
        <f ca="1">LN((RAND()^(-Results!$E$4))-1)</f>
        <v>1.8195705227374008</v>
      </c>
      <c r="G631" s="6">
        <f ca="1">LN((RAND()^(-Results!$E$4))-1)</f>
        <v>1.3036377334075362</v>
      </c>
      <c r="H631" s="6">
        <f t="shared" ca="1" si="145"/>
        <v>1.3678099827634567</v>
      </c>
      <c r="I631" s="10">
        <f ca="1">SUMPRODUCT(J631:O631,Results!B$12:G$12)+Results!$E$5*H631</f>
        <v>13.989564985920985</v>
      </c>
      <c r="J631" s="10">
        <f ca="1">SUMPRODUCT($A631:$F631,Results!$B$15:$G$15)</f>
        <v>1.9510122207695515</v>
      </c>
      <c r="K631" s="10">
        <f ca="1">SUMPRODUCT($A631:$F631,Results!$B$16:$G$16)</f>
        <v>10.415158685862989</v>
      </c>
      <c r="L631" s="10">
        <f ca="1">SUMPRODUCT($A631:$F631,Results!$B$17:$G$17)</f>
        <v>1.741100901771667</v>
      </c>
      <c r="M631" s="10">
        <f ca="1">SUMPRODUCT($A631:$F631,Results!$B$18:$G$18)</f>
        <v>-9.9026714056248579</v>
      </c>
      <c r="N631" s="10">
        <f ca="1">SUMPRODUCT($A631:$F631,Results!$B$19:$G$19)</f>
        <v>4.1853757805120786</v>
      </c>
      <c r="O631" s="10">
        <f ca="1">SUMPRODUCT($A631:$F631,Results!$B$20:$G$20)</f>
        <v>5.7873715745859426</v>
      </c>
      <c r="P631" s="10" cm="1">
        <f t="array" aca="1" ref="P631" ca="1">SUMPRODUCT(J631:O631,TRANSPOSE(BL$20:BL$25))+$AD$20-$BL$27</f>
        <v>10.018512534047899</v>
      </c>
      <c r="Q631" s="10" cm="1">
        <f t="array" aca="1" ref="Q631" ca="1">SUMPRODUCT(J631:O631,TRANSPOSE(ES$20:ES$25))+$AD$20-$ES$27</f>
        <v>10.047081276388301</v>
      </c>
      <c r="R631" s="10">
        <f ca="1">I631-Results!$E$5*H631</f>
        <v>8.5183250548671587</v>
      </c>
      <c r="S631" s="10" cm="1">
        <f t="array" aca="1" ref="S631" ca="1">SUMPRODUCT(J631:O631,TRANSPOSE(AR$28:AR$33))+$AD$20-$AC$26</f>
        <v>19.709565832583397</v>
      </c>
      <c r="T631" s="10">
        <f ca="1">SUMPRODUCT(J631:O631,Results!K$9:P$9)</f>
        <v>10.17651065327513</v>
      </c>
      <c r="U631" s="10">
        <f ca="1">SUMPRODUCT(J631:O631,Results!K$9:P$9)+$AD$20-$AC$31</f>
        <v>10.193466709800223</v>
      </c>
      <c r="V631" s="10">
        <f t="shared" ca="1" si="151"/>
        <v>3.9710524518730868</v>
      </c>
      <c r="W631" s="10">
        <f t="shared" ca="1" si="146"/>
        <v>3.9424837095326843</v>
      </c>
      <c r="X631" s="10">
        <f t="shared" ca="1" si="147"/>
        <v>5.4712399310538267</v>
      </c>
      <c r="Y631" s="10">
        <f t="shared" ca="1" si="148"/>
        <v>-5.7200008466624119</v>
      </c>
      <c r="Z631" s="10">
        <f t="shared" ca="1" si="149"/>
        <v>13.7074369190391</v>
      </c>
      <c r="AA631" s="10">
        <f t="shared" ca="1" si="150"/>
        <v>3.7960982761207624</v>
      </c>
    </row>
    <row r="632" spans="1:27">
      <c r="A632" s="6">
        <f ca="1">LN((RAND()^(-Results!$E$4))-1)</f>
        <v>-0.78280420758805658</v>
      </c>
      <c r="B632" s="6">
        <f ca="1">LN((RAND()^(-Results!$E$4))-1)</f>
        <v>1.0735752182463887</v>
      </c>
      <c r="C632" s="6">
        <f ca="1">LN((RAND()^(-Results!$E$4))-1)</f>
        <v>0.42879385739176745</v>
      </c>
      <c r="D632" s="6">
        <f ca="1">LN((RAND()^(-Results!$E$4))-1)</f>
        <v>-0.75793552981991241</v>
      </c>
      <c r="E632" s="6">
        <f ca="1">LN((RAND()^(-Results!$E$4))-1)</f>
        <v>-2.4263167162756449</v>
      </c>
      <c r="F632" s="6">
        <f ca="1">LN((RAND()^(-Results!$E$4))-1)</f>
        <v>-2.7046913733522739</v>
      </c>
      <c r="G632" s="6">
        <f ca="1">LN((RAND()^(-Results!$E$4))-1)</f>
        <v>3.6485555964607106</v>
      </c>
      <c r="H632" s="6">
        <f t="shared" ca="1" si="145"/>
        <v>3.7127278458166311</v>
      </c>
      <c r="I632" s="10">
        <f ca="1">SUMPRODUCT(J632:O632,Results!B$12:G$12)+Results!$E$5*H632</f>
        <v>-8.6498315651288387</v>
      </c>
      <c r="J632" s="10">
        <f ca="1">SUMPRODUCT($A632:$F632,Results!$B$15:$G$15)</f>
        <v>11.341577601569536</v>
      </c>
      <c r="K632" s="10">
        <f ca="1">SUMPRODUCT($A632:$F632,Results!$B$16:$G$16)</f>
        <v>-5.5424857011218407</v>
      </c>
      <c r="L632" s="10">
        <f ca="1">SUMPRODUCT($A632:$F632,Results!$B$17:$G$17)</f>
        <v>14.28161702904956</v>
      </c>
      <c r="M632" s="10">
        <f ca="1">SUMPRODUCT($A632:$F632,Results!$B$18:$G$18)</f>
        <v>4.4390170688927419</v>
      </c>
      <c r="N632" s="10">
        <f ca="1">SUMPRODUCT($A632:$F632,Results!$B$19:$G$19)</f>
        <v>1.5041797567829145</v>
      </c>
      <c r="O632" s="10">
        <f ca="1">SUMPRODUCT($A632:$F632,Results!$B$20:$G$20)</f>
        <v>-1.2482726386307628</v>
      </c>
      <c r="P632" s="10" cm="1">
        <f t="array" aca="1" ref="P632" ca="1">SUMPRODUCT(J632:O632,TRANSPOSE(BL$20:BL$25))+$AD$20-$BL$27</f>
        <v>-23.830982169612032</v>
      </c>
      <c r="Q632" s="10" cm="1">
        <f t="array" aca="1" ref="Q632" ca="1">SUMPRODUCT(J632:O632,TRANSPOSE(ES$20:ES$25))+$AD$20-$ES$27</f>
        <v>-23.840789897618727</v>
      </c>
      <c r="R632" s="10">
        <f ca="1">I632-Results!$E$5*H632</f>
        <v>-23.500742948395363</v>
      </c>
      <c r="S632" s="10" cm="1">
        <f t="array" aca="1" ref="S632" ca="1">SUMPRODUCT(J632:O632,TRANSPOSE(AR$28:AR$33))+$AD$20-$AC$26</f>
        <v>-23.722409241559014</v>
      </c>
      <c r="T632" s="10">
        <f ca="1">SUMPRODUCT(J632:O632,Results!K$9:P$9)</f>
        <v>-23.917831277441781</v>
      </c>
      <c r="U632" s="10">
        <f ca="1">SUMPRODUCT(J632:O632,Results!K$9:P$9)+$AD$20-$AC$31</f>
        <v>-23.900875220916689</v>
      </c>
      <c r="V632" s="10">
        <f t="shared" ca="1" si="151"/>
        <v>15.181150604483193</v>
      </c>
      <c r="W632" s="10">
        <f t="shared" ca="1" si="146"/>
        <v>15.190958332489888</v>
      </c>
      <c r="X632" s="10">
        <f t="shared" ca="1" si="147"/>
        <v>14.850911383266524</v>
      </c>
      <c r="Y632" s="10">
        <f t="shared" ca="1" si="148"/>
        <v>15.072577676430175</v>
      </c>
      <c r="Z632" s="10">
        <f t="shared" ca="1" si="149"/>
        <v>-8.9319596320107237</v>
      </c>
      <c r="AA632" s="10">
        <f t="shared" ca="1" si="150"/>
        <v>15.25104365578785</v>
      </c>
    </row>
    <row r="633" spans="1:27">
      <c r="A633" s="6">
        <f ca="1">LN((RAND()^(-Results!$E$4))-1)</f>
        <v>-0.60701145722217276</v>
      </c>
      <c r="B633" s="6">
        <f ca="1">LN((RAND()^(-Results!$E$4))-1)</f>
        <v>-1.4746217164355826</v>
      </c>
      <c r="C633" s="6">
        <f ca="1">LN((RAND()^(-Results!$E$4))-1)</f>
        <v>-4.0286363397805367</v>
      </c>
      <c r="D633" s="6">
        <f ca="1">LN((RAND()^(-Results!$E$4))-1)</f>
        <v>2.4248940397792254</v>
      </c>
      <c r="E633" s="6">
        <f ca="1">LN((RAND()^(-Results!$E$4))-1)</f>
        <v>-0.32827409222312942</v>
      </c>
      <c r="F633" s="6">
        <f ca="1">LN((RAND()^(-Results!$E$4))-1)</f>
        <v>-4.7833617757658544</v>
      </c>
      <c r="G633" s="6">
        <f ca="1">LN((RAND()^(-Results!$E$4))-1)</f>
        <v>-0.12027940637270915</v>
      </c>
      <c r="H633" s="6">
        <f t="shared" ca="1" si="145"/>
        <v>-5.6107157016788645E-2</v>
      </c>
      <c r="I633" s="10">
        <f ca="1">SUMPRODUCT(J633:O633,Results!B$12:G$12)+Results!$E$5*H633</f>
        <v>-30.460026440241954</v>
      </c>
      <c r="J633" s="10">
        <f ca="1">SUMPRODUCT($A633:$F633,Results!$B$15:$G$15)</f>
        <v>5.9684684249377362</v>
      </c>
      <c r="K633" s="10">
        <f ca="1">SUMPRODUCT($A633:$F633,Results!$B$16:$G$16)</f>
        <v>-13.214638713074777</v>
      </c>
      <c r="L633" s="10">
        <f ca="1">SUMPRODUCT($A633:$F633,Results!$B$17:$G$17)</f>
        <v>2.0393893948979218</v>
      </c>
      <c r="M633" s="10">
        <f ca="1">SUMPRODUCT($A633:$F633,Results!$B$18:$G$18)</f>
        <v>12.418134769161725</v>
      </c>
      <c r="N633" s="10">
        <f ca="1">SUMPRODUCT($A633:$F633,Results!$B$19:$G$19)</f>
        <v>-9.6918802599282579</v>
      </c>
      <c r="O633" s="10">
        <f ca="1">SUMPRODUCT($A633:$F633,Results!$B$20:$G$20)</f>
        <v>-8.0950235778756401</v>
      </c>
      <c r="P633" s="10" cm="1">
        <f t="array" aca="1" ref="P633" ca="1">SUMPRODUCT(J633:O633,TRANSPOSE(BL$20:BL$25))+$AD$20-$BL$27</f>
        <v>-31.288598909541726</v>
      </c>
      <c r="Q633" s="10" cm="1">
        <f t="array" aca="1" ref="Q633" ca="1">SUMPRODUCT(J633:O633,TRANSPOSE(ES$20:ES$25))+$AD$20-$ES$27</f>
        <v>-31.291072836785734</v>
      </c>
      <c r="R633" s="10">
        <f ca="1">I633-Results!$E$5*H633</f>
        <v>-30.235597812174799</v>
      </c>
      <c r="S633" s="10" cm="1">
        <f t="array" aca="1" ref="S633" ca="1">SUMPRODUCT(J633:O633,TRANSPOSE(AR$28:AR$33))+$AD$20-$AC$26</f>
        <v>-39.582665071108941</v>
      </c>
      <c r="T633" s="10">
        <f ca="1">SUMPRODUCT(J633:O633,Results!K$9:P$9)</f>
        <v>-31.264980215842215</v>
      </c>
      <c r="U633" s="10">
        <f ca="1">SUMPRODUCT(J633:O633,Results!K$9:P$9)+$AD$20-$AC$31</f>
        <v>-31.248024159317122</v>
      </c>
      <c r="V633" s="10">
        <f t="shared" ca="1" si="151"/>
        <v>0.8285724692997718</v>
      </c>
      <c r="W633" s="10">
        <f t="shared" ca="1" si="146"/>
        <v>0.83104639654377976</v>
      </c>
      <c r="X633" s="10">
        <f t="shared" ca="1" si="147"/>
        <v>-0.22442862806715524</v>
      </c>
      <c r="Y633" s="10">
        <f t="shared" ca="1" si="148"/>
        <v>9.1226386308669873</v>
      </c>
      <c r="Z633" s="10">
        <f t="shared" ca="1" si="149"/>
        <v>-30.742154507123839</v>
      </c>
      <c r="AA633" s="10">
        <f t="shared" ca="1" si="150"/>
        <v>0.78799771907516813</v>
      </c>
    </row>
    <row r="634" spans="1:27">
      <c r="A634" s="6">
        <f ca="1">LN((RAND()^(-Results!$E$4))-1)</f>
        <v>1.4066516529610442</v>
      </c>
      <c r="B634" s="6">
        <f ca="1">LN((RAND()^(-Results!$E$4))-1)</f>
        <v>-0.3714985705662297</v>
      </c>
      <c r="C634" s="6">
        <f ca="1">LN((RAND()^(-Results!$E$4))-1)</f>
        <v>-1.3541280329313892</v>
      </c>
      <c r="D634" s="6">
        <f ca="1">LN((RAND()^(-Results!$E$4))-1)</f>
        <v>-4.9504933348326414</v>
      </c>
      <c r="E634" s="6">
        <f ca="1">LN((RAND()^(-Results!$E$4))-1)</f>
        <v>0.56483201965711616</v>
      </c>
      <c r="F634" s="6">
        <f ca="1">LN((RAND()^(-Results!$E$4))-1)</f>
        <v>-0.14002037302796111</v>
      </c>
      <c r="G634" s="6">
        <f ca="1">LN((RAND()^(-Results!$E$4))-1)</f>
        <v>-1.8441366549123612</v>
      </c>
      <c r="H634" s="6">
        <f t="shared" ca="1" si="145"/>
        <v>-1.7799644055564408</v>
      </c>
      <c r="I634" s="10">
        <f ca="1">SUMPRODUCT(J634:O634,Results!B$12:G$12)+Results!$E$5*H634</f>
        <v>-1.6775411774022864E-2</v>
      </c>
      <c r="J634" s="10">
        <f ca="1">SUMPRODUCT($A634:$F634,Results!$B$15:$G$15)</f>
        <v>-0.93600463734479666</v>
      </c>
      <c r="K634" s="10">
        <f ca="1">SUMPRODUCT($A634:$F634,Results!$B$16:$G$16)</f>
        <v>3.0591363451064608</v>
      </c>
      <c r="L634" s="10">
        <f ca="1">SUMPRODUCT($A634:$F634,Results!$B$17:$G$17)</f>
        <v>-5.3761421888608174</v>
      </c>
      <c r="M634" s="10">
        <f ca="1">SUMPRODUCT($A634:$F634,Results!$B$18:$G$18)</f>
        <v>4.6683047399414539</v>
      </c>
      <c r="N634" s="10">
        <f ca="1">SUMPRODUCT($A634:$F634,Results!$B$19:$G$19)</f>
        <v>2.6900013739041664</v>
      </c>
      <c r="O634" s="10">
        <f ca="1">SUMPRODUCT($A634:$F634,Results!$B$20:$G$20)</f>
        <v>-3.4510953510806015</v>
      </c>
      <c r="P634" s="10" cm="1">
        <f t="array" aca="1" ref="P634" ca="1">SUMPRODUCT(J634:O634,TRANSPOSE(BL$20:BL$25))+$AD$20-$BL$27</f>
        <v>7.0445070887634156</v>
      </c>
      <c r="Q634" s="10" cm="1">
        <f t="array" aca="1" ref="Q634" ca="1">SUMPRODUCT(J634:O634,TRANSPOSE(ES$20:ES$25))+$AD$20-$ES$27</f>
        <v>6.8963798934590406</v>
      </c>
      <c r="R634" s="10">
        <f ca="1">I634-Results!$E$5*H634</f>
        <v>7.1030822104517402</v>
      </c>
      <c r="S634" s="10" cm="1">
        <f t="array" aca="1" ref="S634" ca="1">SUMPRODUCT(J634:O634,TRANSPOSE(AR$28:AR$33))+$AD$20-$AC$26</f>
        <v>1.1524706037348764</v>
      </c>
      <c r="T634" s="10">
        <f ca="1">SUMPRODUCT(J634:O634,Results!K$9:P$9)</f>
        <v>6.0305769497149102</v>
      </c>
      <c r="U634" s="10">
        <f ca="1">SUMPRODUCT(J634:O634,Results!K$9:P$9)+$AD$20-$AC$31</f>
        <v>6.0475330062400028</v>
      </c>
      <c r="V634" s="10">
        <f t="shared" ca="1" si="151"/>
        <v>-7.0612825005374384</v>
      </c>
      <c r="W634" s="10">
        <f t="shared" ca="1" si="146"/>
        <v>-6.9131553052330634</v>
      </c>
      <c r="X634" s="10">
        <f t="shared" ca="1" si="147"/>
        <v>-7.119857622225763</v>
      </c>
      <c r="Y634" s="10">
        <f t="shared" ca="1" si="148"/>
        <v>-1.1692460155088993</v>
      </c>
      <c r="Z634" s="10">
        <f t="shared" ca="1" si="149"/>
        <v>-0.29890347865590816</v>
      </c>
      <c r="AA634" s="10">
        <f t="shared" ca="1" si="150"/>
        <v>-6.0643084180140256</v>
      </c>
    </row>
    <row r="635" spans="1:27">
      <c r="A635" s="6">
        <f ca="1">LN((RAND()^(-Results!$E$4))-1)</f>
        <v>0.3989350182978415</v>
      </c>
      <c r="B635" s="6">
        <f ca="1">LN((RAND()^(-Results!$E$4))-1)</f>
        <v>-3.3905947231447859</v>
      </c>
      <c r="C635" s="6">
        <f ca="1">LN((RAND()^(-Results!$E$4))-1)</f>
        <v>-2.5857983250677443</v>
      </c>
      <c r="D635" s="6">
        <f ca="1">LN((RAND()^(-Results!$E$4))-1)</f>
        <v>-0.87365496185463265</v>
      </c>
      <c r="E635" s="6">
        <f ca="1">LN((RAND()^(-Results!$E$4))-1)</f>
        <v>-1.1173230997860568</v>
      </c>
      <c r="F635" s="6">
        <f ca="1">LN((RAND()^(-Results!$E$4))-1)</f>
        <v>0.6034475580757821</v>
      </c>
      <c r="G635" s="6">
        <f ca="1">LN((RAND()^(-Results!$E$4))-1)</f>
        <v>-0.53009001621268537</v>
      </c>
      <c r="H635" s="6">
        <f t="shared" ca="1" si="145"/>
        <v>-0.46591776685676489</v>
      </c>
      <c r="I635" s="10">
        <f ca="1">SUMPRODUCT(J635:O635,Results!B$12:G$12)+Results!$E$5*H635</f>
        <v>-9.0528517940943551</v>
      </c>
      <c r="J635" s="10">
        <f ca="1">SUMPRODUCT($A635:$F635,Results!$B$15:$G$15)</f>
        <v>-1.7734119014801337</v>
      </c>
      <c r="K635" s="10">
        <f ca="1">SUMPRODUCT($A635:$F635,Results!$B$16:$G$16)</f>
        <v>-7.5772261670763008</v>
      </c>
      <c r="L635" s="10">
        <f ca="1">SUMPRODUCT($A635:$F635,Results!$B$17:$G$17)</f>
        <v>-1.3966565796589321</v>
      </c>
      <c r="M635" s="10">
        <f ca="1">SUMPRODUCT($A635:$F635,Results!$B$18:$G$18)</f>
        <v>1.7526442238290985</v>
      </c>
      <c r="N635" s="10">
        <f ca="1">SUMPRODUCT($A635:$F635,Results!$B$19:$G$19)</f>
        <v>-4.7779234546093701</v>
      </c>
      <c r="O635" s="10">
        <f ca="1">SUMPRODUCT($A635:$F635,Results!$B$20:$G$20)</f>
        <v>-1.3344630668883353</v>
      </c>
      <c r="P635" s="10" cm="1">
        <f t="array" aca="1" ref="P635" ca="1">SUMPRODUCT(J635:O635,TRANSPOSE(BL$20:BL$25))+$AD$20-$BL$27</f>
        <v>-7.3106971429182828</v>
      </c>
      <c r="Q635" s="10" cm="1">
        <f t="array" aca="1" ref="Q635" ca="1">SUMPRODUCT(J635:O635,TRANSPOSE(ES$20:ES$25))+$AD$20-$ES$27</f>
        <v>-7.4385856476358008</v>
      </c>
      <c r="R635" s="10">
        <f ca="1">I635-Results!$E$5*H635</f>
        <v>-7.1891807266672956</v>
      </c>
      <c r="S635" s="10" cm="1">
        <f t="array" aca="1" ref="S635" ca="1">SUMPRODUCT(J635:O635,TRANSPOSE(AR$28:AR$33))+$AD$20-$AC$26</f>
        <v>-9.0838041217668906</v>
      </c>
      <c r="T635" s="10">
        <f ca="1">SUMPRODUCT(J635:O635,Results!K$9:P$9)</f>
        <v>-8.1282677773679239</v>
      </c>
      <c r="U635" s="10">
        <f ca="1">SUMPRODUCT(J635:O635,Results!K$9:P$9)+$AD$20-$AC$31</f>
        <v>-8.1113117208428314</v>
      </c>
      <c r="V635" s="10">
        <f t="shared" ca="1" si="151"/>
        <v>-1.7421546511760724</v>
      </c>
      <c r="W635" s="10">
        <f t="shared" ca="1" si="146"/>
        <v>-1.6142661464585544</v>
      </c>
      <c r="X635" s="10">
        <f t="shared" ca="1" si="147"/>
        <v>-1.8636710674270596</v>
      </c>
      <c r="Y635" s="10">
        <f t="shared" ca="1" si="148"/>
        <v>3.0952327672535418E-2</v>
      </c>
      <c r="Z635" s="10">
        <f t="shared" ca="1" si="149"/>
        <v>-9.3349798609762402</v>
      </c>
      <c r="AA635" s="10">
        <f t="shared" ca="1" si="150"/>
        <v>-0.94154007325152378</v>
      </c>
    </row>
    <row r="636" spans="1:27">
      <c r="A636" s="6">
        <f ca="1">LN((RAND()^(-Results!$E$4))-1)</f>
        <v>5.6035384931540852E-2</v>
      </c>
      <c r="B636" s="6">
        <f ca="1">LN((RAND()^(-Results!$E$4))-1)</f>
        <v>1.2235358390215925</v>
      </c>
      <c r="C636" s="6">
        <f ca="1">LN((RAND()^(-Results!$E$4))-1)</f>
        <v>0.78268346456394833</v>
      </c>
      <c r="D636" s="6">
        <f ca="1">LN((RAND()^(-Results!$E$4))-1)</f>
        <v>6.231865207268414</v>
      </c>
      <c r="E636" s="6">
        <f ca="1">LN((RAND()^(-Results!$E$4))-1)</f>
        <v>-0.60574084237981229</v>
      </c>
      <c r="F636" s="6">
        <f ca="1">LN((RAND()^(-Results!$E$4))-1)</f>
        <v>-0.54920415078297136</v>
      </c>
      <c r="G636" s="6">
        <f ca="1">LN((RAND()^(-Results!$E$4))-1)</f>
        <v>1.1329353298475189</v>
      </c>
      <c r="H636" s="6">
        <f t="shared" ca="1" si="145"/>
        <v>1.1971075792034394</v>
      </c>
      <c r="I636" s="10">
        <f ca="1">SUMPRODUCT(J636:O636,Results!B$12:G$12)+Results!$E$5*H636</f>
        <v>7.0792212360880686</v>
      </c>
      <c r="J636" s="10">
        <f ca="1">SUMPRODUCT($A636:$F636,Results!$B$15:$G$15)</f>
        <v>-3.5849734884838202</v>
      </c>
      <c r="K636" s="10">
        <f ca="1">SUMPRODUCT($A636:$F636,Results!$B$16:$G$16)</f>
        <v>-4.9687040686440218</v>
      </c>
      <c r="L636" s="10">
        <f ca="1">SUMPRODUCT($A636:$F636,Results!$B$17:$G$17)</f>
        <v>6.2453221871902214</v>
      </c>
      <c r="M636" s="10">
        <f ca="1">SUMPRODUCT($A636:$F636,Results!$B$18:$G$18)</f>
        <v>-2.6763020975225871</v>
      </c>
      <c r="N636" s="10">
        <f ca="1">SUMPRODUCT($A636:$F636,Results!$B$19:$G$19)</f>
        <v>0.97482431574020434</v>
      </c>
      <c r="O636" s="10">
        <f ca="1">SUMPRODUCT($A636:$F636,Results!$B$20:$G$20)</f>
        <v>4.0738473673946478</v>
      </c>
      <c r="P636" s="10" cm="1">
        <f t="array" aca="1" ref="P636" ca="1">SUMPRODUCT(J636:O636,TRANSPOSE(BL$20:BL$25))+$AD$20-$BL$27</f>
        <v>1.8122464276752024</v>
      </c>
      <c r="Q636" s="10" cm="1">
        <f t="array" aca="1" ref="Q636" ca="1">SUMPRODUCT(J636:O636,TRANSPOSE(ES$20:ES$25))+$AD$20-$ES$27</f>
        <v>1.9921661729510522</v>
      </c>
      <c r="R636" s="10">
        <f ca="1">I636-Results!$E$5*H636</f>
        <v>2.2907909192743112</v>
      </c>
      <c r="S636" s="10" cm="1">
        <f t="array" aca="1" ref="S636" ca="1">SUMPRODUCT(J636:O636,TRANSPOSE(AR$28:AR$33))+$AD$20-$AC$26</f>
        <v>4.3226299945679836</v>
      </c>
      <c r="T636" s="10">
        <f ca="1">SUMPRODUCT(J636:O636,Results!K$9:P$9)</f>
        <v>3.0087987085128831</v>
      </c>
      <c r="U636" s="10">
        <f ca="1">SUMPRODUCT(J636:O636,Results!K$9:P$9)+$AD$20-$AC$31</f>
        <v>3.0257547650379757</v>
      </c>
      <c r="V636" s="10">
        <f t="shared" ca="1" si="151"/>
        <v>5.2669748084128667</v>
      </c>
      <c r="W636" s="10">
        <f t="shared" ca="1" si="146"/>
        <v>5.0870550631370168</v>
      </c>
      <c r="X636" s="10">
        <f t="shared" ca="1" si="147"/>
        <v>4.7884303168137574</v>
      </c>
      <c r="Y636" s="10">
        <f t="shared" ca="1" si="148"/>
        <v>2.7565912415200851</v>
      </c>
      <c r="Z636" s="10">
        <f t="shared" ca="1" si="149"/>
        <v>6.7970931692061836</v>
      </c>
      <c r="AA636" s="10">
        <f t="shared" ca="1" si="150"/>
        <v>4.0534664710500934</v>
      </c>
    </row>
    <row r="637" spans="1:27">
      <c r="A637" s="6">
        <f ca="1">LN((RAND()^(-Results!$E$4))-1)</f>
        <v>-0.58988521823331797</v>
      </c>
      <c r="B637" s="6">
        <f ca="1">LN((RAND()^(-Results!$E$4))-1)</f>
        <v>-1.1565946444826136</v>
      </c>
      <c r="C637" s="6">
        <f ca="1">LN((RAND()^(-Results!$E$4))-1)</f>
        <v>-0.72637605931808813</v>
      </c>
      <c r="D637" s="6">
        <f ca="1">LN((RAND()^(-Results!$E$4))-1)</f>
        <v>-2.3326404329175379</v>
      </c>
      <c r="E637" s="6">
        <f ca="1">LN((RAND()^(-Results!$E$4))-1)</f>
        <v>0.19576983051700994</v>
      </c>
      <c r="F637" s="6">
        <f ca="1">LN((RAND()^(-Results!$E$4))-1)</f>
        <v>1.2035764382339635</v>
      </c>
      <c r="G637" s="6">
        <f ca="1">LN((RAND()^(-Results!$E$4))-1)</f>
        <v>1.1559427203334041</v>
      </c>
      <c r="H637" s="6">
        <f t="shared" ca="1" si="145"/>
        <v>1.2201149696893245</v>
      </c>
      <c r="I637" s="10">
        <f ca="1">SUMPRODUCT(J637:O637,Results!B$12:G$12)+Results!$E$5*H637</f>
        <v>2.8795184261618814</v>
      </c>
      <c r="J637" s="10">
        <f ca="1">SUMPRODUCT($A637:$F637,Results!$B$15:$G$15)</f>
        <v>0.77648719957539925</v>
      </c>
      <c r="K637" s="10">
        <f ca="1">SUMPRODUCT($A637:$F637,Results!$B$16:$G$16)</f>
        <v>1.4404995349022167</v>
      </c>
      <c r="L637" s="10">
        <f ca="1">SUMPRODUCT($A637:$F637,Results!$B$17:$G$17)</f>
        <v>-4.0698308974828885</v>
      </c>
      <c r="M637" s="10">
        <f ca="1">SUMPRODUCT($A637:$F637,Results!$B$18:$G$18)</f>
        <v>-0.42241624725909976</v>
      </c>
      <c r="N637" s="10">
        <f ca="1">SUMPRODUCT($A637:$F637,Results!$B$19:$G$19)</f>
        <v>-2.6229738038938684</v>
      </c>
      <c r="O637" s="10">
        <f ca="1">SUMPRODUCT($A637:$F637,Results!$B$20:$G$20)</f>
        <v>-1.4120527828628442</v>
      </c>
      <c r="P637" s="10" cm="1">
        <f t="array" aca="1" ref="P637" ca="1">SUMPRODUCT(J637:O637,TRANSPOSE(BL$20:BL$25))+$AD$20-$BL$27</f>
        <v>-1.8154412961244586</v>
      </c>
      <c r="Q637" s="10" cm="1">
        <f t="array" aca="1" ref="Q637" ca="1">SUMPRODUCT(J637:O637,TRANSPOSE(ES$20:ES$25))+$AD$20-$ES$27</f>
        <v>-1.8733260790316377</v>
      </c>
      <c r="R637" s="10">
        <f ca="1">I637-Results!$E$5*H637</f>
        <v>-2.0009414525954168</v>
      </c>
      <c r="S637" s="10" cm="1">
        <f t="array" aca="1" ref="S637" ca="1">SUMPRODUCT(J637:O637,TRANSPOSE(AR$28:AR$33))+$AD$20-$AC$26</f>
        <v>-1.4958108654634439</v>
      </c>
      <c r="T637" s="10">
        <f ca="1">SUMPRODUCT(J637:O637,Results!K$9:P$9)</f>
        <v>-2.2288448984693932</v>
      </c>
      <c r="U637" s="10">
        <f ca="1">SUMPRODUCT(J637:O637,Results!K$9:P$9)+$AD$20-$AC$31</f>
        <v>-2.2118888419443006</v>
      </c>
      <c r="V637" s="10">
        <f t="shared" ca="1" si="151"/>
        <v>4.69495972228634</v>
      </c>
      <c r="W637" s="10">
        <f t="shared" ca="1" si="146"/>
        <v>4.7528445051935186</v>
      </c>
      <c r="X637" s="10">
        <f t="shared" ca="1" si="147"/>
        <v>4.8804598787572981</v>
      </c>
      <c r="Y637" s="10">
        <f t="shared" ca="1" si="148"/>
        <v>4.3753292916253255</v>
      </c>
      <c r="Z637" s="10">
        <f t="shared" ca="1" si="149"/>
        <v>2.5973903592799958</v>
      </c>
      <c r="AA637" s="10">
        <f t="shared" ca="1" si="150"/>
        <v>5.0914072681061819</v>
      </c>
    </row>
    <row r="638" spans="1:27">
      <c r="A638" s="6">
        <f ca="1">LN((RAND()^(-Results!$E$4))-1)</f>
        <v>-0.21520643749190763</v>
      </c>
      <c r="B638" s="6">
        <f ca="1">LN((RAND()^(-Results!$E$4))-1)</f>
        <v>-0.41166124058701081</v>
      </c>
      <c r="C638" s="6">
        <f ca="1">LN((RAND()^(-Results!$E$4))-1)</f>
        <v>-0.94937691909741972</v>
      </c>
      <c r="D638" s="6">
        <f ca="1">LN((RAND()^(-Results!$E$4))-1)</f>
        <v>2.5171884695845042</v>
      </c>
      <c r="E638" s="6">
        <f ca="1">LN((RAND()^(-Results!$E$4))-1)</f>
        <v>0.16982094504245632</v>
      </c>
      <c r="F638" s="6">
        <f ca="1">LN((RAND()^(-Results!$E$4))-1)</f>
        <v>0.71585208236016362</v>
      </c>
      <c r="G638" s="6">
        <f ca="1">LN((RAND()^(-Results!$E$4))-1)</f>
        <v>-1.5785301389227065E-2</v>
      </c>
      <c r="H638" s="6">
        <f t="shared" ca="1" si="145"/>
        <v>4.8386947966693433E-2</v>
      </c>
      <c r="I638" s="10">
        <f ca="1">SUMPRODUCT(J638:O638,Results!B$12:G$12)+Results!$E$5*H638</f>
        <v>2.7951025849984816</v>
      </c>
      <c r="J638" s="10">
        <f ca="1">SUMPRODUCT($A638:$F638,Results!$B$15:$G$15)</f>
        <v>-4.0575662997425894</v>
      </c>
      <c r="K638" s="10">
        <f ca="1">SUMPRODUCT($A638:$F638,Results!$B$16:$G$16)</f>
        <v>-2.7981852256256206</v>
      </c>
      <c r="L638" s="10">
        <f ca="1">SUMPRODUCT($A638:$F638,Results!$B$17:$G$17)</f>
        <v>-2.0860438850517005</v>
      </c>
      <c r="M638" s="10">
        <f ca="1">SUMPRODUCT($A638:$F638,Results!$B$18:$G$18)</f>
        <v>-1.1409595790432208</v>
      </c>
      <c r="N638" s="10">
        <f ca="1">SUMPRODUCT($A638:$F638,Results!$B$19:$G$19)</f>
        <v>-2.5127087447330458</v>
      </c>
      <c r="O638" s="10">
        <f ca="1">SUMPRODUCT($A638:$F638,Results!$B$20:$G$20)</f>
        <v>0.71581933704852241</v>
      </c>
      <c r="P638" s="10" cm="1">
        <f t="array" aca="1" ref="P638" ca="1">SUMPRODUCT(J638:O638,TRANSPOSE(BL$20:BL$25))+$AD$20-$BL$27</f>
        <v>2.2205271202647396</v>
      </c>
      <c r="Q638" s="10" cm="1">
        <f t="array" aca="1" ref="Q638" ca="1">SUMPRODUCT(J638:O638,TRANSPOSE(ES$20:ES$25))+$AD$20-$ES$27</f>
        <v>2.2967507070631981</v>
      </c>
      <c r="R638" s="10">
        <f ca="1">I638-Results!$E$5*H638</f>
        <v>2.601554793131708</v>
      </c>
      <c r="S638" s="10" cm="1">
        <f t="array" aca="1" ref="S638" ca="1">SUMPRODUCT(J638:O638,TRANSPOSE(AR$28:AR$33))+$AD$20-$AC$26</f>
        <v>2.4172880659239482</v>
      </c>
      <c r="T638" s="10">
        <f ca="1">SUMPRODUCT(J638:O638,Results!K$9:P$9)</f>
        <v>2.7144767860289556</v>
      </c>
      <c r="U638" s="10">
        <f ca="1">SUMPRODUCT(J638:O638,Results!K$9:P$9)+$AD$20-$AC$31</f>
        <v>2.7314328425540482</v>
      </c>
      <c r="V638" s="10">
        <f t="shared" ca="1" si="151"/>
        <v>0.57457546473374199</v>
      </c>
      <c r="W638" s="10">
        <f t="shared" ca="1" si="146"/>
        <v>0.49835187793528357</v>
      </c>
      <c r="X638" s="10">
        <f t="shared" ca="1" si="147"/>
        <v>0.19354779186677362</v>
      </c>
      <c r="Y638" s="10">
        <f t="shared" ca="1" si="148"/>
        <v>0.37781451907453345</v>
      </c>
      <c r="Z638" s="10">
        <f t="shared" ca="1" si="149"/>
        <v>2.5129745181165966</v>
      </c>
      <c r="AA638" s="10">
        <f t="shared" ca="1" si="150"/>
        <v>6.3669742444433464E-2</v>
      </c>
    </row>
    <row r="639" spans="1:27">
      <c r="A639" s="6">
        <f ca="1">LN((RAND()^(-Results!$E$4))-1)</f>
        <v>-0.20046264205816125</v>
      </c>
      <c r="B639" s="6">
        <f ca="1">LN((RAND()^(-Results!$E$4))-1)</f>
        <v>-1.3449188143260988</v>
      </c>
      <c r="C639" s="6">
        <f ca="1">LN((RAND()^(-Results!$E$4))-1)</f>
        <v>1.1038924973739719</v>
      </c>
      <c r="D639" s="6">
        <f ca="1">LN((RAND()^(-Results!$E$4))-1)</f>
        <v>-0.73511626220079984</v>
      </c>
      <c r="E639" s="6">
        <f ca="1">LN((RAND()^(-Results!$E$4))-1)</f>
        <v>-0.15211705088790972</v>
      </c>
      <c r="F639" s="6">
        <f ca="1">LN((RAND()^(-Results!$E$4))-1)</f>
        <v>-0.92789936995090105</v>
      </c>
      <c r="G639" s="6">
        <f ca="1">LN((RAND()^(-Results!$E$4))-1)</f>
        <v>2.6719302026879332</v>
      </c>
      <c r="H639" s="6">
        <f t="shared" ca="1" si="145"/>
        <v>2.7361024520438537</v>
      </c>
      <c r="I639" s="10">
        <f ca="1">SUMPRODUCT(J639:O639,Results!B$12:G$12)+Results!$E$5*H639</f>
        <v>1.2488554746150449</v>
      </c>
      <c r="J639" s="10">
        <f ca="1">SUMPRODUCT($A639:$F639,Results!$B$15:$G$15)</f>
        <v>4.4081674761696892</v>
      </c>
      <c r="K639" s="10">
        <f ca="1">SUMPRODUCT($A639:$F639,Results!$B$16:$G$16)</f>
        <v>0.10123317230487094</v>
      </c>
      <c r="L639" s="10">
        <f ca="1">SUMPRODUCT($A639:$F639,Results!$B$17:$G$17)</f>
        <v>1.6095092427377293</v>
      </c>
      <c r="M639" s="10">
        <f ca="1">SUMPRODUCT($A639:$F639,Results!$B$18:$G$18)</f>
        <v>-0.37378275960740148</v>
      </c>
      <c r="N639" s="10">
        <f ca="1">SUMPRODUCT($A639:$F639,Results!$B$19:$G$19)</f>
        <v>-1.8982034037775444</v>
      </c>
      <c r="O639" s="10">
        <f ca="1">SUMPRODUCT($A639:$F639,Results!$B$20:$G$20)</f>
        <v>-0.26178853350910314</v>
      </c>
      <c r="P639" s="10" cm="1">
        <f t="array" aca="1" ref="P639" ca="1">SUMPRODUCT(J639:O639,TRANSPOSE(BL$20:BL$25))+$AD$20-$BL$27</f>
        <v>-8.8135796668589919</v>
      </c>
      <c r="Q639" s="10" cm="1">
        <f t="array" aca="1" ref="Q639" ca="1">SUMPRODUCT(J639:O639,TRANSPOSE(ES$20:ES$25))+$AD$20-$ES$27</f>
        <v>-8.9094470825186871</v>
      </c>
      <c r="R639" s="10">
        <f ca="1">I639-Results!$E$5*H639</f>
        <v>-9.69555433356037</v>
      </c>
      <c r="S639" s="10" cm="1">
        <f t="array" aca="1" ref="S639" ca="1">SUMPRODUCT(J639:O639,TRANSPOSE(AR$28:AR$33))+$AD$20-$AC$26</f>
        <v>-6.6393107197241426</v>
      </c>
      <c r="T639" s="10">
        <f ca="1">SUMPRODUCT(J639:O639,Results!K$9:P$9)</f>
        <v>-9.4238158563381322</v>
      </c>
      <c r="U639" s="10">
        <f ca="1">SUMPRODUCT(J639:O639,Results!K$9:P$9)+$AD$20-$AC$31</f>
        <v>-9.4068597998130397</v>
      </c>
      <c r="V639" s="10">
        <f t="shared" ca="1" si="151"/>
        <v>10.062435141474037</v>
      </c>
      <c r="W639" s="10">
        <f t="shared" ca="1" si="146"/>
        <v>10.158302557133732</v>
      </c>
      <c r="X639" s="10">
        <f t="shared" ca="1" si="147"/>
        <v>10.944409808175415</v>
      </c>
      <c r="Y639" s="10">
        <f t="shared" ca="1" si="148"/>
        <v>7.8881661943391874</v>
      </c>
      <c r="Z639" s="10">
        <f t="shared" ca="1" si="149"/>
        <v>0.96672740773315957</v>
      </c>
      <c r="AA639" s="10">
        <f t="shared" ca="1" si="150"/>
        <v>10.655715274428085</v>
      </c>
    </row>
    <row r="640" spans="1:27">
      <c r="A640" s="6">
        <f ca="1">LN((RAND()^(-Results!$E$4))-1)</f>
        <v>0.83171708350213103</v>
      </c>
      <c r="B640" s="6">
        <f ca="1">LN((RAND()^(-Results!$E$4))-1)</f>
        <v>3.4971117086836427</v>
      </c>
      <c r="C640" s="6">
        <f ca="1">LN((RAND()^(-Results!$E$4))-1)</f>
        <v>0.52095803104182759</v>
      </c>
      <c r="D640" s="6">
        <f ca="1">LN((RAND()^(-Results!$E$4))-1)</f>
        <v>-2.7705972919557866</v>
      </c>
      <c r="E640" s="6">
        <f ca="1">LN((RAND()^(-Results!$E$4))-1)</f>
        <v>3.9014978128667757</v>
      </c>
      <c r="F640" s="6">
        <f ca="1">LN((RAND()^(-Results!$E$4))-1)</f>
        <v>-0.13566455340879252</v>
      </c>
      <c r="G640" s="6">
        <f ca="1">LN((RAND()^(-Results!$E$4))-1)</f>
        <v>-0.82818692779223368</v>
      </c>
      <c r="H640" s="6">
        <f t="shared" ca="1" si="145"/>
        <v>-0.76401467843631321</v>
      </c>
      <c r="I640" s="10">
        <f ca="1">SUMPRODUCT(J640:O640,Results!B$12:G$12)+Results!$E$5*H640</f>
        <v>21.819099169486975</v>
      </c>
      <c r="J640" s="10">
        <f ca="1">SUMPRODUCT($A640:$F640,Results!$B$15:$G$15)</f>
        <v>-4.4840871088848528</v>
      </c>
      <c r="K640" s="10">
        <f ca="1">SUMPRODUCT($A640:$F640,Results!$B$16:$G$16)</f>
        <v>14.447258998762731</v>
      </c>
      <c r="L640" s="10">
        <f ca="1">SUMPRODUCT($A640:$F640,Results!$B$17:$G$17)</f>
        <v>-13.911533717776981</v>
      </c>
      <c r="M640" s="10">
        <f ca="1">SUMPRODUCT($A640:$F640,Results!$B$18:$G$18)</f>
        <v>2.7735851466111439</v>
      </c>
      <c r="N640" s="10">
        <f ca="1">SUMPRODUCT($A640:$F640,Results!$B$19:$G$19)</f>
        <v>4.9786430021788757</v>
      </c>
      <c r="O640" s="10">
        <f ca="1">SUMPRODUCT($A640:$F640,Results!$B$20:$G$20)</f>
        <v>-3.5890620067238799</v>
      </c>
      <c r="P640" s="10" cm="1">
        <f t="array" aca="1" ref="P640" ca="1">SUMPRODUCT(J640:O640,TRANSPOSE(BL$20:BL$25))+$AD$20-$BL$27</f>
        <v>24.753877004420577</v>
      </c>
      <c r="Q640" s="10" cm="1">
        <f t="array" aca="1" ref="Q640" ca="1">SUMPRODUCT(J640:O640,TRANSPOSE(ES$20:ES$25))+$AD$20-$ES$27</f>
        <v>24.820161044870762</v>
      </c>
      <c r="R640" s="10">
        <f ca="1">I640-Results!$E$5*H640</f>
        <v>24.875157883232227</v>
      </c>
      <c r="S640" s="10" cm="1">
        <f t="array" aca="1" ref="S640" ca="1">SUMPRODUCT(J640:O640,TRANSPOSE(AR$28:AR$33))+$AD$20-$AC$26</f>
        <v>18.760753355913042</v>
      </c>
      <c r="T640" s="10">
        <f ca="1">SUMPRODUCT(J640:O640,Results!K$9:P$9)</f>
        <v>25.096273743203248</v>
      </c>
      <c r="U640" s="10">
        <f ca="1">SUMPRODUCT(J640:O640,Results!K$9:P$9)+$AD$20-$AC$31</f>
        <v>25.113229799728341</v>
      </c>
      <c r="V640" s="10">
        <f t="shared" ca="1" si="151"/>
        <v>-2.9347778349336018</v>
      </c>
      <c r="W640" s="10">
        <f t="shared" ca="1" si="146"/>
        <v>-3.0010618753837868</v>
      </c>
      <c r="X640" s="10">
        <f t="shared" ca="1" si="147"/>
        <v>-3.0560587137452515</v>
      </c>
      <c r="Y640" s="10">
        <f t="shared" ca="1" si="148"/>
        <v>3.0583458135739328</v>
      </c>
      <c r="Z640" s="10">
        <f t="shared" ca="1" si="149"/>
        <v>21.53697110260509</v>
      </c>
      <c r="AA640" s="10">
        <f t="shared" ca="1" si="150"/>
        <v>-3.2941306302413658</v>
      </c>
    </row>
    <row r="641" spans="1:27">
      <c r="A641" s="6">
        <f ca="1">LN((RAND()^(-Results!$E$4))-1)</f>
        <v>0.45972019693155014</v>
      </c>
      <c r="B641" s="6">
        <f ca="1">LN((RAND()^(-Results!$E$4))-1)</f>
        <v>0.38240495873985236</v>
      </c>
      <c r="C641" s="6">
        <f ca="1">LN((RAND()^(-Results!$E$4))-1)</f>
        <v>1.5177381302577977</v>
      </c>
      <c r="D641" s="6">
        <f ca="1">LN((RAND()^(-Results!$E$4))-1)</f>
        <v>1.1942004505526638</v>
      </c>
      <c r="E641" s="6">
        <f ca="1">LN((RAND()^(-Results!$E$4))-1)</f>
        <v>1.1115475455701211</v>
      </c>
      <c r="F641" s="6">
        <f ca="1">LN((RAND()^(-Results!$E$4))-1)</f>
        <v>5.1672201927732149E-2</v>
      </c>
      <c r="G641" s="6">
        <f ca="1">LN((RAND()^(-Results!$E$4))-1)</f>
        <v>-1.9852157775380788</v>
      </c>
      <c r="H641" s="6">
        <f t="shared" ca="1" si="145"/>
        <v>-1.9210435281821583</v>
      </c>
      <c r="I641" s="10">
        <f ca="1">SUMPRODUCT(J641:O641,Results!B$12:G$12)+Results!$E$5*H641</f>
        <v>1.0916342985315941</v>
      </c>
      <c r="J641" s="10">
        <f ca="1">SUMPRODUCT($A641:$F641,Results!$B$15:$G$15)</f>
        <v>-2.6130611906389802</v>
      </c>
      <c r="K641" s="10">
        <f ca="1">SUMPRODUCT($A641:$F641,Results!$B$16:$G$16)</f>
        <v>3.9933589738262087</v>
      </c>
      <c r="L641" s="10">
        <f ca="1">SUMPRODUCT($A641:$F641,Results!$B$17:$G$17)</f>
        <v>-2.7424059344982465</v>
      </c>
      <c r="M641" s="10">
        <f ca="1">SUMPRODUCT($A641:$F641,Results!$B$18:$G$18)</f>
        <v>-2.6078982693258173</v>
      </c>
      <c r="N641" s="10">
        <f ca="1">SUMPRODUCT($A641:$F641,Results!$B$19:$G$19)</f>
        <v>1.3659678899277834</v>
      </c>
      <c r="O641" s="10">
        <f ca="1">SUMPRODUCT($A641:$F641,Results!$B$20:$G$20)</f>
        <v>1.6800693264577549</v>
      </c>
      <c r="P641" s="10" cm="1">
        <f t="array" aca="1" ref="P641" ca="1">SUMPRODUCT(J641:O641,TRANSPOSE(BL$20:BL$25))+$AD$20-$BL$27</f>
        <v>9.3242286718931897</v>
      </c>
      <c r="Q641" s="10" cm="1">
        <f t="array" aca="1" ref="Q641" ca="1">SUMPRODUCT(J641:O641,TRANSPOSE(ES$20:ES$25))+$AD$20-$ES$27</f>
        <v>9.3442003137231442</v>
      </c>
      <c r="R641" s="10">
        <f ca="1">I641-Results!$E$5*H641</f>
        <v>8.7758084112602273</v>
      </c>
      <c r="S641" s="10" cm="1">
        <f t="array" aca="1" ref="S641" ca="1">SUMPRODUCT(J641:O641,TRANSPOSE(AR$28:AR$33))+$AD$20-$AC$26</f>
        <v>10.901019753478902</v>
      </c>
      <c r="T641" s="10">
        <f ca="1">SUMPRODUCT(J641:O641,Results!K$9:P$9)</f>
        <v>9.4543977713804956</v>
      </c>
      <c r="U641" s="10">
        <f ca="1">SUMPRODUCT(J641:O641,Results!K$9:P$9)+$AD$20-$AC$31</f>
        <v>9.4713538279055882</v>
      </c>
      <c r="V641" s="10">
        <f t="shared" ca="1" si="151"/>
        <v>-8.2325943733615965</v>
      </c>
      <c r="W641" s="10">
        <f t="shared" ca="1" si="146"/>
        <v>-8.252566015191551</v>
      </c>
      <c r="X641" s="10">
        <f t="shared" ca="1" si="147"/>
        <v>-7.6841741127286332</v>
      </c>
      <c r="Y641" s="10">
        <f t="shared" ca="1" si="148"/>
        <v>-9.8093854549473072</v>
      </c>
      <c r="Z641" s="10">
        <f t="shared" ca="1" si="149"/>
        <v>0.80950623164970881</v>
      </c>
      <c r="AA641" s="10">
        <f t="shared" ca="1" si="150"/>
        <v>-8.3797195293739932</v>
      </c>
    </row>
    <row r="642" spans="1:27">
      <c r="A642" s="6">
        <f ca="1">LN((RAND()^(-Results!$E$4))-1)</f>
        <v>1.63816410360701</v>
      </c>
      <c r="B642" s="6">
        <f ca="1">LN((RAND()^(-Results!$E$4))-1)</f>
        <v>2.633890965915302</v>
      </c>
      <c r="C642" s="6">
        <f ca="1">LN((RAND()^(-Results!$E$4))-1)</f>
        <v>2.6119015260319762</v>
      </c>
      <c r="D642" s="6">
        <f ca="1">LN((RAND()^(-Results!$E$4))-1)</f>
        <v>1.1925481959292834</v>
      </c>
      <c r="E642" s="6">
        <f ca="1">LN((RAND()^(-Results!$E$4))-1)</f>
        <v>0.11527945510832777</v>
      </c>
      <c r="F642" s="6">
        <f ca="1">LN((RAND()^(-Results!$E$4))-1)</f>
        <v>-3.0752746700164875</v>
      </c>
      <c r="G642" s="6">
        <f ca="1">LN((RAND()^(-Results!$E$4))-1)</f>
        <v>-1.2820728357484799</v>
      </c>
      <c r="H642" s="6">
        <f t="shared" ref="H642:H705" ca="1" si="152">G642-$AL$10</f>
        <v>-1.2179005863925594</v>
      </c>
      <c r="I642" s="10">
        <f ca="1">SUMPRODUCT(J642:O642,Results!B$12:G$12)+Results!$E$5*H642</f>
        <v>-8.9096083648222191E-2</v>
      </c>
      <c r="J642" s="10">
        <f ca="1">SUMPRODUCT($A642:$F642,Results!$B$15:$G$15)</f>
        <v>1.9663743350846117</v>
      </c>
      <c r="K642" s="10">
        <f ca="1">SUMPRODUCT($A642:$F642,Results!$B$16:$G$16)</f>
        <v>2.5116241763874307</v>
      </c>
      <c r="L642" s="10">
        <f ca="1">SUMPRODUCT($A642:$F642,Results!$B$17:$G$17)</f>
        <v>7.2006823252732435</v>
      </c>
      <c r="M642" s="10">
        <f ca="1">SUMPRODUCT($A642:$F642,Results!$B$18:$G$18)</f>
        <v>2.0928395533234592</v>
      </c>
      <c r="N642" s="10">
        <f ca="1">SUMPRODUCT($A642:$F642,Results!$B$19:$G$19)</f>
        <v>8.0074601443265045</v>
      </c>
      <c r="O642" s="10">
        <f ca="1">SUMPRODUCT($A642:$F642,Results!$B$20:$G$20)</f>
        <v>1.4968657568145338</v>
      </c>
      <c r="P642" s="10" cm="1">
        <f t="array" aca="1" ref="P642" ca="1">SUMPRODUCT(J642:O642,TRANSPOSE(BL$20:BL$25))+$AD$20-$BL$27</f>
        <v>5.052836756182562</v>
      </c>
      <c r="Q642" s="10" cm="1">
        <f t="array" aca="1" ref="Q642" ca="1">SUMPRODUCT(J642:O642,TRANSPOSE(ES$20:ES$25))+$AD$20-$ES$27</f>
        <v>5.0694820577502986</v>
      </c>
      <c r="R642" s="10">
        <f ca="1">I642-Results!$E$5*H642</f>
        <v>4.7825062619220153</v>
      </c>
      <c r="S642" s="10" cm="1">
        <f t="array" aca="1" ref="S642" ca="1">SUMPRODUCT(J642:O642,TRANSPOSE(AR$28:AR$33))+$AD$20-$AC$26</f>
        <v>3.7191194078568071</v>
      </c>
      <c r="T642" s="10">
        <f ca="1">SUMPRODUCT(J642:O642,Results!K$9:P$9)</f>
        <v>5.1651173664550578</v>
      </c>
      <c r="U642" s="10">
        <f ca="1">SUMPRODUCT(J642:O642,Results!K$9:P$9)+$AD$20-$AC$31</f>
        <v>5.1820734229801504</v>
      </c>
      <c r="V642" s="10">
        <f t="shared" ca="1" si="151"/>
        <v>-5.1419328398307842</v>
      </c>
      <c r="W642" s="10">
        <f t="shared" ca="1" si="146"/>
        <v>-5.1585781413985208</v>
      </c>
      <c r="X642" s="10">
        <f t="shared" ca="1" si="147"/>
        <v>-4.8716023455702375</v>
      </c>
      <c r="Y642" s="10">
        <f t="shared" ca="1" si="148"/>
        <v>-3.8082154915050292</v>
      </c>
      <c r="Z642" s="10">
        <f t="shared" ca="1" si="149"/>
        <v>-0.37122415053010749</v>
      </c>
      <c r="AA642" s="10">
        <f t="shared" ca="1" si="150"/>
        <v>-5.2711695066283726</v>
      </c>
    </row>
    <row r="643" spans="1:27">
      <c r="A643" s="6">
        <f ca="1">LN((RAND()^(-Results!$E$4))-1)</f>
        <v>-1.1183284353275782</v>
      </c>
      <c r="B643" s="6">
        <f ca="1">LN((RAND()^(-Results!$E$4))-1)</f>
        <v>-0.16280887600767208</v>
      </c>
      <c r="C643" s="6">
        <f ca="1">LN((RAND()^(-Results!$E$4))-1)</f>
        <v>-3.3128999983471341</v>
      </c>
      <c r="D643" s="6">
        <f ca="1">LN((RAND()^(-Results!$E$4))-1)</f>
        <v>6.3225285605275322E-2</v>
      </c>
      <c r="E643" s="6">
        <f ca="1">LN((RAND()^(-Results!$E$4))-1)</f>
        <v>-1.9897318498183574</v>
      </c>
      <c r="F643" s="6">
        <f ca="1">LN((RAND()^(-Results!$E$4))-1)</f>
        <v>-7.561692104814588E-2</v>
      </c>
      <c r="G643" s="6">
        <f ca="1">LN((RAND()^(-Results!$E$4))-1)</f>
        <v>-2.1289484623224526</v>
      </c>
      <c r="H643" s="6">
        <f t="shared" ca="1" si="152"/>
        <v>-2.0647762129665321</v>
      </c>
      <c r="I643" s="10">
        <f ca="1">SUMPRODUCT(J643:O643,Results!B$12:G$12)+Results!$E$5*H643</f>
        <v>-23.547995165533941</v>
      </c>
      <c r="J643" s="10">
        <f ca="1">SUMPRODUCT($A643:$F643,Results!$B$15:$G$15)</f>
        <v>2.8532929525974522</v>
      </c>
      <c r="K643" s="10">
        <f ca="1">SUMPRODUCT($A643:$F643,Results!$B$16:$G$16)</f>
        <v>-9.4031560151910512</v>
      </c>
      <c r="L643" s="10">
        <f ca="1">SUMPRODUCT($A643:$F643,Results!$B$17:$G$17)</f>
        <v>5.2727646182293624</v>
      </c>
      <c r="M643" s="10">
        <f ca="1">SUMPRODUCT($A643:$F643,Results!$B$18:$G$18)</f>
        <v>4.7118334394619623</v>
      </c>
      <c r="N643" s="10">
        <f ca="1">SUMPRODUCT($A643:$F643,Results!$B$19:$G$19)</f>
        <v>-3.4534220997971259</v>
      </c>
      <c r="O643" s="10">
        <f ca="1">SUMPRODUCT($A643:$F643,Results!$B$20:$G$20)</f>
        <v>-2.6968165020767372</v>
      </c>
      <c r="P643" s="10" cm="1">
        <f t="array" aca="1" ref="P643" ca="1">SUMPRODUCT(J643:O643,TRANSPOSE(BL$20:BL$25))+$AD$20-$BL$27</f>
        <v>-16.764922979850365</v>
      </c>
      <c r="Q643" s="10" cm="1">
        <f t="array" aca="1" ref="Q643" ca="1">SUMPRODUCT(J643:O643,TRANSPOSE(ES$20:ES$25))+$AD$20-$ES$27</f>
        <v>-16.703798857564767</v>
      </c>
      <c r="R643" s="10">
        <f ca="1">I643-Results!$E$5*H643</f>
        <v>-15.288890313667812</v>
      </c>
      <c r="S643" s="10" cm="1">
        <f t="array" aca="1" ref="S643" ca="1">SUMPRODUCT(J643:O643,TRANSPOSE(AR$28:AR$33))+$AD$20-$AC$26</f>
        <v>-19.828185323034944</v>
      </c>
      <c r="T643" s="10">
        <f ca="1">SUMPRODUCT(J643:O643,Results!K$9:P$9)</f>
        <v>-16.411272462679474</v>
      </c>
      <c r="U643" s="10">
        <f ca="1">SUMPRODUCT(J643:O643,Results!K$9:P$9)+$AD$20-$AC$31</f>
        <v>-16.394316406154381</v>
      </c>
      <c r="V643" s="10">
        <f t="shared" ca="1" si="151"/>
        <v>-6.7830721856835758</v>
      </c>
      <c r="W643" s="10">
        <f t="shared" ref="W643:W706" ca="1" si="153">I643-Q643</f>
        <v>-6.8441963079691739</v>
      </c>
      <c r="X643" s="10">
        <f t="shared" ref="X643:X706" ca="1" si="154">I643-R643</f>
        <v>-8.2591048518661285</v>
      </c>
      <c r="Y643" s="10">
        <f t="shared" ref="Y643:Y706" ca="1" si="155">I643-S643</f>
        <v>-3.7198098424989965</v>
      </c>
      <c r="Z643" s="10">
        <f t="shared" ref="Z643:Z706" ca="1" si="156">I643-$AD$20</f>
        <v>-23.830123232415826</v>
      </c>
      <c r="AA643" s="10">
        <f t="shared" ref="AA643:AA706" ca="1" si="157">I643-U643</f>
        <v>-7.1536787593795594</v>
      </c>
    </row>
    <row r="644" spans="1:27">
      <c r="A644" s="6">
        <f ca="1">LN((RAND()^(-Results!$E$4))-1)</f>
        <v>-1.1599239745320831</v>
      </c>
      <c r="B644" s="6">
        <f ca="1">LN((RAND()^(-Results!$E$4))-1)</f>
        <v>2.4327757416011448</v>
      </c>
      <c r="C644" s="6">
        <f ca="1">LN((RAND()^(-Results!$E$4))-1)</f>
        <v>-1.487027609721882</v>
      </c>
      <c r="D644" s="6">
        <f ca="1">LN((RAND()^(-Results!$E$4))-1)</f>
        <v>-2.2302802609089345</v>
      </c>
      <c r="E644" s="6">
        <f ca="1">LN((RAND()^(-Results!$E$4))-1)</f>
        <v>-0.44264480536675843</v>
      </c>
      <c r="F644" s="6">
        <f ca="1">LN((RAND()^(-Results!$E$4))-1)</f>
        <v>0.790327156481063</v>
      </c>
      <c r="G644" s="6">
        <f ca="1">LN((RAND()^(-Results!$E$4))-1)</f>
        <v>0.23712767326873777</v>
      </c>
      <c r="H644" s="6">
        <f t="shared" ca="1" si="152"/>
        <v>0.30129992262465827</v>
      </c>
      <c r="I644" s="10">
        <f ca="1">SUMPRODUCT(J644:O644,Results!B$12:G$12)+Results!$E$5*H644</f>
        <v>2.5534230426393245E-2</v>
      </c>
      <c r="J644" s="10">
        <f ca="1">SUMPRODUCT($A644:$F644,Results!$B$15:$G$15)</f>
        <v>2.6158105867224264</v>
      </c>
      <c r="K644" s="10">
        <f ca="1">SUMPRODUCT($A644:$F644,Results!$B$16:$G$16)</f>
        <v>1.2366373114300804</v>
      </c>
      <c r="L644" s="10">
        <f ca="1">SUMPRODUCT($A644:$F644,Results!$B$17:$G$17)</f>
        <v>1.126170130558735</v>
      </c>
      <c r="M644" s="10">
        <f ca="1">SUMPRODUCT($A644:$F644,Results!$B$18:$G$18)</f>
        <v>2.8180052722938189</v>
      </c>
      <c r="N644" s="10">
        <f ca="1">SUMPRODUCT($A644:$F644,Results!$B$19:$G$19)</f>
        <v>1.6641099603423837</v>
      </c>
      <c r="O644" s="10">
        <f ca="1">SUMPRODUCT($A644:$F644,Results!$B$20:$G$20)</f>
        <v>-2.3811593727079488</v>
      </c>
      <c r="P644" s="10" cm="1">
        <f t="array" aca="1" ref="P644" ca="1">SUMPRODUCT(J644:O644,TRANSPOSE(BL$20:BL$25))+$AD$20-$BL$27</f>
        <v>-2.4151217575630723</v>
      </c>
      <c r="Q644" s="10" cm="1">
        <f t="array" aca="1" ref="Q644" ca="1">SUMPRODUCT(J644:O644,TRANSPOSE(ES$20:ES$25))+$AD$20-$ES$27</f>
        <v>-2.3071883808372209</v>
      </c>
      <c r="R644" s="10">
        <f ca="1">I644-Results!$E$5*H644</f>
        <v>-1.1796654600722398</v>
      </c>
      <c r="S644" s="10" cm="1">
        <f t="array" aca="1" ref="S644" ca="1">SUMPRODUCT(J644:O644,TRANSPOSE(AR$28:AR$33))+$AD$20-$AC$26</f>
        <v>-5.0173868778741317</v>
      </c>
      <c r="T644" s="10">
        <f ca="1">SUMPRODUCT(J644:O644,Results!K$9:P$9)</f>
        <v>-1.8168808313991025</v>
      </c>
      <c r="U644" s="10">
        <f ca="1">SUMPRODUCT(J644:O644,Results!K$9:P$9)+$AD$20-$AC$31</f>
        <v>-1.7999247748740101</v>
      </c>
      <c r="V644" s="10">
        <f t="shared" ca="1" si="151"/>
        <v>2.4406559879894658</v>
      </c>
      <c r="W644" s="10">
        <f t="shared" ca="1" si="153"/>
        <v>2.3327226112636144</v>
      </c>
      <c r="X644" s="10">
        <f t="shared" ca="1" si="154"/>
        <v>1.2051996904986331</v>
      </c>
      <c r="Y644" s="10">
        <f t="shared" ca="1" si="155"/>
        <v>5.0429211083005248</v>
      </c>
      <c r="Z644" s="10">
        <f t="shared" ca="1" si="156"/>
        <v>-0.25659383645549205</v>
      </c>
      <c r="AA644" s="10">
        <f t="shared" ca="1" si="157"/>
        <v>1.8254590053004034</v>
      </c>
    </row>
    <row r="645" spans="1:27">
      <c r="A645" s="6">
        <f ca="1">LN((RAND()^(-Results!$E$4))-1)</f>
        <v>1.5608000767129249</v>
      </c>
      <c r="B645" s="6">
        <f ca="1">LN((RAND()^(-Results!$E$4))-1)</f>
        <v>0.505006208339142</v>
      </c>
      <c r="C645" s="6">
        <f ca="1">LN((RAND()^(-Results!$E$4))-1)</f>
        <v>-1.6146038706291646</v>
      </c>
      <c r="D645" s="6">
        <f ca="1">LN((RAND()^(-Results!$E$4))-1)</f>
        <v>0.43590461041311318</v>
      </c>
      <c r="E645" s="6">
        <f ca="1">LN((RAND()^(-Results!$E$4))-1)</f>
        <v>1.0916051748558928</v>
      </c>
      <c r="F645" s="6">
        <f ca="1">LN((RAND()^(-Results!$E$4))-1)</f>
        <v>-0.72667315939640287</v>
      </c>
      <c r="G645" s="6">
        <f ca="1">LN((RAND()^(-Results!$E$4))-1)</f>
        <v>3.148440957996602</v>
      </c>
      <c r="H645" s="6">
        <f t="shared" ca="1" si="152"/>
        <v>3.2126132073525224</v>
      </c>
      <c r="I645" s="10">
        <f ca="1">SUMPRODUCT(J645:O645,Results!B$12:G$12)+Results!$E$5*H645</f>
        <v>24.982290463199263</v>
      </c>
      <c r="J645" s="10">
        <f ca="1">SUMPRODUCT($A645:$F645,Results!$B$15:$G$15)</f>
        <v>-6.1880577187052133</v>
      </c>
      <c r="K645" s="10">
        <f ca="1">SUMPRODUCT($A645:$F645,Results!$B$16:$G$16)</f>
        <v>-0.38578836326322175</v>
      </c>
      <c r="L645" s="10">
        <f ca="1">SUMPRODUCT($A645:$F645,Results!$B$17:$G$17)</f>
        <v>-5.3543859653121304</v>
      </c>
      <c r="M645" s="10">
        <f ca="1">SUMPRODUCT($A645:$F645,Results!$B$18:$G$18)</f>
        <v>4.0163924907764983</v>
      </c>
      <c r="N645" s="10">
        <f ca="1">SUMPRODUCT($A645:$F645,Results!$B$19:$G$19)</f>
        <v>1.6940298520933887</v>
      </c>
      <c r="O645" s="10">
        <f ca="1">SUMPRODUCT($A645:$F645,Results!$B$20:$G$20)</f>
        <v>-1.8371688270527216</v>
      </c>
      <c r="P645" s="10" cm="1">
        <f t="array" aca="1" ref="P645" ca="1">SUMPRODUCT(J645:O645,TRANSPOSE(BL$20:BL$25))+$AD$20-$BL$27</f>
        <v>11.511639862893242</v>
      </c>
      <c r="Q645" s="10" cm="1">
        <f t="array" aca="1" ref="Q645" ca="1">SUMPRODUCT(J645:O645,TRANSPOSE(ES$20:ES$25))+$AD$20-$ES$27</f>
        <v>11.522856763678067</v>
      </c>
      <c r="R645" s="10">
        <f ca="1">I645-Results!$E$5*H645</f>
        <v>12.131837633789173</v>
      </c>
      <c r="S645" s="10" cm="1">
        <f t="array" aca="1" ref="S645" ca="1">SUMPRODUCT(J645:O645,TRANSPOSE(AR$28:AR$33))+$AD$20-$AC$26</f>
        <v>5.3317095174110145</v>
      </c>
      <c r="T645" s="10">
        <f ca="1">SUMPRODUCT(J645:O645,Results!K$9:P$9)</f>
        <v>11.570800662474598</v>
      </c>
      <c r="U645" s="10">
        <f ca="1">SUMPRODUCT(J645:O645,Results!K$9:P$9)+$AD$20-$AC$31</f>
        <v>11.587756718999691</v>
      </c>
      <c r="V645" s="10">
        <f t="shared" ca="1" si="151"/>
        <v>13.470650600306021</v>
      </c>
      <c r="W645" s="10">
        <f t="shared" ca="1" si="153"/>
        <v>13.459433699521195</v>
      </c>
      <c r="X645" s="10">
        <f t="shared" ca="1" si="154"/>
        <v>12.85045282941009</v>
      </c>
      <c r="Y645" s="10">
        <f t="shared" ca="1" si="155"/>
        <v>19.650580945788249</v>
      </c>
      <c r="Z645" s="10">
        <f t="shared" ca="1" si="156"/>
        <v>24.700162396317378</v>
      </c>
      <c r="AA645" s="10">
        <f t="shared" ca="1" si="157"/>
        <v>13.394533744199572</v>
      </c>
    </row>
    <row r="646" spans="1:27">
      <c r="A646" s="6">
        <f ca="1">LN((RAND()^(-Results!$E$4))-1)</f>
        <v>-0.29247182943173605</v>
      </c>
      <c r="B646" s="6">
        <f ca="1">LN((RAND()^(-Results!$E$4))-1)</f>
        <v>-0.32623109959515056</v>
      </c>
      <c r="C646" s="6">
        <f ca="1">LN((RAND()^(-Results!$E$4))-1)</f>
        <v>1.4276163126739652</v>
      </c>
      <c r="D646" s="6">
        <f ca="1">LN((RAND()^(-Results!$E$4))-1)</f>
        <v>-4.2930312528402927</v>
      </c>
      <c r="E646" s="6">
        <f ca="1">LN((RAND()^(-Results!$E$4))-1)</f>
        <v>-1.2016191274625836</v>
      </c>
      <c r="F646" s="6">
        <f ca="1">LN((RAND()^(-Results!$E$4))-1)</f>
        <v>-1.8264030469776864</v>
      </c>
      <c r="G646" s="6">
        <f ca="1">LN((RAND()^(-Results!$E$4))-1)</f>
        <v>-1.420593839887768</v>
      </c>
      <c r="H646" s="6">
        <f t="shared" ca="1" si="152"/>
        <v>-1.3564215905318475</v>
      </c>
      <c r="I646" s="10">
        <f ca="1">SUMPRODUCT(J646:O646,Results!B$12:G$12)+Results!$E$5*H646</f>
        <v>-22.688767508427965</v>
      </c>
      <c r="J646" s="10">
        <f ca="1">SUMPRODUCT($A646:$F646,Results!$B$15:$G$15)</f>
        <v>11.082230786616734</v>
      </c>
      <c r="K646" s="10">
        <f ca="1">SUMPRODUCT($A646:$F646,Results!$B$16:$G$16)</f>
        <v>1.2049066295267665</v>
      </c>
      <c r="L646" s="10">
        <f ca="1">SUMPRODUCT($A646:$F646,Results!$B$17:$G$17)</f>
        <v>7.2335729120552266</v>
      </c>
      <c r="M646" s="10">
        <f ca="1">SUMPRODUCT($A646:$F646,Results!$B$18:$G$18)</f>
        <v>2.6470097776008492</v>
      </c>
      <c r="N646" s="10">
        <f ca="1">SUMPRODUCT($A646:$F646,Results!$B$19:$G$19)</f>
        <v>1.5268241464813626</v>
      </c>
      <c r="O646" s="10">
        <f ca="1">SUMPRODUCT($A646:$F646,Results!$B$20:$G$20)</f>
        <v>-1.8305099496085859</v>
      </c>
      <c r="P646" s="10" cm="1">
        <f t="array" aca="1" ref="P646" ca="1">SUMPRODUCT(J646:O646,TRANSPOSE(BL$20:BL$25))+$AD$20-$BL$27</f>
        <v>-16.470709454046261</v>
      </c>
      <c r="Q646" s="10" cm="1">
        <f t="array" aca="1" ref="Q646" ca="1">SUMPRODUCT(J646:O646,TRANSPOSE(ES$20:ES$25))+$AD$20-$ES$27</f>
        <v>-16.630918056706289</v>
      </c>
      <c r="R646" s="10">
        <f ca="1">I646-Results!$E$5*H646</f>
        <v>-17.263081146300575</v>
      </c>
      <c r="S646" s="10" cm="1">
        <f t="array" aca="1" ref="S646" ca="1">SUMPRODUCT(J646:O646,TRANSPOSE(AR$28:AR$33))+$AD$20-$AC$26</f>
        <v>-15.513542875584962</v>
      </c>
      <c r="T646" s="10">
        <f ca="1">SUMPRODUCT(J646:O646,Results!K$9:P$9)</f>
        <v>-17.539349985474892</v>
      </c>
      <c r="U646" s="10">
        <f ca="1">SUMPRODUCT(J646:O646,Results!K$9:P$9)+$AD$20-$AC$31</f>
        <v>-17.5223939289498</v>
      </c>
      <c r="V646" s="10">
        <f t="shared" ca="1" si="151"/>
        <v>-6.2180580543817037</v>
      </c>
      <c r="W646" s="10">
        <f t="shared" ca="1" si="153"/>
        <v>-6.0578494517216761</v>
      </c>
      <c r="X646" s="10">
        <f t="shared" ca="1" si="154"/>
        <v>-5.4256863621273901</v>
      </c>
      <c r="Y646" s="10">
        <f t="shared" ca="1" si="155"/>
        <v>-7.1752246328430029</v>
      </c>
      <c r="Z646" s="10">
        <f t="shared" ca="1" si="156"/>
        <v>-22.97089557530985</v>
      </c>
      <c r="AA646" s="10">
        <f t="shared" ca="1" si="157"/>
        <v>-5.1663735794781651</v>
      </c>
    </row>
    <row r="647" spans="1:27">
      <c r="A647" s="6">
        <f ca="1">LN((RAND()^(-Results!$E$4))-1)</f>
        <v>-4.2688124400975438</v>
      </c>
      <c r="B647" s="6">
        <f ca="1">LN((RAND()^(-Results!$E$4))-1)</f>
        <v>-2.2192364335443275</v>
      </c>
      <c r="C647" s="6">
        <f ca="1">LN((RAND()^(-Results!$E$4))-1)</f>
        <v>0.96349905204676323</v>
      </c>
      <c r="D647" s="6">
        <f ca="1">LN((RAND()^(-Results!$E$4))-1)</f>
        <v>0.42353497874185592</v>
      </c>
      <c r="E647" s="6">
        <f ca="1">LN((RAND()^(-Results!$E$4))-1)</f>
        <v>-0.91239514326267523</v>
      </c>
      <c r="F647" s="6">
        <f ca="1">LN((RAND()^(-Results!$E$4))-1)</f>
        <v>0.40642372424135942</v>
      </c>
      <c r="G647" s="6">
        <f ca="1">LN((RAND()^(-Results!$E$4))-1)</f>
        <v>0.87060461420667912</v>
      </c>
      <c r="H647" s="6">
        <f t="shared" ca="1" si="152"/>
        <v>0.93477686356259959</v>
      </c>
      <c r="I647" s="10">
        <f ca="1">SUMPRODUCT(J647:O647,Results!B$12:G$12)+Results!$E$5*H647</f>
        <v>-31.68252835151937</v>
      </c>
      <c r="J647" s="10">
        <f ca="1">SUMPRODUCT($A647:$F647,Results!$B$15:$G$15)</f>
        <v>13.123111688533962</v>
      </c>
      <c r="K647" s="10">
        <f ca="1">SUMPRODUCT($A647:$F647,Results!$B$16:$G$16)</f>
        <v>-2.2732335007797437</v>
      </c>
      <c r="L647" s="10">
        <f ca="1">SUMPRODUCT($A647:$F647,Results!$B$17:$G$17)</f>
        <v>3.9424183083916056</v>
      </c>
      <c r="M647" s="10">
        <f ca="1">SUMPRODUCT($A647:$F647,Results!$B$18:$G$18)</f>
        <v>-3.932264676808809</v>
      </c>
      <c r="N647" s="10">
        <f ca="1">SUMPRODUCT($A647:$F647,Results!$B$19:$G$19)</f>
        <v>-11.939159020776003</v>
      </c>
      <c r="O647" s="10">
        <f ca="1">SUMPRODUCT($A647:$F647,Results!$B$20:$G$20)</f>
        <v>-1.1489758313046128</v>
      </c>
      <c r="P647" s="10" cm="1">
        <f t="array" aca="1" ref="P647" ca="1">SUMPRODUCT(J647:O647,TRANSPOSE(BL$20:BL$25))+$AD$20-$BL$27</f>
        <v>-34.499764062312003</v>
      </c>
      <c r="Q647" s="10" cm="1">
        <f t="array" aca="1" ref="Q647" ca="1">SUMPRODUCT(J647:O647,TRANSPOSE(ES$20:ES$25))+$AD$20-$ES$27</f>
        <v>-34.484220114173688</v>
      </c>
      <c r="R647" s="10">
        <f ca="1">I647-Results!$E$5*H647</f>
        <v>-35.421635805769768</v>
      </c>
      <c r="S647" s="10" cm="1">
        <f t="array" aca="1" ref="S647" ca="1">SUMPRODUCT(J647:O647,TRANSPOSE(AR$28:AR$33))+$AD$20-$AC$26</f>
        <v>-25.168982281550431</v>
      </c>
      <c r="T647" s="10">
        <f ca="1">SUMPRODUCT(J647:O647,Results!K$9:P$9)</f>
        <v>-34.403802243337417</v>
      </c>
      <c r="U647" s="10">
        <f ca="1">SUMPRODUCT(J647:O647,Results!K$9:P$9)+$AD$20-$AC$31</f>
        <v>-34.386846186812321</v>
      </c>
      <c r="V647" s="10">
        <f t="shared" ca="1" si="151"/>
        <v>2.8172357107926338</v>
      </c>
      <c r="W647" s="10">
        <f t="shared" ca="1" si="153"/>
        <v>2.8016917626543183</v>
      </c>
      <c r="X647" s="10">
        <f t="shared" ca="1" si="154"/>
        <v>3.7391074542503979</v>
      </c>
      <c r="Y647" s="10">
        <f t="shared" ca="1" si="155"/>
        <v>-6.5135460699689389</v>
      </c>
      <c r="Z647" s="10">
        <f t="shared" ca="1" si="156"/>
        <v>-31.964656418401255</v>
      </c>
      <c r="AA647" s="10">
        <f t="shared" ca="1" si="157"/>
        <v>2.7043178352929509</v>
      </c>
    </row>
    <row r="648" spans="1:27">
      <c r="A648" s="6">
        <f ca="1">LN((RAND()^(-Results!$E$4))-1)</f>
        <v>-1.5067317713616877</v>
      </c>
      <c r="B648" s="6">
        <f ca="1">LN((RAND()^(-Results!$E$4))-1)</f>
        <v>-1.0285737410505951</v>
      </c>
      <c r="C648" s="6">
        <f ca="1">LN((RAND()^(-Results!$E$4))-1)</f>
        <v>1.8430673770748827</v>
      </c>
      <c r="D648" s="6">
        <f ca="1">LN((RAND()^(-Results!$E$4))-1)</f>
        <v>-1.6911273687511112</v>
      </c>
      <c r="E648" s="6">
        <f ca="1">LN((RAND()^(-Results!$E$4))-1)</f>
        <v>0.10586989773590456</v>
      </c>
      <c r="F648" s="6">
        <f ca="1">LN((RAND()^(-Results!$E$4))-1)</f>
        <v>-1.0077718279363044</v>
      </c>
      <c r="G648" s="6">
        <f ca="1">LN((RAND()^(-Results!$E$4))-1)</f>
        <v>-0.10799490888680033</v>
      </c>
      <c r="H648" s="6">
        <f t="shared" ca="1" si="152"/>
        <v>-4.3822659530879826E-2</v>
      </c>
      <c r="I648" s="10">
        <f ca="1">SUMPRODUCT(J648:O648,Results!B$12:G$12)+Results!$E$5*H648</f>
        <v>-18.000563262527706</v>
      </c>
      <c r="J648" s="10">
        <f ca="1">SUMPRODUCT($A648:$F648,Results!$B$15:$G$15)</f>
        <v>9.36965260154577</v>
      </c>
      <c r="K648" s="10">
        <f ca="1">SUMPRODUCT($A648:$F648,Results!$B$16:$G$16)</f>
        <v>2.7556590406034234</v>
      </c>
      <c r="L648" s="10">
        <f ca="1">SUMPRODUCT($A648:$F648,Results!$B$17:$G$17)</f>
        <v>1.7210442353842736</v>
      </c>
      <c r="M648" s="10">
        <f ca="1">SUMPRODUCT($A648:$F648,Results!$B$18:$G$18)</f>
        <v>-0.9058479263808823</v>
      </c>
      <c r="N648" s="10">
        <f ca="1">SUMPRODUCT($A648:$F648,Results!$B$19:$G$19)</f>
        <v>-3.8889836258166275</v>
      </c>
      <c r="O648" s="10">
        <f ca="1">SUMPRODUCT($A648:$F648,Results!$B$20:$G$20)</f>
        <v>-1.3533277552768479</v>
      </c>
      <c r="P648" s="10" cm="1">
        <f t="array" aca="1" ref="P648" ca="1">SUMPRODUCT(J648:O648,TRANSPOSE(BL$20:BL$25))+$AD$20-$BL$27</f>
        <v>-16.639848423348013</v>
      </c>
      <c r="Q648" s="10" cm="1">
        <f t="array" aca="1" ref="Q648" ca="1">SUMPRODUCT(J648:O648,TRANSPOSE(ES$20:ES$25))+$AD$20-$ES$27</f>
        <v>-16.723868250610533</v>
      </c>
      <c r="R648" s="10">
        <f ca="1">I648-Results!$E$5*H648</f>
        <v>-17.825272624404185</v>
      </c>
      <c r="S648" s="10" cm="1">
        <f t="array" aca="1" ref="S648" ca="1">SUMPRODUCT(J648:O648,TRANSPOSE(AR$28:AR$33))+$AD$20-$AC$26</f>
        <v>-12.383354072961593</v>
      </c>
      <c r="T648" s="10">
        <f ca="1">SUMPRODUCT(J648:O648,Results!K$9:P$9)</f>
        <v>-17.191114965827222</v>
      </c>
      <c r="U648" s="10">
        <f ca="1">SUMPRODUCT(J648:O648,Results!K$9:P$9)+$AD$20-$AC$31</f>
        <v>-17.174158909302129</v>
      </c>
      <c r="V648" s="10">
        <f t="shared" ca="1" si="151"/>
        <v>-1.3607148391796926</v>
      </c>
      <c r="W648" s="10">
        <f t="shared" ca="1" si="153"/>
        <v>-1.2766950119171732</v>
      </c>
      <c r="X648" s="10">
        <f t="shared" ca="1" si="154"/>
        <v>-0.17529063812352064</v>
      </c>
      <c r="Y648" s="10">
        <f t="shared" ca="1" si="155"/>
        <v>-5.6172091895661129</v>
      </c>
      <c r="Z648" s="10">
        <f t="shared" ca="1" si="156"/>
        <v>-18.282691329409591</v>
      </c>
      <c r="AA648" s="10">
        <f t="shared" ca="1" si="157"/>
        <v>-0.82640435322557693</v>
      </c>
    </row>
    <row r="649" spans="1:27">
      <c r="A649" s="6">
        <f ca="1">LN((RAND()^(-Results!$E$4))-1)</f>
        <v>-0.83197566612856944</v>
      </c>
      <c r="B649" s="6">
        <f ca="1">LN((RAND()^(-Results!$E$4))-1)</f>
        <v>2.0394954146232172</v>
      </c>
      <c r="C649" s="6">
        <f ca="1">LN((RAND()^(-Results!$E$4))-1)</f>
        <v>2.4631123969059816</v>
      </c>
      <c r="D649" s="6">
        <f ca="1">LN((RAND()^(-Results!$E$4))-1)</f>
        <v>-2.5985194243422307</v>
      </c>
      <c r="E649" s="6">
        <f ca="1">LN((RAND()^(-Results!$E$4))-1)</f>
        <v>2.4996716092283333</v>
      </c>
      <c r="F649" s="6">
        <f ca="1">LN((RAND()^(-Results!$E$4))-1)</f>
        <v>-0.40818272768356872</v>
      </c>
      <c r="G649" s="6">
        <f ca="1">LN((RAND()^(-Results!$E$4))-1)</f>
        <v>-0.99595106144176693</v>
      </c>
      <c r="H649" s="6">
        <f t="shared" ca="1" si="152"/>
        <v>-0.93177881208584645</v>
      </c>
      <c r="I649" s="10">
        <f ca="1">SUMPRODUCT(J649:O649,Results!B$12:G$12)+Results!$E$5*H649</f>
        <v>0.71659507385738808</v>
      </c>
      <c r="J649" s="10">
        <f ca="1">SUMPRODUCT($A649:$F649,Results!$B$15:$G$15)</f>
        <v>4.2055241313547889</v>
      </c>
      <c r="K649" s="10">
        <f ca="1">SUMPRODUCT($A649:$F649,Results!$B$16:$G$16)</f>
        <v>12.59797101542928</v>
      </c>
      <c r="L649" s="10">
        <f ca="1">SUMPRODUCT($A649:$F649,Results!$B$17:$G$17)</f>
        <v>-6.4112116795133973</v>
      </c>
      <c r="M649" s="10">
        <f ca="1">SUMPRODUCT($A649:$F649,Results!$B$18:$G$18)</f>
        <v>-0.77538576299840911</v>
      </c>
      <c r="N649" s="10">
        <f ca="1">SUMPRODUCT($A649:$F649,Results!$B$19:$G$19)</f>
        <v>1.3516735720424946</v>
      </c>
      <c r="O649" s="10">
        <f ca="1">SUMPRODUCT($A649:$F649,Results!$B$20:$G$20)</f>
        <v>-1.9702774758233728</v>
      </c>
      <c r="P649" s="10" cm="1">
        <f t="array" aca="1" ref="P649" ca="1">SUMPRODUCT(J649:O649,TRANSPOSE(BL$20:BL$25))+$AD$20-$BL$27</f>
        <v>5.3171224243822053</v>
      </c>
      <c r="Q649" s="10" cm="1">
        <f t="array" aca="1" ref="Q649" ca="1">SUMPRODUCT(J649:O649,TRANSPOSE(ES$20:ES$25))+$AD$20-$ES$27</f>
        <v>5.331521331690138</v>
      </c>
      <c r="R649" s="10">
        <f ca="1">I649-Results!$E$5*H649</f>
        <v>4.4437103222007739</v>
      </c>
      <c r="S649" s="10" cm="1">
        <f t="array" aca="1" ref="S649" ca="1">SUMPRODUCT(J649:O649,TRANSPOSE(AR$28:AR$33))+$AD$20-$AC$26</f>
        <v>6.4299566469644196</v>
      </c>
      <c r="T649" s="10">
        <f ca="1">SUMPRODUCT(J649:O649,Results!K$9:P$9)</f>
        <v>5.3503535262893429</v>
      </c>
      <c r="U649" s="10">
        <f ca="1">SUMPRODUCT(J649:O649,Results!K$9:P$9)+$AD$20-$AC$31</f>
        <v>5.3673095828144355</v>
      </c>
      <c r="V649" s="10">
        <f t="shared" ca="1" si="151"/>
        <v>-4.6005273505248176</v>
      </c>
      <c r="W649" s="10">
        <f t="shared" ca="1" si="153"/>
        <v>-4.6149262578327495</v>
      </c>
      <c r="X649" s="10">
        <f t="shared" ca="1" si="154"/>
        <v>-3.7271152483433858</v>
      </c>
      <c r="Y649" s="10">
        <f t="shared" ca="1" si="155"/>
        <v>-5.7133615731070311</v>
      </c>
      <c r="Z649" s="10">
        <f t="shared" ca="1" si="156"/>
        <v>0.43446700697550278</v>
      </c>
      <c r="AA649" s="10">
        <f t="shared" ca="1" si="157"/>
        <v>-4.6507145089570479</v>
      </c>
    </row>
    <row r="650" spans="1:27">
      <c r="A650" s="6">
        <f ca="1">LN((RAND()^(-Results!$E$4))-1)</f>
        <v>2.6754313250917687</v>
      </c>
      <c r="B650" s="6">
        <f ca="1">LN((RAND()^(-Results!$E$4))-1)</f>
        <v>0.32567786404259269</v>
      </c>
      <c r="C650" s="6">
        <f ca="1">LN((RAND()^(-Results!$E$4))-1)</f>
        <v>-1.205481900241274</v>
      </c>
      <c r="D650" s="6">
        <f ca="1">LN((RAND()^(-Results!$E$4))-1)</f>
        <v>1.280408763453045</v>
      </c>
      <c r="E650" s="6">
        <f ca="1">LN((RAND()^(-Results!$E$4))-1)</f>
        <v>2.4771988480212559</v>
      </c>
      <c r="F650" s="6">
        <f ca="1">LN((RAND()^(-Results!$E$4))-1)</f>
        <v>0.32664209051286686</v>
      </c>
      <c r="G650" s="6">
        <f ca="1">LN((RAND()^(-Results!$E$4))-1)</f>
        <v>-1.1970159849767805</v>
      </c>
      <c r="H650" s="6">
        <f t="shared" ca="1" si="152"/>
        <v>-1.13284373562086</v>
      </c>
      <c r="I650" s="10">
        <f ca="1">SUMPRODUCT(J650:O650,Results!B$12:G$12)+Results!$E$5*H650</f>
        <v>24.690677036185079</v>
      </c>
      <c r="J650" s="10">
        <f ca="1">SUMPRODUCT($A650:$F650,Results!$B$15:$G$15)</f>
        <v>-13.467260970264732</v>
      </c>
      <c r="K650" s="10">
        <f ca="1">SUMPRODUCT($A650:$F650,Results!$B$16:$G$16)</f>
        <v>3.2824039978994399</v>
      </c>
      <c r="L650" s="10">
        <f ca="1">SUMPRODUCT($A650:$F650,Results!$B$17:$G$17)</f>
        <v>-12.093447879233768</v>
      </c>
      <c r="M650" s="10">
        <f ca="1">SUMPRODUCT($A650:$F650,Results!$B$18:$G$18)</f>
        <v>1.4055691717698751</v>
      </c>
      <c r="N650" s="10">
        <f ca="1">SUMPRODUCT($A650:$F650,Results!$B$19:$G$19)</f>
        <v>3.2119518680068531</v>
      </c>
      <c r="O650" s="10">
        <f ca="1">SUMPRODUCT($A650:$F650,Results!$B$20:$G$20)</f>
        <v>-0.17627574719480837</v>
      </c>
      <c r="P650" s="10" cm="1">
        <f t="array" aca="1" ref="P650" ca="1">SUMPRODUCT(J650:O650,TRANSPOSE(BL$20:BL$25))+$AD$20-$BL$27</f>
        <v>28.898430922654068</v>
      </c>
      <c r="Q650" s="10" cm="1">
        <f t="array" aca="1" ref="Q650" ca="1">SUMPRODUCT(J650:O650,TRANSPOSE(ES$20:ES$25))+$AD$20-$ES$27</f>
        <v>28.91132122056753</v>
      </c>
      <c r="R650" s="10">
        <f ca="1">I650-Results!$E$5*H650</f>
        <v>29.222051978668517</v>
      </c>
      <c r="S650" s="10" cm="1">
        <f t="array" aca="1" ref="S650" ca="1">SUMPRODUCT(J650:O650,TRANSPOSE(AR$28:AR$33))+$AD$20-$AC$26</f>
        <v>22.461939422878494</v>
      </c>
      <c r="T650" s="10">
        <f ca="1">SUMPRODUCT(J650:O650,Results!K$9:P$9)</f>
        <v>28.981615977998736</v>
      </c>
      <c r="U650" s="10">
        <f ca="1">SUMPRODUCT(J650:O650,Results!K$9:P$9)+$AD$20-$AC$31</f>
        <v>28.998572034523828</v>
      </c>
      <c r="V650" s="10">
        <f t="shared" ca="1" si="151"/>
        <v>-4.2077538864689892</v>
      </c>
      <c r="W650" s="10">
        <f t="shared" ca="1" si="153"/>
        <v>-4.2206441843824507</v>
      </c>
      <c r="X650" s="10">
        <f t="shared" ca="1" si="154"/>
        <v>-4.5313749424834384</v>
      </c>
      <c r="Y650" s="10">
        <f t="shared" ca="1" si="155"/>
        <v>2.2287376133065848</v>
      </c>
      <c r="Z650" s="10">
        <f t="shared" ca="1" si="156"/>
        <v>24.408548969303194</v>
      </c>
      <c r="AA650" s="10">
        <f t="shared" ca="1" si="157"/>
        <v>-4.3078949983387496</v>
      </c>
    </row>
    <row r="651" spans="1:27">
      <c r="A651" s="6">
        <f ca="1">LN((RAND()^(-Results!$E$4))-1)</f>
        <v>0.5416449194108105</v>
      </c>
      <c r="B651" s="6">
        <f ca="1">LN((RAND()^(-Results!$E$4))-1)</f>
        <v>-3.3367508388753198</v>
      </c>
      <c r="C651" s="6">
        <f ca="1">LN((RAND()^(-Results!$E$4))-1)</f>
        <v>2.7420812473003435</v>
      </c>
      <c r="D651" s="6">
        <f ca="1">LN((RAND()^(-Results!$E$4))-1)</f>
        <v>-0.83219736733154359</v>
      </c>
      <c r="E651" s="6">
        <f ca="1">LN((RAND()^(-Results!$E$4))-1)</f>
        <v>2.9077060507474339</v>
      </c>
      <c r="F651" s="6">
        <f ca="1">LN((RAND()^(-Results!$E$4))-1)</f>
        <v>-0.98819103248954032</v>
      </c>
      <c r="G651" s="6">
        <f ca="1">LN((RAND()^(-Results!$E$4))-1)</f>
        <v>-0.53622160169606792</v>
      </c>
      <c r="H651" s="6">
        <f t="shared" ca="1" si="152"/>
        <v>-0.47204935234014744</v>
      </c>
      <c r="I651" s="10">
        <f ca="1">SUMPRODUCT(J651:O651,Results!B$12:G$12)+Results!$E$5*H651</f>
        <v>-1.5349916302335034</v>
      </c>
      <c r="J651" s="10">
        <f ca="1">SUMPRODUCT($A651:$F651,Results!$B$15:$G$15)</f>
        <v>0.50133926220662173</v>
      </c>
      <c r="K651" s="10">
        <f ca="1">SUMPRODUCT($A651:$F651,Results!$B$16:$G$16)</f>
        <v>7.8990038033398609</v>
      </c>
      <c r="L651" s="10">
        <f ca="1">SUMPRODUCT($A651:$F651,Results!$B$17:$G$17)</f>
        <v>-11.184864238884479</v>
      </c>
      <c r="M651" s="10">
        <f ca="1">SUMPRODUCT($A651:$F651,Results!$B$18:$G$18)</f>
        <v>-3.1625127073952424</v>
      </c>
      <c r="N651" s="10">
        <f ca="1">SUMPRODUCT($A651:$F651,Results!$B$19:$G$19)</f>
        <v>-5.1787120186515256</v>
      </c>
      <c r="O651" s="10">
        <f ca="1">SUMPRODUCT($A651:$F651,Results!$B$20:$G$20)</f>
        <v>-0.75258434658632911</v>
      </c>
      <c r="P651" s="10" cm="1">
        <f t="array" aca="1" ref="P651" ca="1">SUMPRODUCT(J651:O651,TRANSPOSE(BL$20:BL$25))+$AD$20-$BL$27</f>
        <v>2.8850953484957862</v>
      </c>
      <c r="Q651" s="10" cm="1">
        <f t="array" aca="1" ref="Q651" ca="1">SUMPRODUCT(J651:O651,TRANSPOSE(ES$20:ES$25))+$AD$20-$ES$27</f>
        <v>2.6761093943684471</v>
      </c>
      <c r="R651" s="10">
        <f ca="1">I651-Results!$E$5*H651</f>
        <v>0.35320577912708639</v>
      </c>
      <c r="S651" s="10" cm="1">
        <f t="array" aca="1" ref="S651" ca="1">SUMPRODUCT(J651:O651,TRANSPOSE(AR$28:AR$33))+$AD$20-$AC$26</f>
        <v>6.2506882257545948</v>
      </c>
      <c r="T651" s="10">
        <f ca="1">SUMPRODUCT(J651:O651,Results!K$9:P$9)</f>
        <v>1.5907110803627789</v>
      </c>
      <c r="U651" s="10">
        <f ca="1">SUMPRODUCT(J651:O651,Results!K$9:P$9)+$AD$20-$AC$31</f>
        <v>1.6076671368878714</v>
      </c>
      <c r="V651" s="10">
        <f t="shared" ca="1" si="151"/>
        <v>-4.4200869787292891</v>
      </c>
      <c r="W651" s="10">
        <f t="shared" ca="1" si="153"/>
        <v>-4.21110102460195</v>
      </c>
      <c r="X651" s="10">
        <f t="shared" ca="1" si="154"/>
        <v>-1.8881974093605898</v>
      </c>
      <c r="Y651" s="10">
        <f t="shared" ca="1" si="155"/>
        <v>-7.7856798559880982</v>
      </c>
      <c r="Z651" s="10">
        <f t="shared" ca="1" si="156"/>
        <v>-1.8171196971153887</v>
      </c>
      <c r="AA651" s="10">
        <f t="shared" ca="1" si="157"/>
        <v>-3.1426587671213748</v>
      </c>
    </row>
    <row r="652" spans="1:27">
      <c r="A652" s="6">
        <f ca="1">LN((RAND()^(-Results!$E$4))-1)</f>
        <v>2.3716042922837857</v>
      </c>
      <c r="B652" s="6">
        <f ca="1">LN((RAND()^(-Results!$E$4))-1)</f>
        <v>-1.0943462465304157</v>
      </c>
      <c r="C652" s="6">
        <f ca="1">LN((RAND()^(-Results!$E$4))-1)</f>
        <v>2.2700945708521392</v>
      </c>
      <c r="D652" s="6">
        <f ca="1">LN((RAND()^(-Results!$E$4))-1)</f>
        <v>-1.4554311689624118</v>
      </c>
      <c r="E652" s="6">
        <f ca="1">LN((RAND()^(-Results!$E$4))-1)</f>
        <v>1.7539567069685229</v>
      </c>
      <c r="F652" s="6">
        <f ca="1">LN((RAND()^(-Results!$E$4))-1)</f>
        <v>2.9418017937576582</v>
      </c>
      <c r="G652" s="6">
        <f ca="1">LN((RAND()^(-Results!$E$4))-1)</f>
        <v>-2.6310325809243733</v>
      </c>
      <c r="H652" s="6">
        <f t="shared" ca="1" si="152"/>
        <v>-2.5668603315684528</v>
      </c>
      <c r="I652" s="10">
        <f ca="1">SUMPRODUCT(J652:O652,Results!B$12:G$12)+Results!$E$5*H652</f>
        <v>22.176249709415856</v>
      </c>
      <c r="J652" s="10">
        <f ca="1">SUMPRODUCT($A652:$F652,Results!$B$15:$G$15)</f>
        <v>-11.067963912325258</v>
      </c>
      <c r="K652" s="10">
        <f ca="1">SUMPRODUCT($A652:$F652,Results!$B$16:$G$16)</f>
        <v>9.76106225249654</v>
      </c>
      <c r="L652" s="10">
        <f ca="1">SUMPRODUCT($A652:$F652,Results!$B$17:$G$17)</f>
        <v>-9.9718405462373667</v>
      </c>
      <c r="M652" s="10">
        <f ca="1">SUMPRODUCT($A652:$F652,Results!$B$18:$G$18)</f>
        <v>-7.803623655361819</v>
      </c>
      <c r="N652" s="10">
        <f ca="1">SUMPRODUCT($A652:$F652,Results!$B$19:$G$19)</f>
        <v>5.7206872616618458</v>
      </c>
      <c r="O652" s="10">
        <f ca="1">SUMPRODUCT($A652:$F652,Results!$B$20:$G$20)</f>
        <v>5.0262410233609511</v>
      </c>
      <c r="P652" s="10" cm="1">
        <f t="array" aca="1" ref="P652" ca="1">SUMPRODUCT(J652:O652,TRANSPOSE(BL$20:BL$25))+$AD$20-$BL$27</f>
        <v>33.797373659005792</v>
      </c>
      <c r="Q652" s="10" cm="1">
        <f t="array" aca="1" ref="Q652" ca="1">SUMPRODUCT(J652:O652,TRANSPOSE(ES$20:ES$25))+$AD$20-$ES$27</f>
        <v>33.681334712651946</v>
      </c>
      <c r="R652" s="10">
        <f ca="1">I652-Results!$E$5*H652</f>
        <v>32.443691035689668</v>
      </c>
      <c r="S652" s="10" cm="1">
        <f t="array" aca="1" ref="S652" ca="1">SUMPRODUCT(J652:O652,TRANSPOSE(AR$28:AR$33))+$AD$20-$AC$26</f>
        <v>36.505690058937773</v>
      </c>
      <c r="T652" s="10">
        <f ca="1">SUMPRODUCT(J652:O652,Results!K$9:P$9)</f>
        <v>33.040029035664332</v>
      </c>
      <c r="U652" s="10">
        <f ca="1">SUMPRODUCT(J652:O652,Results!K$9:P$9)+$AD$20-$AC$31</f>
        <v>33.056985092189429</v>
      </c>
      <c r="V652" s="10">
        <f t="shared" ca="1" si="151"/>
        <v>-11.621123949589936</v>
      </c>
      <c r="W652" s="10">
        <f t="shared" ca="1" si="153"/>
        <v>-11.50508500323609</v>
      </c>
      <c r="X652" s="10">
        <f t="shared" ca="1" si="154"/>
        <v>-10.267441326273811</v>
      </c>
      <c r="Y652" s="10">
        <f t="shared" ca="1" si="155"/>
        <v>-14.329440349521917</v>
      </c>
      <c r="Z652" s="10">
        <f t="shared" ca="1" si="156"/>
        <v>21.894121642533971</v>
      </c>
      <c r="AA652" s="10">
        <f t="shared" ca="1" si="157"/>
        <v>-10.880735382773572</v>
      </c>
    </row>
    <row r="653" spans="1:27">
      <c r="A653" s="6">
        <f ca="1">LN((RAND()^(-Results!$E$4))-1)</f>
        <v>0.18960691300940344</v>
      </c>
      <c r="B653" s="6">
        <f ca="1">LN((RAND()^(-Results!$E$4))-1)</f>
        <v>0.17196027644663109</v>
      </c>
      <c r="C653" s="6">
        <f ca="1">LN((RAND()^(-Results!$E$4))-1)</f>
        <v>-2.3468321980090368</v>
      </c>
      <c r="D653" s="6">
        <f ca="1">LN((RAND()^(-Results!$E$4))-1)</f>
        <v>-1.2305868653034666</v>
      </c>
      <c r="E653" s="6">
        <f ca="1">LN((RAND()^(-Results!$E$4))-1)</f>
        <v>-0.61497831181199658</v>
      </c>
      <c r="F653" s="6">
        <f ca="1">LN((RAND()^(-Results!$E$4))-1)</f>
        <v>-2.2626091197065472</v>
      </c>
      <c r="G653" s="6">
        <f ca="1">LN((RAND()^(-Results!$E$4))-1)</f>
        <v>0.8632813142500616</v>
      </c>
      <c r="H653" s="6">
        <f t="shared" ca="1" si="152"/>
        <v>0.92745356360598208</v>
      </c>
      <c r="I653" s="10">
        <f ca="1">SUMPRODUCT(J653:O653,Results!B$12:G$12)+Results!$E$5*H653</f>
        <v>-8.0191418850613072</v>
      </c>
      <c r="J653" s="10">
        <f ca="1">SUMPRODUCT($A653:$F653,Results!$B$15:$G$15)</f>
        <v>3.7076986160971743</v>
      </c>
      <c r="K653" s="10">
        <f ca="1">SUMPRODUCT($A653:$F653,Results!$B$16:$G$16)</f>
        <v>-5.3055217024861587</v>
      </c>
      <c r="L653" s="10">
        <f ca="1">SUMPRODUCT($A653:$F653,Results!$B$17:$G$17)</f>
        <v>2.4116692292516175</v>
      </c>
      <c r="M653" s="10">
        <f ca="1">SUMPRODUCT($A653:$F653,Results!$B$18:$G$18)</f>
        <v>8.0373345781163543</v>
      </c>
      <c r="N653" s="10">
        <f ca="1">SUMPRODUCT($A653:$F653,Results!$B$19:$G$19)</f>
        <v>-1.1523923521107697</v>
      </c>
      <c r="O653" s="10">
        <f ca="1">SUMPRODUCT($A653:$F653,Results!$B$20:$G$20)</f>
        <v>-4.7040519034875103</v>
      </c>
      <c r="P653" s="10" cm="1">
        <f t="array" aca="1" ref="P653" ca="1">SUMPRODUCT(J653:O653,TRANSPOSE(BL$20:BL$25))+$AD$20-$BL$27</f>
        <v>-12.591434268167234</v>
      </c>
      <c r="Q653" s="10" cm="1">
        <f t="array" aca="1" ref="Q653" ca="1">SUMPRODUCT(J653:O653,TRANSPOSE(ES$20:ES$25))+$AD$20-$ES$27</f>
        <v>-12.620662092024272</v>
      </c>
      <c r="R653" s="10">
        <f ca="1">I653-Results!$E$5*H653</f>
        <v>-11.728956139485236</v>
      </c>
      <c r="S653" s="10" cm="1">
        <f t="array" aca="1" ref="S653" ca="1">SUMPRODUCT(J653:O653,TRANSPOSE(AR$28:AR$33))+$AD$20-$AC$26</f>
        <v>-18.893923417320156</v>
      </c>
      <c r="T653" s="10">
        <f ca="1">SUMPRODUCT(J653:O653,Results!K$9:P$9)</f>
        <v>-12.806875948293495</v>
      </c>
      <c r="U653" s="10">
        <f ca="1">SUMPRODUCT(J653:O653,Results!K$9:P$9)+$AD$20-$AC$31</f>
        <v>-12.789919891768402</v>
      </c>
      <c r="V653" s="10">
        <f t="shared" ca="1" si="151"/>
        <v>4.5722923831059266</v>
      </c>
      <c r="W653" s="10">
        <f t="shared" ca="1" si="153"/>
        <v>4.6015202069629648</v>
      </c>
      <c r="X653" s="10">
        <f t="shared" ca="1" si="154"/>
        <v>3.7098142544239288</v>
      </c>
      <c r="Y653" s="10">
        <f t="shared" ca="1" si="155"/>
        <v>10.874781532258849</v>
      </c>
      <c r="Z653" s="10">
        <f t="shared" ca="1" si="156"/>
        <v>-8.3012699519431923</v>
      </c>
      <c r="AA653" s="10">
        <f t="shared" ca="1" si="157"/>
        <v>4.7707780067070953</v>
      </c>
    </row>
    <row r="654" spans="1:27">
      <c r="A654" s="6">
        <f ca="1">LN((RAND()^(-Results!$E$4))-1)</f>
        <v>3.6404949891559353</v>
      </c>
      <c r="B654" s="6">
        <f ca="1">LN((RAND()^(-Results!$E$4))-1)</f>
        <v>-5.0582680185527762</v>
      </c>
      <c r="C654" s="6">
        <f ca="1">LN((RAND()^(-Results!$E$4))-1)</f>
        <v>-2.8160381412242548</v>
      </c>
      <c r="D654" s="6">
        <f ca="1">LN((RAND()^(-Results!$E$4))-1)</f>
        <v>-1.2232753632149413</v>
      </c>
      <c r="E654" s="6">
        <f ca="1">LN((RAND()^(-Results!$E$4))-1)</f>
        <v>0.88766011003124701</v>
      </c>
      <c r="F654" s="6">
        <f ca="1">LN((RAND()^(-Results!$E$4))-1)</f>
        <v>1.2332797066779873</v>
      </c>
      <c r="G654" s="6">
        <f ca="1">LN((RAND()^(-Results!$E$4))-1)</f>
        <v>-0.2174867386366556</v>
      </c>
      <c r="H654" s="6">
        <f t="shared" ca="1" si="152"/>
        <v>-0.1533144892807351</v>
      </c>
      <c r="I654" s="10">
        <f ca="1">SUMPRODUCT(J654:O654,Results!B$12:G$12)+Results!$E$5*H654</f>
        <v>19.567207583618895</v>
      </c>
      <c r="J654" s="10">
        <f ca="1">SUMPRODUCT($A654:$F654,Results!$B$15:$G$15)</f>
        <v>-14.165042774474772</v>
      </c>
      <c r="K654" s="10">
        <f ca="1">SUMPRODUCT($A654:$F654,Results!$B$16:$G$16)</f>
        <v>-3.9326129238184957</v>
      </c>
      <c r="L654" s="10">
        <f ca="1">SUMPRODUCT($A654:$F654,Results!$B$17:$G$17)</f>
        <v>-12.874803486444748</v>
      </c>
      <c r="M654" s="10">
        <f ca="1">SUMPRODUCT($A654:$F654,Results!$B$18:$G$18)</f>
        <v>1.0664118453279845</v>
      </c>
      <c r="N654" s="10">
        <f ca="1">SUMPRODUCT($A654:$F654,Results!$B$19:$G$19)</f>
        <v>-1.5770234660336278</v>
      </c>
      <c r="O654" s="10">
        <f ca="1">SUMPRODUCT($A654:$F654,Results!$B$20:$G$20)</f>
        <v>-0.22269025703894663</v>
      </c>
      <c r="P654" s="10" cm="1">
        <f t="array" aca="1" ref="P654" ca="1">SUMPRODUCT(J654:O654,TRANSPOSE(BL$20:BL$25))+$AD$20-$BL$27</f>
        <v>20.693213189920272</v>
      </c>
      <c r="Q654" s="10" cm="1">
        <f t="array" aca="1" ref="Q654" ca="1">SUMPRODUCT(J654:O654,TRANSPOSE(ES$20:ES$25))+$AD$20-$ES$27</f>
        <v>20.429522924133956</v>
      </c>
      <c r="R654" s="10">
        <f ca="1">I654-Results!$E$5*H654</f>
        <v>20.180465540741835</v>
      </c>
      <c r="S654" s="10" cm="1">
        <f t="array" aca="1" ref="S654" ca="1">SUMPRODUCT(J654:O654,TRANSPOSE(AR$28:AR$33))+$AD$20-$AC$26</f>
        <v>14.850895531922403</v>
      </c>
      <c r="T654" s="10">
        <f ca="1">SUMPRODUCT(J654:O654,Results!K$9:P$9)</f>
        <v>19.036585968220301</v>
      </c>
      <c r="U654" s="10">
        <f ca="1">SUMPRODUCT(J654:O654,Results!K$9:P$9)+$AD$20-$AC$31</f>
        <v>19.053542024745393</v>
      </c>
      <c r="V654" s="10">
        <f t="shared" ca="1" si="151"/>
        <v>-1.1260056063013764</v>
      </c>
      <c r="W654" s="10">
        <f t="shared" ca="1" si="153"/>
        <v>-0.86231534051506031</v>
      </c>
      <c r="X654" s="10">
        <f t="shared" ca="1" si="154"/>
        <v>-0.61325795712293996</v>
      </c>
      <c r="Y654" s="10">
        <f t="shared" ca="1" si="155"/>
        <v>4.7163120516964927</v>
      </c>
      <c r="Z654" s="10">
        <f t="shared" ca="1" si="156"/>
        <v>19.28507951673701</v>
      </c>
      <c r="AA654" s="10">
        <f t="shared" ca="1" si="157"/>
        <v>0.51366555887350174</v>
      </c>
    </row>
    <row r="655" spans="1:27">
      <c r="A655" s="6">
        <f ca="1">LN((RAND()^(-Results!$E$4))-1)</f>
        <v>-0.51010659045676221</v>
      </c>
      <c r="B655" s="6">
        <f ca="1">LN((RAND()^(-Results!$E$4))-1)</f>
        <v>2.2942720656916231</v>
      </c>
      <c r="C655" s="6">
        <f ca="1">LN((RAND()^(-Results!$E$4))-1)</f>
        <v>-1.6511921492572734</v>
      </c>
      <c r="D655" s="6">
        <f ca="1">LN((RAND()^(-Results!$E$4))-1)</f>
        <v>-1.0773986670887929</v>
      </c>
      <c r="E655" s="6">
        <f ca="1">LN((RAND()^(-Results!$E$4))-1)</f>
        <v>0.83233245839538039</v>
      </c>
      <c r="F655" s="6">
        <f ca="1">LN((RAND()^(-Results!$E$4))-1)</f>
        <v>0.27529025382244238</v>
      </c>
      <c r="G655" s="6">
        <f ca="1">LN((RAND()^(-Results!$E$4))-1)</f>
        <v>1.2901144024553697</v>
      </c>
      <c r="H655" s="6">
        <f t="shared" ca="1" si="152"/>
        <v>1.3542866518112902</v>
      </c>
      <c r="I655" s="10">
        <f ca="1">SUMPRODUCT(J655:O655,Results!B$12:G$12)+Results!$E$5*H655</f>
        <v>10.702659520168318</v>
      </c>
      <c r="J655" s="10">
        <f ca="1">SUMPRODUCT($A655:$F655,Results!$B$15:$G$15)</f>
        <v>-0.95430109429457932</v>
      </c>
      <c r="K655" s="10">
        <f ca="1">SUMPRODUCT($A655:$F655,Results!$B$16:$G$16)</f>
        <v>2.4301427192242469</v>
      </c>
      <c r="L655" s="10">
        <f ca="1">SUMPRODUCT($A655:$F655,Results!$B$17:$G$17)</f>
        <v>-3.8332417629663316</v>
      </c>
      <c r="M655" s="10">
        <f ca="1">SUMPRODUCT($A655:$F655,Results!$B$18:$G$18)</f>
        <v>3.5661597944394829</v>
      </c>
      <c r="N655" s="10">
        <f ca="1">SUMPRODUCT($A655:$F655,Results!$B$19:$G$19)</f>
        <v>0.94720765202763935</v>
      </c>
      <c r="O655" s="10">
        <f ca="1">SUMPRODUCT($A655:$F655,Results!$B$20:$G$20)</f>
        <v>-3.0494549370144508</v>
      </c>
      <c r="P655" s="10" cm="1">
        <f t="array" aca="1" ref="P655" ca="1">SUMPRODUCT(J655:O655,TRANSPOSE(BL$20:BL$25))+$AD$20-$BL$27</f>
        <v>4.1605175710653786</v>
      </c>
      <c r="Q655" s="10" cm="1">
        <f t="array" aca="1" ref="Q655" ca="1">SUMPRODUCT(J655:O655,TRANSPOSE(ES$20:ES$25))+$AD$20-$ES$27</f>
        <v>4.2745358806103368</v>
      </c>
      <c r="R655" s="10">
        <f ca="1">I655-Results!$E$5*H655</f>
        <v>5.2855129129231573</v>
      </c>
      <c r="S655" s="10" cm="1">
        <f t="array" aca="1" ref="S655" ca="1">SUMPRODUCT(J655:O655,TRANSPOSE(AR$28:AR$33))+$AD$20-$AC$26</f>
        <v>-0.30600577391700101</v>
      </c>
      <c r="T655" s="10">
        <f ca="1">SUMPRODUCT(J655:O655,Results!K$9:P$9)</f>
        <v>4.8196424295429638</v>
      </c>
      <c r="U655" s="10">
        <f ca="1">SUMPRODUCT(J655:O655,Results!K$9:P$9)+$AD$20-$AC$31</f>
        <v>4.8365984860680564</v>
      </c>
      <c r="V655" s="10">
        <f t="shared" ca="1" si="151"/>
        <v>6.5421419491029393</v>
      </c>
      <c r="W655" s="10">
        <f t="shared" ca="1" si="153"/>
        <v>6.4281236395579811</v>
      </c>
      <c r="X655" s="10">
        <f t="shared" ca="1" si="154"/>
        <v>5.4171466072451606</v>
      </c>
      <c r="Y655" s="10">
        <f t="shared" ca="1" si="155"/>
        <v>11.008665294085318</v>
      </c>
      <c r="Z655" s="10">
        <f t="shared" ca="1" si="156"/>
        <v>10.420531453286433</v>
      </c>
      <c r="AA655" s="10">
        <f t="shared" ca="1" si="157"/>
        <v>5.8660610341002615</v>
      </c>
    </row>
    <row r="656" spans="1:27">
      <c r="A656" s="6">
        <f ca="1">LN((RAND()^(-Results!$E$4))-1)</f>
        <v>0.93380225043005372</v>
      </c>
      <c r="B656" s="6">
        <f ca="1">LN((RAND()^(-Results!$E$4))-1)</f>
        <v>1.6157771553250284</v>
      </c>
      <c r="C656" s="6">
        <f ca="1">LN((RAND()^(-Results!$E$4))-1)</f>
        <v>-0.83570658103590978</v>
      </c>
      <c r="D656" s="6">
        <f ca="1">LN((RAND()^(-Results!$E$4))-1)</f>
        <v>-0.89053146877534661</v>
      </c>
      <c r="E656" s="6">
        <f ca="1">LN((RAND()^(-Results!$E$4))-1)</f>
        <v>1.4075188758353596</v>
      </c>
      <c r="F656" s="6">
        <f ca="1">LN((RAND()^(-Results!$E$4))-1)</f>
        <v>0.81171952369179701</v>
      </c>
      <c r="G656" s="6">
        <f ca="1">LN((RAND()^(-Results!$E$4))-1)</f>
        <v>-0.45136625407353453</v>
      </c>
      <c r="H656" s="6">
        <f t="shared" ca="1" si="152"/>
        <v>-0.387194004717614</v>
      </c>
      <c r="I656" s="10">
        <f ca="1">SUMPRODUCT(J656:O656,Results!B$12:G$12)+Results!$E$5*H656</f>
        <v>16.544428626898902</v>
      </c>
      <c r="J656" s="10">
        <f ca="1">SUMPRODUCT($A656:$F656,Results!$B$15:$G$15)</f>
        <v>-6.1126668726974973</v>
      </c>
      <c r="K656" s="10">
        <f ca="1">SUMPRODUCT($A656:$F656,Results!$B$16:$G$16)</f>
        <v>4.5824019147159891</v>
      </c>
      <c r="L656" s="10">
        <f ca="1">SUMPRODUCT($A656:$F656,Results!$B$17:$G$17)</f>
        <v>-6.8401226725577233</v>
      </c>
      <c r="M656" s="10">
        <f ca="1">SUMPRODUCT($A656:$F656,Results!$B$18:$G$18)</f>
        <v>1.2630484633607155</v>
      </c>
      <c r="N656" s="10">
        <f ca="1">SUMPRODUCT($A656:$F656,Results!$B$19:$G$19)</f>
        <v>3.4926773548897612</v>
      </c>
      <c r="O656" s="10">
        <f ca="1">SUMPRODUCT($A656:$F656,Results!$B$20:$G$20)</f>
        <v>-0.88728043469936568</v>
      </c>
      <c r="P656" s="10" cm="1">
        <f t="array" aca="1" ref="P656" ca="1">SUMPRODUCT(J656:O656,TRANSPOSE(BL$20:BL$25))+$AD$20-$BL$27</f>
        <v>17.503177171848989</v>
      </c>
      <c r="Q656" s="10" cm="1">
        <f t="array" aca="1" ref="Q656" ca="1">SUMPRODUCT(J656:O656,TRANSPOSE(ES$20:ES$25))+$AD$20-$ES$27</f>
        <v>17.557344866815701</v>
      </c>
      <c r="R656" s="10">
        <f ca="1">I656-Results!$E$5*H656</f>
        <v>18.093204645769358</v>
      </c>
      <c r="S656" s="10" cm="1">
        <f t="array" aca="1" ref="S656" ca="1">SUMPRODUCT(J656:O656,TRANSPOSE(AR$28:AR$33))+$AD$20-$AC$26</f>
        <v>13.326209652282271</v>
      </c>
      <c r="T656" s="10">
        <f ca="1">SUMPRODUCT(J656:O656,Results!K$9:P$9)</f>
        <v>17.798234440107944</v>
      </c>
      <c r="U656" s="10">
        <f ca="1">SUMPRODUCT(J656:O656,Results!K$9:P$9)+$AD$20-$AC$31</f>
        <v>17.815190496633036</v>
      </c>
      <c r="V656" s="10">
        <f t="shared" ca="1" si="151"/>
        <v>-0.95874854495008677</v>
      </c>
      <c r="W656" s="10">
        <f t="shared" ca="1" si="153"/>
        <v>-1.0129162399167981</v>
      </c>
      <c r="X656" s="10">
        <f t="shared" ca="1" si="154"/>
        <v>-1.5487760188704556</v>
      </c>
      <c r="Y656" s="10">
        <f t="shared" ca="1" si="155"/>
        <v>3.2182189746166312</v>
      </c>
      <c r="Z656" s="10">
        <f t="shared" ca="1" si="156"/>
        <v>16.262300560017017</v>
      </c>
      <c r="AA656" s="10">
        <f t="shared" ca="1" si="157"/>
        <v>-1.2707618697341339</v>
      </c>
    </row>
    <row r="657" spans="1:27">
      <c r="A657" s="6">
        <f ca="1">LN((RAND()^(-Results!$E$4))-1)</f>
        <v>-5.3138043883471771E-2</v>
      </c>
      <c r="B657" s="6">
        <f ca="1">LN((RAND()^(-Results!$E$4))-1)</f>
        <v>-5.264308171814168</v>
      </c>
      <c r="C657" s="6">
        <f ca="1">LN((RAND()^(-Results!$E$4))-1)</f>
        <v>-4.3218691898695916</v>
      </c>
      <c r="D657" s="6">
        <f ca="1">LN((RAND()^(-Results!$E$4))-1)</f>
        <v>-0.29859194520071325</v>
      </c>
      <c r="E657" s="6">
        <f ca="1">LN((RAND()^(-Results!$E$4))-1)</f>
        <v>-2.3369652791380808</v>
      </c>
      <c r="F657" s="6">
        <f ca="1">LN((RAND()^(-Results!$E$4))-1)</f>
        <v>-0.48446193022960798</v>
      </c>
      <c r="G657" s="6">
        <f ca="1">LN((RAND()^(-Results!$E$4))-1)</f>
        <v>-1.0056559435728045</v>
      </c>
      <c r="H657" s="6">
        <f t="shared" ca="1" si="152"/>
        <v>-0.94148369421688405</v>
      </c>
      <c r="I657" s="10">
        <f ca="1">SUMPRODUCT(J657:O657,Results!B$12:G$12)+Results!$E$5*H657</f>
        <v>-27.557062398540655</v>
      </c>
      <c r="J657" s="10">
        <f ca="1">SUMPRODUCT($A657:$F657,Results!$B$15:$G$15)</f>
        <v>1.4083907794829842</v>
      </c>
      <c r="K657" s="10">
        <f ca="1">SUMPRODUCT($A657:$F657,Results!$B$16:$G$16)</f>
        <v>-15.519689976255556</v>
      </c>
      <c r="L657" s="10">
        <f ca="1">SUMPRODUCT($A657:$F657,Results!$B$17:$G$17)</f>
        <v>1.9772779205598461</v>
      </c>
      <c r="M657" s="10">
        <f ca="1">SUMPRODUCT($A657:$F657,Results!$B$18:$G$18)</f>
        <v>4.9800918657161786</v>
      </c>
      <c r="N657" s="10">
        <f ca="1">SUMPRODUCT($A657:$F657,Results!$B$19:$G$19)</f>
        <v>-9.6943678352582339</v>
      </c>
      <c r="O657" s="10">
        <f ca="1">SUMPRODUCT($A657:$F657,Results!$B$20:$G$20)</f>
        <v>-3.3364096340094611</v>
      </c>
      <c r="P657" s="10" cm="1">
        <f t="array" aca="1" ref="P657" ca="1">SUMPRODUCT(J657:O657,TRANSPOSE(BL$20:BL$25))+$AD$20-$BL$27</f>
        <v>-24.170458450744324</v>
      </c>
      <c r="Q657" s="10" cm="1">
        <f t="array" aca="1" ref="Q657" ca="1">SUMPRODUCT(J657:O657,TRANSPOSE(ES$20:ES$25))+$AD$20-$ES$27</f>
        <v>-24.347934528661266</v>
      </c>
      <c r="R657" s="10">
        <f ca="1">I657-Results!$E$5*H657</f>
        <v>-23.79112762167312</v>
      </c>
      <c r="S657" s="10" cm="1">
        <f t="array" aca="1" ref="S657" ca="1">SUMPRODUCT(J657:O657,TRANSPOSE(AR$28:AR$33))+$AD$20-$AC$26</f>
        <v>-27.107791772762429</v>
      </c>
      <c r="T657" s="10">
        <f ca="1">SUMPRODUCT(J657:O657,Results!K$9:P$9)</f>
        <v>-25.279216147130676</v>
      </c>
      <c r="U657" s="10">
        <f ca="1">SUMPRODUCT(J657:O657,Results!K$9:P$9)+$AD$20-$AC$31</f>
        <v>-25.262260090605583</v>
      </c>
      <c r="V657" s="10">
        <f t="shared" ca="1" si="151"/>
        <v>-3.3866039477963312</v>
      </c>
      <c r="W657" s="10">
        <f t="shared" ca="1" si="153"/>
        <v>-3.2091278698793886</v>
      </c>
      <c r="X657" s="10">
        <f t="shared" ca="1" si="154"/>
        <v>-3.7659347768675353</v>
      </c>
      <c r="Y657" s="10">
        <f t="shared" ca="1" si="155"/>
        <v>-0.44927062577822596</v>
      </c>
      <c r="Z657" s="10">
        <f t="shared" ca="1" si="156"/>
        <v>-27.83919046542254</v>
      </c>
      <c r="AA657" s="10">
        <f t="shared" ca="1" si="157"/>
        <v>-2.2948023079350719</v>
      </c>
    </row>
    <row r="658" spans="1:27">
      <c r="A658" s="6">
        <f ca="1">LN((RAND()^(-Results!$E$4))-1)</f>
        <v>1.4393943850639952</v>
      </c>
      <c r="B658" s="6">
        <f ca="1">LN((RAND()^(-Results!$E$4))-1)</f>
        <v>4.68463727269976</v>
      </c>
      <c r="C658" s="6">
        <f ca="1">LN((RAND()^(-Results!$E$4))-1)</f>
        <v>2.4274054985002849</v>
      </c>
      <c r="D658" s="6">
        <f ca="1">LN((RAND()^(-Results!$E$4))-1)</f>
        <v>0.82072162319568398</v>
      </c>
      <c r="E658" s="6">
        <f ca="1">LN((RAND()^(-Results!$E$4))-1)</f>
        <v>-9.8375577628847355E-2</v>
      </c>
      <c r="F658" s="6">
        <f ca="1">LN((RAND()^(-Results!$E$4))-1)</f>
        <v>1.866339091644335</v>
      </c>
      <c r="G658" s="6">
        <f ca="1">LN((RAND()^(-Results!$E$4))-1)</f>
        <v>-1.3920542191073955</v>
      </c>
      <c r="H658" s="6">
        <f t="shared" ca="1" si="152"/>
        <v>-1.327881969751475</v>
      </c>
      <c r="I658" s="10">
        <f ca="1">SUMPRODUCT(J658:O658,Results!B$12:G$12)+Results!$E$5*H658</f>
        <v>25.090495263027474</v>
      </c>
      <c r="J658" s="10">
        <f ca="1">SUMPRODUCT($A658:$F658,Results!$B$15:$G$15)</f>
        <v>-6.9938104000197674</v>
      </c>
      <c r="K658" s="10">
        <f ca="1">SUMPRODUCT($A658:$F658,Results!$B$16:$G$16)</f>
        <v>7.4270431740206924</v>
      </c>
      <c r="L658" s="10">
        <f ca="1">SUMPRODUCT($A658:$F658,Results!$B$17:$G$17)</f>
        <v>4.1573404439505035</v>
      </c>
      <c r="M658" s="10">
        <f ca="1">SUMPRODUCT($A658:$F658,Results!$B$18:$G$18)</f>
        <v>-5.0573645732204362</v>
      </c>
      <c r="N658" s="10">
        <f ca="1">SUMPRODUCT($A658:$F658,Results!$B$19:$G$19)</f>
        <v>13.537291558327237</v>
      </c>
      <c r="O658" s="10">
        <f ca="1">SUMPRODUCT($A658:$F658,Results!$B$20:$G$20)</f>
        <v>6.2663013502166942</v>
      </c>
      <c r="P658" s="10" cm="1">
        <f t="array" aca="1" ref="P658" ca="1">SUMPRODUCT(J658:O658,TRANSPOSE(BL$20:BL$25))+$AD$20-$BL$27</f>
        <v>29.771823744493815</v>
      </c>
      <c r="Q658" s="10" cm="1">
        <f t="array" aca="1" ref="Q658" ca="1">SUMPRODUCT(J658:O658,TRANSPOSE(ES$20:ES$25))+$AD$20-$ES$27</f>
        <v>29.945104858349541</v>
      </c>
      <c r="R658" s="10">
        <f ca="1">I658-Results!$E$5*H658</f>
        <v>30.402023142033375</v>
      </c>
      <c r="S658" s="10" cm="1">
        <f t="array" aca="1" ref="S658" ca="1">SUMPRODUCT(J658:O658,TRANSPOSE(AR$28:AR$33))+$AD$20-$AC$26</f>
        <v>31.115738299756455</v>
      </c>
      <c r="T658" s="10">
        <f ca="1">SUMPRODUCT(J658:O658,Results!K$9:P$9)</f>
        <v>30.819077737867353</v>
      </c>
      <c r="U658" s="10">
        <f ca="1">SUMPRODUCT(J658:O658,Results!K$9:P$9)+$AD$20-$AC$31</f>
        <v>30.836033794392446</v>
      </c>
      <c r="V658" s="10">
        <f t="shared" ca="1" si="151"/>
        <v>-4.6813284814663412</v>
      </c>
      <c r="W658" s="10">
        <f t="shared" ca="1" si="153"/>
        <v>-4.8546095953220672</v>
      </c>
      <c r="X658" s="10">
        <f t="shared" ca="1" si="154"/>
        <v>-5.3115278790059008</v>
      </c>
      <c r="Y658" s="10">
        <f t="shared" ca="1" si="155"/>
        <v>-6.0252430367289804</v>
      </c>
      <c r="Z658" s="10">
        <f t="shared" ca="1" si="156"/>
        <v>24.808367196145589</v>
      </c>
      <c r="AA658" s="10">
        <f t="shared" ca="1" si="157"/>
        <v>-5.7455385313649714</v>
      </c>
    </row>
    <row r="659" spans="1:27">
      <c r="A659" s="6">
        <f ca="1">LN((RAND()^(-Results!$E$4))-1)</f>
        <v>5.4655317312655507</v>
      </c>
      <c r="B659" s="6">
        <f ca="1">LN((RAND()^(-Results!$E$4))-1)</f>
        <v>-1.0925918336181579</v>
      </c>
      <c r="C659" s="6">
        <f ca="1">LN((RAND()^(-Results!$E$4))-1)</f>
        <v>2.9210962370705311</v>
      </c>
      <c r="D659" s="6">
        <f ca="1">LN((RAND()^(-Results!$E$4))-1)</f>
        <v>-1.64695803431509</v>
      </c>
      <c r="E659" s="6">
        <f ca="1">LN((RAND()^(-Results!$E$4))-1)</f>
        <v>-2.9141408003939069</v>
      </c>
      <c r="F659" s="6">
        <f ca="1">LN((RAND()^(-Results!$E$4))-1)</f>
        <v>0.35214438782728802</v>
      </c>
      <c r="G659" s="6">
        <f ca="1">LN((RAND()^(-Results!$E$4))-1)</f>
        <v>0.1085342400132909</v>
      </c>
      <c r="H659" s="6">
        <f t="shared" ca="1" si="152"/>
        <v>0.1727064893692114</v>
      </c>
      <c r="I659" s="10">
        <f ca="1">SUMPRODUCT(J659:O659,Results!B$12:G$12)+Results!$E$5*H659</f>
        <v>27.191339800359991</v>
      </c>
      <c r="J659" s="10">
        <f ca="1">SUMPRODUCT($A659:$F659,Results!$B$15:$G$15)</f>
        <v>-8.2022135491579355</v>
      </c>
      <c r="K659" s="10">
        <f ca="1">SUMPRODUCT($A659:$F659,Results!$B$16:$G$16)</f>
        <v>-1.9259044875306117</v>
      </c>
      <c r="L659" s="10">
        <f ca="1">SUMPRODUCT($A659:$F659,Results!$B$17:$G$17)</f>
        <v>12.077153353331894</v>
      </c>
      <c r="M659" s="10">
        <f ca="1">SUMPRODUCT($A659:$F659,Results!$B$18:$G$18)</f>
        <v>-4.4055789753568453</v>
      </c>
      <c r="N659" s="10">
        <f ca="1">SUMPRODUCT($A659:$F659,Results!$B$19:$G$19)</f>
        <v>16.863232273577189</v>
      </c>
      <c r="O659" s="10">
        <f ca="1">SUMPRODUCT($A659:$F659,Results!$B$20:$G$20)</f>
        <v>9.4875604181579209</v>
      </c>
      <c r="P659" s="10" cm="1">
        <f t="array" aca="1" ref="P659" ca="1">SUMPRODUCT(J659:O659,TRANSPOSE(BL$20:BL$25))+$AD$20-$BL$27</f>
        <v>27.495838420077138</v>
      </c>
      <c r="Q659" s="10" cm="1">
        <f t="array" aca="1" ref="Q659" ca="1">SUMPRODUCT(J659:O659,TRANSPOSE(ES$20:ES$25))+$AD$20-$ES$27</f>
        <v>27.230393285739616</v>
      </c>
      <c r="R659" s="10">
        <f ca="1">I659-Results!$E$5*H659</f>
        <v>26.500513842883144</v>
      </c>
      <c r="S659" s="10" cm="1">
        <f t="array" aca="1" ref="S659" ca="1">SUMPRODUCT(J659:O659,TRANSPOSE(AR$28:AR$33))+$AD$20-$AC$26</f>
        <v>28.565666310995287</v>
      </c>
      <c r="T659" s="10">
        <f ca="1">SUMPRODUCT(J659:O659,Results!K$9:P$9)</f>
        <v>25.812916598045561</v>
      </c>
      <c r="U659" s="10">
        <f ca="1">SUMPRODUCT(J659:O659,Results!K$9:P$9)+$AD$20-$AC$31</f>
        <v>25.829872654570654</v>
      </c>
      <c r="V659" s="10">
        <f t="shared" ca="1" si="151"/>
        <v>-0.30449861971714753</v>
      </c>
      <c r="W659" s="10">
        <f t="shared" ca="1" si="153"/>
        <v>-3.9053485379625386E-2</v>
      </c>
      <c r="X659" s="10">
        <f t="shared" ca="1" si="154"/>
        <v>0.6908259574768465</v>
      </c>
      <c r="Y659" s="10">
        <f t="shared" ca="1" si="155"/>
        <v>-1.3743265106352958</v>
      </c>
      <c r="Z659" s="10">
        <f t="shared" ca="1" si="156"/>
        <v>26.909211733478106</v>
      </c>
      <c r="AA659" s="10">
        <f t="shared" ca="1" si="157"/>
        <v>1.3614671457893373</v>
      </c>
    </row>
    <row r="660" spans="1:27">
      <c r="A660" s="6">
        <f ca="1">LN((RAND()^(-Results!$E$4))-1)</f>
        <v>2.9861092151646269</v>
      </c>
      <c r="B660" s="6">
        <f ca="1">LN((RAND()^(-Results!$E$4))-1)</f>
        <v>-0.71512858737462015</v>
      </c>
      <c r="C660" s="6">
        <f ca="1">LN((RAND()^(-Results!$E$4))-1)</f>
        <v>2.7085274523184371</v>
      </c>
      <c r="D660" s="6">
        <f ca="1">LN((RAND()^(-Results!$E$4))-1)</f>
        <v>-0.52932622914301364</v>
      </c>
      <c r="E660" s="6">
        <f ca="1">LN((RAND()^(-Results!$E$4))-1)</f>
        <v>1.1131633198800339</v>
      </c>
      <c r="F660" s="6">
        <f ca="1">LN((RAND()^(-Results!$E$4))-1)</f>
        <v>-0.19834790234931518</v>
      </c>
      <c r="G660" s="6">
        <f ca="1">LN((RAND()^(-Results!$E$4))-1)</f>
        <v>-2.157489165747708</v>
      </c>
      <c r="H660" s="6">
        <f t="shared" ca="1" si="152"/>
        <v>-2.0933169163917875</v>
      </c>
      <c r="I660" s="10">
        <f ca="1">SUMPRODUCT(J660:O660,Results!B$12:G$12)+Results!$E$5*H660</f>
        <v>13.137029099779065</v>
      </c>
      <c r="J660" s="10">
        <f ca="1">SUMPRODUCT($A660:$F660,Results!$B$15:$G$15)</f>
        <v>-6.4222623633915301</v>
      </c>
      <c r="K660" s="10">
        <f ca="1">SUMPRODUCT($A660:$F660,Results!$B$16:$G$16)</f>
        <v>5.9935060589792757</v>
      </c>
      <c r="L660" s="10">
        <f ca="1">SUMPRODUCT($A660:$F660,Results!$B$17:$G$17)</f>
        <v>-3.1862311897699325</v>
      </c>
      <c r="M660" s="10">
        <f ca="1">SUMPRODUCT($A660:$F660,Results!$B$18:$G$18)</f>
        <v>-3.3612326551554847</v>
      </c>
      <c r="N660" s="10">
        <f ca="1">SUMPRODUCT($A660:$F660,Results!$B$19:$G$19)</f>
        <v>6.8570728191044346</v>
      </c>
      <c r="O660" s="10">
        <f ca="1">SUMPRODUCT($A660:$F660,Results!$B$20:$G$20)</f>
        <v>3.8037520113246002</v>
      </c>
      <c r="P660" s="10" cm="1">
        <f t="array" aca="1" ref="P660" ca="1">SUMPRODUCT(J660:O660,TRANSPOSE(BL$20:BL$25))+$AD$20-$BL$27</f>
        <v>22.900593788463265</v>
      </c>
      <c r="Q660" s="10" cm="1">
        <f t="array" aca="1" ref="Q660" ca="1">SUMPRODUCT(J660:O660,TRANSPOSE(ES$20:ES$25))+$AD$20-$ES$27</f>
        <v>22.751000591848257</v>
      </c>
      <c r="R660" s="10">
        <f ca="1">I660-Results!$E$5*H660</f>
        <v>21.510296765346215</v>
      </c>
      <c r="S660" s="10" cm="1">
        <f t="array" aca="1" ref="S660" ca="1">SUMPRODUCT(J660:O660,TRANSPOSE(AR$28:AR$33))+$AD$20-$AC$26</f>
        <v>23.518419315427881</v>
      </c>
      <c r="T660" s="10">
        <f ca="1">SUMPRODUCT(J660:O660,Results!K$9:P$9)</f>
        <v>21.960789582648193</v>
      </c>
      <c r="U660" s="10">
        <f ca="1">SUMPRODUCT(J660:O660,Results!K$9:P$9)+$AD$20-$AC$31</f>
        <v>21.977745639173285</v>
      </c>
      <c r="V660" s="10">
        <f t="shared" ca="1" si="151"/>
        <v>-9.7635646886842</v>
      </c>
      <c r="W660" s="10">
        <f t="shared" ca="1" si="153"/>
        <v>-9.6139714920691919</v>
      </c>
      <c r="X660" s="10">
        <f t="shared" ca="1" si="154"/>
        <v>-8.3732676655671501</v>
      </c>
      <c r="Y660" s="10">
        <f t="shared" ca="1" si="155"/>
        <v>-10.381390215648816</v>
      </c>
      <c r="Z660" s="10">
        <f t="shared" ca="1" si="156"/>
        <v>12.85490103289718</v>
      </c>
      <c r="AA660" s="10">
        <f t="shared" ca="1" si="157"/>
        <v>-8.8407165393942204</v>
      </c>
    </row>
    <row r="661" spans="1:27">
      <c r="A661" s="6">
        <f ca="1">LN((RAND()^(-Results!$E$4))-1)</f>
        <v>2.2683673855180411</v>
      </c>
      <c r="B661" s="6">
        <f ca="1">LN((RAND()^(-Results!$E$4))-1)</f>
        <v>1.4734379646875257</v>
      </c>
      <c r="C661" s="6">
        <f ca="1">LN((RAND()^(-Results!$E$4))-1)</f>
        <v>-0.95395006645707081</v>
      </c>
      <c r="D661" s="6">
        <f ca="1">LN((RAND()^(-Results!$E$4))-1)</f>
        <v>1.1235554807628134</v>
      </c>
      <c r="E661" s="6">
        <f ca="1">LN((RAND()^(-Results!$E$4))-1)</f>
        <v>-1.4667572624859355</v>
      </c>
      <c r="F661" s="6">
        <f ca="1">LN((RAND()^(-Results!$E$4))-1)</f>
        <v>-2.1313253839782176</v>
      </c>
      <c r="G661" s="6">
        <f ca="1">LN((RAND()^(-Results!$E$4))-1)</f>
        <v>0.91828434139243742</v>
      </c>
      <c r="H661" s="6">
        <f t="shared" ca="1" si="152"/>
        <v>0.98245659074835789</v>
      </c>
      <c r="I661" s="10">
        <f ca="1">SUMPRODUCT(J661:O661,Results!B$12:G$12)+Results!$E$5*H661</f>
        <v>8.9217231228764167</v>
      </c>
      <c r="J661" s="10">
        <f ca="1">SUMPRODUCT($A661:$F661,Results!$B$15:$G$15)</f>
        <v>-2.5019271575104831</v>
      </c>
      <c r="K661" s="10">
        <f ca="1">SUMPRODUCT($A661:$F661,Results!$B$16:$G$16)</f>
        <v>-6.243338478076228</v>
      </c>
      <c r="L661" s="10">
        <f ca="1">SUMPRODUCT($A661:$F661,Results!$B$17:$G$17)</f>
        <v>8.1889914969742428</v>
      </c>
      <c r="M661" s="10">
        <f ca="1">SUMPRODUCT($A661:$F661,Results!$B$18:$G$18)</f>
        <v>5.3260890534500875</v>
      </c>
      <c r="N661" s="10">
        <f ca="1">SUMPRODUCT($A661:$F661,Results!$B$19:$G$19)</f>
        <v>7.0161603873544198</v>
      </c>
      <c r="O661" s="10">
        <f ca="1">SUMPRODUCT($A661:$F661,Results!$B$20:$G$20)</f>
        <v>0.56784937115143297</v>
      </c>
      <c r="P661" s="10" cm="1">
        <f t="array" aca="1" ref="P661" ca="1">SUMPRODUCT(J661:O661,TRANSPOSE(BL$20:BL$25))+$AD$20-$BL$27</f>
        <v>3.9757051667031891</v>
      </c>
      <c r="Q661" s="10" cm="1">
        <f t="array" aca="1" ref="Q661" ca="1">SUMPRODUCT(J661:O661,TRANSPOSE(ES$20:ES$25))+$AD$20-$ES$27</f>
        <v>3.9844014169829589</v>
      </c>
      <c r="R661" s="10">
        <f ca="1">I661-Results!$E$5*H661</f>
        <v>4.9918967598829855</v>
      </c>
      <c r="S661" s="10" cm="1">
        <f t="array" aca="1" ref="S661" ca="1">SUMPRODUCT(J661:O661,TRANSPOSE(AR$28:AR$33))+$AD$20-$AC$26</f>
        <v>-1.7668094844366671</v>
      </c>
      <c r="T661" s="10">
        <f ca="1">SUMPRODUCT(J661:O661,Results!K$9:P$9)</f>
        <v>4.0284107584776665</v>
      </c>
      <c r="U661" s="10">
        <f ca="1">SUMPRODUCT(J661:O661,Results!K$9:P$9)+$AD$20-$AC$31</f>
        <v>4.0453668150027591</v>
      </c>
      <c r="V661" s="10">
        <f t="shared" ca="1" si="151"/>
        <v>4.9460179561732271</v>
      </c>
      <c r="W661" s="10">
        <f t="shared" ca="1" si="153"/>
        <v>4.9373217058934582</v>
      </c>
      <c r="X661" s="10">
        <f t="shared" ca="1" si="154"/>
        <v>3.9298263629934311</v>
      </c>
      <c r="Y661" s="10">
        <f t="shared" ca="1" si="155"/>
        <v>10.688532607313084</v>
      </c>
      <c r="Z661" s="10">
        <f t="shared" ca="1" si="156"/>
        <v>8.6395950559945316</v>
      </c>
      <c r="AA661" s="10">
        <f t="shared" ca="1" si="157"/>
        <v>4.8763563078736576</v>
      </c>
    </row>
    <row r="662" spans="1:27">
      <c r="A662" s="6">
        <f ca="1">LN((RAND()^(-Results!$E$4))-1)</f>
        <v>2.6695647805893024</v>
      </c>
      <c r="B662" s="6">
        <f ca="1">LN((RAND()^(-Results!$E$4))-1)</f>
        <v>1.1267339372667302</v>
      </c>
      <c r="C662" s="6">
        <f ca="1">LN((RAND()^(-Results!$E$4))-1)</f>
        <v>-2.5096758117365017</v>
      </c>
      <c r="D662" s="6">
        <f ca="1">LN((RAND()^(-Results!$E$4))-1)</f>
        <v>1.4781179491346206</v>
      </c>
      <c r="E662" s="6">
        <f ca="1">LN((RAND()^(-Results!$E$4))-1)</f>
        <v>-4.1750575547891238</v>
      </c>
      <c r="F662" s="6">
        <f ca="1">LN((RAND()^(-Results!$E$4))-1)</f>
        <v>-0.36392332634546504</v>
      </c>
      <c r="G662" s="6">
        <f ca="1">LN((RAND()^(-Results!$E$4))-1)</f>
        <v>-0.72048011050485206</v>
      </c>
      <c r="H662" s="6">
        <f t="shared" ca="1" si="152"/>
        <v>-0.65630786114893158</v>
      </c>
      <c r="I662" s="10">
        <f ca="1">SUMPRODUCT(J662:O662,Results!B$12:G$12)+Results!$E$5*H662</f>
        <v>3.6461728997187133</v>
      </c>
      <c r="J662" s="10">
        <f ca="1">SUMPRODUCT($A662:$F662,Results!$B$15:$G$15)</f>
        <v>-5.3312775246314503</v>
      </c>
      <c r="K662" s="10">
        <f ca="1">SUMPRODUCT($A662:$F662,Results!$B$16:$G$16)</f>
        <v>-13.831854900292686</v>
      </c>
      <c r="L662" s="10">
        <f ca="1">SUMPRODUCT($A662:$F662,Results!$B$17:$G$17)</f>
        <v>15.794663311055814</v>
      </c>
      <c r="M662" s="10">
        <f ca="1">SUMPRODUCT($A662:$F662,Results!$B$18:$G$18)</f>
        <v>4.1070896739033929</v>
      </c>
      <c r="N662" s="10">
        <f ca="1">SUMPRODUCT($A662:$F662,Results!$B$19:$G$19)</f>
        <v>9.6911364015815895</v>
      </c>
      <c r="O662" s="10">
        <f ca="1">SUMPRODUCT($A662:$F662,Results!$B$20:$G$20)</f>
        <v>3.5920469298284599</v>
      </c>
      <c r="P662" s="10" cm="1">
        <f t="array" aca="1" ref="P662" ca="1">SUMPRODUCT(J662:O662,TRANSPOSE(BL$20:BL$25))+$AD$20-$BL$27</f>
        <v>4.2706460292035082</v>
      </c>
      <c r="Q662" s="10" cm="1">
        <f t="array" aca="1" ref="Q662" ca="1">SUMPRODUCT(J662:O662,TRANSPOSE(ES$20:ES$25))+$AD$20-$ES$27</f>
        <v>4.3003723597149524</v>
      </c>
      <c r="R662" s="10">
        <f ca="1">I662-Results!$E$5*H662</f>
        <v>6.2714043443144396</v>
      </c>
      <c r="S662" s="10" cm="1">
        <f t="array" aca="1" ref="S662" ca="1">SUMPRODUCT(J662:O662,TRANSPOSE(AR$28:AR$33))+$AD$20-$AC$26</f>
        <v>-1.0549080155617694</v>
      </c>
      <c r="T662" s="10">
        <f ca="1">SUMPRODUCT(J662:O662,Results!K$9:P$9)</f>
        <v>4.4457143303731499</v>
      </c>
      <c r="U662" s="10">
        <f ca="1">SUMPRODUCT(J662:O662,Results!K$9:P$9)+$AD$20-$AC$31</f>
        <v>4.4626703868982425</v>
      </c>
      <c r="V662" s="10">
        <f t="shared" ca="1" si="151"/>
        <v>-0.62447312948479494</v>
      </c>
      <c r="W662" s="10">
        <f t="shared" ca="1" si="153"/>
        <v>-0.65419945999623907</v>
      </c>
      <c r="X662" s="10">
        <f t="shared" ca="1" si="154"/>
        <v>-2.6252314445957263</v>
      </c>
      <c r="Y662" s="10">
        <f t="shared" ca="1" si="155"/>
        <v>4.7010809152804827</v>
      </c>
      <c r="Z662" s="10">
        <f t="shared" ca="1" si="156"/>
        <v>3.3640448328368278</v>
      </c>
      <c r="AA662" s="10">
        <f t="shared" ca="1" si="157"/>
        <v>-0.81649748717952919</v>
      </c>
    </row>
    <row r="663" spans="1:27">
      <c r="A663" s="6">
        <f ca="1">LN((RAND()^(-Results!$E$4))-1)</f>
        <v>-1.0610621669010327</v>
      </c>
      <c r="B663" s="6">
        <f ca="1">LN((RAND()^(-Results!$E$4))-1)</f>
        <v>0.77382474819706781</v>
      </c>
      <c r="C663" s="6">
        <f ca="1">LN((RAND()^(-Results!$E$4))-1)</f>
        <v>0.47314696713050663</v>
      </c>
      <c r="D663" s="6">
        <f ca="1">LN((RAND()^(-Results!$E$4))-1)</f>
        <v>-1.814066947013282</v>
      </c>
      <c r="E663" s="6">
        <f ca="1">LN((RAND()^(-Results!$E$4))-1)</f>
        <v>-4.4894803018747709</v>
      </c>
      <c r="F663" s="6">
        <f ca="1">LN((RAND()^(-Results!$E$4))-1)</f>
        <v>-1.4471806576851525</v>
      </c>
      <c r="G663" s="6">
        <f ca="1">LN((RAND()^(-Results!$E$4))-1)</f>
        <v>4.7889554260003209</v>
      </c>
      <c r="H663" s="6">
        <f t="shared" ca="1" si="152"/>
        <v>4.8531276753562418</v>
      </c>
      <c r="I663" s="10">
        <f ca="1">SUMPRODUCT(J663:O663,Results!B$12:G$12)+Results!$E$5*H663</f>
        <v>-8.159371912197745</v>
      </c>
      <c r="J663" s="10">
        <f ca="1">SUMPRODUCT($A663:$F663,Results!$B$15:$G$15)</f>
        <v>13.279282902922169</v>
      </c>
      <c r="K663" s="10">
        <f ca="1">SUMPRODUCT($A663:$F663,Results!$B$16:$G$16)</f>
        <v>-8.5584873616225909</v>
      </c>
      <c r="L663" s="10">
        <f ca="1">SUMPRODUCT($A663:$F663,Results!$B$17:$G$17)</f>
        <v>21.224968186806379</v>
      </c>
      <c r="M663" s="10">
        <f ca="1">SUMPRODUCT($A663:$F663,Results!$B$18:$G$18)</f>
        <v>2.3270305633387451</v>
      </c>
      <c r="N663" s="10">
        <f ca="1">SUMPRODUCT($A663:$F663,Results!$B$19:$G$19)</f>
        <v>3.4182861874064385</v>
      </c>
      <c r="O663" s="10">
        <f ca="1">SUMPRODUCT($A663:$F663,Results!$B$20:$G$20)</f>
        <v>1.074757255619571</v>
      </c>
      <c r="P663" s="10" cm="1">
        <f t="array" aca="1" ref="P663" ca="1">SUMPRODUCT(J663:O663,TRANSPOSE(BL$20:BL$25))+$AD$20-$BL$27</f>
        <v>-28.08701522942048</v>
      </c>
      <c r="Q663" s="10" cm="1">
        <f t="array" aca="1" ref="Q663" ca="1">SUMPRODUCT(J663:O663,TRANSPOSE(ES$20:ES$25))+$AD$20-$ES$27</f>
        <v>-28.118306278799114</v>
      </c>
      <c r="R663" s="10">
        <f ca="1">I663-Results!$E$5*H663</f>
        <v>-27.571882613622712</v>
      </c>
      <c r="S663" s="10" cm="1">
        <f t="array" aca="1" ref="S663" ca="1">SUMPRODUCT(J663:O663,TRANSPOSE(AR$28:AR$33))+$AD$20-$AC$26</f>
        <v>-25.300774621719828</v>
      </c>
      <c r="T663" s="10">
        <f ca="1">SUMPRODUCT(J663:O663,Results!K$9:P$9)</f>
        <v>-28.331212812107879</v>
      </c>
      <c r="U663" s="10">
        <f ca="1">SUMPRODUCT(J663:O663,Results!K$9:P$9)+$AD$20-$AC$31</f>
        <v>-28.314256755582786</v>
      </c>
      <c r="V663" s="10">
        <f t="shared" ca="1" si="151"/>
        <v>19.927643317222735</v>
      </c>
      <c r="W663" s="10">
        <f t="shared" ca="1" si="153"/>
        <v>19.958934366601369</v>
      </c>
      <c r="X663" s="10">
        <f t="shared" ca="1" si="154"/>
        <v>19.412510701424967</v>
      </c>
      <c r="Y663" s="10">
        <f t="shared" ca="1" si="155"/>
        <v>17.141402709522083</v>
      </c>
      <c r="Z663" s="10">
        <f t="shared" ca="1" si="156"/>
        <v>-8.4414999790796301</v>
      </c>
      <c r="AA663" s="10">
        <f t="shared" ca="1" si="157"/>
        <v>20.154884843385041</v>
      </c>
    </row>
    <row r="664" spans="1:27">
      <c r="A664" s="6">
        <f ca="1">LN((RAND()^(-Results!$E$4))-1)</f>
        <v>-0.88802191704811062</v>
      </c>
      <c r="B664" s="6">
        <f ca="1">LN((RAND()^(-Results!$E$4))-1)</f>
        <v>2.453273039290782</v>
      </c>
      <c r="C664" s="6">
        <f ca="1">LN((RAND()^(-Results!$E$4))-1)</f>
        <v>-0.87321549681282706</v>
      </c>
      <c r="D664" s="6">
        <f ca="1">LN((RAND()^(-Results!$E$4))-1)</f>
        <v>-1.6320208914100227</v>
      </c>
      <c r="E664" s="6">
        <f ca="1">LN((RAND()^(-Results!$E$4))-1)</f>
        <v>-0.92082536647505098</v>
      </c>
      <c r="F664" s="6">
        <f ca="1">LN((RAND()^(-Results!$E$4))-1)</f>
        <v>0.13509123487014651</v>
      </c>
      <c r="G664" s="6">
        <f ca="1">LN((RAND()^(-Results!$E$4))-1)</f>
        <v>-1.4664559733827096</v>
      </c>
      <c r="H664" s="6">
        <f t="shared" ca="1" si="152"/>
        <v>-1.4022837240267891</v>
      </c>
      <c r="I664" s="10">
        <f ca="1">SUMPRODUCT(J664:O664,Results!B$12:G$12)+Results!$E$5*H664</f>
        <v>-9.0602438191930297</v>
      </c>
      <c r="J664" s="10">
        <f ca="1">SUMPRODUCT($A664:$F664,Results!$B$15:$G$15)</f>
        <v>3.6965857285130475</v>
      </c>
      <c r="K664" s="10">
        <f ca="1">SUMPRODUCT($A664:$F664,Results!$B$16:$G$16)</f>
        <v>1.3748083456351187E-2</v>
      </c>
      <c r="L664" s="10">
        <f ca="1">SUMPRODUCT($A664:$F664,Results!$B$17:$G$17)</f>
        <v>4.5182210360716226</v>
      </c>
      <c r="M664" s="10">
        <f ca="1">SUMPRODUCT($A664:$F664,Results!$B$18:$G$18)</f>
        <v>2.7177906463980079</v>
      </c>
      <c r="N664" s="10">
        <f ca="1">SUMPRODUCT($A664:$F664,Results!$B$19:$G$19)</f>
        <v>2.7418967966721546</v>
      </c>
      <c r="O664" s="10">
        <f ca="1">SUMPRODUCT($A664:$F664,Results!$B$20:$G$20)</f>
        <v>-1.4733597931331128</v>
      </c>
      <c r="P664" s="10" cm="1">
        <f t="array" aca="1" ref="P664" ca="1">SUMPRODUCT(J664:O664,TRANSPOSE(BL$20:BL$25))+$AD$20-$BL$27</f>
        <v>-4.5386951387140595</v>
      </c>
      <c r="Q664" s="10" cm="1">
        <f t="array" aca="1" ref="Q664" ca="1">SUMPRODUCT(J664:O664,TRANSPOSE(ES$20:ES$25))+$AD$20-$ES$27</f>
        <v>-4.4427037816473334</v>
      </c>
      <c r="R664" s="10">
        <f ca="1">I664-Results!$E$5*H664</f>
        <v>-3.4511089230858731</v>
      </c>
      <c r="S664" s="10" cm="1">
        <f t="array" aca="1" ref="S664" ca="1">SUMPRODUCT(J664:O664,TRANSPOSE(AR$28:AR$33))+$AD$20-$AC$26</f>
        <v>-6.4314028666992602</v>
      </c>
      <c r="T664" s="10">
        <f ca="1">SUMPRODUCT(J664:O664,Results!K$9:P$9)</f>
        <v>-4.0017826986527929</v>
      </c>
      <c r="U664" s="10">
        <f ca="1">SUMPRODUCT(J664:O664,Results!K$9:P$9)+$AD$20-$AC$31</f>
        <v>-3.9848266421277008</v>
      </c>
      <c r="V664" s="10">
        <f t="shared" ca="1" si="151"/>
        <v>-4.5215486804789702</v>
      </c>
      <c r="W664" s="10">
        <f t="shared" ca="1" si="153"/>
        <v>-4.6175400375456963</v>
      </c>
      <c r="X664" s="10">
        <f t="shared" ca="1" si="154"/>
        <v>-5.6091348961071565</v>
      </c>
      <c r="Y664" s="10">
        <f t="shared" ca="1" si="155"/>
        <v>-2.6288409524937695</v>
      </c>
      <c r="Z664" s="10">
        <f t="shared" ca="1" si="156"/>
        <v>-9.3423718860749148</v>
      </c>
      <c r="AA664" s="10">
        <f t="shared" ca="1" si="157"/>
        <v>-5.0754171770653294</v>
      </c>
    </row>
    <row r="665" spans="1:27">
      <c r="A665" s="6">
        <f ca="1">LN((RAND()^(-Results!$E$4))-1)</f>
        <v>-0.35746162036386031</v>
      </c>
      <c r="B665" s="6">
        <f ca="1">LN((RAND()^(-Results!$E$4))-1)</f>
        <v>-2.3532696631510754</v>
      </c>
      <c r="C665" s="6">
        <f ca="1">LN((RAND()^(-Results!$E$4))-1)</f>
        <v>-1.3642832671456555</v>
      </c>
      <c r="D665" s="6">
        <f ca="1">LN((RAND()^(-Results!$E$4))-1)</f>
        <v>-0.22425311309746518</v>
      </c>
      <c r="E665" s="6">
        <f ca="1">LN((RAND()^(-Results!$E$4))-1)</f>
        <v>-0.45569429413425638</v>
      </c>
      <c r="F665" s="6">
        <f ca="1">LN((RAND()^(-Results!$E$4))-1)</f>
        <v>-4.1926168410856199</v>
      </c>
      <c r="G665" s="6">
        <f ca="1">LN((RAND()^(-Results!$E$4))-1)</f>
        <v>0.72186793142659156</v>
      </c>
      <c r="H665" s="6">
        <f t="shared" ca="1" si="152"/>
        <v>0.78604018078251203</v>
      </c>
      <c r="I665" s="10">
        <f ca="1">SUMPRODUCT(J665:O665,Results!B$12:G$12)+Results!$E$5*H665</f>
        <v>-26.258397314313711</v>
      </c>
      <c r="J665" s="10">
        <f ca="1">SUMPRODUCT($A665:$F665,Results!$B$15:$G$15)</f>
        <v>9.1505748151266939</v>
      </c>
      <c r="K665" s="10">
        <f ca="1">SUMPRODUCT($A665:$F665,Results!$B$16:$G$16)</f>
        <v>-7.7615397527447545</v>
      </c>
      <c r="L665" s="10">
        <f ca="1">SUMPRODUCT($A665:$F665,Results!$B$17:$G$17)</f>
        <v>3.2798023092712381</v>
      </c>
      <c r="M665" s="10">
        <f ca="1">SUMPRODUCT($A665:$F665,Results!$B$18:$G$18)</f>
        <v>8.2285154915352816</v>
      </c>
      <c r="N665" s="10">
        <f ca="1">SUMPRODUCT($A665:$F665,Results!$B$19:$G$19)</f>
        <v>-7.2475962860940317</v>
      </c>
      <c r="O665" s="10">
        <f ca="1">SUMPRODUCT($A665:$F665,Results!$B$20:$G$20)</f>
        <v>-5.8071806925528939</v>
      </c>
      <c r="P665" s="10" cm="1">
        <f t="array" aca="1" ref="P665" ca="1">SUMPRODUCT(J665:O665,TRANSPOSE(BL$20:BL$25))+$AD$20-$BL$27</f>
        <v>-29.084863767825777</v>
      </c>
      <c r="Q665" s="10" cm="1">
        <f t="array" aca="1" ref="Q665" ca="1">SUMPRODUCT(J665:O665,TRANSPOSE(ES$20:ES$25))+$AD$20-$ES$27</f>
        <v>-29.222313844679494</v>
      </c>
      <c r="R665" s="10">
        <f ca="1">I665-Results!$E$5*H665</f>
        <v>-29.402558037443761</v>
      </c>
      <c r="S665" s="10" cm="1">
        <f t="array" aca="1" ref="S665" ca="1">SUMPRODUCT(J665:O665,TRANSPOSE(AR$28:AR$33))+$AD$20-$AC$26</f>
        <v>-32.72070767603315</v>
      </c>
      <c r="T665" s="10">
        <f ca="1">SUMPRODUCT(J665:O665,Results!K$9:P$9)</f>
        <v>-29.933070093518225</v>
      </c>
      <c r="U665" s="10">
        <f ca="1">SUMPRODUCT(J665:O665,Results!K$9:P$9)+$AD$20-$AC$31</f>
        <v>-29.916114036993132</v>
      </c>
      <c r="V665" s="10">
        <f t="shared" ca="1" si="151"/>
        <v>2.8264664535120652</v>
      </c>
      <c r="W665" s="10">
        <f t="shared" ca="1" si="153"/>
        <v>2.9639165303657826</v>
      </c>
      <c r="X665" s="10">
        <f t="shared" ca="1" si="154"/>
        <v>3.1441607231300495</v>
      </c>
      <c r="Y665" s="10">
        <f t="shared" ca="1" si="155"/>
        <v>6.4623103617194388</v>
      </c>
      <c r="Z665" s="10">
        <f t="shared" ca="1" si="156"/>
        <v>-26.540525381195597</v>
      </c>
      <c r="AA665" s="10">
        <f t="shared" ca="1" si="157"/>
        <v>3.6577167226794209</v>
      </c>
    </row>
    <row r="666" spans="1:27">
      <c r="A666" s="6">
        <f ca="1">LN((RAND()^(-Results!$E$4))-1)</f>
        <v>-0.68814440596268756</v>
      </c>
      <c r="B666" s="6">
        <f ca="1">LN((RAND()^(-Results!$E$4))-1)</f>
        <v>-0.71191620872765959</v>
      </c>
      <c r="C666" s="6">
        <f ca="1">LN((RAND()^(-Results!$E$4))-1)</f>
        <v>0.21042008609395826</v>
      </c>
      <c r="D666" s="6">
        <f ca="1">LN((RAND()^(-Results!$E$4))-1)</f>
        <v>0.6287426491707413</v>
      </c>
      <c r="E666" s="6">
        <f ca="1">LN((RAND()^(-Results!$E$4))-1)</f>
        <v>1.4319962582066215</v>
      </c>
      <c r="F666" s="6">
        <f ca="1">LN((RAND()^(-Results!$E$4))-1)</f>
        <v>0.62797896711557033</v>
      </c>
      <c r="G666" s="6">
        <f ca="1">LN((RAND()^(-Results!$E$4))-1)</f>
        <v>-0.76004515157364305</v>
      </c>
      <c r="H666" s="6">
        <f t="shared" ca="1" si="152"/>
        <v>-0.69587290221772258</v>
      </c>
      <c r="I666" s="10">
        <f ca="1">SUMPRODUCT(J666:O666,Results!B$12:G$12)+Results!$E$5*H666</f>
        <v>-1.3196928632665481</v>
      </c>
      <c r="J666" s="10">
        <f ca="1">SUMPRODUCT($A666:$F666,Results!$B$15:$G$15)</f>
        <v>-1.3366025736465645</v>
      </c>
      <c r="K666" s="10">
        <f ca="1">SUMPRODUCT($A666:$F666,Results!$B$16:$G$16)</f>
        <v>3.0143830620571541</v>
      </c>
      <c r="L666" s="10">
        <f ca="1">SUMPRODUCT($A666:$F666,Results!$B$17:$G$17)</f>
        <v>-6.6433439258867271</v>
      </c>
      <c r="M666" s="10">
        <f ca="1">SUMPRODUCT($A666:$F666,Results!$B$18:$G$18)</f>
        <v>-1.9245442937647494</v>
      </c>
      <c r="N666" s="10">
        <f ca="1">SUMPRODUCT($A666:$F666,Results!$B$19:$G$19)</f>
        <v>-3.9195404511507972</v>
      </c>
      <c r="O666" s="10">
        <f ca="1">SUMPRODUCT($A666:$F666,Results!$B$20:$G$20)</f>
        <v>-0.62710785184692963</v>
      </c>
      <c r="P666" s="10" cm="1">
        <f t="array" aca="1" ref="P666" ca="1">SUMPRODUCT(J666:O666,TRANSPOSE(BL$20:BL$25))+$AD$20-$BL$27</f>
        <v>1.9125775895821189</v>
      </c>
      <c r="Q666" s="10" cm="1">
        <f t="array" aca="1" ref="Q666" ca="1">SUMPRODUCT(J666:O666,TRANSPOSE(ES$20:ES$25))+$AD$20-$ES$27</f>
        <v>1.9305319442963245</v>
      </c>
      <c r="R666" s="10">
        <f ca="1">I666-Results!$E$5*H666</f>
        <v>1.4637987456043422</v>
      </c>
      <c r="S666" s="10" cm="1">
        <f t="array" aca="1" ref="S666" ca="1">SUMPRODUCT(J666:O666,TRANSPOSE(AR$28:AR$33))+$AD$20-$AC$26</f>
        <v>3.3669863608125024</v>
      </c>
      <c r="T666" s="10">
        <f ca="1">SUMPRODUCT(J666:O666,Results!K$9:P$9)</f>
        <v>2.0214918223122167</v>
      </c>
      <c r="U666" s="10">
        <f ca="1">SUMPRODUCT(J666:O666,Results!K$9:P$9)+$AD$20-$AC$31</f>
        <v>2.0384478788373088</v>
      </c>
      <c r="V666" s="10">
        <f t="shared" ca="1" si="151"/>
        <v>-3.2322704528486668</v>
      </c>
      <c r="W666" s="10">
        <f t="shared" ca="1" si="153"/>
        <v>-3.2502248075628728</v>
      </c>
      <c r="X666" s="10">
        <f t="shared" ca="1" si="154"/>
        <v>-2.7834916088708903</v>
      </c>
      <c r="Y666" s="10">
        <f t="shared" ca="1" si="155"/>
        <v>-4.6866792240790502</v>
      </c>
      <c r="Z666" s="10">
        <f t="shared" ca="1" si="156"/>
        <v>-1.6018209301484334</v>
      </c>
      <c r="AA666" s="10">
        <f t="shared" ca="1" si="157"/>
        <v>-3.3581407421038572</v>
      </c>
    </row>
    <row r="667" spans="1:27">
      <c r="A667" s="6">
        <f ca="1">LN((RAND()^(-Results!$E$4))-1)</f>
        <v>-5.5404936352496614</v>
      </c>
      <c r="B667" s="6">
        <f ca="1">LN((RAND()^(-Results!$E$4))-1)</f>
        <v>-1.3837994034070527</v>
      </c>
      <c r="C667" s="6">
        <f ca="1">LN((RAND()^(-Results!$E$4))-1)</f>
        <v>-1.1482650117485482</v>
      </c>
      <c r="D667" s="6">
        <f ca="1">LN((RAND()^(-Results!$E$4))-1)</f>
        <v>0.9465464683674164</v>
      </c>
      <c r="E667" s="6">
        <f ca="1">LN((RAND()^(-Results!$E$4))-1)</f>
        <v>-8.6707982921694522E-3</v>
      </c>
      <c r="F667" s="6">
        <f ca="1">LN((RAND()^(-Results!$E$4))-1)</f>
        <v>0.28470147026810172</v>
      </c>
      <c r="G667" s="6">
        <f ca="1">LN((RAND()^(-Results!$E$4))-1)</f>
        <v>1.5033100129958281</v>
      </c>
      <c r="H667" s="6">
        <f t="shared" ca="1" si="152"/>
        <v>1.5674822623517486</v>
      </c>
      <c r="I667" s="10">
        <f ca="1">SUMPRODUCT(J667:O667,Results!B$12:G$12)+Results!$E$5*H667</f>
        <v>-33.467441580481797</v>
      </c>
      <c r="J667" s="10">
        <f ca="1">SUMPRODUCT($A667:$F667,Results!$B$15:$G$15)</f>
        <v>13.369428399201487</v>
      </c>
      <c r="K667" s="10">
        <f ca="1">SUMPRODUCT($A667:$F667,Results!$B$16:$G$16)</f>
        <v>-3.0378589201701613</v>
      </c>
      <c r="L667" s="10">
        <f ca="1">SUMPRODUCT($A667:$F667,Results!$B$17:$G$17)</f>
        <v>-0.73982965851389815</v>
      </c>
      <c r="M667" s="10">
        <f ca="1">SUMPRODUCT($A667:$F667,Results!$B$18:$G$18)</f>
        <v>-0.45190778421893313</v>
      </c>
      <c r="N667" s="10">
        <f ca="1">SUMPRODUCT($A667:$F667,Results!$B$19:$G$19)</f>
        <v>-16.280038530679796</v>
      </c>
      <c r="O667" s="10">
        <f ca="1">SUMPRODUCT($A667:$F667,Results!$B$20:$G$20)</f>
        <v>-4.9867107492960541</v>
      </c>
      <c r="P667" s="10" cm="1">
        <f t="array" aca="1" ref="P667" ca="1">SUMPRODUCT(J667:O667,TRANSPOSE(BL$20:BL$25))+$AD$20-$BL$27</f>
        <v>-39.734997582341492</v>
      </c>
      <c r="Q667" s="10" cm="1">
        <f t="array" aca="1" ref="Q667" ca="1">SUMPRODUCT(J667:O667,TRANSPOSE(ES$20:ES$25))+$AD$20-$ES$27</f>
        <v>-39.609569212422798</v>
      </c>
      <c r="R667" s="10">
        <f ca="1">I667-Results!$E$5*H667</f>
        <v>-39.737370629888794</v>
      </c>
      <c r="S667" s="10" cm="1">
        <f t="array" aca="1" ref="S667" ca="1">SUMPRODUCT(J667:O667,TRANSPOSE(AR$28:AR$33))+$AD$20-$AC$26</f>
        <v>-33.679305077338512</v>
      </c>
      <c r="T667" s="10">
        <f ca="1">SUMPRODUCT(J667:O667,Results!K$9:P$9)</f>
        <v>-38.956072885427155</v>
      </c>
      <c r="U667" s="10">
        <f ca="1">SUMPRODUCT(J667:O667,Results!K$9:P$9)+$AD$20-$AC$31</f>
        <v>-38.939116828902058</v>
      </c>
      <c r="V667" s="10">
        <f t="shared" ca="1" si="151"/>
        <v>6.2675560018596954</v>
      </c>
      <c r="W667" s="10">
        <f t="shared" ca="1" si="153"/>
        <v>6.1421276319410012</v>
      </c>
      <c r="X667" s="10">
        <f t="shared" ca="1" si="154"/>
        <v>6.269929049406997</v>
      </c>
      <c r="Y667" s="10">
        <f t="shared" ca="1" si="155"/>
        <v>0.21186349685671502</v>
      </c>
      <c r="Z667" s="10">
        <f t="shared" ca="1" si="156"/>
        <v>-33.749569647363685</v>
      </c>
      <c r="AA667" s="10">
        <f t="shared" ca="1" si="157"/>
        <v>5.4716752484202615</v>
      </c>
    </row>
    <row r="668" spans="1:27">
      <c r="A668" s="6">
        <f ca="1">LN((RAND()^(-Results!$E$4))-1)</f>
        <v>0.76066471357570686</v>
      </c>
      <c r="B668" s="6">
        <f ca="1">LN((RAND()^(-Results!$E$4))-1)</f>
        <v>0.53873987679617674</v>
      </c>
      <c r="C668" s="6">
        <f ca="1">LN((RAND()^(-Results!$E$4))-1)</f>
        <v>1.4119919661264513</v>
      </c>
      <c r="D668" s="6">
        <f ca="1">LN((RAND()^(-Results!$E$4))-1)</f>
        <v>1.2464450539823089</v>
      </c>
      <c r="E668" s="6">
        <f ca="1">LN((RAND()^(-Results!$E$4))-1)</f>
        <v>0.64658657825047405</v>
      </c>
      <c r="F668" s="6">
        <f ca="1">LN((RAND()^(-Results!$E$4))-1)</f>
        <v>-0.72236390223778579</v>
      </c>
      <c r="G668" s="6">
        <f ca="1">LN((RAND()^(-Results!$E$4))-1)</f>
        <v>4.0383856168341667</v>
      </c>
      <c r="H668" s="6">
        <f t="shared" ca="1" si="152"/>
        <v>4.1025578661900877</v>
      </c>
      <c r="I668" s="10">
        <f ca="1">SUMPRODUCT(J668:O668,Results!B$12:G$12)+Results!$E$5*H668</f>
        <v>22.550284531973823</v>
      </c>
      <c r="J668" s="10">
        <f ca="1">SUMPRODUCT($A668:$F668,Results!$B$15:$G$15)</f>
        <v>-1.5414789082468685</v>
      </c>
      <c r="K668" s="10">
        <f ca="1">SUMPRODUCT($A668:$F668,Results!$B$16:$G$16)</f>
        <v>2.2506209560855441</v>
      </c>
      <c r="L668" s="10">
        <f ca="1">SUMPRODUCT($A668:$F668,Results!$B$17:$G$17)</f>
        <v>-3.4571519443093446E-2</v>
      </c>
      <c r="M668" s="10">
        <f ca="1">SUMPRODUCT($A668:$F668,Results!$B$18:$G$18)</f>
        <v>-1.0939311802988327</v>
      </c>
      <c r="N668" s="10">
        <f ca="1">SUMPRODUCT($A668:$F668,Results!$B$19:$G$19)</f>
        <v>2.3012018943264905</v>
      </c>
      <c r="O668" s="10">
        <f ca="1">SUMPRODUCT($A668:$F668,Results!$B$20:$G$20)</f>
        <v>1.4537438556507434</v>
      </c>
      <c r="P668" s="10" cm="1">
        <f t="array" aca="1" ref="P668" ca="1">SUMPRODUCT(J668:O668,TRANSPOSE(BL$20:BL$25))+$AD$20-$BL$27</f>
        <v>6.5606781906265423</v>
      </c>
      <c r="Q668" s="10" cm="1">
        <f t="array" aca="1" ref="Q668" ca="1">SUMPRODUCT(J668:O668,TRANSPOSE(ES$20:ES$25))+$AD$20-$ES$27</f>
        <v>6.5686674459640333</v>
      </c>
      <c r="R668" s="10">
        <f ca="1">I668-Results!$E$5*H668</f>
        <v>6.1400530672134721</v>
      </c>
      <c r="S668" s="10" cm="1">
        <f t="array" aca="1" ref="S668" ca="1">SUMPRODUCT(J668:O668,TRANSPOSE(AR$28:AR$33))+$AD$20-$AC$26</f>
        <v>7.1751289414973973</v>
      </c>
      <c r="T668" s="10">
        <f ca="1">SUMPRODUCT(J668:O668,Results!K$9:P$9)</f>
        <v>6.6187203266293553</v>
      </c>
      <c r="U668" s="10">
        <f ca="1">SUMPRODUCT(J668:O668,Results!K$9:P$9)+$AD$20-$AC$31</f>
        <v>6.6356763831544479</v>
      </c>
      <c r="V668" s="10">
        <f t="shared" ca="1" si="151"/>
        <v>15.98960634134728</v>
      </c>
      <c r="W668" s="10">
        <f t="shared" ca="1" si="153"/>
        <v>15.981617086009789</v>
      </c>
      <c r="X668" s="10">
        <f t="shared" ca="1" si="154"/>
        <v>16.410231464760351</v>
      </c>
      <c r="Y668" s="10">
        <f t="shared" ca="1" si="155"/>
        <v>15.375155590476425</v>
      </c>
      <c r="Z668" s="10">
        <f t="shared" ca="1" si="156"/>
        <v>22.268156465091938</v>
      </c>
      <c r="AA668" s="10">
        <f t="shared" ca="1" si="157"/>
        <v>15.914608148819376</v>
      </c>
    </row>
    <row r="669" spans="1:27">
      <c r="A669" s="6">
        <f ca="1">LN((RAND()^(-Results!$E$4))-1)</f>
        <v>-0.38352926304153967</v>
      </c>
      <c r="B669" s="6">
        <f ca="1">LN((RAND()^(-Results!$E$4))-1)</f>
        <v>-1.2705562321664925</v>
      </c>
      <c r="C669" s="6">
        <f ca="1">LN((RAND()^(-Results!$E$4))-1)</f>
        <v>3.7767577061317112</v>
      </c>
      <c r="D669" s="6">
        <f ca="1">LN((RAND()^(-Results!$E$4))-1)</f>
        <v>-2.6337263748794979</v>
      </c>
      <c r="E669" s="6">
        <f ca="1">LN((RAND()^(-Results!$E$4))-1)</f>
        <v>1.1226800145936067</v>
      </c>
      <c r="F669" s="6">
        <f ca="1">LN((RAND()^(-Results!$E$4))-1)</f>
        <v>-2.4769467941408929</v>
      </c>
      <c r="G669" s="6">
        <f ca="1">LN((RAND()^(-Results!$E$4))-1)</f>
        <v>-0.94672206326598585</v>
      </c>
      <c r="H669" s="6">
        <f t="shared" ca="1" si="152"/>
        <v>-0.88254981391006537</v>
      </c>
      <c r="I669" s="10">
        <f ca="1">SUMPRODUCT(J669:O669,Results!B$12:G$12)+Results!$E$5*H669</f>
        <v>-17.990743094101056</v>
      </c>
      <c r="J669" s="10">
        <f ca="1">SUMPRODUCT($A669:$F669,Results!$B$15:$G$15)</f>
        <v>10.396195473119837</v>
      </c>
      <c r="K669" s="10">
        <f ca="1">SUMPRODUCT($A669:$F669,Results!$B$16:$G$16)</f>
        <v>7.2322873888759549</v>
      </c>
      <c r="L669" s="10">
        <f ca="1">SUMPRODUCT($A669:$F669,Results!$B$17:$G$17)</f>
        <v>0.26671924019843773</v>
      </c>
      <c r="M669" s="10">
        <f ca="1">SUMPRODUCT($A669:$F669,Results!$B$18:$G$18)</f>
        <v>-0.752679756139087</v>
      </c>
      <c r="N669" s="10">
        <f ca="1">SUMPRODUCT($A669:$F669,Results!$B$19:$G$19)</f>
        <v>-1.6332822231608655</v>
      </c>
      <c r="O669" s="10">
        <f ca="1">SUMPRODUCT($A669:$F669,Results!$B$20:$G$20)</f>
        <v>-1.3006555839272362</v>
      </c>
      <c r="P669" s="10" cm="1">
        <f t="array" aca="1" ref="P669" ca="1">SUMPRODUCT(J669:O669,TRANSPOSE(BL$20:BL$25))+$AD$20-$BL$27</f>
        <v>-12.224125981480251</v>
      </c>
      <c r="Q669" s="10" cm="1">
        <f t="array" aca="1" ref="Q669" ca="1">SUMPRODUCT(J669:O669,TRANSPOSE(ES$20:ES$25))+$AD$20-$ES$27</f>
        <v>-12.413340650538252</v>
      </c>
      <c r="R669" s="10">
        <f ca="1">I669-Results!$E$5*H669</f>
        <v>-14.460543838460794</v>
      </c>
      <c r="S669" s="10" cm="1">
        <f t="array" aca="1" ref="S669" ca="1">SUMPRODUCT(J669:O669,TRANSPOSE(AR$28:AR$33))+$AD$20-$AC$26</f>
        <v>-7.9601440200401603</v>
      </c>
      <c r="T669" s="10">
        <f ca="1">SUMPRODUCT(J669:O669,Results!K$9:P$9)</f>
        <v>-13.429475779791241</v>
      </c>
      <c r="U669" s="10">
        <f ca="1">SUMPRODUCT(J669:O669,Results!K$9:P$9)+$AD$20-$AC$31</f>
        <v>-13.412519723266149</v>
      </c>
      <c r="V669" s="10">
        <f t="shared" ca="1" si="151"/>
        <v>-5.7666171126208052</v>
      </c>
      <c r="W669" s="10">
        <f t="shared" ca="1" si="153"/>
        <v>-5.5774024435628036</v>
      </c>
      <c r="X669" s="10">
        <f t="shared" ca="1" si="154"/>
        <v>-3.5301992556402624</v>
      </c>
      <c r="Y669" s="10">
        <f t="shared" ca="1" si="155"/>
        <v>-10.030599074060895</v>
      </c>
      <c r="Z669" s="10">
        <f t="shared" ca="1" si="156"/>
        <v>-18.272871160982941</v>
      </c>
      <c r="AA669" s="10">
        <f t="shared" ca="1" si="157"/>
        <v>-4.5782233708349072</v>
      </c>
    </row>
    <row r="670" spans="1:27">
      <c r="A670" s="6">
        <f ca="1">LN((RAND()^(-Results!$E$4))-1)</f>
        <v>1.5597740722233293E-2</v>
      </c>
      <c r="B670" s="6">
        <f ca="1">LN((RAND()^(-Results!$E$4))-1)</f>
        <v>0.52841186999031364</v>
      </c>
      <c r="C670" s="6">
        <f ca="1">LN((RAND()^(-Results!$E$4))-1)</f>
        <v>-4.39639820368523</v>
      </c>
      <c r="D670" s="6">
        <f ca="1">LN((RAND()^(-Results!$E$4))-1)</f>
        <v>4.232857010703038E-2</v>
      </c>
      <c r="E670" s="6">
        <f ca="1">LN((RAND()^(-Results!$E$4))-1)</f>
        <v>3.9836934736739411</v>
      </c>
      <c r="F670" s="6">
        <f ca="1">LN((RAND()^(-Results!$E$4))-1)</f>
        <v>-2.7789214080921449</v>
      </c>
      <c r="G670" s="6">
        <f ca="1">LN((RAND()^(-Results!$E$4))-1)</f>
        <v>0.13082212050294348</v>
      </c>
      <c r="H670" s="6">
        <f t="shared" ca="1" si="152"/>
        <v>0.19499436985886398</v>
      </c>
      <c r="I670" s="10">
        <f ca="1">SUMPRODUCT(J670:O670,Results!B$12:G$12)+Results!$E$5*H670</f>
        <v>1.6709858583695518</v>
      </c>
      <c r="J670" s="10">
        <f ca="1">SUMPRODUCT($A670:$F670,Results!$B$15:$G$15)</f>
        <v>-3.4734785822297454</v>
      </c>
      <c r="K670" s="10">
        <f ca="1">SUMPRODUCT($A670:$F670,Results!$B$16:$G$16)</f>
        <v>1.1202978937739152</v>
      </c>
      <c r="L670" s="10">
        <f ca="1">SUMPRODUCT($A670:$F670,Results!$B$17:$G$17)</f>
        <v>-17.718325433273169</v>
      </c>
      <c r="M670" s="10">
        <f ca="1">SUMPRODUCT($A670:$F670,Results!$B$18:$G$18)</f>
        <v>12.069653647603554</v>
      </c>
      <c r="N670" s="10">
        <f ca="1">SUMPRODUCT($A670:$F670,Results!$B$19:$G$19)</f>
        <v>-7.7407833103292676</v>
      </c>
      <c r="O670" s="10">
        <f ca="1">SUMPRODUCT($A670:$F670,Results!$B$20:$G$20)</f>
        <v>-10.779803339152981</v>
      </c>
      <c r="P670" s="10" cm="1">
        <f t="array" aca="1" ref="P670" ca="1">SUMPRODUCT(J670:O670,TRANSPOSE(BL$20:BL$25))+$AD$20-$BL$27</f>
        <v>-0.23308459526241421</v>
      </c>
      <c r="Q670" s="10" cm="1">
        <f t="array" aca="1" ref="Q670" ca="1">SUMPRODUCT(J670:O670,TRANSPOSE(ES$20:ES$25))+$AD$20-$ES$27</f>
        <v>-0.17202366338891084</v>
      </c>
      <c r="R670" s="10">
        <f ca="1">I670-Results!$E$5*H670</f>
        <v>0.8910083789340959</v>
      </c>
      <c r="S670" s="10" cm="1">
        <f t="array" aca="1" ref="S670" ca="1">SUMPRODUCT(J670:O670,TRANSPOSE(AR$28:AR$33))+$AD$20-$AC$26</f>
        <v>-13.227313604663966</v>
      </c>
      <c r="T670" s="10">
        <f ca="1">SUMPRODUCT(J670:O670,Results!K$9:P$9)</f>
        <v>0.13554714090818631</v>
      </c>
      <c r="U670" s="10">
        <f ca="1">SUMPRODUCT(J670:O670,Results!K$9:P$9)+$AD$20-$AC$31</f>
        <v>0.15250319743327878</v>
      </c>
      <c r="V670" s="10">
        <f t="shared" ca="1" si="151"/>
        <v>1.9040704536319661</v>
      </c>
      <c r="W670" s="10">
        <f t="shared" ca="1" si="153"/>
        <v>1.8430095217584626</v>
      </c>
      <c r="X670" s="10">
        <f t="shared" ca="1" si="154"/>
        <v>0.77997747943545592</v>
      </c>
      <c r="Y670" s="10">
        <f t="shared" ca="1" si="155"/>
        <v>14.898299463033517</v>
      </c>
      <c r="Z670" s="10">
        <f t="shared" ca="1" si="156"/>
        <v>1.3888577914876665</v>
      </c>
      <c r="AA670" s="10">
        <f t="shared" ca="1" si="157"/>
        <v>1.5184826609362729</v>
      </c>
    </row>
    <row r="671" spans="1:27">
      <c r="A671" s="6">
        <f ca="1">LN((RAND()^(-Results!$E$4))-1)</f>
        <v>-0.45482601107043569</v>
      </c>
      <c r="B671" s="6">
        <f ca="1">LN((RAND()^(-Results!$E$4))-1)</f>
        <v>-0.23152031644656862</v>
      </c>
      <c r="C671" s="6">
        <f ca="1">LN((RAND()^(-Results!$E$4))-1)</f>
        <v>-0.5788555759851447</v>
      </c>
      <c r="D671" s="6">
        <f ca="1">LN((RAND()^(-Results!$E$4))-1)</f>
        <v>0.31141057487041846</v>
      </c>
      <c r="E671" s="6">
        <f ca="1">LN((RAND()^(-Results!$E$4))-1)</f>
        <v>2.117657066684127</v>
      </c>
      <c r="F671" s="6">
        <f ca="1">LN((RAND()^(-Results!$E$4))-1)</f>
        <v>-1.2988592656774269</v>
      </c>
      <c r="G671" s="6">
        <f ca="1">LN((RAND()^(-Results!$E$4))-1)</f>
        <v>1.3907578474774143</v>
      </c>
      <c r="H671" s="6">
        <f t="shared" ca="1" si="152"/>
        <v>1.4549300968333347</v>
      </c>
      <c r="I671" s="10">
        <f ca="1">SUMPRODUCT(J671:O671,Results!B$12:G$12)+Results!$E$5*H671</f>
        <v>3.0819933194543783</v>
      </c>
      <c r="J671" s="10">
        <f ca="1">SUMPRODUCT($A671:$F671,Results!$B$15:$G$15)</f>
        <v>0.44260795438591494</v>
      </c>
      <c r="K671" s="10">
        <f ca="1">SUMPRODUCT($A671:$F671,Results!$B$16:$G$16)</f>
        <v>2.6025470583450141</v>
      </c>
      <c r="L671" s="10">
        <f ca="1">SUMPRODUCT($A671:$F671,Results!$B$17:$G$17)</f>
        <v>-8.0351347679653831</v>
      </c>
      <c r="M671" s="10">
        <f ca="1">SUMPRODUCT($A671:$F671,Results!$B$18:$G$18)</f>
        <v>3.0276560771461836</v>
      </c>
      <c r="N671" s="10">
        <f ca="1">SUMPRODUCT($A671:$F671,Results!$B$19:$G$19)</f>
        <v>-4.7262061060560914</v>
      </c>
      <c r="O671" s="10">
        <f ca="1">SUMPRODUCT($A671:$F671,Results!$B$20:$G$20)</f>
        <v>-3.9690912882994418</v>
      </c>
      <c r="P671" s="10" cm="1">
        <f t="array" aca="1" ref="P671" ca="1">SUMPRODUCT(J671:O671,TRANSPOSE(BL$20:BL$25))+$AD$20-$BL$27</f>
        <v>-2.5323174213954309</v>
      </c>
      <c r="Q671" s="10" cm="1">
        <f t="array" aca="1" ref="Q671" ca="1">SUMPRODUCT(J671:O671,TRANSPOSE(ES$20:ES$25))+$AD$20-$ES$27</f>
        <v>-2.5232046346467576</v>
      </c>
      <c r="R671" s="10">
        <f ca="1">I671-Results!$E$5*H671</f>
        <v>-2.7377270678789607</v>
      </c>
      <c r="S671" s="10" cm="1">
        <f t="array" aca="1" ref="S671" ca="1">SUMPRODUCT(J671:O671,TRANSPOSE(AR$28:AR$33))+$AD$20-$AC$26</f>
        <v>-5.2174334046631428</v>
      </c>
      <c r="T671" s="10">
        <f ca="1">SUMPRODUCT(J671:O671,Results!K$9:P$9)</f>
        <v>-2.4784375075028722</v>
      </c>
      <c r="U671" s="10">
        <f ca="1">SUMPRODUCT(J671:O671,Results!K$9:P$9)+$AD$20-$AC$31</f>
        <v>-2.46148145097778</v>
      </c>
      <c r="V671" s="10">
        <f t="shared" ca="1" si="151"/>
        <v>5.6143107408498096</v>
      </c>
      <c r="W671" s="10">
        <f t="shared" ca="1" si="153"/>
        <v>5.6051979541011363</v>
      </c>
      <c r="X671" s="10">
        <f t="shared" ca="1" si="154"/>
        <v>5.819720387333339</v>
      </c>
      <c r="Y671" s="10">
        <f t="shared" ca="1" si="155"/>
        <v>8.2994267241175201</v>
      </c>
      <c r="Z671" s="10">
        <f t="shared" ca="1" si="156"/>
        <v>2.7998652525724932</v>
      </c>
      <c r="AA671" s="10">
        <f t="shared" ca="1" si="157"/>
        <v>5.5434747704321587</v>
      </c>
    </row>
    <row r="672" spans="1:27">
      <c r="A672" s="6">
        <f ca="1">LN((RAND()^(-Results!$E$4))-1)</f>
        <v>4.9734507707225956E-2</v>
      </c>
      <c r="B672" s="6">
        <f ca="1">LN((RAND()^(-Results!$E$4))-1)</f>
        <v>-0.32637125779908188</v>
      </c>
      <c r="C672" s="6">
        <f ca="1">LN((RAND()^(-Results!$E$4))-1)</f>
        <v>-1.2327634956018023</v>
      </c>
      <c r="D672" s="6">
        <f ca="1">LN((RAND()^(-Results!$E$4))-1)</f>
        <v>1.6174397968408631</v>
      </c>
      <c r="E672" s="6">
        <f ca="1">LN((RAND()^(-Results!$E$4))-1)</f>
        <v>0.69657113804409698</v>
      </c>
      <c r="F672" s="6">
        <f ca="1">LN((RAND()^(-Results!$E$4))-1)</f>
        <v>-0.8163732618136943</v>
      </c>
      <c r="G672" s="6">
        <f ca="1">LN((RAND()^(-Results!$E$4))-1)</f>
        <v>-0.71153931448753871</v>
      </c>
      <c r="H672" s="6">
        <f t="shared" ca="1" si="152"/>
        <v>-0.64736706513161824</v>
      </c>
      <c r="I672" s="10">
        <f ca="1">SUMPRODUCT(J672:O672,Results!B$12:G$12)+Results!$E$5*H672</f>
        <v>-3.868169059180202</v>
      </c>
      <c r="J672" s="10">
        <f ca="1">SUMPRODUCT($A672:$F672,Results!$B$15:$G$15)</f>
        <v>-1.9022412161394382</v>
      </c>
      <c r="K672" s="10">
        <f ca="1">SUMPRODUCT($A672:$F672,Results!$B$16:$G$16)</f>
        <v>-2.3703839131575579</v>
      </c>
      <c r="L672" s="10">
        <f ca="1">SUMPRODUCT($A672:$F672,Results!$B$17:$G$17)</f>
        <v>-3.1630447564029804</v>
      </c>
      <c r="M672" s="10">
        <f ca="1">SUMPRODUCT($A672:$F672,Results!$B$18:$G$18)</f>
        <v>2.453930883050107</v>
      </c>
      <c r="N672" s="10">
        <f ca="1">SUMPRODUCT($A672:$F672,Results!$B$19:$G$19)</f>
        <v>-2.9600942623748154</v>
      </c>
      <c r="O672" s="10">
        <f ca="1">SUMPRODUCT($A672:$F672,Results!$B$20:$G$20)</f>
        <v>-1.8474274050061141</v>
      </c>
      <c r="P672" s="10" cm="1">
        <f t="array" aca="1" ref="P672" ca="1">SUMPRODUCT(J672:O672,TRANSPOSE(BL$20:BL$25))+$AD$20-$BL$27</f>
        <v>-1.6025206076971403</v>
      </c>
      <c r="Q672" s="10" cm="1">
        <f t="array" aca="1" ref="Q672" ca="1">SUMPRODUCT(J672:O672,TRANSPOSE(ES$20:ES$25))+$AD$20-$ES$27</f>
        <v>-1.5680002277360963</v>
      </c>
      <c r="R672" s="10">
        <f ca="1">I672-Results!$E$5*H672</f>
        <v>-1.2787007986537291</v>
      </c>
      <c r="S672" s="10" cm="1">
        <f t="array" aca="1" ref="S672" ca="1">SUMPRODUCT(J672:O672,TRANSPOSE(AR$28:AR$33))+$AD$20-$AC$26</f>
        <v>-4.192446365647073</v>
      </c>
      <c r="T672" s="10">
        <f ca="1">SUMPRODUCT(J672:O672,Results!K$9:P$9)</f>
        <v>-1.3755618276126687</v>
      </c>
      <c r="U672" s="10">
        <f ca="1">SUMPRODUCT(J672:O672,Results!K$9:P$9)+$AD$20-$AC$31</f>
        <v>-1.3586057710875763</v>
      </c>
      <c r="V672" s="10">
        <f t="shared" ca="1" si="151"/>
        <v>-2.2656484514830617</v>
      </c>
      <c r="W672" s="10">
        <f t="shared" ca="1" si="153"/>
        <v>-2.3001688314441058</v>
      </c>
      <c r="X672" s="10">
        <f t="shared" ca="1" si="154"/>
        <v>-2.5894682605264729</v>
      </c>
      <c r="Y672" s="10">
        <f t="shared" ca="1" si="155"/>
        <v>0.32427730646687092</v>
      </c>
      <c r="Z672" s="10">
        <f t="shared" ca="1" si="156"/>
        <v>-4.1502971260620871</v>
      </c>
      <c r="AA672" s="10">
        <f t="shared" ca="1" si="157"/>
        <v>-2.5095632880926257</v>
      </c>
    </row>
    <row r="673" spans="1:27">
      <c r="A673" s="6">
        <f ca="1">LN((RAND()^(-Results!$E$4))-1)</f>
        <v>0.49795760650539017</v>
      </c>
      <c r="B673" s="6">
        <f ca="1">LN((RAND()^(-Results!$E$4))-1)</f>
        <v>0.73635922756976224</v>
      </c>
      <c r="C673" s="6">
        <f ca="1">LN((RAND()^(-Results!$E$4))-1)</f>
        <v>-0.67735018542683556</v>
      </c>
      <c r="D673" s="6">
        <f ca="1">LN((RAND()^(-Results!$E$4))-1)</f>
        <v>0.17500818808286855</v>
      </c>
      <c r="E673" s="6">
        <f ca="1">LN((RAND()^(-Results!$E$4))-1)</f>
        <v>-3.3213415764788969</v>
      </c>
      <c r="F673" s="6">
        <f ca="1">LN((RAND()^(-Results!$E$4))-1)</f>
        <v>1.7334365252798392</v>
      </c>
      <c r="G673" s="6">
        <f ca="1">LN((RAND()^(-Results!$E$4))-1)</f>
        <v>-1.5863669259149236</v>
      </c>
      <c r="H673" s="6">
        <f t="shared" ca="1" si="152"/>
        <v>-1.5221946765590031</v>
      </c>
      <c r="I673" s="10">
        <f ca="1">SUMPRODUCT(J673:O673,Results!B$12:G$12)+Results!$E$5*H673</f>
        <v>-3.6263811080617154</v>
      </c>
      <c r="J673" s="10">
        <f ca="1">SUMPRODUCT($A673:$F673,Results!$B$15:$G$15)</f>
        <v>-1.5370712694048403</v>
      </c>
      <c r="K673" s="10">
        <f ca="1">SUMPRODUCT($A673:$F673,Results!$B$16:$G$16)</f>
        <v>-6.8129635319688973</v>
      </c>
      <c r="L673" s="10">
        <f ca="1">SUMPRODUCT($A673:$F673,Results!$B$17:$G$17)</f>
        <v>11.82513815673294</v>
      </c>
      <c r="M673" s="10">
        <f ca="1">SUMPRODUCT($A673:$F673,Results!$B$18:$G$18)</f>
        <v>-1.9939525964095466</v>
      </c>
      <c r="N673" s="10">
        <f ca="1">SUMPRODUCT($A673:$F673,Results!$B$19:$G$19)</f>
        <v>5.9573360930987356</v>
      </c>
      <c r="O673" s="10">
        <f ca="1">SUMPRODUCT($A673:$F673,Results!$B$20:$G$20)</f>
        <v>4.4466544331999849</v>
      </c>
      <c r="P673" s="10" cm="1">
        <f t="array" aca="1" ref="P673" ca="1">SUMPRODUCT(J673:O673,TRANSPOSE(BL$20:BL$25))+$AD$20-$BL$27</f>
        <v>1.4135535422902032</v>
      </c>
      <c r="Q673" s="10" cm="1">
        <f t="array" aca="1" ref="Q673" ca="1">SUMPRODUCT(J673:O673,TRANSPOSE(ES$20:ES$25))+$AD$20-$ES$27</f>
        <v>1.4593325785056086</v>
      </c>
      <c r="R673" s="10">
        <f ca="1">I673-Results!$E$5*H673</f>
        <v>2.4623975981742969</v>
      </c>
      <c r="S673" s="10" cm="1">
        <f t="array" aca="1" ref="S673" ca="1">SUMPRODUCT(J673:O673,TRANSPOSE(AR$28:AR$33))+$AD$20-$AC$26</f>
        <v>2.8785518559311543</v>
      </c>
      <c r="T673" s="10">
        <f ca="1">SUMPRODUCT(J673:O673,Results!K$9:P$9)</f>
        <v>1.6661647770732766</v>
      </c>
      <c r="U673" s="10">
        <f ca="1">SUMPRODUCT(J673:O673,Results!K$9:P$9)+$AD$20-$AC$31</f>
        <v>1.6831208335983692</v>
      </c>
      <c r="V673" s="10">
        <f t="shared" ca="1" si="151"/>
        <v>-5.0399346503519187</v>
      </c>
      <c r="W673" s="10">
        <f t="shared" ca="1" si="153"/>
        <v>-5.085713686567324</v>
      </c>
      <c r="X673" s="10">
        <f t="shared" ca="1" si="154"/>
        <v>-6.0887787062360124</v>
      </c>
      <c r="Y673" s="10">
        <f t="shared" ca="1" si="155"/>
        <v>-6.5049329639928697</v>
      </c>
      <c r="Z673" s="10">
        <f t="shared" ca="1" si="156"/>
        <v>-3.9085091749436005</v>
      </c>
      <c r="AA673" s="10">
        <f t="shared" ca="1" si="157"/>
        <v>-5.3095019416600842</v>
      </c>
    </row>
    <row r="674" spans="1:27">
      <c r="A674" s="6">
        <f ca="1">LN((RAND()^(-Results!$E$4))-1)</f>
        <v>2.9884871733912175</v>
      </c>
      <c r="B674" s="6">
        <f ca="1">LN((RAND()^(-Results!$E$4))-1)</f>
        <v>-0.73706023762152495</v>
      </c>
      <c r="C674" s="6">
        <f ca="1">LN((RAND()^(-Results!$E$4))-1)</f>
        <v>0.19744995690013908</v>
      </c>
      <c r="D674" s="6">
        <f ca="1">LN((RAND()^(-Results!$E$4))-1)</f>
        <v>0.65981016642283052</v>
      </c>
      <c r="E674" s="6">
        <f ca="1">LN((RAND()^(-Results!$E$4))-1)</f>
        <v>-1.6949984045487916</v>
      </c>
      <c r="F674" s="6">
        <f ca="1">LN((RAND()^(-Results!$E$4))-1)</f>
        <v>-2.2097906980533613</v>
      </c>
      <c r="G674" s="6">
        <f ca="1">LN((RAND()^(-Results!$E$4))-1)</f>
        <v>2.2833228312198384</v>
      </c>
      <c r="H674" s="6">
        <f t="shared" ca="1" si="152"/>
        <v>2.3474950805757588</v>
      </c>
      <c r="I674" s="10">
        <f ca="1">SUMPRODUCT(J674:O674,Results!B$12:G$12)+Results!$E$5*H674</f>
        <v>12.725256011045788</v>
      </c>
      <c r="J674" s="10">
        <f ca="1">SUMPRODUCT($A674:$F674,Results!$B$15:$G$15)</f>
        <v>-2.2977013049319526</v>
      </c>
      <c r="K674" s="10">
        <f ca="1">SUMPRODUCT($A674:$F674,Results!$B$16:$G$16)</f>
        <v>-6.509909324127042</v>
      </c>
      <c r="L674" s="10">
        <f ca="1">SUMPRODUCT($A674:$F674,Results!$B$17:$G$17)</f>
        <v>8.4337611879174155</v>
      </c>
      <c r="M674" s="10">
        <f ca="1">SUMPRODUCT($A674:$F674,Results!$B$18:$G$18)</f>
        <v>3.0265708173805876</v>
      </c>
      <c r="N674" s="10">
        <f ca="1">SUMPRODUCT($A674:$F674,Results!$B$19:$G$19)</f>
        <v>6.3318346663226235</v>
      </c>
      <c r="O674" s="10">
        <f ca="1">SUMPRODUCT($A674:$F674,Results!$B$20:$G$20)</f>
        <v>2.1602846184228559</v>
      </c>
      <c r="P674" s="10" cm="1">
        <f t="array" aca="1" ref="P674" ca="1">SUMPRODUCT(J674:O674,TRANSPOSE(BL$20:BL$25))+$AD$20-$BL$27</f>
        <v>3.3939713110491883</v>
      </c>
      <c r="Q674" s="10" cm="1">
        <f t="array" aca="1" ref="Q674" ca="1">SUMPRODUCT(J674:O674,TRANSPOSE(ES$20:ES$25))+$AD$20-$ES$27</f>
        <v>3.2645306891837795</v>
      </c>
      <c r="R674" s="10">
        <f ca="1">I674-Results!$E$5*H674</f>
        <v>3.3352756887427528</v>
      </c>
      <c r="S674" s="10" cm="1">
        <f t="array" aca="1" ref="S674" ca="1">SUMPRODUCT(J674:O674,TRANSPOSE(AR$28:AR$33))+$AD$20-$AC$26</f>
        <v>0.2145597983230858</v>
      </c>
      <c r="T674" s="10">
        <f ca="1">SUMPRODUCT(J674:O674,Results!K$9:P$9)</f>
        <v>2.5957198331101266</v>
      </c>
      <c r="U674" s="10">
        <f ca="1">SUMPRODUCT(J674:O674,Results!K$9:P$9)+$AD$20-$AC$31</f>
        <v>2.6126758896352187</v>
      </c>
      <c r="V674" s="10">
        <f t="shared" ca="1" si="151"/>
        <v>9.3312846999965995</v>
      </c>
      <c r="W674" s="10">
        <f t="shared" ca="1" si="153"/>
        <v>9.4607253218620091</v>
      </c>
      <c r="X674" s="10">
        <f t="shared" ca="1" si="154"/>
        <v>9.3899803223030354</v>
      </c>
      <c r="Y674" s="10">
        <f t="shared" ca="1" si="155"/>
        <v>12.510696212722703</v>
      </c>
      <c r="Z674" s="10">
        <f t="shared" ca="1" si="156"/>
        <v>12.443127944163903</v>
      </c>
      <c r="AA674" s="10">
        <f t="shared" ca="1" si="157"/>
        <v>10.11258012141057</v>
      </c>
    </row>
    <row r="675" spans="1:27">
      <c r="A675" s="6">
        <f ca="1">LN((RAND()^(-Results!$E$4))-1)</f>
        <v>1.0077016745098428</v>
      </c>
      <c r="B675" s="6">
        <f ca="1">LN((RAND()^(-Results!$E$4))-1)</f>
        <v>1.1823014750646734</v>
      </c>
      <c r="C675" s="6">
        <f ca="1">LN((RAND()^(-Results!$E$4))-1)</f>
        <v>7.2297886706989778E-2</v>
      </c>
      <c r="D675" s="6">
        <f ca="1">LN((RAND()^(-Results!$E$4))-1)</f>
        <v>1.9213045420022059</v>
      </c>
      <c r="E675" s="6">
        <f ca="1">LN((RAND()^(-Results!$E$4))-1)</f>
        <v>0.95592080485769082</v>
      </c>
      <c r="F675" s="6">
        <f ca="1">LN((RAND()^(-Results!$E$4))-1)</f>
        <v>2.1488094269664608</v>
      </c>
      <c r="G675" s="6">
        <f ca="1">LN((RAND()^(-Results!$E$4))-1)</f>
        <v>-1.4892248206980949</v>
      </c>
      <c r="H675" s="6">
        <f t="shared" ca="1" si="152"/>
        <v>-1.4250525713421744</v>
      </c>
      <c r="I675" s="10">
        <f ca="1">SUMPRODUCT(J675:O675,Results!B$12:G$12)+Results!$E$5*H675</f>
        <v>18.190749339574808</v>
      </c>
      <c r="J675" s="10">
        <f ca="1">SUMPRODUCT($A675:$F675,Results!$B$15:$G$15)</f>
        <v>-10.08754623450235</v>
      </c>
      <c r="K675" s="10">
        <f ca="1">SUMPRODUCT($A675:$F675,Results!$B$16:$G$16)</f>
        <v>3.1893852919987813</v>
      </c>
      <c r="L675" s="10">
        <f ca="1">SUMPRODUCT($A675:$F675,Results!$B$17:$G$17)</f>
        <v>-5.1499347602328749</v>
      </c>
      <c r="M675" s="10">
        <f ca="1">SUMPRODUCT($A675:$F675,Results!$B$18:$G$18)</f>
        <v>-3.9398391020161223</v>
      </c>
      <c r="N675" s="10">
        <f ca="1">SUMPRODUCT($A675:$F675,Results!$B$19:$G$19)</f>
        <v>3.8404030266068876</v>
      </c>
      <c r="O675" s="10">
        <f ca="1">SUMPRODUCT($A675:$F675,Results!$B$20:$G$20)</f>
        <v>3.3149267541013079</v>
      </c>
      <c r="P675" s="10" cm="1">
        <f t="array" aca="1" ref="P675" ca="1">SUMPRODUCT(J675:O675,TRANSPOSE(BL$20:BL$25))+$AD$20-$BL$27</f>
        <v>23.489747335846047</v>
      </c>
      <c r="Q675" s="10" cm="1">
        <f t="array" aca="1" ref="Q675" ca="1">SUMPRODUCT(J675:O675,TRANSPOSE(ES$20:ES$25))+$AD$20-$ES$27</f>
        <v>23.597770750368465</v>
      </c>
      <c r="R675" s="10">
        <f ca="1">I675-Results!$E$5*H675</f>
        <v>23.890959624943505</v>
      </c>
      <c r="S675" s="10" cm="1">
        <f t="array" aca="1" ref="S675" ca="1">SUMPRODUCT(J675:O675,TRANSPOSE(AR$28:AR$33))+$AD$20-$AC$26</f>
        <v>23.438929968548496</v>
      </c>
      <c r="T675" s="10">
        <f ca="1">SUMPRODUCT(J675:O675,Results!K$9:P$9)</f>
        <v>24.161862810485374</v>
      </c>
      <c r="U675" s="10">
        <f ca="1">SUMPRODUCT(J675:O675,Results!K$9:P$9)+$AD$20-$AC$31</f>
        <v>24.178818867010467</v>
      </c>
      <c r="V675" s="10">
        <f t="shared" ca="1" si="151"/>
        <v>-5.2989979962712397</v>
      </c>
      <c r="W675" s="10">
        <f t="shared" ca="1" si="153"/>
        <v>-5.4070214107936572</v>
      </c>
      <c r="X675" s="10">
        <f t="shared" ca="1" si="154"/>
        <v>-5.7002102853686978</v>
      </c>
      <c r="Y675" s="10">
        <f t="shared" ca="1" si="155"/>
        <v>-5.2481806289736888</v>
      </c>
      <c r="Z675" s="10">
        <f t="shared" ca="1" si="156"/>
        <v>17.908621272692923</v>
      </c>
      <c r="AA675" s="10">
        <f t="shared" ca="1" si="157"/>
        <v>-5.988069527435659</v>
      </c>
    </row>
    <row r="676" spans="1:27">
      <c r="A676" s="6">
        <f ca="1">LN((RAND()^(-Results!$E$4))-1)</f>
        <v>-2.244589491941678</v>
      </c>
      <c r="B676" s="6">
        <f ca="1">LN((RAND()^(-Results!$E$4))-1)</f>
        <v>-1.5612654036300482</v>
      </c>
      <c r="C676" s="6">
        <f ca="1">LN((RAND()^(-Results!$E$4))-1)</f>
        <v>-0.3711320439910713</v>
      </c>
      <c r="D676" s="6">
        <f ca="1">LN((RAND()^(-Results!$E$4))-1)</f>
        <v>1.5214628852584646</v>
      </c>
      <c r="E676" s="6">
        <f ca="1">LN((RAND()^(-Results!$E$4))-1)</f>
        <v>1.6728069784718604E-2</v>
      </c>
      <c r="F676" s="6">
        <f ca="1">LN((RAND()^(-Results!$E$4))-1)</f>
        <v>0.47480384777856416</v>
      </c>
      <c r="G676" s="6">
        <f ca="1">LN((RAND()^(-Results!$E$4))-1)</f>
        <v>3.5412535290919314</v>
      </c>
      <c r="H676" s="6">
        <f t="shared" ca="1" si="152"/>
        <v>3.6054257784478518</v>
      </c>
      <c r="I676" s="10">
        <f ca="1">SUMPRODUCT(J676:O676,Results!B$12:G$12)+Results!$E$5*H676</f>
        <v>-1.7699678650679385</v>
      </c>
      <c r="J676" s="10">
        <f ca="1">SUMPRODUCT($A676:$F676,Results!$B$15:$G$15)</f>
        <v>3.8970831221064266</v>
      </c>
      <c r="K676" s="10">
        <f ca="1">SUMPRODUCT($A676:$F676,Results!$B$16:$G$16)</f>
        <v>-2.4774722682833379</v>
      </c>
      <c r="L676" s="10">
        <f ca="1">SUMPRODUCT($A676:$F676,Results!$B$17:$G$17)</f>
        <v>-1.1525335444789089</v>
      </c>
      <c r="M676" s="10">
        <f ca="1">SUMPRODUCT($A676:$F676,Results!$B$18:$G$18)</f>
        <v>-1.9040291565864425</v>
      </c>
      <c r="N676" s="10">
        <f ca="1">SUMPRODUCT($A676:$F676,Results!$B$19:$G$19)</f>
        <v>-8.3556569119562205</v>
      </c>
      <c r="O676" s="10">
        <f ca="1">SUMPRODUCT($A676:$F676,Results!$B$20:$G$20)</f>
        <v>-1.0137712572179269</v>
      </c>
      <c r="P676" s="10" cm="1">
        <f t="array" aca="1" ref="P676" ca="1">SUMPRODUCT(J676:O676,TRANSPOSE(BL$20:BL$25))+$AD$20-$BL$27</f>
        <v>-15.934689049217514</v>
      </c>
      <c r="Q676" s="10" cm="1">
        <f t="array" aca="1" ref="Q676" ca="1">SUMPRODUCT(J676:O676,TRANSPOSE(ES$20:ES$25))+$AD$20-$ES$27</f>
        <v>-15.891987336609622</v>
      </c>
      <c r="R676" s="10">
        <f ca="1">I676-Results!$E$5*H676</f>
        <v>-16.191670978859346</v>
      </c>
      <c r="S676" s="10" cm="1">
        <f t="array" aca="1" ref="S676" ca="1">SUMPRODUCT(J676:O676,TRANSPOSE(AR$28:AR$33))+$AD$20-$AC$26</f>
        <v>-11.980424637311103</v>
      </c>
      <c r="T676" s="10">
        <f ca="1">SUMPRODUCT(J676:O676,Results!K$9:P$9)</f>
        <v>-15.657318860224283</v>
      </c>
      <c r="U676" s="10">
        <f ca="1">SUMPRODUCT(J676:O676,Results!K$9:P$9)+$AD$20-$AC$31</f>
        <v>-15.64036280369919</v>
      </c>
      <c r="V676" s="10">
        <f t="shared" ca="1" si="151"/>
        <v>14.164721184149576</v>
      </c>
      <c r="W676" s="10">
        <f t="shared" ca="1" si="153"/>
        <v>14.122019471541684</v>
      </c>
      <c r="X676" s="10">
        <f t="shared" ca="1" si="154"/>
        <v>14.421703113791407</v>
      </c>
      <c r="Y676" s="10">
        <f t="shared" ca="1" si="155"/>
        <v>10.210456772243164</v>
      </c>
      <c r="Z676" s="10">
        <f t="shared" ca="1" si="156"/>
        <v>-2.0520959319498235</v>
      </c>
      <c r="AA676" s="10">
        <f t="shared" ca="1" si="157"/>
        <v>13.870394938631252</v>
      </c>
    </row>
    <row r="677" spans="1:27">
      <c r="A677" s="6">
        <f ca="1">LN((RAND()^(-Results!$E$4))-1)</f>
        <v>-1.5736688945936048</v>
      </c>
      <c r="B677" s="6">
        <f ca="1">LN((RAND()^(-Results!$E$4))-1)</f>
        <v>0.71339212617165038</v>
      </c>
      <c r="C677" s="6">
        <f ca="1">LN((RAND()^(-Results!$E$4))-1)</f>
        <v>0.46029239131833621</v>
      </c>
      <c r="D677" s="6">
        <f ca="1">LN((RAND()^(-Results!$E$4))-1)</f>
        <v>2.47171510857881</v>
      </c>
      <c r="E677" s="6">
        <f ca="1">LN((RAND()^(-Results!$E$4))-1)</f>
        <v>-4.7653559456957995</v>
      </c>
      <c r="F677" s="6">
        <f ca="1">LN((RAND()^(-Results!$E$4))-1)</f>
        <v>0.66975443694888848</v>
      </c>
      <c r="G677" s="6">
        <f ca="1">LN((RAND()^(-Results!$E$4))-1)</f>
        <v>-2.118080602814298</v>
      </c>
      <c r="H677" s="6">
        <f t="shared" ca="1" si="152"/>
        <v>-2.0539083534583775</v>
      </c>
      <c r="I677" s="10">
        <f ca="1">SUMPRODUCT(J677:O677,Results!B$12:G$12)+Results!$E$5*H677</f>
        <v>-28.255555130292485</v>
      </c>
      <c r="J677" s="10">
        <f ca="1">SUMPRODUCT($A677:$F677,Results!$B$15:$G$15)</f>
        <v>7.0058824457810163</v>
      </c>
      <c r="K677" s="10">
        <f ca="1">SUMPRODUCT($A677:$F677,Results!$B$16:$G$16)</f>
        <v>-11.172260158664731</v>
      </c>
      <c r="L677" s="10">
        <f ca="1">SUMPRODUCT($A677:$F677,Results!$B$17:$G$17)</f>
        <v>21.206874433008718</v>
      </c>
      <c r="M677" s="10">
        <f ca="1">SUMPRODUCT($A677:$F677,Results!$B$18:$G$18)</f>
        <v>-3.3860006970934702</v>
      </c>
      <c r="N677" s="10">
        <f ca="1">SUMPRODUCT($A677:$F677,Results!$B$19:$G$19)</f>
        <v>2.0387182705351092</v>
      </c>
      <c r="O677" s="10">
        <f ca="1">SUMPRODUCT($A677:$F677,Results!$B$20:$G$20)</f>
        <v>5.2634660681996106</v>
      </c>
      <c r="P677" s="10" cm="1">
        <f t="array" aca="1" ref="P677" ca="1">SUMPRODUCT(J677:O677,TRANSPOSE(BL$20:BL$25))+$AD$20-$BL$27</f>
        <v>-20.90762872274799</v>
      </c>
      <c r="Q677" s="10" cm="1">
        <f t="array" aca="1" ref="Q677" ca="1">SUMPRODUCT(J677:O677,TRANSPOSE(ES$20:ES$25))+$AD$20-$ES$27</f>
        <v>-20.794270440254852</v>
      </c>
      <c r="R677" s="10">
        <f ca="1">I677-Results!$E$5*H677</f>
        <v>-20.039921716458977</v>
      </c>
      <c r="S677" s="10" cm="1">
        <f t="array" aca="1" ref="S677" ca="1">SUMPRODUCT(J677:O677,TRANSPOSE(AR$28:AR$33))+$AD$20-$AC$26</f>
        <v>-14.144312740626301</v>
      </c>
      <c r="T677" s="10">
        <f ca="1">SUMPRODUCT(J677:O677,Results!K$9:P$9)</f>
        <v>-20.194849760415003</v>
      </c>
      <c r="U677" s="10">
        <f ca="1">SUMPRODUCT(J677:O677,Results!K$9:P$9)+$AD$20-$AC$31</f>
        <v>-20.177893703889911</v>
      </c>
      <c r="V677" s="10">
        <f t="shared" ca="1" si="151"/>
        <v>-7.3479264075444952</v>
      </c>
      <c r="W677" s="10">
        <f t="shared" ca="1" si="153"/>
        <v>-7.4612846900376333</v>
      </c>
      <c r="X677" s="10">
        <f t="shared" ca="1" si="154"/>
        <v>-8.2156334138335083</v>
      </c>
      <c r="Y677" s="10">
        <f t="shared" ca="1" si="155"/>
        <v>-14.111242389666184</v>
      </c>
      <c r="Z677" s="10">
        <f t="shared" ca="1" si="156"/>
        <v>-28.537683197174371</v>
      </c>
      <c r="AA677" s="10">
        <f t="shared" ca="1" si="157"/>
        <v>-8.0776614264025746</v>
      </c>
    </row>
    <row r="678" spans="1:27">
      <c r="A678" s="6">
        <f ca="1">LN((RAND()^(-Results!$E$4))-1)</f>
        <v>0.71825098058106374</v>
      </c>
      <c r="B678" s="6">
        <f ca="1">LN((RAND()^(-Results!$E$4))-1)</f>
        <v>-1.2846114215849325</v>
      </c>
      <c r="C678" s="6">
        <f ca="1">LN((RAND()^(-Results!$E$4))-1)</f>
        <v>-2.267370553495021</v>
      </c>
      <c r="D678" s="6">
        <f ca="1">LN((RAND()^(-Results!$E$4))-1)</f>
        <v>-2.1198441688514729</v>
      </c>
      <c r="E678" s="6">
        <f ca="1">LN((RAND()^(-Results!$E$4))-1)</f>
        <v>-1.3323807806107348</v>
      </c>
      <c r="F678" s="6">
        <f ca="1">LN((RAND()^(-Results!$E$4))-1)</f>
        <v>1.6713172433194055</v>
      </c>
      <c r="G678" s="6">
        <f ca="1">LN((RAND()^(-Results!$E$4))-1)</f>
        <v>-1.4468168714244454</v>
      </c>
      <c r="H678" s="6">
        <f t="shared" ca="1" si="152"/>
        <v>-1.3826446220685249</v>
      </c>
      <c r="I678" s="10">
        <f ca="1">SUMPRODUCT(J678:O678,Results!B$12:G$12)+Results!$E$5*H678</f>
        <v>-1.7602624648491152</v>
      </c>
      <c r="J678" s="10">
        <f ca="1">SUMPRODUCT($A678:$F678,Results!$B$15:$G$15)</f>
        <v>-3.4181284134671026</v>
      </c>
      <c r="K678" s="10">
        <f ca="1">SUMPRODUCT($A678:$F678,Results!$B$16:$G$16)</f>
        <v>-4.184794853254413</v>
      </c>
      <c r="L678" s="10">
        <f ca="1">SUMPRODUCT($A678:$F678,Results!$B$17:$G$17)</f>
        <v>-0.11849932261895257</v>
      </c>
      <c r="M678" s="10">
        <f ca="1">SUMPRODUCT($A678:$F678,Results!$B$18:$G$18)</f>
        <v>0.95563859137628615</v>
      </c>
      <c r="N678" s="10">
        <f ca="1">SUMPRODUCT($A678:$F678,Results!$B$19:$G$19)</f>
        <v>0.77422455400038404</v>
      </c>
      <c r="O678" s="10">
        <f ca="1">SUMPRODUCT($A678:$F678,Results!$B$20:$G$20)</f>
        <v>-4.1624549294947855E-2</v>
      </c>
      <c r="P678" s="10" cm="1">
        <f t="array" aca="1" ref="P678" ca="1">SUMPRODUCT(J678:O678,TRANSPOSE(BL$20:BL$25))+$AD$20-$BL$27</f>
        <v>3.1331155861735032</v>
      </c>
      <c r="Q678" s="10" cm="1">
        <f t="array" aca="1" ref="Q678" ca="1">SUMPRODUCT(J678:O678,TRANSPOSE(ES$20:ES$25))+$AD$20-$ES$27</f>
        <v>3.0646681874032127</v>
      </c>
      <c r="R678" s="10">
        <f ca="1">I678-Results!$E$5*H678</f>
        <v>3.7703160234249844</v>
      </c>
      <c r="S678" s="10" cm="1">
        <f t="array" aca="1" ref="S678" ca="1">SUMPRODUCT(J678:O678,TRANSPOSE(AR$28:AR$33))+$AD$20-$AC$26</f>
        <v>0.76242297900863476</v>
      </c>
      <c r="T678" s="10">
        <f ca="1">SUMPRODUCT(J678:O678,Results!K$9:P$9)</f>
        <v>2.6502690303154393</v>
      </c>
      <c r="U678" s="10">
        <f ca="1">SUMPRODUCT(J678:O678,Results!K$9:P$9)+$AD$20-$AC$31</f>
        <v>2.6672250868405318</v>
      </c>
      <c r="V678" s="10">
        <f t="shared" ca="1" si="151"/>
        <v>-4.8933780510226184</v>
      </c>
      <c r="W678" s="10">
        <f t="shared" ca="1" si="153"/>
        <v>-4.8249306522523279</v>
      </c>
      <c r="X678" s="10">
        <f t="shared" ca="1" si="154"/>
        <v>-5.5305784882740996</v>
      </c>
      <c r="Y678" s="10">
        <f t="shared" ca="1" si="155"/>
        <v>-2.5226854438577497</v>
      </c>
      <c r="Z678" s="10">
        <f t="shared" ca="1" si="156"/>
        <v>-2.0423905317310007</v>
      </c>
      <c r="AA678" s="10">
        <f t="shared" ca="1" si="157"/>
        <v>-4.427487551689647</v>
      </c>
    </row>
    <row r="679" spans="1:27">
      <c r="A679" s="6">
        <f ca="1">LN((RAND()^(-Results!$E$4))-1)</f>
        <v>1.324028916030088</v>
      </c>
      <c r="B679" s="6">
        <f ca="1">LN((RAND()^(-Results!$E$4))-1)</f>
        <v>2.0231334454108194</v>
      </c>
      <c r="C679" s="6">
        <f ca="1">LN((RAND()^(-Results!$E$4))-1)</f>
        <v>-1.1342525121625966</v>
      </c>
      <c r="D679" s="6">
        <f ca="1">LN((RAND()^(-Results!$E$4))-1)</f>
        <v>-6.3069137709016093E-2</v>
      </c>
      <c r="E679" s="6">
        <f ca="1">LN((RAND()^(-Results!$E$4))-1)</f>
        <v>-0.58392571558143525</v>
      </c>
      <c r="F679" s="6">
        <f ca="1">LN((RAND()^(-Results!$E$4))-1)</f>
        <v>0.51521439303219674</v>
      </c>
      <c r="G679" s="6">
        <f ca="1">LN((RAND()^(-Results!$E$4))-1)</f>
        <v>1.1963177504850204</v>
      </c>
      <c r="H679" s="6">
        <f t="shared" ca="1" si="152"/>
        <v>1.2604899998409409</v>
      </c>
      <c r="I679" s="10">
        <f ca="1">SUMPRODUCT(J679:O679,Results!B$12:G$12)+Results!$E$5*H679</f>
        <v>19.368444108833735</v>
      </c>
      <c r="J679" s="10">
        <f ca="1">SUMPRODUCT($A679:$F679,Results!$B$15:$G$15)</f>
        <v>-5.2550461055611466</v>
      </c>
      <c r="K679" s="10">
        <f ca="1">SUMPRODUCT($A679:$F679,Results!$B$16:$G$16)</f>
        <v>-1.0087900991289636</v>
      </c>
      <c r="L679" s="10">
        <f ca="1">SUMPRODUCT($A679:$F679,Results!$B$17:$G$17)</f>
        <v>1.8940267708091918</v>
      </c>
      <c r="M679" s="10">
        <f ca="1">SUMPRODUCT($A679:$F679,Results!$B$18:$G$18)</f>
        <v>1.8480888056249583</v>
      </c>
      <c r="N679" s="10">
        <f ca="1">SUMPRODUCT($A679:$F679,Results!$B$19:$G$19)</f>
        <v>6.3965190122625124</v>
      </c>
      <c r="O679" s="10">
        <f ca="1">SUMPRODUCT($A679:$F679,Results!$B$20:$G$20)</f>
        <v>0.96770835001657185</v>
      </c>
      <c r="P679" s="10" cm="1">
        <f t="array" aca="1" ref="P679" ca="1">SUMPRODUCT(J679:O679,TRANSPOSE(BL$20:BL$25))+$AD$20-$BL$27</f>
        <v>13.173756063497303</v>
      </c>
      <c r="Q679" s="10" cm="1">
        <f t="array" aca="1" ref="Q679" ca="1">SUMPRODUCT(J679:O679,TRANSPOSE(ES$20:ES$25))+$AD$20-$ES$27</f>
        <v>13.246082577338676</v>
      </c>
      <c r="R679" s="10">
        <f ca="1">I679-Results!$E$5*H679</f>
        <v>14.326484109469972</v>
      </c>
      <c r="S679" s="10" cm="1">
        <f t="array" aca="1" ref="S679" ca="1">SUMPRODUCT(J679:O679,TRANSPOSE(AR$28:AR$33))+$AD$20-$AC$26</f>
        <v>9.0920682034063756</v>
      </c>
      <c r="T679" s="10">
        <f ca="1">SUMPRODUCT(J679:O679,Results!K$9:P$9)</f>
        <v>13.589813517304362</v>
      </c>
      <c r="U679" s="10">
        <f ca="1">SUMPRODUCT(J679:O679,Results!K$9:P$9)+$AD$20-$AC$31</f>
        <v>13.606769573829455</v>
      </c>
      <c r="V679" s="10">
        <f t="shared" ca="1" si="151"/>
        <v>6.1946880453364326</v>
      </c>
      <c r="W679" s="10">
        <f t="shared" ca="1" si="153"/>
        <v>6.1223615314950592</v>
      </c>
      <c r="X679" s="10">
        <f t="shared" ca="1" si="154"/>
        <v>5.0419599993637636</v>
      </c>
      <c r="Y679" s="10">
        <f t="shared" ca="1" si="155"/>
        <v>10.27637590542736</v>
      </c>
      <c r="Z679" s="10">
        <f t="shared" ca="1" si="156"/>
        <v>19.08631604195185</v>
      </c>
      <c r="AA679" s="10">
        <f t="shared" ca="1" si="157"/>
        <v>5.7616745350042802</v>
      </c>
    </row>
    <row r="680" spans="1:27">
      <c r="A680" s="6">
        <f ca="1">LN((RAND()^(-Results!$E$4))-1)</f>
        <v>1.7561933982345725</v>
      </c>
      <c r="B680" s="6">
        <f ca="1">LN((RAND()^(-Results!$E$4))-1)</f>
        <v>-4.4213369108276233</v>
      </c>
      <c r="C680" s="6">
        <f ca="1">LN((RAND()^(-Results!$E$4))-1)</f>
        <v>-3.3030170594488433</v>
      </c>
      <c r="D680" s="6">
        <f ca="1">LN((RAND()^(-Results!$E$4))-1)</f>
        <v>-0.77005473210545472</v>
      </c>
      <c r="E680" s="6">
        <f ca="1">LN((RAND()^(-Results!$E$4))-1)</f>
        <v>0.95429560573330829</v>
      </c>
      <c r="F680" s="6">
        <f ca="1">LN((RAND()^(-Results!$E$4))-1)</f>
        <v>0.24015287033637661</v>
      </c>
      <c r="G680" s="6">
        <f ca="1">LN((RAND()^(-Results!$E$4))-1)</f>
        <v>-0.11677483369744666</v>
      </c>
      <c r="H680" s="6">
        <f t="shared" ca="1" si="152"/>
        <v>-5.2602584341526162E-2</v>
      </c>
      <c r="I680" s="10">
        <f ca="1">SUMPRODUCT(J680:O680,Results!B$12:G$12)+Results!$E$5*H680</f>
        <v>4.3941678695980695</v>
      </c>
      <c r="J680" s="10">
        <f ca="1">SUMPRODUCT($A680:$F680,Results!$B$15:$G$15)</f>
        <v>-7.9719046121718069</v>
      </c>
      <c r="K680" s="10">
        <f ca="1">SUMPRODUCT($A680:$F680,Results!$B$16:$G$16)</f>
        <v>-5.0550696637139048</v>
      </c>
      <c r="L680" s="10">
        <f ca="1">SUMPRODUCT($A680:$F680,Results!$B$17:$G$17)</f>
        <v>-11.501573058819243</v>
      </c>
      <c r="M680" s="10">
        <f ca="1">SUMPRODUCT($A680:$F680,Results!$B$18:$G$18)</f>
        <v>3.3517257945302372</v>
      </c>
      <c r="N680" s="10">
        <f ca="1">SUMPRODUCT($A680:$F680,Results!$B$19:$G$19)</f>
        <v>-6.0547588148488654</v>
      </c>
      <c r="O680" s="10">
        <f ca="1">SUMPRODUCT($A680:$F680,Results!$B$20:$G$20)</f>
        <v>-3.0945791848252475</v>
      </c>
      <c r="P680" s="10" cm="1">
        <f t="array" aca="1" ref="P680" ca="1">SUMPRODUCT(J680:O680,TRANSPOSE(BL$20:BL$25))+$AD$20-$BL$27</f>
        <v>4.803788928750131</v>
      </c>
      <c r="Q680" s="10" cm="1">
        <f t="array" aca="1" ref="Q680" ca="1">SUMPRODUCT(J680:O680,TRANSPOSE(ES$20:ES$25))+$AD$20-$ES$27</f>
        <v>4.6158826809847948</v>
      </c>
      <c r="R680" s="10">
        <f ca="1">I680-Results!$E$5*H680</f>
        <v>4.6045782069641739</v>
      </c>
      <c r="S680" s="10" cm="1">
        <f t="array" aca="1" ref="S680" ca="1">SUMPRODUCT(J680:O680,TRANSPOSE(AR$28:AR$33))+$AD$20-$AC$26</f>
        <v>-0.79888583887504083</v>
      </c>
      <c r="T680" s="10">
        <f ca="1">SUMPRODUCT(J680:O680,Results!K$9:P$9)</f>
        <v>3.6241730631568183</v>
      </c>
      <c r="U680" s="10">
        <f ca="1">SUMPRODUCT(J680:O680,Results!K$9:P$9)+$AD$20-$AC$31</f>
        <v>3.6411291196819104</v>
      </c>
      <c r="V680" s="10">
        <f t="shared" ca="1" si="151"/>
        <v>-0.40962105915206148</v>
      </c>
      <c r="W680" s="10">
        <f t="shared" ca="1" si="153"/>
        <v>-0.22171481138672533</v>
      </c>
      <c r="X680" s="10">
        <f t="shared" ca="1" si="154"/>
        <v>-0.21041033736610437</v>
      </c>
      <c r="Y680" s="10">
        <f t="shared" ca="1" si="155"/>
        <v>5.1930537084731103</v>
      </c>
      <c r="Z680" s="10">
        <f t="shared" ca="1" si="156"/>
        <v>4.1120398027161844</v>
      </c>
      <c r="AA680" s="10">
        <f t="shared" ca="1" si="157"/>
        <v>0.75303874991615904</v>
      </c>
    </row>
    <row r="681" spans="1:27">
      <c r="A681" s="6">
        <f ca="1">LN((RAND()^(-Results!$E$4))-1)</f>
        <v>0.39272820301913702</v>
      </c>
      <c r="B681" s="6">
        <f ca="1">LN((RAND()^(-Results!$E$4))-1)</f>
        <v>6.3040394040690326E-2</v>
      </c>
      <c r="C681" s="6">
        <f ca="1">LN((RAND()^(-Results!$E$4))-1)</f>
        <v>-6.8308049827396484</v>
      </c>
      <c r="D681" s="6">
        <f ca="1">LN((RAND()^(-Results!$E$4))-1)</f>
        <v>1.583468633966663</v>
      </c>
      <c r="E681" s="6">
        <f ca="1">LN((RAND()^(-Results!$E$4))-1)</f>
        <v>-1.8882203587842119</v>
      </c>
      <c r="F681" s="6">
        <f ca="1">LN((RAND()^(-Results!$E$4))-1)</f>
        <v>1.003462108165577</v>
      </c>
      <c r="G681" s="6">
        <f ca="1">LN((RAND()^(-Results!$E$4))-1)</f>
        <v>-4.7796162392923396</v>
      </c>
      <c r="H681" s="6">
        <f t="shared" ca="1" si="152"/>
        <v>-4.7154439899364187</v>
      </c>
      <c r="I681" s="10">
        <f ca="1">SUMPRODUCT(J681:O681,Results!B$12:G$12)+Results!$E$5*H681</f>
        <v>-17.568280821701308</v>
      </c>
      <c r="J681" s="10">
        <f ca="1">SUMPRODUCT($A681:$F681,Results!$B$15:$G$15)</f>
        <v>-8.0764112460346862</v>
      </c>
      <c r="K681" s="10">
        <f ca="1">SUMPRODUCT($A681:$F681,Results!$B$16:$G$16)</f>
        <v>-14.455328203410726</v>
      </c>
      <c r="L681" s="10">
        <f ca="1">SUMPRODUCT($A681:$F681,Results!$B$17:$G$17)</f>
        <v>0.29055703024511792</v>
      </c>
      <c r="M681" s="10">
        <f ca="1">SUMPRODUCT($A681:$F681,Results!$B$18:$G$18)</f>
        <v>7.7920539652194734</v>
      </c>
      <c r="N681" s="10">
        <f ca="1">SUMPRODUCT($A681:$F681,Results!$B$19:$G$19)</f>
        <v>-2.2147285283292888</v>
      </c>
      <c r="O681" s="10">
        <f ca="1">SUMPRODUCT($A681:$F681,Results!$B$20:$G$20)</f>
        <v>-3.2956534916238294</v>
      </c>
      <c r="P681" s="10" cm="1">
        <f t="array" aca="1" ref="P681" ca="1">SUMPRODUCT(J681:O681,TRANSPOSE(BL$20:BL$25))+$AD$20-$BL$27</f>
        <v>-1.7270408545997178</v>
      </c>
      <c r="Q681" s="10" cm="1">
        <f t="array" aca="1" ref="Q681" ca="1">SUMPRODUCT(J681:O681,TRANSPOSE(ES$20:ES$25))+$AD$20-$ES$27</f>
        <v>-1.5915808154766058</v>
      </c>
      <c r="R681" s="10">
        <f ca="1">I681-Results!$E$5*H681</f>
        <v>1.2934951380443671</v>
      </c>
      <c r="S681" s="10" cm="1">
        <f t="array" aca="1" ref="S681" ca="1">SUMPRODUCT(J681:O681,TRANSPOSE(AR$28:AR$33))+$AD$20-$AC$26</f>
        <v>-11.565907710536521</v>
      </c>
      <c r="T681" s="10">
        <f ca="1">SUMPRODUCT(J681:O681,Results!K$9:P$9)</f>
        <v>-0.90116145305479467</v>
      </c>
      <c r="U681" s="10">
        <f ca="1">SUMPRODUCT(J681:O681,Results!K$9:P$9)+$AD$20-$AC$31</f>
        <v>-0.8842053965297022</v>
      </c>
      <c r="V681" s="10">
        <f t="shared" ca="1" si="151"/>
        <v>-15.84123996710159</v>
      </c>
      <c r="W681" s="10">
        <f t="shared" ca="1" si="153"/>
        <v>-15.976700006224702</v>
      </c>
      <c r="X681" s="10">
        <f t="shared" ca="1" si="154"/>
        <v>-18.861775959745675</v>
      </c>
      <c r="Y681" s="10">
        <f t="shared" ca="1" si="155"/>
        <v>-6.0023731111647862</v>
      </c>
      <c r="Z681" s="10">
        <f t="shared" ca="1" si="156"/>
        <v>-17.850408888583193</v>
      </c>
      <c r="AA681" s="10">
        <f t="shared" ca="1" si="157"/>
        <v>-16.684075425171606</v>
      </c>
    </row>
    <row r="682" spans="1:27">
      <c r="A682" s="6">
        <f ca="1">LN((RAND()^(-Results!$E$4))-1)</f>
        <v>1.7533719793195146</v>
      </c>
      <c r="B682" s="6">
        <f ca="1">LN((RAND()^(-Results!$E$4))-1)</f>
        <v>-3.1291983052885017</v>
      </c>
      <c r="C682" s="6">
        <f ca="1">LN((RAND()^(-Results!$E$4))-1)</f>
        <v>-1.2177309688883244</v>
      </c>
      <c r="D682" s="6">
        <f ca="1">LN((RAND()^(-Results!$E$4))-1)</f>
        <v>1.0204088616861704</v>
      </c>
      <c r="E682" s="6">
        <f ca="1">LN((RAND()^(-Results!$E$4))-1)</f>
        <v>2.3141551864994865</v>
      </c>
      <c r="F682" s="6">
        <f ca="1">LN((RAND()^(-Results!$E$4))-1)</f>
        <v>3.0994196545014647E-3</v>
      </c>
      <c r="G682" s="6">
        <f ca="1">LN((RAND()^(-Results!$E$4))-1)</f>
        <v>-1.0902611314974266</v>
      </c>
      <c r="H682" s="6">
        <f t="shared" ca="1" si="152"/>
        <v>-1.0260888821415062</v>
      </c>
      <c r="I682" s="10">
        <f ca="1">SUMPRODUCT(J682:O682,Results!B$12:G$12)+Results!$E$5*H682</f>
        <v>8.1882387203255611</v>
      </c>
      <c r="J682" s="10">
        <f ca="1">SUMPRODUCT($A682:$F682,Results!$B$15:$G$15)</f>
        <v>-9.2423630895019411</v>
      </c>
      <c r="K682" s="10">
        <f ca="1">SUMPRODUCT($A682:$F682,Results!$B$16:$G$16)</f>
        <v>0.29079903469900165</v>
      </c>
      <c r="L682" s="10">
        <f ca="1">SUMPRODUCT($A682:$F682,Results!$B$17:$G$17)</f>
        <v>-13.46635868871418</v>
      </c>
      <c r="M682" s="10">
        <f ca="1">SUMPRODUCT($A682:$F682,Results!$B$18:$G$18)</f>
        <v>0.46550746749730443</v>
      </c>
      <c r="N682" s="10">
        <f ca="1">SUMPRODUCT($A682:$F682,Results!$B$19:$G$19)</f>
        <v>-4.4683097280665729</v>
      </c>
      <c r="O682" s="10">
        <f ca="1">SUMPRODUCT($A682:$F682,Results!$B$20:$G$20)</f>
        <v>-1.3777129872575222</v>
      </c>
      <c r="P682" s="10" cm="1">
        <f t="array" aca="1" ref="P682" ca="1">SUMPRODUCT(J682:O682,TRANSPOSE(BL$20:BL$25))+$AD$20-$BL$27</f>
        <v>13.007204462485772</v>
      </c>
      <c r="Q682" s="10" cm="1">
        <f t="array" aca="1" ref="Q682" ca="1">SUMPRODUCT(J682:O682,TRANSPOSE(ES$20:ES$25))+$AD$20-$ES$27</f>
        <v>12.889044093921422</v>
      </c>
      <c r="R682" s="10">
        <f ca="1">I682-Results!$E$5*H682</f>
        <v>12.292594248891586</v>
      </c>
      <c r="S682" s="10" cm="1">
        <f t="array" aca="1" ref="S682" ca="1">SUMPRODUCT(J682:O682,TRANSPOSE(AR$28:AR$33))+$AD$20-$AC$26</f>
        <v>9.6894906163856618</v>
      </c>
      <c r="T682" s="10">
        <f ca="1">SUMPRODUCT(J682:O682,Results!K$9:P$9)</f>
        <v>12.290814526093087</v>
      </c>
      <c r="U682" s="10">
        <f ca="1">SUMPRODUCT(J682:O682,Results!K$9:P$9)+$AD$20-$AC$31</f>
        <v>12.307770582618179</v>
      </c>
      <c r="V682" s="10">
        <f t="shared" ca="1" si="151"/>
        <v>-4.818965742160211</v>
      </c>
      <c r="W682" s="10">
        <f t="shared" ca="1" si="153"/>
        <v>-4.7008053735958608</v>
      </c>
      <c r="X682" s="10">
        <f t="shared" ca="1" si="154"/>
        <v>-4.1043555285660247</v>
      </c>
      <c r="Y682" s="10">
        <f t="shared" ca="1" si="155"/>
        <v>-1.5012518960601007</v>
      </c>
      <c r="Z682" s="10">
        <f t="shared" ca="1" si="156"/>
        <v>7.906110653443676</v>
      </c>
      <c r="AA682" s="10">
        <f t="shared" ca="1" si="157"/>
        <v>-4.119531862292618</v>
      </c>
    </row>
    <row r="683" spans="1:27">
      <c r="A683" s="6">
        <f ca="1">LN((RAND()^(-Results!$E$4))-1)</f>
        <v>-1.0359445092486601</v>
      </c>
      <c r="B683" s="6">
        <f ca="1">LN((RAND()^(-Results!$E$4))-1)</f>
        <v>2.1751653788210166</v>
      </c>
      <c r="C683" s="6">
        <f ca="1">LN((RAND()^(-Results!$E$4))-1)</f>
        <v>-1.3571360176640244</v>
      </c>
      <c r="D683" s="6">
        <f ca="1">LN((RAND()^(-Results!$E$4))-1)</f>
        <v>-0.55334735155997883</v>
      </c>
      <c r="E683" s="6">
        <f ca="1">LN((RAND()^(-Results!$E$4))-1)</f>
        <v>-2.1683200600288091</v>
      </c>
      <c r="F683" s="6">
        <f ca="1">LN((RAND()^(-Results!$E$4))-1)</f>
        <v>-0.69511705224969644</v>
      </c>
      <c r="G683" s="6">
        <f ca="1">LN((RAND()^(-Results!$E$4))-1)</f>
        <v>2.6024945123532901</v>
      </c>
      <c r="H683" s="6">
        <f t="shared" ca="1" si="152"/>
        <v>2.6666667617092106</v>
      </c>
      <c r="I683" s="10">
        <f ca="1">SUMPRODUCT(J683:O683,Results!B$12:G$12)+Results!$E$5*H683</f>
        <v>-1.8637978642566608</v>
      </c>
      <c r="J683" s="10">
        <f ca="1">SUMPRODUCT($A683:$F683,Results!$B$15:$G$15)</f>
        <v>5.9084003951733433</v>
      </c>
      <c r="K683" s="10">
        <f ca="1">SUMPRODUCT($A683:$F683,Results!$B$16:$G$16)</f>
        <v>-5.2563645611445917</v>
      </c>
      <c r="L683" s="10">
        <f ca="1">SUMPRODUCT($A683:$F683,Results!$B$17:$G$17)</f>
        <v>10.21440186993842</v>
      </c>
      <c r="M683" s="10">
        <f ca="1">SUMPRODUCT($A683:$F683,Results!$B$18:$G$18)</f>
        <v>4.0969805251560132</v>
      </c>
      <c r="N683" s="10">
        <f ca="1">SUMPRODUCT($A683:$F683,Results!$B$19:$G$19)</f>
        <v>2.0467928671012716</v>
      </c>
      <c r="O683" s="10">
        <f ca="1">SUMPRODUCT($A683:$F683,Results!$B$20:$G$20)</f>
        <v>-1.3289423780065901</v>
      </c>
      <c r="P683" s="10" cm="1">
        <f t="array" aca="1" ref="P683" ca="1">SUMPRODUCT(J683:O683,TRANSPOSE(BL$20:BL$25))+$AD$20-$BL$27</f>
        <v>-13.921952613129021</v>
      </c>
      <c r="Q683" s="10" cm="1">
        <f t="array" aca="1" ref="Q683" ca="1">SUMPRODUCT(J683:O683,TRANSPOSE(ES$20:ES$25))+$AD$20-$ES$27</f>
        <v>-13.818906793805233</v>
      </c>
      <c r="R683" s="10">
        <f ca="1">I683-Results!$E$5*H683</f>
        <v>-12.530464911093503</v>
      </c>
      <c r="S683" s="10" cm="1">
        <f t="array" aca="1" ref="S683" ca="1">SUMPRODUCT(J683:O683,TRANSPOSE(AR$28:AR$33))+$AD$20-$AC$26</f>
        <v>-15.806911408634775</v>
      </c>
      <c r="T683" s="10">
        <f ca="1">SUMPRODUCT(J683:O683,Results!K$9:P$9)</f>
        <v>-13.322647855102135</v>
      </c>
      <c r="U683" s="10">
        <f ca="1">SUMPRODUCT(J683:O683,Results!K$9:P$9)+$AD$20-$AC$31</f>
        <v>-13.305691798577042</v>
      </c>
      <c r="V683" s="10">
        <f t="shared" ca="1" si="151"/>
        <v>12.05815474887236</v>
      </c>
      <c r="W683" s="10">
        <f t="shared" ca="1" si="153"/>
        <v>11.955108929548572</v>
      </c>
      <c r="X683" s="10">
        <f t="shared" ca="1" si="154"/>
        <v>10.666667046836842</v>
      </c>
      <c r="Y683" s="10">
        <f t="shared" ca="1" si="155"/>
        <v>13.943113544378114</v>
      </c>
      <c r="Z683" s="10">
        <f t="shared" ca="1" si="156"/>
        <v>-2.1459259311385459</v>
      </c>
      <c r="AA683" s="10">
        <f t="shared" ca="1" si="157"/>
        <v>11.441893934320381</v>
      </c>
    </row>
    <row r="684" spans="1:27">
      <c r="A684" s="6">
        <f ca="1">LN((RAND()^(-Results!$E$4))-1)</f>
        <v>4.2879986979639857E-2</v>
      </c>
      <c r="B684" s="6">
        <f ca="1">LN((RAND()^(-Results!$E$4))-1)</f>
        <v>2.944670797064751</v>
      </c>
      <c r="C684" s="6">
        <f ca="1">LN((RAND()^(-Results!$E$4))-1)</f>
        <v>-0.44832981248489945</v>
      </c>
      <c r="D684" s="6">
        <f ca="1">LN((RAND()^(-Results!$E$4))-1)</f>
        <v>-2.8453961775298908</v>
      </c>
      <c r="E684" s="6">
        <f ca="1">LN((RAND()^(-Results!$E$4))-1)</f>
        <v>0.69865331982587797</v>
      </c>
      <c r="F684" s="6">
        <f ca="1">LN((RAND()^(-Results!$E$4))-1)</f>
        <v>1.3997159947168241</v>
      </c>
      <c r="G684" s="6">
        <f ca="1">LN((RAND()^(-Results!$E$4))-1)</f>
        <v>0.84294897598097607</v>
      </c>
      <c r="H684" s="6">
        <f t="shared" ca="1" si="152"/>
        <v>0.90712122533689654</v>
      </c>
      <c r="I684" s="10">
        <f ca="1">SUMPRODUCT(J684:O684,Results!B$12:G$12)+Results!$E$5*H684</f>
        <v>18.28802859011666</v>
      </c>
      <c r="J684" s="10">
        <f ca="1">SUMPRODUCT($A684:$F684,Results!$B$15:$G$15)</f>
        <v>-1.9794086225796483</v>
      </c>
      <c r="K684" s="10">
        <f ca="1">SUMPRODUCT($A684:$F684,Results!$B$16:$G$16)</f>
        <v>6.6265184093827463</v>
      </c>
      <c r="L684" s="10">
        <f ca="1">SUMPRODUCT($A684:$F684,Results!$B$17:$G$17)</f>
        <v>-3.3366976015672369</v>
      </c>
      <c r="M684" s="10">
        <f ca="1">SUMPRODUCT($A684:$F684,Results!$B$18:$G$18)</f>
        <v>0.97500558483464639</v>
      </c>
      <c r="N684" s="10">
        <f ca="1">SUMPRODUCT($A684:$F684,Results!$B$19:$G$19)</f>
        <v>5.4734781147567499</v>
      </c>
      <c r="O684" s="10">
        <f ca="1">SUMPRODUCT($A684:$F684,Results!$B$20:$G$20)</f>
        <v>-0.97382007713275764</v>
      </c>
      <c r="P684" s="10" cm="1">
        <f t="array" aca="1" ref="P684" ca="1">SUMPRODUCT(J684:O684,TRANSPOSE(BL$20:BL$25))+$AD$20-$BL$27</f>
        <v>13.81962131595043</v>
      </c>
      <c r="Q684" s="10" cm="1">
        <f t="array" aca="1" ref="Q684" ca="1">SUMPRODUCT(J684:O684,TRANSPOSE(ES$20:ES$25))+$AD$20-$ES$27</f>
        <v>13.903719456977107</v>
      </c>
      <c r="R684" s="10">
        <f ca="1">I684-Results!$E$5*H684</f>
        <v>14.659543688769073</v>
      </c>
      <c r="S684" s="10" cm="1">
        <f t="array" aca="1" ref="S684" ca="1">SUMPRODUCT(J684:O684,TRANSPOSE(AR$28:AR$33))+$AD$20-$AC$26</f>
        <v>10.814308440694486</v>
      </c>
      <c r="T684" s="10">
        <f ca="1">SUMPRODUCT(J684:O684,Results!K$9:P$9)</f>
        <v>14.259813300477177</v>
      </c>
      <c r="U684" s="10">
        <f ca="1">SUMPRODUCT(J684:O684,Results!K$9:P$9)+$AD$20-$AC$31</f>
        <v>14.276769357002269</v>
      </c>
      <c r="V684" s="10">
        <f t="shared" ref="V684:V747" ca="1" si="158">I684-P684</f>
        <v>4.4684072741662302</v>
      </c>
      <c r="W684" s="10">
        <f t="shared" ca="1" si="153"/>
        <v>4.3843091331395527</v>
      </c>
      <c r="X684" s="10">
        <f t="shared" ca="1" si="154"/>
        <v>3.6284849013475871</v>
      </c>
      <c r="Y684" s="10">
        <f t="shared" ca="1" si="155"/>
        <v>7.4737201494221743</v>
      </c>
      <c r="Z684" s="10">
        <f t="shared" ca="1" si="156"/>
        <v>18.005900523234775</v>
      </c>
      <c r="AA684" s="10">
        <f t="shared" ca="1" si="157"/>
        <v>4.0112592331143908</v>
      </c>
    </row>
    <row r="685" spans="1:27">
      <c r="A685" s="6">
        <f ca="1">LN((RAND()^(-Results!$E$4))-1)</f>
        <v>-0.17096880780514354</v>
      </c>
      <c r="B685" s="6">
        <f ca="1">LN((RAND()^(-Results!$E$4))-1)</f>
        <v>-0.13876601229345054</v>
      </c>
      <c r="C685" s="6">
        <f ca="1">LN((RAND()^(-Results!$E$4))-1)</f>
        <v>-2.6861557816480901</v>
      </c>
      <c r="D685" s="6">
        <f ca="1">LN((RAND()^(-Results!$E$4))-1)</f>
        <v>-0.48678000553430723</v>
      </c>
      <c r="E685" s="6">
        <f ca="1">LN((RAND()^(-Results!$E$4))-1)</f>
        <v>0.44986192542717007</v>
      </c>
      <c r="F685" s="6">
        <f ca="1">LN((RAND()^(-Results!$E$4))-1)</f>
        <v>0.25545613799258943</v>
      </c>
      <c r="G685" s="6">
        <f ca="1">LN((RAND()^(-Results!$E$4))-1)</f>
        <v>0.70310666773788077</v>
      </c>
      <c r="H685" s="6">
        <f t="shared" ca="1" si="152"/>
        <v>0.76727891709380125</v>
      </c>
      <c r="I685" s="10">
        <f ca="1">SUMPRODUCT(J685:O685,Results!B$12:G$12)+Results!$E$5*H685</f>
        <v>3.5815131643611755</v>
      </c>
      <c r="J685" s="10">
        <f ca="1">SUMPRODUCT($A685:$F685,Results!$B$15:$G$15)</f>
        <v>-2.420298266856443</v>
      </c>
      <c r="K685" s="10">
        <f ca="1">SUMPRODUCT($A685:$F685,Results!$B$16:$G$16)</f>
        <v>-2.2569198004599933</v>
      </c>
      <c r="L685" s="10">
        <f ca="1">SUMPRODUCT($A685:$F685,Results!$B$17:$G$17)</f>
        <v>-5.0165942392218508</v>
      </c>
      <c r="M685" s="10">
        <f ca="1">SUMPRODUCT($A685:$F685,Results!$B$18:$G$18)</f>
        <v>3.8366819066653628</v>
      </c>
      <c r="N685" s="10">
        <f ca="1">SUMPRODUCT($A685:$F685,Results!$B$19:$G$19)</f>
        <v>-2.7867701403018104</v>
      </c>
      <c r="O685" s="10">
        <f ca="1">SUMPRODUCT($A685:$F685,Results!$B$20:$G$20)</f>
        <v>-3.3071951857537645</v>
      </c>
      <c r="P685" s="10" cm="1">
        <f t="array" aca="1" ref="P685" ca="1">SUMPRODUCT(J685:O685,TRANSPOSE(BL$20:BL$25))+$AD$20-$BL$27</f>
        <v>-0.37878959455192962</v>
      </c>
      <c r="Q685" s="10" cm="1">
        <f t="array" aca="1" ref="Q685" ca="1">SUMPRODUCT(J685:O685,TRANSPOSE(ES$20:ES$25))+$AD$20-$ES$27</f>
        <v>-0.34654926807273889</v>
      </c>
      <c r="R685" s="10">
        <f ca="1">I685-Results!$E$5*H685</f>
        <v>0.51239749598597051</v>
      </c>
      <c r="S685" s="10" cm="1">
        <f t="array" aca="1" ref="S685" ca="1">SUMPRODUCT(J685:O685,TRANSPOSE(AR$28:AR$33))+$AD$20-$AC$26</f>
        <v>-5.0140354400120701</v>
      </c>
      <c r="T685" s="10">
        <f ca="1">SUMPRODUCT(J685:O685,Results!K$9:P$9)</f>
        <v>-0.20870839501675098</v>
      </c>
      <c r="U685" s="10">
        <f ca="1">SUMPRODUCT(J685:O685,Results!K$9:P$9)+$AD$20-$AC$31</f>
        <v>-0.19175233849165851</v>
      </c>
      <c r="V685" s="10">
        <f t="shared" ca="1" si="158"/>
        <v>3.9603027589131052</v>
      </c>
      <c r="W685" s="10">
        <f t="shared" ca="1" si="153"/>
        <v>3.9280624324339142</v>
      </c>
      <c r="X685" s="10">
        <f t="shared" ca="1" si="154"/>
        <v>3.069115668375205</v>
      </c>
      <c r="Y685" s="10">
        <f t="shared" ca="1" si="155"/>
        <v>8.5955486043732456</v>
      </c>
      <c r="Z685" s="10">
        <f t="shared" ca="1" si="156"/>
        <v>3.2993850974792904</v>
      </c>
      <c r="AA685" s="10">
        <f t="shared" ca="1" si="157"/>
        <v>3.7732655028528339</v>
      </c>
    </row>
    <row r="686" spans="1:27">
      <c r="A686" s="6">
        <f ca="1">LN((RAND()^(-Results!$E$4))-1)</f>
        <v>-0.66332214004124757</v>
      </c>
      <c r="B686" s="6">
        <f ca="1">LN((RAND()^(-Results!$E$4))-1)</f>
        <v>-2.7905568198837027</v>
      </c>
      <c r="C686" s="6">
        <f ca="1">LN((RAND()^(-Results!$E$4))-1)</f>
        <v>0.35811677967900996</v>
      </c>
      <c r="D686" s="6">
        <f ca="1">LN((RAND()^(-Results!$E$4))-1)</f>
        <v>-1.4240463429539019</v>
      </c>
      <c r="E686" s="6">
        <f ca="1">LN((RAND()^(-Results!$E$4))-1)</f>
        <v>1.3026961947118463</v>
      </c>
      <c r="F686" s="6">
        <f ca="1">LN((RAND()^(-Results!$E$4))-1)</f>
        <v>0.93451500007943777</v>
      </c>
      <c r="G686" s="6">
        <f ca="1">LN((RAND()^(-Results!$E$4))-1)</f>
        <v>0.28810147455979801</v>
      </c>
      <c r="H686" s="6">
        <f t="shared" ca="1" si="152"/>
        <v>0.35227372391571854</v>
      </c>
      <c r="I686" s="10">
        <f ca="1">SUMPRODUCT(J686:O686,Results!B$12:G$12)+Results!$E$5*H686</f>
        <v>-2.108054334907</v>
      </c>
      <c r="J686" s="10">
        <f ca="1">SUMPRODUCT($A686:$F686,Results!$B$15:$G$15)</f>
        <v>0.5154452416453088</v>
      </c>
      <c r="K686" s="10">
        <f ca="1">SUMPRODUCT($A686:$F686,Results!$B$16:$G$16)</f>
        <v>3.3035747240555833</v>
      </c>
      <c r="L686" s="10">
        <f ca="1">SUMPRODUCT($A686:$F686,Results!$B$17:$G$17)</f>
        <v>-8.3118009475058887</v>
      </c>
      <c r="M686" s="10">
        <f ca="1">SUMPRODUCT($A686:$F686,Results!$B$18:$G$18)</f>
        <v>-2.633647878741523</v>
      </c>
      <c r="N686" s="10">
        <f ca="1">SUMPRODUCT($A686:$F686,Results!$B$19:$G$19)</f>
        <v>-6.1575329064112783</v>
      </c>
      <c r="O686" s="10">
        <f ca="1">SUMPRODUCT($A686:$F686,Results!$B$20:$G$20)</f>
        <v>-1.1534208799701906</v>
      </c>
      <c r="P686" s="10" cm="1">
        <f t="array" aca="1" ref="P686" ca="1">SUMPRODUCT(J686:O686,TRANSPOSE(BL$20:BL$25))+$AD$20-$BL$27</f>
        <v>-2.3145134536782899</v>
      </c>
      <c r="Q686" s="10" cm="1">
        <f t="array" aca="1" ref="Q686" ca="1">SUMPRODUCT(J686:O686,TRANSPOSE(ES$20:ES$25))+$AD$20-$ES$27</f>
        <v>-2.430240726223603</v>
      </c>
      <c r="R686" s="10">
        <f ca="1">I686-Results!$E$5*H686</f>
        <v>-3.5171492305698742</v>
      </c>
      <c r="S686" s="10" cm="1">
        <f t="array" aca="1" ref="S686" ca="1">SUMPRODUCT(J686:O686,TRANSPOSE(AR$28:AR$33))+$AD$20-$AC$26</f>
        <v>0.41402704623202591</v>
      </c>
      <c r="T686" s="10">
        <f ca="1">SUMPRODUCT(J686:O686,Results!K$9:P$9)</f>
        <v>-3.0587876981554971</v>
      </c>
      <c r="U686" s="10">
        <f ca="1">SUMPRODUCT(J686:O686,Results!K$9:P$9)+$AD$20-$AC$31</f>
        <v>-3.0418316416304045</v>
      </c>
      <c r="V686" s="10">
        <f t="shared" ca="1" si="158"/>
        <v>0.20645911877128986</v>
      </c>
      <c r="W686" s="10">
        <f t="shared" ca="1" si="153"/>
        <v>0.32218639131660298</v>
      </c>
      <c r="X686" s="10">
        <f t="shared" ca="1" si="154"/>
        <v>1.4090948956628742</v>
      </c>
      <c r="Y686" s="10">
        <f t="shared" ca="1" si="155"/>
        <v>-2.5220813811390261</v>
      </c>
      <c r="Z686" s="10">
        <f t="shared" ca="1" si="156"/>
        <v>-2.3901824017888851</v>
      </c>
      <c r="AA686" s="10">
        <f t="shared" ca="1" si="157"/>
        <v>0.93377730672340453</v>
      </c>
    </row>
    <row r="687" spans="1:27">
      <c r="A687" s="6">
        <f ca="1">LN((RAND()^(-Results!$E$4))-1)</f>
        <v>4.2384820985258473</v>
      </c>
      <c r="B687" s="6">
        <f ca="1">LN((RAND()^(-Results!$E$4))-1)</f>
        <v>0.40937716402299001</v>
      </c>
      <c r="C687" s="6">
        <f ca="1">LN((RAND()^(-Results!$E$4))-1)</f>
        <v>4.2905607979105467</v>
      </c>
      <c r="D687" s="6">
        <f ca="1">LN((RAND()^(-Results!$E$4))-1)</f>
        <v>-0.11205783980575626</v>
      </c>
      <c r="E687" s="6">
        <f ca="1">LN((RAND()^(-Results!$E$4))-1)</f>
        <v>2.3010792993552753</v>
      </c>
      <c r="F687" s="6">
        <f ca="1">LN((RAND()^(-Results!$E$4))-1)</f>
        <v>-1.2968876788057246</v>
      </c>
      <c r="G687" s="6">
        <f ca="1">LN((RAND()^(-Results!$E$4))-1)</f>
        <v>-0.22171613022208264</v>
      </c>
      <c r="H687" s="6">
        <f t="shared" ca="1" si="152"/>
        <v>-0.15754388086616214</v>
      </c>
      <c r="I687" s="10">
        <f ca="1">SUMPRODUCT(J687:O687,Results!B$12:G$12)+Results!$E$5*H687</f>
        <v>31.418501389166391</v>
      </c>
      <c r="J687" s="10">
        <f ca="1">SUMPRODUCT($A687:$F687,Results!$B$15:$G$15)</f>
        <v>-8.4704116431033434</v>
      </c>
      <c r="K687" s="10">
        <f ca="1">SUMPRODUCT($A687:$F687,Results!$B$16:$G$16)</f>
        <v>10.543313220243459</v>
      </c>
      <c r="L687" s="10">
        <f ca="1">SUMPRODUCT($A687:$F687,Results!$B$17:$G$17)</f>
        <v>-4.8031527619509466</v>
      </c>
      <c r="M687" s="10">
        <f ca="1">SUMPRODUCT($A687:$F687,Results!$B$18:$G$18)</f>
        <v>-3.3117570245384123</v>
      </c>
      <c r="N687" s="10">
        <f ca="1">SUMPRODUCT($A687:$F687,Results!$B$19:$G$19)</f>
        <v>10.935416315415308</v>
      </c>
      <c r="O687" s="10">
        <f ca="1">SUMPRODUCT($A687:$F687,Results!$B$20:$G$20)</f>
        <v>4.5759751877997337</v>
      </c>
      <c r="P687" s="10" cm="1">
        <f t="array" aca="1" ref="P687" ca="1">SUMPRODUCT(J687:O687,TRANSPOSE(BL$20:BL$25))+$AD$20-$BL$27</f>
        <v>33.882170143377998</v>
      </c>
      <c r="Q687" s="10" cm="1">
        <f t="array" aca="1" ref="Q687" ca="1">SUMPRODUCT(J687:O687,TRANSPOSE(ES$20:ES$25))+$AD$20-$ES$27</f>
        <v>33.72447843251333</v>
      </c>
      <c r="R687" s="10">
        <f ca="1">I687-Results!$E$5*H687</f>
        <v>32.048676912631038</v>
      </c>
      <c r="S687" s="10" cm="1">
        <f t="array" aca="1" ref="S687" ca="1">SUMPRODUCT(J687:O687,TRANSPOSE(AR$28:AR$33))+$AD$20-$AC$26</f>
        <v>33.472819360031046</v>
      </c>
      <c r="T687" s="10">
        <f ca="1">SUMPRODUCT(J687:O687,Results!K$9:P$9)</f>
        <v>32.903756974609493</v>
      </c>
      <c r="U687" s="10">
        <f ca="1">SUMPRODUCT(J687:O687,Results!K$9:P$9)+$AD$20-$AC$31</f>
        <v>32.920713031134589</v>
      </c>
      <c r="V687" s="10">
        <f t="shared" ca="1" si="158"/>
        <v>-2.4636687542116071</v>
      </c>
      <c r="W687" s="10">
        <f t="shared" ca="1" si="153"/>
        <v>-2.3059770433469389</v>
      </c>
      <c r="X687" s="10">
        <f t="shared" ca="1" si="154"/>
        <v>-0.63017552346464711</v>
      </c>
      <c r="Y687" s="10">
        <f t="shared" ca="1" si="155"/>
        <v>-2.0543179708646555</v>
      </c>
      <c r="Z687" s="10">
        <f t="shared" ca="1" si="156"/>
        <v>31.136373322284506</v>
      </c>
      <c r="AA687" s="10">
        <f t="shared" ca="1" si="157"/>
        <v>-1.5022116419681986</v>
      </c>
    </row>
    <row r="688" spans="1:27">
      <c r="A688" s="6">
        <f ca="1">LN((RAND()^(-Results!$E$4))-1)</f>
        <v>-1.0919029406899279</v>
      </c>
      <c r="B688" s="6">
        <f ca="1">LN((RAND()^(-Results!$E$4))-1)</f>
        <v>2.0436094298206311</v>
      </c>
      <c r="C688" s="6">
        <f ca="1">LN((RAND()^(-Results!$E$4))-1)</f>
        <v>0.76809842998367195</v>
      </c>
      <c r="D688" s="6">
        <f ca="1">LN((RAND()^(-Results!$E$4))-1)</f>
        <v>3.9731118639316172E-2</v>
      </c>
      <c r="E688" s="6">
        <f ca="1">LN((RAND()^(-Results!$E$4))-1)</f>
        <v>-0.10516300011765213</v>
      </c>
      <c r="F688" s="6">
        <f ca="1">LN((RAND()^(-Results!$E$4))-1)</f>
        <v>0.10146344008327444</v>
      </c>
      <c r="G688" s="6">
        <f ca="1">LN((RAND()^(-Results!$E$4))-1)</f>
        <v>-0.50027159943201394</v>
      </c>
      <c r="H688" s="6">
        <f t="shared" ca="1" si="152"/>
        <v>-0.43609935007609346</v>
      </c>
      <c r="I688" s="10">
        <f ca="1">SUMPRODUCT(J688:O688,Results!B$12:G$12)+Results!$E$5*H688</f>
        <v>-3.9897807575675888</v>
      </c>
      <c r="J688" s="10">
        <f ca="1">SUMPRODUCT($A688:$F688,Results!$B$15:$G$15)</f>
        <v>3.2777385420346716</v>
      </c>
      <c r="K688" s="10">
        <f ca="1">SUMPRODUCT($A688:$F688,Results!$B$16:$G$16)</f>
        <v>2.4710945170763514</v>
      </c>
      <c r="L688" s="10">
        <f ca="1">SUMPRODUCT($A688:$F688,Results!$B$17:$G$17)</f>
        <v>2.9269248073202534</v>
      </c>
      <c r="M688" s="10">
        <f ca="1">SUMPRODUCT($A688:$F688,Results!$B$18:$G$18)</f>
        <v>-0.61068546945390345</v>
      </c>
      <c r="N688" s="10">
        <f ca="1">SUMPRODUCT($A688:$F688,Results!$B$19:$G$19)</f>
        <v>1.4521910711342567</v>
      </c>
      <c r="O688" s="10">
        <f ca="1">SUMPRODUCT($A688:$F688,Results!$B$20:$G$20)</f>
        <v>0.17983246144905604</v>
      </c>
      <c r="P688" s="10" cm="1">
        <f t="array" aca="1" ref="P688" ca="1">SUMPRODUCT(J688:O688,TRANSPOSE(BL$20:BL$25))+$AD$20-$BL$27</f>
        <v>-2.5602440649860552</v>
      </c>
      <c r="Q688" s="10" cm="1">
        <f t="array" aca="1" ref="Q688" ca="1">SUMPRODUCT(J688:O688,TRANSPOSE(ES$20:ES$25))+$AD$20-$ES$27</f>
        <v>-2.4555201037519141</v>
      </c>
      <c r="R688" s="10">
        <f ca="1">I688-Results!$E$5*H688</f>
        <v>-2.2453833572632149</v>
      </c>
      <c r="S688" s="10" cm="1">
        <f t="array" aca="1" ref="S688" ca="1">SUMPRODUCT(J688:O688,TRANSPOSE(AR$28:AR$33))+$AD$20-$AC$26</f>
        <v>-1.0858268967783213</v>
      </c>
      <c r="T688" s="10">
        <f ca="1">SUMPRODUCT(J688:O688,Results!K$9:P$9)</f>
        <v>-1.9351102804612621</v>
      </c>
      <c r="U688" s="10">
        <f ca="1">SUMPRODUCT(J688:O688,Results!K$9:P$9)+$AD$20-$AC$31</f>
        <v>-1.9181542239361695</v>
      </c>
      <c r="V688" s="10">
        <f t="shared" ca="1" si="158"/>
        <v>-1.4295366925815336</v>
      </c>
      <c r="W688" s="10">
        <f t="shared" ca="1" si="153"/>
        <v>-1.5342606538156747</v>
      </c>
      <c r="X688" s="10">
        <f t="shared" ca="1" si="154"/>
        <v>-1.7443974003043738</v>
      </c>
      <c r="Y688" s="10">
        <f t="shared" ca="1" si="155"/>
        <v>-2.9039538607892674</v>
      </c>
      <c r="Z688" s="10">
        <f t="shared" ca="1" si="156"/>
        <v>-4.2719088244494738</v>
      </c>
      <c r="AA688" s="10">
        <f t="shared" ca="1" si="157"/>
        <v>-2.0716265336314192</v>
      </c>
    </row>
    <row r="689" spans="1:27">
      <c r="A689" s="6">
        <f ca="1">LN((RAND()^(-Results!$E$4))-1)</f>
        <v>-0.57669551318030121</v>
      </c>
      <c r="B689" s="6">
        <f ca="1">LN((RAND()^(-Results!$E$4))-1)</f>
        <v>-1.7245529353335749</v>
      </c>
      <c r="C689" s="6">
        <f ca="1">LN((RAND()^(-Results!$E$4))-1)</f>
        <v>0.11856061714620889</v>
      </c>
      <c r="D689" s="6">
        <f ca="1">LN((RAND()^(-Results!$E$4))-1)</f>
        <v>1.5760632894088085</v>
      </c>
      <c r="E689" s="6">
        <f ca="1">LN((RAND()^(-Results!$E$4))-1)</f>
        <v>0.7354293283124127</v>
      </c>
      <c r="F689" s="6">
        <f ca="1">LN((RAND()^(-Results!$E$4))-1)</f>
        <v>-0.31291303000996024</v>
      </c>
      <c r="G689" s="6">
        <f ca="1">LN((RAND()^(-Results!$E$4))-1)</f>
        <v>0.78995929919935071</v>
      </c>
      <c r="H689" s="6">
        <f t="shared" ca="1" si="152"/>
        <v>0.85413154855527118</v>
      </c>
      <c r="I689" s="10">
        <f ca="1">SUMPRODUCT(J689:O689,Results!B$12:G$12)+Results!$E$5*H689</f>
        <v>-2.9553655634622658</v>
      </c>
      <c r="J689" s="10">
        <f ca="1">SUMPRODUCT($A689:$F689,Results!$B$15:$G$15)</f>
        <v>0.26466630193946072</v>
      </c>
      <c r="K689" s="10">
        <f ca="1">SUMPRODUCT($A689:$F689,Results!$B$16:$G$16)</f>
        <v>-0.98509281967179885</v>
      </c>
      <c r="L689" s="10">
        <f ca="1">SUMPRODUCT($A689:$F689,Results!$B$17:$G$17)</f>
        <v>-3.3876752193002493</v>
      </c>
      <c r="M689" s="10">
        <f ca="1">SUMPRODUCT($A689:$F689,Results!$B$18:$G$18)</f>
        <v>-1.1198622306390149</v>
      </c>
      <c r="N689" s="10">
        <f ca="1">SUMPRODUCT($A689:$F689,Results!$B$19:$G$19)</f>
        <v>-5.4579519720534071</v>
      </c>
      <c r="O689" s="10">
        <f ca="1">SUMPRODUCT($A689:$F689,Results!$B$20:$G$20)</f>
        <v>-0.54009597416030508</v>
      </c>
      <c r="P689" s="10" cm="1">
        <f t="array" aca="1" ref="P689" ca="1">SUMPRODUCT(J689:O689,TRANSPOSE(BL$20:BL$25))+$AD$20-$BL$27</f>
        <v>-5.7732384899319449</v>
      </c>
      <c r="Q689" s="10" cm="1">
        <f t="array" aca="1" ref="Q689" ca="1">SUMPRODUCT(J689:O689,TRANSPOSE(ES$20:ES$25))+$AD$20-$ES$27</f>
        <v>-5.792780233436031</v>
      </c>
      <c r="R689" s="10">
        <f ca="1">I689-Results!$E$5*H689</f>
        <v>-6.3718917576833505</v>
      </c>
      <c r="S689" s="10" cm="1">
        <f t="array" aca="1" ref="S689" ca="1">SUMPRODUCT(J689:O689,TRANSPOSE(AR$28:AR$33))+$AD$20-$AC$26</f>
        <v>-3.9467005007074931</v>
      </c>
      <c r="T689" s="10">
        <f ca="1">SUMPRODUCT(J689:O689,Results!K$9:P$9)</f>
        <v>-5.8744896266259055</v>
      </c>
      <c r="U689" s="10">
        <f ca="1">SUMPRODUCT(J689:O689,Results!K$9:P$9)+$AD$20-$AC$31</f>
        <v>-5.8575335701008129</v>
      </c>
      <c r="V689" s="10">
        <f t="shared" ca="1" si="158"/>
        <v>2.8178729264696791</v>
      </c>
      <c r="W689" s="10">
        <f t="shared" ca="1" si="153"/>
        <v>2.8374146699737652</v>
      </c>
      <c r="X689" s="10">
        <f t="shared" ca="1" si="154"/>
        <v>3.4165261942210847</v>
      </c>
      <c r="Y689" s="10">
        <f t="shared" ca="1" si="155"/>
        <v>0.99133493724522737</v>
      </c>
      <c r="Z689" s="10">
        <f t="shared" ca="1" si="156"/>
        <v>-3.2374936303441508</v>
      </c>
      <c r="AA689" s="10">
        <f t="shared" ca="1" si="157"/>
        <v>2.9021680066385471</v>
      </c>
    </row>
    <row r="690" spans="1:27">
      <c r="A690" s="6">
        <f ca="1">LN((RAND()^(-Results!$E$4))-1)</f>
        <v>-3.961075312965419</v>
      </c>
      <c r="B690" s="6">
        <f ca="1">LN((RAND()^(-Results!$E$4))-1)</f>
        <v>3.0831656129803062</v>
      </c>
      <c r="C690" s="6">
        <f ca="1">LN((RAND()^(-Results!$E$4))-1)</f>
        <v>-2.1780225330307768</v>
      </c>
      <c r="D690" s="6">
        <f ca="1">LN((RAND()^(-Results!$E$4))-1)</f>
        <v>-1.6784483293190786</v>
      </c>
      <c r="E690" s="6">
        <f ca="1">LN((RAND()^(-Results!$E$4))-1)</f>
        <v>-0.66260150453731981</v>
      </c>
      <c r="F690" s="6">
        <f ca="1">LN((RAND()^(-Results!$E$4))-1)</f>
        <v>-0.67439110901682919</v>
      </c>
      <c r="G690" s="6">
        <f ca="1">LN((RAND()^(-Results!$E$4))-1)</f>
        <v>0.10266782221947474</v>
      </c>
      <c r="H690" s="6">
        <f t="shared" ca="1" si="152"/>
        <v>0.16684007157539524</v>
      </c>
      <c r="I690" s="10">
        <f ca="1">SUMPRODUCT(J690:O690,Results!B$12:G$12)+Results!$E$5*H690</f>
        <v>-25.4334202628581</v>
      </c>
      <c r="J690" s="10">
        <f ca="1">SUMPRODUCT($A690:$F690,Results!$B$15:$G$15)</f>
        <v>12.383660744449807</v>
      </c>
      <c r="K690" s="10">
        <f ca="1">SUMPRODUCT($A690:$F690,Results!$B$16:$G$16)</f>
        <v>-1.2268367107016873</v>
      </c>
      <c r="L690" s="10">
        <f ca="1">SUMPRODUCT($A690:$F690,Results!$B$17:$G$17)</f>
        <v>4.273188737792907</v>
      </c>
      <c r="M690" s="10">
        <f ca="1">SUMPRODUCT($A690:$F690,Results!$B$18:$G$18)</f>
        <v>6.0386671606855158</v>
      </c>
      <c r="N690" s="10">
        <f ca="1">SUMPRODUCT($A690:$F690,Results!$B$19:$G$19)</f>
        <v>-5.085736497023845</v>
      </c>
      <c r="O690" s="10">
        <f ca="1">SUMPRODUCT($A690:$F690,Results!$B$20:$G$20)</f>
        <v>-6.4027565608773145</v>
      </c>
      <c r="P690" s="10" cm="1">
        <f t="array" aca="1" ref="P690" ca="1">SUMPRODUCT(J690:O690,TRANSPOSE(BL$20:BL$25))+$AD$20-$BL$27</f>
        <v>-27.742060711763429</v>
      </c>
      <c r="Q690" s="10" cm="1">
        <f t="array" aca="1" ref="Q690" ca="1">SUMPRODUCT(J690:O690,TRANSPOSE(ES$20:ES$25))+$AD$20-$ES$27</f>
        <v>-27.538270541028467</v>
      </c>
      <c r="R690" s="10">
        <f ca="1">I690-Results!$E$5*H690</f>
        <v>-26.10078054915968</v>
      </c>
      <c r="S690" s="10" cm="1">
        <f t="array" aca="1" ref="S690" ca="1">SUMPRODUCT(J690:O690,TRANSPOSE(AR$28:AR$33))+$AD$20-$AC$26</f>
        <v>-29.551762175060428</v>
      </c>
      <c r="T690" s="10">
        <f ca="1">SUMPRODUCT(J690:O690,Results!K$9:P$9)</f>
        <v>-26.539980860570754</v>
      </c>
      <c r="U690" s="10">
        <f ca="1">SUMPRODUCT(J690:O690,Results!K$9:P$9)+$AD$20-$AC$31</f>
        <v>-26.523024804045662</v>
      </c>
      <c r="V690" s="10">
        <f t="shared" ca="1" si="158"/>
        <v>2.3086404489053294</v>
      </c>
      <c r="W690" s="10">
        <f t="shared" ca="1" si="153"/>
        <v>2.1048502781703675</v>
      </c>
      <c r="X690" s="10">
        <f t="shared" ca="1" si="154"/>
        <v>0.66736028630158017</v>
      </c>
      <c r="Y690" s="10">
        <f t="shared" ca="1" si="155"/>
        <v>4.1183419122023288</v>
      </c>
      <c r="Z690" s="10">
        <f t="shared" ca="1" si="156"/>
        <v>-25.715548329739985</v>
      </c>
      <c r="AA690" s="10">
        <f t="shared" ca="1" si="157"/>
        <v>1.0896045411875619</v>
      </c>
    </row>
    <row r="691" spans="1:27">
      <c r="A691" s="6">
        <f ca="1">LN((RAND()^(-Results!$E$4))-1)</f>
        <v>-0.64152128579469381</v>
      </c>
      <c r="B691" s="6">
        <f ca="1">LN((RAND()^(-Results!$E$4))-1)</f>
        <v>-3.8777125412841889</v>
      </c>
      <c r="C691" s="6">
        <f ca="1">LN((RAND()^(-Results!$E$4))-1)</f>
        <v>-0.56352621984279172</v>
      </c>
      <c r="D691" s="6">
        <f ca="1">LN((RAND()^(-Results!$E$4))-1)</f>
        <v>-1.1584966780050505</v>
      </c>
      <c r="E691" s="6">
        <f ca="1">LN((RAND()^(-Results!$E$4))-1)</f>
        <v>-3.6158164337654215</v>
      </c>
      <c r="F691" s="6">
        <f ca="1">LN((RAND()^(-Results!$E$4))-1)</f>
        <v>-4.4348271476307488E-2</v>
      </c>
      <c r="G691" s="6">
        <f ca="1">LN((RAND()^(-Results!$E$4))-1)</f>
        <v>1.8238581006881114</v>
      </c>
      <c r="H691" s="6">
        <f t="shared" ca="1" si="152"/>
        <v>1.8880303500440319</v>
      </c>
      <c r="I691" s="10">
        <f ca="1">SUMPRODUCT(J691:O691,Results!B$12:G$12)+Results!$E$5*H691</f>
        <v>-18.956024722313302</v>
      </c>
      <c r="J691" s="10">
        <f ca="1">SUMPRODUCT($A691:$F691,Results!$B$15:$G$15)</f>
        <v>7.5784025049511028</v>
      </c>
      <c r="K691" s="10">
        <f ca="1">SUMPRODUCT($A691:$F691,Results!$B$16:$G$16)</f>
        <v>-11.017080619710503</v>
      </c>
      <c r="L691" s="10">
        <f ca="1">SUMPRODUCT($A691:$F691,Results!$B$17:$G$17)</f>
        <v>11.617739286441271</v>
      </c>
      <c r="M691" s="10">
        <f ca="1">SUMPRODUCT($A691:$F691,Results!$B$18:$G$18)</f>
        <v>-0.68417189784931265</v>
      </c>
      <c r="N691" s="10">
        <f ca="1">SUMPRODUCT($A691:$F691,Results!$B$19:$G$19)</f>
        <v>-4.2641703533913917</v>
      </c>
      <c r="O691" s="10">
        <f ca="1">SUMPRODUCT($A691:$F691,Results!$B$20:$G$20)</f>
        <v>1.2280050186444142</v>
      </c>
      <c r="P691" s="10" cm="1">
        <f t="array" aca="1" ref="P691" ca="1">SUMPRODUCT(J691:O691,TRANSPOSE(BL$20:BL$25))+$AD$20-$BL$27</f>
        <v>-26.019088796287591</v>
      </c>
      <c r="Q691" s="10" cm="1">
        <f t="array" aca="1" ref="Q691" ca="1">SUMPRODUCT(J691:O691,TRANSPOSE(ES$20:ES$25))+$AD$20-$ES$27</f>
        <v>-26.196898864218308</v>
      </c>
      <c r="R691" s="10">
        <f ca="1">I691-Results!$E$5*H691</f>
        <v>-26.508146122489428</v>
      </c>
      <c r="S691" s="10" cm="1">
        <f t="array" aca="1" ref="S691" ca="1">SUMPRODUCT(J691:O691,TRANSPOSE(AR$28:AR$33))+$AD$20-$AC$26</f>
        <v>-21.661105618905392</v>
      </c>
      <c r="T691" s="10">
        <f ca="1">SUMPRODUCT(J691:O691,Results!K$9:P$9)</f>
        <v>-27.145752162853551</v>
      </c>
      <c r="U691" s="10">
        <f ca="1">SUMPRODUCT(J691:O691,Results!K$9:P$9)+$AD$20-$AC$31</f>
        <v>-27.128796106328458</v>
      </c>
      <c r="V691" s="10">
        <f t="shared" ca="1" si="158"/>
        <v>7.0630640739742887</v>
      </c>
      <c r="W691" s="10">
        <f t="shared" ca="1" si="153"/>
        <v>7.2408741419050067</v>
      </c>
      <c r="X691" s="10">
        <f t="shared" ca="1" si="154"/>
        <v>7.5521214001761265</v>
      </c>
      <c r="Y691" s="10">
        <f t="shared" ca="1" si="155"/>
        <v>2.7050808965920901</v>
      </c>
      <c r="Z691" s="10">
        <f t="shared" ca="1" si="156"/>
        <v>-19.238152789195187</v>
      </c>
      <c r="AA691" s="10">
        <f t="shared" ca="1" si="157"/>
        <v>8.1727713840151566</v>
      </c>
    </row>
    <row r="692" spans="1:27">
      <c r="A692" s="6">
        <f ca="1">LN((RAND()^(-Results!$E$4))-1)</f>
        <v>-0.40438904511438489</v>
      </c>
      <c r="B692" s="6">
        <f ca="1">LN((RAND()^(-Results!$E$4))-1)</f>
        <v>1.2173914203889185</v>
      </c>
      <c r="C692" s="6">
        <f ca="1">LN((RAND()^(-Results!$E$4))-1)</f>
        <v>-0.57337470633898302</v>
      </c>
      <c r="D692" s="6">
        <f ca="1">LN((RAND()^(-Results!$E$4))-1)</f>
        <v>1.112006688444142</v>
      </c>
      <c r="E692" s="6">
        <f ca="1">LN((RAND()^(-Results!$E$4))-1)</f>
        <v>-0.6629497830835126</v>
      </c>
      <c r="F692" s="6">
        <f ca="1">LN((RAND()^(-Results!$E$4))-1)</f>
        <v>1.1177212286895242</v>
      </c>
      <c r="G692" s="6">
        <f ca="1">LN((RAND()^(-Results!$E$4))-1)</f>
        <v>-0.50212880234053947</v>
      </c>
      <c r="H692" s="6">
        <f t="shared" ca="1" si="152"/>
        <v>-0.437956552984619</v>
      </c>
      <c r="I692" s="10">
        <f ca="1">SUMPRODUCT(J692:O692,Results!B$12:G$12)+Results!$E$5*H692</f>
        <v>1.9891634945050107</v>
      </c>
      <c r="J692" s="10">
        <f ca="1">SUMPRODUCT($A692:$F692,Results!$B$15:$G$15)</f>
        <v>-1.9413271185234025</v>
      </c>
      <c r="K692" s="10">
        <f ca="1">SUMPRODUCT($A692:$F692,Results!$B$16:$G$16)</f>
        <v>-1.4543266173179945</v>
      </c>
      <c r="L692" s="10">
        <f ca="1">SUMPRODUCT($A692:$F692,Results!$B$17:$G$17)</f>
        <v>2.2845059663564236</v>
      </c>
      <c r="M692" s="10">
        <f ca="1">SUMPRODUCT($A692:$F692,Results!$B$18:$G$18)</f>
        <v>-1.1477867689313284</v>
      </c>
      <c r="N692" s="10">
        <f ca="1">SUMPRODUCT($A692:$F692,Results!$B$19:$G$19)</f>
        <v>1.443861632780953</v>
      </c>
      <c r="O692" s="10">
        <f ca="1">SUMPRODUCT($A692:$F692,Results!$B$20:$G$20)</f>
        <v>1.4014811298541785</v>
      </c>
      <c r="P692" s="10" cm="1">
        <f t="array" aca="1" ref="P692" ca="1">SUMPRODUCT(J692:O692,TRANSPOSE(BL$20:BL$25))+$AD$20-$BL$27</f>
        <v>2.9643944406249534</v>
      </c>
      <c r="Q692" s="10" cm="1">
        <f t="array" aca="1" ref="Q692" ca="1">SUMPRODUCT(J692:O692,TRANSPOSE(ES$20:ES$25))+$AD$20-$ES$27</f>
        <v>3.0756325153598367</v>
      </c>
      <c r="R692" s="10">
        <f ca="1">I692-Results!$E$5*H692</f>
        <v>3.7409897064434867</v>
      </c>
      <c r="S692" s="10" cm="1">
        <f t="array" aca="1" ref="S692" ca="1">SUMPRODUCT(J692:O692,TRANSPOSE(AR$28:AR$33))+$AD$20-$AC$26</f>
        <v>3.3897521941716855</v>
      </c>
      <c r="T692" s="10">
        <f ca="1">SUMPRODUCT(J692:O692,Results!K$9:P$9)</f>
        <v>3.6429759142769367</v>
      </c>
      <c r="U692" s="10">
        <f ca="1">SUMPRODUCT(J692:O692,Results!K$9:P$9)+$AD$20-$AC$31</f>
        <v>3.6599319708020288</v>
      </c>
      <c r="V692" s="10">
        <f t="shared" ca="1" si="158"/>
        <v>-0.97523094611994265</v>
      </c>
      <c r="W692" s="10">
        <f t="shared" ca="1" si="153"/>
        <v>-1.086469020854826</v>
      </c>
      <c r="X692" s="10">
        <f t="shared" ca="1" si="154"/>
        <v>-1.751826211938476</v>
      </c>
      <c r="Y692" s="10">
        <f t="shared" ca="1" si="155"/>
        <v>-1.4005886996666748</v>
      </c>
      <c r="Z692" s="10">
        <f t="shared" ca="1" si="156"/>
        <v>1.7070354276231254</v>
      </c>
      <c r="AA692" s="10">
        <f t="shared" ca="1" si="157"/>
        <v>-1.6707684762970181</v>
      </c>
    </row>
    <row r="693" spans="1:27">
      <c r="A693" s="6">
        <f ca="1">LN((RAND()^(-Results!$E$4))-1)</f>
        <v>-0.23074591125148794</v>
      </c>
      <c r="B693" s="6">
        <f ca="1">LN((RAND()^(-Results!$E$4))-1)</f>
        <v>2.0120705572202842</v>
      </c>
      <c r="C693" s="6">
        <f ca="1">LN((RAND()^(-Results!$E$4))-1)</f>
        <v>-0.60968173978619222</v>
      </c>
      <c r="D693" s="6">
        <f ca="1">LN((RAND()^(-Results!$E$4))-1)</f>
        <v>1.8944555100039923E-2</v>
      </c>
      <c r="E693" s="6">
        <f ca="1">LN((RAND()^(-Results!$E$4))-1)</f>
        <v>-0.45755095788006378</v>
      </c>
      <c r="F693" s="6">
        <f ca="1">LN((RAND()^(-Results!$E$4))-1)</f>
        <v>0.20161264624913935</v>
      </c>
      <c r="G693" s="6">
        <f ca="1">LN((RAND()^(-Results!$E$4))-1)</f>
        <v>-2.9238759279897382</v>
      </c>
      <c r="H693" s="6">
        <f t="shared" ca="1" si="152"/>
        <v>-2.8597036786338177</v>
      </c>
      <c r="I693" s="10">
        <f ca="1">SUMPRODUCT(J693:O693,Results!B$12:G$12)+Results!$E$5*H693</f>
        <v>-8.7310911936656108</v>
      </c>
      <c r="J693" s="10">
        <f ca="1">SUMPRODUCT($A693:$F693,Results!$B$15:$G$15)</f>
        <v>-6.1083650078707696E-2</v>
      </c>
      <c r="K693" s="10">
        <f ca="1">SUMPRODUCT($A693:$F693,Results!$B$16:$G$16)</f>
        <v>-0.23852474424709727</v>
      </c>
      <c r="L693" s="10">
        <f ca="1">SUMPRODUCT($A693:$F693,Results!$B$17:$G$17)</f>
        <v>2.6529784292527436</v>
      </c>
      <c r="M693" s="10">
        <f ca="1">SUMPRODUCT($A693:$F693,Results!$B$18:$G$18)</f>
        <v>1.3717749995982091</v>
      </c>
      <c r="N693" s="10">
        <f ca="1">SUMPRODUCT($A693:$F693,Results!$B$19:$G$19)</f>
        <v>2.8044112008639939</v>
      </c>
      <c r="O693" s="10">
        <f ca="1">SUMPRODUCT($A693:$F693,Results!$B$20:$G$20)</f>
        <v>-0.15050729115815256</v>
      </c>
      <c r="P693" s="10" cm="1">
        <f t="array" aca="1" ref="P693" ca="1">SUMPRODUCT(J693:O693,TRANSPOSE(BL$20:BL$25))+$AD$20-$BL$27</f>
        <v>1.8108858150560141</v>
      </c>
      <c r="Q693" s="10" cm="1">
        <f t="array" aca="1" ref="Q693" ca="1">SUMPRODUCT(J693:O693,TRANSPOSE(ES$20:ES$25))+$AD$20-$ES$27</f>
        <v>1.9116812344713732</v>
      </c>
      <c r="R693" s="10">
        <f ca="1">I693-Results!$E$5*H693</f>
        <v>2.7077235208696599</v>
      </c>
      <c r="S693" s="10" cm="1">
        <f t="array" aca="1" ref="S693" ca="1">SUMPRODUCT(J693:O693,TRANSPOSE(AR$28:AR$33))+$AD$20-$AC$26</f>
        <v>0.18226335531754562</v>
      </c>
      <c r="T693" s="10">
        <f ca="1">SUMPRODUCT(J693:O693,Results!K$9:P$9)</f>
        <v>2.407382746889299</v>
      </c>
      <c r="U693" s="10">
        <f ca="1">SUMPRODUCT(J693:O693,Results!K$9:P$9)+$AD$20-$AC$31</f>
        <v>2.4243388034143911</v>
      </c>
      <c r="V693" s="10">
        <f t="shared" ca="1" si="158"/>
        <v>-10.541977008721625</v>
      </c>
      <c r="W693" s="10">
        <f t="shared" ca="1" si="153"/>
        <v>-10.642772428136984</v>
      </c>
      <c r="X693" s="10">
        <f t="shared" ca="1" si="154"/>
        <v>-11.438814714535271</v>
      </c>
      <c r="Y693" s="10">
        <f t="shared" ca="1" si="155"/>
        <v>-8.9133545489831558</v>
      </c>
      <c r="Z693" s="10">
        <f t="shared" ca="1" si="156"/>
        <v>-9.0132192605474959</v>
      </c>
      <c r="AA693" s="10">
        <f t="shared" ca="1" si="157"/>
        <v>-11.155429997080002</v>
      </c>
    </row>
    <row r="694" spans="1:27">
      <c r="A694" s="6">
        <f ca="1">LN((RAND()^(-Results!$E$4))-1)</f>
        <v>0.9417329604786604</v>
      </c>
      <c r="B694" s="6">
        <f ca="1">LN((RAND()^(-Results!$E$4))-1)</f>
        <v>2.8102715170426533</v>
      </c>
      <c r="C694" s="6">
        <f ca="1">LN((RAND()^(-Results!$E$4))-1)</f>
        <v>1.3331175436270331</v>
      </c>
      <c r="D694" s="6">
        <f ca="1">LN((RAND()^(-Results!$E$4))-1)</f>
        <v>-1.2445468354347398</v>
      </c>
      <c r="E694" s="6">
        <f ca="1">LN((RAND()^(-Results!$E$4))-1)</f>
        <v>1.9714904218635343</v>
      </c>
      <c r="F694" s="6">
        <f ca="1">LN((RAND()^(-Results!$E$4))-1)</f>
        <v>-2.4553747690371956</v>
      </c>
      <c r="G694" s="6">
        <f ca="1">LN((RAND()^(-Results!$E$4))-1)</f>
        <v>-2.4712392693402485</v>
      </c>
      <c r="H694" s="6">
        <f t="shared" ca="1" si="152"/>
        <v>-2.407067019984328</v>
      </c>
      <c r="I694" s="10">
        <f ca="1">SUMPRODUCT(J694:O694,Results!B$12:G$12)+Results!$E$5*H694</f>
        <v>-1.7648900592698302</v>
      </c>
      <c r="J694" s="10">
        <f ca="1">SUMPRODUCT($A694:$F694,Results!$B$15:$G$15)</f>
        <v>1.5227853694099873</v>
      </c>
      <c r="K694" s="10">
        <f ca="1">SUMPRODUCT($A694:$F694,Results!$B$16:$G$16)</f>
        <v>7.61082118731394</v>
      </c>
      <c r="L694" s="10">
        <f ca="1">SUMPRODUCT($A694:$F694,Results!$B$17:$G$17)</f>
        <v>-2.7499705218896731</v>
      </c>
      <c r="M694" s="10">
        <f ca="1">SUMPRODUCT($A694:$F694,Results!$B$18:$G$18)</f>
        <v>4.3025789387933147</v>
      </c>
      <c r="N694" s="10">
        <f ca="1">SUMPRODUCT($A694:$F694,Results!$B$19:$G$19)</f>
        <v>4.9752563657515374</v>
      </c>
      <c r="O694" s="10">
        <f ca="1">SUMPRODUCT($A694:$F694,Results!$B$20:$G$20)</f>
        <v>-2.6121238983373205</v>
      </c>
      <c r="P694" s="10" cm="1">
        <f t="array" aca="1" ref="P694" ca="1">SUMPRODUCT(J694:O694,TRANSPOSE(BL$20:BL$25))+$AD$20-$BL$27</f>
        <v>7.987512623603866</v>
      </c>
      <c r="Q694" s="10" cm="1">
        <f t="array" aca="1" ref="Q694" ca="1">SUMPRODUCT(J694:O694,TRANSPOSE(ES$20:ES$25))+$AD$20-$ES$27</f>
        <v>8.0049677132559562</v>
      </c>
      <c r="R694" s="10">
        <f ca="1">I694-Results!$E$5*H694</f>
        <v>7.8633780206674819</v>
      </c>
      <c r="S694" s="10" cm="1">
        <f t="array" aca="1" ref="S694" ca="1">SUMPRODUCT(J694:O694,TRANSPOSE(AR$28:AR$33))+$AD$20-$AC$26</f>
        <v>3.6013499957497928</v>
      </c>
      <c r="T694" s="10">
        <f ca="1">SUMPRODUCT(J694:O694,Results!K$9:P$9)</f>
        <v>8.0626511964110055</v>
      </c>
      <c r="U694" s="10">
        <f ca="1">SUMPRODUCT(J694:O694,Results!K$9:P$9)+$AD$20-$AC$31</f>
        <v>8.079607252936098</v>
      </c>
      <c r="V694" s="10">
        <f t="shared" ca="1" si="158"/>
        <v>-9.7524026828736972</v>
      </c>
      <c r="W694" s="10">
        <f t="shared" ca="1" si="153"/>
        <v>-9.7698577725257856</v>
      </c>
      <c r="X694" s="10">
        <f t="shared" ca="1" si="154"/>
        <v>-9.6282680799373122</v>
      </c>
      <c r="Y694" s="10">
        <f t="shared" ca="1" si="155"/>
        <v>-5.366240055019623</v>
      </c>
      <c r="Z694" s="10">
        <f t="shared" ca="1" si="156"/>
        <v>-2.0470181261517153</v>
      </c>
      <c r="AA694" s="10">
        <f t="shared" ca="1" si="157"/>
        <v>-9.8444973122059274</v>
      </c>
    </row>
    <row r="695" spans="1:27">
      <c r="A695" s="6">
        <f ca="1">LN((RAND()^(-Results!$E$4))-1)</f>
        <v>0.80888375988362382</v>
      </c>
      <c r="B695" s="6">
        <f ca="1">LN((RAND()^(-Results!$E$4))-1)</f>
        <v>2.8338470982967361</v>
      </c>
      <c r="C695" s="6">
        <f ca="1">LN((RAND()^(-Results!$E$4))-1)</f>
        <v>3.3299764994778296</v>
      </c>
      <c r="D695" s="6">
        <f ca="1">LN((RAND()^(-Results!$E$4))-1)</f>
        <v>1.2931077102827677</v>
      </c>
      <c r="E695" s="6">
        <f ca="1">LN((RAND()^(-Results!$E$4))-1)</f>
        <v>-1.0972480248389129</v>
      </c>
      <c r="F695" s="6">
        <f ca="1">LN((RAND()^(-Results!$E$4))-1)</f>
        <v>0.88122077278935251</v>
      </c>
      <c r="G695" s="6">
        <f ca="1">LN((RAND()^(-Results!$E$4))-1)</f>
        <v>0.79182004180646492</v>
      </c>
      <c r="H695" s="6">
        <f t="shared" ca="1" si="152"/>
        <v>0.8559922911623854</v>
      </c>
      <c r="I695" s="10">
        <f ca="1">SUMPRODUCT(J695:O695,Results!B$12:G$12)+Results!$E$5*H695</f>
        <v>17.548436749108703</v>
      </c>
      <c r="J695" s="10">
        <f ca="1">SUMPRODUCT($A695:$F695,Results!$B$15:$G$15)</f>
        <v>-1.4183711287427663</v>
      </c>
      <c r="K695" s="10">
        <f ca="1">SUMPRODUCT($A695:$F695,Results!$B$16:$G$16)</f>
        <v>3.8975305600825303</v>
      </c>
      <c r="L695" s="10">
        <f ca="1">SUMPRODUCT($A695:$F695,Results!$B$17:$G$17)</f>
        <v>9.1860342847072136</v>
      </c>
      <c r="M695" s="10">
        <f ca="1">SUMPRODUCT($A695:$F695,Results!$B$18:$G$18)</f>
        <v>-5.9527812218360161</v>
      </c>
      <c r="N695" s="10">
        <f ca="1">SUMPRODUCT($A695:$F695,Results!$B$19:$G$19)</f>
        <v>10.073059962661379</v>
      </c>
      <c r="O695" s="10">
        <f ca="1">SUMPRODUCT($A695:$F695,Results!$B$20:$G$20)</f>
        <v>6.719626424386183</v>
      </c>
      <c r="P695" s="10" cm="1">
        <f t="array" aca="1" ref="P695" ca="1">SUMPRODUCT(J695:O695,TRANSPOSE(BL$20:BL$25))+$AD$20-$BL$27</f>
        <v>14.266523099865589</v>
      </c>
      <c r="Q695" s="10" cm="1">
        <f t="array" aca="1" ref="Q695" ca="1">SUMPRODUCT(J695:O695,TRANSPOSE(ES$20:ES$25))+$AD$20-$ES$27</f>
        <v>14.358888220405742</v>
      </c>
      <c r="R695" s="10">
        <f ca="1">I695-Results!$E$5*H695</f>
        <v>14.124467584459161</v>
      </c>
      <c r="S695" s="10" cm="1">
        <f t="array" aca="1" ref="S695" ca="1">SUMPRODUCT(J695:O695,TRANSPOSE(AR$28:AR$33))+$AD$20-$AC$26</f>
        <v>19.169031205261927</v>
      </c>
      <c r="T695" s="10">
        <f ca="1">SUMPRODUCT(J695:O695,Results!K$9:P$9)</f>
        <v>14.8325591285165</v>
      </c>
      <c r="U695" s="10">
        <f ca="1">SUMPRODUCT(J695:O695,Results!K$9:P$9)+$AD$20-$AC$31</f>
        <v>14.849515185041593</v>
      </c>
      <c r="V695" s="10">
        <f t="shared" ca="1" si="158"/>
        <v>3.2819136492431138</v>
      </c>
      <c r="W695" s="10">
        <f t="shared" ca="1" si="153"/>
        <v>3.1895485287029608</v>
      </c>
      <c r="X695" s="10">
        <f t="shared" ca="1" si="154"/>
        <v>3.4239691646495416</v>
      </c>
      <c r="Y695" s="10">
        <f t="shared" ca="1" si="155"/>
        <v>-1.6205944561532242</v>
      </c>
      <c r="Z695" s="10">
        <f t="shared" ca="1" si="156"/>
        <v>17.266308682226818</v>
      </c>
      <c r="AA695" s="10">
        <f t="shared" ca="1" si="157"/>
        <v>2.6989215640671098</v>
      </c>
    </row>
    <row r="696" spans="1:27">
      <c r="A696" s="6">
        <f ca="1">LN((RAND()^(-Results!$E$4))-1)</f>
        <v>1.0479178993214611</v>
      </c>
      <c r="B696" s="6">
        <f ca="1">LN((RAND()^(-Results!$E$4))-1)</f>
        <v>0.82487934807277952</v>
      </c>
      <c r="C696" s="6">
        <f ca="1">LN((RAND()^(-Results!$E$4))-1)</f>
        <v>-1.0515592620733827</v>
      </c>
      <c r="D696" s="6">
        <f ca="1">LN((RAND()^(-Results!$E$4))-1)</f>
        <v>-0.41474342660971236</v>
      </c>
      <c r="E696" s="6">
        <f ca="1">LN((RAND()^(-Results!$E$4))-1)</f>
        <v>3.0278219283312366</v>
      </c>
      <c r="F696" s="6">
        <f ca="1">LN((RAND()^(-Results!$E$4))-1)</f>
        <v>-0.79495381491624106</v>
      </c>
      <c r="G696" s="6">
        <f ca="1">LN((RAND()^(-Results!$E$4))-1)</f>
        <v>0.2377069640632071</v>
      </c>
      <c r="H696" s="6">
        <f t="shared" ca="1" si="152"/>
        <v>0.3018792134191276</v>
      </c>
      <c r="I696" s="10">
        <f ca="1">SUMPRODUCT(J696:O696,Results!B$12:G$12)+Results!$E$5*H696</f>
        <v>16.194756658203264</v>
      </c>
      <c r="J696" s="10">
        <f ca="1">SUMPRODUCT($A696:$F696,Results!$B$15:$G$15)</f>
        <v>-5.7960729720125954</v>
      </c>
      <c r="K696" s="10">
        <f ca="1">SUMPRODUCT($A696:$F696,Results!$B$16:$G$16)</f>
        <v>5.7442437365877801</v>
      </c>
      <c r="L696" s="10">
        <f ca="1">SUMPRODUCT($A696:$F696,Results!$B$17:$G$17)</f>
        <v>-12.635873005627653</v>
      </c>
      <c r="M696" s="10">
        <f ca="1">SUMPRODUCT($A696:$F696,Results!$B$18:$G$18)</f>
        <v>3.960308917668137</v>
      </c>
      <c r="N696" s="10">
        <f ca="1">SUMPRODUCT($A696:$F696,Results!$B$19:$G$19)</f>
        <v>-0.24617084019247615</v>
      </c>
      <c r="O696" s="10">
        <f ca="1">SUMPRODUCT($A696:$F696,Results!$B$20:$G$20)</f>
        <v>-3.8346557225005782</v>
      </c>
      <c r="P696" s="10" cm="1">
        <f t="array" aca="1" ref="P696" ca="1">SUMPRODUCT(J696:O696,TRANSPOSE(BL$20:BL$25))+$AD$20-$BL$27</f>
        <v>14.826276427354705</v>
      </c>
      <c r="Q696" s="10" cm="1">
        <f t="array" aca="1" ref="Q696" ca="1">SUMPRODUCT(J696:O696,TRANSPOSE(ES$20:ES$25))+$AD$20-$ES$27</f>
        <v>14.842295341924709</v>
      </c>
      <c r="R696" s="10">
        <f ca="1">I696-Results!$E$5*H696</f>
        <v>14.987239804526753</v>
      </c>
      <c r="S696" s="10" cm="1">
        <f t="array" aca="1" ref="S696" ca="1">SUMPRODUCT(J696:O696,TRANSPOSE(AR$28:AR$33))+$AD$20-$AC$26</f>
        <v>8.4034947904832205</v>
      </c>
      <c r="T696" s="10">
        <f ca="1">SUMPRODUCT(J696:O696,Results!K$9:P$9)</f>
        <v>14.904965531116426</v>
      </c>
      <c r="U696" s="10">
        <f ca="1">SUMPRODUCT(J696:O696,Results!K$9:P$9)+$AD$20-$AC$31</f>
        <v>14.921921587641519</v>
      </c>
      <c r="V696" s="10">
        <f t="shared" ca="1" si="158"/>
        <v>1.3684802308485597</v>
      </c>
      <c r="W696" s="10">
        <f t="shared" ca="1" si="153"/>
        <v>1.3524613162785553</v>
      </c>
      <c r="X696" s="10">
        <f t="shared" ca="1" si="154"/>
        <v>1.2075168536765108</v>
      </c>
      <c r="Y696" s="10">
        <f t="shared" ca="1" si="155"/>
        <v>7.7912618677200438</v>
      </c>
      <c r="Z696" s="10">
        <f t="shared" ca="1" si="156"/>
        <v>15.912628591321379</v>
      </c>
      <c r="AA696" s="10">
        <f t="shared" ca="1" si="157"/>
        <v>1.2728350705617455</v>
      </c>
    </row>
    <row r="697" spans="1:27">
      <c r="A697" s="6">
        <f ca="1">LN((RAND()^(-Results!$E$4))-1)</f>
        <v>0.8691230897685821</v>
      </c>
      <c r="B697" s="6">
        <f ca="1">LN((RAND()^(-Results!$E$4))-1)</f>
        <v>-1.0286254117853588</v>
      </c>
      <c r="C697" s="6">
        <f ca="1">LN((RAND()^(-Results!$E$4))-1)</f>
        <v>-1.5045688663830956</v>
      </c>
      <c r="D697" s="6">
        <f ca="1">LN((RAND()^(-Results!$E$4))-1)</f>
        <v>-0.15536226971526967</v>
      </c>
      <c r="E697" s="6">
        <f ca="1">LN((RAND()^(-Results!$E$4))-1)</f>
        <v>-0.86252989002669322</v>
      </c>
      <c r="F697" s="6">
        <f ca="1">LN((RAND()^(-Results!$E$4))-1)</f>
        <v>-2.3106791230419708</v>
      </c>
      <c r="G697" s="6">
        <f ca="1">LN((RAND()^(-Results!$E$4))-1)</f>
        <v>-3.591546126921159</v>
      </c>
      <c r="H697" s="6">
        <f t="shared" ca="1" si="152"/>
        <v>-3.5273738775652386</v>
      </c>
      <c r="I697" s="10">
        <f ca="1">SUMPRODUCT(J697:O697,Results!B$12:G$12)+Results!$E$5*H697</f>
        <v>-24.449712437837448</v>
      </c>
      <c r="J697" s="10">
        <f ca="1">SUMPRODUCT($A697:$F697,Results!$B$15:$G$15)</f>
        <v>2.1431344815164497</v>
      </c>
      <c r="K697" s="10">
        <f ca="1">SUMPRODUCT($A697:$F697,Results!$B$16:$G$16)</f>
        <v>-6.5466591476183567</v>
      </c>
      <c r="L697" s="10">
        <f ca="1">SUMPRODUCT($A697:$F697,Results!$B$17:$G$17)</f>
        <v>3.5156253559753994</v>
      </c>
      <c r="M697" s="10">
        <f ca="1">SUMPRODUCT($A697:$F697,Results!$B$18:$G$18)</f>
        <v>5.8717875419113739</v>
      </c>
      <c r="N697" s="10">
        <f ca="1">SUMPRODUCT($A697:$F697,Results!$B$19:$G$19)</f>
        <v>-0.99957749989837108</v>
      </c>
      <c r="O697" s="10">
        <f ca="1">SUMPRODUCT($A697:$F697,Results!$B$20:$G$20)</f>
        <v>-2.5911656296862775</v>
      </c>
      <c r="P697" s="10" cm="1">
        <f t="array" aca="1" ref="P697" ca="1">SUMPRODUCT(J697:O697,TRANSPOSE(BL$20:BL$25))+$AD$20-$BL$27</f>
        <v>-10.63387507407554</v>
      </c>
      <c r="Q697" s="10" cm="1">
        <f t="array" aca="1" ref="Q697" ca="1">SUMPRODUCT(J697:O697,TRANSPOSE(ES$20:ES$25))+$AD$20-$ES$27</f>
        <v>-10.716848992785245</v>
      </c>
      <c r="R697" s="10">
        <f ca="1">I697-Results!$E$5*H697</f>
        <v>-10.340216927576494</v>
      </c>
      <c r="S697" s="10" cm="1">
        <f t="array" aca="1" ref="S697" ca="1">SUMPRODUCT(J697:O697,TRANSPOSE(AR$28:AR$33))+$AD$20-$AC$26</f>
        <v>-14.992495393201075</v>
      </c>
      <c r="T697" s="10">
        <f ca="1">SUMPRODUCT(J697:O697,Results!K$9:P$9)</f>
        <v>-11.157912578556459</v>
      </c>
      <c r="U697" s="10">
        <f ca="1">SUMPRODUCT(J697:O697,Results!K$9:P$9)+$AD$20-$AC$31</f>
        <v>-11.140956522031367</v>
      </c>
      <c r="V697" s="10">
        <f t="shared" ca="1" si="158"/>
        <v>-13.815837363761908</v>
      </c>
      <c r="W697" s="10">
        <f t="shared" ca="1" si="153"/>
        <v>-13.732863445052203</v>
      </c>
      <c r="X697" s="10">
        <f t="shared" ca="1" si="154"/>
        <v>-14.109495510260954</v>
      </c>
      <c r="Y697" s="10">
        <f t="shared" ca="1" si="155"/>
        <v>-9.4572170446363728</v>
      </c>
      <c r="Z697" s="10">
        <f t="shared" ca="1" si="156"/>
        <v>-24.731840504719333</v>
      </c>
      <c r="AA697" s="10">
        <f t="shared" ca="1" si="157"/>
        <v>-13.308755915806081</v>
      </c>
    </row>
    <row r="698" spans="1:27">
      <c r="A698" s="6">
        <f ca="1">LN((RAND()^(-Results!$E$4))-1)</f>
        <v>1.3965094474378392</v>
      </c>
      <c r="B698" s="6">
        <f ca="1">LN((RAND()^(-Results!$E$4))-1)</f>
        <v>1.4057042250068263</v>
      </c>
      <c r="C698" s="6">
        <f ca="1">LN((RAND()^(-Results!$E$4))-1)</f>
        <v>1.1132799652171292</v>
      </c>
      <c r="D698" s="6">
        <f ca="1">LN((RAND()^(-Results!$E$4))-1)</f>
        <v>-0.7466397136254378</v>
      </c>
      <c r="E698" s="6">
        <f ca="1">LN((RAND()^(-Results!$E$4))-1)</f>
        <v>0.57426342677547004</v>
      </c>
      <c r="F698" s="6">
        <f ca="1">LN((RAND()^(-Results!$E$4))-1)</f>
        <v>-2.3165555179427679</v>
      </c>
      <c r="G698" s="6">
        <f ca="1">LN((RAND()^(-Results!$E$4))-1)</f>
        <v>0.21043941214775702</v>
      </c>
      <c r="H698" s="6">
        <f t="shared" ca="1" si="152"/>
        <v>0.27461166150367755</v>
      </c>
      <c r="I698" s="10">
        <f ca="1">SUMPRODUCT(J698:O698,Results!B$12:G$12)+Results!$E$5*H698</f>
        <v>4.9936214943782495</v>
      </c>
      <c r="J698" s="10">
        <f ca="1">SUMPRODUCT($A698:$F698,Results!$B$15:$G$15)</f>
        <v>1.2922891395471536</v>
      </c>
      <c r="K698" s="10">
        <f ca="1">SUMPRODUCT($A698:$F698,Results!$B$16:$G$16)</f>
        <v>2.7271036522653613</v>
      </c>
      <c r="L698" s="10">
        <f ca="1">SUMPRODUCT($A698:$F698,Results!$B$17:$G$17)</f>
        <v>1.6725807297775737</v>
      </c>
      <c r="M698" s="10">
        <f ca="1">SUMPRODUCT($A698:$F698,Results!$B$18:$G$18)</f>
        <v>3.459649986909489</v>
      </c>
      <c r="N698" s="10">
        <f ca="1">SUMPRODUCT($A698:$F698,Results!$B$19:$G$19)</f>
        <v>4.8984803763311726</v>
      </c>
      <c r="O698" s="10">
        <f ca="1">SUMPRODUCT($A698:$F698,Results!$B$20:$G$20)</f>
        <v>-0.91205702498212515</v>
      </c>
      <c r="P698" s="10" cm="1">
        <f t="array" aca="1" ref="P698" ca="1">SUMPRODUCT(J698:O698,TRANSPOSE(BL$20:BL$25))+$AD$20-$BL$27</f>
        <v>4.1070388248409389</v>
      </c>
      <c r="Q698" s="10" cm="1">
        <f t="array" aca="1" ref="Q698" ca="1">SUMPRODUCT(J698:O698,TRANSPOSE(ES$20:ES$25))+$AD$20-$ES$27</f>
        <v>4.0666042838939811</v>
      </c>
      <c r="R698" s="10">
        <f ca="1">I698-Results!$E$5*H698</f>
        <v>3.8951748483635393</v>
      </c>
      <c r="S698" s="10" cm="1">
        <f t="array" aca="1" ref="S698" ca="1">SUMPRODUCT(J698:O698,TRANSPOSE(AR$28:AR$33))+$AD$20-$AC$26</f>
        <v>0.93723092637916516</v>
      </c>
      <c r="T698" s="10">
        <f ca="1">SUMPRODUCT(J698:O698,Results!K$9:P$9)</f>
        <v>3.8343666998402517</v>
      </c>
      <c r="U698" s="10">
        <f ca="1">SUMPRODUCT(J698:O698,Results!K$9:P$9)+$AD$20-$AC$31</f>
        <v>3.8513227563653438</v>
      </c>
      <c r="V698" s="10">
        <f t="shared" ca="1" si="158"/>
        <v>0.88658266953731069</v>
      </c>
      <c r="W698" s="10">
        <f t="shared" ca="1" si="153"/>
        <v>0.92701721048426844</v>
      </c>
      <c r="X698" s="10">
        <f t="shared" ca="1" si="154"/>
        <v>1.0984466460147102</v>
      </c>
      <c r="Y698" s="10">
        <f t="shared" ca="1" si="155"/>
        <v>4.0563905679990846</v>
      </c>
      <c r="Z698" s="10">
        <f t="shared" ca="1" si="156"/>
        <v>4.7114934274963645</v>
      </c>
      <c r="AA698" s="10">
        <f t="shared" ca="1" si="157"/>
        <v>1.1422987380129057</v>
      </c>
    </row>
    <row r="699" spans="1:27">
      <c r="A699" s="6">
        <f ca="1">LN((RAND()^(-Results!$E$4))-1)</f>
        <v>-0.50553544646040716</v>
      </c>
      <c r="B699" s="6">
        <f ca="1">LN((RAND()^(-Results!$E$4))-1)</f>
        <v>0.62313012670757695</v>
      </c>
      <c r="C699" s="6">
        <f ca="1">LN((RAND()^(-Results!$E$4))-1)</f>
        <v>-1.9362889270529102</v>
      </c>
      <c r="D699" s="6">
        <f ca="1">LN((RAND()^(-Results!$E$4))-1)</f>
        <v>3.5485452487386429</v>
      </c>
      <c r="E699" s="6">
        <f ca="1">LN((RAND()^(-Results!$E$4))-1)</f>
        <v>0.28467244662751751</v>
      </c>
      <c r="F699" s="6">
        <f ca="1">LN((RAND()^(-Results!$E$4))-1)</f>
        <v>0.46360967431401456</v>
      </c>
      <c r="G699" s="6">
        <f ca="1">LN((RAND()^(-Results!$E$4))-1)</f>
        <v>-2.8974862934010783</v>
      </c>
      <c r="H699" s="6">
        <f t="shared" ca="1" si="152"/>
        <v>-2.8333140440451579</v>
      </c>
      <c r="I699" s="10">
        <f ca="1">SUMPRODUCT(J699:O699,Results!B$12:G$12)+Results!$E$5*H699</f>
        <v>-8.5737577461721219</v>
      </c>
      <c r="J699" s="10">
        <f ca="1">SUMPRODUCT($A699:$F699,Results!$B$15:$G$15)</f>
        <v>-4.864717988128314</v>
      </c>
      <c r="K699" s="10">
        <f ca="1">SUMPRODUCT($A699:$F699,Results!$B$16:$G$16)</f>
        <v>-4.1885020453834123</v>
      </c>
      <c r="L699" s="10">
        <f ca="1">SUMPRODUCT($A699:$F699,Results!$B$17:$G$17)</f>
        <v>-2.1998347110812144</v>
      </c>
      <c r="M699" s="10">
        <f ca="1">SUMPRODUCT($A699:$F699,Results!$B$18:$G$18)</f>
        <v>0.7372640744498451</v>
      </c>
      <c r="N699" s="10">
        <f ca="1">SUMPRODUCT($A699:$F699,Results!$B$19:$G$19)</f>
        <v>-2.836520546269433</v>
      </c>
      <c r="O699" s="10">
        <f ca="1">SUMPRODUCT($A699:$F699,Results!$B$20:$G$20)</f>
        <v>-0.3384197910872056</v>
      </c>
      <c r="P699" s="10" cm="1">
        <f t="array" aca="1" ref="P699" ca="1">SUMPRODUCT(J699:O699,TRANSPOSE(BL$20:BL$25))+$AD$20-$BL$27</f>
        <v>1.6726894086384605</v>
      </c>
      <c r="Q699" s="10" cm="1">
        <f t="array" aca="1" ref="Q699" ca="1">SUMPRODUCT(J699:O699,TRANSPOSE(ES$20:ES$25))+$AD$20-$ES$27</f>
        <v>1.8339821414333004</v>
      </c>
      <c r="R699" s="10">
        <f ca="1">I699-Results!$E$5*H699</f>
        <v>2.7594984300085095</v>
      </c>
      <c r="S699" s="10" cm="1">
        <f t="array" aca="1" ref="S699" ca="1">SUMPRODUCT(J699:O699,TRANSPOSE(AR$28:AR$33))+$AD$20-$AC$26</f>
        <v>-0.14815041362510978</v>
      </c>
      <c r="T699" s="10">
        <f ca="1">SUMPRODUCT(J699:O699,Results!K$9:P$9)</f>
        <v>2.7047397277934362</v>
      </c>
      <c r="U699" s="10">
        <f ca="1">SUMPRODUCT(J699:O699,Results!K$9:P$9)+$AD$20-$AC$31</f>
        <v>2.7216957843185283</v>
      </c>
      <c r="V699" s="10">
        <f t="shared" ca="1" si="158"/>
        <v>-10.246447154810582</v>
      </c>
      <c r="W699" s="10">
        <f t="shared" ca="1" si="153"/>
        <v>-10.407739887605423</v>
      </c>
      <c r="X699" s="10">
        <f t="shared" ca="1" si="154"/>
        <v>-11.333256176180631</v>
      </c>
      <c r="Y699" s="10">
        <f t="shared" ca="1" si="155"/>
        <v>-8.4256073325470116</v>
      </c>
      <c r="Z699" s="10">
        <f t="shared" ca="1" si="156"/>
        <v>-8.855885813054007</v>
      </c>
      <c r="AA699" s="10">
        <f t="shared" ca="1" si="157"/>
        <v>-11.295453530490651</v>
      </c>
    </row>
    <row r="700" spans="1:27">
      <c r="A700" s="6">
        <f ca="1">LN((RAND()^(-Results!$E$4))-1)</f>
        <v>-2.0011531442473536</v>
      </c>
      <c r="B700" s="6">
        <f ca="1">LN((RAND()^(-Results!$E$4))-1)</f>
        <v>0.77840958450759135</v>
      </c>
      <c r="C700" s="6">
        <f ca="1">LN((RAND()^(-Results!$E$4))-1)</f>
        <v>-0.70310051996143419</v>
      </c>
      <c r="D700" s="6">
        <f ca="1">LN((RAND()^(-Results!$E$4))-1)</f>
        <v>-0.65740376843219983</v>
      </c>
      <c r="E700" s="6">
        <f ca="1">LN((RAND()^(-Results!$E$4))-1)</f>
        <v>1.6657938772294318</v>
      </c>
      <c r="F700" s="6">
        <f ca="1">LN((RAND()^(-Results!$E$4))-1)</f>
        <v>-0.22936268890136835</v>
      </c>
      <c r="G700" s="6">
        <f ca="1">LN((RAND()^(-Results!$E$4))-1)</f>
        <v>0.13247566550331422</v>
      </c>
      <c r="H700" s="6">
        <f t="shared" ca="1" si="152"/>
        <v>0.19664791485923472</v>
      </c>
      <c r="I700" s="10">
        <f ca="1">SUMPRODUCT(J700:O700,Results!B$12:G$12)+Results!$E$5*H700</f>
        <v>-7.1365661725003182</v>
      </c>
      <c r="J700" s="10">
        <f ca="1">SUMPRODUCT($A700:$F700,Results!$B$15:$G$15)</f>
        <v>3.8674278541906242</v>
      </c>
      <c r="K700" s="10">
        <f ca="1">SUMPRODUCT($A700:$F700,Results!$B$16:$G$16)</f>
        <v>3.8460055901435042</v>
      </c>
      <c r="L700" s="10">
        <f ca="1">SUMPRODUCT($A700:$F700,Results!$B$17:$G$17)</f>
        <v>-6.4630552480567358</v>
      </c>
      <c r="M700" s="10">
        <f ca="1">SUMPRODUCT($A700:$F700,Results!$B$18:$G$18)</f>
        <v>2.0443370818826754</v>
      </c>
      <c r="N700" s="10">
        <f ca="1">SUMPRODUCT($A700:$F700,Results!$B$19:$G$19)</f>
        <v>-5.5191241392391523</v>
      </c>
      <c r="O700" s="10">
        <f ca="1">SUMPRODUCT($A700:$F700,Results!$B$20:$G$20)</f>
        <v>-4.3503448412007195</v>
      </c>
      <c r="P700" s="10" cm="1">
        <f t="array" aca="1" ref="P700" ca="1">SUMPRODUCT(J700:O700,TRANSPOSE(BL$20:BL$25))+$AD$20-$BL$27</f>
        <v>-8.0956027430426722</v>
      </c>
      <c r="Q700" s="10" cm="1">
        <f t="array" aca="1" ref="Q700" ca="1">SUMPRODUCT(J700:O700,TRANSPOSE(ES$20:ES$25))+$AD$20-$ES$27</f>
        <v>-8.0141656319390009</v>
      </c>
      <c r="R700" s="10">
        <f ca="1">I700-Results!$E$5*H700</f>
        <v>-7.9231578319372566</v>
      </c>
      <c r="S700" s="10" cm="1">
        <f t="array" aca="1" ref="S700" ca="1">SUMPRODUCT(J700:O700,TRANSPOSE(AR$28:AR$33))+$AD$20-$AC$26</f>
        <v>-8.9628863370992704</v>
      </c>
      <c r="T700" s="10">
        <f ca="1">SUMPRODUCT(J700:O700,Results!K$9:P$9)</f>
        <v>-7.6190827328453317</v>
      </c>
      <c r="U700" s="10">
        <f ca="1">SUMPRODUCT(J700:O700,Results!K$9:P$9)+$AD$20-$AC$31</f>
        <v>-7.6021266763202391</v>
      </c>
      <c r="V700" s="10">
        <f t="shared" ca="1" si="158"/>
        <v>0.95903657054235403</v>
      </c>
      <c r="W700" s="10">
        <f t="shared" ca="1" si="153"/>
        <v>0.87759945943868267</v>
      </c>
      <c r="X700" s="10">
        <f t="shared" ca="1" si="154"/>
        <v>0.78659165943693843</v>
      </c>
      <c r="Y700" s="10">
        <f t="shared" ca="1" si="155"/>
        <v>1.8263201645989522</v>
      </c>
      <c r="Z700" s="10">
        <f t="shared" ca="1" si="156"/>
        <v>-7.4186942393822033</v>
      </c>
      <c r="AA700" s="10">
        <f t="shared" ca="1" si="157"/>
        <v>0.46556050381992087</v>
      </c>
    </row>
    <row r="701" spans="1:27">
      <c r="A701" s="6">
        <f ca="1">LN((RAND()^(-Results!$E$4))-1)</f>
        <v>1.0749144544662832</v>
      </c>
      <c r="B701" s="6">
        <f ca="1">LN((RAND()^(-Results!$E$4))-1)</f>
        <v>1.9167965050544344</v>
      </c>
      <c r="C701" s="6">
        <f ca="1">LN((RAND()^(-Results!$E$4))-1)</f>
        <v>0.5628768335975679</v>
      </c>
      <c r="D701" s="6">
        <f ca="1">LN((RAND()^(-Results!$E$4))-1)</f>
        <v>2.6473683438317552</v>
      </c>
      <c r="E701" s="6">
        <f ca="1">LN((RAND()^(-Results!$E$4))-1)</f>
        <v>-1.9041699880491703</v>
      </c>
      <c r="F701" s="6">
        <f ca="1">LN((RAND()^(-Results!$E$4))-1)</f>
        <v>-0.42163572309518427</v>
      </c>
      <c r="G701" s="6">
        <f ca="1">LN((RAND()^(-Results!$E$4))-1)</f>
        <v>-1.2598479039894266</v>
      </c>
      <c r="H701" s="6">
        <f t="shared" ca="1" si="152"/>
        <v>-1.1956756546335061</v>
      </c>
      <c r="I701" s="10">
        <f ca="1">SUMPRODUCT(J701:O701,Results!B$12:G$12)+Results!$E$5*H701</f>
        <v>0.62276361626100929</v>
      </c>
      <c r="J701" s="10">
        <f ca="1">SUMPRODUCT($A701:$F701,Results!$B$15:$G$15)</f>
        <v>-2.1061648886069388</v>
      </c>
      <c r="K701" s="10">
        <f ca="1">SUMPRODUCT($A701:$F701,Results!$B$16:$G$16)</f>
        <v>-4.6767453903911926</v>
      </c>
      <c r="L701" s="10">
        <f ca="1">SUMPRODUCT($A701:$F701,Results!$B$17:$G$17)</f>
        <v>10.729030508211489</v>
      </c>
      <c r="M701" s="10">
        <f ca="1">SUMPRODUCT($A701:$F701,Results!$B$18:$G$18)</f>
        <v>-0.60748866547032188</v>
      </c>
      <c r="N701" s="10">
        <f ca="1">SUMPRODUCT($A701:$F701,Results!$B$19:$G$19)</f>
        <v>6.8513759004895416</v>
      </c>
      <c r="O701" s="10">
        <f ca="1">SUMPRODUCT($A701:$F701,Results!$B$20:$G$20)</f>
        <v>4.0941681512346833</v>
      </c>
      <c r="P701" s="10" cm="1">
        <f t="array" aca="1" ref="P701" ca="1">SUMPRODUCT(J701:O701,TRANSPOSE(BL$20:BL$25))+$AD$20-$BL$27</f>
        <v>4.6290709772634777</v>
      </c>
      <c r="Q701" s="10" cm="1">
        <f t="array" aca="1" ref="Q701" ca="1">SUMPRODUCT(J701:O701,TRANSPOSE(ES$20:ES$25))+$AD$20-$ES$27</f>
        <v>4.7251500561775099</v>
      </c>
      <c r="R701" s="10">
        <f ca="1">I701-Results!$E$5*H701</f>
        <v>5.4054662347950337</v>
      </c>
      <c r="S701" s="10" cm="1">
        <f t="array" aca="1" ref="S701" ca="1">SUMPRODUCT(J701:O701,TRANSPOSE(AR$28:AR$33))+$AD$20-$AC$26</f>
        <v>4.8776712979194121</v>
      </c>
      <c r="T701" s="10">
        <f ca="1">SUMPRODUCT(J701:O701,Results!K$9:P$9)</f>
        <v>5.2417196067163019</v>
      </c>
      <c r="U701" s="10">
        <f ca="1">SUMPRODUCT(J701:O701,Results!K$9:P$9)+$AD$20-$AC$31</f>
        <v>5.2586756632413945</v>
      </c>
      <c r="V701" s="10">
        <f t="shared" ca="1" si="158"/>
        <v>-4.0063073610024684</v>
      </c>
      <c r="W701" s="10">
        <f t="shared" ca="1" si="153"/>
        <v>-4.1023864399165006</v>
      </c>
      <c r="X701" s="10">
        <f t="shared" ca="1" si="154"/>
        <v>-4.7827026185340245</v>
      </c>
      <c r="Y701" s="10">
        <f t="shared" ca="1" si="155"/>
        <v>-4.2549076816584028</v>
      </c>
      <c r="Z701" s="10">
        <f t="shared" ca="1" si="156"/>
        <v>0.34063554937912399</v>
      </c>
      <c r="AA701" s="10">
        <f t="shared" ca="1" si="157"/>
        <v>-4.6359120469803852</v>
      </c>
    </row>
    <row r="702" spans="1:27">
      <c r="A702" s="6">
        <f ca="1">LN((RAND()^(-Results!$E$4))-1)</f>
        <v>0.41080649931305591</v>
      </c>
      <c r="B702" s="6">
        <f ca="1">LN((RAND()^(-Results!$E$4))-1)</f>
        <v>-2.9060759989214047</v>
      </c>
      <c r="C702" s="6">
        <f ca="1">LN((RAND()^(-Results!$E$4))-1)</f>
        <v>-1.2161200301874979</v>
      </c>
      <c r="D702" s="6">
        <f ca="1">LN((RAND()^(-Results!$E$4))-1)</f>
        <v>-2.000250623270023</v>
      </c>
      <c r="E702" s="6">
        <f ca="1">LN((RAND()^(-Results!$E$4))-1)</f>
        <v>0.85273550368911277</v>
      </c>
      <c r="F702" s="6">
        <f ca="1">LN((RAND()^(-Results!$E$4))-1)</f>
        <v>0.91250540718738327</v>
      </c>
      <c r="G702" s="6">
        <f ca="1">LN((RAND()^(-Results!$E$4))-1)</f>
        <v>-0.47391272299202974</v>
      </c>
      <c r="H702" s="6">
        <f t="shared" ca="1" si="152"/>
        <v>-0.40974047363610921</v>
      </c>
      <c r="I702" s="10">
        <f ca="1">SUMPRODUCT(J702:O702,Results!B$12:G$12)+Results!$E$5*H702</f>
        <v>-0.15274153874606888</v>
      </c>
      <c r="J702" s="10">
        <f ca="1">SUMPRODUCT($A702:$F702,Results!$B$15:$G$15)</f>
        <v>-2.7083966737048373</v>
      </c>
      <c r="K702" s="10">
        <f ca="1">SUMPRODUCT($A702:$F702,Results!$B$16:$G$16)</f>
        <v>0.39115073570298298</v>
      </c>
      <c r="L702" s="10">
        <f ca="1">SUMPRODUCT($A702:$F702,Results!$B$17:$G$17)</f>
        <v>-8.4938451799542865</v>
      </c>
      <c r="M702" s="10">
        <f ca="1">SUMPRODUCT($A702:$F702,Results!$B$18:$G$18)</f>
        <v>9.308690252354701E-2</v>
      </c>
      <c r="N702" s="10">
        <f ca="1">SUMPRODUCT($A702:$F702,Results!$B$19:$G$19)</f>
        <v>-4.3697246689889422</v>
      </c>
      <c r="O702" s="10">
        <f ca="1">SUMPRODUCT($A702:$F702,Results!$B$20:$G$20)</f>
        <v>-1.8443635039332946</v>
      </c>
      <c r="P702" s="10" cm="1">
        <f t="array" aca="1" ref="P702" ca="1">SUMPRODUCT(J702:O702,TRANSPOSE(BL$20:BL$25))+$AD$20-$BL$27</f>
        <v>2.0761108982210668</v>
      </c>
      <c r="Q702" s="10" cm="1">
        <f t="array" aca="1" ref="Q702" ca="1">SUMPRODUCT(J702:O702,TRANSPOSE(ES$20:ES$25))+$AD$20-$ES$27</f>
        <v>1.9347894701019084</v>
      </c>
      <c r="R702" s="10">
        <f ca="1">I702-Results!$E$5*H702</f>
        <v>1.486220355798368</v>
      </c>
      <c r="S702" s="10" cm="1">
        <f t="array" aca="1" ref="S702" ca="1">SUMPRODUCT(J702:O702,TRANSPOSE(AR$28:AR$33))+$AD$20-$AC$26</f>
        <v>0.94142439361274599</v>
      </c>
      <c r="T702" s="10">
        <f ca="1">SUMPRODUCT(J702:O702,Results!K$9:P$9)</f>
        <v>1.1602245105020852</v>
      </c>
      <c r="U702" s="10">
        <f ca="1">SUMPRODUCT(J702:O702,Results!K$9:P$9)+$AD$20-$AC$31</f>
        <v>1.1771805670271775</v>
      </c>
      <c r="V702" s="10">
        <f t="shared" ca="1" si="158"/>
        <v>-2.2288524369671356</v>
      </c>
      <c r="W702" s="10">
        <f t="shared" ca="1" si="153"/>
        <v>-2.0875310088479773</v>
      </c>
      <c r="X702" s="10">
        <f t="shared" ca="1" si="154"/>
        <v>-1.6389618945444369</v>
      </c>
      <c r="Y702" s="10">
        <f t="shared" ca="1" si="155"/>
        <v>-1.0941659323588149</v>
      </c>
      <c r="Z702" s="10">
        <f t="shared" ca="1" si="156"/>
        <v>-0.43486960562795418</v>
      </c>
      <c r="AA702" s="10">
        <f t="shared" ca="1" si="157"/>
        <v>-1.3299221057732464</v>
      </c>
    </row>
    <row r="703" spans="1:27">
      <c r="A703" s="6">
        <f ca="1">LN((RAND()^(-Results!$E$4))-1)</f>
        <v>-0.21167118218099554</v>
      </c>
      <c r="B703" s="6">
        <f ca="1">LN((RAND()^(-Results!$E$4))-1)</f>
        <v>0.8571544340012659</v>
      </c>
      <c r="C703" s="6">
        <f ca="1">LN((RAND()^(-Results!$E$4))-1)</f>
        <v>1.2278469846994611</v>
      </c>
      <c r="D703" s="6">
        <f ca="1">LN((RAND()^(-Results!$E$4))-1)</f>
        <v>-0.77349268640154711</v>
      </c>
      <c r="E703" s="6">
        <f ca="1">LN((RAND()^(-Results!$E$4))-1)</f>
        <v>0.54954332811746998</v>
      </c>
      <c r="F703" s="6">
        <f ca="1">LN((RAND()^(-Results!$E$4))-1)</f>
        <v>0.17291780803303733</v>
      </c>
      <c r="G703" s="6">
        <f ca="1">LN((RAND()^(-Results!$E$4))-1)</f>
        <v>0.57614198696986374</v>
      </c>
      <c r="H703" s="6">
        <f t="shared" ca="1" si="152"/>
        <v>0.64031423632578421</v>
      </c>
      <c r="I703" s="10">
        <f ca="1">SUMPRODUCT(J703:O703,Results!B$12:G$12)+Results!$E$5*H703</f>
        <v>5.5401164135703347</v>
      </c>
      <c r="J703" s="10">
        <f ca="1">SUMPRODUCT($A703:$F703,Results!$B$15:$G$15)</f>
        <v>1.2027092334225</v>
      </c>
      <c r="K703" s="10">
        <f ca="1">SUMPRODUCT($A703:$F703,Results!$B$16:$G$16)</f>
        <v>4.4169935830334097</v>
      </c>
      <c r="L703" s="10">
        <f ca="1">SUMPRODUCT($A703:$F703,Results!$B$17:$G$17)</f>
        <v>-0.73488091318419346</v>
      </c>
      <c r="M703" s="10">
        <f ca="1">SUMPRODUCT($A703:$F703,Results!$B$18:$G$18)</f>
        <v>-1.3931844146195715</v>
      </c>
      <c r="N703" s="10">
        <f ca="1">SUMPRODUCT($A703:$F703,Results!$B$19:$G$19)</f>
        <v>1.6007821306282033</v>
      </c>
      <c r="O703" s="10">
        <f ca="1">SUMPRODUCT($A703:$F703,Results!$B$20:$G$20)</f>
        <v>0.43293051075698741</v>
      </c>
      <c r="P703" s="10" cm="1">
        <f t="array" aca="1" ref="P703" ca="1">SUMPRODUCT(J703:O703,TRANSPOSE(BL$20:BL$25))+$AD$20-$BL$27</f>
        <v>3.3121023124443583</v>
      </c>
      <c r="Q703" s="10" cm="1">
        <f t="array" aca="1" ref="Q703" ca="1">SUMPRODUCT(J703:O703,TRANSPOSE(ES$20:ES$25))+$AD$20-$ES$27</f>
        <v>3.3241291982991803</v>
      </c>
      <c r="R703" s="10">
        <f ca="1">I703-Results!$E$5*H703</f>
        <v>2.9788594682671978</v>
      </c>
      <c r="S703" s="10" cm="1">
        <f t="array" aca="1" ref="S703" ca="1">SUMPRODUCT(J703:O703,TRANSPOSE(AR$28:AR$33))+$AD$20-$AC$26</f>
        <v>4.6907306091184404</v>
      </c>
      <c r="T703" s="10">
        <f ca="1">SUMPRODUCT(J703:O703,Results!K$9:P$9)</f>
        <v>3.3569807229143076</v>
      </c>
      <c r="U703" s="10">
        <f ca="1">SUMPRODUCT(J703:O703,Results!K$9:P$9)+$AD$20-$AC$31</f>
        <v>3.3739367794394002</v>
      </c>
      <c r="V703" s="10">
        <f t="shared" ca="1" si="158"/>
        <v>2.2280141011259764</v>
      </c>
      <c r="W703" s="10">
        <f t="shared" ca="1" si="153"/>
        <v>2.2159872152711544</v>
      </c>
      <c r="X703" s="10">
        <f t="shared" ca="1" si="154"/>
        <v>2.5612569453031369</v>
      </c>
      <c r="Y703" s="10">
        <f t="shared" ca="1" si="155"/>
        <v>0.84938580445189427</v>
      </c>
      <c r="Z703" s="10">
        <f t="shared" ca="1" si="156"/>
        <v>5.2579883466884496</v>
      </c>
      <c r="AA703" s="10">
        <f t="shared" ca="1" si="157"/>
        <v>2.1661796341309345</v>
      </c>
    </row>
    <row r="704" spans="1:27">
      <c r="A704" s="6">
        <f ca="1">LN((RAND()^(-Results!$E$4))-1)</f>
        <v>1.4275199093364439</v>
      </c>
      <c r="B704" s="6">
        <f ca="1">LN((RAND()^(-Results!$E$4))-1)</f>
        <v>0.77101084669443376</v>
      </c>
      <c r="C704" s="6">
        <f ca="1">LN((RAND()^(-Results!$E$4))-1)</f>
        <v>3.8764542443316214</v>
      </c>
      <c r="D704" s="6">
        <f ca="1">LN((RAND()^(-Results!$E$4))-1)</f>
        <v>-0.93147786898950224</v>
      </c>
      <c r="E704" s="6">
        <f ca="1">LN((RAND()^(-Results!$E$4))-1)</f>
        <v>-1.7319104950804303</v>
      </c>
      <c r="F704" s="6">
        <f ca="1">LN((RAND()^(-Results!$E$4))-1)</f>
        <v>-0.31962638019696021</v>
      </c>
      <c r="G704" s="6">
        <f ca="1">LN((RAND()^(-Results!$E$4))-1)</f>
        <v>-2.6121653024962841</v>
      </c>
      <c r="H704" s="6">
        <f t="shared" ca="1" si="152"/>
        <v>-2.5479930531403636</v>
      </c>
      <c r="I704" s="10">
        <f ca="1">SUMPRODUCT(J704:O704,Results!B$12:G$12)+Results!$E$5*H704</f>
        <v>-5.5988846355917827</v>
      </c>
      <c r="J704" s="10">
        <f ca="1">SUMPRODUCT($A704:$F704,Results!$B$15:$G$15)</f>
        <v>2.8254315728319077</v>
      </c>
      <c r="K704" s="10">
        <f ca="1">SUMPRODUCT($A704:$F704,Results!$B$16:$G$16)</f>
        <v>2.5685093211680381</v>
      </c>
      <c r="L704" s="10">
        <f ca="1">SUMPRODUCT($A704:$F704,Results!$B$17:$G$17)</f>
        <v>11.443440330767777</v>
      </c>
      <c r="M704" s="10">
        <f ca="1">SUMPRODUCT($A704:$F704,Results!$B$18:$G$18)</f>
        <v>-4.5862776164689079</v>
      </c>
      <c r="N704" s="10">
        <f ca="1">SUMPRODUCT($A704:$F704,Results!$B$19:$G$19)</f>
        <v>9.3525233642004295</v>
      </c>
      <c r="O704" s="10">
        <f ca="1">SUMPRODUCT($A704:$F704,Results!$B$20:$G$20)</f>
        <v>5.8927380063437722</v>
      </c>
      <c r="P704" s="10" cm="1">
        <f t="array" aca="1" ref="P704" ca="1">SUMPRODUCT(J704:O704,TRANSPOSE(BL$20:BL$25))+$AD$20-$BL$27</f>
        <v>5.6281298101431929</v>
      </c>
      <c r="Q704" s="10" cm="1">
        <f t="array" aca="1" ref="Q704" ca="1">SUMPRODUCT(J704:O704,TRANSPOSE(ES$20:ES$25))+$AD$20-$ES$27</f>
        <v>5.5381222749746213</v>
      </c>
      <c r="R704" s="10">
        <f ca="1">I704-Results!$E$5*H704</f>
        <v>4.5930875769696717</v>
      </c>
      <c r="S704" s="10" cm="1">
        <f t="array" aca="1" ref="S704" ca="1">SUMPRODUCT(J704:O704,TRANSPOSE(AR$28:AR$33))+$AD$20-$AC$26</f>
        <v>10.815866279345723</v>
      </c>
      <c r="T704" s="10">
        <f ca="1">SUMPRODUCT(J704:O704,Results!K$9:P$9)</f>
        <v>5.0423439071765843</v>
      </c>
      <c r="U704" s="10">
        <f ca="1">SUMPRODUCT(J704:O704,Results!K$9:P$9)+$AD$20-$AC$31</f>
        <v>5.0592999637016769</v>
      </c>
      <c r="V704" s="10">
        <f t="shared" ca="1" si="158"/>
        <v>-11.227014445734977</v>
      </c>
      <c r="W704" s="10">
        <f t="shared" ca="1" si="153"/>
        <v>-11.137006910566404</v>
      </c>
      <c r="X704" s="10">
        <f t="shared" ca="1" si="154"/>
        <v>-10.191972212561454</v>
      </c>
      <c r="Y704" s="10">
        <f t="shared" ca="1" si="155"/>
        <v>-16.414750914937507</v>
      </c>
      <c r="Z704" s="10">
        <f t="shared" ca="1" si="156"/>
        <v>-5.8810127024736678</v>
      </c>
      <c r="AA704" s="10">
        <f t="shared" ca="1" si="157"/>
        <v>-10.65818459929346</v>
      </c>
    </row>
    <row r="705" spans="1:27">
      <c r="A705" s="6">
        <f ca="1">LN((RAND()^(-Results!$E$4))-1)</f>
        <v>0.45601643794389829</v>
      </c>
      <c r="B705" s="6">
        <f ca="1">LN((RAND()^(-Results!$E$4))-1)</f>
        <v>0.82368118661118783</v>
      </c>
      <c r="C705" s="6">
        <f ca="1">LN((RAND()^(-Results!$E$4))-1)</f>
        <v>-1.7265521424858539</v>
      </c>
      <c r="D705" s="6">
        <f ca="1">LN((RAND()^(-Results!$E$4))-1)</f>
        <v>1.4018044930116942</v>
      </c>
      <c r="E705" s="6">
        <f ca="1">LN((RAND()^(-Results!$E$4))-1)</f>
        <v>3.7862159703838723</v>
      </c>
      <c r="F705" s="6">
        <f ca="1">LN((RAND()^(-Results!$E$4))-1)</f>
        <v>0.65805476186208167</v>
      </c>
      <c r="G705" s="6">
        <f ca="1">LN((RAND()^(-Results!$E$4))-1)</f>
        <v>1.8609455263402233</v>
      </c>
      <c r="H705" s="6">
        <f t="shared" ca="1" si="152"/>
        <v>1.9251177756961437</v>
      </c>
      <c r="I705" s="10">
        <f ca="1">SUMPRODUCT(J705:O705,Results!B$12:G$12)+Results!$E$5*H705</f>
        <v>28.696883123083076</v>
      </c>
      <c r="J705" s="10">
        <f ca="1">SUMPRODUCT($A705:$F705,Results!$B$15:$G$15)</f>
        <v>-10.148759087966905</v>
      </c>
      <c r="K705" s="10">
        <f ca="1">SUMPRODUCT($A705:$F705,Results!$B$16:$G$16)</f>
        <v>6.1504910286636107</v>
      </c>
      <c r="L705" s="10">
        <f ca="1">SUMPRODUCT($A705:$F705,Results!$B$17:$G$17)</f>
        <v>-17.44657916911207</v>
      </c>
      <c r="M705" s="10">
        <f ca="1">SUMPRODUCT($A705:$F705,Results!$B$18:$G$18)</f>
        <v>1.6652844287400652</v>
      </c>
      <c r="N705" s="10">
        <f ca="1">SUMPRODUCT($A705:$F705,Results!$B$19:$G$19)</f>
        <v>-2.7582537214878484</v>
      </c>
      <c r="O705" s="10">
        <f ca="1">SUMPRODUCT($A705:$F705,Results!$B$20:$G$20)</f>
        <v>-3.241254839091086</v>
      </c>
      <c r="P705" s="10" cm="1">
        <f t="array" aca="1" ref="P705" ca="1">SUMPRODUCT(J705:O705,TRANSPOSE(BL$20:BL$25))+$AD$20-$BL$27</f>
        <v>20.533759425858868</v>
      </c>
      <c r="Q705" s="10" cm="1">
        <f t="array" aca="1" ref="Q705" ca="1">SUMPRODUCT(J705:O705,TRANSPOSE(ES$20:ES$25))+$AD$20-$ES$27</f>
        <v>20.642851446087484</v>
      </c>
      <c r="R705" s="10">
        <f ca="1">I705-Results!$E$5*H705</f>
        <v>20.9964120202985</v>
      </c>
      <c r="S705" s="10" cm="1">
        <f t="array" aca="1" ref="S705" ca="1">SUMPRODUCT(J705:O705,TRANSPOSE(AR$28:AR$33))+$AD$20-$AC$26</f>
        <v>14.931220321100042</v>
      </c>
      <c r="T705" s="10">
        <f ca="1">SUMPRODUCT(J705:O705,Results!K$9:P$9)</f>
        <v>21.212653845357721</v>
      </c>
      <c r="U705" s="10">
        <f ca="1">SUMPRODUCT(J705:O705,Results!K$9:P$9)+$AD$20-$AC$31</f>
        <v>21.229609901882814</v>
      </c>
      <c r="V705" s="10">
        <f t="shared" ca="1" si="158"/>
        <v>8.1631236972242078</v>
      </c>
      <c r="W705" s="10">
        <f t="shared" ca="1" si="153"/>
        <v>8.0540316769955922</v>
      </c>
      <c r="X705" s="10">
        <f t="shared" ca="1" si="154"/>
        <v>7.7004711027845758</v>
      </c>
      <c r="Y705" s="10">
        <f t="shared" ca="1" si="155"/>
        <v>13.765662801983034</v>
      </c>
      <c r="Z705" s="10">
        <f t="shared" ca="1" si="156"/>
        <v>28.414755056201191</v>
      </c>
      <c r="AA705" s="10">
        <f t="shared" ca="1" si="157"/>
        <v>7.4672732212002622</v>
      </c>
    </row>
    <row r="706" spans="1:27">
      <c r="A706" s="6">
        <f ca="1">LN((RAND()^(-Results!$E$4))-1)</f>
        <v>-3.1799987091355546</v>
      </c>
      <c r="B706" s="6">
        <f ca="1">LN((RAND()^(-Results!$E$4))-1)</f>
        <v>-0.38985182031911897</v>
      </c>
      <c r="C706" s="6">
        <f ca="1">LN((RAND()^(-Results!$E$4))-1)</f>
        <v>0.58403493911282067</v>
      </c>
      <c r="D706" s="6">
        <f ca="1">LN((RAND()^(-Results!$E$4))-1)</f>
        <v>-1.7269929301206377</v>
      </c>
      <c r="E706" s="6">
        <f ca="1">LN((RAND()^(-Results!$E$4))-1)</f>
        <v>-0.26846778403695665</v>
      </c>
      <c r="F706" s="6">
        <f ca="1">LN((RAND()^(-Results!$E$4))-1)</f>
        <v>-0.40793522450813663</v>
      </c>
      <c r="G706" s="6">
        <f ca="1">LN((RAND()^(-Results!$E$4))-1)</f>
        <v>1.130805373943975</v>
      </c>
      <c r="H706" s="6">
        <f t="shared" ref="H706:H769" ca="1" si="159">G706-$AL$10</f>
        <v>1.1949776232998954</v>
      </c>
      <c r="I706" s="10">
        <f ca="1">SUMPRODUCT(J706:O706,Results!B$12:G$12)+Results!$E$5*H706</f>
        <v>-21.586465262058233</v>
      </c>
      <c r="J706" s="10">
        <f ca="1">SUMPRODUCT($A706:$F706,Results!$B$15:$G$15)</f>
        <v>12.19708342073627</v>
      </c>
      <c r="K706" s="10">
        <f ca="1">SUMPRODUCT($A706:$F706,Results!$B$16:$G$16)</f>
        <v>1.1632668161578121</v>
      </c>
      <c r="L706" s="10">
        <f ca="1">SUMPRODUCT($A706:$F706,Results!$B$17:$G$17)</f>
        <v>2.3040039088737618</v>
      </c>
      <c r="M706" s="10">
        <f ca="1">SUMPRODUCT($A706:$F706,Results!$B$18:$G$18)</f>
        <v>3.440873131448785E-2</v>
      </c>
      <c r="N706" s="10">
        <f ca="1">SUMPRODUCT($A706:$F706,Results!$B$19:$G$19)</f>
        <v>-7.0456165297042004</v>
      </c>
      <c r="O706" s="10">
        <f ca="1">SUMPRODUCT($A706:$F706,Results!$B$20:$G$20)</f>
        <v>-3.093562594629589</v>
      </c>
      <c r="P706" s="10" cm="1">
        <f t="array" aca="1" ref="P706" ca="1">SUMPRODUCT(J706:O706,TRANSPOSE(BL$20:BL$25))+$AD$20-$BL$27</f>
        <v>-25.897769121303622</v>
      </c>
      <c r="Q706" s="10" cm="1">
        <f t="array" aca="1" ref="Q706" ca="1">SUMPRODUCT(J706:O706,TRANSPOSE(ES$20:ES$25))+$AD$20-$ES$27</f>
        <v>-25.890047158992626</v>
      </c>
      <c r="R706" s="10">
        <f ca="1">I706-Results!$E$5*H706</f>
        <v>-26.366375755257813</v>
      </c>
      <c r="S706" s="10" cm="1">
        <f t="array" aca="1" ref="S706" ca="1">SUMPRODUCT(J706:O706,TRANSPOSE(AR$28:AR$33))+$AD$20-$AC$26</f>
        <v>-21.549276261615621</v>
      </c>
      <c r="T706" s="10">
        <f ca="1">SUMPRODUCT(J706:O706,Results!K$9:P$9)</f>
        <v>-25.889844215281862</v>
      </c>
      <c r="U706" s="10">
        <f ca="1">SUMPRODUCT(J706:O706,Results!K$9:P$9)+$AD$20-$AC$31</f>
        <v>-25.872888158756769</v>
      </c>
      <c r="V706" s="10">
        <f t="shared" ca="1" si="158"/>
        <v>4.3113038592453883</v>
      </c>
      <c r="W706" s="10">
        <f t="shared" ca="1" si="153"/>
        <v>4.3035818969343929</v>
      </c>
      <c r="X706" s="10">
        <f t="shared" ca="1" si="154"/>
        <v>4.7799104931995799</v>
      </c>
      <c r="Y706" s="10">
        <f t="shared" ca="1" si="155"/>
        <v>-3.7189000442612752E-2</v>
      </c>
      <c r="Z706" s="10">
        <f t="shared" ca="1" si="156"/>
        <v>-21.868593328940118</v>
      </c>
      <c r="AA706" s="10">
        <f t="shared" ca="1" si="157"/>
        <v>4.2864228966985358</v>
      </c>
    </row>
    <row r="707" spans="1:27">
      <c r="A707" s="6">
        <f ca="1">LN((RAND()^(-Results!$E$4))-1)</f>
        <v>-0.10282934817761517</v>
      </c>
      <c r="B707" s="6">
        <f ca="1">LN((RAND()^(-Results!$E$4))-1)</f>
        <v>-0.93425860828634577</v>
      </c>
      <c r="C707" s="6">
        <f ca="1">LN((RAND()^(-Results!$E$4))-1)</f>
        <v>-1.6889886763704163</v>
      </c>
      <c r="D707" s="6">
        <f ca="1">LN((RAND()^(-Results!$E$4))-1)</f>
        <v>-0.32790152952354767</v>
      </c>
      <c r="E707" s="6">
        <f ca="1">LN((RAND()^(-Results!$E$4))-1)</f>
        <v>2.1431307223040914</v>
      </c>
      <c r="F707" s="6">
        <f ca="1">LN((RAND()^(-Results!$E$4))-1)</f>
        <v>0.14892526134671338</v>
      </c>
      <c r="G707" s="6">
        <f ca="1">LN((RAND()^(-Results!$E$4))-1)</f>
        <v>-2.7824530158430147</v>
      </c>
      <c r="H707" s="6">
        <f t="shared" ca="1" si="159"/>
        <v>-2.7182807664870943</v>
      </c>
      <c r="I707" s="10">
        <f ca="1">SUMPRODUCT(J707:O707,Results!B$12:G$12)+Results!$E$5*H707</f>
        <v>-6.6133727477136395</v>
      </c>
      <c r="J707" s="10">
        <f ca="1">SUMPRODUCT($A707:$F707,Results!$B$15:$G$15)</f>
        <v>-3.6474877553350047</v>
      </c>
      <c r="K707" s="10">
        <f ca="1">SUMPRODUCT($A707:$F707,Results!$B$16:$G$16)</f>
        <v>2.1973291409377107</v>
      </c>
      <c r="L707" s="10">
        <f ca="1">SUMPRODUCT($A707:$F707,Results!$B$17:$G$17)</f>
        <v>-11.558409950184828</v>
      </c>
      <c r="M707" s="10">
        <f ca="1">SUMPRODUCT($A707:$F707,Results!$B$18:$G$18)</f>
        <v>2.2744775497026875</v>
      </c>
      <c r="N707" s="10">
        <f ca="1">SUMPRODUCT($A707:$F707,Results!$B$19:$G$19)</f>
        <v>-4.9504023877997101</v>
      </c>
      <c r="O707" s="10">
        <f ca="1">SUMPRODUCT($A707:$F707,Results!$B$20:$G$20)</f>
        <v>-3.7212359620922228</v>
      </c>
      <c r="P707" s="10" cm="1">
        <f t="array" aca="1" ref="P707" ca="1">SUMPRODUCT(J707:O707,TRANSPOSE(BL$20:BL$25))+$AD$20-$BL$27</f>
        <v>4.2222339277156831</v>
      </c>
      <c r="Q707" s="10" cm="1">
        <f t="array" aca="1" ref="Q707" ca="1">SUMPRODUCT(J707:O707,TRANSPOSE(ES$20:ES$25))+$AD$20-$ES$27</f>
        <v>4.2157316056512562</v>
      </c>
      <c r="R707" s="10">
        <f ca="1">I707-Results!$E$5*H707</f>
        <v>4.2597503182347376</v>
      </c>
      <c r="S707" s="10" cm="1">
        <f t="array" aca="1" ref="S707" ca="1">SUMPRODUCT(J707:O707,TRANSPOSE(AR$28:AR$33))+$AD$20-$AC$26</f>
        <v>0.61695287856535508</v>
      </c>
      <c r="T707" s="10">
        <f ca="1">SUMPRODUCT(J707:O707,Results!K$9:P$9)</f>
        <v>4.1640752037230744</v>
      </c>
      <c r="U707" s="10">
        <f ca="1">SUMPRODUCT(J707:O707,Results!K$9:P$9)+$AD$20-$AC$31</f>
        <v>4.181031260248167</v>
      </c>
      <c r="V707" s="10">
        <f t="shared" ca="1" si="158"/>
        <v>-10.835606675429322</v>
      </c>
      <c r="W707" s="10">
        <f t="shared" ref="W707:W770" ca="1" si="160">I707-Q707</f>
        <v>-10.829104353364896</v>
      </c>
      <c r="X707" s="10">
        <f t="shared" ref="X707:X770" ca="1" si="161">I707-R707</f>
        <v>-10.873123065948377</v>
      </c>
      <c r="Y707" s="10">
        <f t="shared" ref="Y707:Y770" ca="1" si="162">I707-S707</f>
        <v>-7.2303256262789946</v>
      </c>
      <c r="Z707" s="10">
        <f t="shared" ref="Z707:Z770" ca="1" si="163">I707-$AD$20</f>
        <v>-6.8955008145955246</v>
      </c>
      <c r="AA707" s="10">
        <f t="shared" ref="AA707:AA770" ca="1" si="164">I707-U707</f>
        <v>-10.794404007961806</v>
      </c>
    </row>
    <row r="708" spans="1:27">
      <c r="A708" s="6">
        <f ca="1">LN((RAND()^(-Results!$E$4))-1)</f>
        <v>-4.8133641567937469</v>
      </c>
      <c r="B708" s="6">
        <f ca="1">LN((RAND()^(-Results!$E$4))-1)</f>
        <v>2.3258234964457682</v>
      </c>
      <c r="C708" s="6">
        <f ca="1">LN((RAND()^(-Results!$E$4))-1)</f>
        <v>1.4579283199065372</v>
      </c>
      <c r="D708" s="6">
        <f ca="1">LN((RAND()^(-Results!$E$4))-1)</f>
        <v>-1.6482471897098747</v>
      </c>
      <c r="E708" s="6">
        <f ca="1">LN((RAND()^(-Results!$E$4))-1)</f>
        <v>1.3633139072625686</v>
      </c>
      <c r="F708" s="6">
        <f ca="1">LN((RAND()^(-Results!$E$4))-1)</f>
        <v>5.053220937138124E-2</v>
      </c>
      <c r="G708" s="6">
        <f ca="1">LN((RAND()^(-Results!$E$4))-1)</f>
        <v>-1.0556556653542275</v>
      </c>
      <c r="H708" s="6">
        <f t="shared" ca="1" si="159"/>
        <v>-0.99148341599830703</v>
      </c>
      <c r="I708" s="10">
        <f ca="1">SUMPRODUCT(J708:O708,Results!B$12:G$12)+Results!$E$5*H708</f>
        <v>-27.321902898247913</v>
      </c>
      <c r="J708" s="10">
        <f ca="1">SUMPRODUCT($A708:$F708,Results!$B$15:$G$15)</f>
        <v>14.095948179962553</v>
      </c>
      <c r="K708" s="10">
        <f ca="1">SUMPRODUCT($A708:$F708,Results!$B$16:$G$16)</f>
        <v>8.5179132015267083</v>
      </c>
      <c r="L708" s="10">
        <f ca="1">SUMPRODUCT($A708:$F708,Results!$B$17:$G$17)</f>
        <v>-1.6505339793384692</v>
      </c>
      <c r="M708" s="10">
        <f ca="1">SUMPRODUCT($A708:$F708,Results!$B$18:$G$18)</f>
        <v>-0.95081348316051728</v>
      </c>
      <c r="N708" s="10">
        <f ca="1">SUMPRODUCT($A708:$F708,Results!$B$19:$G$19)</f>
        <v>-7.2528048553418483</v>
      </c>
      <c r="O708" s="10">
        <f ca="1">SUMPRODUCT($A708:$F708,Results!$B$20:$G$20)</f>
        <v>-4.3310252787602783</v>
      </c>
      <c r="P708" s="10" cm="1">
        <f t="array" aca="1" ref="P708" ca="1">SUMPRODUCT(J708:O708,TRANSPOSE(BL$20:BL$25))+$AD$20-$BL$27</f>
        <v>-23.119779893686449</v>
      </c>
      <c r="Q708" s="10" cm="1">
        <f t="array" aca="1" ref="Q708" ca="1">SUMPRODUCT(J708:O708,TRANSPOSE(ES$20:ES$25))+$AD$20-$ES$27</f>
        <v>-22.9562255212082</v>
      </c>
      <c r="R708" s="10">
        <f ca="1">I708-Results!$E$5*H708</f>
        <v>-23.355969234254687</v>
      </c>
      <c r="S708" s="10" cm="1">
        <f t="array" aca="1" ref="S708" ca="1">SUMPRODUCT(J708:O708,TRANSPOSE(AR$28:AR$33))+$AD$20-$AC$26</f>
        <v>-17.783887999465616</v>
      </c>
      <c r="T708" s="10">
        <f ca="1">SUMPRODUCT(J708:O708,Results!K$9:P$9)</f>
        <v>-22.154249720338207</v>
      </c>
      <c r="U708" s="10">
        <f ca="1">SUMPRODUCT(J708:O708,Results!K$9:P$9)+$AD$20-$AC$31</f>
        <v>-22.137293663813114</v>
      </c>
      <c r="V708" s="10">
        <f t="shared" ca="1" si="158"/>
        <v>-4.2021230045614644</v>
      </c>
      <c r="W708" s="10">
        <f t="shared" ca="1" si="160"/>
        <v>-4.365677377039713</v>
      </c>
      <c r="X708" s="10">
        <f t="shared" ca="1" si="161"/>
        <v>-3.9659336639932263</v>
      </c>
      <c r="Y708" s="10">
        <f t="shared" ca="1" si="162"/>
        <v>-9.538014898782297</v>
      </c>
      <c r="Z708" s="10">
        <f t="shared" ca="1" si="163"/>
        <v>-27.604030965129798</v>
      </c>
      <c r="AA708" s="10">
        <f t="shared" ca="1" si="164"/>
        <v>-5.1846092344347987</v>
      </c>
    </row>
    <row r="709" spans="1:27">
      <c r="A709" s="6">
        <f ca="1">LN((RAND()^(-Results!$E$4))-1)</f>
        <v>3.184016644111455</v>
      </c>
      <c r="B709" s="6">
        <f ca="1">LN((RAND()^(-Results!$E$4))-1)</f>
        <v>1.0132513782078172</v>
      </c>
      <c r="C709" s="6">
        <f ca="1">LN((RAND()^(-Results!$E$4))-1)</f>
        <v>-0.67731272273036947</v>
      </c>
      <c r="D709" s="6">
        <f ca="1">LN((RAND()^(-Results!$E$4))-1)</f>
        <v>-1.1354771889291171</v>
      </c>
      <c r="E709" s="6">
        <f ca="1">LN((RAND()^(-Results!$E$4))-1)</f>
        <v>0.50672708264270738</v>
      </c>
      <c r="F709" s="6">
        <f ca="1">LN((RAND()^(-Results!$E$4))-1)</f>
        <v>-9.7320614164124006E-2</v>
      </c>
      <c r="G709" s="6">
        <f ca="1">LN((RAND()^(-Results!$E$4))-1)</f>
        <v>2.6406152998774699</v>
      </c>
      <c r="H709" s="6">
        <f t="shared" ca="1" si="159"/>
        <v>2.7047875492333904</v>
      </c>
      <c r="I709" s="10">
        <f ca="1">SUMPRODUCT(J709:O709,Results!B$12:G$12)+Results!$E$5*H709</f>
        <v>35.629014550299921</v>
      </c>
      <c r="J709" s="10">
        <f ca="1">SUMPRODUCT($A709:$F709,Results!$B$15:$G$15)</f>
        <v>-9.0792758277012009</v>
      </c>
      <c r="K709" s="10">
        <f ca="1">SUMPRODUCT($A709:$F709,Results!$B$16:$G$16)</f>
        <v>1.7134726454753026</v>
      </c>
      <c r="L709" s="10">
        <f ca="1">SUMPRODUCT($A709:$F709,Results!$B$17:$G$17)</f>
        <v>-3.0594045312335445</v>
      </c>
      <c r="M709" s="10">
        <f ca="1">SUMPRODUCT($A709:$F709,Results!$B$18:$G$18)</f>
        <v>2.6014617865945704</v>
      </c>
      <c r="N709" s="10">
        <f ca="1">SUMPRODUCT($A709:$F709,Results!$B$19:$G$19)</f>
        <v>8.4418621471755397</v>
      </c>
      <c r="O709" s="10">
        <f ca="1">SUMPRODUCT($A709:$F709,Results!$B$20:$G$20)</f>
        <v>0.81668374564328372</v>
      </c>
      <c r="P709" s="10" cm="1">
        <f t="array" aca="1" ref="P709" ca="1">SUMPRODUCT(J709:O709,TRANSPOSE(BL$20:BL$25))+$AD$20-$BL$27</f>
        <v>24.343294880503532</v>
      </c>
      <c r="Q709" s="10" cm="1">
        <f t="array" aca="1" ref="Q709" ca="1">SUMPRODUCT(J709:O709,TRANSPOSE(ES$20:ES$25))+$AD$20-$ES$27</f>
        <v>24.291296235693803</v>
      </c>
      <c r="R709" s="10">
        <f ca="1">I709-Results!$E$5*H709</f>
        <v>24.809864353366358</v>
      </c>
      <c r="S709" s="10" cm="1">
        <f t="array" aca="1" ref="S709" ca="1">SUMPRODUCT(J709:O709,TRANSPOSE(AR$28:AR$33))+$AD$20-$AC$26</f>
        <v>17.93767470725005</v>
      </c>
      <c r="T709" s="10">
        <f ca="1">SUMPRODUCT(J709:O709,Results!K$9:P$9)</f>
        <v>23.981573785933808</v>
      </c>
      <c r="U709" s="10">
        <f ca="1">SUMPRODUCT(J709:O709,Results!K$9:P$9)+$AD$20-$AC$31</f>
        <v>23.9985298424589</v>
      </c>
      <c r="V709" s="10">
        <f t="shared" ca="1" si="158"/>
        <v>11.285719669796389</v>
      </c>
      <c r="W709" s="10">
        <f t="shared" ca="1" si="160"/>
        <v>11.337718314606118</v>
      </c>
      <c r="X709" s="10">
        <f t="shared" ca="1" si="161"/>
        <v>10.819150196933563</v>
      </c>
      <c r="Y709" s="10">
        <f t="shared" ca="1" si="162"/>
        <v>17.691339843049871</v>
      </c>
      <c r="Z709" s="10">
        <f t="shared" ca="1" si="163"/>
        <v>35.346886483418032</v>
      </c>
      <c r="AA709" s="10">
        <f t="shared" ca="1" si="164"/>
        <v>11.630484707841021</v>
      </c>
    </row>
    <row r="710" spans="1:27">
      <c r="A710" s="6">
        <f ca="1">LN((RAND()^(-Results!$E$4))-1)</f>
        <v>-1.1627009754308719</v>
      </c>
      <c r="B710" s="6">
        <f ca="1">LN((RAND()^(-Results!$E$4))-1)</f>
        <v>3.2331768530174214E-2</v>
      </c>
      <c r="C710" s="6">
        <f ca="1">LN((RAND()^(-Results!$E$4))-1)</f>
        <v>-2.9431961901057129</v>
      </c>
      <c r="D710" s="6">
        <f ca="1">LN((RAND()^(-Results!$E$4))-1)</f>
        <v>-1.7863183022840736</v>
      </c>
      <c r="E710" s="6">
        <f ca="1">LN((RAND()^(-Results!$E$4))-1)</f>
        <v>2.6703924960043093</v>
      </c>
      <c r="F710" s="6">
        <f ca="1">LN((RAND()^(-Results!$E$4))-1)</f>
        <v>0.57995821195111419</v>
      </c>
      <c r="G710" s="6">
        <f ca="1">LN((RAND()^(-Results!$E$4))-1)</f>
        <v>0.61517249879214442</v>
      </c>
      <c r="H710" s="6">
        <f t="shared" ca="1" si="159"/>
        <v>0.67934474814806489</v>
      </c>
      <c r="I710" s="10">
        <f ca="1">SUMPRODUCT(J710:O710,Results!B$12:G$12)+Results!$E$5*H710</f>
        <v>4.8307819133493961</v>
      </c>
      <c r="J710" s="10">
        <f ca="1">SUMPRODUCT($A710:$F710,Results!$B$15:$G$15)</f>
        <v>-2.071700409915719</v>
      </c>
      <c r="K710" s="10">
        <f ca="1">SUMPRODUCT($A710:$F710,Results!$B$16:$G$16)</f>
        <v>3.9477521075587547</v>
      </c>
      <c r="L710" s="10">
        <f ca="1">SUMPRODUCT($A710:$F710,Results!$B$17:$G$17)</f>
        <v>-14.812870269300815</v>
      </c>
      <c r="M710" s="10">
        <f ca="1">SUMPRODUCT($A710:$F710,Results!$B$18:$G$18)</f>
        <v>4.471749913286426</v>
      </c>
      <c r="N710" s="10">
        <f ca="1">SUMPRODUCT($A710:$F710,Results!$B$19:$G$19)</f>
        <v>-6.6417486764945952</v>
      </c>
      <c r="O710" s="10">
        <f ca="1">SUMPRODUCT($A710:$F710,Results!$B$20:$G$20)</f>
        <v>-6.6257773755702178</v>
      </c>
      <c r="P710" s="10" cm="1">
        <f t="array" aca="1" ref="P710" ca="1">SUMPRODUCT(J710:O710,TRANSPOSE(BL$20:BL$25))+$AD$20-$BL$27</f>
        <v>1.4718082116749014</v>
      </c>
      <c r="Q710" s="10" cm="1">
        <f t="array" aca="1" ref="Q710" ca="1">SUMPRODUCT(J710:O710,TRANSPOSE(ES$20:ES$25))+$AD$20-$ES$27</f>
        <v>1.5223029574603579</v>
      </c>
      <c r="R710" s="10">
        <f ca="1">I710-Results!$E$5*H710</f>
        <v>2.1134029207571365</v>
      </c>
      <c r="S710" s="10" cm="1">
        <f t="array" aca="1" ref="S710" ca="1">SUMPRODUCT(J710:O710,TRANSPOSE(AR$28:AR$33))+$AD$20-$AC$26</f>
        <v>-4.1863887041287038</v>
      </c>
      <c r="T710" s="10">
        <f ca="1">SUMPRODUCT(J710:O710,Results!K$9:P$9)</f>
        <v>1.7353381121272791</v>
      </c>
      <c r="U710" s="10">
        <f ca="1">SUMPRODUCT(J710:O710,Results!K$9:P$9)+$AD$20-$AC$31</f>
        <v>1.7522941686523716</v>
      </c>
      <c r="V710" s="10">
        <f t="shared" ca="1" si="158"/>
        <v>3.3589737016744947</v>
      </c>
      <c r="W710" s="10">
        <f t="shared" ca="1" si="160"/>
        <v>3.3084789558890382</v>
      </c>
      <c r="X710" s="10">
        <f t="shared" ca="1" si="161"/>
        <v>2.7173789925922596</v>
      </c>
      <c r="Y710" s="10">
        <f t="shared" ca="1" si="162"/>
        <v>9.0171706174781008</v>
      </c>
      <c r="Z710" s="10">
        <f t="shared" ca="1" si="163"/>
        <v>4.548653846467511</v>
      </c>
      <c r="AA710" s="10">
        <f t="shared" ca="1" si="164"/>
        <v>3.0784877446970245</v>
      </c>
    </row>
    <row r="711" spans="1:27">
      <c r="A711" s="6">
        <f ca="1">LN((RAND()^(-Results!$E$4))-1)</f>
        <v>1.2078256821452</v>
      </c>
      <c r="B711" s="6">
        <f ca="1">LN((RAND()^(-Results!$E$4))-1)</f>
        <v>-3.2979749534807441</v>
      </c>
      <c r="C711" s="6">
        <f ca="1">LN((RAND()^(-Results!$E$4))-1)</f>
        <v>3.065844661452076</v>
      </c>
      <c r="D711" s="6">
        <f ca="1">LN((RAND()^(-Results!$E$4))-1)</f>
        <v>4.3888530292648493</v>
      </c>
      <c r="E711" s="6">
        <f ca="1">LN((RAND()^(-Results!$E$4))-1)</f>
        <v>1.1841198928085657</v>
      </c>
      <c r="F711" s="6">
        <f ca="1">LN((RAND()^(-Results!$E$4))-1)</f>
        <v>-0.21190397607775682</v>
      </c>
      <c r="G711" s="6">
        <f ca="1">LN((RAND()^(-Results!$E$4))-1)</f>
        <v>-1.5379733330308418</v>
      </c>
      <c r="H711" s="6">
        <f t="shared" ca="1" si="159"/>
        <v>-1.4738010836749214</v>
      </c>
      <c r="I711" s="10">
        <f ca="1">SUMPRODUCT(J711:O711,Results!B$12:G$12)+Results!$E$5*H711</f>
        <v>-4.9701390334057294E-2</v>
      </c>
      <c r="J711" s="10">
        <f ca="1">SUMPRODUCT($A711:$F711,Results!$B$15:$G$15)</f>
        <v>-5.2644448589773756</v>
      </c>
      <c r="K711" s="10">
        <f ca="1">SUMPRODUCT($A711:$F711,Results!$B$16:$G$16)</f>
        <v>0.67535021293996944</v>
      </c>
      <c r="L711" s="10">
        <f ca="1">SUMPRODUCT($A711:$F711,Results!$B$17:$G$17)</f>
        <v>-3.4134762411402133</v>
      </c>
      <c r="M711" s="10">
        <f ca="1">SUMPRODUCT($A711:$F711,Results!$B$18:$G$18)</f>
        <v>-7.5009682004294778</v>
      </c>
      <c r="N711" s="10">
        <f ca="1">SUMPRODUCT($A711:$F711,Results!$B$19:$G$19)</f>
        <v>-2.9233712227980653</v>
      </c>
      <c r="O711" s="10">
        <f ca="1">SUMPRODUCT($A711:$F711,Results!$B$20:$G$20)</f>
        <v>5.1050645295872323</v>
      </c>
      <c r="P711" s="10" cm="1">
        <f t="array" aca="1" ref="P711" ca="1">SUMPRODUCT(J711:O711,TRANSPOSE(BL$20:BL$25))+$AD$20-$BL$27</f>
        <v>7.899524549567106</v>
      </c>
      <c r="Q711" s="10" cm="1">
        <f t="array" aca="1" ref="Q711" ca="1">SUMPRODUCT(J711:O711,TRANSPOSE(ES$20:ES$25))+$AD$20-$ES$27</f>
        <v>7.8015104592936817</v>
      </c>
      <c r="R711" s="10">
        <f ca="1">I711-Results!$E$5*H711</f>
        <v>5.8455029443656281</v>
      </c>
      <c r="S711" s="10" cm="1">
        <f t="array" aca="1" ref="S711" ca="1">SUMPRODUCT(J711:O711,TRANSPOSE(AR$28:AR$33))+$AD$20-$AC$26</f>
        <v>14.524843461852097</v>
      </c>
      <c r="T711" s="10">
        <f ca="1">SUMPRODUCT(J711:O711,Results!K$9:P$9)</f>
        <v>7.3715421662279814</v>
      </c>
      <c r="U711" s="10">
        <f ca="1">SUMPRODUCT(J711:O711,Results!K$9:P$9)+$AD$20-$AC$31</f>
        <v>7.388498222753074</v>
      </c>
      <c r="V711" s="10">
        <f t="shared" ca="1" si="158"/>
        <v>-7.9492259399011633</v>
      </c>
      <c r="W711" s="10">
        <f t="shared" ca="1" si="160"/>
        <v>-7.851211849627739</v>
      </c>
      <c r="X711" s="10">
        <f t="shared" ca="1" si="161"/>
        <v>-5.8952043346996854</v>
      </c>
      <c r="Y711" s="10">
        <f t="shared" ca="1" si="162"/>
        <v>-14.574544852186154</v>
      </c>
      <c r="Z711" s="10">
        <f t="shared" ca="1" si="163"/>
        <v>-0.33182945721594259</v>
      </c>
      <c r="AA711" s="10">
        <f t="shared" ca="1" si="164"/>
        <v>-7.4381996130871313</v>
      </c>
    </row>
    <row r="712" spans="1:27">
      <c r="A712" s="6">
        <f ca="1">LN((RAND()^(-Results!$E$4))-1)</f>
        <v>-1.3184621619878896</v>
      </c>
      <c r="B712" s="6">
        <f ca="1">LN((RAND()^(-Results!$E$4))-1)</f>
        <v>0.68142385596313515</v>
      </c>
      <c r="C712" s="6">
        <f ca="1">LN((RAND()^(-Results!$E$4))-1)</f>
        <v>0.47487594107160541</v>
      </c>
      <c r="D712" s="6">
        <f ca="1">LN((RAND()^(-Results!$E$4))-1)</f>
        <v>-1.4993998300035982</v>
      </c>
      <c r="E712" s="6">
        <f ca="1">LN((RAND()^(-Results!$E$4))-1)</f>
        <v>1.8369170199174454</v>
      </c>
      <c r="F712" s="6">
        <f ca="1">LN((RAND()^(-Results!$E$4))-1)</f>
        <v>0.87121537802041926</v>
      </c>
      <c r="G712" s="6">
        <f ca="1">LN((RAND()^(-Results!$E$4))-1)</f>
        <v>-2.4798754594183254</v>
      </c>
      <c r="H712" s="6">
        <f t="shared" ca="1" si="159"/>
        <v>-2.415703210062405</v>
      </c>
      <c r="I712" s="10">
        <f ca="1">SUMPRODUCT(J712:O712,Results!B$12:G$12)+Results!$E$5*H712</f>
        <v>-7.7777505606602624</v>
      </c>
      <c r="J712" s="10">
        <f ca="1">SUMPRODUCT($A712:$F712,Results!$B$15:$G$15)</f>
        <v>1.4033574288667581</v>
      </c>
      <c r="K712" s="10">
        <f ca="1">SUMPRODUCT($A712:$F712,Results!$B$16:$G$16)</f>
        <v>7.3451964323282297</v>
      </c>
      <c r="L712" s="10">
        <f ca="1">SUMPRODUCT($A712:$F712,Results!$B$17:$G$17)</f>
        <v>-7.6171106841057661</v>
      </c>
      <c r="M712" s="10">
        <f ca="1">SUMPRODUCT($A712:$F712,Results!$B$18:$G$18)</f>
        <v>-1.1764936176138816</v>
      </c>
      <c r="N712" s="10">
        <f ca="1">SUMPRODUCT($A712:$F712,Results!$B$19:$G$19)</f>
        <v>-2.5321027782804766</v>
      </c>
      <c r="O712" s="10">
        <f ca="1">SUMPRODUCT($A712:$F712,Results!$B$20:$G$20)</f>
        <v>-2.0245284583654151</v>
      </c>
      <c r="P712" s="10" cm="1">
        <f t="array" aca="1" ref="P712" ca="1">SUMPRODUCT(J712:O712,TRANSPOSE(BL$20:BL$25))+$AD$20-$BL$27</f>
        <v>2.200331545216295</v>
      </c>
      <c r="Q712" s="10" cm="1">
        <f t="array" aca="1" ref="Q712" ca="1">SUMPRODUCT(J712:O712,TRANSPOSE(ES$20:ES$25))+$AD$20-$ES$27</f>
        <v>2.2415547459802716</v>
      </c>
      <c r="R712" s="10">
        <f ca="1">I712-Results!$E$5*H712</f>
        <v>1.8850622795893575</v>
      </c>
      <c r="S712" s="10" cm="1">
        <f t="array" aca="1" ref="S712" ca="1">SUMPRODUCT(J712:O712,TRANSPOSE(AR$28:AR$33))+$AD$20-$AC$26</f>
        <v>3.1743083210764258</v>
      </c>
      <c r="T712" s="10">
        <f ca="1">SUMPRODUCT(J712:O712,Results!K$9:P$9)</f>
        <v>2.4130707844721382</v>
      </c>
      <c r="U712" s="10">
        <f ca="1">SUMPRODUCT(J712:O712,Results!K$9:P$9)+$AD$20-$AC$31</f>
        <v>2.4300268409972303</v>
      </c>
      <c r="V712" s="10">
        <f t="shared" ca="1" si="158"/>
        <v>-9.9780821058765579</v>
      </c>
      <c r="W712" s="10">
        <f t="shared" ca="1" si="160"/>
        <v>-10.019305306640534</v>
      </c>
      <c r="X712" s="10">
        <f t="shared" ca="1" si="161"/>
        <v>-9.6628128402496198</v>
      </c>
      <c r="Y712" s="10">
        <f t="shared" ca="1" si="162"/>
        <v>-10.952058881736688</v>
      </c>
      <c r="Z712" s="10">
        <f t="shared" ca="1" si="163"/>
        <v>-8.0598786275421475</v>
      </c>
      <c r="AA712" s="10">
        <f t="shared" ca="1" si="164"/>
        <v>-10.207777401657493</v>
      </c>
    </row>
    <row r="713" spans="1:27">
      <c r="A713" s="6">
        <f ca="1">LN((RAND()^(-Results!$E$4))-1)</f>
        <v>2.455129122986631</v>
      </c>
      <c r="B713" s="6">
        <f ca="1">LN((RAND()^(-Results!$E$4))-1)</f>
        <v>2.3642626959505381E-2</v>
      </c>
      <c r="C713" s="6">
        <f ca="1">LN((RAND()^(-Results!$E$4))-1)</f>
        <v>-1.1647988306647232</v>
      </c>
      <c r="D713" s="6">
        <f ca="1">LN((RAND()^(-Results!$E$4))-1)</f>
        <v>-0.43029779233817933</v>
      </c>
      <c r="E713" s="6">
        <f ca="1">LN((RAND()^(-Results!$E$4))-1)</f>
        <v>-6.8045566776289007E-2</v>
      </c>
      <c r="F713" s="6">
        <f ca="1">LN((RAND()^(-Results!$E$4))-1)</f>
        <v>-0.50871502520917877</v>
      </c>
      <c r="G713" s="6">
        <f ca="1">LN((RAND()^(-Results!$E$4))-1)</f>
        <v>-0.83513420613378442</v>
      </c>
      <c r="H713" s="6">
        <f t="shared" ca="1" si="159"/>
        <v>-0.77096195677786394</v>
      </c>
      <c r="I713" s="10">
        <f ca="1">SUMPRODUCT(J713:O713,Results!B$12:G$12)+Results!$E$5*H713</f>
        <v>10.849121193790646</v>
      </c>
      <c r="J713" s="10">
        <f ca="1">SUMPRODUCT($A713:$F713,Results!$B$15:$G$15)</f>
        <v>-6.42533227398867</v>
      </c>
      <c r="K713" s="10">
        <f ca="1">SUMPRODUCT($A713:$F713,Results!$B$16:$G$16)</f>
        <v>-1.9073603048738061</v>
      </c>
      <c r="L713" s="10">
        <f ca="1">SUMPRODUCT($A713:$F713,Results!$B$17:$G$17)</f>
        <v>-1.0852945635526368</v>
      </c>
      <c r="M713" s="10">
        <f ca="1">SUMPRODUCT($A713:$F713,Results!$B$18:$G$18)</f>
        <v>3.1366277822502302</v>
      </c>
      <c r="N713" s="10">
        <f ca="1">SUMPRODUCT($A713:$F713,Results!$B$19:$G$19)</f>
        <v>4.8948804987570433</v>
      </c>
      <c r="O713" s="10">
        <f ca="1">SUMPRODUCT($A713:$F713,Results!$B$20:$G$20)</f>
        <v>0.11860089306969934</v>
      </c>
      <c r="P713" s="10" cm="1">
        <f t="array" aca="1" ref="P713" ca="1">SUMPRODUCT(J713:O713,TRANSPOSE(BL$20:BL$25))+$AD$20-$BL$27</f>
        <v>13.481633348861145</v>
      </c>
      <c r="Q713" s="10" cm="1">
        <f t="array" aca="1" ref="Q713" ca="1">SUMPRODUCT(J713:O713,TRANSPOSE(ES$20:ES$25))+$AD$20-$ES$27</f>
        <v>13.422046246364438</v>
      </c>
      <c r="R713" s="10">
        <f ca="1">I713-Results!$E$5*H713</f>
        <v>13.932969020902101</v>
      </c>
      <c r="S713" s="10" cm="1">
        <f t="array" aca="1" ref="S713" ca="1">SUMPRODUCT(J713:O713,TRANSPOSE(AR$28:AR$33))+$AD$20-$AC$26</f>
        <v>8.0161346033414027</v>
      </c>
      <c r="T713" s="10">
        <f ca="1">SUMPRODUCT(J713:O713,Results!K$9:P$9)</f>
        <v>13.088313853970842</v>
      </c>
      <c r="U713" s="10">
        <f ca="1">SUMPRODUCT(J713:O713,Results!K$9:P$9)+$AD$20-$AC$31</f>
        <v>13.105269910495934</v>
      </c>
      <c r="V713" s="10">
        <f t="shared" ca="1" si="158"/>
        <v>-2.6325121550704988</v>
      </c>
      <c r="W713" s="10">
        <f t="shared" ca="1" si="160"/>
        <v>-2.5729250525737921</v>
      </c>
      <c r="X713" s="10">
        <f t="shared" ca="1" si="161"/>
        <v>-3.0838478271114553</v>
      </c>
      <c r="Y713" s="10">
        <f t="shared" ca="1" si="162"/>
        <v>2.8329865904492433</v>
      </c>
      <c r="Z713" s="10">
        <f t="shared" ca="1" si="163"/>
        <v>10.566993126908761</v>
      </c>
      <c r="AA713" s="10">
        <f t="shared" ca="1" si="164"/>
        <v>-2.2561487167052885</v>
      </c>
    </row>
    <row r="714" spans="1:27">
      <c r="A714" s="6">
        <f ca="1">LN((RAND()^(-Results!$E$4))-1)</f>
        <v>-0.47709912949598399</v>
      </c>
      <c r="B714" s="6">
        <f ca="1">LN((RAND()^(-Results!$E$4))-1)</f>
        <v>2.0902199391556469</v>
      </c>
      <c r="C714" s="6">
        <f ca="1">LN((RAND()^(-Results!$E$4))-1)</f>
        <v>-2.2291271824830194</v>
      </c>
      <c r="D714" s="6">
        <f ca="1">LN((RAND()^(-Results!$E$4))-1)</f>
        <v>-0.71100596454396259</v>
      </c>
      <c r="E714" s="6">
        <f ca="1">LN((RAND()^(-Results!$E$4))-1)</f>
        <v>-0.75793717976771602</v>
      </c>
      <c r="F714" s="6">
        <f ca="1">LN((RAND()^(-Results!$E$4))-1)</f>
        <v>-0.14101448111670223</v>
      </c>
      <c r="G714" s="6">
        <f ca="1">LN((RAND()^(-Results!$E$4))-1)</f>
        <v>1.1417810797946033</v>
      </c>
      <c r="H714" s="6">
        <f t="shared" ca="1" si="159"/>
        <v>1.2059533291505238</v>
      </c>
      <c r="I714" s="10">
        <f ca="1">SUMPRODUCT(J714:O714,Results!B$12:G$12)+Results!$E$5*H714</f>
        <v>2.8636236874382659</v>
      </c>
      <c r="J714" s="10">
        <f ca="1">SUMPRODUCT($A714:$F714,Results!$B$15:$G$15)</f>
        <v>0.92737924736004085</v>
      </c>
      <c r="K714" s="10">
        <f ca="1">SUMPRODUCT($A714:$F714,Results!$B$16:$G$16)</f>
        <v>-2.7948583027495904</v>
      </c>
      <c r="L714" s="10">
        <f ca="1">SUMPRODUCT($A714:$F714,Results!$B$17:$G$17)</f>
        <v>2.6037223749404217</v>
      </c>
      <c r="M714" s="10">
        <f ca="1">SUMPRODUCT($A714:$F714,Results!$B$18:$G$18)</f>
        <v>4.7290332741040277</v>
      </c>
      <c r="N714" s="10">
        <f ca="1">SUMPRODUCT($A714:$F714,Results!$B$19:$G$19)</f>
        <v>1.5079418079024913</v>
      </c>
      <c r="O714" s="10">
        <f ca="1">SUMPRODUCT($A714:$F714,Results!$B$20:$G$20)</f>
        <v>-2.5015051415160876</v>
      </c>
      <c r="P714" s="10" cm="1">
        <f t="array" aca="1" ref="P714" ca="1">SUMPRODUCT(J714:O714,TRANSPOSE(BL$20:BL$25))+$AD$20-$BL$27</f>
        <v>-3.4775183028413958</v>
      </c>
      <c r="Q714" s="10" cm="1">
        <f t="array" aca="1" ref="Q714" ca="1">SUMPRODUCT(J714:O714,TRANSPOSE(ES$20:ES$25))+$AD$20-$ES$27</f>
        <v>-3.3689879673893812</v>
      </c>
      <c r="R714" s="10">
        <f ca="1">I714-Results!$E$5*H714</f>
        <v>-1.9601896291638292</v>
      </c>
      <c r="S714" s="10" cm="1">
        <f t="array" aca="1" ref="S714" ca="1">SUMPRODUCT(J714:O714,TRANSPOSE(AR$28:AR$33))+$AD$20-$AC$26</f>
        <v>-8.0268574948621794</v>
      </c>
      <c r="T714" s="10">
        <f ca="1">SUMPRODUCT(J714:O714,Results!K$9:P$9)</f>
        <v>-2.8480205443462321</v>
      </c>
      <c r="U714" s="10">
        <f ca="1">SUMPRODUCT(J714:O714,Results!K$9:P$9)+$AD$20-$AC$31</f>
        <v>-2.83106448782114</v>
      </c>
      <c r="V714" s="10">
        <f t="shared" ca="1" si="158"/>
        <v>6.3411419902796613</v>
      </c>
      <c r="W714" s="10">
        <f t="shared" ca="1" si="160"/>
        <v>6.2326116548276467</v>
      </c>
      <c r="X714" s="10">
        <f t="shared" ca="1" si="161"/>
        <v>4.8238133166020951</v>
      </c>
      <c r="Y714" s="10">
        <f t="shared" ca="1" si="162"/>
        <v>10.890481182300444</v>
      </c>
      <c r="Z714" s="10">
        <f t="shared" ca="1" si="163"/>
        <v>2.5814956205563808</v>
      </c>
      <c r="AA714" s="10">
        <f t="shared" ca="1" si="164"/>
        <v>5.6946881752594063</v>
      </c>
    </row>
    <row r="715" spans="1:27">
      <c r="A715" s="6">
        <f ca="1">LN((RAND()^(-Results!$E$4))-1)</f>
        <v>-0.14276015870005324</v>
      </c>
      <c r="B715" s="6">
        <f ca="1">LN((RAND()^(-Results!$E$4))-1)</f>
        <v>-1.1911432688537347</v>
      </c>
      <c r="C715" s="6">
        <f ca="1">LN((RAND()^(-Results!$E$4))-1)</f>
        <v>0.71202708219285327</v>
      </c>
      <c r="D715" s="6">
        <f ca="1">LN((RAND()^(-Results!$E$4))-1)</f>
        <v>-0.76876844550854362</v>
      </c>
      <c r="E715" s="6">
        <f ca="1">LN((RAND()^(-Results!$E$4))-1)</f>
        <v>-0.86765273019024725</v>
      </c>
      <c r="F715" s="6">
        <f ca="1">LN((RAND()^(-Results!$E$4))-1)</f>
        <v>-1.0196989666831013</v>
      </c>
      <c r="G715" s="6">
        <f ca="1">LN((RAND()^(-Results!$E$4))-1)</f>
        <v>-0.29974940810680362</v>
      </c>
      <c r="H715" s="6">
        <f t="shared" ca="1" si="159"/>
        <v>-0.23557715875088311</v>
      </c>
      <c r="I715" s="10">
        <f ca="1">SUMPRODUCT(J715:O715,Results!B$12:G$12)+Results!$E$5*H715</f>
        <v>-12.68552080855566</v>
      </c>
      <c r="J715" s="10">
        <f ca="1">SUMPRODUCT($A715:$F715,Results!$B$15:$G$15)</f>
        <v>4.9758403402202145</v>
      </c>
      <c r="K715" s="10">
        <f ca="1">SUMPRODUCT($A715:$F715,Results!$B$16:$G$16)</f>
        <v>-2.0133585652421253</v>
      </c>
      <c r="L715" s="10">
        <f ca="1">SUMPRODUCT($A715:$F715,Results!$B$17:$G$17)</f>
        <v>4.3974804909198237</v>
      </c>
      <c r="M715" s="10">
        <f ca="1">SUMPRODUCT($A715:$F715,Results!$B$18:$G$18)</f>
        <v>0.39084471970246182</v>
      </c>
      <c r="N715" s="10">
        <f ca="1">SUMPRODUCT($A715:$F715,Results!$B$19:$G$19)</f>
        <v>-1.1332226048127778</v>
      </c>
      <c r="O715" s="10">
        <f ca="1">SUMPRODUCT($A715:$F715,Results!$B$20:$G$20)</f>
        <v>-0.11396841834489169</v>
      </c>
      <c r="P715" s="10" cm="1">
        <f t="array" aca="1" ref="P715" ca="1">SUMPRODUCT(J715:O715,TRANSPOSE(BL$20:BL$25))+$AD$20-$BL$27</f>
        <v>-11.154159942249636</v>
      </c>
      <c r="Q715" s="10" cm="1">
        <f t="array" aca="1" ref="Q715" ca="1">SUMPRODUCT(J715:O715,TRANSPOSE(ES$20:ES$25))+$AD$20-$ES$27</f>
        <v>-11.244967354976319</v>
      </c>
      <c r="R715" s="10">
        <f ca="1">I715-Results!$E$5*H715</f>
        <v>-11.743212173552127</v>
      </c>
      <c r="S715" s="10" cm="1">
        <f t="array" aca="1" ref="S715" ca="1">SUMPRODUCT(J715:O715,TRANSPOSE(AR$28:AR$33))+$AD$20-$AC$26</f>
        <v>-9.4477218357361128</v>
      </c>
      <c r="T715" s="10">
        <f ca="1">SUMPRODUCT(J715:O715,Results!K$9:P$9)</f>
        <v>-11.736066200765254</v>
      </c>
      <c r="U715" s="10">
        <f ca="1">SUMPRODUCT(J715:O715,Results!K$9:P$9)+$AD$20-$AC$31</f>
        <v>-11.719110144240162</v>
      </c>
      <c r="V715" s="10">
        <f t="shared" ca="1" si="158"/>
        <v>-1.5313608663060236</v>
      </c>
      <c r="W715" s="10">
        <f t="shared" ca="1" si="160"/>
        <v>-1.4405534535793407</v>
      </c>
      <c r="X715" s="10">
        <f t="shared" ca="1" si="161"/>
        <v>-0.94230863500353301</v>
      </c>
      <c r="Y715" s="10">
        <f t="shared" ca="1" si="162"/>
        <v>-3.2377989728195473</v>
      </c>
      <c r="Z715" s="10">
        <f t="shared" ca="1" si="163"/>
        <v>-12.967648875437545</v>
      </c>
      <c r="AA715" s="10">
        <f t="shared" ca="1" si="164"/>
        <v>-0.96641066431549838</v>
      </c>
    </row>
    <row r="716" spans="1:27">
      <c r="A716" s="6">
        <f ca="1">LN((RAND()^(-Results!$E$4))-1)</f>
        <v>-0.50772559212467394</v>
      </c>
      <c r="B716" s="6">
        <f ca="1">LN((RAND()^(-Results!$E$4))-1)</f>
        <v>0.9965239299169113</v>
      </c>
      <c r="C716" s="6">
        <f ca="1">LN((RAND()^(-Results!$E$4))-1)</f>
        <v>-3.079791678185396</v>
      </c>
      <c r="D716" s="6">
        <f ca="1">LN((RAND()^(-Results!$E$4))-1)</f>
        <v>-2.0385216429188775</v>
      </c>
      <c r="E716" s="6">
        <f ca="1">LN((RAND()^(-Results!$E$4))-1)</f>
        <v>0.4178432813987894</v>
      </c>
      <c r="F716" s="6">
        <f ca="1">LN((RAND()^(-Results!$E$4))-1)</f>
        <v>-0.78626651022162086</v>
      </c>
      <c r="G716" s="6">
        <f ca="1">LN((RAND()^(-Results!$E$4))-1)</f>
        <v>2.6479083020718823</v>
      </c>
      <c r="H716" s="6">
        <f t="shared" ca="1" si="159"/>
        <v>2.7120805514278028</v>
      </c>
      <c r="I716" s="10">
        <f ca="1">SUMPRODUCT(J716:O716,Results!B$12:G$12)+Results!$E$5*H716</f>
        <v>6.0133065988058512</v>
      </c>
      <c r="J716" s="10">
        <f ca="1">SUMPRODUCT($A716:$F716,Results!$B$15:$G$15)</f>
        <v>1.4844301844466248</v>
      </c>
      <c r="K716" s="10">
        <f ca="1">SUMPRODUCT($A716:$F716,Results!$B$16:$G$16)</f>
        <v>-1.5250622892596728</v>
      </c>
      <c r="L716" s="10">
        <f ca="1">SUMPRODUCT($A716:$F716,Results!$B$17:$G$17)</f>
        <v>-3.5960283361923526</v>
      </c>
      <c r="M716" s="10">
        <f ca="1">SUMPRODUCT($A716:$F716,Results!$B$18:$G$18)</f>
        <v>7.3888083951760519</v>
      </c>
      <c r="N716" s="10">
        <f ca="1">SUMPRODUCT($A716:$F716,Results!$B$19:$G$19)</f>
        <v>-2.0199483816586099</v>
      </c>
      <c r="O716" s="10">
        <f ca="1">SUMPRODUCT($A716:$F716,Results!$B$20:$G$20)</f>
        <v>-5.8000976136608839</v>
      </c>
      <c r="P716" s="10" cm="1">
        <f t="array" aca="1" ref="P716" ca="1">SUMPRODUCT(J716:O716,TRANSPOSE(BL$20:BL$25))+$AD$20-$BL$27</f>
        <v>-6.0772151543465647</v>
      </c>
      <c r="Q716" s="10" cm="1">
        <f t="array" aca="1" ref="Q716" ca="1">SUMPRODUCT(J716:O716,TRANSPOSE(ES$20:ES$25))+$AD$20-$ES$27</f>
        <v>-6.0378144549632724</v>
      </c>
      <c r="R716" s="10">
        <f ca="1">I716-Results!$E$5*H716</f>
        <v>-4.83501560690536</v>
      </c>
      <c r="S716" s="10" cm="1">
        <f t="array" aca="1" ref="S716" ca="1">SUMPRODUCT(J716:O716,TRANSPOSE(AR$28:AR$33))+$AD$20-$AC$26</f>
        <v>-13.109821891113771</v>
      </c>
      <c r="T716" s="10">
        <f ca="1">SUMPRODUCT(J716:O716,Results!K$9:P$9)</f>
        <v>-5.8898126097320835</v>
      </c>
      <c r="U716" s="10">
        <f ca="1">SUMPRODUCT(J716:O716,Results!K$9:P$9)+$AD$20-$AC$31</f>
        <v>-5.872856553206991</v>
      </c>
      <c r="V716" s="10">
        <f t="shared" ca="1" si="158"/>
        <v>12.090521753152416</v>
      </c>
      <c r="W716" s="10">
        <f t="shared" ca="1" si="160"/>
        <v>12.051121053769123</v>
      </c>
      <c r="X716" s="10">
        <f t="shared" ca="1" si="161"/>
        <v>10.848322205711211</v>
      </c>
      <c r="Y716" s="10">
        <f t="shared" ca="1" si="162"/>
        <v>19.123128489919623</v>
      </c>
      <c r="Z716" s="10">
        <f t="shared" ca="1" si="163"/>
        <v>5.7311785319239661</v>
      </c>
      <c r="AA716" s="10">
        <f t="shared" ca="1" si="164"/>
        <v>11.886163152012841</v>
      </c>
    </row>
    <row r="717" spans="1:27">
      <c r="A717" s="6">
        <f ca="1">LN((RAND()^(-Results!$E$4))-1)</f>
        <v>0.82596430965986067</v>
      </c>
      <c r="B717" s="6">
        <f ca="1">LN((RAND()^(-Results!$E$4))-1)</f>
        <v>-1.1664129480186989</v>
      </c>
      <c r="C717" s="6">
        <f ca="1">LN((RAND()^(-Results!$E$4))-1)</f>
        <v>0.34388363288674229</v>
      </c>
      <c r="D717" s="6">
        <f ca="1">LN((RAND()^(-Results!$E$4))-1)</f>
        <v>1.4571858259472097</v>
      </c>
      <c r="E717" s="6">
        <f ca="1">LN((RAND()^(-Results!$E$4))-1)</f>
        <v>-1.3358428027530036</v>
      </c>
      <c r="F717" s="6">
        <f ca="1">LN((RAND()^(-Results!$E$4))-1)</f>
        <v>2.5954726468994429</v>
      </c>
      <c r="G717" s="6">
        <f ca="1">LN((RAND()^(-Results!$E$4))-1)</f>
        <v>-3.203512774733293</v>
      </c>
      <c r="H717" s="6">
        <f t="shared" ca="1" si="159"/>
        <v>-3.1393405253773725</v>
      </c>
      <c r="I717" s="10">
        <f ca="1">SUMPRODUCT(J717:O717,Results!B$12:G$12)+Results!$E$5*H717</f>
        <v>-1.2313282275979009</v>
      </c>
      <c r="J717" s="10">
        <f ca="1">SUMPRODUCT($A717:$F717,Results!$B$15:$G$15)</f>
        <v>-6.5628566537395647</v>
      </c>
      <c r="K717" s="10">
        <f ca="1">SUMPRODUCT($A717:$F717,Results!$B$16:$G$16)</f>
        <v>-2.6931921931200655</v>
      </c>
      <c r="L717" s="10">
        <f ca="1">SUMPRODUCT($A717:$F717,Results!$B$17:$G$17)</f>
        <v>2.4236284770765009</v>
      </c>
      <c r="M717" s="10">
        <f ca="1">SUMPRODUCT($A717:$F717,Results!$B$18:$G$18)</f>
        <v>-6.1914895021157257</v>
      </c>
      <c r="N717" s="10">
        <f ca="1">SUMPRODUCT($A717:$F717,Results!$B$19:$G$19)</f>
        <v>2.4619199144488633</v>
      </c>
      <c r="O717" s="10">
        <f ca="1">SUMPRODUCT($A717:$F717,Results!$B$20:$G$20)</f>
        <v>5.5600684490914611</v>
      </c>
      <c r="P717" s="10" cm="1">
        <f t="array" aca="1" ref="P717" ca="1">SUMPRODUCT(J717:O717,TRANSPOSE(BL$20:BL$25))+$AD$20-$BL$27</f>
        <v>11.399812662568046</v>
      </c>
      <c r="Q717" s="10" cm="1">
        <f t="array" aca="1" ref="Q717" ca="1">SUMPRODUCT(J717:O717,TRANSPOSE(ES$20:ES$25))+$AD$20-$ES$27</f>
        <v>11.397557511583999</v>
      </c>
      <c r="R717" s="10">
        <f ca="1">I717-Results!$E$5*H717</f>
        <v>11.326033873911589</v>
      </c>
      <c r="S717" s="10" cm="1">
        <f t="array" aca="1" ref="S717" ca="1">SUMPRODUCT(J717:O717,TRANSPOSE(AR$28:AR$33))+$AD$20-$AC$26</f>
        <v>15.34261710253508</v>
      </c>
      <c r="T717" s="10">
        <f ca="1">SUMPRODUCT(J717:O717,Results!K$9:P$9)</f>
        <v>11.386537368955004</v>
      </c>
      <c r="U717" s="10">
        <f ca="1">SUMPRODUCT(J717:O717,Results!K$9:P$9)+$AD$20-$AC$31</f>
        <v>11.403493425480097</v>
      </c>
      <c r="V717" s="10">
        <f t="shared" ca="1" si="158"/>
        <v>-12.631140890165947</v>
      </c>
      <c r="W717" s="10">
        <f t="shared" ca="1" si="160"/>
        <v>-12.6288857391819</v>
      </c>
      <c r="X717" s="10">
        <f t="shared" ca="1" si="161"/>
        <v>-12.55736210150949</v>
      </c>
      <c r="Y717" s="10">
        <f t="shared" ca="1" si="162"/>
        <v>-16.573945330132979</v>
      </c>
      <c r="Z717" s="10">
        <f t="shared" ca="1" si="163"/>
        <v>-1.5134562944797862</v>
      </c>
      <c r="AA717" s="10">
        <f t="shared" ca="1" si="164"/>
        <v>-12.634821653077998</v>
      </c>
    </row>
    <row r="718" spans="1:27">
      <c r="A718" s="6">
        <f ca="1">LN((RAND()^(-Results!$E$4))-1)</f>
        <v>-1.7029775367829612</v>
      </c>
      <c r="B718" s="6">
        <f ca="1">LN((RAND()^(-Results!$E$4))-1)</f>
        <v>-1.3288746724956686</v>
      </c>
      <c r="C718" s="6">
        <f ca="1">LN((RAND()^(-Results!$E$4))-1)</f>
        <v>1.5161236108481826</v>
      </c>
      <c r="D718" s="6">
        <f ca="1">LN((RAND()^(-Results!$E$4))-1)</f>
        <v>0.14919385902138044</v>
      </c>
      <c r="E718" s="6">
        <f ca="1">LN((RAND()^(-Results!$E$4))-1)</f>
        <v>1.1773423131342462</v>
      </c>
      <c r="F718" s="6">
        <f ca="1">LN((RAND()^(-Results!$E$4))-1)</f>
        <v>-5.7531786612028792</v>
      </c>
      <c r="G718" s="6">
        <f ca="1">LN((RAND()^(-Results!$E$4))-1)</f>
        <v>0.71691176412187751</v>
      </c>
      <c r="H718" s="6">
        <f t="shared" ca="1" si="159"/>
        <v>0.78108401347779799</v>
      </c>
      <c r="I718" s="10">
        <f ca="1">SUMPRODUCT(J718:O718,Results!B$12:G$12)+Results!$E$5*H718</f>
        <v>-34.34623778358484</v>
      </c>
      <c r="J718" s="10">
        <f ca="1">SUMPRODUCT($A718:$F718,Results!$B$15:$G$15)</f>
        <v>15.914847684115404</v>
      </c>
      <c r="K718" s="10">
        <f ca="1">SUMPRODUCT($A718:$F718,Results!$B$16:$G$16)</f>
        <v>-0.65919617355128324</v>
      </c>
      <c r="L718" s="10">
        <f ca="1">SUMPRODUCT($A718:$F718,Results!$B$17:$G$17)</f>
        <v>2.207053602871849</v>
      </c>
      <c r="M718" s="10">
        <f ca="1">SUMPRODUCT($A718:$F718,Results!$B$18:$G$18)</f>
        <v>6.8092918216169309</v>
      </c>
      <c r="N718" s="10">
        <f ca="1">SUMPRODUCT($A718:$F718,Results!$B$19:$G$19)</f>
        <v>-9.1297837322228599</v>
      </c>
      <c r="O718" s="10">
        <f ca="1">SUMPRODUCT($A718:$F718,Results!$B$20:$G$20)</f>
        <v>-6.6988464137593473</v>
      </c>
      <c r="P718" s="10" cm="1">
        <f t="array" aca="1" ref="P718" ca="1">SUMPRODUCT(J718:O718,TRANSPOSE(BL$20:BL$25))+$AD$20-$BL$27</f>
        <v>-36.056605543846352</v>
      </c>
      <c r="Q718" s="10" cm="1">
        <f t="array" aca="1" ref="Q718" ca="1">SUMPRODUCT(J718:O718,TRANSPOSE(ES$20:ES$25))+$AD$20-$ES$27</f>
        <v>-36.166231969706438</v>
      </c>
      <c r="R718" s="10">
        <f ca="1">I718-Results!$E$5*H718</f>
        <v>-37.470573837496033</v>
      </c>
      <c r="S718" s="10" cm="1">
        <f t="array" aca="1" ref="S718" ca="1">SUMPRODUCT(J718:O718,TRANSPOSE(AR$28:AR$33))+$AD$20-$AC$26</f>
        <v>-35.991433825276779</v>
      </c>
      <c r="T718" s="10">
        <f ca="1">SUMPRODUCT(J718:O718,Results!K$9:P$9)</f>
        <v>-36.715533939338492</v>
      </c>
      <c r="U718" s="10">
        <f ca="1">SUMPRODUCT(J718:O718,Results!K$9:P$9)+$AD$20-$AC$31</f>
        <v>-36.698577882813396</v>
      </c>
      <c r="V718" s="10">
        <f t="shared" ca="1" si="158"/>
        <v>1.7103677602615122</v>
      </c>
      <c r="W718" s="10">
        <f t="shared" ca="1" si="160"/>
        <v>1.8199941861215976</v>
      </c>
      <c r="X718" s="10">
        <f t="shared" ca="1" si="161"/>
        <v>3.1243360539111933</v>
      </c>
      <c r="Y718" s="10">
        <f t="shared" ca="1" si="162"/>
        <v>1.6451960416919391</v>
      </c>
      <c r="Z718" s="10">
        <f t="shared" ca="1" si="163"/>
        <v>-34.628365850466729</v>
      </c>
      <c r="AA718" s="10">
        <f t="shared" ca="1" si="164"/>
        <v>2.3523400992285559</v>
      </c>
    </row>
    <row r="719" spans="1:27">
      <c r="A719" s="6">
        <f ca="1">LN((RAND()^(-Results!$E$4))-1)</f>
        <v>-1.6805544244608768</v>
      </c>
      <c r="B719" s="6">
        <f ca="1">LN((RAND()^(-Results!$E$4))-1)</f>
        <v>0.12026366697535183</v>
      </c>
      <c r="C719" s="6">
        <f ca="1">LN((RAND()^(-Results!$E$4))-1)</f>
        <v>0.20877661589849245</v>
      </c>
      <c r="D719" s="6">
        <f ca="1">LN((RAND()^(-Results!$E$4))-1)</f>
        <v>-0.15911442548438579</v>
      </c>
      <c r="E719" s="6">
        <f ca="1">LN((RAND()^(-Results!$E$4))-1)</f>
        <v>1.6612535335684178</v>
      </c>
      <c r="F719" s="6">
        <f ca="1">LN((RAND()^(-Results!$E$4))-1)</f>
        <v>-1.1125860026251559</v>
      </c>
      <c r="G719" s="6">
        <f ca="1">LN((RAND()^(-Results!$E$4))-1)</f>
        <v>-2.1549068687254911</v>
      </c>
      <c r="H719" s="6">
        <f t="shared" ca="1" si="159"/>
        <v>-2.0907346193695706</v>
      </c>
      <c r="I719" s="10">
        <f ca="1">SUMPRODUCT(J719:O719,Results!B$12:G$12)+Results!$E$5*H719</f>
        <v>-19.412516800278127</v>
      </c>
      <c r="J719" s="10">
        <f ca="1">SUMPRODUCT($A719:$F719,Results!$B$15:$G$15)</f>
        <v>5.1330888918220996</v>
      </c>
      <c r="K719" s="10">
        <f ca="1">SUMPRODUCT($A719:$F719,Results!$B$16:$G$16)</f>
        <v>3.5187566978813898</v>
      </c>
      <c r="L719" s="10">
        <f ca="1">SUMPRODUCT($A719:$F719,Results!$B$17:$G$17)</f>
        <v>-5.0525258938772595</v>
      </c>
      <c r="M719" s="10">
        <f ca="1">SUMPRODUCT($A719:$F719,Results!$B$18:$G$18)</f>
        <v>1.6890858986808752</v>
      </c>
      <c r="N719" s="10">
        <f ca="1">SUMPRODUCT($A719:$F719,Results!$B$19:$G$19)</f>
        <v>-5.7525412633498778</v>
      </c>
      <c r="O719" s="10">
        <f ca="1">SUMPRODUCT($A719:$F719,Results!$B$20:$G$20)</f>
        <v>-3.8062451762484311</v>
      </c>
      <c r="P719" s="10" cm="1">
        <f t="array" aca="1" ref="P719" ca="1">SUMPRODUCT(J719:O719,TRANSPOSE(BL$20:BL$25))+$AD$20-$BL$27</f>
        <v>-10.676825196763696</v>
      </c>
      <c r="Q719" s="10" cm="1">
        <f t="array" aca="1" ref="Q719" ca="1">SUMPRODUCT(J719:O719,TRANSPOSE(ES$20:ES$25))+$AD$20-$ES$27</f>
        <v>-10.644414623483007</v>
      </c>
      <c r="R719" s="10">
        <f ca="1">I719-Results!$E$5*H719</f>
        <v>-11.049578322799844</v>
      </c>
      <c r="S719" s="10" cm="1">
        <f t="array" aca="1" ref="S719" ca="1">SUMPRODUCT(J719:O719,TRANSPOSE(AR$28:AR$33))+$AD$20-$AC$26</f>
        <v>-10.457618903336483</v>
      </c>
      <c r="T719" s="10">
        <f ca="1">SUMPRODUCT(J719:O719,Results!K$9:P$9)</f>
        <v>-10.487554704063578</v>
      </c>
      <c r="U719" s="10">
        <f ca="1">SUMPRODUCT(J719:O719,Results!K$9:P$9)+$AD$20-$AC$31</f>
        <v>-10.470598647538486</v>
      </c>
      <c r="V719" s="10">
        <f t="shared" ca="1" si="158"/>
        <v>-8.7356916035144305</v>
      </c>
      <c r="W719" s="10">
        <f t="shared" ca="1" si="160"/>
        <v>-8.7681021767951197</v>
      </c>
      <c r="X719" s="10">
        <f t="shared" ca="1" si="161"/>
        <v>-8.3629384774782825</v>
      </c>
      <c r="Y719" s="10">
        <f t="shared" ca="1" si="162"/>
        <v>-8.9548978969416435</v>
      </c>
      <c r="Z719" s="10">
        <f t="shared" ca="1" si="163"/>
        <v>-19.694644867160012</v>
      </c>
      <c r="AA719" s="10">
        <f t="shared" ca="1" si="164"/>
        <v>-8.9419181527396407</v>
      </c>
    </row>
    <row r="720" spans="1:27">
      <c r="A720" s="6">
        <f ca="1">LN((RAND()^(-Results!$E$4))-1)</f>
        <v>0.20954826906713911</v>
      </c>
      <c r="B720" s="6">
        <f ca="1">LN((RAND()^(-Results!$E$4))-1)</f>
        <v>-1.2862220772908153</v>
      </c>
      <c r="C720" s="6">
        <f ca="1">LN((RAND()^(-Results!$E$4))-1)</f>
        <v>-0.69689705864141516</v>
      </c>
      <c r="D720" s="6">
        <f ca="1">LN((RAND()^(-Results!$E$4))-1)</f>
        <v>0.74151796682184523</v>
      </c>
      <c r="E720" s="6">
        <f ca="1">LN((RAND()^(-Results!$E$4))-1)</f>
        <v>-0.42099491223853214</v>
      </c>
      <c r="F720" s="6">
        <f ca="1">LN((RAND()^(-Results!$E$4))-1)</f>
        <v>1.7857569442960777</v>
      </c>
      <c r="G720" s="6">
        <f ca="1">LN((RAND()^(-Results!$E$4))-1)</f>
        <v>-0.38436193452137413</v>
      </c>
      <c r="H720" s="6">
        <f t="shared" ca="1" si="159"/>
        <v>-0.32018968516545365</v>
      </c>
      <c r="I720" s="10">
        <f ca="1">SUMPRODUCT(J720:O720,Results!B$12:G$12)+Results!$E$5*H720</f>
        <v>4.222921852540642</v>
      </c>
      <c r="J720" s="10">
        <f ca="1">SUMPRODUCT($A720:$F720,Results!$B$15:$G$15)</f>
        <v>-4.6089733933118007</v>
      </c>
      <c r="K720" s="10">
        <f ca="1">SUMPRODUCT($A720:$F720,Results!$B$16:$G$16)</f>
        <v>-2.1658385210581197</v>
      </c>
      <c r="L720" s="10">
        <f ca="1">SUMPRODUCT($A720:$F720,Results!$B$17:$G$17)</f>
        <v>-1.6761008559119817</v>
      </c>
      <c r="M720" s="10">
        <f ca="1">SUMPRODUCT($A720:$F720,Results!$B$18:$G$18)</f>
        <v>-2.9207855822816731</v>
      </c>
      <c r="N720" s="10">
        <f ca="1">SUMPRODUCT($A720:$F720,Results!$B$19:$G$19)</f>
        <v>-1.0353062492755196</v>
      </c>
      <c r="O720" s="10">
        <f ca="1">SUMPRODUCT($A720:$F720,Results!$B$20:$G$20)</f>
        <v>1.9855514824109393</v>
      </c>
      <c r="P720" s="10" cm="1">
        <f t="array" aca="1" ref="P720" ca="1">SUMPRODUCT(J720:O720,TRANSPOSE(BL$20:BL$25))+$AD$20-$BL$27</f>
        <v>5.4371904197526471</v>
      </c>
      <c r="Q720" s="10" cm="1">
        <f t="array" aca="1" ref="Q720" ca="1">SUMPRODUCT(J720:O720,TRANSPOSE(ES$20:ES$25))+$AD$20-$ES$27</f>
        <v>5.4341605741447605</v>
      </c>
      <c r="R720" s="10">
        <f ca="1">I720-Results!$E$5*H720</f>
        <v>5.5036805932024571</v>
      </c>
      <c r="S720" s="10" cm="1">
        <f t="array" aca="1" ref="S720" ca="1">SUMPRODUCT(J720:O720,TRANSPOSE(AR$28:AR$33))+$AD$20-$AC$26</f>
        <v>6.8508579412290054</v>
      </c>
      <c r="T720" s="10">
        <f ca="1">SUMPRODUCT(J720:O720,Results!K$9:P$9)</f>
        <v>5.4106130923466402</v>
      </c>
      <c r="U720" s="10">
        <f ca="1">SUMPRODUCT(J720:O720,Results!K$9:P$9)+$AD$20-$AC$31</f>
        <v>5.4275691488717328</v>
      </c>
      <c r="V720" s="10">
        <f t="shared" ca="1" si="158"/>
        <v>-1.214268567212005</v>
      </c>
      <c r="W720" s="10">
        <f t="shared" ca="1" si="160"/>
        <v>-1.2112387216041185</v>
      </c>
      <c r="X720" s="10">
        <f t="shared" ca="1" si="161"/>
        <v>-1.2807587406618151</v>
      </c>
      <c r="Y720" s="10">
        <f t="shared" ca="1" si="162"/>
        <v>-2.6279360886883634</v>
      </c>
      <c r="Z720" s="10">
        <f t="shared" ca="1" si="163"/>
        <v>3.9407937856587569</v>
      </c>
      <c r="AA720" s="10">
        <f t="shared" ca="1" si="164"/>
        <v>-1.2046472963310908</v>
      </c>
    </row>
    <row r="721" spans="1:27">
      <c r="A721" s="6">
        <f ca="1">LN((RAND()^(-Results!$E$4))-1)</f>
        <v>0.54370625269142447</v>
      </c>
      <c r="B721" s="6">
        <f ca="1">LN((RAND()^(-Results!$E$4))-1)</f>
        <v>-0.25080050956291133</v>
      </c>
      <c r="C721" s="6">
        <f ca="1">LN((RAND()^(-Results!$E$4))-1)</f>
        <v>-1.6666861380041265</v>
      </c>
      <c r="D721" s="6">
        <f ca="1">LN((RAND()^(-Results!$E$4))-1)</f>
        <v>-1.1524478818249384</v>
      </c>
      <c r="E721" s="6">
        <f ca="1">LN((RAND()^(-Results!$E$4))-1)</f>
        <v>-2.8343735136899766</v>
      </c>
      <c r="F721" s="6">
        <f ca="1">LN((RAND()^(-Results!$E$4))-1)</f>
        <v>-1.0709650830604074</v>
      </c>
      <c r="G721" s="6">
        <f ca="1">LN((RAND()^(-Results!$E$4))-1)</f>
        <v>-0.60989335939991662</v>
      </c>
      <c r="H721" s="6">
        <f t="shared" ca="1" si="159"/>
        <v>-0.54572111004399615</v>
      </c>
      <c r="I721" s="10">
        <f ca="1">SUMPRODUCT(J721:O721,Results!B$12:G$12)+Results!$E$5*H721</f>
        <v>-14.068332704779641</v>
      </c>
      <c r="J721" s="10">
        <f ca="1">SUMPRODUCT($A721:$F721,Results!$B$15:$G$15)</f>
        <v>3.7218924887212808</v>
      </c>
      <c r="K721" s="10">
        <f ca="1">SUMPRODUCT($A721:$F721,Results!$B$16:$G$16)</f>
        <v>-8.8937283264566194</v>
      </c>
      <c r="L721" s="10">
        <f ca="1">SUMPRODUCT($A721:$F721,Results!$B$17:$G$17)</f>
        <v>10.717914361898165</v>
      </c>
      <c r="M721" s="10">
        <f ca="1">SUMPRODUCT($A721:$F721,Results!$B$18:$G$18)</f>
        <v>4.5498213592302115</v>
      </c>
      <c r="N721" s="10">
        <f ca="1">SUMPRODUCT($A721:$F721,Results!$B$19:$G$19)</f>
        <v>2.2735520395498106</v>
      </c>
      <c r="O721" s="10">
        <f ca="1">SUMPRODUCT($A721:$F721,Results!$B$20:$G$20)</f>
        <v>-0.55389828192558554</v>
      </c>
      <c r="P721" s="10" cm="1">
        <f t="array" aca="1" ref="P721" ca="1">SUMPRODUCT(J721:O721,TRANSPOSE(BL$20:BL$25))+$AD$20-$BL$27</f>
        <v>-12.749595916255853</v>
      </c>
      <c r="Q721" s="10" cm="1">
        <f t="array" aca="1" ref="Q721" ca="1">SUMPRODUCT(J721:O721,TRANSPOSE(ES$20:ES$25))+$AD$20-$ES$27</f>
        <v>-12.804128989869334</v>
      </c>
      <c r="R721" s="10">
        <f ca="1">I721-Results!$E$5*H721</f>
        <v>-11.885448264603657</v>
      </c>
      <c r="S721" s="10" cm="1">
        <f t="array" aca="1" ref="S721" ca="1">SUMPRODUCT(J721:O721,TRANSPOSE(AR$28:AR$33))+$AD$20-$AC$26</f>
        <v>-15.507278506697748</v>
      </c>
      <c r="T721" s="10">
        <f ca="1">SUMPRODUCT(J721:O721,Results!K$9:P$9)</f>
        <v>-13.125797119297943</v>
      </c>
      <c r="U721" s="10">
        <f ca="1">SUMPRODUCT(J721:O721,Results!K$9:P$9)+$AD$20-$AC$31</f>
        <v>-13.10884106277285</v>
      </c>
      <c r="V721" s="10">
        <f t="shared" ca="1" si="158"/>
        <v>-1.318736788523788</v>
      </c>
      <c r="W721" s="10">
        <f t="shared" ca="1" si="160"/>
        <v>-1.2642037149103071</v>
      </c>
      <c r="X721" s="10">
        <f t="shared" ca="1" si="161"/>
        <v>-2.1828844401759842</v>
      </c>
      <c r="Y721" s="10">
        <f t="shared" ca="1" si="162"/>
        <v>1.4389458019181074</v>
      </c>
      <c r="Z721" s="10">
        <f t="shared" ca="1" si="163"/>
        <v>-14.350460771661526</v>
      </c>
      <c r="AA721" s="10">
        <f t="shared" ca="1" si="164"/>
        <v>-0.95949164200679071</v>
      </c>
    </row>
    <row r="722" spans="1:27">
      <c r="A722" s="6">
        <f ca="1">LN((RAND()^(-Results!$E$4))-1)</f>
        <v>-3.8670908461951243</v>
      </c>
      <c r="B722" s="6">
        <f ca="1">LN((RAND()^(-Results!$E$4))-1)</f>
        <v>1.172703027067715</v>
      </c>
      <c r="C722" s="6">
        <f ca="1">LN((RAND()^(-Results!$E$4))-1)</f>
        <v>-0.3637081076970321</v>
      </c>
      <c r="D722" s="6">
        <f ca="1">LN((RAND()^(-Results!$E$4))-1)</f>
        <v>8.0432035597246959E-2</v>
      </c>
      <c r="E722" s="6">
        <f ca="1">LN((RAND()^(-Results!$E$4))-1)</f>
        <v>0.35526746511827412</v>
      </c>
      <c r="F722" s="6">
        <f ca="1">LN((RAND()^(-Results!$E$4))-1)</f>
        <v>-0.82259388561668789</v>
      </c>
      <c r="G722" s="6">
        <f ca="1">LN((RAND()^(-Results!$E$4))-1)</f>
        <v>-7.0093655210891018E-2</v>
      </c>
      <c r="H722" s="6">
        <f t="shared" ca="1" si="159"/>
        <v>-5.9214058549705156E-3</v>
      </c>
      <c r="I722" s="10">
        <f ca="1">SUMPRODUCT(J722:O722,Results!B$12:G$12)+Results!$E$5*H722</f>
        <v>-26.34542003007321</v>
      </c>
      <c r="J722" s="10">
        <f ca="1">SUMPRODUCT($A722:$F722,Results!$B$15:$G$15)</f>
        <v>11.423904282639388</v>
      </c>
      <c r="K722" s="10">
        <f ca="1">SUMPRODUCT($A722:$F722,Results!$B$16:$G$16)</f>
        <v>0.63208866918823226</v>
      </c>
      <c r="L722" s="10">
        <f ca="1">SUMPRODUCT($A722:$F722,Results!$B$17:$G$17)</f>
        <v>0.95384244614459612</v>
      </c>
      <c r="M722" s="10">
        <f ca="1">SUMPRODUCT($A722:$F722,Results!$B$18:$G$18)</f>
        <v>2.0066331322131785</v>
      </c>
      <c r="N722" s="10">
        <f ca="1">SUMPRODUCT($A722:$F722,Results!$B$19:$G$19)</f>
        <v>-8.2592478421369933</v>
      </c>
      <c r="O722" s="10">
        <f ca="1">SUMPRODUCT($A722:$F722,Results!$B$20:$G$20)</f>
        <v>-4.6181624419625837</v>
      </c>
      <c r="P722" s="10" cm="1">
        <f t="array" aca="1" ref="P722" ca="1">SUMPRODUCT(J722:O722,TRANSPOSE(BL$20:BL$25))+$AD$20-$BL$27</f>
        <v>-26.656231985244389</v>
      </c>
      <c r="Q722" s="10" cm="1">
        <f t="array" aca="1" ref="Q722" ca="1">SUMPRODUCT(J722:O722,TRANSPOSE(ES$20:ES$25))+$AD$20-$ES$27</f>
        <v>-26.513980508226993</v>
      </c>
      <c r="R722" s="10">
        <f ca="1">I722-Results!$E$5*H722</f>
        <v>-26.321734406653327</v>
      </c>
      <c r="S722" s="10" cm="1">
        <f t="array" aca="1" ref="S722" ca="1">SUMPRODUCT(J722:O722,TRANSPOSE(AR$28:AR$33))+$AD$20-$AC$26</f>
        <v>-24.354697809948846</v>
      </c>
      <c r="T722" s="10">
        <f ca="1">SUMPRODUCT(J722:O722,Results!K$9:P$9)</f>
        <v>-25.791945790140083</v>
      </c>
      <c r="U722" s="10">
        <f ca="1">SUMPRODUCT(J722:O722,Results!K$9:P$9)+$AD$20-$AC$31</f>
        <v>-25.774989733614991</v>
      </c>
      <c r="V722" s="10">
        <f t="shared" ca="1" si="158"/>
        <v>0.31081195517117877</v>
      </c>
      <c r="W722" s="10">
        <f t="shared" ca="1" si="160"/>
        <v>0.16856047815378261</v>
      </c>
      <c r="X722" s="10">
        <f t="shared" ca="1" si="161"/>
        <v>-2.3685623419883228E-2</v>
      </c>
      <c r="Y722" s="10">
        <f t="shared" ca="1" si="162"/>
        <v>-1.9907222201243648</v>
      </c>
      <c r="Z722" s="10">
        <f t="shared" ca="1" si="163"/>
        <v>-26.627548096955096</v>
      </c>
      <c r="AA722" s="10">
        <f t="shared" ca="1" si="164"/>
        <v>-0.57043029645821974</v>
      </c>
    </row>
    <row r="723" spans="1:27">
      <c r="A723" s="6">
        <f ca="1">LN((RAND()^(-Results!$E$4))-1)</f>
        <v>-0.81386927671638831</v>
      </c>
      <c r="B723" s="6">
        <f ca="1">LN((RAND()^(-Results!$E$4))-1)</f>
        <v>1.3637081746451356</v>
      </c>
      <c r="C723" s="6">
        <f ca="1">LN((RAND()^(-Results!$E$4))-1)</f>
        <v>0.82670316121551746</v>
      </c>
      <c r="D723" s="6">
        <f ca="1">LN((RAND()^(-Results!$E$4))-1)</f>
        <v>1.4841282652616719</v>
      </c>
      <c r="E723" s="6">
        <f ca="1">LN((RAND()^(-Results!$E$4))-1)</f>
        <v>2.1728710679583352</v>
      </c>
      <c r="F723" s="6">
        <f ca="1">LN((RAND()^(-Results!$E$4))-1)</f>
        <v>-2.4661120576555444E-2</v>
      </c>
      <c r="G723" s="6">
        <f ca="1">LN((RAND()^(-Results!$E$4))-1)</f>
        <v>-0.99026541363600651</v>
      </c>
      <c r="H723" s="6">
        <f t="shared" ca="1" si="159"/>
        <v>-0.92609316428008603</v>
      </c>
      <c r="I723" s="10">
        <f ca="1">SUMPRODUCT(J723:O723,Results!B$12:G$12)+Results!$E$5*H723</f>
        <v>1.8870659369420641</v>
      </c>
      <c r="J723" s="10">
        <f ca="1">SUMPRODUCT($A723:$F723,Results!$B$15:$G$15)</f>
        <v>-1.2298577077268107</v>
      </c>
      <c r="K723" s="10">
        <f ca="1">SUMPRODUCT($A723:$F723,Results!$B$16:$G$16)</f>
        <v>5.9306310375250977</v>
      </c>
      <c r="L723" s="10">
        <f ca="1">SUMPRODUCT($A723:$F723,Results!$B$17:$G$17)</f>
        <v>-6.652230120184651</v>
      </c>
      <c r="M723" s="10">
        <f ca="1">SUMPRODUCT($A723:$F723,Results!$B$18:$G$18)</f>
        <v>-1.1740021768278033</v>
      </c>
      <c r="N723" s="10">
        <f ca="1">SUMPRODUCT($A723:$F723,Results!$B$19:$G$19)</f>
        <v>-1.74071233254866</v>
      </c>
      <c r="O723" s="10">
        <f ca="1">SUMPRODUCT($A723:$F723,Results!$B$20:$G$20)</f>
        <v>-0.88972960409064572</v>
      </c>
      <c r="P723" s="10" cm="1">
        <f t="array" aca="1" ref="P723" ca="1">SUMPRODUCT(J723:O723,TRANSPOSE(BL$20:BL$25))+$AD$20-$BL$27</f>
        <v>5.7499528048370383</v>
      </c>
      <c r="Q723" s="10" cm="1">
        <f t="array" aca="1" ref="Q723" ca="1">SUMPRODUCT(J723:O723,TRANSPOSE(ES$20:ES$25))+$AD$20-$ES$27</f>
        <v>5.8618300435156954</v>
      </c>
      <c r="R723" s="10">
        <f ca="1">I723-Results!$E$5*H723</f>
        <v>5.5914385940624083</v>
      </c>
      <c r="S723" s="10" cm="1">
        <f t="array" aca="1" ref="S723" ca="1">SUMPRODUCT(J723:O723,TRANSPOSE(AR$28:AR$33))+$AD$20-$AC$26</f>
        <v>6.3017606141173381</v>
      </c>
      <c r="T723" s="10">
        <f ca="1">SUMPRODUCT(J723:O723,Results!K$9:P$9)</f>
        <v>6.4505109289349738</v>
      </c>
      <c r="U723" s="10">
        <f ca="1">SUMPRODUCT(J723:O723,Results!K$9:P$9)+$AD$20-$AC$31</f>
        <v>6.4674669854600664</v>
      </c>
      <c r="V723" s="10">
        <f t="shared" ca="1" si="158"/>
        <v>-3.8628868678949742</v>
      </c>
      <c r="W723" s="10">
        <f t="shared" ca="1" si="160"/>
        <v>-3.9747641065736312</v>
      </c>
      <c r="X723" s="10">
        <f t="shared" ca="1" si="161"/>
        <v>-3.7043726571203441</v>
      </c>
      <c r="Y723" s="10">
        <f t="shared" ca="1" si="162"/>
        <v>-4.414694677175274</v>
      </c>
      <c r="Z723" s="10">
        <f t="shared" ca="1" si="163"/>
        <v>1.6049378700601789</v>
      </c>
      <c r="AA723" s="10">
        <f t="shared" ca="1" si="164"/>
        <v>-4.5804010485180022</v>
      </c>
    </row>
    <row r="724" spans="1:27">
      <c r="A724" s="6">
        <f ca="1">LN((RAND()^(-Results!$E$4))-1)</f>
        <v>-1.1595894202347918</v>
      </c>
      <c r="B724" s="6">
        <f ca="1">LN((RAND()^(-Results!$E$4))-1)</f>
        <v>-0.58285472132570215</v>
      </c>
      <c r="C724" s="6">
        <f ca="1">LN((RAND()^(-Results!$E$4))-1)</f>
        <v>0.96113098743453018</v>
      </c>
      <c r="D724" s="6">
        <f ca="1">LN((RAND()^(-Results!$E$4))-1)</f>
        <v>-0.78325360686077272</v>
      </c>
      <c r="E724" s="6">
        <f ca="1">LN((RAND()^(-Results!$E$4))-1)</f>
        <v>-0.19007282065283779</v>
      </c>
      <c r="F724" s="6">
        <f ca="1">LN((RAND()^(-Results!$E$4))-1)</f>
        <v>-0.34979598318280652</v>
      </c>
      <c r="G724" s="6">
        <f ca="1">LN((RAND()^(-Results!$E$4))-1)</f>
        <v>3.0030936491047586</v>
      </c>
      <c r="H724" s="6">
        <f t="shared" ca="1" si="159"/>
        <v>3.0672658984606791</v>
      </c>
      <c r="I724" s="10">
        <f ca="1">SUMPRODUCT(J724:O724,Results!B$12:G$12)+Results!$E$5*H724</f>
        <v>0.36626221763632039</v>
      </c>
      <c r="J724" s="10">
        <f ca="1">SUMPRODUCT($A724:$F724,Results!$B$15:$G$15)</f>
        <v>5.8128232864919074</v>
      </c>
      <c r="K724" s="10">
        <f ca="1">SUMPRODUCT($A724:$F724,Results!$B$16:$G$16)</f>
        <v>0.90953466484767809</v>
      </c>
      <c r="L724" s="10">
        <f ca="1">SUMPRODUCT($A724:$F724,Results!$B$17:$G$17)</f>
        <v>1.8253917548180372</v>
      </c>
      <c r="M724" s="10">
        <f ca="1">SUMPRODUCT($A724:$F724,Results!$B$18:$G$18)</f>
        <v>-0.91030570486416384</v>
      </c>
      <c r="N724" s="10">
        <f ca="1">SUMPRODUCT($A724:$F724,Results!$B$19:$G$19)</f>
        <v>-2.6834792450459481</v>
      </c>
      <c r="O724" s="10">
        <f ca="1">SUMPRODUCT($A724:$F724,Results!$B$20:$G$20)</f>
        <v>-0.57186486349976362</v>
      </c>
      <c r="P724" s="10" cm="1">
        <f t="array" aca="1" ref="P724" ca="1">SUMPRODUCT(J724:O724,TRANSPOSE(BL$20:BL$25))+$AD$20-$BL$27</f>
        <v>-11.312451109802939</v>
      </c>
      <c r="Q724" s="10" cm="1">
        <f t="array" aca="1" ref="Q724" ca="1">SUMPRODUCT(J724:O724,TRANSPOSE(ES$20:ES$25))+$AD$20-$ES$27</f>
        <v>-11.343857844675759</v>
      </c>
      <c r="R724" s="10">
        <f ca="1">I724-Results!$E$5*H724</f>
        <v>-11.902801376206396</v>
      </c>
      <c r="S724" s="10" cm="1">
        <f t="array" aca="1" ref="S724" ca="1">SUMPRODUCT(J724:O724,TRANSPOSE(AR$28:AR$33))+$AD$20-$AC$26</f>
        <v>-8.2661324484995404</v>
      </c>
      <c r="T724" s="10">
        <f ca="1">SUMPRODUCT(J724:O724,Results!K$9:P$9)</f>
        <v>-11.530148425772937</v>
      </c>
      <c r="U724" s="10">
        <f ca="1">SUMPRODUCT(J724:O724,Results!K$9:P$9)+$AD$20-$AC$31</f>
        <v>-11.513192369247845</v>
      </c>
      <c r="V724" s="10">
        <f t="shared" ca="1" si="158"/>
        <v>11.67871332743926</v>
      </c>
      <c r="W724" s="10">
        <f t="shared" ca="1" si="160"/>
        <v>11.710120062312079</v>
      </c>
      <c r="X724" s="10">
        <f t="shared" ca="1" si="161"/>
        <v>12.269063593842716</v>
      </c>
      <c r="Y724" s="10">
        <f t="shared" ca="1" si="162"/>
        <v>8.6323946661358608</v>
      </c>
      <c r="Z724" s="10">
        <f t="shared" ca="1" si="163"/>
        <v>8.4134150754435089E-2</v>
      </c>
      <c r="AA724" s="10">
        <f t="shared" ca="1" si="164"/>
        <v>11.879454586884165</v>
      </c>
    </row>
    <row r="725" spans="1:27">
      <c r="A725" s="6">
        <f ca="1">LN((RAND()^(-Results!$E$4))-1)</f>
        <v>1.6545897525217921</v>
      </c>
      <c r="B725" s="6">
        <f ca="1">LN((RAND()^(-Results!$E$4))-1)</f>
        <v>0.12048699084153819</v>
      </c>
      <c r="C725" s="6">
        <f ca="1">LN((RAND()^(-Results!$E$4))-1)</f>
        <v>-1.1781527480185319</v>
      </c>
      <c r="D725" s="6">
        <f ca="1">LN((RAND()^(-Results!$E$4))-1)</f>
        <v>1.7457604861757869</v>
      </c>
      <c r="E725" s="6">
        <f ca="1">LN((RAND()^(-Results!$E$4))-1)</f>
        <v>-0.48163568181553801</v>
      </c>
      <c r="F725" s="6">
        <f ca="1">LN((RAND()^(-Results!$E$4))-1)</f>
        <v>-2.8686255590563476</v>
      </c>
      <c r="G725" s="6">
        <f ca="1">LN((RAND()^(-Results!$E$4))-1)</f>
        <v>-0.68898559335225773</v>
      </c>
      <c r="H725" s="6">
        <f t="shared" ca="1" si="159"/>
        <v>-0.62481334399633726</v>
      </c>
      <c r="I725" s="10">
        <f ca="1">SUMPRODUCT(J725:O725,Results!B$12:G$12)+Results!$E$5*H725</f>
        <v>-4.9361633331667729</v>
      </c>
      <c r="J725" s="10">
        <f ca="1">SUMPRODUCT($A725:$F725,Results!$B$15:$G$15)</f>
        <v>-1.098826181820276</v>
      </c>
      <c r="K725" s="10">
        <f ca="1">SUMPRODUCT($A725:$F725,Results!$B$16:$G$16)</f>
        <v>-6.3923519957981245</v>
      </c>
      <c r="L725" s="10">
        <f ca="1">SUMPRODUCT($A725:$F725,Results!$B$17:$G$17)</f>
        <v>3.9290664376950937</v>
      </c>
      <c r="M725" s="10">
        <f ca="1">SUMPRODUCT($A725:$F725,Results!$B$18:$G$18)</f>
        <v>6.0807945901093206</v>
      </c>
      <c r="N725" s="10">
        <f ca="1">SUMPRODUCT($A725:$F725,Results!$B$19:$G$19)</f>
        <v>1.6684205094062858</v>
      </c>
      <c r="O725" s="10">
        <f ca="1">SUMPRODUCT($A725:$F725,Results!$B$20:$G$20)</f>
        <v>-1.4895823199119451</v>
      </c>
      <c r="P725" s="10" cm="1">
        <f t="array" aca="1" ref="P725" ca="1">SUMPRODUCT(J725:O725,TRANSPOSE(BL$20:BL$25))+$AD$20-$BL$27</f>
        <v>-2.9872228138915209</v>
      </c>
      <c r="Q725" s="10" cm="1">
        <f t="array" aca="1" ref="Q725" ca="1">SUMPRODUCT(J725:O725,TRANSPOSE(ES$20:ES$25))+$AD$20-$ES$27</f>
        <v>-3.0077601292038705</v>
      </c>
      <c r="R725" s="10">
        <f ca="1">I725-Results!$E$5*H725</f>
        <v>-2.4369099571814239</v>
      </c>
      <c r="S725" s="10" cm="1">
        <f t="array" aca="1" ref="S725" ca="1">SUMPRODUCT(J725:O725,TRANSPOSE(AR$28:AR$33))+$AD$20-$AC$26</f>
        <v>-8.5604629867907178</v>
      </c>
      <c r="T725" s="10">
        <f ca="1">SUMPRODUCT(J725:O725,Results!K$9:P$9)</f>
        <v>-3.0952871514028555</v>
      </c>
      <c r="U725" s="10">
        <f ca="1">SUMPRODUCT(J725:O725,Results!K$9:P$9)+$AD$20-$AC$31</f>
        <v>-3.0783310948777634</v>
      </c>
      <c r="V725" s="10">
        <f t="shared" ca="1" si="158"/>
        <v>-1.948940519275252</v>
      </c>
      <c r="W725" s="10">
        <f t="shared" ca="1" si="160"/>
        <v>-1.9284032039629024</v>
      </c>
      <c r="X725" s="10">
        <f t="shared" ca="1" si="161"/>
        <v>-2.499253375985349</v>
      </c>
      <c r="Y725" s="10">
        <f t="shared" ca="1" si="162"/>
        <v>3.6242996536239449</v>
      </c>
      <c r="Z725" s="10">
        <f t="shared" ca="1" si="163"/>
        <v>-5.218291400048658</v>
      </c>
      <c r="AA725" s="10">
        <f t="shared" ca="1" si="164"/>
        <v>-1.8578322382890096</v>
      </c>
    </row>
    <row r="726" spans="1:27">
      <c r="A726" s="6">
        <f ca="1">LN((RAND()^(-Results!$E$4))-1)</f>
        <v>-1.533951398434076</v>
      </c>
      <c r="B726" s="6">
        <f ca="1">LN((RAND()^(-Results!$E$4))-1)</f>
        <v>-3.8387273245792972</v>
      </c>
      <c r="C726" s="6">
        <f ca="1">LN((RAND()^(-Results!$E$4))-1)</f>
        <v>-1.8617234644082417</v>
      </c>
      <c r="D726" s="6">
        <f ca="1">LN((RAND()^(-Results!$E$4))-1)</f>
        <v>-2.0334692230265619</v>
      </c>
      <c r="E726" s="6">
        <f ca="1">LN((RAND()^(-Results!$E$4))-1)</f>
        <v>1.2466876478318349</v>
      </c>
      <c r="F726" s="6">
        <f ca="1">LN((RAND()^(-Results!$E$4))-1)</f>
        <v>-1.4151849066731874</v>
      </c>
      <c r="G726" s="6">
        <f ca="1">LN((RAND()^(-Results!$E$4))-1)</f>
        <v>-1.8636077361308157</v>
      </c>
      <c r="H726" s="6">
        <f t="shared" ca="1" si="159"/>
        <v>-1.7994354867748952</v>
      </c>
      <c r="I726" s="10">
        <f ca="1">SUMPRODUCT(J726:O726,Results!B$12:G$12)+Results!$E$5*H726</f>
        <v>-30.935352214301147</v>
      </c>
      <c r="J726" s="10">
        <f ca="1">SUMPRODUCT($A726:$F726,Results!$B$15:$G$15)</f>
        <v>6.4205674579909839</v>
      </c>
      <c r="K726" s="10">
        <f ca="1">SUMPRODUCT($A726:$F726,Results!$B$16:$G$16)</f>
        <v>-2.0103380522066638</v>
      </c>
      <c r="L726" s="10">
        <f ca="1">SUMPRODUCT($A726:$F726,Results!$B$17:$G$17)</f>
        <v>-8.4974640188693069</v>
      </c>
      <c r="M726" s="10">
        <f ca="1">SUMPRODUCT($A726:$F726,Results!$B$18:$G$18)</f>
        <v>4.4721267383582521</v>
      </c>
      <c r="N726" s="10">
        <f ca="1">SUMPRODUCT($A726:$F726,Results!$B$19:$G$19)</f>
        <v>-12.481722986800515</v>
      </c>
      <c r="O726" s="10">
        <f ca="1">SUMPRODUCT($A726:$F726,Results!$B$20:$G$20)</f>
        <v>-6.8802090204741866</v>
      </c>
      <c r="P726" s="10" cm="1">
        <f t="array" aca="1" ref="P726" ca="1">SUMPRODUCT(J726:O726,TRANSPOSE(BL$20:BL$25))+$AD$20-$BL$27</f>
        <v>-22.922528532075088</v>
      </c>
      <c r="Q726" s="10" cm="1">
        <f t="array" aca="1" ref="Q726" ca="1">SUMPRODUCT(J726:O726,TRANSPOSE(ES$20:ES$25))+$AD$20-$ES$27</f>
        <v>-23.079441689529347</v>
      </c>
      <c r="R726" s="10">
        <f ca="1">I726-Results!$E$5*H726</f>
        <v>-23.737610267201568</v>
      </c>
      <c r="S726" s="10" cm="1">
        <f t="array" aca="1" ref="S726" ca="1">SUMPRODUCT(J726:O726,TRANSPOSE(AR$28:AR$33))+$AD$20-$AC$26</f>
        <v>-24.468957432623807</v>
      </c>
      <c r="T726" s="10">
        <f ca="1">SUMPRODUCT(J726:O726,Results!K$9:P$9)</f>
        <v>-23.922840885997012</v>
      </c>
      <c r="U726" s="10">
        <f ca="1">SUMPRODUCT(J726:O726,Results!K$9:P$9)+$AD$20-$AC$31</f>
        <v>-23.905884829471919</v>
      </c>
      <c r="V726" s="10">
        <f t="shared" ca="1" si="158"/>
        <v>-8.0128236822260597</v>
      </c>
      <c r="W726" s="10">
        <f t="shared" ca="1" si="160"/>
        <v>-7.8559105247718009</v>
      </c>
      <c r="X726" s="10">
        <f t="shared" ca="1" si="161"/>
        <v>-7.1977419470995798</v>
      </c>
      <c r="Y726" s="10">
        <f t="shared" ca="1" si="162"/>
        <v>-6.4663947816773408</v>
      </c>
      <c r="Z726" s="10">
        <f t="shared" ca="1" si="163"/>
        <v>-31.217480281183033</v>
      </c>
      <c r="AA726" s="10">
        <f t="shared" ca="1" si="164"/>
        <v>-7.0294673848292284</v>
      </c>
    </row>
    <row r="727" spans="1:27">
      <c r="A727" s="6">
        <f ca="1">LN((RAND()^(-Results!$E$4))-1)</f>
        <v>-2.7394760080016654</v>
      </c>
      <c r="B727" s="6">
        <f ca="1">LN((RAND()^(-Results!$E$4))-1)</f>
        <v>0.22141504742970453</v>
      </c>
      <c r="C727" s="6">
        <f ca="1">LN((RAND()^(-Results!$E$4))-1)</f>
        <v>0.86292066759332198</v>
      </c>
      <c r="D727" s="6">
        <f ca="1">LN((RAND()^(-Results!$E$4))-1)</f>
        <v>-0.33018927155243888</v>
      </c>
      <c r="E727" s="6">
        <f ca="1">LN((RAND()^(-Results!$E$4))-1)</f>
        <v>0.72111229797422582</v>
      </c>
      <c r="F727" s="6">
        <f ca="1">LN((RAND()^(-Results!$E$4))-1)</f>
        <v>-0.78136806701734995</v>
      </c>
      <c r="G727" s="6">
        <f ca="1">LN((RAND()^(-Results!$E$4))-1)</f>
        <v>1.0738717008033212</v>
      </c>
      <c r="H727" s="6">
        <f t="shared" ca="1" si="159"/>
        <v>1.1380439501592416</v>
      </c>
      <c r="I727" s="10">
        <f ca="1">SUMPRODUCT(J727:O727,Results!B$12:G$12)+Results!$E$5*H727</f>
        <v>-15.034566889385953</v>
      </c>
      <c r="J727" s="10">
        <f ca="1">SUMPRODUCT($A727:$F727,Results!$B$15:$G$15)</f>
        <v>9.3233779634920175</v>
      </c>
      <c r="K727" s="10">
        <f ca="1">SUMPRODUCT($A727:$F727,Results!$B$16:$G$16)</f>
        <v>2.8093180137996696</v>
      </c>
      <c r="L727" s="10">
        <f ca="1">SUMPRODUCT($A727:$F727,Results!$B$17:$G$17)</f>
        <v>-0.49664273336633746</v>
      </c>
      <c r="M727" s="10">
        <f ca="1">SUMPRODUCT($A727:$F727,Results!$B$18:$G$18)</f>
        <v>2.4759263843376234E-2</v>
      </c>
      <c r="N727" s="10">
        <f ca="1">SUMPRODUCT($A727:$F727,Results!$B$19:$G$19)</f>
        <v>-6.4380999547771491</v>
      </c>
      <c r="O727" s="10">
        <f ca="1">SUMPRODUCT($A727:$F727,Results!$B$20:$G$20)</f>
        <v>-2.9343335555299914</v>
      </c>
      <c r="P727" s="10" cm="1">
        <f t="array" aca="1" ref="P727" ca="1">SUMPRODUCT(J727:O727,TRANSPOSE(BL$20:BL$25))+$AD$20-$BL$27</f>
        <v>-19.11931267772389</v>
      </c>
      <c r="Q727" s="10" cm="1">
        <f t="array" aca="1" ref="Q727" ca="1">SUMPRODUCT(J727:O727,TRANSPOSE(ES$20:ES$25))+$AD$20-$ES$27</f>
        <v>-19.068851969776333</v>
      </c>
      <c r="R727" s="10">
        <f ca="1">I727-Results!$E$5*H727</f>
        <v>-19.58674269002292</v>
      </c>
      <c r="S727" s="10" cm="1">
        <f t="array" aca="1" ref="S727" ca="1">SUMPRODUCT(J727:O727,TRANSPOSE(AR$28:AR$33))+$AD$20-$AC$26</f>
        <v>-15.720333862513309</v>
      </c>
      <c r="T727" s="10">
        <f ca="1">SUMPRODUCT(J727:O727,Results!K$9:P$9)</f>
        <v>-18.822922407675485</v>
      </c>
      <c r="U727" s="10">
        <f ca="1">SUMPRODUCT(J727:O727,Results!K$9:P$9)+$AD$20-$AC$31</f>
        <v>-18.805966351150392</v>
      </c>
      <c r="V727" s="10">
        <f t="shared" ca="1" si="158"/>
        <v>4.084745788337937</v>
      </c>
      <c r="W727" s="10">
        <f t="shared" ca="1" si="160"/>
        <v>4.0342850803903794</v>
      </c>
      <c r="X727" s="10">
        <f t="shared" ca="1" si="161"/>
        <v>4.5521758006369666</v>
      </c>
      <c r="Y727" s="10">
        <f t="shared" ca="1" si="162"/>
        <v>0.68576697312735568</v>
      </c>
      <c r="Z727" s="10">
        <f t="shared" ca="1" si="163"/>
        <v>-15.316694956267838</v>
      </c>
      <c r="AA727" s="10">
        <f t="shared" ca="1" si="164"/>
        <v>3.7713994617644389</v>
      </c>
    </row>
    <row r="728" spans="1:27">
      <c r="A728" s="6">
        <f ca="1">LN((RAND()^(-Results!$E$4))-1)</f>
        <v>1.1057602492589842</v>
      </c>
      <c r="B728" s="6">
        <f ca="1">LN((RAND()^(-Results!$E$4))-1)</f>
        <v>-3.3314324489071745</v>
      </c>
      <c r="C728" s="6">
        <f ca="1">LN((RAND()^(-Results!$E$4))-1)</f>
        <v>3.4213966814966543</v>
      </c>
      <c r="D728" s="6">
        <f ca="1">LN((RAND()^(-Results!$E$4))-1)</f>
        <v>1.3041483607397959</v>
      </c>
      <c r="E728" s="6">
        <f ca="1">LN((RAND()^(-Results!$E$4))-1)</f>
        <v>-3.2262024475742108</v>
      </c>
      <c r="F728" s="6">
        <f ca="1">LN((RAND()^(-Results!$E$4))-1)</f>
        <v>-1.8796129740627101</v>
      </c>
      <c r="G728" s="6">
        <f ca="1">LN((RAND()^(-Results!$E$4))-1)</f>
        <v>-0.75438267525567659</v>
      </c>
      <c r="H728" s="6">
        <f t="shared" ca="1" si="159"/>
        <v>-0.69021042589975612</v>
      </c>
      <c r="I728" s="10">
        <f ca="1">SUMPRODUCT(J728:O728,Results!B$12:G$12)+Results!$E$5*H728</f>
        <v>-21.339508837858364</v>
      </c>
      <c r="J728" s="10">
        <f ca="1">SUMPRODUCT($A728:$F728,Results!$B$15:$G$15)</f>
        <v>6.8559895690874342</v>
      </c>
      <c r="K728" s="10">
        <f ca="1">SUMPRODUCT($A728:$F728,Results!$B$16:$G$16)</f>
        <v>-7.6257968287540319</v>
      </c>
      <c r="L728" s="10">
        <f ca="1">SUMPRODUCT($A728:$F728,Results!$B$17:$G$17)</f>
        <v>16.442535348780098</v>
      </c>
      <c r="M728" s="10">
        <f ca="1">SUMPRODUCT($A728:$F728,Results!$B$18:$G$18)</f>
        <v>-4.2547791845983935</v>
      </c>
      <c r="N728" s="10">
        <f ca="1">SUMPRODUCT($A728:$F728,Results!$B$19:$G$19)</f>
        <v>1.5838659647774691</v>
      </c>
      <c r="O728" s="10">
        <f ca="1">SUMPRODUCT($A728:$F728,Results!$B$20:$G$20)</f>
        <v>5.8679443424694089</v>
      </c>
      <c r="P728" s="10" cm="1">
        <f t="array" aca="1" ref="P728" ca="1">SUMPRODUCT(J728:O728,TRANSPOSE(BL$20:BL$25))+$AD$20-$BL$27</f>
        <v>-16.77105075678385</v>
      </c>
      <c r="Q728" s="10" cm="1">
        <f t="array" aca="1" ref="Q728" ca="1">SUMPRODUCT(J728:O728,TRANSPOSE(ES$20:ES$25))+$AD$20-$ES$27</f>
        <v>-16.991611822673157</v>
      </c>
      <c r="R728" s="10">
        <f ca="1">I728-Results!$E$5*H728</f>
        <v>-18.578667134259341</v>
      </c>
      <c r="S728" s="10" cm="1">
        <f t="array" aca="1" ref="S728" ca="1">SUMPRODUCT(J728:O728,TRANSPOSE(AR$28:AR$33))+$AD$20-$AC$26</f>
        <v>-8.8433095417517134</v>
      </c>
      <c r="T728" s="10">
        <f ca="1">SUMPRODUCT(J728:O728,Results!K$9:P$9)</f>
        <v>-18.10854518740528</v>
      </c>
      <c r="U728" s="10">
        <f ca="1">SUMPRODUCT(J728:O728,Results!K$9:P$9)+$AD$20-$AC$31</f>
        <v>-18.091589130880187</v>
      </c>
      <c r="V728" s="10">
        <f t="shared" ca="1" si="158"/>
        <v>-4.5684580810745139</v>
      </c>
      <c r="W728" s="10">
        <f t="shared" ca="1" si="160"/>
        <v>-4.3478970151852074</v>
      </c>
      <c r="X728" s="10">
        <f t="shared" ca="1" si="161"/>
        <v>-2.7608417035990236</v>
      </c>
      <c r="Y728" s="10">
        <f t="shared" ca="1" si="162"/>
        <v>-12.496199296106651</v>
      </c>
      <c r="Z728" s="10">
        <f t="shared" ca="1" si="163"/>
        <v>-21.621636904740249</v>
      </c>
      <c r="AA728" s="10">
        <f t="shared" ca="1" si="164"/>
        <v>-3.2479197069781769</v>
      </c>
    </row>
    <row r="729" spans="1:27">
      <c r="A729" s="6">
        <f ca="1">LN((RAND()^(-Results!$E$4))-1)</f>
        <v>4.7483208705634503</v>
      </c>
      <c r="B729" s="6">
        <f ca="1">LN((RAND()^(-Results!$E$4))-1)</f>
        <v>-1.2798186299287819</v>
      </c>
      <c r="C729" s="6">
        <f ca="1">LN((RAND()^(-Results!$E$4))-1)</f>
        <v>-3.1090582894764238</v>
      </c>
      <c r="D729" s="6">
        <f ca="1">LN((RAND()^(-Results!$E$4))-1)</f>
        <v>-0.69324946677333155</v>
      </c>
      <c r="E729" s="6">
        <f ca="1">LN((RAND()^(-Results!$E$4))-1)</f>
        <v>-0.74304293045263914</v>
      </c>
      <c r="F729" s="6">
        <f ca="1">LN((RAND()^(-Results!$E$4))-1)</f>
        <v>-0.60854797207144706</v>
      </c>
      <c r="G729" s="6">
        <f ca="1">LN((RAND()^(-Results!$E$4))-1)</f>
        <v>-1.7234684175894923</v>
      </c>
      <c r="H729" s="6">
        <f t="shared" ca="1" si="159"/>
        <v>-1.6592961682335718</v>
      </c>
      <c r="I729" s="10">
        <f ca="1">SUMPRODUCT(J729:O729,Results!B$12:G$12)+Results!$E$5*H729</f>
        <v>16.785406520644308</v>
      </c>
      <c r="J729" s="10">
        <f ca="1">SUMPRODUCT($A729:$F729,Results!$B$15:$G$15)</f>
        <v>-13.04574455357125</v>
      </c>
      <c r="K729" s="10">
        <f ca="1">SUMPRODUCT($A729:$F729,Results!$B$16:$G$16)</f>
        <v>-7.1186102890820679</v>
      </c>
      <c r="L729" s="10">
        <f ca="1">SUMPRODUCT($A729:$F729,Results!$B$17:$G$17)</f>
        <v>-1.7541723610759608</v>
      </c>
      <c r="M729" s="10">
        <f ca="1">SUMPRODUCT($A729:$F729,Results!$B$18:$G$18)</f>
        <v>6.0171450234225592</v>
      </c>
      <c r="N729" s="10">
        <f ca="1">SUMPRODUCT($A729:$F729,Results!$B$19:$G$19)</f>
        <v>7.4329985135279957</v>
      </c>
      <c r="O729" s="10">
        <f ca="1">SUMPRODUCT($A729:$F729,Results!$B$20:$G$20)</f>
        <v>0.28154375787292285</v>
      </c>
      <c r="P729" s="10" cm="1">
        <f t="array" aca="1" ref="P729" ca="1">SUMPRODUCT(J729:O729,TRANSPOSE(BL$20:BL$25))+$AD$20-$BL$27</f>
        <v>22.502256080789842</v>
      </c>
      <c r="Q729" s="10" cm="1">
        <f t="array" aca="1" ref="Q729" ca="1">SUMPRODUCT(J729:O729,TRANSPOSE(ES$20:ES$25))+$AD$20-$ES$27</f>
        <v>22.348626451821609</v>
      </c>
      <c r="R729" s="10">
        <f ca="1">I729-Results!$E$5*H729</f>
        <v>23.422591193578597</v>
      </c>
      <c r="S729" s="10" cm="1">
        <f t="array" aca="1" ref="S729" ca="1">SUMPRODUCT(J729:O729,TRANSPOSE(AR$28:AR$33))+$AD$20-$AC$26</f>
        <v>12.055322655496798</v>
      </c>
      <c r="T729" s="10">
        <f ca="1">SUMPRODUCT(J729:O729,Results!K$9:P$9)</f>
        <v>21.52270839853318</v>
      </c>
      <c r="U729" s="10">
        <f ca="1">SUMPRODUCT(J729:O729,Results!K$9:P$9)+$AD$20-$AC$31</f>
        <v>21.539664455058272</v>
      </c>
      <c r="V729" s="10">
        <f t="shared" ca="1" si="158"/>
        <v>-5.7168495601455334</v>
      </c>
      <c r="W729" s="10">
        <f t="shared" ca="1" si="160"/>
        <v>-5.5632199311773007</v>
      </c>
      <c r="X729" s="10">
        <f t="shared" ca="1" si="161"/>
        <v>-6.6371846729342892</v>
      </c>
      <c r="Y729" s="10">
        <f t="shared" ca="1" si="162"/>
        <v>4.7300838651475097</v>
      </c>
      <c r="Z729" s="10">
        <f t="shared" ca="1" si="163"/>
        <v>16.503278453762423</v>
      </c>
      <c r="AA729" s="10">
        <f t="shared" ca="1" si="164"/>
        <v>-4.7542579344139639</v>
      </c>
    </row>
    <row r="730" spans="1:27">
      <c r="A730" s="6">
        <f ca="1">LN((RAND()^(-Results!$E$4))-1)</f>
        <v>-0.37830557221023658</v>
      </c>
      <c r="B730" s="6">
        <f ca="1">LN((RAND()^(-Results!$E$4))-1)</f>
        <v>3.3075905071892886</v>
      </c>
      <c r="C730" s="6">
        <f ca="1">LN((RAND()^(-Results!$E$4))-1)</f>
        <v>1.1095497949879853</v>
      </c>
      <c r="D730" s="6">
        <f ca="1">LN((RAND()^(-Results!$E$4))-1)</f>
        <v>-0.17621627063823725</v>
      </c>
      <c r="E730" s="6">
        <f ca="1">LN((RAND()^(-Results!$E$4))-1)</f>
        <v>0.13292191042048745</v>
      </c>
      <c r="F730" s="6">
        <f ca="1">LN((RAND()^(-Results!$E$4))-1)</f>
        <v>-2.0009099265996793</v>
      </c>
      <c r="G730" s="6">
        <f ca="1">LN((RAND()^(-Results!$E$4))-1)</f>
        <v>-4.5319336290024701</v>
      </c>
      <c r="H730" s="6">
        <f t="shared" ca="1" si="159"/>
        <v>-4.4677613796465492</v>
      </c>
      <c r="I730" s="10">
        <f ca="1">SUMPRODUCT(J730:O730,Results!B$12:G$12)+Results!$E$5*H730</f>
        <v>-21.170896350576257</v>
      </c>
      <c r="J730" s="10">
        <f ca="1">SUMPRODUCT($A730:$F730,Results!$B$15:$G$15)</f>
        <v>5.3551007862149138</v>
      </c>
      <c r="K730" s="10">
        <f ca="1">SUMPRODUCT($A730:$F730,Results!$B$16:$G$16)</f>
        <v>2.984949057466721</v>
      </c>
      <c r="L730" s="10">
        <f ca="1">SUMPRODUCT($A730:$F730,Results!$B$17:$G$17)</f>
        <v>5.2052017864827764</v>
      </c>
      <c r="M730" s="10">
        <f ca="1">SUMPRODUCT($A730:$F730,Results!$B$18:$G$18)</f>
        <v>3.2279870329265572</v>
      </c>
      <c r="N730" s="10">
        <f ca="1">SUMPRODUCT($A730:$F730,Results!$B$19:$G$19)</f>
        <v>4.2065748619632126</v>
      </c>
      <c r="O730" s="10">
        <f ca="1">SUMPRODUCT($A730:$F730,Results!$B$20:$G$20)</f>
        <v>-1.3146881134036428</v>
      </c>
      <c r="P730" s="10" cm="1">
        <f t="array" aca="1" ref="P730" ca="1">SUMPRODUCT(J730:O730,TRANSPOSE(BL$20:BL$25))+$AD$20-$BL$27</f>
        <v>-3.7321503755279406</v>
      </c>
      <c r="Q730" s="10" cm="1">
        <f t="array" aca="1" ref="Q730" ca="1">SUMPRODUCT(J730:O730,TRANSPOSE(ES$20:ES$25))+$AD$20-$ES$27</f>
        <v>-3.6337728975798034</v>
      </c>
      <c r="R730" s="10">
        <f ca="1">I730-Results!$E$5*H730</f>
        <v>-3.2998508319900601</v>
      </c>
      <c r="S730" s="10" cm="1">
        <f t="array" aca="1" ref="S730" ca="1">SUMPRODUCT(J730:O730,TRANSPOSE(AR$28:AR$33))+$AD$20-$AC$26</f>
        <v>-5.320966048545551</v>
      </c>
      <c r="T730" s="10">
        <f ca="1">SUMPRODUCT(J730:O730,Results!K$9:P$9)</f>
        <v>-3.1461097609647641</v>
      </c>
      <c r="U730" s="10">
        <f ca="1">SUMPRODUCT(J730:O730,Results!K$9:P$9)+$AD$20-$AC$31</f>
        <v>-3.129153704439672</v>
      </c>
      <c r="V730" s="10">
        <f t="shared" ca="1" si="158"/>
        <v>-17.438745975048317</v>
      </c>
      <c r="W730" s="10">
        <f t="shared" ca="1" si="160"/>
        <v>-17.537123452996454</v>
      </c>
      <c r="X730" s="10">
        <f t="shared" ca="1" si="161"/>
        <v>-17.871045518586197</v>
      </c>
      <c r="Y730" s="10">
        <f t="shared" ca="1" si="162"/>
        <v>-15.849930302030707</v>
      </c>
      <c r="Z730" s="10">
        <f t="shared" ca="1" si="163"/>
        <v>-21.453024417458142</v>
      </c>
      <c r="AA730" s="10">
        <f t="shared" ca="1" si="164"/>
        <v>-18.041742646136584</v>
      </c>
    </row>
    <row r="731" spans="1:27">
      <c r="A731" s="6">
        <f ca="1">LN((RAND()^(-Results!$E$4))-1)</f>
        <v>-0.27858214320304991</v>
      </c>
      <c r="B731" s="6">
        <f ca="1">LN((RAND()^(-Results!$E$4))-1)</f>
        <v>1.5202287273915274</v>
      </c>
      <c r="C731" s="6">
        <f ca="1">LN((RAND()^(-Results!$E$4))-1)</f>
        <v>1.7670982627519476</v>
      </c>
      <c r="D731" s="6">
        <f ca="1">LN((RAND()^(-Results!$E$4))-1)</f>
        <v>-0.93247813653720812</v>
      </c>
      <c r="E731" s="6">
        <f ca="1">LN((RAND()^(-Results!$E$4))-1)</f>
        <v>-1.4081133941498096</v>
      </c>
      <c r="F731" s="6">
        <f ca="1">LN((RAND()^(-Results!$E$4))-1)</f>
        <v>2.6821863790898153</v>
      </c>
      <c r="G731" s="6">
        <f ca="1">LN((RAND()^(-Results!$E$4))-1)</f>
        <v>2.1170676014242904</v>
      </c>
      <c r="H731" s="6">
        <f t="shared" ca="1" si="159"/>
        <v>2.1812398507802109</v>
      </c>
      <c r="I731" s="10">
        <f ca="1">SUMPRODUCT(J731:O731,Results!B$12:G$12)+Results!$E$5*H731</f>
        <v>18.119654321574629</v>
      </c>
      <c r="J731" s="10">
        <f ca="1">SUMPRODUCT($A731:$F731,Results!$B$15:$G$15)</f>
        <v>-0.57674172150062564</v>
      </c>
      <c r="K731" s="10">
        <f ca="1">SUMPRODUCT($A731:$F731,Results!$B$16:$G$16)</f>
        <v>3.2731436425893112</v>
      </c>
      <c r="L731" s="10">
        <f ca="1">SUMPRODUCT($A731:$F731,Results!$B$17:$G$17)</f>
        <v>5.803422116972774</v>
      </c>
      <c r="M731" s="10">
        <f ca="1">SUMPRODUCT($A731:$F731,Results!$B$18:$G$18)</f>
        <v>-6.358778502626711</v>
      </c>
      <c r="N731" s="10">
        <f ca="1">SUMPRODUCT($A731:$F731,Results!$B$19:$G$19)</f>
        <v>6.1690183389239426</v>
      </c>
      <c r="O731" s="10">
        <f ca="1">SUMPRODUCT($A731:$F731,Results!$B$20:$G$20)</f>
        <v>5.1298156066882132</v>
      </c>
      <c r="P731" s="10" cm="1">
        <f t="array" aca="1" ref="P731" ca="1">SUMPRODUCT(J731:O731,TRANSPOSE(BL$20:BL$25))+$AD$20-$BL$27</f>
        <v>9.3521040571517666</v>
      </c>
      <c r="Q731" s="10" cm="1">
        <f t="array" aca="1" ref="Q731" ca="1">SUMPRODUCT(J731:O731,TRANSPOSE(ES$20:ES$25))+$AD$20-$ES$27</f>
        <v>9.4111869317559744</v>
      </c>
      <c r="R731" s="10">
        <f ca="1">I731-Results!$E$5*H731</f>
        <v>9.3946949184537853</v>
      </c>
      <c r="S731" s="10" cm="1">
        <f t="array" aca="1" ref="S731" ca="1">SUMPRODUCT(J731:O731,TRANSPOSE(AR$28:AR$33))+$AD$20-$AC$26</f>
        <v>14.650377244924808</v>
      </c>
      <c r="T731" s="10">
        <f ca="1">SUMPRODUCT(J731:O731,Results!K$9:P$9)</f>
        <v>9.6708006216223197</v>
      </c>
      <c r="U731" s="10">
        <f ca="1">SUMPRODUCT(J731:O731,Results!K$9:P$9)+$AD$20-$AC$31</f>
        <v>9.6877566781474123</v>
      </c>
      <c r="V731" s="10">
        <f t="shared" ca="1" si="158"/>
        <v>8.7675502644228622</v>
      </c>
      <c r="W731" s="10">
        <f t="shared" ca="1" si="160"/>
        <v>8.7084673898186544</v>
      </c>
      <c r="X731" s="10">
        <f t="shared" ca="1" si="161"/>
        <v>8.7249594031208435</v>
      </c>
      <c r="Y731" s="10">
        <f t="shared" ca="1" si="162"/>
        <v>3.4692770766498207</v>
      </c>
      <c r="Z731" s="10">
        <f t="shared" ca="1" si="163"/>
        <v>17.837526254692744</v>
      </c>
      <c r="AA731" s="10">
        <f t="shared" ca="1" si="164"/>
        <v>8.4318976434272166</v>
      </c>
    </row>
    <row r="732" spans="1:27">
      <c r="A732" s="6">
        <f ca="1">LN((RAND()^(-Results!$E$4))-1)</f>
        <v>1.3470838164960619</v>
      </c>
      <c r="B732" s="6">
        <f ca="1">LN((RAND()^(-Results!$E$4))-1)</f>
        <v>2.5109433726452264</v>
      </c>
      <c r="C732" s="6">
        <f ca="1">LN((RAND()^(-Results!$E$4))-1)</f>
        <v>0.79791751438312852</v>
      </c>
      <c r="D732" s="6">
        <f ca="1">LN((RAND()^(-Results!$E$4))-1)</f>
        <v>-0.91545281776792842</v>
      </c>
      <c r="E732" s="6">
        <f ca="1">LN((RAND()^(-Results!$E$4))-1)</f>
        <v>0.49401872836454752</v>
      </c>
      <c r="F732" s="6">
        <f ca="1">LN((RAND()^(-Results!$E$4))-1)</f>
        <v>-0.57120346349210349</v>
      </c>
      <c r="G732" s="6">
        <f ca="1">LN((RAND()^(-Results!$E$4))-1)</f>
        <v>-0.50994431079776215</v>
      </c>
      <c r="H732" s="6">
        <f t="shared" ca="1" si="159"/>
        <v>-0.44577206144184167</v>
      </c>
      <c r="I732" s="10">
        <f ca="1">SUMPRODUCT(J732:O732,Results!B$12:G$12)+Results!$E$5*H732</f>
        <v>12.164425915578084</v>
      </c>
      <c r="J732" s="10">
        <f ca="1">SUMPRODUCT($A732:$F732,Results!$B$15:$G$15)</f>
        <v>-2.1701077809545115</v>
      </c>
      <c r="K732" s="10">
        <f ca="1">SUMPRODUCT($A732:$F732,Results!$B$16:$G$16)</f>
        <v>4.4171874464179632</v>
      </c>
      <c r="L732" s="10">
        <f ca="1">SUMPRODUCT($A732:$F732,Results!$B$17:$G$17)</f>
        <v>0.63621997416112119</v>
      </c>
      <c r="M732" s="10">
        <f ca="1">SUMPRODUCT($A732:$F732,Results!$B$18:$G$18)</f>
        <v>1.4995502651999528</v>
      </c>
      <c r="N732" s="10">
        <f ca="1">SUMPRODUCT($A732:$F732,Results!$B$19:$G$19)</f>
        <v>7.3468697095015481</v>
      </c>
      <c r="O732" s="10">
        <f ca="1">SUMPRODUCT($A732:$F732,Results!$B$20:$G$20)</f>
        <v>0.52637142496633171</v>
      </c>
      <c r="P732" s="10" cm="1">
        <f t="array" aca="1" ref="P732" ca="1">SUMPRODUCT(J732:O732,TRANSPOSE(BL$20:BL$25))+$AD$20-$BL$27</f>
        <v>13.634808806368266</v>
      </c>
      <c r="Q732" s="10" cm="1">
        <f t="array" aca="1" ref="Q732" ca="1">SUMPRODUCT(J732:O732,TRANSPOSE(ES$20:ES$25))+$AD$20-$ES$27</f>
        <v>13.667411075618205</v>
      </c>
      <c r="R732" s="10">
        <f ca="1">I732-Results!$E$5*H732</f>
        <v>13.947514161345451</v>
      </c>
      <c r="S732" s="10" cm="1">
        <f t="array" aca="1" ref="S732" ca="1">SUMPRODUCT(J732:O732,TRANSPOSE(AR$28:AR$33))+$AD$20-$AC$26</f>
        <v>10.685992805895577</v>
      </c>
      <c r="T732" s="10">
        <f ca="1">SUMPRODUCT(J732:O732,Results!K$9:P$9)</f>
        <v>13.799225660018747</v>
      </c>
      <c r="U732" s="10">
        <f ca="1">SUMPRODUCT(J732:O732,Results!K$9:P$9)+$AD$20-$AC$31</f>
        <v>13.81618171654384</v>
      </c>
      <c r="V732" s="10">
        <f t="shared" ca="1" si="158"/>
        <v>-1.4703828907901819</v>
      </c>
      <c r="W732" s="10">
        <f t="shared" ca="1" si="160"/>
        <v>-1.5029851600401205</v>
      </c>
      <c r="X732" s="10">
        <f t="shared" ca="1" si="161"/>
        <v>-1.7830882457673667</v>
      </c>
      <c r="Y732" s="10">
        <f t="shared" ca="1" si="162"/>
        <v>1.4784331096825074</v>
      </c>
      <c r="Z732" s="10">
        <f t="shared" ca="1" si="163"/>
        <v>11.882297848696199</v>
      </c>
      <c r="AA732" s="10">
        <f t="shared" ca="1" si="164"/>
        <v>-1.6517558009657556</v>
      </c>
    </row>
    <row r="733" spans="1:27">
      <c r="A733" s="6">
        <f ca="1">LN((RAND()^(-Results!$E$4))-1)</f>
        <v>1.0592908902136347</v>
      </c>
      <c r="B733" s="6">
        <f ca="1">LN((RAND()^(-Results!$E$4))-1)</f>
        <v>-0.35093713210116734</v>
      </c>
      <c r="C733" s="6">
        <f ca="1">LN((RAND()^(-Results!$E$4))-1)</f>
        <v>1.058836195945603</v>
      </c>
      <c r="D733" s="6">
        <f ca="1">LN((RAND()^(-Results!$E$4))-1)</f>
        <v>-2.3379545513978033</v>
      </c>
      <c r="E733" s="6">
        <f ca="1">LN((RAND()^(-Results!$E$4))-1)</f>
        <v>-2.1070066975683126</v>
      </c>
      <c r="F733" s="6">
        <f ca="1">LN((RAND()^(-Results!$E$4))-1)</f>
        <v>-0.65667791973308909</v>
      </c>
      <c r="G733" s="6">
        <f ca="1">LN((RAND()^(-Results!$E$4))-1)</f>
        <v>-3.7455675321047206</v>
      </c>
      <c r="H733" s="6">
        <f t="shared" ca="1" si="159"/>
        <v>-3.6813952827488001</v>
      </c>
      <c r="I733" s="10">
        <f ca="1">SUMPRODUCT(J733:O733,Results!B$12:G$12)+Results!$E$5*H733</f>
        <v>-19.305395129534556</v>
      </c>
      <c r="J733" s="10">
        <f ca="1">SUMPRODUCT($A733:$F733,Results!$B$15:$G$15)</f>
        <v>4.0255902487855018</v>
      </c>
      <c r="K733" s="10">
        <f ca="1">SUMPRODUCT($A733:$F733,Results!$B$16:$G$16)</f>
        <v>-2.1805621497343455</v>
      </c>
      <c r="L733" s="10">
        <f ca="1">SUMPRODUCT($A733:$F733,Results!$B$17:$G$17)</f>
        <v>9.4808937072189003</v>
      </c>
      <c r="M733" s="10">
        <f ca="1">SUMPRODUCT($A733:$F733,Results!$B$18:$G$18)</f>
        <v>0.35066525681072858</v>
      </c>
      <c r="N733" s="10">
        <f ca="1">SUMPRODUCT($A733:$F733,Results!$B$19:$G$19)</f>
        <v>5.2336953146145522</v>
      </c>
      <c r="O733" s="10">
        <f ca="1">SUMPRODUCT($A733:$F733,Results!$B$20:$G$20)</f>
        <v>1.8816821563832664</v>
      </c>
      <c r="P733" s="10" cm="1">
        <f t="array" aca="1" ref="P733" ca="1">SUMPRODUCT(J733:O733,TRANSPOSE(BL$20:BL$25))+$AD$20-$BL$27</f>
        <v>-4.2355066144687061</v>
      </c>
      <c r="Q733" s="10" cm="1">
        <f t="array" aca="1" ref="Q733" ca="1">SUMPRODUCT(J733:O733,TRANSPOSE(ES$20:ES$25))+$AD$20-$ES$27</f>
        <v>-4.3640454411317613</v>
      </c>
      <c r="R733" s="10">
        <f ca="1">I733-Results!$E$5*H733</f>
        <v>-4.5798139985393558</v>
      </c>
      <c r="S733" s="10" cm="1">
        <f t="array" aca="1" ref="S733" ca="1">SUMPRODUCT(J733:O733,TRANSPOSE(AR$28:AR$33))+$AD$20-$AC$26</f>
        <v>-3.2944008250812535</v>
      </c>
      <c r="T733" s="10">
        <f ca="1">SUMPRODUCT(J733:O733,Results!K$9:P$9)</f>
        <v>-5.0832735106615115</v>
      </c>
      <c r="U733" s="10">
        <f ca="1">SUMPRODUCT(J733:O733,Results!K$9:P$9)+$AD$20-$AC$31</f>
        <v>-5.0663174541364189</v>
      </c>
      <c r="V733" s="10">
        <f t="shared" ca="1" si="158"/>
        <v>-15.06988851506585</v>
      </c>
      <c r="W733" s="10">
        <f t="shared" ca="1" si="160"/>
        <v>-14.941349688402795</v>
      </c>
      <c r="X733" s="10">
        <f t="shared" ca="1" si="161"/>
        <v>-14.7255811309952</v>
      </c>
      <c r="Y733" s="10">
        <f t="shared" ca="1" si="162"/>
        <v>-16.010994304453302</v>
      </c>
      <c r="Z733" s="10">
        <f t="shared" ca="1" si="163"/>
        <v>-19.587523196416441</v>
      </c>
      <c r="AA733" s="10">
        <f t="shared" ca="1" si="164"/>
        <v>-14.239077675398137</v>
      </c>
    </row>
    <row r="734" spans="1:27">
      <c r="A734" s="6">
        <f ca="1">LN((RAND()^(-Results!$E$4))-1)</f>
        <v>2.5308466108733119</v>
      </c>
      <c r="B734" s="6">
        <f ca="1">LN((RAND()^(-Results!$E$4))-1)</f>
        <v>2.3169134233605528</v>
      </c>
      <c r="C734" s="6">
        <f ca="1">LN((RAND()^(-Results!$E$4))-1)</f>
        <v>-1.4849749552214664</v>
      </c>
      <c r="D734" s="6">
        <f ca="1">LN((RAND()^(-Results!$E$4))-1)</f>
        <v>-2.6545965440109147</v>
      </c>
      <c r="E734" s="6">
        <f ca="1">LN((RAND()^(-Results!$E$4))-1)</f>
        <v>1.9736351548455755</v>
      </c>
      <c r="F734" s="6">
        <f ca="1">LN((RAND()^(-Results!$E$4))-1)</f>
        <v>-1.4885153256382022</v>
      </c>
      <c r="G734" s="6">
        <f ca="1">LN((RAND()^(-Results!$E$4))-1)</f>
        <v>0.22261180401341496</v>
      </c>
      <c r="H734" s="6">
        <f t="shared" ca="1" si="159"/>
        <v>0.28678405336933543</v>
      </c>
      <c r="I734" s="10">
        <f ca="1">SUMPRODUCT(J734:O734,Results!B$12:G$12)+Results!$E$5*H734</f>
        <v>22.060212735384017</v>
      </c>
      <c r="J734" s="10">
        <f ca="1">SUMPRODUCT($A734:$F734,Results!$B$15:$G$15)</f>
        <v>-5.8733371663561229</v>
      </c>
      <c r="K734" s="10">
        <f ca="1">SUMPRODUCT($A734:$F734,Results!$B$16:$G$16)</f>
        <v>5.1262727770090084</v>
      </c>
      <c r="L734" s="10">
        <f ca="1">SUMPRODUCT($A734:$F734,Results!$B$17:$G$17)</f>
        <v>-7.7332838755464373</v>
      </c>
      <c r="M734" s="10">
        <f ca="1">SUMPRODUCT($A734:$F734,Results!$B$18:$G$18)</f>
        <v>7.5614871508370012</v>
      </c>
      <c r="N734" s="10">
        <f ca="1">SUMPRODUCT($A734:$F734,Results!$B$19:$G$19)</f>
        <v>6.7585851862063508</v>
      </c>
      <c r="O734" s="10">
        <f ca="1">SUMPRODUCT($A734:$F734,Results!$B$20:$G$20)</f>
        <v>-3.9877770285490035</v>
      </c>
      <c r="P734" s="10" cm="1">
        <f t="array" aca="1" ref="P734" ca="1">SUMPRODUCT(J734:O734,TRANSPOSE(BL$20:BL$25))+$AD$20-$BL$27</f>
        <v>20.124958778320948</v>
      </c>
      <c r="Q734" s="10" cm="1">
        <f t="array" aca="1" ref="Q734" ca="1">SUMPRODUCT(J734:O734,TRANSPOSE(ES$20:ES$25))+$AD$20-$ES$27</f>
        <v>20.102614044530412</v>
      </c>
      <c r="R734" s="10">
        <f ca="1">I734-Results!$E$5*H734</f>
        <v>20.913076521906675</v>
      </c>
      <c r="S734" s="10" cm="1">
        <f t="array" aca="1" ref="S734" ca="1">SUMPRODUCT(J734:O734,TRANSPOSE(AR$28:AR$33))+$AD$20-$AC$26</f>
        <v>9.5830419445313133</v>
      </c>
      <c r="T734" s="10">
        <f ca="1">SUMPRODUCT(J734:O734,Results!K$9:P$9)</f>
        <v>19.922829057789791</v>
      </c>
      <c r="U734" s="10">
        <f ca="1">SUMPRODUCT(J734:O734,Results!K$9:P$9)+$AD$20-$AC$31</f>
        <v>19.939785114314883</v>
      </c>
      <c r="V734" s="10">
        <f t="shared" ca="1" si="158"/>
        <v>1.9352539570630682</v>
      </c>
      <c r="W734" s="10">
        <f t="shared" ca="1" si="160"/>
        <v>1.9575986908536045</v>
      </c>
      <c r="X734" s="10">
        <f t="shared" ca="1" si="161"/>
        <v>1.1471362134773422</v>
      </c>
      <c r="Y734" s="10">
        <f t="shared" ca="1" si="162"/>
        <v>12.477170790852703</v>
      </c>
      <c r="Z734" s="10">
        <f t="shared" ca="1" si="163"/>
        <v>21.778084668502132</v>
      </c>
      <c r="AA734" s="10">
        <f t="shared" ca="1" si="164"/>
        <v>2.1204276210691333</v>
      </c>
    </row>
    <row r="735" spans="1:27">
      <c r="A735" s="6">
        <f ca="1">LN((RAND()^(-Results!$E$4))-1)</f>
        <v>0.45259638137840608</v>
      </c>
      <c r="B735" s="6">
        <f ca="1">LN((RAND()^(-Results!$E$4))-1)</f>
        <v>-0.62060140568408217</v>
      </c>
      <c r="C735" s="6">
        <f ca="1">LN((RAND()^(-Results!$E$4))-1)</f>
        <v>1.9758292051704529</v>
      </c>
      <c r="D735" s="6">
        <f ca="1">LN((RAND()^(-Results!$E$4))-1)</f>
        <v>-1.0296274843155047</v>
      </c>
      <c r="E735" s="6">
        <f ca="1">LN((RAND()^(-Results!$E$4))-1)</f>
        <v>-0.23840853771037346</v>
      </c>
      <c r="F735" s="6">
        <f ca="1">LN((RAND()^(-Results!$E$4))-1)</f>
        <v>2.3845050529779162</v>
      </c>
      <c r="G735" s="6">
        <f ca="1">LN((RAND()^(-Results!$E$4))-1)</f>
        <v>2.0163149557781828</v>
      </c>
      <c r="H735" s="6">
        <f t="shared" ca="1" si="159"/>
        <v>2.0804872051341032</v>
      </c>
      <c r="I735" s="10">
        <f ca="1">SUMPRODUCT(J735:O735,Results!B$12:G$12)+Results!$E$5*H735</f>
        <v>19.898342182292584</v>
      </c>
      <c r="J735" s="10">
        <f ca="1">SUMPRODUCT($A735:$F735,Results!$B$15:$G$15)</f>
        <v>-2.8641781380748395</v>
      </c>
      <c r="K735" s="10">
        <f ca="1">SUMPRODUCT($A735:$F735,Results!$B$16:$G$16)</f>
        <v>4.4467303262361124</v>
      </c>
      <c r="L735" s="10">
        <f ca="1">SUMPRODUCT($A735:$F735,Results!$B$17:$G$17)</f>
        <v>-0.37624255224956737</v>
      </c>
      <c r="M735" s="10">
        <f ca="1">SUMPRODUCT($A735:$F735,Results!$B$18:$G$18)</f>
        <v>-6.8403483732177186</v>
      </c>
      <c r="N735" s="10">
        <f ca="1">SUMPRODUCT($A735:$F735,Results!$B$19:$G$19)</f>
        <v>3.3067032749966763</v>
      </c>
      <c r="O735" s="10">
        <f ca="1">SUMPRODUCT($A735:$F735,Results!$B$20:$G$20)</f>
        <v>4.5204766221711621</v>
      </c>
      <c r="P735" s="10" cm="1">
        <f t="array" aca="1" ref="P735" ca="1">SUMPRODUCT(J735:O735,TRANSPOSE(BL$20:BL$25))+$AD$20-$BL$27</f>
        <v>12.422211851197105</v>
      </c>
      <c r="Q735" s="10" cm="1">
        <f t="array" aca="1" ref="Q735" ca="1">SUMPRODUCT(J735:O735,TRANSPOSE(ES$20:ES$25))+$AD$20-$ES$27</f>
        <v>12.370446195830345</v>
      </c>
      <c r="R735" s="10">
        <f ca="1">I735-Results!$E$5*H735</f>
        <v>11.576393361756171</v>
      </c>
      <c r="S735" s="10" cm="1">
        <f t="array" aca="1" ref="S735" ca="1">SUMPRODUCT(J735:O735,TRANSPOSE(AR$28:AR$33))+$AD$20-$AC$26</f>
        <v>17.580912412217266</v>
      </c>
      <c r="T735" s="10">
        <f ca="1">SUMPRODUCT(J735:O735,Results!K$9:P$9)</f>
        <v>12.065902067183419</v>
      </c>
      <c r="U735" s="10">
        <f ca="1">SUMPRODUCT(J735:O735,Results!K$9:P$9)+$AD$20-$AC$31</f>
        <v>12.082858123708512</v>
      </c>
      <c r="V735" s="10">
        <f t="shared" ca="1" si="158"/>
        <v>7.4761303310954794</v>
      </c>
      <c r="W735" s="10">
        <f t="shared" ca="1" si="160"/>
        <v>7.527895986462239</v>
      </c>
      <c r="X735" s="10">
        <f t="shared" ca="1" si="161"/>
        <v>8.3219488205364129</v>
      </c>
      <c r="Y735" s="10">
        <f t="shared" ca="1" si="162"/>
        <v>2.3174297700753179</v>
      </c>
      <c r="Z735" s="10">
        <f t="shared" ca="1" si="163"/>
        <v>19.616214115410699</v>
      </c>
      <c r="AA735" s="10">
        <f t="shared" ca="1" si="164"/>
        <v>7.8154840585840724</v>
      </c>
    </row>
    <row r="736" spans="1:27">
      <c r="A736" s="6">
        <f ca="1">LN((RAND()^(-Results!$E$4))-1)</f>
        <v>2.9679804574690114</v>
      </c>
      <c r="B736" s="6">
        <f ca="1">LN((RAND()^(-Results!$E$4))-1)</f>
        <v>0.10913524881392681</v>
      </c>
      <c r="C736" s="6">
        <f ca="1">LN((RAND()^(-Results!$E$4))-1)</f>
        <v>4.1433591030095602</v>
      </c>
      <c r="D736" s="6">
        <f ca="1">LN((RAND()^(-Results!$E$4))-1)</f>
        <v>-0.33716681062655546</v>
      </c>
      <c r="E736" s="6">
        <f ca="1">LN((RAND()^(-Results!$E$4))-1)</f>
        <v>6.7758168455035295E-2</v>
      </c>
      <c r="F736" s="6">
        <f ca="1">LN((RAND()^(-Results!$E$4))-1)</f>
        <v>2.0454499852993528</v>
      </c>
      <c r="G736" s="6">
        <f ca="1">LN((RAND()^(-Results!$E$4))-1)</f>
        <v>-7.0663391046646817E-2</v>
      </c>
      <c r="H736" s="6">
        <f t="shared" ca="1" si="159"/>
        <v>-6.4911416907263153E-3</v>
      </c>
      <c r="I736" s="10">
        <f ca="1">SUMPRODUCT(J736:O736,Results!B$12:G$12)+Results!$E$5*H736</f>
        <v>30.667934641333829</v>
      </c>
      <c r="J736" s="10">
        <f ca="1">SUMPRODUCT($A736:$F736,Results!$B$15:$G$15)</f>
        <v>-8.5251243980126432</v>
      </c>
      <c r="K736" s="10">
        <f ca="1">SUMPRODUCT($A736:$F736,Results!$B$16:$G$16)</f>
        <v>7.8178910290802044</v>
      </c>
      <c r="L736" s="10">
        <f ca="1">SUMPRODUCT($A736:$F736,Results!$B$17:$G$17)</f>
        <v>0.90562787872178196</v>
      </c>
      <c r="M736" s="10">
        <f ca="1">SUMPRODUCT($A736:$F736,Results!$B$18:$G$18)</f>
        <v>-9.2221956630977342</v>
      </c>
      <c r="N736" s="10">
        <f ca="1">SUMPRODUCT($A736:$F736,Results!$B$19:$G$19)</f>
        <v>11.31731265946336</v>
      </c>
      <c r="O736" s="10">
        <f ca="1">SUMPRODUCT($A736:$F736,Results!$B$20:$G$20)</f>
        <v>8.6013022479544823</v>
      </c>
      <c r="P736" s="10" cm="1">
        <f t="array" aca="1" ref="P736" ca="1">SUMPRODUCT(J736:O736,TRANSPOSE(BL$20:BL$25))+$AD$20-$BL$27</f>
        <v>32.123677951045103</v>
      </c>
      <c r="Q736" s="10" cm="1">
        <f t="array" aca="1" ref="Q736" ca="1">SUMPRODUCT(J736:O736,TRANSPOSE(ES$20:ES$25))+$AD$20-$ES$27</f>
        <v>32.022515510286212</v>
      </c>
      <c r="R736" s="10">
        <f ca="1">I736-Results!$E$5*H736</f>
        <v>30.693899208096735</v>
      </c>
      <c r="S736" s="10" cm="1">
        <f t="array" aca="1" ref="S736" ca="1">SUMPRODUCT(J736:O736,TRANSPOSE(AR$28:AR$33))+$AD$20-$AC$26</f>
        <v>37.352563637962881</v>
      </c>
      <c r="T736" s="10">
        <f ca="1">SUMPRODUCT(J736:O736,Results!K$9:P$9)</f>
        <v>31.475811279814</v>
      </c>
      <c r="U736" s="10">
        <f ca="1">SUMPRODUCT(J736:O736,Results!K$9:P$9)+$AD$20-$AC$31</f>
        <v>31.492767336339092</v>
      </c>
      <c r="V736" s="10">
        <f t="shared" ca="1" si="158"/>
        <v>-1.4557433097112735</v>
      </c>
      <c r="W736" s="10">
        <f t="shared" ca="1" si="160"/>
        <v>-1.3545808689523824</v>
      </c>
      <c r="X736" s="10">
        <f t="shared" ca="1" si="161"/>
        <v>-2.596456676290515E-2</v>
      </c>
      <c r="Y736" s="10">
        <f t="shared" ca="1" si="162"/>
        <v>-6.6846289966290513</v>
      </c>
      <c r="Z736" s="10">
        <f t="shared" ca="1" si="163"/>
        <v>30.385806574451944</v>
      </c>
      <c r="AA736" s="10">
        <f t="shared" ca="1" si="164"/>
        <v>-0.82483269500526291</v>
      </c>
    </row>
    <row r="737" spans="1:27">
      <c r="A737" s="6">
        <f ca="1">LN((RAND()^(-Results!$E$4))-1)</f>
        <v>-3.0393645101677387</v>
      </c>
      <c r="B737" s="6">
        <f ca="1">LN((RAND()^(-Results!$E$4))-1)</f>
        <v>1.3071084743398729</v>
      </c>
      <c r="C737" s="6">
        <f ca="1">LN((RAND()^(-Results!$E$4))-1)</f>
        <v>6.9668690691531726E-2</v>
      </c>
      <c r="D737" s="6">
        <f ca="1">LN((RAND()^(-Results!$E$4))-1)</f>
        <v>-2.2041801868187347</v>
      </c>
      <c r="E737" s="6">
        <f ca="1">LN((RAND()^(-Results!$E$4))-1)</f>
        <v>1.3159632636539476</v>
      </c>
      <c r="F737" s="6">
        <f ca="1">LN((RAND()^(-Results!$E$4))-1)</f>
        <v>0.61300105557375872</v>
      </c>
      <c r="G737" s="6">
        <f ca="1">LN((RAND()^(-Results!$E$4))-1)</f>
        <v>0.86367215229064431</v>
      </c>
      <c r="H737" s="6">
        <f t="shared" ca="1" si="159"/>
        <v>0.92784440164656479</v>
      </c>
      <c r="I737" s="10">
        <f ca="1">SUMPRODUCT(J737:O737,Results!B$12:G$12)+Results!$E$5*H737</f>
        <v>-7.996326471464279</v>
      </c>
      <c r="J737" s="10">
        <f ca="1">SUMPRODUCT($A737:$F737,Results!$B$15:$G$15)</f>
        <v>7.5676647518158378</v>
      </c>
      <c r="K737" s="10">
        <f ca="1">SUMPRODUCT($A737:$F737,Results!$B$16:$G$16)</f>
        <v>6.5111144321285597</v>
      </c>
      <c r="L737" s="10">
        <f ca="1">SUMPRODUCT($A737:$F737,Results!$B$17:$G$17)</f>
        <v>-4.8062387359238512</v>
      </c>
      <c r="M737" s="10">
        <f ca="1">SUMPRODUCT($A737:$F737,Results!$B$18:$G$18)</f>
        <v>0.21852642419616086</v>
      </c>
      <c r="N737" s="10">
        <f ca="1">SUMPRODUCT($A737:$F737,Results!$B$19:$G$19)</f>
        <v>-5.2523072083906666</v>
      </c>
      <c r="O737" s="10">
        <f ca="1">SUMPRODUCT($A737:$F737,Results!$B$20:$G$20)</f>
        <v>-4.0185379277829067</v>
      </c>
      <c r="P737" s="10" cm="1">
        <f t="array" aca="1" ref="P737" ca="1">SUMPRODUCT(J737:O737,TRANSPOSE(BL$20:BL$25))+$AD$20-$BL$27</f>
        <v>-11.726746538282233</v>
      </c>
      <c r="Q737" s="10" cm="1">
        <f t="array" aca="1" ref="Q737" ca="1">SUMPRODUCT(J737:O737,TRANSPOSE(ES$20:ES$25))+$AD$20-$ES$27</f>
        <v>-11.634772428854223</v>
      </c>
      <c r="R737" s="10">
        <f ca="1">I737-Results!$E$5*H737</f>
        <v>-11.707704078050538</v>
      </c>
      <c r="S737" s="10" cm="1">
        <f t="array" aca="1" ref="S737" ca="1">SUMPRODUCT(J737:O737,TRANSPOSE(AR$28:AR$33))+$AD$20-$AC$26</f>
        <v>-9.9352718333248458</v>
      </c>
      <c r="T737" s="10">
        <f ca="1">SUMPRODUCT(J737:O737,Results!K$9:P$9)</f>
        <v>-11.214538378051184</v>
      </c>
      <c r="U737" s="10">
        <f ca="1">SUMPRODUCT(J737:O737,Results!K$9:P$9)+$AD$20-$AC$31</f>
        <v>-11.197582321526092</v>
      </c>
      <c r="V737" s="10">
        <f t="shared" ca="1" si="158"/>
        <v>3.7304200668179543</v>
      </c>
      <c r="W737" s="10">
        <f t="shared" ca="1" si="160"/>
        <v>3.6384459573899441</v>
      </c>
      <c r="X737" s="10">
        <f t="shared" ca="1" si="161"/>
        <v>3.7113776065862591</v>
      </c>
      <c r="Y737" s="10">
        <f t="shared" ca="1" si="162"/>
        <v>1.9389453618605668</v>
      </c>
      <c r="Z737" s="10">
        <f t="shared" ca="1" si="163"/>
        <v>-8.2784545383461641</v>
      </c>
      <c r="AA737" s="10">
        <f t="shared" ca="1" si="164"/>
        <v>3.2012558500618127</v>
      </c>
    </row>
    <row r="738" spans="1:27">
      <c r="A738" s="6">
        <f ca="1">LN((RAND()^(-Results!$E$4))-1)</f>
        <v>-1.2746266026334465</v>
      </c>
      <c r="B738" s="6">
        <f ca="1">LN((RAND()^(-Results!$E$4))-1)</f>
        <v>-1.8144253774760282</v>
      </c>
      <c r="C738" s="6">
        <f ca="1">LN((RAND()^(-Results!$E$4))-1)</f>
        <v>-2.3194785878256607</v>
      </c>
      <c r="D738" s="6">
        <f ca="1">LN((RAND()^(-Results!$E$4))-1)</f>
        <v>3.7342461994934584</v>
      </c>
      <c r="E738" s="6">
        <f ca="1">LN((RAND()^(-Results!$E$4))-1)</f>
        <v>-1.0220604349283477</v>
      </c>
      <c r="F738" s="6">
        <f ca="1">LN((RAND()^(-Results!$E$4))-1)</f>
        <v>-7.5989054506037823E-2</v>
      </c>
      <c r="G738" s="6">
        <f ca="1">LN((RAND()^(-Results!$E$4))-1)</f>
        <v>-5.525110641573322E-2</v>
      </c>
      <c r="H738" s="6">
        <f t="shared" ca="1" si="159"/>
        <v>8.9211429401872822E-3</v>
      </c>
      <c r="I738" s="10">
        <f ca="1">SUMPRODUCT(J738:O738,Results!B$12:G$12)+Results!$E$5*H738</f>
        <v>-15.126915873753232</v>
      </c>
      <c r="J738" s="10">
        <f ca="1">SUMPRODUCT($A738:$F738,Results!$B$15:$G$15)</f>
        <v>-0.13512733388935053</v>
      </c>
      <c r="K738" s="10">
        <f ca="1">SUMPRODUCT($A738:$F738,Results!$B$16:$G$16)</f>
        <v>-10.089524436514299</v>
      </c>
      <c r="L738" s="10">
        <f ca="1">SUMPRODUCT($A738:$F738,Results!$B$17:$G$17)</f>
        <v>1.8875583119729982</v>
      </c>
      <c r="M738" s="10">
        <f ca="1">SUMPRODUCT($A738:$F738,Results!$B$18:$G$18)</f>
        <v>0.86082165635518881</v>
      </c>
      <c r="N738" s="10">
        <f ca="1">SUMPRODUCT($A738:$F738,Results!$B$19:$G$19)</f>
        <v>-7.911694220534188</v>
      </c>
      <c r="O738" s="10">
        <f ca="1">SUMPRODUCT($A738:$F738,Results!$B$20:$G$20)</f>
        <v>-0.77790090814245083</v>
      </c>
      <c r="P738" s="10" cm="1">
        <f t="array" aca="1" ref="P738" ca="1">SUMPRODUCT(J738:O738,TRANSPOSE(BL$20:BL$25))+$AD$20-$BL$27</f>
        <v>-15.836874263564733</v>
      </c>
      <c r="Q738" s="10" cm="1">
        <f t="array" aca="1" ref="Q738" ca="1">SUMPRODUCT(J738:O738,TRANSPOSE(ES$20:ES$25))+$AD$20-$ES$27</f>
        <v>-15.760843693750138</v>
      </c>
      <c r="R738" s="10">
        <f ca="1">I738-Results!$E$5*H738</f>
        <v>-15.162600445513981</v>
      </c>
      <c r="S738" s="10" cm="1">
        <f t="array" aca="1" ref="S738" ca="1">SUMPRODUCT(J738:O738,TRANSPOSE(AR$28:AR$33))+$AD$20-$AC$26</f>
        <v>-15.316648679554834</v>
      </c>
      <c r="T738" s="10">
        <f ca="1">SUMPRODUCT(J738:O738,Results!K$9:P$9)</f>
        <v>-15.320100625193975</v>
      </c>
      <c r="U738" s="10">
        <f ca="1">SUMPRODUCT(J738:O738,Results!K$9:P$9)+$AD$20-$AC$31</f>
        <v>-15.303144568668882</v>
      </c>
      <c r="V738" s="10">
        <f t="shared" ca="1" si="158"/>
        <v>0.70995838981150072</v>
      </c>
      <c r="W738" s="10">
        <f t="shared" ca="1" si="160"/>
        <v>0.63392781999690584</v>
      </c>
      <c r="X738" s="10">
        <f t="shared" ca="1" si="161"/>
        <v>3.5684571760748796E-2</v>
      </c>
      <c r="Y738" s="10">
        <f t="shared" ca="1" si="162"/>
        <v>0.18973280580160257</v>
      </c>
      <c r="Z738" s="10">
        <f t="shared" ca="1" si="163"/>
        <v>-15.409043940635117</v>
      </c>
      <c r="AA738" s="10">
        <f t="shared" ca="1" si="164"/>
        <v>0.17622869491565041</v>
      </c>
    </row>
    <row r="739" spans="1:27">
      <c r="A739" s="6">
        <f ca="1">LN((RAND()^(-Results!$E$4))-1)</f>
        <v>0.10981290437741105</v>
      </c>
      <c r="B739" s="6">
        <f ca="1">LN((RAND()^(-Results!$E$4))-1)</f>
        <v>-0.99386294015789556</v>
      </c>
      <c r="C739" s="6">
        <f ca="1">LN((RAND()^(-Results!$E$4))-1)</f>
        <v>0.15475394460238281</v>
      </c>
      <c r="D739" s="6">
        <f ca="1">LN((RAND()^(-Results!$E$4))-1)</f>
        <v>-0.97387186440467288</v>
      </c>
      <c r="E739" s="6">
        <f ca="1">LN((RAND()^(-Results!$E$4))-1)</f>
        <v>0.59366505671991587</v>
      </c>
      <c r="F739" s="6">
        <f ca="1">LN((RAND()^(-Results!$E$4))-1)</f>
        <v>-1.4121334170087383</v>
      </c>
      <c r="G739" s="6">
        <f ca="1">LN((RAND()^(-Results!$E$4))-1)</f>
        <v>-1.0037498349880889</v>
      </c>
      <c r="H739" s="6">
        <f t="shared" ca="1" si="159"/>
        <v>-0.93957758563216842</v>
      </c>
      <c r="I739" s="10">
        <f ca="1">SUMPRODUCT(J739:O739,Results!B$12:G$12)+Results!$E$5*H739</f>
        <v>-10.545054305396572</v>
      </c>
      <c r="J739" s="10">
        <f ca="1">SUMPRODUCT($A739:$F739,Results!$B$15:$G$15)</f>
        <v>2.9009463207206938</v>
      </c>
      <c r="K739" s="10">
        <f ca="1">SUMPRODUCT($A739:$F739,Results!$B$16:$G$16)</f>
        <v>0.54450494121510085</v>
      </c>
      <c r="L739" s="10">
        <f ca="1">SUMPRODUCT($A739:$F739,Results!$B$17:$G$17)</f>
        <v>-1.8242771936649267</v>
      </c>
      <c r="M739" s="10">
        <f ca="1">SUMPRODUCT($A739:$F739,Results!$B$18:$G$18)</f>
        <v>2.2772197066386468</v>
      </c>
      <c r="N739" s="10">
        <f ca="1">SUMPRODUCT($A739:$F739,Results!$B$19:$G$19)</f>
        <v>-2.2120132986179328</v>
      </c>
      <c r="O739" s="10">
        <f ca="1">SUMPRODUCT($A739:$F739,Results!$B$20:$G$20)</f>
        <v>-2.2415846998339655</v>
      </c>
      <c r="P739" s="10" cm="1">
        <f t="array" aca="1" ref="P739" ca="1">SUMPRODUCT(J739:O739,TRANSPOSE(BL$20:BL$25))+$AD$20-$BL$27</f>
        <v>-6.2308788276407681</v>
      </c>
      <c r="Q739" s="10" cm="1">
        <f t="array" aca="1" ref="Q739" ca="1">SUMPRODUCT(J739:O739,TRANSPOSE(ES$20:ES$25))+$AD$20-$ES$27</f>
        <v>-6.3166281124809478</v>
      </c>
      <c r="R739" s="10">
        <f ca="1">I739-Results!$E$5*H739</f>
        <v>-6.7867439628678987</v>
      </c>
      <c r="S739" s="10" cm="1">
        <f t="array" aca="1" ref="S739" ca="1">SUMPRODUCT(J739:O739,TRANSPOSE(AR$28:AR$33))+$AD$20-$AC$26</f>
        <v>-7.2973255005626845</v>
      </c>
      <c r="T739" s="10">
        <f ca="1">SUMPRODUCT(J739:O739,Results!K$9:P$9)</f>
        <v>-6.7827519283787341</v>
      </c>
      <c r="U739" s="10">
        <f ca="1">SUMPRODUCT(J739:O739,Results!K$9:P$9)+$AD$20-$AC$31</f>
        <v>-6.7657958718536415</v>
      </c>
      <c r="V739" s="10">
        <f t="shared" ca="1" si="158"/>
        <v>-4.3141754777558043</v>
      </c>
      <c r="W739" s="10">
        <f t="shared" ca="1" si="160"/>
        <v>-4.2284261929156246</v>
      </c>
      <c r="X739" s="10">
        <f t="shared" ca="1" si="161"/>
        <v>-3.7583103425286737</v>
      </c>
      <c r="Y739" s="10">
        <f t="shared" ca="1" si="162"/>
        <v>-3.2477288048338879</v>
      </c>
      <c r="Z739" s="10">
        <f t="shared" ca="1" si="163"/>
        <v>-10.827182372278457</v>
      </c>
      <c r="AA739" s="10">
        <f t="shared" ca="1" si="164"/>
        <v>-3.7792584335429309</v>
      </c>
    </row>
    <row r="740" spans="1:27">
      <c r="A740" s="6">
        <f ca="1">LN((RAND()^(-Results!$E$4))-1)</f>
        <v>-1.027894346831473</v>
      </c>
      <c r="B740" s="6">
        <f ca="1">LN((RAND()^(-Results!$E$4))-1)</f>
        <v>-0.97436438182025031</v>
      </c>
      <c r="C740" s="6">
        <f ca="1">LN((RAND()^(-Results!$E$4))-1)</f>
        <v>0.58492064081889339</v>
      </c>
      <c r="D740" s="6">
        <f ca="1">LN((RAND()^(-Results!$E$4))-1)</f>
        <v>-3.4429549108248527</v>
      </c>
      <c r="E740" s="6">
        <f ca="1">LN((RAND()^(-Results!$E$4))-1)</f>
        <v>-1.9134271059567984</v>
      </c>
      <c r="F740" s="6">
        <f ca="1">LN((RAND()^(-Results!$E$4))-1)</f>
        <v>-0.58593534743555153</v>
      </c>
      <c r="G740" s="6">
        <f ca="1">LN((RAND()^(-Results!$E$4))-1)</f>
        <v>1.6886859097103535</v>
      </c>
      <c r="H740" s="6">
        <f t="shared" ca="1" si="159"/>
        <v>1.752858159066274</v>
      </c>
      <c r="I740" s="10">
        <f ca="1">SUMPRODUCT(J740:O740,Results!B$12:G$12)+Results!$E$5*H740</f>
        <v>-13.102663964499779</v>
      </c>
      <c r="J740" s="10">
        <f ca="1">SUMPRODUCT($A740:$F740,Results!$B$15:$G$15)</f>
        <v>10.211758990122929</v>
      </c>
      <c r="K740" s="10">
        <f ca="1">SUMPRODUCT($A740:$F740,Results!$B$16:$G$16)</f>
        <v>-1.8223149912275112</v>
      </c>
      <c r="L740" s="10">
        <f ca="1">SUMPRODUCT($A740:$F740,Results!$B$17:$G$17)</f>
        <v>7.9606238858607394</v>
      </c>
      <c r="M740" s="10">
        <f ca="1">SUMPRODUCT($A740:$F740,Results!$B$18:$G$18)</f>
        <v>0.96277916850609957</v>
      </c>
      <c r="N740" s="10">
        <f ca="1">SUMPRODUCT($A740:$F740,Results!$B$19:$G$19)</f>
        <v>-0.8293560305310439</v>
      </c>
      <c r="O740" s="10">
        <f ca="1">SUMPRODUCT($A740:$F740,Results!$B$20:$G$20)</f>
        <v>-1.0048960347841365</v>
      </c>
      <c r="P740" s="10" cm="1">
        <f t="array" aca="1" ref="P740" ca="1">SUMPRODUCT(J740:O740,TRANSPOSE(BL$20:BL$25))+$AD$20-$BL$27</f>
        <v>-19.642715390262026</v>
      </c>
      <c r="Q740" s="10" cm="1">
        <f t="array" aca="1" ref="Q740" ca="1">SUMPRODUCT(J740:O740,TRANSPOSE(ES$20:ES$25))+$AD$20-$ES$27</f>
        <v>-19.763488441809827</v>
      </c>
      <c r="R740" s="10">
        <f ca="1">I740-Results!$E$5*H740</f>
        <v>-20.114096600764874</v>
      </c>
      <c r="S740" s="10" cm="1">
        <f t="array" aca="1" ref="S740" ca="1">SUMPRODUCT(J740:O740,TRANSPOSE(AR$28:AR$33))+$AD$20-$AC$26</f>
        <v>-17.075158831657401</v>
      </c>
      <c r="T740" s="10">
        <f ca="1">SUMPRODUCT(J740:O740,Results!K$9:P$9)</f>
        <v>-20.458334314360002</v>
      </c>
      <c r="U740" s="10">
        <f ca="1">SUMPRODUCT(J740:O740,Results!K$9:P$9)+$AD$20-$AC$31</f>
        <v>-20.441378257834909</v>
      </c>
      <c r="V740" s="10">
        <f t="shared" ca="1" si="158"/>
        <v>6.5400514257622469</v>
      </c>
      <c r="W740" s="10">
        <f t="shared" ca="1" si="160"/>
        <v>6.6608244773100473</v>
      </c>
      <c r="X740" s="10">
        <f t="shared" ca="1" si="161"/>
        <v>7.0114326362650949</v>
      </c>
      <c r="Y740" s="10">
        <f t="shared" ca="1" si="162"/>
        <v>3.9724948671576215</v>
      </c>
      <c r="Z740" s="10">
        <f t="shared" ca="1" si="163"/>
        <v>-13.384792031381664</v>
      </c>
      <c r="AA740" s="10">
        <f t="shared" ca="1" si="164"/>
        <v>7.3387142933351299</v>
      </c>
    </row>
    <row r="741" spans="1:27">
      <c r="A741" s="6">
        <f ca="1">LN((RAND()^(-Results!$E$4))-1)</f>
        <v>-1.2984888995314745</v>
      </c>
      <c r="B741" s="6">
        <f ca="1">LN((RAND()^(-Results!$E$4))-1)</f>
        <v>-1.9759249648676209</v>
      </c>
      <c r="C741" s="6">
        <f ca="1">LN((RAND()^(-Results!$E$4))-1)</f>
        <v>0.2564784713018029</v>
      </c>
      <c r="D741" s="6">
        <f ca="1">LN((RAND()^(-Results!$E$4))-1)</f>
        <v>-1.5926541737795803</v>
      </c>
      <c r="E741" s="6">
        <f ca="1">LN((RAND()^(-Results!$E$4))-1)</f>
        <v>1.7791880209634254</v>
      </c>
      <c r="F741" s="6">
        <f ca="1">LN((RAND()^(-Results!$E$4))-1)</f>
        <v>0.21641476026672779</v>
      </c>
      <c r="G741" s="6">
        <f ca="1">LN((RAND()^(-Results!$E$4))-1)</f>
        <v>2.7341845016867126</v>
      </c>
      <c r="H741" s="6">
        <f t="shared" ca="1" si="159"/>
        <v>2.798356751042633</v>
      </c>
      <c r="I741" s="10">
        <f ca="1">SUMPRODUCT(J741:O741,Results!B$12:G$12)+Results!$E$5*H741</f>
        <v>3.4262916108939425</v>
      </c>
      <c r="J741" s="10">
        <f ca="1">SUMPRODUCT($A741:$F741,Results!$B$15:$G$15)</f>
        <v>3.0364184705728867</v>
      </c>
      <c r="K741" s="10">
        <f ca="1">SUMPRODUCT($A741:$F741,Results!$B$16:$G$16)</f>
        <v>4.4749312704894546</v>
      </c>
      <c r="L741" s="10">
        <f ca="1">SUMPRODUCT($A741:$F741,Results!$B$17:$G$17)</f>
        <v>-8.9057816232788305</v>
      </c>
      <c r="M741" s="10">
        <f ca="1">SUMPRODUCT($A741:$F741,Results!$B$18:$G$18)</f>
        <v>-0.8429723225131438</v>
      </c>
      <c r="N741" s="10">
        <f ca="1">SUMPRODUCT($A741:$F741,Results!$B$19:$G$19)</f>
        <v>-7.1868472482644705</v>
      </c>
      <c r="O741" s="10">
        <f ca="1">SUMPRODUCT($A741:$F741,Results!$B$20:$G$20)</f>
        <v>-2.9871046719595422</v>
      </c>
      <c r="P741" s="10" cm="1">
        <f t="array" aca="1" ref="P741" ca="1">SUMPRODUCT(J741:O741,TRANSPOSE(BL$20:BL$25))+$AD$20-$BL$27</f>
        <v>-6.7231873987249529</v>
      </c>
      <c r="Q741" s="10" cm="1">
        <f t="array" aca="1" ref="Q741" ca="1">SUMPRODUCT(J741:O741,TRANSPOSE(ES$20:ES$25))+$AD$20-$ES$27</f>
        <v>-6.8011472170931411</v>
      </c>
      <c r="R741" s="10">
        <f ca="1">I741-Results!$E$5*H741</f>
        <v>-7.7671353932765896</v>
      </c>
      <c r="S741" s="10" cm="1">
        <f t="array" aca="1" ref="S741" ca="1">SUMPRODUCT(J741:O741,TRANSPOSE(AR$28:AR$33))+$AD$20-$AC$26</f>
        <v>-4.9287493870376009</v>
      </c>
      <c r="T741" s="10">
        <f ca="1">SUMPRODUCT(J741:O741,Results!K$9:P$9)</f>
        <v>-7.2363970638205011</v>
      </c>
      <c r="U741" s="10">
        <f ca="1">SUMPRODUCT(J741:O741,Results!K$9:P$9)+$AD$20-$AC$31</f>
        <v>-7.2194410072954085</v>
      </c>
      <c r="V741" s="10">
        <f t="shared" ca="1" si="158"/>
        <v>10.149479009618895</v>
      </c>
      <c r="W741" s="10">
        <f t="shared" ca="1" si="160"/>
        <v>10.227438827987083</v>
      </c>
      <c r="X741" s="10">
        <f t="shared" ca="1" si="161"/>
        <v>11.193427004170532</v>
      </c>
      <c r="Y741" s="10">
        <f t="shared" ca="1" si="162"/>
        <v>8.3550409979315425</v>
      </c>
      <c r="Z741" s="10">
        <f t="shared" ca="1" si="163"/>
        <v>3.1441635440120574</v>
      </c>
      <c r="AA741" s="10">
        <f t="shared" ca="1" si="164"/>
        <v>10.645732618189351</v>
      </c>
    </row>
    <row r="742" spans="1:27">
      <c r="A742" s="6">
        <f ca="1">LN((RAND()^(-Results!$E$4))-1)</f>
        <v>-0.7462500198230021</v>
      </c>
      <c r="B742" s="6">
        <f ca="1">LN((RAND()^(-Results!$E$4))-1)</f>
        <v>-0.42255687739097936</v>
      </c>
      <c r="C742" s="6">
        <f ca="1">LN((RAND()^(-Results!$E$4))-1)</f>
        <v>-0.33916331588937682</v>
      </c>
      <c r="D742" s="6">
        <f ca="1">LN((RAND()^(-Results!$E$4))-1)</f>
        <v>-1.130917234498235</v>
      </c>
      <c r="E742" s="6">
        <f ca="1">LN((RAND()^(-Results!$E$4))-1)</f>
        <v>-1.7511835671426819</v>
      </c>
      <c r="F742" s="6">
        <f ca="1">LN((RAND()^(-Results!$E$4))-1)</f>
        <v>-0.63561295557845199</v>
      </c>
      <c r="G742" s="6">
        <f ca="1">LN((RAND()^(-Results!$E$4))-1)</f>
        <v>-1.9382801666967779</v>
      </c>
      <c r="H742" s="6">
        <f t="shared" ca="1" si="159"/>
        <v>-1.8741079173408575</v>
      </c>
      <c r="I742" s="10">
        <f ca="1">SUMPRODUCT(J742:O742,Results!B$12:G$12)+Results!$E$5*H742</f>
        <v>-22.925343767463254</v>
      </c>
      <c r="J742" s="10">
        <f ca="1">SUMPRODUCT($A742:$F742,Results!$B$15:$G$15)</f>
        <v>6.3084644048323835</v>
      </c>
      <c r="K742" s="10">
        <f ca="1">SUMPRODUCT($A742:$F742,Results!$B$16:$G$16)</f>
        <v>-4.3125328255305302</v>
      </c>
      <c r="L742" s="10">
        <f ca="1">SUMPRODUCT($A742:$F742,Results!$B$17:$G$17)</f>
        <v>7.2808059112091925</v>
      </c>
      <c r="M742" s="10">
        <f ca="1">SUMPRODUCT($A742:$F742,Results!$B$18:$G$18)</f>
        <v>1.6663511211466395</v>
      </c>
      <c r="N742" s="10">
        <f ca="1">SUMPRODUCT($A742:$F742,Results!$B$19:$G$19)</f>
        <v>-0.90718904556243651</v>
      </c>
      <c r="O742" s="10">
        <f ca="1">SUMPRODUCT($A742:$F742,Results!$B$20:$G$20)</f>
        <v>-0.71076797366190747</v>
      </c>
      <c r="P742" s="10" cm="1">
        <f t="array" aca="1" ref="P742" ca="1">SUMPRODUCT(J742:O742,TRANSPOSE(BL$20:BL$25))+$AD$20-$BL$27</f>
        <v>-15.580335072406353</v>
      </c>
      <c r="Q742" s="10" cm="1">
        <f t="array" aca="1" ref="Q742" ca="1">SUMPRODUCT(J742:O742,TRANSPOSE(ES$20:ES$25))+$AD$20-$ES$27</f>
        <v>-15.616734833215805</v>
      </c>
      <c r="R742" s="10">
        <f ca="1">I742-Results!$E$5*H742</f>
        <v>-15.428912098099824</v>
      </c>
      <c r="S742" s="10" cm="1">
        <f t="array" aca="1" ref="S742" ca="1">SUMPRODUCT(J742:O742,TRANSPOSE(AR$28:AR$33))+$AD$20-$AC$26</f>
        <v>-14.720762109701184</v>
      </c>
      <c r="T742" s="10">
        <f ca="1">SUMPRODUCT(J742:O742,Results!K$9:P$9)</f>
        <v>-15.839862783189043</v>
      </c>
      <c r="U742" s="10">
        <f ca="1">SUMPRODUCT(J742:O742,Results!K$9:P$9)+$AD$20-$AC$31</f>
        <v>-15.82290672666395</v>
      </c>
      <c r="V742" s="10">
        <f t="shared" ca="1" si="158"/>
        <v>-7.3450086950569009</v>
      </c>
      <c r="W742" s="10">
        <f t="shared" ca="1" si="160"/>
        <v>-7.3086089342474487</v>
      </c>
      <c r="X742" s="10">
        <f t="shared" ca="1" si="161"/>
        <v>-7.4964316693634299</v>
      </c>
      <c r="Y742" s="10">
        <f t="shared" ca="1" si="162"/>
        <v>-8.2045816577620698</v>
      </c>
      <c r="Z742" s="10">
        <f t="shared" ca="1" si="163"/>
        <v>-23.207471834345139</v>
      </c>
      <c r="AA742" s="10">
        <f t="shared" ca="1" si="164"/>
        <v>-7.1024370407993036</v>
      </c>
    </row>
    <row r="743" spans="1:27">
      <c r="A743" s="6">
        <f ca="1">LN((RAND()^(-Results!$E$4))-1)</f>
        <v>0.55229614710192121</v>
      </c>
      <c r="B743" s="6">
        <f ca="1">LN((RAND()^(-Results!$E$4))-1)</f>
        <v>-1.7238053349425375</v>
      </c>
      <c r="C743" s="6">
        <f ca="1">LN((RAND()^(-Results!$E$4))-1)</f>
        <v>-2.8260063430419322</v>
      </c>
      <c r="D743" s="6">
        <f ca="1">LN((RAND()^(-Results!$E$4))-1)</f>
        <v>2.9178412424403968</v>
      </c>
      <c r="E743" s="6">
        <f ca="1">LN((RAND()^(-Results!$E$4))-1)</f>
        <v>-0.69029383584963333</v>
      </c>
      <c r="F743" s="6">
        <f ca="1">LN((RAND()^(-Results!$E$4))-1)</f>
        <v>-7.0660345425250144</v>
      </c>
      <c r="G743" s="6">
        <f ca="1">LN((RAND()^(-Results!$E$4))-1)</f>
        <v>-1.4520763534169516</v>
      </c>
      <c r="H743" s="6">
        <f t="shared" ca="1" si="159"/>
        <v>-1.3879041040610312</v>
      </c>
      <c r="I743" s="10">
        <f ca="1">SUMPRODUCT(J743:O743,Results!B$12:G$12)+Results!$E$5*H743</f>
        <v>-39.769905880917534</v>
      </c>
      <c r="J743" s="10">
        <f ca="1">SUMPRODUCT($A743:$F743,Results!$B$15:$G$15)</f>
        <v>8.2345144656302551</v>
      </c>
      <c r="K743" s="10">
        <f ca="1">SUMPRODUCT($A743:$F743,Results!$B$16:$G$16)</f>
        <v>-14.743394529903956</v>
      </c>
      <c r="L743" s="10">
        <f ca="1">SUMPRODUCT($A743:$F743,Results!$B$17:$G$17)</f>
        <v>6.8001635449279565</v>
      </c>
      <c r="M743" s="10">
        <f ca="1">SUMPRODUCT($A743:$F743,Results!$B$18:$G$18)</f>
        <v>14.257036669148315</v>
      </c>
      <c r="N743" s="10">
        <f ca="1">SUMPRODUCT($A743:$F743,Results!$B$19:$G$19)</f>
        <v>-7.4233987784955158</v>
      </c>
      <c r="O743" s="10">
        <f ca="1">SUMPRODUCT($A743:$F743,Results!$B$20:$G$20)</f>
        <v>-7.680844425748738</v>
      </c>
      <c r="P743" s="10" cm="1">
        <f t="array" aca="1" ref="P743" ca="1">SUMPRODUCT(J743:O743,TRANSPOSE(BL$20:BL$25))+$AD$20-$BL$27</f>
        <v>-34.741030796237482</v>
      </c>
      <c r="Q743" s="10" cm="1">
        <f t="array" aca="1" ref="Q743" ca="1">SUMPRODUCT(J743:O743,TRANSPOSE(ES$20:ES$25))+$AD$20-$ES$27</f>
        <v>-34.823308260431283</v>
      </c>
      <c r="R743" s="10">
        <f ca="1">I743-Results!$E$5*H743</f>
        <v>-34.218289464673411</v>
      </c>
      <c r="S743" s="10" cm="1">
        <f t="array" aca="1" ref="S743" ca="1">SUMPRODUCT(J743:O743,TRANSPOSE(AR$28:AR$33))+$AD$20-$AC$26</f>
        <v>-43.632155655961533</v>
      </c>
      <c r="T743" s="10">
        <f ca="1">SUMPRODUCT(J743:O743,Results!K$9:P$9)</f>
        <v>-35.191796384737557</v>
      </c>
      <c r="U743" s="10">
        <f ca="1">SUMPRODUCT(J743:O743,Results!K$9:P$9)+$AD$20-$AC$31</f>
        <v>-35.174840328212461</v>
      </c>
      <c r="V743" s="10">
        <f t="shared" ca="1" si="158"/>
        <v>-5.0288750846800525</v>
      </c>
      <c r="W743" s="10">
        <f t="shared" ca="1" si="160"/>
        <v>-4.9465976204862514</v>
      </c>
      <c r="X743" s="10">
        <f t="shared" ca="1" si="161"/>
        <v>-5.5516164162441228</v>
      </c>
      <c r="Y743" s="10">
        <f t="shared" ca="1" si="162"/>
        <v>3.862249775043999</v>
      </c>
      <c r="Z743" s="10">
        <f t="shared" ca="1" si="163"/>
        <v>-40.052033947799423</v>
      </c>
      <c r="AA743" s="10">
        <f t="shared" ca="1" si="164"/>
        <v>-4.5950655527050728</v>
      </c>
    </row>
    <row r="744" spans="1:27">
      <c r="A744" s="6">
        <f ca="1">LN((RAND()^(-Results!$E$4))-1)</f>
        <v>1.5975075608564275</v>
      </c>
      <c r="B744" s="6">
        <f ca="1">LN((RAND()^(-Results!$E$4))-1)</f>
        <v>-0.76521636445958474</v>
      </c>
      <c r="C744" s="6">
        <f ca="1">LN((RAND()^(-Results!$E$4))-1)</f>
        <v>0.34472742163303449</v>
      </c>
      <c r="D744" s="6">
        <f ca="1">LN((RAND()^(-Results!$E$4))-1)</f>
        <v>0.21131827254798052</v>
      </c>
      <c r="E744" s="6">
        <f ca="1">LN((RAND()^(-Results!$E$4))-1)</f>
        <v>0.10058575548934108</v>
      </c>
      <c r="F744" s="6">
        <f ca="1">LN((RAND()^(-Results!$E$4))-1)</f>
        <v>1.7805808048414513</v>
      </c>
      <c r="G744" s="6">
        <f ca="1">LN((RAND()^(-Results!$E$4))-1)</f>
        <v>-0.19862476845731791</v>
      </c>
      <c r="H744" s="6">
        <f t="shared" ca="1" si="159"/>
        <v>-0.13445251910139741</v>
      </c>
      <c r="I744" s="10">
        <f ca="1">SUMPRODUCT(J744:O744,Results!B$12:G$12)+Results!$E$5*H744</f>
        <v>17.283940792437882</v>
      </c>
      <c r="J744" s="10">
        <f ca="1">SUMPRODUCT($A744:$F744,Results!$B$15:$G$15)</f>
        <v>-7.8386853650348129</v>
      </c>
      <c r="K744" s="10">
        <f ca="1">SUMPRODUCT($A744:$F744,Results!$B$16:$G$16)</f>
        <v>1.2701413530522658</v>
      </c>
      <c r="L744" s="10">
        <f ca="1">SUMPRODUCT($A744:$F744,Results!$B$17:$G$17)</f>
        <v>-2.9152519283707665</v>
      </c>
      <c r="M744" s="10">
        <f ca="1">SUMPRODUCT($A744:$F744,Results!$B$18:$G$18)</f>
        <v>-3.7974263108814297</v>
      </c>
      <c r="N744" s="10">
        <f ca="1">SUMPRODUCT($A744:$F744,Results!$B$19:$G$19)</f>
        <v>3.5026295498168016</v>
      </c>
      <c r="O744" s="10">
        <f ca="1">SUMPRODUCT($A744:$F744,Results!$B$20:$G$20)</f>
        <v>3.493152419053887</v>
      </c>
      <c r="P744" s="10" cm="1">
        <f t="array" aca="1" ref="P744" ca="1">SUMPRODUCT(J744:O744,TRANSPOSE(BL$20:BL$25))+$AD$20-$BL$27</f>
        <v>18.078422785342873</v>
      </c>
      <c r="Q744" s="10" cm="1">
        <f t="array" aca="1" ref="Q744" ca="1">SUMPRODUCT(J744:O744,TRANSPOSE(ES$20:ES$25))+$AD$20-$ES$27</f>
        <v>18.03739875793633</v>
      </c>
      <c r="R744" s="10">
        <f ca="1">I744-Results!$E$5*H744</f>
        <v>17.82175086884347</v>
      </c>
      <c r="S744" s="10" cm="1">
        <f t="array" aca="1" ref="S744" ca="1">SUMPRODUCT(J744:O744,TRANSPOSE(AR$28:AR$33))+$AD$20-$AC$26</f>
        <v>18.79834200455926</v>
      </c>
      <c r="T744" s="10">
        <f ca="1">SUMPRODUCT(J744:O744,Results!K$9:P$9)</f>
        <v>17.808719033512368</v>
      </c>
      <c r="U744" s="10">
        <f ca="1">SUMPRODUCT(J744:O744,Results!K$9:P$9)+$AD$20-$AC$31</f>
        <v>17.825675090037461</v>
      </c>
      <c r="V744" s="10">
        <f t="shared" ca="1" si="158"/>
        <v>-0.79448199290499133</v>
      </c>
      <c r="W744" s="10">
        <f t="shared" ca="1" si="160"/>
        <v>-0.75345796549844835</v>
      </c>
      <c r="X744" s="10">
        <f t="shared" ca="1" si="161"/>
        <v>-0.53781007640558798</v>
      </c>
      <c r="Y744" s="10">
        <f t="shared" ca="1" si="162"/>
        <v>-1.5144012121213777</v>
      </c>
      <c r="Z744" s="10">
        <f t="shared" ca="1" si="163"/>
        <v>17.001812725555997</v>
      </c>
      <c r="AA744" s="10">
        <f t="shared" ca="1" si="164"/>
        <v>-0.5417342975995787</v>
      </c>
    </row>
    <row r="745" spans="1:27">
      <c r="A745" s="6">
        <f ca="1">LN((RAND()^(-Results!$E$4))-1)</f>
        <v>0.70431459113033978</v>
      </c>
      <c r="B745" s="6">
        <f ca="1">LN((RAND()^(-Results!$E$4))-1)</f>
        <v>-2.0922771196278691</v>
      </c>
      <c r="C745" s="6">
        <f ca="1">LN((RAND()^(-Results!$E$4))-1)</f>
        <v>-5.5188655253995309</v>
      </c>
      <c r="D745" s="6">
        <f ca="1">LN((RAND()^(-Results!$E$4))-1)</f>
        <v>1.230874129998405</v>
      </c>
      <c r="E745" s="6">
        <f ca="1">LN((RAND()^(-Results!$E$4))-1)</f>
        <v>-1.4146221021203995</v>
      </c>
      <c r="F745" s="6">
        <f ca="1">LN((RAND()^(-Results!$E$4))-1)</f>
        <v>7.6039221156595463E-2</v>
      </c>
      <c r="G745" s="6">
        <f ca="1">LN((RAND()^(-Results!$E$4))-1)</f>
        <v>-2.3905121680734798</v>
      </c>
      <c r="H745" s="6">
        <f t="shared" ca="1" si="159"/>
        <v>-2.3263399187175593</v>
      </c>
      <c r="I745" s="10">
        <f ca="1">SUMPRODUCT(J745:O745,Results!B$12:G$12)+Results!$E$5*H745</f>
        <v>-13.908853547411931</v>
      </c>
      <c r="J745" s="10">
        <f ca="1">SUMPRODUCT($A745:$F745,Results!$B$15:$G$15)</f>
        <v>-5.9133884064513795</v>
      </c>
      <c r="K745" s="10">
        <f ca="1">SUMPRODUCT($A745:$F745,Results!$B$16:$G$16)</f>
        <v>-13.581474805092707</v>
      </c>
      <c r="L745" s="10">
        <f ca="1">SUMPRODUCT($A745:$F745,Results!$B$17:$G$17)</f>
        <v>-1.160710020351581</v>
      </c>
      <c r="M745" s="10">
        <f ca="1">SUMPRODUCT($A745:$F745,Results!$B$18:$G$18)</f>
        <v>6.6992296184137006</v>
      </c>
      <c r="N745" s="10">
        <f ca="1">SUMPRODUCT($A745:$F745,Results!$B$19:$G$19)</f>
        <v>-4.8085414013678118</v>
      </c>
      <c r="O745" s="10">
        <f ca="1">SUMPRODUCT($A745:$F745,Results!$B$20:$G$20)</f>
        <v>-3.2854777519299581</v>
      </c>
      <c r="P745" s="10" cm="1">
        <f t="array" aca="1" ref="P745" ca="1">SUMPRODUCT(J745:O745,TRANSPOSE(BL$20:BL$25))+$AD$20-$BL$27</f>
        <v>-6.3648553004863881</v>
      </c>
      <c r="Q745" s="10" cm="1">
        <f t="array" aca="1" ref="Q745" ca="1">SUMPRODUCT(J745:O745,TRANSPOSE(ES$20:ES$25))+$AD$20-$ES$27</f>
        <v>-6.3645095774122709</v>
      </c>
      <c r="R745" s="10">
        <f ca="1">I745-Results!$E$5*H745</f>
        <v>-4.6034938725416943</v>
      </c>
      <c r="S745" s="10" cm="1">
        <f t="array" aca="1" ref="S745" ca="1">SUMPRODUCT(J745:O745,TRANSPOSE(AR$28:AR$33))+$AD$20-$AC$26</f>
        <v>-14.047326847929169</v>
      </c>
      <c r="T745" s="10">
        <f ca="1">SUMPRODUCT(J745:O745,Results!K$9:P$9)</f>
        <v>-6.3646966497325659</v>
      </c>
      <c r="U745" s="10">
        <f ca="1">SUMPRODUCT(J745:O745,Results!K$9:P$9)+$AD$20-$AC$31</f>
        <v>-6.3477405932074733</v>
      </c>
      <c r="V745" s="10">
        <f t="shared" ca="1" si="158"/>
        <v>-7.5439982469255433</v>
      </c>
      <c r="W745" s="10">
        <f t="shared" ca="1" si="160"/>
        <v>-7.5443439699996606</v>
      </c>
      <c r="X745" s="10">
        <f t="shared" ca="1" si="161"/>
        <v>-9.3053596748702372</v>
      </c>
      <c r="Y745" s="10">
        <f t="shared" ca="1" si="162"/>
        <v>0.13847330051723716</v>
      </c>
      <c r="Z745" s="10">
        <f t="shared" ca="1" si="163"/>
        <v>-14.190981614293817</v>
      </c>
      <c r="AA745" s="10">
        <f t="shared" ca="1" si="164"/>
        <v>-7.5611129542044582</v>
      </c>
    </row>
    <row r="746" spans="1:27">
      <c r="A746" s="6">
        <f ca="1">LN((RAND()^(-Results!$E$4))-1)</f>
        <v>1.9111360314627495</v>
      </c>
      <c r="B746" s="6">
        <f ca="1">LN((RAND()^(-Results!$E$4))-1)</f>
        <v>6.53247285689042E-2</v>
      </c>
      <c r="C746" s="6">
        <f ca="1">LN((RAND()^(-Results!$E$4))-1)</f>
        <v>-1.5794553173402661</v>
      </c>
      <c r="D746" s="6">
        <f ca="1">LN((RAND()^(-Results!$E$4))-1)</f>
        <v>-0.51156020622537568</v>
      </c>
      <c r="E746" s="6">
        <f ca="1">LN((RAND()^(-Results!$E$4))-1)</f>
        <v>0.87477630653433558</v>
      </c>
      <c r="F746" s="6">
        <f ca="1">LN((RAND()^(-Results!$E$4))-1)</f>
        <v>-0.1962984385523229</v>
      </c>
      <c r="G746" s="6">
        <f ca="1">LN((RAND()^(-Results!$E$4))-1)</f>
        <v>-1.8512865870809443</v>
      </c>
      <c r="H746" s="6">
        <f t="shared" ca="1" si="159"/>
        <v>-1.7871143377250238</v>
      </c>
      <c r="I746" s="10">
        <f ca="1">SUMPRODUCT(J746:O746,Results!B$12:G$12)+Results!$E$5*H746</f>
        <v>7.5646604081782911</v>
      </c>
      <c r="J746" s="10">
        <f ca="1">SUMPRODUCT($A746:$F746,Results!$B$15:$G$15)</f>
        <v>-6.9622951725316096</v>
      </c>
      <c r="K746" s="10">
        <f ca="1">SUMPRODUCT($A746:$F746,Results!$B$16:$G$16)</f>
        <v>2.0304180990534854E-2</v>
      </c>
      <c r="L746" s="10">
        <f ca="1">SUMPRODUCT($A746:$F746,Results!$B$17:$G$17)</f>
        <v>-5.617206903376732</v>
      </c>
      <c r="M746" s="10">
        <f ca="1">SUMPRODUCT($A746:$F746,Results!$B$18:$G$18)</f>
        <v>3.3243677275900949</v>
      </c>
      <c r="N746" s="10">
        <f ca="1">SUMPRODUCT($A746:$F746,Results!$B$19:$G$19)</f>
        <v>2.6247884994285013</v>
      </c>
      <c r="O746" s="10">
        <f ca="1">SUMPRODUCT($A746:$F746,Results!$B$20:$G$20)</f>
        <v>-1.2867593369193524</v>
      </c>
      <c r="P746" s="10" cm="1">
        <f t="array" aca="1" ref="P746" ca="1">SUMPRODUCT(J746:O746,TRANSPOSE(BL$20:BL$25))+$AD$20-$BL$27</f>
        <v>14.228987053594347</v>
      </c>
      <c r="Q746" s="10" cm="1">
        <f t="array" aca="1" ref="Q746" ca="1">SUMPRODUCT(J746:O746,TRANSPOSE(ES$20:ES$25))+$AD$20-$ES$27</f>
        <v>14.197165943010944</v>
      </c>
      <c r="R746" s="10">
        <f ca="1">I746-Results!$E$5*H746</f>
        <v>14.713117759078386</v>
      </c>
      <c r="S746" s="10" cm="1">
        <f t="array" aca="1" ref="S746" ca="1">SUMPRODUCT(J746:O746,TRANSPOSE(AR$28:AR$33))+$AD$20-$AC$26</f>
        <v>8.2601589169074607</v>
      </c>
      <c r="T746" s="10">
        <f ca="1">SUMPRODUCT(J746:O746,Results!K$9:P$9)</f>
        <v>14.005746351796612</v>
      </c>
      <c r="U746" s="10">
        <f ca="1">SUMPRODUCT(J746:O746,Results!K$9:P$9)+$AD$20-$AC$31</f>
        <v>14.022702408321704</v>
      </c>
      <c r="V746" s="10">
        <f t="shared" ca="1" si="158"/>
        <v>-6.6643266454160557</v>
      </c>
      <c r="W746" s="10">
        <f t="shared" ca="1" si="160"/>
        <v>-6.6325055348326529</v>
      </c>
      <c r="X746" s="10">
        <f t="shared" ca="1" si="161"/>
        <v>-7.1484573509000953</v>
      </c>
      <c r="Y746" s="10">
        <f t="shared" ca="1" si="162"/>
        <v>-0.69549850872916963</v>
      </c>
      <c r="Z746" s="10">
        <f t="shared" ca="1" si="163"/>
        <v>7.282532341296406</v>
      </c>
      <c r="AA746" s="10">
        <f t="shared" ca="1" si="164"/>
        <v>-6.4580420001434131</v>
      </c>
    </row>
    <row r="747" spans="1:27">
      <c r="A747" s="6">
        <f ca="1">LN((RAND()^(-Results!$E$4))-1)</f>
        <v>-1.8933744560942223</v>
      </c>
      <c r="B747" s="6">
        <f ca="1">LN((RAND()^(-Results!$E$4))-1)</f>
        <v>-0.42280475521300881</v>
      </c>
      <c r="C747" s="6">
        <f ca="1">LN((RAND()^(-Results!$E$4))-1)</f>
        <v>-0.35985907290415126</v>
      </c>
      <c r="D747" s="6">
        <f ca="1">LN((RAND()^(-Results!$E$4))-1)</f>
        <v>1.8393639706433897</v>
      </c>
      <c r="E747" s="6">
        <f ca="1">LN((RAND()^(-Results!$E$4))-1)</f>
        <v>-4.851449239585131</v>
      </c>
      <c r="F747" s="6">
        <f ca="1">LN((RAND()^(-Results!$E$4))-1)</f>
        <v>-4.4161592671117882</v>
      </c>
      <c r="G747" s="6">
        <f ca="1">LN((RAND()^(-Results!$E$4))-1)</f>
        <v>0.7824500928197422</v>
      </c>
      <c r="H747" s="6">
        <f t="shared" ca="1" si="159"/>
        <v>0.84662234217566268</v>
      </c>
      <c r="I747" s="10">
        <f ca="1">SUMPRODUCT(J747:O747,Results!B$12:G$12)+Results!$E$5*H747</f>
        <v>-45.907666872699025</v>
      </c>
      <c r="J747" s="10">
        <f ca="1">SUMPRODUCT($A747:$F747,Results!$B$15:$G$15)</f>
        <v>17.972186752120017</v>
      </c>
      <c r="K747" s="10">
        <f ca="1">SUMPRODUCT($A747:$F747,Results!$B$16:$G$16)</f>
        <v>-16.753708398195336</v>
      </c>
      <c r="L747" s="10">
        <f ca="1">SUMPRODUCT($A747:$F747,Results!$B$17:$G$17)</f>
        <v>25.236578628470042</v>
      </c>
      <c r="M747" s="10">
        <f ca="1">SUMPRODUCT($A747:$F747,Results!$B$18:$G$18)</f>
        <v>6.3080424211726438</v>
      </c>
      <c r="N747" s="10">
        <f ca="1">SUMPRODUCT($A747:$F747,Results!$B$19:$G$19)</f>
        <v>-3.4274053232504738</v>
      </c>
      <c r="O747" s="10">
        <f ca="1">SUMPRODUCT($A747:$F747,Results!$B$20:$G$20)</f>
        <v>-1.3551745469304803</v>
      </c>
      <c r="P747" s="10" cm="1">
        <f t="array" aca="1" ref="P747" ca="1">SUMPRODUCT(J747:O747,TRANSPOSE(BL$20:BL$25))+$AD$20-$BL$27</f>
        <v>-49.884750220978631</v>
      </c>
      <c r="Q747" s="10" cm="1">
        <f t="array" aca="1" ref="Q747" ca="1">SUMPRODUCT(J747:O747,TRANSPOSE(ES$20:ES$25))+$AD$20-$ES$27</f>
        <v>-49.891328894112831</v>
      </c>
      <c r="R747" s="10">
        <f ca="1">I747-Results!$E$5*H747</f>
        <v>-49.294156241401673</v>
      </c>
      <c r="S747" s="10" cm="1">
        <f t="array" aca="1" ref="S747" ca="1">SUMPRODUCT(J747:O747,TRANSPOSE(AR$28:AR$33))+$AD$20-$AC$26</f>
        <v>-47.800780161759107</v>
      </c>
      <c r="T747" s="10">
        <f ca="1">SUMPRODUCT(J747:O747,Results!K$9:P$9)</f>
        <v>-49.902110991781946</v>
      </c>
      <c r="U747" s="10">
        <f ca="1">SUMPRODUCT(J747:O747,Results!K$9:P$9)+$AD$20-$AC$31</f>
        <v>-49.88515493525685</v>
      </c>
      <c r="V747" s="10">
        <f t="shared" ca="1" si="158"/>
        <v>3.9770833482796064</v>
      </c>
      <c r="W747" s="10">
        <f t="shared" ca="1" si="160"/>
        <v>3.9836620214138065</v>
      </c>
      <c r="X747" s="10">
        <f t="shared" ca="1" si="161"/>
        <v>3.3864893687026481</v>
      </c>
      <c r="Y747" s="10">
        <f t="shared" ca="1" si="162"/>
        <v>1.8931132890600821</v>
      </c>
      <c r="Z747" s="10">
        <f t="shared" ca="1" si="163"/>
        <v>-46.189794939580914</v>
      </c>
      <c r="AA747" s="10">
        <f t="shared" ca="1" si="164"/>
        <v>3.9774880625578248</v>
      </c>
    </row>
    <row r="748" spans="1:27">
      <c r="A748" s="6">
        <f ca="1">LN((RAND()^(-Results!$E$4))-1)</f>
        <v>0.43153886330399477</v>
      </c>
      <c r="B748" s="6">
        <f ca="1">LN((RAND()^(-Results!$E$4))-1)</f>
        <v>0.10325141383327878</v>
      </c>
      <c r="C748" s="6">
        <f ca="1">LN((RAND()^(-Results!$E$4))-1)</f>
        <v>0.82668871972342206</v>
      </c>
      <c r="D748" s="6">
        <f ca="1">LN((RAND()^(-Results!$E$4))-1)</f>
        <v>1.5448679136968364</v>
      </c>
      <c r="E748" s="6">
        <f ca="1">LN((RAND()^(-Results!$E$4))-1)</f>
        <v>1.3958093089556489</v>
      </c>
      <c r="F748" s="6">
        <f ca="1">LN((RAND()^(-Results!$E$4))-1)</f>
        <v>1.8012946430219621</v>
      </c>
      <c r="G748" s="6">
        <f ca="1">LN((RAND()^(-Results!$E$4))-1)</f>
        <v>-2.9163892080665361</v>
      </c>
      <c r="H748" s="6">
        <f t="shared" ca="1" si="159"/>
        <v>-2.8522169587106156</v>
      </c>
      <c r="I748" s="10">
        <f ca="1">SUMPRODUCT(J748:O748,Results!B$12:G$12)+Results!$E$5*H748</f>
        <v>5.6141543274984134</v>
      </c>
      <c r="J748" s="10">
        <f ca="1">SUMPRODUCT($A748:$F748,Results!$B$15:$G$15)</f>
        <v>-7.1615477382484372</v>
      </c>
      <c r="K748" s="10">
        <f ca="1">SUMPRODUCT($A748:$F748,Results!$B$16:$G$16)</f>
        <v>4.5117610379743507</v>
      </c>
      <c r="L748" s="10">
        <f ca="1">SUMPRODUCT($A748:$F748,Results!$B$17:$G$17)</f>
        <v>-6.6004373060880832</v>
      </c>
      <c r="M748" s="10">
        <f ca="1">SUMPRODUCT($A748:$F748,Results!$B$18:$G$18)</f>
        <v>-4.8077835793887473</v>
      </c>
      <c r="N748" s="10">
        <f ca="1">SUMPRODUCT($A748:$F748,Results!$B$19:$G$19)</f>
        <v>0.81665477886082638</v>
      </c>
      <c r="O748" s="10">
        <f ca="1">SUMPRODUCT($A748:$F748,Results!$B$20:$G$20)</f>
        <v>2.663598770747444</v>
      </c>
      <c r="P748" s="10" cm="1">
        <f t="array" aca="1" ref="P748" ca="1">SUMPRODUCT(J748:O748,TRANSPOSE(BL$20:BL$25))+$AD$20-$BL$27</f>
        <v>17.337083192529011</v>
      </c>
      <c r="Q748" s="10" cm="1">
        <f t="array" aca="1" ref="Q748" ca="1">SUMPRODUCT(J748:O748,TRANSPOSE(ES$20:ES$25))+$AD$20-$ES$27</f>
        <v>17.392018758090817</v>
      </c>
      <c r="R748" s="10">
        <f ca="1">I748-Results!$E$5*H748</f>
        <v>17.023022162340876</v>
      </c>
      <c r="S748" s="10" cm="1">
        <f t="array" aca="1" ref="S748" ca="1">SUMPRODUCT(J748:O748,TRANSPOSE(AR$28:AR$33))+$AD$20-$AC$26</f>
        <v>19.301729710636476</v>
      </c>
      <c r="T748" s="10">
        <f ca="1">SUMPRODUCT(J748:O748,Results!K$9:P$9)</f>
        <v>17.682903981257784</v>
      </c>
      <c r="U748" s="10">
        <f ca="1">SUMPRODUCT(J748:O748,Results!K$9:P$9)+$AD$20-$AC$31</f>
        <v>17.699860037782877</v>
      </c>
      <c r="V748" s="10">
        <f t="shared" ref="V748:V811" ca="1" si="165">I748-P748</f>
        <v>-11.722928865030598</v>
      </c>
      <c r="W748" s="10">
        <f t="shared" ca="1" si="160"/>
        <v>-11.777864430592404</v>
      </c>
      <c r="X748" s="10">
        <f t="shared" ca="1" si="161"/>
        <v>-11.408867834842463</v>
      </c>
      <c r="Y748" s="10">
        <f t="shared" ca="1" si="162"/>
        <v>-13.687575383138062</v>
      </c>
      <c r="Z748" s="10">
        <f t="shared" ca="1" si="163"/>
        <v>5.3320262606165283</v>
      </c>
      <c r="AA748" s="10">
        <f t="shared" ca="1" si="164"/>
        <v>-12.085705710284463</v>
      </c>
    </row>
    <row r="749" spans="1:27">
      <c r="A749" s="6">
        <f ca="1">LN((RAND()^(-Results!$E$4))-1)</f>
        <v>-0.34217231734839421</v>
      </c>
      <c r="B749" s="6">
        <f ca="1">LN((RAND()^(-Results!$E$4))-1)</f>
        <v>-1.3112952381283596</v>
      </c>
      <c r="C749" s="6">
        <f ca="1">LN((RAND()^(-Results!$E$4))-1)</f>
        <v>0.13732982343494243</v>
      </c>
      <c r="D749" s="6">
        <f ca="1">LN((RAND()^(-Results!$E$4))-1)</f>
        <v>-1.1292125047305268</v>
      </c>
      <c r="E749" s="6">
        <f ca="1">LN((RAND()^(-Results!$E$4))-1)</f>
        <v>-0.46915481626217831</v>
      </c>
      <c r="F749" s="6">
        <f ca="1">LN((RAND()^(-Results!$E$4))-1)</f>
        <v>1.9419880364028579</v>
      </c>
      <c r="G749" s="6">
        <f ca="1">LN((RAND()^(-Results!$E$4))-1)</f>
        <v>2.4072005587772325</v>
      </c>
      <c r="H749" s="6">
        <f t="shared" ca="1" si="159"/>
        <v>2.471372808133153</v>
      </c>
      <c r="I749" s="10">
        <f ca="1">SUMPRODUCT(J749:O749,Results!B$12:G$12)+Results!$E$5*H749</f>
        <v>11.225331697691292</v>
      </c>
      <c r="J749" s="10">
        <f ca="1">SUMPRODUCT($A749:$F749,Results!$B$15:$G$15)</f>
        <v>-0.86711261212803104</v>
      </c>
      <c r="K749" s="10">
        <f ca="1">SUMPRODUCT($A749:$F749,Results!$B$16:$G$16)</f>
        <v>0.58026951319445519</v>
      </c>
      <c r="L749" s="10">
        <f ca="1">SUMPRODUCT($A749:$F749,Results!$B$17:$G$17)</f>
        <v>-1.109181186367407</v>
      </c>
      <c r="M749" s="10">
        <f ca="1">SUMPRODUCT($A749:$F749,Results!$B$18:$G$18)</f>
        <v>-3.6662360011135093</v>
      </c>
      <c r="N749" s="10">
        <f ca="1">SUMPRODUCT($A749:$F749,Results!$B$19:$G$19)</f>
        <v>-1.0116658097346058</v>
      </c>
      <c r="O749" s="10">
        <f ca="1">SUMPRODUCT($A749:$F749,Results!$B$20:$G$20)</f>
        <v>1.6326152176867081</v>
      </c>
      <c r="P749" s="10" cm="1">
        <f t="array" aca="1" ref="P749" ca="1">SUMPRODUCT(J749:O749,TRANSPOSE(BL$20:BL$25))+$AD$20-$BL$27</f>
        <v>1.6978288664570269</v>
      </c>
      <c r="Q749" s="10" cm="1">
        <f t="array" aca="1" ref="Q749" ca="1">SUMPRODUCT(J749:O749,TRANSPOSE(ES$20:ES$25))+$AD$20-$ES$27</f>
        <v>1.6527827882749255</v>
      </c>
      <c r="R749" s="10">
        <f ca="1">I749-Results!$E$5*H749</f>
        <v>1.3398404651586802</v>
      </c>
      <c r="S749" s="10" cm="1">
        <f t="array" aca="1" ref="S749" ca="1">SUMPRODUCT(J749:O749,TRANSPOSE(AR$28:AR$33))+$AD$20-$AC$26</f>
        <v>4.7907342498294154</v>
      </c>
      <c r="T749" s="10">
        <f ca="1">SUMPRODUCT(J749:O749,Results!K$9:P$9)</f>
        <v>1.3819488396719461</v>
      </c>
      <c r="U749" s="10">
        <f ca="1">SUMPRODUCT(J749:O749,Results!K$9:P$9)+$AD$20-$AC$31</f>
        <v>1.3989048961970387</v>
      </c>
      <c r="V749" s="10">
        <f t="shared" ca="1" si="165"/>
        <v>9.5275028312342656</v>
      </c>
      <c r="W749" s="10">
        <f t="shared" ca="1" si="160"/>
        <v>9.5725489094163656</v>
      </c>
      <c r="X749" s="10">
        <f t="shared" ca="1" si="161"/>
        <v>9.8854912325326119</v>
      </c>
      <c r="Y749" s="10">
        <f t="shared" ca="1" si="162"/>
        <v>6.4345974478618766</v>
      </c>
      <c r="Z749" s="10">
        <f t="shared" ca="1" si="163"/>
        <v>10.943203630809407</v>
      </c>
      <c r="AA749" s="10">
        <f t="shared" ca="1" si="164"/>
        <v>9.8264268014942537</v>
      </c>
    </row>
    <row r="750" spans="1:27">
      <c r="A750" s="6">
        <f ca="1">LN((RAND()^(-Results!$E$4))-1)</f>
        <v>1.2831200320071423</v>
      </c>
      <c r="B750" s="6">
        <f ca="1">LN((RAND()^(-Results!$E$4))-1)</f>
        <v>-3.6923751728945589</v>
      </c>
      <c r="C750" s="6">
        <f ca="1">LN((RAND()^(-Results!$E$4))-1)</f>
        <v>-1.9807006615466913</v>
      </c>
      <c r="D750" s="6">
        <f ca="1">LN((RAND()^(-Results!$E$4))-1)</f>
        <v>2.2571570403470216</v>
      </c>
      <c r="E750" s="6">
        <f ca="1">LN((RAND()^(-Results!$E$4))-1)</f>
        <v>0.35670446402779693</v>
      </c>
      <c r="F750" s="6">
        <f ca="1">LN((RAND()^(-Results!$E$4))-1)</f>
        <v>1.5046266821176466</v>
      </c>
      <c r="G750" s="6">
        <f ca="1">LN((RAND()^(-Results!$E$4))-1)</f>
        <v>-2.0722940614682765</v>
      </c>
      <c r="H750" s="6">
        <f t="shared" ca="1" si="159"/>
        <v>-2.0081218121123561</v>
      </c>
      <c r="I750" s="10">
        <f ca="1">SUMPRODUCT(J750:O750,Results!B$12:G$12)+Results!$E$5*H750</f>
        <v>0.81725733597320449</v>
      </c>
      <c r="J750" s="10">
        <f ca="1">SUMPRODUCT($A750:$F750,Results!$B$15:$G$15)</f>
        <v>-10.126365917992654</v>
      </c>
      <c r="K750" s="10">
        <f ca="1">SUMPRODUCT($A750:$F750,Results!$B$16:$G$16)</f>
        <v>-5.5345914768883429</v>
      </c>
      <c r="L750" s="10">
        <f ca="1">SUMPRODUCT($A750:$F750,Results!$B$17:$G$17)</f>
        <v>-7.6455455973172155</v>
      </c>
      <c r="M750" s="10">
        <f ca="1">SUMPRODUCT($A750:$F750,Results!$B$18:$G$18)</f>
        <v>-2.0314897508642753</v>
      </c>
      <c r="N750" s="10">
        <f ca="1">SUMPRODUCT($A750:$F750,Results!$B$19:$G$19)</f>
        <v>-4.7670328870904832</v>
      </c>
      <c r="O750" s="10">
        <f ca="1">SUMPRODUCT($A750:$F750,Results!$B$20:$G$20)</f>
        <v>1.2871291526281505</v>
      </c>
      <c r="P750" s="10" cm="1">
        <f t="array" aca="1" ref="P750" ca="1">SUMPRODUCT(J750:O750,TRANSPOSE(BL$20:BL$25))+$AD$20-$BL$27</f>
        <v>9.0300788449806166</v>
      </c>
      <c r="Q750" s="10" cm="1">
        <f t="array" aca="1" ref="Q750" ca="1">SUMPRODUCT(J750:O750,TRANSPOSE(ES$20:ES$25))+$AD$20-$ES$27</f>
        <v>8.9550835447534034</v>
      </c>
      <c r="R750" s="10">
        <f ca="1">I750-Results!$E$5*H750</f>
        <v>8.8497445844226288</v>
      </c>
      <c r="S750" s="10" cm="1">
        <f t="array" aca="1" ref="S750" ca="1">SUMPRODUCT(J750:O750,TRANSPOSE(AR$28:AR$33))+$AD$20-$AC$26</f>
        <v>8.2646667791467561</v>
      </c>
      <c r="T750" s="10">
        <f ca="1">SUMPRODUCT(J750:O750,Results!K$9:P$9)</f>
        <v>8.5926110676400036</v>
      </c>
      <c r="U750" s="10">
        <f ca="1">SUMPRODUCT(J750:O750,Results!K$9:P$9)+$AD$20-$AC$31</f>
        <v>8.6095671241650962</v>
      </c>
      <c r="V750" s="10">
        <f t="shared" ca="1" si="165"/>
        <v>-8.2128215090074121</v>
      </c>
      <c r="W750" s="10">
        <f t="shared" ca="1" si="160"/>
        <v>-8.1378262087801989</v>
      </c>
      <c r="X750" s="10">
        <f t="shared" ca="1" si="161"/>
        <v>-8.0324872484494243</v>
      </c>
      <c r="Y750" s="10">
        <f t="shared" ca="1" si="162"/>
        <v>-7.4474094431735516</v>
      </c>
      <c r="Z750" s="10">
        <f t="shared" ca="1" si="163"/>
        <v>0.53512926909131919</v>
      </c>
      <c r="AA750" s="10">
        <f t="shared" ca="1" si="164"/>
        <v>-7.7923097881918917</v>
      </c>
    </row>
    <row r="751" spans="1:27">
      <c r="A751" s="6">
        <f ca="1">LN((RAND()^(-Results!$E$4))-1)</f>
        <v>3.038205415621437E-2</v>
      </c>
      <c r="B751" s="6">
        <f ca="1">LN((RAND()^(-Results!$E$4))-1)</f>
        <v>0.40587267735117843</v>
      </c>
      <c r="C751" s="6">
        <f ca="1">LN((RAND()^(-Results!$E$4))-1)</f>
        <v>0.28504970975315747</v>
      </c>
      <c r="D751" s="6">
        <f ca="1">LN((RAND()^(-Results!$E$4))-1)</f>
        <v>-2.8351291035425841</v>
      </c>
      <c r="E751" s="6">
        <f ca="1">LN((RAND()^(-Results!$E$4))-1)</f>
        <v>0.7907879603859822</v>
      </c>
      <c r="F751" s="6">
        <f ca="1">LN((RAND()^(-Results!$E$4))-1)</f>
        <v>0.86669406010217154</v>
      </c>
      <c r="G751" s="6">
        <f ca="1">LN((RAND()^(-Results!$E$4))-1)</f>
        <v>-0.56577984994968422</v>
      </c>
      <c r="H751" s="6">
        <f t="shared" ca="1" si="159"/>
        <v>-0.50160760059376375</v>
      </c>
      <c r="I751" s="10">
        <f ca="1">SUMPRODUCT(J751:O751,Results!B$12:G$12)+Results!$E$5*H751</f>
        <v>4.3013452023081227</v>
      </c>
      <c r="J751" s="10">
        <f ca="1">SUMPRODUCT($A751:$F751,Results!$B$15:$G$15)</f>
        <v>2.8592529848894044E-2</v>
      </c>
      <c r="K751" s="10">
        <f ca="1">SUMPRODUCT($A751:$F751,Results!$B$16:$G$16)</f>
        <v>5.5383927697319804</v>
      </c>
      <c r="L751" s="10">
        <f ca="1">SUMPRODUCT($A751:$F751,Results!$B$17:$G$17)</f>
        <v>-4.3058670954067377</v>
      </c>
      <c r="M751" s="10">
        <f ca="1">SUMPRODUCT($A751:$F751,Results!$B$18:$G$18)</f>
        <v>-0.32946940888347021</v>
      </c>
      <c r="N751" s="10">
        <f ca="1">SUMPRODUCT($A751:$F751,Results!$B$19:$G$19)</f>
        <v>1.5229254634075784</v>
      </c>
      <c r="O751" s="10">
        <f ca="1">SUMPRODUCT($A751:$F751,Results!$B$20:$G$20)</f>
        <v>-0.92192322132932669</v>
      </c>
      <c r="P751" s="10" cm="1">
        <f t="array" aca="1" ref="P751" ca="1">SUMPRODUCT(J751:O751,TRANSPOSE(BL$20:BL$25))+$AD$20-$BL$27</f>
        <v>6.5334756799443605</v>
      </c>
      <c r="Q751" s="10" cm="1">
        <f t="array" aca="1" ref="Q751" ca="1">SUMPRODUCT(J751:O751,TRANSPOSE(ES$20:ES$25))+$AD$20-$ES$27</f>
        <v>6.4958167966542586</v>
      </c>
      <c r="R751" s="10">
        <f ca="1">I751-Results!$E$5*H751</f>
        <v>6.3077756046831777</v>
      </c>
      <c r="S751" s="10" cm="1">
        <f t="array" aca="1" ref="S751" ca="1">SUMPRODUCT(J751:O751,TRANSPOSE(AR$28:AR$33))+$AD$20-$AC$26</f>
        <v>6.0110024876291801</v>
      </c>
      <c r="T751" s="10">
        <f ca="1">SUMPRODUCT(J751:O751,Results!K$9:P$9)</f>
        <v>6.2348059133474143</v>
      </c>
      <c r="U751" s="10">
        <f ca="1">SUMPRODUCT(J751:O751,Results!K$9:P$9)+$AD$20-$AC$31</f>
        <v>6.2517619698725069</v>
      </c>
      <c r="V751" s="10">
        <f t="shared" ca="1" si="165"/>
        <v>-2.2321304776362378</v>
      </c>
      <c r="W751" s="10">
        <f t="shared" ca="1" si="160"/>
        <v>-2.1944715943461359</v>
      </c>
      <c r="X751" s="10">
        <f t="shared" ca="1" si="161"/>
        <v>-2.006430402375055</v>
      </c>
      <c r="Y751" s="10">
        <f t="shared" ca="1" si="162"/>
        <v>-1.7096572853210574</v>
      </c>
      <c r="Z751" s="10">
        <f t="shared" ca="1" si="163"/>
        <v>4.0192171354262376</v>
      </c>
      <c r="AA751" s="10">
        <f t="shared" ca="1" si="164"/>
        <v>-1.9504167675643842</v>
      </c>
    </row>
    <row r="752" spans="1:27">
      <c r="A752" s="6">
        <f ca="1">LN((RAND()^(-Results!$E$4))-1)</f>
        <v>0.71267684627928762</v>
      </c>
      <c r="B752" s="6">
        <f ca="1">LN((RAND()^(-Results!$E$4))-1)</f>
        <v>0.86098578373838675</v>
      </c>
      <c r="C752" s="6">
        <f ca="1">LN((RAND()^(-Results!$E$4))-1)</f>
        <v>-1.7966887225712842</v>
      </c>
      <c r="D752" s="6">
        <f ca="1">LN((RAND()^(-Results!$E$4))-1)</f>
        <v>0.30306963533400316</v>
      </c>
      <c r="E752" s="6">
        <f ca="1">LN((RAND()^(-Results!$E$4))-1)</f>
        <v>-2.8998879425061559</v>
      </c>
      <c r="F752" s="6">
        <f ca="1">LN((RAND()^(-Results!$E$4))-1)</f>
        <v>-1.8321846446017034</v>
      </c>
      <c r="G752" s="6">
        <f ca="1">LN((RAND()^(-Results!$E$4))-1)</f>
        <v>0.18741725175203899</v>
      </c>
      <c r="H752" s="6">
        <f t="shared" ca="1" si="159"/>
        <v>0.25158950110795952</v>
      </c>
      <c r="I752" s="10">
        <f ca="1">SUMPRODUCT(J752:O752,Results!B$12:G$12)+Results!$E$5*H752</f>
        <v>-9.9851466379492564</v>
      </c>
      <c r="J752" s="10">
        <f ca="1">SUMPRODUCT($A752:$F752,Results!$B$15:$G$15)</f>
        <v>3.1772421904924242</v>
      </c>
      <c r="K752" s="10">
        <f ca="1">SUMPRODUCT($A752:$F752,Results!$B$16:$G$16)</f>
        <v>-10.191627765023362</v>
      </c>
      <c r="L752" s="10">
        <f ca="1">SUMPRODUCT($A752:$F752,Results!$B$17:$G$17)</f>
        <v>12.790545618913615</v>
      </c>
      <c r="M752" s="10">
        <f ca="1">SUMPRODUCT($A752:$F752,Results!$B$18:$G$18)</f>
        <v>5.8687476427077545</v>
      </c>
      <c r="N752" s="10">
        <f ca="1">SUMPRODUCT($A752:$F752,Results!$B$19:$G$19)</f>
        <v>3.5767474998073414</v>
      </c>
      <c r="O752" s="10">
        <f ca="1">SUMPRODUCT($A752:$F752,Results!$B$20:$G$20)</f>
        <v>-0.48824779728708423</v>
      </c>
      <c r="P752" s="10" cm="1">
        <f t="array" aca="1" ref="P752" ca="1">SUMPRODUCT(J752:O752,TRANSPOSE(BL$20:BL$25))+$AD$20-$BL$27</f>
        <v>-12.294687016231126</v>
      </c>
      <c r="Q752" s="10" cm="1">
        <f t="array" aca="1" ref="Q752" ca="1">SUMPRODUCT(J752:O752,TRANSPOSE(ES$20:ES$25))+$AD$20-$ES$27</f>
        <v>-12.282489567213636</v>
      </c>
      <c r="R752" s="10">
        <f ca="1">I752-Results!$E$5*H752</f>
        <v>-10.991504642381095</v>
      </c>
      <c r="S752" s="10" cm="1">
        <f t="array" aca="1" ref="S752" ca="1">SUMPRODUCT(J752:O752,TRANSPOSE(AR$28:AR$33))+$AD$20-$AC$26</f>
        <v>-16.328418530001599</v>
      </c>
      <c r="T752" s="10">
        <f ca="1">SUMPRODUCT(J752:O752,Results!K$9:P$9)</f>
        <v>-12.236333136740477</v>
      </c>
      <c r="U752" s="10">
        <f ca="1">SUMPRODUCT(J752:O752,Results!K$9:P$9)+$AD$20-$AC$31</f>
        <v>-12.219377080215384</v>
      </c>
      <c r="V752" s="10">
        <f t="shared" ca="1" si="165"/>
        <v>2.30954037828187</v>
      </c>
      <c r="W752" s="10">
        <f t="shared" ca="1" si="160"/>
        <v>2.2973429292643797</v>
      </c>
      <c r="X752" s="10">
        <f t="shared" ca="1" si="161"/>
        <v>1.0063580044318385</v>
      </c>
      <c r="Y752" s="10">
        <f t="shared" ca="1" si="162"/>
        <v>6.3432718920523428</v>
      </c>
      <c r="Z752" s="10">
        <f t="shared" ca="1" si="163"/>
        <v>-10.267274704831141</v>
      </c>
      <c r="AA752" s="10">
        <f t="shared" ca="1" si="164"/>
        <v>2.2342304422661279</v>
      </c>
    </row>
    <row r="753" spans="1:27">
      <c r="A753" s="6">
        <f ca="1">LN((RAND()^(-Results!$E$4))-1)</f>
        <v>-0.57183075763093516</v>
      </c>
      <c r="B753" s="6">
        <f ca="1">LN((RAND()^(-Results!$E$4))-1)</f>
        <v>1.4910504059711958</v>
      </c>
      <c r="C753" s="6">
        <f ca="1">LN((RAND()^(-Results!$E$4))-1)</f>
        <v>1.3081170609910577</v>
      </c>
      <c r="D753" s="6">
        <f ca="1">LN((RAND()^(-Results!$E$4))-1)</f>
        <v>2.7279616811886416</v>
      </c>
      <c r="E753" s="6">
        <f ca="1">LN((RAND()^(-Results!$E$4))-1)</f>
        <v>-0.85978616394158114</v>
      </c>
      <c r="F753" s="6">
        <f ca="1">LN((RAND()^(-Results!$E$4))-1)</f>
        <v>-1.6270034836597032</v>
      </c>
      <c r="G753" s="6">
        <f ca="1">LN((RAND()^(-Results!$E$4))-1)</f>
        <v>-1.0232272559384048</v>
      </c>
      <c r="H753" s="6">
        <f t="shared" ca="1" si="159"/>
        <v>-0.95905500658248433</v>
      </c>
      <c r="I753" s="10">
        <f ca="1">SUMPRODUCT(J753:O753,Results!B$12:G$12)+Results!$E$5*H753</f>
        <v>-12.81460499815125</v>
      </c>
      <c r="J753" s="10">
        <f ca="1">SUMPRODUCT($A753:$F753,Results!$B$15:$G$15)</f>
        <v>4.2090557464174818</v>
      </c>
      <c r="K753" s="10">
        <f ca="1">SUMPRODUCT($A753:$F753,Results!$B$16:$G$16)</f>
        <v>-2.4935931666422908</v>
      </c>
      <c r="L753" s="10">
        <f ca="1">SUMPRODUCT($A753:$F753,Results!$B$17:$G$17)</f>
        <v>8.532551025182439</v>
      </c>
      <c r="M753" s="10">
        <f ca="1">SUMPRODUCT($A753:$F753,Results!$B$18:$G$18)</f>
        <v>1.3773107736892776E-2</v>
      </c>
      <c r="N753" s="10">
        <f ca="1">SUMPRODUCT($A753:$F753,Results!$B$19:$G$19)</f>
        <v>1.1806159148642608</v>
      </c>
      <c r="O753" s="10">
        <f ca="1">SUMPRODUCT($A753:$F753,Results!$B$20:$G$20)</f>
        <v>1.4134867765418115</v>
      </c>
      <c r="P753" s="10" cm="1">
        <f t="array" aca="1" ref="P753" ca="1">SUMPRODUCT(J753:O753,TRANSPOSE(BL$20:BL$25))+$AD$20-$BL$27</f>
        <v>-9.1185554503907191</v>
      </c>
      <c r="Q753" s="10" cm="1">
        <f t="array" aca="1" ref="Q753" ca="1">SUMPRODUCT(J753:O753,TRANSPOSE(ES$20:ES$25))+$AD$20-$ES$27</f>
        <v>-9.0214095526544167</v>
      </c>
      <c r="R753" s="10">
        <f ca="1">I753-Results!$E$5*H753</f>
        <v>-8.9783849718213133</v>
      </c>
      <c r="S753" s="10" cm="1">
        <f t="array" aca="1" ref="S753" ca="1">SUMPRODUCT(J753:O753,TRANSPOSE(AR$28:AR$33))+$AD$20-$AC$26</f>
        <v>-6.9986231139716883</v>
      </c>
      <c r="T753" s="10">
        <f ca="1">SUMPRODUCT(J753:O753,Results!K$9:P$9)</f>
        <v>-8.4877590918473231</v>
      </c>
      <c r="U753" s="10">
        <f ca="1">SUMPRODUCT(J753:O753,Results!K$9:P$9)+$AD$20-$AC$31</f>
        <v>-8.4708030353222306</v>
      </c>
      <c r="V753" s="10">
        <f t="shared" ca="1" si="165"/>
        <v>-3.6960495477605306</v>
      </c>
      <c r="W753" s="10">
        <f t="shared" ca="1" si="160"/>
        <v>-3.7931954454968331</v>
      </c>
      <c r="X753" s="10">
        <f t="shared" ca="1" si="161"/>
        <v>-3.8362200263299364</v>
      </c>
      <c r="Y753" s="10">
        <f t="shared" ca="1" si="162"/>
        <v>-5.8159818841795614</v>
      </c>
      <c r="Z753" s="10">
        <f t="shared" ca="1" si="163"/>
        <v>-13.096733065033135</v>
      </c>
      <c r="AA753" s="10">
        <f t="shared" ca="1" si="164"/>
        <v>-4.3438019628290192</v>
      </c>
    </row>
    <row r="754" spans="1:27">
      <c r="A754" s="6">
        <f ca="1">LN((RAND()^(-Results!$E$4))-1)</f>
        <v>-0.66258834201101069</v>
      </c>
      <c r="B754" s="6">
        <f ca="1">LN((RAND()^(-Results!$E$4))-1)</f>
        <v>2.7978277630940052</v>
      </c>
      <c r="C754" s="6">
        <f ca="1">LN((RAND()^(-Results!$E$4))-1)</f>
        <v>0.68091708880954427</v>
      </c>
      <c r="D754" s="6">
        <f ca="1">LN((RAND()^(-Results!$E$4))-1)</f>
        <v>-1.590335873737319</v>
      </c>
      <c r="E754" s="6">
        <f ca="1">LN((RAND()^(-Results!$E$4))-1)</f>
        <v>1.046053056461939</v>
      </c>
      <c r="F754" s="6">
        <f ca="1">LN((RAND()^(-Results!$E$4))-1)</f>
        <v>-0.38183842095898413</v>
      </c>
      <c r="G754" s="6">
        <f ca="1">LN((RAND()^(-Results!$E$4))-1)</f>
        <v>-1.6199015186766155</v>
      </c>
      <c r="H754" s="6">
        <f t="shared" ca="1" si="159"/>
        <v>-1.555729269320695</v>
      </c>
      <c r="I754" s="10">
        <f ca="1">SUMPRODUCT(J754:O754,Results!B$12:G$12)+Results!$E$5*H754</f>
        <v>-3.0643772776168334</v>
      </c>
      <c r="J754" s="10">
        <f ca="1">SUMPRODUCT($A754:$F754,Results!$B$15:$G$15)</f>
        <v>2.8856622115130541</v>
      </c>
      <c r="K754" s="10">
        <f ca="1">SUMPRODUCT($A754:$F754,Results!$B$16:$G$16)</f>
        <v>6.5135044940180773</v>
      </c>
      <c r="L754" s="10">
        <f ca="1">SUMPRODUCT($A754:$F754,Results!$B$17:$G$17)</f>
        <v>-1.3939511170102257</v>
      </c>
      <c r="M754" s="10">
        <f ca="1">SUMPRODUCT($A754:$F754,Results!$B$18:$G$18)</f>
        <v>1.6109260092271644</v>
      </c>
      <c r="N754" s="10">
        <f ca="1">SUMPRODUCT($A754:$F754,Results!$B$19:$G$19)</f>
        <v>2.7683282177227224</v>
      </c>
      <c r="O754" s="10">
        <f ca="1">SUMPRODUCT($A754:$F754,Results!$B$20:$G$20)</f>
        <v>-1.861785247646941</v>
      </c>
      <c r="P754" s="10" cm="1">
        <f t="array" aca="1" ref="P754" ca="1">SUMPRODUCT(J754:O754,TRANSPOSE(BL$20:BL$25))+$AD$20-$BL$27</f>
        <v>2.8602004445502138</v>
      </c>
      <c r="Q754" s="10" cm="1">
        <f t="array" aca="1" ref="Q754" ca="1">SUMPRODUCT(J754:O754,TRANSPOSE(ES$20:ES$25))+$AD$20-$ES$27</f>
        <v>2.944866661005499</v>
      </c>
      <c r="R754" s="10">
        <f ca="1">I754-Results!$E$5*H754</f>
        <v>3.1585397996659466</v>
      </c>
      <c r="S754" s="10" cm="1">
        <f t="array" aca="1" ref="S754" ca="1">SUMPRODUCT(J754:O754,TRANSPOSE(AR$28:AR$33))+$AD$20-$AC$26</f>
        <v>1.4684309215954794</v>
      </c>
      <c r="T754" s="10">
        <f ca="1">SUMPRODUCT(J754:O754,Results!K$9:P$9)</f>
        <v>3.3350316164065941</v>
      </c>
      <c r="U754" s="10">
        <f ca="1">SUMPRODUCT(J754:O754,Results!K$9:P$9)+$AD$20-$AC$31</f>
        <v>3.3519876729316862</v>
      </c>
      <c r="V754" s="10">
        <f t="shared" ca="1" si="165"/>
        <v>-5.9245777221670473</v>
      </c>
      <c r="W754" s="10">
        <f t="shared" ca="1" si="160"/>
        <v>-6.0092439386223324</v>
      </c>
      <c r="X754" s="10">
        <f t="shared" ca="1" si="161"/>
        <v>-6.22291707728278</v>
      </c>
      <c r="Y754" s="10">
        <f t="shared" ca="1" si="162"/>
        <v>-4.5328081992123126</v>
      </c>
      <c r="Z754" s="10">
        <f t="shared" ca="1" si="163"/>
        <v>-3.3465053444987189</v>
      </c>
      <c r="AA754" s="10">
        <f t="shared" ca="1" si="164"/>
        <v>-6.4163649505485196</v>
      </c>
    </row>
    <row r="755" spans="1:27">
      <c r="A755" s="6">
        <f ca="1">LN((RAND()^(-Results!$E$4))-1)</f>
        <v>0.86368918367860892</v>
      </c>
      <c r="B755" s="6">
        <f ca="1">LN((RAND()^(-Results!$E$4))-1)</f>
        <v>-3.0285201668915702</v>
      </c>
      <c r="C755" s="6">
        <f ca="1">LN((RAND()^(-Results!$E$4))-1)</f>
        <v>1.7576225655957853</v>
      </c>
      <c r="D755" s="6">
        <f ca="1">LN((RAND()^(-Results!$E$4))-1)</f>
        <v>0.11358016205443726</v>
      </c>
      <c r="E755" s="6">
        <f ca="1">LN((RAND()^(-Results!$E$4))-1)</f>
        <v>1.4852820324401925E-2</v>
      </c>
      <c r="F755" s="6">
        <f ca="1">LN((RAND()^(-Results!$E$4))-1)</f>
        <v>0.87839441153781073</v>
      </c>
      <c r="G755" s="6">
        <f ca="1">LN((RAND()^(-Results!$E$4))-1)</f>
        <v>-6.8592963810829577E-3</v>
      </c>
      <c r="H755" s="6">
        <f t="shared" ca="1" si="159"/>
        <v>5.7312952974837544E-2</v>
      </c>
      <c r="I755" s="10">
        <f ca="1">SUMPRODUCT(J755:O755,Results!B$12:G$12)+Results!$E$5*H755</f>
        <v>3.1707725804424705</v>
      </c>
      <c r="J755" s="10">
        <f ca="1">SUMPRODUCT($A755:$F755,Results!$B$15:$G$15)</f>
        <v>-2.2305482305588393</v>
      </c>
      <c r="K755" s="10">
        <f ca="1">SUMPRODUCT($A755:$F755,Results!$B$16:$G$16)</f>
        <v>0.7757325362339218</v>
      </c>
      <c r="L755" s="10">
        <f ca="1">SUMPRODUCT($A755:$F755,Results!$B$17:$G$17)</f>
        <v>-1.6934289787855605</v>
      </c>
      <c r="M755" s="10">
        <f ca="1">SUMPRODUCT($A755:$F755,Results!$B$18:$G$18)</f>
        <v>-5.4380175714301391</v>
      </c>
      <c r="N755" s="10">
        <f ca="1">SUMPRODUCT($A755:$F755,Results!$B$19:$G$19)</f>
        <v>-1.1659884690096458</v>
      </c>
      <c r="O755" s="10">
        <f ca="1">SUMPRODUCT($A755:$F755,Results!$B$20:$G$20)</f>
        <v>3.3854249565397567</v>
      </c>
      <c r="P755" s="10" cm="1">
        <f t="array" aca="1" ref="P755" ca="1">SUMPRODUCT(J755:O755,TRANSPOSE(BL$20:BL$25))+$AD$20-$BL$27</f>
        <v>4.4486362745381545</v>
      </c>
      <c r="Q755" s="10" cm="1">
        <f t="array" aca="1" ref="Q755" ca="1">SUMPRODUCT(J755:O755,TRANSPOSE(ES$20:ES$25))+$AD$20-$ES$27</f>
        <v>4.296611691987934</v>
      </c>
      <c r="R755" s="10">
        <f ca="1">I755-Results!$E$5*H755</f>
        <v>2.9415207685431204</v>
      </c>
      <c r="S755" s="10" cm="1">
        <f t="array" aca="1" ref="S755" ca="1">SUMPRODUCT(J755:O755,TRANSPOSE(AR$28:AR$33))+$AD$20-$AC$26</f>
        <v>9.2908167856583557</v>
      </c>
      <c r="T755" s="10">
        <f ca="1">SUMPRODUCT(J755:O755,Results!K$9:P$9)</f>
        <v>3.5063910097478557</v>
      </c>
      <c r="U755" s="10">
        <f ca="1">SUMPRODUCT(J755:O755,Results!K$9:P$9)+$AD$20-$AC$31</f>
        <v>3.5233470662729478</v>
      </c>
      <c r="V755" s="10">
        <f t="shared" ca="1" si="165"/>
        <v>-1.277863694095684</v>
      </c>
      <c r="W755" s="10">
        <f t="shared" ca="1" si="160"/>
        <v>-1.1258391115454636</v>
      </c>
      <c r="X755" s="10">
        <f t="shared" ca="1" si="161"/>
        <v>0.22925181189935007</v>
      </c>
      <c r="Y755" s="10">
        <f t="shared" ca="1" si="162"/>
        <v>-6.1200442052158852</v>
      </c>
      <c r="Z755" s="10">
        <f t="shared" ca="1" si="163"/>
        <v>2.8886445135605854</v>
      </c>
      <c r="AA755" s="10">
        <f t="shared" ca="1" si="164"/>
        <v>-0.35257448583047735</v>
      </c>
    </row>
    <row r="756" spans="1:27">
      <c r="A756" s="6">
        <f ca="1">LN((RAND()^(-Results!$E$4))-1)</f>
        <v>-6.0387204226047174E-2</v>
      </c>
      <c r="B756" s="6">
        <f ca="1">LN((RAND()^(-Results!$E$4))-1)</f>
        <v>-0.8269710368134976</v>
      </c>
      <c r="C756" s="6">
        <f ca="1">LN((RAND()^(-Results!$E$4))-1)</f>
        <v>-0.7589683226719881</v>
      </c>
      <c r="D756" s="6">
        <f ca="1">LN((RAND()^(-Results!$E$4))-1)</f>
        <v>0.33918576205528467</v>
      </c>
      <c r="E756" s="6">
        <f ca="1">LN((RAND()^(-Results!$E$4))-1)</f>
        <v>-0.36076513741594285</v>
      </c>
      <c r="F756" s="6">
        <f ca="1">LN((RAND()^(-Results!$E$4))-1)</f>
        <v>-1.5881665740869138</v>
      </c>
      <c r="G756" s="6">
        <f ca="1">LN((RAND()^(-Results!$E$4))-1)</f>
        <v>2.8629918667697702</v>
      </c>
      <c r="H756" s="6">
        <f t="shared" ca="1" si="159"/>
        <v>2.9271641161256907</v>
      </c>
      <c r="I756" s="10">
        <f ca="1">SUMPRODUCT(J756:O756,Results!B$12:G$12)+Results!$E$5*H756</f>
        <v>0.82574395693879765</v>
      </c>
      <c r="J756" s="10">
        <f ca="1">SUMPRODUCT($A756:$F756,Results!$B$15:$G$15)</f>
        <v>2.8796066609074562</v>
      </c>
      <c r="K756" s="10">
        <f ca="1">SUMPRODUCT($A756:$F756,Results!$B$16:$G$16)</f>
        <v>-4.0183623986742489</v>
      </c>
      <c r="L756" s="10">
        <f ca="1">SUMPRODUCT($A756:$F756,Results!$B$17:$G$17)</f>
        <v>1.9127493783018408</v>
      </c>
      <c r="M756" s="10">
        <f ca="1">SUMPRODUCT($A756:$F756,Results!$B$18:$G$18)</f>
        <v>3.3041208282807863</v>
      </c>
      <c r="N756" s="10">
        <f ca="1">SUMPRODUCT($A756:$F756,Results!$B$19:$G$19)</f>
        <v>-2.5982180214866624</v>
      </c>
      <c r="O756" s="10">
        <f ca="1">SUMPRODUCT($A756:$F756,Results!$B$20:$G$20)</f>
        <v>-2.0068649060535293</v>
      </c>
      <c r="P756" s="10" cm="1">
        <f t="array" aca="1" ref="P756" ca="1">SUMPRODUCT(J756:O756,TRANSPOSE(BL$20:BL$25))+$AD$20-$BL$27</f>
        <v>-10.924631721358027</v>
      </c>
      <c r="Q756" s="10" cm="1">
        <f t="array" aca="1" ref="Q756" ca="1">SUMPRODUCT(J756:O756,TRANSPOSE(ES$20:ES$25))+$AD$20-$ES$27</f>
        <v>-10.961675011991884</v>
      </c>
      <c r="R756" s="10">
        <f ca="1">I756-Results!$E$5*H756</f>
        <v>-10.882912507563965</v>
      </c>
      <c r="S756" s="10" cm="1">
        <f t="array" aca="1" ref="S756" ca="1">SUMPRODUCT(J756:O756,TRANSPOSE(AR$28:AR$33))+$AD$20-$AC$26</f>
        <v>-12.579484190487374</v>
      </c>
      <c r="T756" s="10">
        <f ca="1">SUMPRODUCT(J756:O756,Results!K$9:P$9)</f>
        <v>-11.157271495705311</v>
      </c>
      <c r="U756" s="10">
        <f ca="1">SUMPRODUCT(J756:O756,Results!K$9:P$9)+$AD$20-$AC$31</f>
        <v>-11.140315439180219</v>
      </c>
      <c r="V756" s="10">
        <f t="shared" ca="1" si="165"/>
        <v>11.750375678296825</v>
      </c>
      <c r="W756" s="10">
        <f t="shared" ca="1" si="160"/>
        <v>11.787418968930682</v>
      </c>
      <c r="X756" s="10">
        <f t="shared" ca="1" si="161"/>
        <v>11.708656464502763</v>
      </c>
      <c r="Y756" s="10">
        <f t="shared" ca="1" si="162"/>
        <v>13.405228147426172</v>
      </c>
      <c r="Z756" s="10">
        <f t="shared" ca="1" si="163"/>
        <v>0.54361589005691235</v>
      </c>
      <c r="AA756" s="10">
        <f t="shared" ca="1" si="164"/>
        <v>11.966059396119016</v>
      </c>
    </row>
    <row r="757" spans="1:27">
      <c r="A757" s="6">
        <f ca="1">LN((RAND()^(-Results!$E$4))-1)</f>
        <v>4.1701431413285963</v>
      </c>
      <c r="B757" s="6">
        <f ca="1">LN((RAND()^(-Results!$E$4))-1)</f>
        <v>-1.0333219208309641</v>
      </c>
      <c r="C757" s="6">
        <f ca="1">LN((RAND()^(-Results!$E$4))-1)</f>
        <v>1.2775322056999403</v>
      </c>
      <c r="D757" s="6">
        <f ca="1">LN((RAND()^(-Results!$E$4))-1)</f>
        <v>0.29230512894743743</v>
      </c>
      <c r="E757" s="6">
        <f ca="1">LN((RAND()^(-Results!$E$4))-1)</f>
        <v>2.2349214012515226</v>
      </c>
      <c r="F757" s="6">
        <f ca="1">LN((RAND()^(-Results!$E$4))-1)</f>
        <v>-1.2761402641734694</v>
      </c>
      <c r="G757" s="6">
        <f ca="1">LN((RAND()^(-Results!$E$4))-1)</f>
        <v>0.5003298251598578</v>
      </c>
      <c r="H757" s="6">
        <f t="shared" ca="1" si="159"/>
        <v>0.56450207451577827</v>
      </c>
      <c r="I757" s="10">
        <f ca="1">SUMPRODUCT(J757:O757,Results!B$12:G$12)+Results!$E$5*H757</f>
        <v>30.007553134822849</v>
      </c>
      <c r="J757" s="10">
        <f ca="1">SUMPRODUCT($A757:$F757,Results!$B$15:$G$15)</f>
        <v>-10.964600085859431</v>
      </c>
      <c r="K757" s="10">
        <f ca="1">SUMPRODUCT($A757:$F757,Results!$B$16:$G$16)</f>
        <v>4.7380756957697061</v>
      </c>
      <c r="L757" s="10">
        <f ca="1">SUMPRODUCT($A757:$F757,Results!$B$17:$G$17)</f>
        <v>-8.5321170165690603</v>
      </c>
      <c r="M757" s="10">
        <f ca="1">SUMPRODUCT($A757:$F757,Results!$B$18:$G$18)</f>
        <v>0.39664099341420966</v>
      </c>
      <c r="N757" s="10">
        <f ca="1">SUMPRODUCT($A757:$F757,Results!$B$19:$G$19)</f>
        <v>6.1380970777850878</v>
      </c>
      <c r="O757" s="10">
        <f ca="1">SUMPRODUCT($A757:$F757,Results!$B$20:$G$20)</f>
        <v>1.6362281252719666</v>
      </c>
      <c r="P757" s="10" cm="1">
        <f t="array" aca="1" ref="P757" ca="1">SUMPRODUCT(J757:O757,TRANSPOSE(BL$20:BL$25))+$AD$20-$BL$27</f>
        <v>28.835228409913828</v>
      </c>
      <c r="Q757" s="10" cm="1">
        <f t="array" aca="1" ref="Q757" ca="1">SUMPRODUCT(J757:O757,TRANSPOSE(ES$20:ES$25))+$AD$20-$ES$27</f>
        <v>28.671580705190237</v>
      </c>
      <c r="R757" s="10">
        <f ca="1">I757-Results!$E$5*H757</f>
        <v>27.749544836759735</v>
      </c>
      <c r="S757" s="10" cm="1">
        <f t="array" aca="1" ref="S757" ca="1">SUMPRODUCT(J757:O757,TRANSPOSE(AR$28:AR$33))+$AD$20-$AC$26</f>
        <v>24.380875942087542</v>
      </c>
      <c r="T757" s="10">
        <f ca="1">SUMPRODUCT(J757:O757,Results!K$9:P$9)</f>
        <v>27.826100425864844</v>
      </c>
      <c r="U757" s="10">
        <f ca="1">SUMPRODUCT(J757:O757,Results!K$9:P$9)+$AD$20-$AC$31</f>
        <v>27.843056482389937</v>
      </c>
      <c r="V757" s="10">
        <f t="shared" ca="1" si="165"/>
        <v>1.1723247249090214</v>
      </c>
      <c r="W757" s="10">
        <f t="shared" ca="1" si="160"/>
        <v>1.3359724296326121</v>
      </c>
      <c r="X757" s="10">
        <f t="shared" ca="1" si="161"/>
        <v>2.258008298063114</v>
      </c>
      <c r="Y757" s="10">
        <f t="shared" ca="1" si="162"/>
        <v>5.6266771927353076</v>
      </c>
      <c r="Z757" s="10">
        <f t="shared" ca="1" si="163"/>
        <v>29.725425067940964</v>
      </c>
      <c r="AA757" s="10">
        <f t="shared" ca="1" si="164"/>
        <v>2.1644966524329128</v>
      </c>
    </row>
    <row r="758" spans="1:27">
      <c r="A758" s="6">
        <f ca="1">LN((RAND()^(-Results!$E$4))-1)</f>
        <v>-1.2479221932688516</v>
      </c>
      <c r="B758" s="6">
        <f ca="1">LN((RAND()^(-Results!$E$4))-1)</f>
        <v>-1.3644354217322159</v>
      </c>
      <c r="C758" s="6">
        <f ca="1">LN((RAND()^(-Results!$E$4))-1)</f>
        <v>-0.69593263190357624</v>
      </c>
      <c r="D758" s="6">
        <f ca="1">LN((RAND()^(-Results!$E$4))-1)</f>
        <v>0.47510639308610209</v>
      </c>
      <c r="E758" s="6">
        <f ca="1">LN((RAND()^(-Results!$E$4))-1)</f>
        <v>0.4705553934936868</v>
      </c>
      <c r="F758" s="6">
        <f ca="1">LN((RAND()^(-Results!$E$4))-1)</f>
        <v>-0.48387173087192203</v>
      </c>
      <c r="G758" s="6">
        <f ca="1">LN((RAND()^(-Results!$E$4))-1)</f>
        <v>-0.79148320070958855</v>
      </c>
      <c r="H758" s="6">
        <f t="shared" ca="1" si="159"/>
        <v>-0.72731095135366808</v>
      </c>
      <c r="I758" s="10">
        <f ca="1">SUMPRODUCT(J758:O758,Results!B$12:G$12)+Results!$E$5*H758</f>
        <v>-15.353835458309858</v>
      </c>
      <c r="J758" s="10">
        <f ca="1">SUMPRODUCT($A758:$F758,Results!$B$15:$G$15)</f>
        <v>3.0538112849124848</v>
      </c>
      <c r="K758" s="10">
        <f ca="1">SUMPRODUCT($A758:$F758,Results!$B$16:$G$16)</f>
        <v>-1.6555632337480148</v>
      </c>
      <c r="L758" s="10">
        <f ca="1">SUMPRODUCT($A758:$F758,Results!$B$17:$G$17)</f>
        <v>-2.7225669300358488</v>
      </c>
      <c r="M758" s="10">
        <f ca="1">SUMPRODUCT($A758:$F758,Results!$B$18:$G$18)</f>
        <v>0.96977932273034195</v>
      </c>
      <c r="N758" s="10">
        <f ca="1">SUMPRODUCT($A758:$F758,Results!$B$19:$G$19)</f>
        <v>-6.5243721718393912</v>
      </c>
      <c r="O758" s="10">
        <f ca="1">SUMPRODUCT($A758:$F758,Results!$B$20:$G$20)</f>
        <v>-2.4415982763216038</v>
      </c>
      <c r="P758" s="10" cm="1">
        <f t="array" aca="1" ref="P758" ca="1">SUMPRODUCT(J758:O758,TRANSPOSE(BL$20:BL$25))+$AD$20-$BL$27</f>
        <v>-12.218968414648966</v>
      </c>
      <c r="Q758" s="10" cm="1">
        <f t="array" aca="1" ref="Q758" ca="1">SUMPRODUCT(J758:O758,TRANSPOSE(ES$20:ES$25))+$AD$20-$ES$27</f>
        <v>-12.226080557881087</v>
      </c>
      <c r="R758" s="10">
        <f ca="1">I758-Results!$E$5*H758</f>
        <v>-12.444591652895186</v>
      </c>
      <c r="S758" s="10" cm="1">
        <f t="array" aca="1" ref="S758" ca="1">SUMPRODUCT(J758:O758,TRANSPOSE(AR$28:AR$33))+$AD$20-$AC$26</f>
        <v>-11.589219008273584</v>
      </c>
      <c r="T758" s="10">
        <f ca="1">SUMPRODUCT(J758:O758,Results!K$9:P$9)</f>
        <v>-12.2642208948944</v>
      </c>
      <c r="U758" s="10">
        <f ca="1">SUMPRODUCT(J758:O758,Results!K$9:P$9)+$AD$20-$AC$31</f>
        <v>-12.247264838369308</v>
      </c>
      <c r="V758" s="10">
        <f t="shared" ca="1" si="165"/>
        <v>-3.1348670436608916</v>
      </c>
      <c r="W758" s="10">
        <f t="shared" ca="1" si="160"/>
        <v>-3.127754900428771</v>
      </c>
      <c r="X758" s="10">
        <f t="shared" ca="1" si="161"/>
        <v>-2.9092438054146719</v>
      </c>
      <c r="Y758" s="10">
        <f t="shared" ca="1" si="162"/>
        <v>-3.7646164500362733</v>
      </c>
      <c r="Z758" s="10">
        <f t="shared" ca="1" si="163"/>
        <v>-15.635963525191743</v>
      </c>
      <c r="AA758" s="10">
        <f t="shared" ca="1" si="164"/>
        <v>-3.1065706199405501</v>
      </c>
    </row>
    <row r="759" spans="1:27">
      <c r="A759" s="6">
        <f ca="1">LN((RAND()^(-Results!$E$4))-1)</f>
        <v>-0.1431460026599195</v>
      </c>
      <c r="B759" s="6">
        <f ca="1">LN((RAND()^(-Results!$E$4))-1)</f>
        <v>-1.0163881462621818</v>
      </c>
      <c r="C759" s="6">
        <f ca="1">LN((RAND()^(-Results!$E$4))-1)</f>
        <v>1.8917345466749145</v>
      </c>
      <c r="D759" s="6">
        <f ca="1">LN((RAND()^(-Results!$E$4))-1)</f>
        <v>-2.3547914694414307</v>
      </c>
      <c r="E759" s="6">
        <f ca="1">LN((RAND()^(-Results!$E$4))-1)</f>
        <v>1.388893031132691</v>
      </c>
      <c r="F759" s="6">
        <f ca="1">LN((RAND()^(-Results!$E$4))-1)</f>
        <v>-1.0289186204259142</v>
      </c>
      <c r="G759" s="6">
        <f ca="1">LN((RAND()^(-Results!$E$4))-1)</f>
        <v>-1.7310743892111125</v>
      </c>
      <c r="H759" s="6">
        <f t="shared" ca="1" si="159"/>
        <v>-1.666902139855192</v>
      </c>
      <c r="I759" s="10">
        <f ca="1">SUMPRODUCT(J759:O759,Results!B$12:G$12)+Results!$E$5*H759</f>
        <v>-11.390753753303311</v>
      </c>
      <c r="J759" s="10">
        <f ca="1">SUMPRODUCT($A759:$F759,Results!$B$15:$G$15)</f>
        <v>4.6504091028958214</v>
      </c>
      <c r="K759" s="10">
        <f ca="1">SUMPRODUCT($A759:$F759,Results!$B$16:$G$16)</f>
        <v>6.2457098018501167</v>
      </c>
      <c r="L759" s="10">
        <f ca="1">SUMPRODUCT($A759:$F759,Results!$B$17:$G$17)</f>
        <v>-4.084527708957661</v>
      </c>
      <c r="M759" s="10">
        <f ca="1">SUMPRODUCT($A759:$F759,Results!$B$18:$G$18)</f>
        <v>-0.32763922073855722</v>
      </c>
      <c r="N759" s="10">
        <f ca="1">SUMPRODUCT($A759:$F759,Results!$B$19:$G$19)</f>
        <v>-1.6894138048032343</v>
      </c>
      <c r="O759" s="10">
        <f ca="1">SUMPRODUCT($A759:$F759,Results!$B$20:$G$20)</f>
        <v>-1.6504261698062539</v>
      </c>
      <c r="P759" s="10" cm="1">
        <f t="array" aca="1" ref="P759" ca="1">SUMPRODUCT(J759:O759,TRANSPOSE(BL$20:BL$25))+$AD$20-$BL$27</f>
        <v>-3.3214759218344523</v>
      </c>
      <c r="Q759" s="10" cm="1">
        <f t="array" aca="1" ref="Q759" ca="1">SUMPRODUCT(J759:O759,TRANSPOSE(ES$20:ES$25))+$AD$20-$ES$27</f>
        <v>-3.4501800108216316</v>
      </c>
      <c r="R759" s="10">
        <f ca="1">I759-Results!$E$5*H759</f>
        <v>-4.7231451938825435</v>
      </c>
      <c r="S759" s="10" cm="1">
        <f t="array" aca="1" ref="S759" ca="1">SUMPRODUCT(J759:O759,TRANSPOSE(AR$28:AR$33))+$AD$20-$AC$26</f>
        <v>-1.6954875497879145</v>
      </c>
      <c r="T759" s="10">
        <f ca="1">SUMPRODUCT(J759:O759,Results!K$9:P$9)</f>
        <v>-4.1579597660670187</v>
      </c>
      <c r="U759" s="10">
        <f ca="1">SUMPRODUCT(J759:O759,Results!K$9:P$9)+$AD$20-$AC$31</f>
        <v>-4.1410037095419261</v>
      </c>
      <c r="V759" s="10">
        <f t="shared" ca="1" si="165"/>
        <v>-8.0692778314688596</v>
      </c>
      <c r="W759" s="10">
        <f t="shared" ca="1" si="160"/>
        <v>-7.9405737424816802</v>
      </c>
      <c r="X759" s="10">
        <f t="shared" ca="1" si="161"/>
        <v>-6.6676085594207679</v>
      </c>
      <c r="Y759" s="10">
        <f t="shared" ca="1" si="162"/>
        <v>-9.6952662035153967</v>
      </c>
      <c r="Z759" s="10">
        <f t="shared" ca="1" si="163"/>
        <v>-11.672881820185196</v>
      </c>
      <c r="AA759" s="10">
        <f t="shared" ca="1" si="164"/>
        <v>-7.2497500437613853</v>
      </c>
    </row>
    <row r="760" spans="1:27">
      <c r="A760" s="6">
        <f ca="1">LN((RAND()^(-Results!$E$4))-1)</f>
        <v>-2.9202978744254713</v>
      </c>
      <c r="B760" s="6">
        <f ca="1">LN((RAND()^(-Results!$E$4))-1)</f>
        <v>-2.7150151259222177</v>
      </c>
      <c r="C760" s="6">
        <f ca="1">LN((RAND()^(-Results!$E$4))-1)</f>
        <v>4.5804407628690793</v>
      </c>
      <c r="D760" s="6">
        <f ca="1">LN((RAND()^(-Results!$E$4))-1)</f>
        <v>6.9130576812980501E-2</v>
      </c>
      <c r="E760" s="6">
        <f ca="1">LN((RAND()^(-Results!$E$4))-1)</f>
        <v>-1.0110262163166781</v>
      </c>
      <c r="F760" s="6">
        <f ca="1">LN((RAND()^(-Results!$E$4))-1)</f>
        <v>0.2584789942098521</v>
      </c>
      <c r="G760" s="6">
        <f ca="1">LN((RAND()^(-Results!$E$4))-1)</f>
        <v>0.38661683769988586</v>
      </c>
      <c r="H760" s="6">
        <f t="shared" ca="1" si="159"/>
        <v>0.45078908705580634</v>
      </c>
      <c r="I760" s="10">
        <f ca="1">SUMPRODUCT(J760:O760,Results!B$12:G$12)+Results!$E$5*H760</f>
        <v>-26.289687959525168</v>
      </c>
      <c r="J760" s="10">
        <f ca="1">SUMPRODUCT($A760:$F760,Results!$B$15:$G$15)</f>
        <v>13.278390579256314</v>
      </c>
      <c r="K760" s="10">
        <f ca="1">SUMPRODUCT($A760:$F760,Results!$B$16:$G$16)</f>
        <v>2.356771340320547</v>
      </c>
      <c r="L760" s="10">
        <f ca="1">SUMPRODUCT($A760:$F760,Results!$B$17:$G$17)</f>
        <v>7.3250579562109381</v>
      </c>
      <c r="M760" s="10">
        <f ca="1">SUMPRODUCT($A760:$F760,Results!$B$18:$G$18)</f>
        <v>-9.0720549008905387</v>
      </c>
      <c r="N760" s="10">
        <f ca="1">SUMPRODUCT($A760:$F760,Results!$B$19:$G$19)</f>
        <v>-6.7333546353395226</v>
      </c>
      <c r="O760" s="10">
        <f ca="1">SUMPRODUCT($A760:$F760,Results!$B$20:$G$20)</f>
        <v>3.4437176423595455</v>
      </c>
      <c r="P760" s="10" cm="1">
        <f t="array" aca="1" ref="P760" ca="1">SUMPRODUCT(J760:O760,TRANSPOSE(BL$20:BL$25))+$AD$20-$BL$27</f>
        <v>-25.663362292156027</v>
      </c>
      <c r="Q760" s="10" cm="1">
        <f t="array" aca="1" ref="Q760" ca="1">SUMPRODUCT(J760:O760,TRANSPOSE(ES$20:ES$25))+$AD$20-$ES$27</f>
        <v>-25.763094038685388</v>
      </c>
      <c r="R760" s="10">
        <f ca="1">I760-Results!$E$5*H760</f>
        <v>-28.092844307748393</v>
      </c>
      <c r="S760" s="10" cm="1">
        <f t="array" aca="1" ref="S760" ca="1">SUMPRODUCT(J760:O760,TRANSPOSE(AR$28:AR$33))+$AD$20-$AC$26</f>
        <v>-11.442188943486862</v>
      </c>
      <c r="T760" s="10">
        <f ca="1">SUMPRODUCT(J760:O760,Results!K$9:P$9)</f>
        <v>-26.276748741334142</v>
      </c>
      <c r="U760" s="10">
        <f ca="1">SUMPRODUCT(J760:O760,Results!K$9:P$9)+$AD$20-$AC$31</f>
        <v>-26.259792684809049</v>
      </c>
      <c r="V760" s="10">
        <f t="shared" ca="1" si="165"/>
        <v>-0.62632566736914086</v>
      </c>
      <c r="W760" s="10">
        <f t="shared" ca="1" si="160"/>
        <v>-0.52659392083977963</v>
      </c>
      <c r="X760" s="10">
        <f t="shared" ca="1" si="161"/>
        <v>1.8031563482232258</v>
      </c>
      <c r="Y760" s="10">
        <f t="shared" ca="1" si="162"/>
        <v>-14.847499016038306</v>
      </c>
      <c r="Z760" s="10">
        <f t="shared" ca="1" si="163"/>
        <v>-26.571816026407053</v>
      </c>
      <c r="AA760" s="10">
        <f t="shared" ca="1" si="164"/>
        <v>-2.9895274716118081E-2</v>
      </c>
    </row>
    <row r="761" spans="1:27">
      <c r="A761" s="6">
        <f ca="1">LN((RAND()^(-Results!$E$4))-1)</f>
        <v>1.0529456376733244</v>
      </c>
      <c r="B761" s="6">
        <f ca="1">LN((RAND()^(-Results!$E$4))-1)</f>
        <v>-1.0989048324601993</v>
      </c>
      <c r="C761" s="6">
        <f ca="1">LN((RAND()^(-Results!$E$4))-1)</f>
        <v>-0.97925293032432337</v>
      </c>
      <c r="D761" s="6">
        <f ca="1">LN((RAND()^(-Results!$E$4))-1)</f>
        <v>-0.14157713435089628</v>
      </c>
      <c r="E761" s="6">
        <f ca="1">LN((RAND()^(-Results!$E$4))-1)</f>
        <v>-0.1939959221370991</v>
      </c>
      <c r="F761" s="6">
        <f ca="1">LN((RAND()^(-Results!$E$4))-1)</f>
        <v>-1.3058953567604865</v>
      </c>
      <c r="G761" s="6">
        <f ca="1">LN((RAND()^(-Results!$E$4))-1)</f>
        <v>2.2482805260355496</v>
      </c>
      <c r="H761" s="6">
        <f t="shared" ca="1" si="159"/>
        <v>2.3124527753914701</v>
      </c>
      <c r="I761" s="10">
        <f ca="1">SUMPRODUCT(J761:O761,Results!B$12:G$12)+Results!$E$5*H761</f>
        <v>6.9016713630105748</v>
      </c>
      <c r="J761" s="10">
        <f ca="1">SUMPRODUCT($A761:$F761,Results!$B$15:$G$15)</f>
        <v>-0.70176415186431607</v>
      </c>
      <c r="K761" s="10">
        <f ca="1">SUMPRODUCT($A761:$F761,Results!$B$16:$G$16)</f>
        <v>-3.5790197351934037</v>
      </c>
      <c r="L761" s="10">
        <f ca="1">SUMPRODUCT($A761:$F761,Results!$B$17:$G$17)</f>
        <v>8.1460776301000459E-2</v>
      </c>
      <c r="M761" s="10">
        <f ca="1">SUMPRODUCT($A761:$F761,Results!$B$18:$G$18)</f>
        <v>3.412872796818037</v>
      </c>
      <c r="N761" s="10">
        <f ca="1">SUMPRODUCT($A761:$F761,Results!$B$19:$G$19)</f>
        <v>-0.44992835166520562</v>
      </c>
      <c r="O761" s="10">
        <f ca="1">SUMPRODUCT($A761:$F761,Results!$B$20:$G$20)</f>
        <v>-1.4333003286413355</v>
      </c>
      <c r="P761" s="10" cm="1">
        <f t="array" aca="1" ref="P761" ca="1">SUMPRODUCT(J761:O761,TRANSPOSE(BL$20:BL$25))+$AD$20-$BL$27</f>
        <v>-2.3728617890134456</v>
      </c>
      <c r="Q761" s="10" cm="1">
        <f t="array" aca="1" ref="Q761" ca="1">SUMPRODUCT(J761:O761,TRANSPOSE(ES$20:ES$25))+$AD$20-$ES$27</f>
        <v>-2.4521726181780106</v>
      </c>
      <c r="R761" s="10">
        <f ca="1">I761-Results!$E$5*H761</f>
        <v>-2.3481397385553056</v>
      </c>
      <c r="S761" s="10" cm="1">
        <f t="array" aca="1" ref="S761" ca="1">SUMPRODUCT(J761:O761,TRANSPOSE(AR$28:AR$33))+$AD$20-$AC$26</f>
        <v>-5.5885966828285261</v>
      </c>
      <c r="T761" s="10">
        <f ca="1">SUMPRODUCT(J761:O761,Results!K$9:P$9)</f>
        <v>-2.8752715037660721</v>
      </c>
      <c r="U761" s="10">
        <f ca="1">SUMPRODUCT(J761:O761,Results!K$9:P$9)+$AD$20-$AC$31</f>
        <v>-2.85831544724098</v>
      </c>
      <c r="V761" s="10">
        <f t="shared" ca="1" si="165"/>
        <v>9.27453315202402</v>
      </c>
      <c r="W761" s="10">
        <f t="shared" ca="1" si="160"/>
        <v>9.3538439811885858</v>
      </c>
      <c r="X761" s="10">
        <f t="shared" ca="1" si="161"/>
        <v>9.2498111015658804</v>
      </c>
      <c r="Y761" s="10">
        <f t="shared" ca="1" si="162"/>
        <v>12.490268045839102</v>
      </c>
      <c r="Z761" s="10">
        <f t="shared" ca="1" si="163"/>
        <v>6.6195432961286897</v>
      </c>
      <c r="AA761" s="10">
        <f t="shared" ca="1" si="164"/>
        <v>9.7599868102515543</v>
      </c>
    </row>
    <row r="762" spans="1:27">
      <c r="A762" s="6">
        <f ca="1">LN((RAND()^(-Results!$E$4))-1)</f>
        <v>4.4322175798074976</v>
      </c>
      <c r="B762" s="6">
        <f ca="1">LN((RAND()^(-Results!$E$4))-1)</f>
        <v>-0.12747673916619634</v>
      </c>
      <c r="C762" s="6">
        <f ca="1">LN((RAND()^(-Results!$E$4))-1)</f>
        <v>3.3344187513462282</v>
      </c>
      <c r="D762" s="6">
        <f ca="1">LN((RAND()^(-Results!$E$4))-1)</f>
        <v>-2.4953659756633644E-2</v>
      </c>
      <c r="E762" s="6">
        <f ca="1">LN((RAND()^(-Results!$E$4))-1)</f>
        <v>0.86610550282454979</v>
      </c>
      <c r="F762" s="6">
        <f ca="1">LN((RAND()^(-Results!$E$4))-1)</f>
        <v>-0.21600173560760322</v>
      </c>
      <c r="G762" s="6">
        <f ca="1">LN((RAND()^(-Results!$E$4))-1)</f>
        <v>4.2289503160559621</v>
      </c>
      <c r="H762" s="6">
        <f t="shared" ca="1" si="159"/>
        <v>4.293122565411883</v>
      </c>
      <c r="I762" s="10">
        <f ca="1">SUMPRODUCT(J762:O762,Results!B$12:G$12)+Results!$E$5*H762</f>
        <v>49.505156272943523</v>
      </c>
      <c r="J762" s="10">
        <f ca="1">SUMPRODUCT($A762:$F762,Results!$B$15:$G$15)</f>
        <v>-10.159901920745558</v>
      </c>
      <c r="K762" s="10">
        <f ca="1">SUMPRODUCT($A762:$F762,Results!$B$16:$G$16)</f>
        <v>6.2660275326266195</v>
      </c>
      <c r="L762" s="10">
        <f ca="1">SUMPRODUCT($A762:$F762,Results!$B$17:$G$17)</f>
        <v>-1.3402868545561006</v>
      </c>
      <c r="M762" s="10">
        <f ca="1">SUMPRODUCT($A762:$F762,Results!$B$18:$G$18)</f>
        <v>-4.1135500105781935</v>
      </c>
      <c r="N762" s="10">
        <f ca="1">SUMPRODUCT($A762:$F762,Results!$B$19:$G$19)</f>
        <v>11.744689451150581</v>
      </c>
      <c r="O762" s="10">
        <f ca="1">SUMPRODUCT($A762:$F762,Results!$B$20:$G$20)</f>
        <v>6.1112761207048152</v>
      </c>
      <c r="P762" s="10" cm="1">
        <f t="array" aca="1" ref="P762" ca="1">SUMPRODUCT(J762:O762,TRANSPOSE(BL$20:BL$25))+$AD$20-$BL$27</f>
        <v>33.698619018056029</v>
      </c>
      <c r="Q762" s="10" cm="1">
        <f t="array" aca="1" ref="Q762" ca="1">SUMPRODUCT(J762:O762,TRANSPOSE(ES$20:ES$25))+$AD$20-$ES$27</f>
        <v>33.539590331422062</v>
      </c>
      <c r="R762" s="10">
        <f ca="1">I762-Results!$E$5*H762</f>
        <v>32.332666011295991</v>
      </c>
      <c r="S762" s="10" cm="1">
        <f t="array" aca="1" ref="S762" ca="1">SUMPRODUCT(J762:O762,TRANSPOSE(AR$28:AR$33))+$AD$20-$AC$26</f>
        <v>33.622760963402094</v>
      </c>
      <c r="T762" s="10">
        <f ca="1">SUMPRODUCT(J762:O762,Results!K$9:P$9)</f>
        <v>32.70682326285263</v>
      </c>
      <c r="U762" s="10">
        <f ca="1">SUMPRODUCT(J762:O762,Results!K$9:P$9)+$AD$20-$AC$31</f>
        <v>32.723779319377726</v>
      </c>
      <c r="V762" s="10">
        <f t="shared" ca="1" si="165"/>
        <v>15.806537254887495</v>
      </c>
      <c r="W762" s="10">
        <f t="shared" ca="1" si="160"/>
        <v>15.965565941521461</v>
      </c>
      <c r="X762" s="10">
        <f t="shared" ca="1" si="161"/>
        <v>17.172490261647532</v>
      </c>
      <c r="Y762" s="10">
        <f t="shared" ca="1" si="162"/>
        <v>15.88239530954143</v>
      </c>
      <c r="Z762" s="10">
        <f t="shared" ca="1" si="163"/>
        <v>49.223028206061635</v>
      </c>
      <c r="AA762" s="10">
        <f t="shared" ca="1" si="164"/>
        <v>16.781376953565797</v>
      </c>
    </row>
    <row r="763" spans="1:27">
      <c r="A763" s="6">
        <f ca="1">LN((RAND()^(-Results!$E$4))-1)</f>
        <v>0.53023183343069091</v>
      </c>
      <c r="B763" s="6">
        <f ca="1">LN((RAND()^(-Results!$E$4))-1)</f>
        <v>2.3561238847530204</v>
      </c>
      <c r="C763" s="6">
        <f ca="1">LN((RAND()^(-Results!$E$4))-1)</f>
        <v>-1.7645967946685039</v>
      </c>
      <c r="D763" s="6">
        <f ca="1">LN((RAND()^(-Results!$E$4))-1)</f>
        <v>-0.5186924172447942</v>
      </c>
      <c r="E763" s="6">
        <f ca="1">LN((RAND()^(-Results!$E$4))-1)</f>
        <v>-2.0410768003192739</v>
      </c>
      <c r="F763" s="6">
        <f ca="1">LN((RAND()^(-Results!$E$4))-1)</f>
        <v>2.7936853606451963</v>
      </c>
      <c r="G763" s="6">
        <f ca="1">LN((RAND()^(-Results!$E$4))-1)</f>
        <v>-2.2769093353210157</v>
      </c>
      <c r="H763" s="6">
        <f t="shared" ca="1" si="159"/>
        <v>-2.2127370859650952</v>
      </c>
      <c r="I763" s="10">
        <f ca="1">SUMPRODUCT(J763:O763,Results!B$12:G$12)+Results!$E$5*H763</f>
        <v>6.3406133248321019</v>
      </c>
      <c r="J763" s="10">
        <f ca="1">SUMPRODUCT($A763:$F763,Results!$B$15:$G$15)</f>
        <v>-5.8460151695629996</v>
      </c>
      <c r="K763" s="10">
        <f ca="1">SUMPRODUCT($A763:$F763,Results!$B$16:$G$16)</f>
        <v>-2.8106966068694454</v>
      </c>
      <c r="L763" s="10">
        <f ca="1">SUMPRODUCT($A763:$F763,Results!$B$17:$G$17)</f>
        <v>5.291966689974835</v>
      </c>
      <c r="M763" s="10">
        <f ca="1">SUMPRODUCT($A763:$F763,Results!$B$18:$G$18)</f>
        <v>-0.98560566376659819</v>
      </c>
      <c r="N763" s="10">
        <f ca="1">SUMPRODUCT($A763:$F763,Results!$B$19:$G$19)</f>
        <v>7.335485327492079</v>
      </c>
      <c r="O763" s="10">
        <f ca="1">SUMPRODUCT($A763:$F763,Results!$B$20:$G$20)</f>
        <v>3.0254349337842172</v>
      </c>
      <c r="P763" s="10" cm="1">
        <f t="array" aca="1" ref="P763" ca="1">SUMPRODUCT(J763:O763,TRANSPOSE(BL$20:BL$25))+$AD$20-$BL$27</f>
        <v>13.428837880938913</v>
      </c>
      <c r="Q763" s="10" cm="1">
        <f t="array" aca="1" ref="Q763" ca="1">SUMPRODUCT(J763:O763,TRANSPOSE(ES$20:ES$25))+$AD$20-$ES$27</f>
        <v>13.560393936538492</v>
      </c>
      <c r="R763" s="10">
        <f ca="1">I763-Results!$E$5*H763</f>
        <v>15.191561668692483</v>
      </c>
      <c r="S763" s="10" cm="1">
        <f t="array" aca="1" ref="S763" ca="1">SUMPRODUCT(J763:O763,TRANSPOSE(AR$28:AR$33))+$AD$20-$AC$26</f>
        <v>11.677145285526045</v>
      </c>
      <c r="T763" s="10">
        <f ca="1">SUMPRODUCT(J763:O763,Results!K$9:P$9)</f>
        <v>14.190065924700059</v>
      </c>
      <c r="U763" s="10">
        <f ca="1">SUMPRODUCT(J763:O763,Results!K$9:P$9)+$AD$20-$AC$31</f>
        <v>14.207021981225152</v>
      </c>
      <c r="V763" s="10">
        <f t="shared" ca="1" si="165"/>
        <v>-7.0882245561068107</v>
      </c>
      <c r="W763" s="10">
        <f t="shared" ca="1" si="160"/>
        <v>-7.2197806117063905</v>
      </c>
      <c r="X763" s="10">
        <f t="shared" ca="1" si="161"/>
        <v>-8.8509483438603809</v>
      </c>
      <c r="Y763" s="10">
        <f t="shared" ca="1" si="162"/>
        <v>-5.336531960693943</v>
      </c>
      <c r="Z763" s="10">
        <f t="shared" ca="1" si="163"/>
        <v>6.0584852579502169</v>
      </c>
      <c r="AA763" s="10">
        <f t="shared" ca="1" si="164"/>
        <v>-7.86640865639305</v>
      </c>
    </row>
    <row r="764" spans="1:27">
      <c r="A764" s="6">
        <f ca="1">LN((RAND()^(-Results!$E$4))-1)</f>
        <v>-4.5756127203396817</v>
      </c>
      <c r="B764" s="6">
        <f ca="1">LN((RAND()^(-Results!$E$4))-1)</f>
        <v>1.140329234306577</v>
      </c>
      <c r="C764" s="6">
        <f ca="1">LN((RAND()^(-Results!$E$4))-1)</f>
        <v>2.9617606869034079</v>
      </c>
      <c r="D764" s="6">
        <f ca="1">LN((RAND()^(-Results!$E$4))-1)</f>
        <v>2.9793359735635046E-3</v>
      </c>
      <c r="E764" s="6">
        <f ca="1">LN((RAND()^(-Results!$E$4))-1)</f>
        <v>0.22198866667714084</v>
      </c>
      <c r="F764" s="6">
        <f ca="1">LN((RAND()^(-Results!$E$4))-1)</f>
        <v>-0.21692896092913683</v>
      </c>
      <c r="G764" s="6">
        <f ca="1">LN((RAND()^(-Results!$E$4))-1)</f>
        <v>-0.22968724190027545</v>
      </c>
      <c r="H764" s="6">
        <f t="shared" ca="1" si="159"/>
        <v>-0.16551499254435495</v>
      </c>
      <c r="I764" s="10">
        <f ca="1">SUMPRODUCT(J764:O764,Results!B$12:G$12)+Results!$E$5*H764</f>
        <v>-29.144415299097947</v>
      </c>
      <c r="J764" s="10">
        <f ca="1">SUMPRODUCT($A764:$F764,Results!$B$15:$G$15)</f>
        <v>15.341095174526368</v>
      </c>
      <c r="K764" s="10">
        <f ca="1">SUMPRODUCT($A764:$F764,Results!$B$16:$G$16)</f>
        <v>5.549678692074882</v>
      </c>
      <c r="L764" s="10">
        <f ca="1">SUMPRODUCT($A764:$F764,Results!$B$17:$G$17)</f>
        <v>4.3511073957217228</v>
      </c>
      <c r="M764" s="10">
        <f ca="1">SUMPRODUCT($A764:$F764,Results!$B$18:$G$18)</f>
        <v>-4.1567108409883033</v>
      </c>
      <c r="N764" s="10">
        <f ca="1">SUMPRODUCT($A764:$F764,Results!$B$19:$G$19)</f>
        <v>-7.0356777498605538</v>
      </c>
      <c r="O764" s="10">
        <f ca="1">SUMPRODUCT($A764:$F764,Results!$B$20:$G$20)</f>
        <v>-1.0537218086268558</v>
      </c>
      <c r="P764" s="10" cm="1">
        <f t="array" aca="1" ref="P764" ca="1">SUMPRODUCT(J764:O764,TRANSPOSE(BL$20:BL$25))+$AD$20-$BL$27</f>
        <v>-27.575918273028542</v>
      </c>
      <c r="Q764" s="10" cm="1">
        <f t="array" aca="1" ref="Q764" ca="1">SUMPRODUCT(J764:O764,TRANSPOSE(ES$20:ES$25))+$AD$20-$ES$27</f>
        <v>-27.457042882122348</v>
      </c>
      <c r="R764" s="10">
        <f ca="1">I764-Results!$E$5*H764</f>
        <v>-28.482355328920526</v>
      </c>
      <c r="S764" s="10" cm="1">
        <f t="array" aca="1" ref="S764" ca="1">SUMPRODUCT(J764:O764,TRANSPOSE(AR$28:AR$33))+$AD$20-$AC$26</f>
        <v>-18.021208461788163</v>
      </c>
      <c r="T764" s="10">
        <f ca="1">SUMPRODUCT(J764:O764,Results!K$9:P$9)</f>
        <v>-26.852804174835914</v>
      </c>
      <c r="U764" s="10">
        <f ca="1">SUMPRODUCT(J764:O764,Results!K$9:P$9)+$AD$20-$AC$31</f>
        <v>-26.835848118310821</v>
      </c>
      <c r="V764" s="10">
        <f t="shared" ca="1" si="165"/>
        <v>-1.5684970260694051</v>
      </c>
      <c r="W764" s="10">
        <f t="shared" ca="1" si="160"/>
        <v>-1.6873724169755988</v>
      </c>
      <c r="X764" s="10">
        <f t="shared" ca="1" si="161"/>
        <v>-0.66205997017742035</v>
      </c>
      <c r="Y764" s="10">
        <f t="shared" ca="1" si="162"/>
        <v>-11.123206837309784</v>
      </c>
      <c r="Z764" s="10">
        <f t="shared" ca="1" si="163"/>
        <v>-29.426543365979832</v>
      </c>
      <c r="AA764" s="10">
        <f t="shared" ca="1" si="164"/>
        <v>-2.3085671807871257</v>
      </c>
    </row>
    <row r="765" spans="1:27">
      <c r="A765" s="6">
        <f ca="1">LN((RAND()^(-Results!$E$4))-1)</f>
        <v>1.5915126246338398</v>
      </c>
      <c r="B765" s="6">
        <f ca="1">LN((RAND()^(-Results!$E$4))-1)</f>
        <v>-0.35466466460622609</v>
      </c>
      <c r="C765" s="6">
        <f ca="1">LN((RAND()^(-Results!$E$4))-1)</f>
        <v>0.11054279302867731</v>
      </c>
      <c r="D765" s="6">
        <f ca="1">LN((RAND()^(-Results!$E$4))-1)</f>
        <v>-0.36223249777194433</v>
      </c>
      <c r="E765" s="6">
        <f ca="1">LN((RAND()^(-Results!$E$4))-1)</f>
        <v>-0.67148173399246469</v>
      </c>
      <c r="F765" s="6">
        <f ca="1">LN((RAND()^(-Results!$E$4))-1)</f>
        <v>-3.1992472624876721E-2</v>
      </c>
      <c r="G765" s="6">
        <f ca="1">LN((RAND()^(-Results!$E$4))-1)</f>
        <v>0.24241379623062748</v>
      </c>
      <c r="H765" s="6">
        <f t="shared" ca="1" si="159"/>
        <v>0.30658604558654801</v>
      </c>
      <c r="I765" s="10">
        <f ca="1">SUMPRODUCT(J765:O765,Results!B$12:G$12)+Results!$E$5*H765</f>
        <v>8.7689325926086035</v>
      </c>
      <c r="J765" s="10">
        <f ca="1">SUMPRODUCT($A765:$F765,Results!$B$15:$G$15)</f>
        <v>-3.0849626973442286</v>
      </c>
      <c r="K765" s="10">
        <f ca="1">SUMPRODUCT($A765:$F765,Results!$B$16:$G$16)</f>
        <v>-1.4286911306530481</v>
      </c>
      <c r="L765" s="10">
        <f ca="1">SUMPRODUCT($A765:$F765,Results!$B$17:$G$17)</f>
        <v>2.1769902821184481</v>
      </c>
      <c r="M765" s="10">
        <f ca="1">SUMPRODUCT($A765:$F765,Results!$B$18:$G$18)</f>
        <v>1.9613201547271968E-2</v>
      </c>
      <c r="N765" s="10">
        <f ca="1">SUMPRODUCT($A765:$F765,Results!$B$19:$G$19)</f>
        <v>4.0181219247745892</v>
      </c>
      <c r="O765" s="10">
        <f ca="1">SUMPRODUCT($A765:$F765,Results!$B$20:$G$20)</f>
        <v>1.7643769502301101</v>
      </c>
      <c r="P765" s="10" cm="1">
        <f t="array" aca="1" ref="P765" ca="1">SUMPRODUCT(J765:O765,TRANSPOSE(BL$20:BL$25))+$AD$20-$BL$27</f>
        <v>7.5890296235665247</v>
      </c>
      <c r="Q765" s="10" cm="1">
        <f t="array" aca="1" ref="Q765" ca="1">SUMPRODUCT(J765:O765,TRANSPOSE(ES$20:ES$25))+$AD$20-$ES$27</f>
        <v>7.523724059622074</v>
      </c>
      <c r="R765" s="10">
        <f ca="1">I765-Results!$E$5*H765</f>
        <v>7.542588410262411</v>
      </c>
      <c r="S765" s="10" cm="1">
        <f t="array" aca="1" ref="S765" ca="1">SUMPRODUCT(J765:O765,TRANSPOSE(AR$28:AR$33))+$AD$20-$AC$26</f>
        <v>6.4530633387877847</v>
      </c>
      <c r="T765" s="10">
        <f ca="1">SUMPRODUCT(J765:O765,Results!K$9:P$9)</f>
        <v>7.1629934332510663</v>
      </c>
      <c r="U765" s="10">
        <f ca="1">SUMPRODUCT(J765:O765,Results!K$9:P$9)+$AD$20-$AC$31</f>
        <v>7.1799494897761589</v>
      </c>
      <c r="V765" s="10">
        <f t="shared" ca="1" si="165"/>
        <v>1.1799029690420788</v>
      </c>
      <c r="W765" s="10">
        <f t="shared" ca="1" si="160"/>
        <v>1.2452085329865294</v>
      </c>
      <c r="X765" s="10">
        <f t="shared" ca="1" si="161"/>
        <v>1.2263441823461925</v>
      </c>
      <c r="Y765" s="10">
        <f t="shared" ca="1" si="162"/>
        <v>2.3158692538208188</v>
      </c>
      <c r="Z765" s="10">
        <f t="shared" ca="1" si="163"/>
        <v>8.4868045257267184</v>
      </c>
      <c r="AA765" s="10">
        <f t="shared" ca="1" si="164"/>
        <v>1.5889831028324446</v>
      </c>
    </row>
    <row r="766" spans="1:27">
      <c r="A766" s="6">
        <f ca="1">LN((RAND()^(-Results!$E$4))-1)</f>
        <v>-1.2095976208092734</v>
      </c>
      <c r="B766" s="6">
        <f ca="1">LN((RAND()^(-Results!$E$4))-1)</f>
        <v>1.2975409327846388</v>
      </c>
      <c r="C766" s="6">
        <f ca="1">LN((RAND()^(-Results!$E$4))-1)</f>
        <v>-1.7189347502220891</v>
      </c>
      <c r="D766" s="6">
        <f ca="1">LN((RAND()^(-Results!$E$4))-1)</f>
        <v>3.7748137747357751</v>
      </c>
      <c r="E766" s="6">
        <f ca="1">LN((RAND()^(-Results!$E$4))-1)</f>
        <v>-2.6324144410332688</v>
      </c>
      <c r="F766" s="6">
        <f ca="1">LN((RAND()^(-Results!$E$4))-1)</f>
        <v>-0.3687299809169084</v>
      </c>
      <c r="G766" s="6">
        <f ca="1">LN((RAND()^(-Results!$E$4))-1)</f>
        <v>-0.94877317730208299</v>
      </c>
      <c r="H766" s="6">
        <f t="shared" ca="1" si="159"/>
        <v>-0.88460092794616252</v>
      </c>
      <c r="I766" s="10">
        <f ca="1">SUMPRODUCT(J766:O766,Results!B$12:G$12)+Results!$E$5*H766</f>
        <v>-17.137660811525372</v>
      </c>
      <c r="J766" s="10">
        <f ca="1">SUMPRODUCT($A766:$F766,Results!$B$15:$G$15)</f>
        <v>2.1996044636047318</v>
      </c>
      <c r="K766" s="10">
        <f ca="1">SUMPRODUCT($A766:$F766,Results!$B$16:$G$16)</f>
        <v>-10.833079439135821</v>
      </c>
      <c r="L766" s="10">
        <f ca="1">SUMPRODUCT($A766:$F766,Results!$B$17:$G$17)</f>
        <v>11.84455679779926</v>
      </c>
      <c r="M766" s="10">
        <f ca="1">SUMPRODUCT($A766:$F766,Results!$B$18:$G$18)</f>
        <v>1.6203495536981958</v>
      </c>
      <c r="N766" s="10">
        <f ca="1">SUMPRODUCT($A766:$F766,Results!$B$19:$G$19)</f>
        <v>-0.84565844947663338</v>
      </c>
      <c r="O766" s="10">
        <f ca="1">SUMPRODUCT($A766:$F766,Results!$B$20:$G$20)</f>
        <v>1.0968693183054332</v>
      </c>
      <c r="P766" s="10" cm="1">
        <f t="array" aca="1" ref="P766" ca="1">SUMPRODUCT(J766:O766,TRANSPOSE(BL$20:BL$25))+$AD$20-$BL$27</f>
        <v>-15.190591177421387</v>
      </c>
      <c r="Q766" s="10" cm="1">
        <f t="array" aca="1" ref="Q766" ca="1">SUMPRODUCT(J766:O766,TRANSPOSE(ES$20:ES$25))+$AD$20-$ES$27</f>
        <v>-15.006892884374761</v>
      </c>
      <c r="R766" s="10">
        <f ca="1">I766-Results!$E$5*H766</f>
        <v>-13.599257099740722</v>
      </c>
      <c r="S766" s="10" cm="1">
        <f t="array" aca="1" ref="S766" ca="1">SUMPRODUCT(J766:O766,TRANSPOSE(AR$28:AR$33))+$AD$20-$AC$26</f>
        <v>-14.918010427621317</v>
      </c>
      <c r="T766" s="10">
        <f ca="1">SUMPRODUCT(J766:O766,Results!K$9:P$9)</f>
        <v>-14.02051636148455</v>
      </c>
      <c r="U766" s="10">
        <f ca="1">SUMPRODUCT(J766:O766,Results!K$9:P$9)+$AD$20-$AC$31</f>
        <v>-14.003560304959457</v>
      </c>
      <c r="V766" s="10">
        <f t="shared" ca="1" si="165"/>
        <v>-1.9470696341039844</v>
      </c>
      <c r="W766" s="10">
        <f t="shared" ca="1" si="160"/>
        <v>-2.130767927150611</v>
      </c>
      <c r="X766" s="10">
        <f t="shared" ca="1" si="161"/>
        <v>-3.5384037117846496</v>
      </c>
      <c r="Y766" s="10">
        <f t="shared" ca="1" si="162"/>
        <v>-2.2196503839040549</v>
      </c>
      <c r="Z766" s="10">
        <f t="shared" ca="1" si="163"/>
        <v>-17.419788878407257</v>
      </c>
      <c r="AA766" s="10">
        <f t="shared" ca="1" si="164"/>
        <v>-3.1341005065659147</v>
      </c>
    </row>
    <row r="767" spans="1:27">
      <c r="A767" s="6">
        <f ca="1">LN((RAND()^(-Results!$E$4))-1)</f>
        <v>0.63172668723437486</v>
      </c>
      <c r="B767" s="6">
        <f ca="1">LN((RAND()^(-Results!$E$4))-1)</f>
        <v>-0.21715050058578494</v>
      </c>
      <c r="C767" s="6">
        <f ca="1">LN((RAND()^(-Results!$E$4))-1)</f>
        <v>2.7386499923639409</v>
      </c>
      <c r="D767" s="6">
        <f ca="1">LN((RAND()^(-Results!$E$4))-1)</f>
        <v>3.6952215388492671</v>
      </c>
      <c r="E767" s="6">
        <f ca="1">LN((RAND()^(-Results!$E$4))-1)</f>
        <v>1.1999529954300661</v>
      </c>
      <c r="F767" s="6">
        <f ca="1">LN((RAND()^(-Results!$E$4))-1)</f>
        <v>1.9554572761493516</v>
      </c>
      <c r="G767" s="6">
        <f ca="1">LN((RAND()^(-Results!$E$4))-1)</f>
        <v>9.962332873749577E-2</v>
      </c>
      <c r="H767" s="6">
        <f t="shared" ca="1" si="159"/>
        <v>0.16379557809341627</v>
      </c>
      <c r="I767" s="10">
        <f ca="1">SUMPRODUCT(J767:O767,Results!B$12:G$12)+Results!$E$5*H767</f>
        <v>19.750630804642189</v>
      </c>
      <c r="J767" s="10">
        <f ca="1">SUMPRODUCT($A767:$F767,Results!$B$15:$G$15)</f>
        <v>-8.0503785640068379</v>
      </c>
      <c r="K767" s="10">
        <f ca="1">SUMPRODUCT($A767:$F767,Results!$B$16:$G$16)</f>
        <v>4.8395590151061434</v>
      </c>
      <c r="L767" s="10">
        <f ca="1">SUMPRODUCT($A767:$F767,Results!$B$17:$G$17)</f>
        <v>-3.8205477076703809</v>
      </c>
      <c r="M767" s="10">
        <f ca="1">SUMPRODUCT($A767:$F767,Results!$B$18:$G$18)</f>
        <v>-9.1127452221456622</v>
      </c>
      <c r="N767" s="10">
        <f ca="1">SUMPRODUCT($A767:$F767,Results!$B$19:$G$19)</f>
        <v>1.761706476356836</v>
      </c>
      <c r="O767" s="10">
        <f ca="1">SUMPRODUCT($A767:$F767,Results!$B$20:$G$20)</f>
        <v>6.2395796252559421</v>
      </c>
      <c r="P767" s="10" cm="1">
        <f t="array" aca="1" ref="P767" ca="1">SUMPRODUCT(J767:O767,TRANSPOSE(BL$20:BL$25))+$AD$20-$BL$27</f>
        <v>20.069736824654775</v>
      </c>
      <c r="Q767" s="10" cm="1">
        <f t="array" aca="1" ref="Q767" ca="1">SUMPRODUCT(J767:O767,TRANSPOSE(ES$20:ES$25))+$AD$20-$ES$27</f>
        <v>20.133345886582241</v>
      </c>
      <c r="R767" s="10">
        <f ca="1">I767-Results!$E$5*H767</f>
        <v>19.095448492268524</v>
      </c>
      <c r="S767" s="10" cm="1">
        <f t="array" aca="1" ref="S767" ca="1">SUMPRODUCT(J767:O767,TRANSPOSE(AR$28:AR$33))+$AD$20-$AC$26</f>
        <v>26.323666753379914</v>
      </c>
      <c r="T767" s="10">
        <f ca="1">SUMPRODUCT(J767:O767,Results!K$9:P$9)</f>
        <v>20.508796446560424</v>
      </c>
      <c r="U767" s="10">
        <f ca="1">SUMPRODUCT(J767:O767,Results!K$9:P$9)+$AD$20-$AC$31</f>
        <v>20.525752503085517</v>
      </c>
      <c r="V767" s="10">
        <f t="shared" ca="1" si="165"/>
        <v>-0.31910602001258681</v>
      </c>
      <c r="W767" s="10">
        <f t="shared" ca="1" si="160"/>
        <v>-0.38271508194005222</v>
      </c>
      <c r="X767" s="10">
        <f t="shared" ca="1" si="161"/>
        <v>0.65518231237366464</v>
      </c>
      <c r="Y767" s="10">
        <f t="shared" ca="1" si="162"/>
        <v>-6.5730359487377257</v>
      </c>
      <c r="Z767" s="10">
        <f t="shared" ca="1" si="163"/>
        <v>19.468502737760303</v>
      </c>
      <c r="AA767" s="10">
        <f t="shared" ca="1" si="164"/>
        <v>-0.77512169844332846</v>
      </c>
    </row>
    <row r="768" spans="1:27">
      <c r="A768" s="6">
        <f ca="1">LN((RAND()^(-Results!$E$4))-1)</f>
        <v>1.2882996911281184</v>
      </c>
      <c r="B768" s="6">
        <f ca="1">LN((RAND()^(-Results!$E$4))-1)</f>
        <v>-2.3354744434647294</v>
      </c>
      <c r="C768" s="6">
        <f ca="1">LN((RAND()^(-Results!$E$4))-1)</f>
        <v>-0.60107328939708682</v>
      </c>
      <c r="D768" s="6">
        <f ca="1">LN((RAND()^(-Results!$E$4))-1)</f>
        <v>-5.0600362254534224</v>
      </c>
      <c r="E768" s="6">
        <f ca="1">LN((RAND()^(-Results!$E$4))-1)</f>
        <v>-3.8634828842757298</v>
      </c>
      <c r="F768" s="6">
        <f ca="1">LN((RAND()^(-Results!$E$4))-1)</f>
        <v>-9.1923008444964552E-2</v>
      </c>
      <c r="G768" s="6">
        <f ca="1">LN((RAND()^(-Results!$E$4))-1)</f>
        <v>-0.81507573889078666</v>
      </c>
      <c r="H768" s="6">
        <f t="shared" ca="1" si="159"/>
        <v>-0.75090348953486619</v>
      </c>
      <c r="I768" s="10">
        <f ca="1">SUMPRODUCT(J768:O768,Results!B$12:G$12)+Results!$E$5*H768</f>
        <v>-15.620563702689189</v>
      </c>
      <c r="J768" s="10">
        <f ca="1">SUMPRODUCT($A768:$F768,Results!$B$15:$G$15)</f>
        <v>5.8509889530694981</v>
      </c>
      <c r="K768" s="10">
        <f ca="1">SUMPRODUCT($A768:$F768,Results!$B$16:$G$16)</f>
        <v>-7.335330294499582</v>
      </c>
      <c r="L768" s="10">
        <f ca="1">SUMPRODUCT($A768:$F768,Results!$B$17:$G$17)</f>
        <v>12.389984161785589</v>
      </c>
      <c r="M768" s="10">
        <f ca="1">SUMPRODUCT($A768:$F768,Results!$B$18:$G$18)</f>
        <v>2.1470919697206914</v>
      </c>
      <c r="N768" s="10">
        <f ca="1">SUMPRODUCT($A768:$F768,Results!$B$19:$G$19)</f>
        <v>4.2392149946245636</v>
      </c>
      <c r="O768" s="10">
        <f ca="1">SUMPRODUCT($A768:$F768,Results!$B$20:$G$20)</f>
        <v>0.96511812863100432</v>
      </c>
      <c r="P768" s="10" cm="1">
        <f t="array" aca="1" ref="P768" ca="1">SUMPRODUCT(J768:O768,TRANSPOSE(BL$20:BL$25))+$AD$20-$BL$27</f>
        <v>-12.445207222942116</v>
      </c>
      <c r="Q768" s="10" cm="1">
        <f t="array" aca="1" ref="Q768" ca="1">SUMPRODUCT(J768:O768,TRANSPOSE(ES$20:ES$25))+$AD$20-$ES$27</f>
        <v>-12.702744919333398</v>
      </c>
      <c r="R768" s="10">
        <f ca="1">I768-Results!$E$5*H768</f>
        <v>-12.616949744549725</v>
      </c>
      <c r="S768" s="10" cm="1">
        <f t="array" aca="1" ref="S768" ca="1">SUMPRODUCT(J768:O768,TRANSPOSE(AR$28:AR$33))+$AD$20-$AC$26</f>
        <v>-12.623000207401336</v>
      </c>
      <c r="T768" s="10">
        <f ca="1">SUMPRODUCT(J768:O768,Results!K$9:P$9)</f>
        <v>-14.136322152798757</v>
      </c>
      <c r="U768" s="10">
        <f ca="1">SUMPRODUCT(J768:O768,Results!K$9:P$9)+$AD$20-$AC$31</f>
        <v>-14.119366096273664</v>
      </c>
      <c r="V768" s="10">
        <f t="shared" ca="1" si="165"/>
        <v>-3.175356479747073</v>
      </c>
      <c r="W768" s="10">
        <f t="shared" ca="1" si="160"/>
        <v>-2.9178187833557914</v>
      </c>
      <c r="X768" s="10">
        <f t="shared" ca="1" si="161"/>
        <v>-3.0036139581394643</v>
      </c>
      <c r="Y768" s="10">
        <f t="shared" ca="1" si="162"/>
        <v>-2.9975634952878529</v>
      </c>
      <c r="Z768" s="10">
        <f t="shared" ca="1" si="163"/>
        <v>-15.902691769571074</v>
      </c>
      <c r="AA768" s="10">
        <f t="shared" ca="1" si="164"/>
        <v>-1.5011976064155252</v>
      </c>
    </row>
    <row r="769" spans="1:27">
      <c r="A769" s="6">
        <f ca="1">LN((RAND()^(-Results!$E$4))-1)</f>
        <v>0.74905399617344959</v>
      </c>
      <c r="B769" s="6">
        <f ca="1">LN((RAND()^(-Results!$E$4))-1)</f>
        <v>-0.48862939105569364</v>
      </c>
      <c r="C769" s="6">
        <f ca="1">LN((RAND()^(-Results!$E$4))-1)</f>
        <v>2.1291601604421504</v>
      </c>
      <c r="D769" s="6">
        <f ca="1">LN((RAND()^(-Results!$E$4))-1)</f>
        <v>-2.4831975656485841</v>
      </c>
      <c r="E769" s="6">
        <f ca="1">LN((RAND()^(-Results!$E$4))-1)</f>
        <v>1.5808729616676533</v>
      </c>
      <c r="F769" s="6">
        <f ca="1">LN((RAND()^(-Results!$E$4))-1)</f>
        <v>-0.60600741336423103</v>
      </c>
      <c r="G769" s="6">
        <f ca="1">LN((RAND()^(-Results!$E$4))-1)</f>
        <v>-1.7013359697112678</v>
      </c>
      <c r="H769" s="6">
        <f t="shared" ca="1" si="159"/>
        <v>-1.6371637203553473</v>
      </c>
      <c r="I769" s="10">
        <f ca="1">SUMPRODUCT(J769:O769,Results!B$12:G$12)+Results!$E$5*H769</f>
        <v>-1.3180453912954073</v>
      </c>
      <c r="J769" s="10">
        <f ca="1">SUMPRODUCT($A769:$F769,Results!$B$15:$G$15)</f>
        <v>1.321738125902044</v>
      </c>
      <c r="K769" s="10">
        <f ca="1">SUMPRODUCT($A769:$F769,Results!$B$16:$G$16)</f>
        <v>7.8143424583787073</v>
      </c>
      <c r="L769" s="10">
        <f ca="1">SUMPRODUCT($A769:$F769,Results!$B$17:$G$17)</f>
        <v>-4.9746796587762265</v>
      </c>
      <c r="M769" s="10">
        <f ca="1">SUMPRODUCT($A769:$F769,Results!$B$18:$G$18)</f>
        <v>-0.99402700840921554</v>
      </c>
      <c r="N769" s="10">
        <f ca="1">SUMPRODUCT($A769:$F769,Results!$B$19:$G$19)</f>
        <v>1.5037569006172637</v>
      </c>
      <c r="O769" s="10">
        <f ca="1">SUMPRODUCT($A769:$F769,Results!$B$20:$G$20)</f>
        <v>-0.45373519383902194</v>
      </c>
      <c r="P769" s="10" cm="1">
        <f t="array" aca="1" ref="P769" ca="1">SUMPRODUCT(J769:O769,TRANSPOSE(BL$20:BL$25))+$AD$20-$BL$27</f>
        <v>6.5676213603795288</v>
      </c>
      <c r="Q769" s="10" cm="1">
        <f t="array" aca="1" ref="Q769" ca="1">SUMPRODUCT(J769:O769,TRANSPOSE(ES$20:ES$25))+$AD$20-$ES$27</f>
        <v>6.4393921758014141</v>
      </c>
      <c r="R769" s="10">
        <f ca="1">I769-Results!$E$5*H769</f>
        <v>5.2306094901259819</v>
      </c>
      <c r="S769" s="10" cm="1">
        <f t="array" aca="1" ref="S769" ca="1">SUMPRODUCT(J769:O769,TRANSPOSE(AR$28:AR$33))+$AD$20-$AC$26</f>
        <v>7.3821479362444524</v>
      </c>
      <c r="T769" s="10">
        <f ca="1">SUMPRODUCT(J769:O769,Results!K$9:P$9)</f>
        <v>5.728790774329843</v>
      </c>
      <c r="U769" s="10">
        <f ca="1">SUMPRODUCT(J769:O769,Results!K$9:P$9)+$AD$20-$AC$31</f>
        <v>5.7457468308549355</v>
      </c>
      <c r="V769" s="10">
        <f t="shared" ca="1" si="165"/>
        <v>-7.8856667516749361</v>
      </c>
      <c r="W769" s="10">
        <f t="shared" ca="1" si="160"/>
        <v>-7.7574375670968214</v>
      </c>
      <c r="X769" s="10">
        <f t="shared" ca="1" si="161"/>
        <v>-6.5486548814213892</v>
      </c>
      <c r="Y769" s="10">
        <f t="shared" ca="1" si="162"/>
        <v>-8.7001933275398606</v>
      </c>
      <c r="Z769" s="10">
        <f t="shared" ca="1" si="163"/>
        <v>-1.6001734581772926</v>
      </c>
      <c r="AA769" s="10">
        <f t="shared" ca="1" si="164"/>
        <v>-7.0637922221503429</v>
      </c>
    </row>
    <row r="770" spans="1:27">
      <c r="A770" s="6">
        <f ca="1">LN((RAND()^(-Results!$E$4))-1)</f>
        <v>-1.0205484146831298</v>
      </c>
      <c r="B770" s="6">
        <f ca="1">LN((RAND()^(-Results!$E$4))-1)</f>
        <v>0.9539357059452872</v>
      </c>
      <c r="C770" s="6">
        <f ca="1">LN((RAND()^(-Results!$E$4))-1)</f>
        <v>0.69955652634395404</v>
      </c>
      <c r="D770" s="6">
        <f ca="1">LN((RAND()^(-Results!$E$4))-1)</f>
        <v>-0.15598461858480378</v>
      </c>
      <c r="E770" s="6">
        <f ca="1">LN((RAND()^(-Results!$E$4))-1)</f>
        <v>-9.1208138000107228E-2</v>
      </c>
      <c r="F770" s="6">
        <f ca="1">LN((RAND()^(-Results!$E$4))-1)</f>
        <v>0.89219010249246888</v>
      </c>
      <c r="G770" s="6">
        <f ca="1">LN((RAND()^(-Results!$E$4))-1)</f>
        <v>-0.19356051071478661</v>
      </c>
      <c r="H770" s="6">
        <f t="shared" ref="H770:H833" ca="1" si="166">G770-$AL$10</f>
        <v>-0.12938826135886611</v>
      </c>
      <c r="I770" s="10">
        <f ca="1">SUMPRODUCT(J770:O770,Results!B$12:G$12)+Results!$E$5*H770</f>
        <v>-1.3399301358279212</v>
      </c>
      <c r="J770" s="10">
        <f ca="1">SUMPRODUCT($A770:$F770,Results!$B$15:$G$15)</f>
        <v>1.8244264475282215</v>
      </c>
      <c r="K770" s="10">
        <f ca="1">SUMPRODUCT($A770:$F770,Results!$B$16:$G$16)</f>
        <v>2.352714818469555</v>
      </c>
      <c r="L770" s="10">
        <f ca="1">SUMPRODUCT($A770:$F770,Results!$B$17:$G$17)</f>
        <v>1.0841298765884231</v>
      </c>
      <c r="M770" s="10">
        <f ca="1">SUMPRODUCT($A770:$F770,Results!$B$18:$G$18)</f>
        <v>-2.2321235174178131</v>
      </c>
      <c r="N770" s="10">
        <f ca="1">SUMPRODUCT($A770:$F770,Results!$B$19:$G$19)</f>
        <v>0.25474964948866508</v>
      </c>
      <c r="O770" s="10">
        <f ca="1">SUMPRODUCT($A770:$F770,Results!$B$20:$G$20)</f>
        <v>0.83164374572428468</v>
      </c>
      <c r="P770" s="10" cm="1">
        <f t="array" aca="1" ref="P770" ca="1">SUMPRODUCT(J770:O770,TRANSPOSE(BL$20:BL$25))+$AD$20-$BL$27</f>
        <v>-0.86375468639377984</v>
      </c>
      <c r="Q770" s="10" cm="1">
        <f t="array" aca="1" ref="Q770" ca="1">SUMPRODUCT(J770:O770,TRANSPOSE(ES$20:ES$25))+$AD$20-$ES$27</f>
        <v>-0.79738821481189326</v>
      </c>
      <c r="R770" s="10">
        <f ca="1">I770-Results!$E$5*H770</f>
        <v>-0.82237709039245677</v>
      </c>
      <c r="S770" s="10" cm="1">
        <f t="array" aca="1" ref="S770" ca="1">SUMPRODUCT(J770:O770,TRANSPOSE(AR$28:AR$33))+$AD$20-$AC$26</f>
        <v>1.712152417878817</v>
      </c>
      <c r="T770" s="10">
        <f ca="1">SUMPRODUCT(J770:O770,Results!K$9:P$9)</f>
        <v>-0.47776176598718423</v>
      </c>
      <c r="U770" s="10">
        <f ca="1">SUMPRODUCT(J770:O770,Results!K$9:P$9)+$AD$20-$AC$31</f>
        <v>-0.46080570946209176</v>
      </c>
      <c r="V770" s="10">
        <f t="shared" ca="1" si="165"/>
        <v>-0.47617544943414136</v>
      </c>
      <c r="W770" s="10">
        <f t="shared" ca="1" si="160"/>
        <v>-0.54254192101602794</v>
      </c>
      <c r="X770" s="10">
        <f t="shared" ca="1" si="161"/>
        <v>-0.51755304543546443</v>
      </c>
      <c r="Y770" s="10">
        <f t="shared" ca="1" si="162"/>
        <v>-3.0520825537067382</v>
      </c>
      <c r="Z770" s="10">
        <f t="shared" ca="1" si="163"/>
        <v>-1.6220582027098065</v>
      </c>
      <c r="AA770" s="10">
        <f t="shared" ca="1" si="164"/>
        <v>-0.87912442636582944</v>
      </c>
    </row>
    <row r="771" spans="1:27">
      <c r="A771" s="6">
        <f ca="1">LN((RAND()^(-Results!$E$4))-1)</f>
        <v>0.34999248265463295</v>
      </c>
      <c r="B771" s="6">
        <f ca="1">LN((RAND()^(-Results!$E$4))-1)</f>
        <v>-0.26340721202831752</v>
      </c>
      <c r="C771" s="6">
        <f ca="1">LN((RAND()^(-Results!$E$4))-1)</f>
        <v>-3.5962571809147783</v>
      </c>
      <c r="D771" s="6">
        <f ca="1">LN((RAND()^(-Results!$E$4))-1)</f>
        <v>-0.27514442576945075</v>
      </c>
      <c r="E771" s="6">
        <f ca="1">LN((RAND()^(-Results!$E$4))-1)</f>
        <v>-0.12677513604290769</v>
      </c>
      <c r="F771" s="6">
        <f ca="1">LN((RAND()^(-Results!$E$4))-1)</f>
        <v>0.20615179798714908</v>
      </c>
      <c r="G771" s="6">
        <f ca="1">LN((RAND()^(-Results!$E$4))-1)</f>
        <v>0.38250893093979288</v>
      </c>
      <c r="H771" s="6">
        <f t="shared" ca="1" si="166"/>
        <v>0.44668118029571335</v>
      </c>
      <c r="I771" s="10">
        <f ca="1">SUMPRODUCT(J771:O771,Results!B$12:G$12)+Results!$E$5*H771</f>
        <v>3.4579566192443969</v>
      </c>
      <c r="J771" s="10">
        <f ca="1">SUMPRODUCT($A771:$F771,Results!$B$15:$G$15)</f>
        <v>-4.0312928956161853</v>
      </c>
      <c r="K771" s="10">
        <f ca="1">SUMPRODUCT($A771:$F771,Results!$B$16:$G$16)</f>
        <v>-5.1844924964295727</v>
      </c>
      <c r="L771" s="10">
        <f ca="1">SUMPRODUCT($A771:$F771,Results!$B$17:$G$17)</f>
        <v>-3.6490767337948928</v>
      </c>
      <c r="M771" s="10">
        <f ca="1">SUMPRODUCT($A771:$F771,Results!$B$18:$G$18)</f>
        <v>5.1507438608447647</v>
      </c>
      <c r="N771" s="10">
        <f ca="1">SUMPRODUCT($A771:$F771,Results!$B$19:$G$19)</f>
        <v>-1.9656826877280902</v>
      </c>
      <c r="O771" s="10">
        <f ca="1">SUMPRODUCT($A771:$F771,Results!$B$20:$G$20)</f>
        <v>-3.2747371021616645</v>
      </c>
      <c r="P771" s="10" cm="1">
        <f t="array" aca="1" ref="P771" ca="1">SUMPRODUCT(J771:O771,TRANSPOSE(BL$20:BL$25))+$AD$20-$BL$27</f>
        <v>0.3696479431305818</v>
      </c>
      <c r="Q771" s="10" cm="1">
        <f t="array" aca="1" ref="Q771" ca="1">SUMPRODUCT(J771:O771,TRANSPOSE(ES$20:ES$25))+$AD$20-$ES$27</f>
        <v>0.39841660134711065</v>
      </c>
      <c r="R771" s="10">
        <f ca="1">I771-Results!$E$5*H771</f>
        <v>1.6712318980615435</v>
      </c>
      <c r="S771" s="10" cm="1">
        <f t="array" aca="1" ref="S771" ca="1">SUMPRODUCT(J771:O771,TRANSPOSE(AR$28:AR$33))+$AD$20-$AC$26</f>
        <v>-5.9825747295319385</v>
      </c>
      <c r="T771" s="10">
        <f ca="1">SUMPRODUCT(J771:O771,Results!K$9:P$9)</f>
        <v>0.51933958743595299</v>
      </c>
      <c r="U771" s="10">
        <f ca="1">SUMPRODUCT(J771:O771,Results!K$9:P$9)+$AD$20-$AC$31</f>
        <v>0.53629564396104545</v>
      </c>
      <c r="V771" s="10">
        <f t="shared" ca="1" si="165"/>
        <v>3.0883086761138152</v>
      </c>
      <c r="W771" s="10">
        <f t="shared" ref="W771:W834" ca="1" si="167">I771-Q771</f>
        <v>3.0595400178972865</v>
      </c>
      <c r="X771" s="10">
        <f t="shared" ref="X771:X834" ca="1" si="168">I771-R771</f>
        <v>1.7867247211828534</v>
      </c>
      <c r="Y771" s="10">
        <f t="shared" ref="Y771:Y834" ca="1" si="169">I771-S771</f>
        <v>9.4405313487763358</v>
      </c>
      <c r="Z771" s="10">
        <f t="shared" ref="Z771:Z834" ca="1" si="170">I771-$AD$20</f>
        <v>3.1758285523625114</v>
      </c>
      <c r="AA771" s="10">
        <f t="shared" ref="AA771:AA834" ca="1" si="171">I771-U771</f>
        <v>2.9216609752833516</v>
      </c>
    </row>
    <row r="772" spans="1:27">
      <c r="A772" s="6">
        <f ca="1">LN((RAND()^(-Results!$E$4))-1)</f>
        <v>-0.38519653330009312</v>
      </c>
      <c r="B772" s="6">
        <f ca="1">LN((RAND()^(-Results!$E$4))-1)</f>
        <v>0.43996241981059242</v>
      </c>
      <c r="C772" s="6">
        <f ca="1">LN((RAND()^(-Results!$E$4))-1)</f>
        <v>0.2097119278325133</v>
      </c>
      <c r="D772" s="6">
        <f ca="1">LN((RAND()^(-Results!$E$4))-1)</f>
        <v>-1.4461590682332872</v>
      </c>
      <c r="E772" s="6">
        <f ca="1">LN((RAND()^(-Results!$E$4))-1)</f>
        <v>0.33053640551027019</v>
      </c>
      <c r="F772" s="6">
        <f ca="1">LN((RAND()^(-Results!$E$4))-1)</f>
        <v>1.2205123762257286</v>
      </c>
      <c r="G772" s="6">
        <f ca="1">LN((RAND()^(-Results!$E$4))-1)</f>
        <v>0.21732651483806797</v>
      </c>
      <c r="H772" s="6">
        <f t="shared" ca="1" si="166"/>
        <v>0.28149876419398845</v>
      </c>
      <c r="I772" s="10">
        <f ca="1">SUMPRODUCT(J772:O772,Results!B$12:G$12)+Results!$E$5*H772</f>
        <v>5.5422970470831245</v>
      </c>
      <c r="J772" s="10">
        <f ca="1">SUMPRODUCT($A772:$F772,Results!$B$15:$G$15)</f>
        <v>-0.27055814927204702</v>
      </c>
      <c r="K772" s="10">
        <f ca="1">SUMPRODUCT($A772:$F772,Results!$B$16:$G$16)</f>
        <v>3.5391067027399181</v>
      </c>
      <c r="L772" s="10">
        <f ca="1">SUMPRODUCT($A772:$F772,Results!$B$17:$G$17)</f>
        <v>-2.3725723166473953</v>
      </c>
      <c r="M772" s="10">
        <f ca="1">SUMPRODUCT($A772:$F772,Results!$B$18:$G$18)</f>
        <v>-1.5512368569603379</v>
      </c>
      <c r="N772" s="10">
        <f ca="1">SUMPRODUCT($A772:$F772,Results!$B$19:$G$19)</f>
        <v>0.72285432899944968</v>
      </c>
      <c r="O772" s="10">
        <f ca="1">SUMPRODUCT($A772:$F772,Results!$B$20:$G$20)</f>
        <v>0.13626993034638302</v>
      </c>
      <c r="P772" s="10" cm="1">
        <f t="array" aca="1" ref="P772" ca="1">SUMPRODUCT(J772:O772,TRANSPOSE(BL$20:BL$25))+$AD$20-$BL$27</f>
        <v>4.4498819973740478</v>
      </c>
      <c r="Q772" s="10" cm="1">
        <f t="array" aca="1" ref="Q772" ca="1">SUMPRODUCT(J772:O772,TRANSPOSE(ES$20:ES$25))+$AD$20-$ES$27</f>
        <v>4.4618432783489617</v>
      </c>
      <c r="R772" s="10">
        <f ca="1">I772-Results!$E$5*H772</f>
        <v>4.4163019903071703</v>
      </c>
      <c r="S772" s="10" cm="1">
        <f t="array" aca="1" ref="S772" ca="1">SUMPRODUCT(J772:O772,TRANSPOSE(AR$28:AR$33))+$AD$20-$AC$26</f>
        <v>5.3228554779186688</v>
      </c>
      <c r="T772" s="10">
        <f ca="1">SUMPRODUCT(J772:O772,Results!K$9:P$9)</f>
        <v>4.4785963496938068</v>
      </c>
      <c r="U772" s="10">
        <f ca="1">SUMPRODUCT(J772:O772,Results!K$9:P$9)+$AD$20-$AC$31</f>
        <v>4.4955524062188994</v>
      </c>
      <c r="V772" s="10">
        <f t="shared" ca="1" si="165"/>
        <v>1.0924150497090768</v>
      </c>
      <c r="W772" s="10">
        <f t="shared" ca="1" si="167"/>
        <v>1.0804537687341629</v>
      </c>
      <c r="X772" s="10">
        <f t="shared" ca="1" si="168"/>
        <v>1.1259950567759542</v>
      </c>
      <c r="Y772" s="10">
        <f t="shared" ca="1" si="169"/>
        <v>0.21944156916445579</v>
      </c>
      <c r="Z772" s="10">
        <f t="shared" ca="1" si="170"/>
        <v>5.2601689802012395</v>
      </c>
      <c r="AA772" s="10">
        <f t="shared" ca="1" si="171"/>
        <v>1.0467446408642251</v>
      </c>
    </row>
    <row r="773" spans="1:27">
      <c r="A773" s="6">
        <f ca="1">LN((RAND()^(-Results!$E$4))-1)</f>
        <v>1.1342974759548961</v>
      </c>
      <c r="B773" s="6">
        <f ca="1">LN((RAND()^(-Results!$E$4))-1)</f>
        <v>-1.1391662711893797</v>
      </c>
      <c r="C773" s="6">
        <f ca="1">LN((RAND()^(-Results!$E$4))-1)</f>
        <v>2.7113719703717971E-2</v>
      </c>
      <c r="D773" s="6">
        <f ca="1">LN((RAND()^(-Results!$E$4))-1)</f>
        <v>1.1229237814881519</v>
      </c>
      <c r="E773" s="6">
        <f ca="1">LN((RAND()^(-Results!$E$4))-1)</f>
        <v>0.8506828738250003</v>
      </c>
      <c r="F773" s="6">
        <f ca="1">LN((RAND()^(-Results!$E$4))-1)</f>
        <v>1.0073683460609066</v>
      </c>
      <c r="G773" s="6">
        <f ca="1">LN((RAND()^(-Results!$E$4))-1)</f>
        <v>2.4934508395522421</v>
      </c>
      <c r="H773" s="6">
        <f t="shared" ca="1" si="166"/>
        <v>2.5576230889081626</v>
      </c>
      <c r="I773" s="10">
        <f ca="1">SUMPRODUCT(J773:O773,Results!B$12:G$12)+Results!$E$5*H773</f>
        <v>23.259308054812074</v>
      </c>
      <c r="J773" s="10">
        <f ca="1">SUMPRODUCT($A773:$F773,Results!$B$15:$G$15)</f>
        <v>-7.0079518695367424</v>
      </c>
      <c r="K773" s="10">
        <f ca="1">SUMPRODUCT($A773:$F773,Results!$B$16:$G$16)</f>
        <v>0.916916138843902</v>
      </c>
      <c r="L773" s="10">
        <f ca="1">SUMPRODUCT($A773:$F773,Results!$B$17:$G$17)</f>
        <v>-5.4919225160776124</v>
      </c>
      <c r="M773" s="10">
        <f ca="1">SUMPRODUCT($A773:$F773,Results!$B$18:$G$18)</f>
        <v>-2.555010826773231</v>
      </c>
      <c r="N773" s="10">
        <f ca="1">SUMPRODUCT($A773:$F773,Results!$B$19:$G$19)</f>
        <v>0.14205111194527587</v>
      </c>
      <c r="O773" s="10">
        <f ca="1">SUMPRODUCT($A773:$F773,Results!$B$20:$G$20)</f>
        <v>1.8068255646070286</v>
      </c>
      <c r="P773" s="10" cm="1">
        <f t="array" aca="1" ref="P773" ca="1">SUMPRODUCT(J773:O773,TRANSPOSE(BL$20:BL$25))+$AD$20-$BL$27</f>
        <v>13.374968403599272</v>
      </c>
      <c r="Q773" s="10" cm="1">
        <f t="array" aca="1" ref="Q773" ca="1">SUMPRODUCT(J773:O773,TRANSPOSE(ES$20:ES$25))+$AD$20-$ES$27</f>
        <v>13.347996360886331</v>
      </c>
      <c r="R773" s="10">
        <f ca="1">I773-Results!$E$5*H773</f>
        <v>13.028815699179424</v>
      </c>
      <c r="S773" s="10" cm="1">
        <f t="array" aca="1" ref="S773" ca="1">SUMPRODUCT(J773:O773,TRANSPOSE(AR$28:AR$33))+$AD$20-$AC$26</f>
        <v>13.494193555859708</v>
      </c>
      <c r="T773" s="10">
        <f ca="1">SUMPRODUCT(J773:O773,Results!K$9:P$9)</f>
        <v>13.212453032728568</v>
      </c>
      <c r="U773" s="10">
        <f ca="1">SUMPRODUCT(J773:O773,Results!K$9:P$9)+$AD$20-$AC$31</f>
        <v>13.229409089253661</v>
      </c>
      <c r="V773" s="10">
        <f t="shared" ca="1" si="165"/>
        <v>9.8843396512128017</v>
      </c>
      <c r="W773" s="10">
        <f t="shared" ca="1" si="167"/>
        <v>9.9113116939257431</v>
      </c>
      <c r="X773" s="10">
        <f t="shared" ca="1" si="168"/>
        <v>10.23049235563265</v>
      </c>
      <c r="Y773" s="10">
        <f t="shared" ca="1" si="169"/>
        <v>9.7651144989523662</v>
      </c>
      <c r="Z773" s="10">
        <f t="shared" ca="1" si="170"/>
        <v>22.977179987930189</v>
      </c>
      <c r="AA773" s="10">
        <f t="shared" ca="1" si="171"/>
        <v>10.029898965558413</v>
      </c>
    </row>
    <row r="774" spans="1:27">
      <c r="A774" s="6">
        <f ca="1">LN((RAND()^(-Results!$E$4))-1)</f>
        <v>1.2231523344951354</v>
      </c>
      <c r="B774" s="6">
        <f ca="1">LN((RAND()^(-Results!$E$4))-1)</f>
        <v>-0.5697921814977982</v>
      </c>
      <c r="C774" s="6">
        <f ca="1">LN((RAND()^(-Results!$E$4))-1)</f>
        <v>-0.45381116435648244</v>
      </c>
      <c r="D774" s="6">
        <f ca="1">LN((RAND()^(-Results!$E$4))-1)</f>
        <v>6.7881487392472779E-3</v>
      </c>
      <c r="E774" s="6">
        <f ca="1">LN((RAND()^(-Results!$E$4))-1)</f>
        <v>-1.2652377244834201</v>
      </c>
      <c r="F774" s="6">
        <f ca="1">LN((RAND()^(-Results!$E$4))-1)</f>
        <v>-1.441462916390934</v>
      </c>
      <c r="G774" s="6">
        <f ca="1">LN((RAND()^(-Results!$E$4))-1)</f>
        <v>-2.7857278571262523</v>
      </c>
      <c r="H774" s="6">
        <f t="shared" ca="1" si="166"/>
        <v>-2.7215556077703318</v>
      </c>
      <c r="I774" s="10">
        <f ca="1">SUMPRODUCT(J774:O774,Results!B$12:G$12)+Results!$E$5*H774</f>
        <v>-14.731268344241712</v>
      </c>
      <c r="J774" s="10">
        <f ca="1">SUMPRODUCT($A774:$F774,Results!$B$15:$G$15)</f>
        <v>0.63608940514801571</v>
      </c>
      <c r="K774" s="10">
        <f ca="1">SUMPRODUCT($A774:$F774,Results!$B$16:$G$16)</f>
        <v>-5.1186381312441638</v>
      </c>
      <c r="L774" s="10">
        <f ca="1">SUMPRODUCT($A774:$F774,Results!$B$17:$G$17)</f>
        <v>5.6148797002587356</v>
      </c>
      <c r="M774" s="10">
        <f ca="1">SUMPRODUCT($A774:$F774,Results!$B$18:$G$18)</f>
        <v>2.9131949002130311</v>
      </c>
      <c r="N774" s="10">
        <f ca="1">SUMPRODUCT($A774:$F774,Results!$B$19:$G$19)</f>
        <v>2.1409428336845657</v>
      </c>
      <c r="O774" s="10">
        <f ca="1">SUMPRODUCT($A774:$F774,Results!$B$20:$G$20)</f>
        <v>0.12452621442709422</v>
      </c>
      <c r="P774" s="10" cm="1">
        <f t="array" aca="1" ref="P774" ca="1">SUMPRODUCT(J774:O774,TRANSPOSE(BL$20:BL$25))+$AD$20-$BL$27</f>
        <v>-3.9877087782428444</v>
      </c>
      <c r="Q774" s="10" cm="1">
        <f t="array" aca="1" ref="Q774" ca="1">SUMPRODUCT(J774:O774,TRANSPOSE(ES$20:ES$25))+$AD$20-$ES$27</f>
        <v>-4.0598645623923142</v>
      </c>
      <c r="R774" s="10">
        <f ca="1">I774-Results!$E$5*H774</f>
        <v>-3.8450459131603854</v>
      </c>
      <c r="S774" s="10" cm="1">
        <f t="array" aca="1" ref="S774" ca="1">SUMPRODUCT(J774:O774,TRANSPOSE(AR$28:AR$33))+$AD$20-$AC$26</f>
        <v>-6.1867968889632117</v>
      </c>
      <c r="T774" s="10">
        <f ca="1">SUMPRODUCT(J774:O774,Results!K$9:P$9)</f>
        <v>-4.4459927320951458</v>
      </c>
      <c r="U774" s="10">
        <f ca="1">SUMPRODUCT(J774:O774,Results!K$9:P$9)+$AD$20-$AC$31</f>
        <v>-4.4290366755700532</v>
      </c>
      <c r="V774" s="10">
        <f t="shared" ca="1" si="165"/>
        <v>-10.743559565998869</v>
      </c>
      <c r="W774" s="10">
        <f t="shared" ca="1" si="167"/>
        <v>-10.671403781849399</v>
      </c>
      <c r="X774" s="10">
        <f t="shared" ca="1" si="168"/>
        <v>-10.886222431081327</v>
      </c>
      <c r="Y774" s="10">
        <f t="shared" ca="1" si="169"/>
        <v>-8.5444714552785008</v>
      </c>
      <c r="Z774" s="10">
        <f t="shared" ca="1" si="170"/>
        <v>-15.013396411123598</v>
      </c>
      <c r="AA774" s="10">
        <f t="shared" ca="1" si="171"/>
        <v>-10.302231668671659</v>
      </c>
    </row>
    <row r="775" spans="1:27">
      <c r="A775" s="6">
        <f ca="1">LN((RAND()^(-Results!$E$4))-1)</f>
        <v>0.68145609824298403</v>
      </c>
      <c r="B775" s="6">
        <f ca="1">LN((RAND()^(-Results!$E$4))-1)</f>
        <v>-2.3307895717683089</v>
      </c>
      <c r="C775" s="6">
        <f ca="1">LN((RAND()^(-Results!$E$4))-1)</f>
        <v>-2.5657723925477782</v>
      </c>
      <c r="D775" s="6">
        <f ca="1">LN((RAND()^(-Results!$E$4))-1)</f>
        <v>-1.7026711801990455</v>
      </c>
      <c r="E775" s="6">
        <f ca="1">LN((RAND()^(-Results!$E$4))-1)</f>
        <v>-2.2060788897603167</v>
      </c>
      <c r="F775" s="6">
        <f ca="1">LN((RAND()^(-Results!$E$4))-1)</f>
        <v>-0.8982207608922903</v>
      </c>
      <c r="G775" s="6">
        <f ca="1">LN((RAND()^(-Results!$E$4))-1)</f>
        <v>1.1799422269674615</v>
      </c>
      <c r="H775" s="6">
        <f t="shared" ca="1" si="166"/>
        <v>1.244114476323382</v>
      </c>
      <c r="I775" s="10">
        <f ca="1">SUMPRODUCT(J775:O775,Results!B$12:G$12)+Results!$E$5*H775</f>
        <v>-8.6177094883412124</v>
      </c>
      <c r="J775" s="10">
        <f ca="1">SUMPRODUCT($A775:$F775,Results!$B$15:$G$15)</f>
        <v>2.3015918679522098</v>
      </c>
      <c r="K775" s="10">
        <f ca="1">SUMPRODUCT($A775:$F775,Results!$B$16:$G$16)</f>
        <v>-9.7102814718015278</v>
      </c>
      <c r="L775" s="10">
        <f ca="1">SUMPRODUCT($A775:$F775,Results!$B$17:$G$17)</f>
        <v>5.2914744787166761</v>
      </c>
      <c r="M775" s="10">
        <f ca="1">SUMPRODUCT($A775:$F775,Results!$B$18:$G$18)</f>
        <v>5.0542242939511963</v>
      </c>
      <c r="N775" s="10">
        <f ca="1">SUMPRODUCT($A775:$F775,Results!$B$19:$G$19)</f>
        <v>-1.7911008840611256</v>
      </c>
      <c r="O775" s="10">
        <f ca="1">SUMPRODUCT($A775:$F775,Results!$B$20:$G$20)</f>
        <v>-2.084349430786701</v>
      </c>
      <c r="P775" s="10" cm="1">
        <f t="array" aca="1" ref="P775" ca="1">SUMPRODUCT(J775:O775,TRANSPOSE(BL$20:BL$25))+$AD$20-$BL$27</f>
        <v>-14.071686633722296</v>
      </c>
      <c r="Q775" s="10" cm="1">
        <f t="array" aca="1" ref="Q775" ca="1">SUMPRODUCT(J775:O775,TRANSPOSE(ES$20:ES$25))+$AD$20-$ES$27</f>
        <v>-14.210652081824303</v>
      </c>
      <c r="R775" s="10">
        <f ca="1">I775-Results!$E$5*H775</f>
        <v>-13.594167393634741</v>
      </c>
      <c r="S775" s="10" cm="1">
        <f t="array" aca="1" ref="S775" ca="1">SUMPRODUCT(J775:O775,TRANSPOSE(AR$28:AR$33))+$AD$20-$AC$26</f>
        <v>-17.643314127672852</v>
      </c>
      <c r="T775" s="10">
        <f ca="1">SUMPRODUCT(J775:O775,Results!K$9:P$9)</f>
        <v>-14.97207587353039</v>
      </c>
      <c r="U775" s="10">
        <f ca="1">SUMPRODUCT(J775:O775,Results!K$9:P$9)+$AD$20-$AC$31</f>
        <v>-14.955119817005297</v>
      </c>
      <c r="V775" s="10">
        <f t="shared" ca="1" si="165"/>
        <v>5.4539771453810832</v>
      </c>
      <c r="W775" s="10">
        <f t="shared" ca="1" si="167"/>
        <v>5.592942593483091</v>
      </c>
      <c r="X775" s="10">
        <f t="shared" ca="1" si="168"/>
        <v>4.9764579052935289</v>
      </c>
      <c r="Y775" s="10">
        <f t="shared" ca="1" si="169"/>
        <v>9.0256046393316396</v>
      </c>
      <c r="Z775" s="10">
        <f t="shared" ca="1" si="170"/>
        <v>-8.8998375552230975</v>
      </c>
      <c r="AA775" s="10">
        <f t="shared" ca="1" si="171"/>
        <v>6.3374103286640846</v>
      </c>
    </row>
    <row r="776" spans="1:27">
      <c r="A776" s="6">
        <f ca="1">LN((RAND()^(-Results!$E$4))-1)</f>
        <v>-2.4960475737036179</v>
      </c>
      <c r="B776" s="6">
        <f ca="1">LN((RAND()^(-Results!$E$4))-1)</f>
        <v>-1.3442134309575777</v>
      </c>
      <c r="C776" s="6">
        <f ca="1">LN((RAND()^(-Results!$E$4))-1)</f>
        <v>-1.2518639761205919</v>
      </c>
      <c r="D776" s="6">
        <f ca="1">LN((RAND()^(-Results!$E$4))-1)</f>
        <v>0.38897684022385814</v>
      </c>
      <c r="E776" s="6">
        <f ca="1">LN((RAND()^(-Results!$E$4))-1)</f>
        <v>-1.5460440562252273</v>
      </c>
      <c r="F776" s="6">
        <f ca="1">LN((RAND()^(-Results!$E$4))-1)</f>
        <v>-1.6229266093138597</v>
      </c>
      <c r="G776" s="6">
        <f ca="1">LN((RAND()^(-Results!$E$4))-1)</f>
        <v>-1.471242097693509</v>
      </c>
      <c r="H776" s="6">
        <f t="shared" ca="1" si="166"/>
        <v>-1.4070698483375885</v>
      </c>
      <c r="I776" s="10">
        <f ca="1">SUMPRODUCT(J776:O776,Results!B$12:G$12)+Results!$E$5*H776</f>
        <v>-38.528248472928567</v>
      </c>
      <c r="J776" s="10">
        <f ca="1">SUMPRODUCT($A776:$F776,Results!$B$15:$G$15)</f>
        <v>10.858289774836665</v>
      </c>
      <c r="K776" s="10">
        <f ca="1">SUMPRODUCT($A776:$F776,Results!$B$16:$G$16)</f>
        <v>-7.7831497656314585</v>
      </c>
      <c r="L776" s="10">
        <f ca="1">SUMPRODUCT($A776:$F776,Results!$B$17:$G$17)</f>
        <v>6.6926410735499653</v>
      </c>
      <c r="M776" s="10">
        <f ca="1">SUMPRODUCT($A776:$F776,Results!$B$18:$G$18)</f>
        <v>3.443872700298928</v>
      </c>
      <c r="N776" s="10">
        <f ca="1">SUMPRODUCT($A776:$F776,Results!$B$19:$G$19)</f>
        <v>-8.3902516661837918</v>
      </c>
      <c r="O776" s="10">
        <f ca="1">SUMPRODUCT($A776:$F776,Results!$B$20:$G$20)</f>
        <v>-3.5236158857899071</v>
      </c>
      <c r="P776" s="10" cm="1">
        <f t="array" aca="1" ref="P776" ca="1">SUMPRODUCT(J776:O776,TRANSPOSE(BL$20:BL$25))+$AD$20-$BL$27</f>
        <v>-33.107708163814642</v>
      </c>
      <c r="Q776" s="10" cm="1">
        <f t="array" aca="1" ref="Q776" ca="1">SUMPRODUCT(J776:O776,TRANSPOSE(ES$20:ES$25))+$AD$20-$ES$27</f>
        <v>-33.103408405809247</v>
      </c>
      <c r="R776" s="10">
        <f ca="1">I776-Results!$E$5*H776</f>
        <v>-32.899969079578213</v>
      </c>
      <c r="S776" s="10" cm="1">
        <f t="array" aca="1" ref="S776" ca="1">SUMPRODUCT(J776:O776,TRANSPOSE(AR$28:AR$33))+$AD$20-$AC$26</f>
        <v>-31.616455860889157</v>
      </c>
      <c r="T776" s="10">
        <f ca="1">SUMPRODUCT(J776:O776,Results!K$9:P$9)</f>
        <v>-33.084032097318328</v>
      </c>
      <c r="U776" s="10">
        <f ca="1">SUMPRODUCT(J776:O776,Results!K$9:P$9)+$AD$20-$AC$31</f>
        <v>-33.067076040793232</v>
      </c>
      <c r="V776" s="10">
        <f t="shared" ca="1" si="165"/>
        <v>-5.4205403091139246</v>
      </c>
      <c r="W776" s="10">
        <f t="shared" ca="1" si="167"/>
        <v>-5.4248400671193195</v>
      </c>
      <c r="X776" s="10">
        <f t="shared" ca="1" si="168"/>
        <v>-5.6282793933503541</v>
      </c>
      <c r="Y776" s="10">
        <f t="shared" ca="1" si="169"/>
        <v>-6.9117926120394095</v>
      </c>
      <c r="Z776" s="10">
        <f t="shared" ca="1" si="170"/>
        <v>-38.810376539810456</v>
      </c>
      <c r="AA776" s="10">
        <f t="shared" ca="1" si="171"/>
        <v>-5.461172432135335</v>
      </c>
    </row>
    <row r="777" spans="1:27">
      <c r="A777" s="6">
        <f ca="1">LN((RAND()^(-Results!$E$4))-1)</f>
        <v>-0.46008537411343181</v>
      </c>
      <c r="B777" s="6">
        <f ca="1">LN((RAND()^(-Results!$E$4))-1)</f>
        <v>-0.34666607515822839</v>
      </c>
      <c r="C777" s="6">
        <f ca="1">LN((RAND()^(-Results!$E$4))-1)</f>
        <v>-0.9644360630446378</v>
      </c>
      <c r="D777" s="6">
        <f ca="1">LN((RAND()^(-Results!$E$4))-1)</f>
        <v>2.7220674741890214</v>
      </c>
      <c r="E777" s="6">
        <f ca="1">LN((RAND()^(-Results!$E$4))-1)</f>
        <v>2.6044710691847941</v>
      </c>
      <c r="F777" s="6">
        <f ca="1">LN((RAND()^(-Results!$E$4))-1)</f>
        <v>-1.5005588894845878</v>
      </c>
      <c r="G777" s="6">
        <f ca="1">LN((RAND()^(-Results!$E$4))-1)</f>
        <v>1.6466912592991663</v>
      </c>
      <c r="H777" s="6">
        <f t="shared" ca="1" si="166"/>
        <v>1.7108635086550867</v>
      </c>
      <c r="I777" s="10">
        <f ca="1">SUMPRODUCT(J777:O777,Results!B$12:G$12)+Results!$E$5*H777</f>
        <v>5.6688678075664436</v>
      </c>
      <c r="J777" s="10">
        <f ca="1">SUMPRODUCT($A777:$F777,Results!$B$15:$G$15)</f>
        <v>-2.2750453646555733</v>
      </c>
      <c r="K777" s="10">
        <f ca="1">SUMPRODUCT($A777:$F777,Results!$B$16:$G$16)</f>
        <v>0.92155446226294613</v>
      </c>
      <c r="L777" s="10">
        <f ca="1">SUMPRODUCT($A777:$F777,Results!$B$17:$G$17)</f>
        <v>-9.7676282863952117</v>
      </c>
      <c r="M777" s="10">
        <f ca="1">SUMPRODUCT($A777:$F777,Results!$B$18:$G$18)</f>
        <v>2.8374822831626223</v>
      </c>
      <c r="N777" s="10">
        <f ca="1">SUMPRODUCT($A777:$F777,Results!$B$19:$G$19)</f>
        <v>-6.5855108532316162</v>
      </c>
      <c r="O777" s="10">
        <f ca="1">SUMPRODUCT($A777:$F777,Results!$B$20:$G$20)</f>
        <v>-3.7554015296466856</v>
      </c>
      <c r="P777" s="10" cm="1">
        <f t="array" aca="1" ref="P777" ca="1">SUMPRODUCT(J777:O777,TRANSPOSE(BL$20:BL$25))+$AD$20-$BL$27</f>
        <v>-1.1374177097045242</v>
      </c>
      <c r="Q777" s="10" cm="1">
        <f t="array" aca="1" ref="Q777" ca="1">SUMPRODUCT(J777:O777,TRANSPOSE(ES$20:ES$25))+$AD$20-$ES$27</f>
        <v>-1.0702851093964765</v>
      </c>
      <c r="R777" s="10">
        <f ca="1">I777-Results!$E$5*H777</f>
        <v>-1.1745862270539034</v>
      </c>
      <c r="S777" s="10" cm="1">
        <f t="array" aca="1" ref="S777" ca="1">SUMPRODUCT(J777:O777,TRANSPOSE(AR$28:AR$33))+$AD$20-$AC$26</f>
        <v>-4.1144056130845454</v>
      </c>
      <c r="T777" s="10">
        <f ca="1">SUMPRODUCT(J777:O777,Results!K$9:P$9)</f>
        <v>-0.68374111879859534</v>
      </c>
      <c r="U777" s="10">
        <f ca="1">SUMPRODUCT(J777:O777,Results!K$9:P$9)+$AD$20-$AC$31</f>
        <v>-0.66678506227350287</v>
      </c>
      <c r="V777" s="10">
        <f t="shared" ca="1" si="165"/>
        <v>6.8062855172709682</v>
      </c>
      <c r="W777" s="10">
        <f t="shared" ca="1" si="167"/>
        <v>6.7391529169629205</v>
      </c>
      <c r="X777" s="10">
        <f t="shared" ca="1" si="168"/>
        <v>6.843454034620347</v>
      </c>
      <c r="Y777" s="10">
        <f t="shared" ca="1" si="169"/>
        <v>9.783273420650989</v>
      </c>
      <c r="Z777" s="10">
        <f t="shared" ca="1" si="170"/>
        <v>5.3867397406845585</v>
      </c>
      <c r="AA777" s="10">
        <f t="shared" ca="1" si="171"/>
        <v>6.3356528698399464</v>
      </c>
    </row>
    <row r="778" spans="1:27">
      <c r="A778" s="6">
        <f ca="1">LN((RAND()^(-Results!$E$4))-1)</f>
        <v>0.13878279419381362</v>
      </c>
      <c r="B778" s="6">
        <f ca="1">LN((RAND()^(-Results!$E$4))-1)</f>
        <v>-1.8658804596224117</v>
      </c>
      <c r="C778" s="6">
        <f ca="1">LN((RAND()^(-Results!$E$4))-1)</f>
        <v>-2.0204268497505256</v>
      </c>
      <c r="D778" s="6">
        <f ca="1">LN((RAND()^(-Results!$E$4))-1)</f>
        <v>-1.9799664512384141</v>
      </c>
      <c r="E778" s="6">
        <f ca="1">LN((RAND()^(-Results!$E$4))-1)</f>
        <v>1.3038842881494268</v>
      </c>
      <c r="F778" s="6">
        <f ca="1">LN((RAND()^(-Results!$E$4))-1)</f>
        <v>-0.78557333251620187</v>
      </c>
      <c r="G778" s="6">
        <f ca="1">LN((RAND()^(-Results!$E$4))-1)</f>
        <v>1.6521118171718752</v>
      </c>
      <c r="H778" s="6">
        <f t="shared" ca="1" si="166"/>
        <v>1.7162840665277956</v>
      </c>
      <c r="I778" s="10">
        <f ca="1">SUMPRODUCT(J778:O778,Results!B$12:G$12)+Results!$E$5*H778</f>
        <v>2.5273819236715083</v>
      </c>
      <c r="J778" s="10">
        <f ca="1">SUMPRODUCT($A778:$F778,Results!$B$15:$G$15)</f>
        <v>-8.4075541831910794E-2</v>
      </c>
      <c r="K778" s="10">
        <f ca="1">SUMPRODUCT($A778:$F778,Results!$B$16:$G$16)</f>
        <v>-0.24069916685637949</v>
      </c>
      <c r="L778" s="10">
        <f ca="1">SUMPRODUCT($A778:$F778,Results!$B$17:$G$17)</f>
        <v>-8.5317375432058533</v>
      </c>
      <c r="M778" s="10">
        <f ca="1">SUMPRODUCT($A778:$F778,Results!$B$18:$G$18)</f>
        <v>4.6777339917264706</v>
      </c>
      <c r="N778" s="10">
        <f ca="1">SUMPRODUCT($A778:$F778,Results!$B$19:$G$19)</f>
        <v>-5.2341233860773491</v>
      </c>
      <c r="O778" s="10">
        <f ca="1">SUMPRODUCT($A778:$F778,Results!$B$20:$G$20)</f>
        <v>-4.988467544241975</v>
      </c>
      <c r="P778" s="10" cm="1">
        <f t="array" aca="1" ref="P778" ca="1">SUMPRODUCT(J778:O778,TRANSPOSE(BL$20:BL$25))+$AD$20-$BL$27</f>
        <v>-4.2171003238958864</v>
      </c>
      <c r="Q778" s="10" cm="1">
        <f t="array" aca="1" ref="Q778" ca="1">SUMPRODUCT(J778:O778,TRANSPOSE(ES$20:ES$25))+$AD$20-$ES$27</f>
        <v>-4.3209342252827065</v>
      </c>
      <c r="R778" s="10">
        <f ca="1">I778-Results!$E$5*H778</f>
        <v>-4.3377543424396743</v>
      </c>
      <c r="S778" s="10" cm="1">
        <f t="array" aca="1" ref="S778" ca="1">SUMPRODUCT(J778:O778,TRANSPOSE(AR$28:AR$33))+$AD$20-$AC$26</f>
        <v>-8.8323051613001891</v>
      </c>
      <c r="T778" s="10">
        <f ca="1">SUMPRODUCT(J778:O778,Results!K$9:P$9)</f>
        <v>-4.8993765780422072</v>
      </c>
      <c r="U778" s="10">
        <f ca="1">SUMPRODUCT(J778:O778,Results!K$9:P$9)+$AD$20-$AC$31</f>
        <v>-4.8824205215171146</v>
      </c>
      <c r="V778" s="10">
        <f t="shared" ca="1" si="165"/>
        <v>6.7444822475673947</v>
      </c>
      <c r="W778" s="10">
        <f t="shared" ca="1" si="167"/>
        <v>6.8483161489542148</v>
      </c>
      <c r="X778" s="10">
        <f t="shared" ca="1" si="168"/>
        <v>6.8651362661111826</v>
      </c>
      <c r="Y778" s="10">
        <f t="shared" ca="1" si="169"/>
        <v>11.359687084971696</v>
      </c>
      <c r="Z778" s="10">
        <f t="shared" ca="1" si="170"/>
        <v>2.2452538567896232</v>
      </c>
      <c r="AA778" s="10">
        <f t="shared" ca="1" si="171"/>
        <v>7.4098024451886229</v>
      </c>
    </row>
    <row r="779" spans="1:27">
      <c r="A779" s="6">
        <f ca="1">LN((RAND()^(-Results!$E$4))-1)</f>
        <v>0.51545592971534571</v>
      </c>
      <c r="B779" s="6">
        <f ca="1">LN((RAND()^(-Results!$E$4))-1)</f>
        <v>1.3761814155417318</v>
      </c>
      <c r="C779" s="6">
        <f ca="1">LN((RAND()^(-Results!$E$4))-1)</f>
        <v>-0.13462157926460017</v>
      </c>
      <c r="D779" s="6">
        <f ca="1">LN((RAND()^(-Results!$E$4))-1)</f>
        <v>1.228548120316622</v>
      </c>
      <c r="E779" s="6">
        <f ca="1">LN((RAND()^(-Results!$E$4))-1)</f>
        <v>1.3658921083533788</v>
      </c>
      <c r="F779" s="6">
        <f ca="1">LN((RAND()^(-Results!$E$4))-1)</f>
        <v>-0.35618380404043687</v>
      </c>
      <c r="G779" s="6">
        <f ca="1">LN((RAND()^(-Results!$E$4))-1)</f>
        <v>0.79805769280095529</v>
      </c>
      <c r="H779" s="6">
        <f t="shared" ca="1" si="166"/>
        <v>0.86222994215687576</v>
      </c>
      <c r="I779" s="10">
        <f ca="1">SUMPRODUCT(J779:O779,Results!B$12:G$12)+Results!$E$5*H779</f>
        <v>13.766904968164384</v>
      </c>
      <c r="J779" s="10">
        <f ca="1">SUMPRODUCT($A779:$F779,Results!$B$15:$G$15)</f>
        <v>-3.9129110509409353</v>
      </c>
      <c r="K779" s="10">
        <f ca="1">SUMPRODUCT($A779:$F779,Results!$B$16:$G$16)</f>
        <v>2.6492618979704075</v>
      </c>
      <c r="L779" s="10">
        <f ca="1">SUMPRODUCT($A779:$F779,Results!$B$17:$G$17)</f>
        <v>-4.2968013119225938</v>
      </c>
      <c r="M779" s="10">
        <f ca="1">SUMPRODUCT($A779:$F779,Results!$B$18:$G$18)</f>
        <v>1.0498295364180645</v>
      </c>
      <c r="N779" s="10">
        <f ca="1">SUMPRODUCT($A779:$F779,Results!$B$19:$G$19)</f>
        <v>1.4037361187866069</v>
      </c>
      <c r="O779" s="10">
        <f ca="1">SUMPRODUCT($A779:$F779,Results!$B$20:$G$20)</f>
        <v>-0.57701101142723754</v>
      </c>
      <c r="P779" s="10" cm="1">
        <f t="array" aca="1" ref="P779" ca="1">SUMPRODUCT(J779:O779,TRANSPOSE(BL$20:BL$25))+$AD$20-$BL$27</f>
        <v>9.9977695097414436</v>
      </c>
      <c r="Q779" s="10" cm="1">
        <f t="array" aca="1" ref="Q779" ca="1">SUMPRODUCT(J779:O779,TRANSPOSE(ES$20:ES$25))+$AD$20-$ES$27</f>
        <v>10.076003579395513</v>
      </c>
      <c r="R779" s="10">
        <f ca="1">I779-Results!$E$5*H779</f>
        <v>10.317985199536881</v>
      </c>
      <c r="S779" s="10" cm="1">
        <f t="array" aca="1" ref="S779" ca="1">SUMPRODUCT(J779:O779,TRANSPOSE(AR$28:AR$33))+$AD$20-$AC$26</f>
        <v>7.4581304478935673</v>
      </c>
      <c r="T779" s="10">
        <f ca="1">SUMPRODUCT(J779:O779,Results!K$9:P$9)</f>
        <v>10.483384529724308</v>
      </c>
      <c r="U779" s="10">
        <f ca="1">SUMPRODUCT(J779:O779,Results!K$9:P$9)+$AD$20-$AC$31</f>
        <v>10.500340586249401</v>
      </c>
      <c r="V779" s="10">
        <f t="shared" ca="1" si="165"/>
        <v>3.7691354584229408</v>
      </c>
      <c r="W779" s="10">
        <f t="shared" ca="1" si="167"/>
        <v>3.6909013887688715</v>
      </c>
      <c r="X779" s="10">
        <f t="shared" ca="1" si="168"/>
        <v>3.448919768627503</v>
      </c>
      <c r="Y779" s="10">
        <f t="shared" ca="1" si="169"/>
        <v>6.3087745202708172</v>
      </c>
      <c r="Z779" s="10">
        <f t="shared" ca="1" si="170"/>
        <v>13.484776901282499</v>
      </c>
      <c r="AA779" s="10">
        <f t="shared" ca="1" si="171"/>
        <v>3.2665643819149839</v>
      </c>
    </row>
    <row r="780" spans="1:27">
      <c r="A780" s="6">
        <f ca="1">LN((RAND()^(-Results!$E$4))-1)</f>
        <v>-2.415598287533312</v>
      </c>
      <c r="B780" s="6">
        <f ca="1">LN((RAND()^(-Results!$E$4))-1)</f>
        <v>2.032654464095041</v>
      </c>
      <c r="C780" s="6">
        <f ca="1">LN((RAND()^(-Results!$E$4))-1)</f>
        <v>0.39166064954185775</v>
      </c>
      <c r="D780" s="6">
        <f ca="1">LN((RAND()^(-Results!$E$4))-1)</f>
        <v>1.800404289870442</v>
      </c>
      <c r="E780" s="6">
        <f ca="1">LN((RAND()^(-Results!$E$4))-1)</f>
        <v>-3.0586040103324672</v>
      </c>
      <c r="F780" s="6">
        <f ca="1">LN((RAND()^(-Results!$E$4))-1)</f>
        <v>0.71967042045660223</v>
      </c>
      <c r="G780" s="6">
        <f ca="1">LN((RAND()^(-Results!$E$4))-1)</f>
        <v>-5.8110762867566737E-2</v>
      </c>
      <c r="H780" s="6">
        <f t="shared" ca="1" si="166"/>
        <v>6.061486488353765E-3</v>
      </c>
      <c r="I780" s="10">
        <f ca="1">SUMPRODUCT(J780:O780,Results!B$12:G$12)+Results!$E$5*H780</f>
        <v>-17.163052786495918</v>
      </c>
      <c r="J780" s="10">
        <f ca="1">SUMPRODUCT($A780:$F780,Results!$B$15:$G$15)</f>
        <v>7.4970763013200035</v>
      </c>
      <c r="K780" s="10">
        <f ca="1">SUMPRODUCT($A780:$F780,Results!$B$16:$G$16)</f>
        <v>-5.7486990261157258</v>
      </c>
      <c r="L780" s="10">
        <f ca="1">SUMPRODUCT($A780:$F780,Results!$B$17:$G$17)</f>
        <v>15.000474210081906</v>
      </c>
      <c r="M780" s="10">
        <f ca="1">SUMPRODUCT($A780:$F780,Results!$B$18:$G$18)</f>
        <v>-2.3972556493493564</v>
      </c>
      <c r="N780" s="10">
        <f ca="1">SUMPRODUCT($A780:$F780,Results!$B$19:$G$19)</f>
        <v>0.69757311157659407</v>
      </c>
      <c r="O780" s="10">
        <f ca="1">SUMPRODUCT($A780:$F780,Results!$B$20:$G$20)</f>
        <v>2.7824951407048548</v>
      </c>
      <c r="P780" s="10" cm="1">
        <f t="array" aca="1" ref="P780" ca="1">SUMPRODUCT(J780:O780,TRANSPOSE(BL$20:BL$25))+$AD$20-$BL$27</f>
        <v>-18.173995259608901</v>
      </c>
      <c r="Q780" s="10" cm="1">
        <f t="array" aca="1" ref="Q780" ca="1">SUMPRODUCT(J780:O780,TRANSPOSE(ES$20:ES$25))+$AD$20-$ES$27</f>
        <v>-17.992669739066869</v>
      </c>
      <c r="R780" s="10">
        <f ca="1">I780-Results!$E$5*H780</f>
        <v>-17.187298732449332</v>
      </c>
      <c r="S780" s="10" cm="1">
        <f t="array" aca="1" ref="S780" ca="1">SUMPRODUCT(J780:O780,TRANSPOSE(AR$28:AR$33))+$AD$20-$AC$26</f>
        <v>-12.722632867264153</v>
      </c>
      <c r="T780" s="10">
        <f ca="1">SUMPRODUCT(J780:O780,Results!K$9:P$9)</f>
        <v>-17.054203496034365</v>
      </c>
      <c r="U780" s="10">
        <f ca="1">SUMPRODUCT(J780:O780,Results!K$9:P$9)+$AD$20-$AC$31</f>
        <v>-17.037247439509272</v>
      </c>
      <c r="V780" s="10">
        <f t="shared" ca="1" si="165"/>
        <v>1.0109424731129835</v>
      </c>
      <c r="W780" s="10">
        <f t="shared" ca="1" si="167"/>
        <v>0.82961695257095158</v>
      </c>
      <c r="X780" s="10">
        <f t="shared" ca="1" si="168"/>
        <v>2.4245945953413894E-2</v>
      </c>
      <c r="Y780" s="10">
        <f t="shared" ca="1" si="169"/>
        <v>-4.4404199192317648</v>
      </c>
      <c r="Z780" s="10">
        <f t="shared" ca="1" si="170"/>
        <v>-17.445180853377803</v>
      </c>
      <c r="AA780" s="10">
        <f t="shared" ca="1" si="171"/>
        <v>-0.12580534698664536</v>
      </c>
    </row>
    <row r="781" spans="1:27">
      <c r="A781" s="6">
        <f ca="1">LN((RAND()^(-Results!$E$4))-1)</f>
        <v>-0.66059541796594123</v>
      </c>
      <c r="B781" s="6">
        <f ca="1">LN((RAND()^(-Results!$E$4))-1)</f>
        <v>-1.479937828799905</v>
      </c>
      <c r="C781" s="6">
        <f ca="1">LN((RAND()^(-Results!$E$4))-1)</f>
        <v>2.340340331526173</v>
      </c>
      <c r="D781" s="6">
        <f ca="1">LN((RAND()^(-Results!$E$4))-1)</f>
        <v>-1.1008171127228041</v>
      </c>
      <c r="E781" s="6">
        <f ca="1">LN((RAND()^(-Results!$E$4))-1)</f>
        <v>-2.8277386999132954</v>
      </c>
      <c r="F781" s="6">
        <f ca="1">LN((RAND()^(-Results!$E$4))-1)</f>
        <v>1.2029486609120308</v>
      </c>
      <c r="G781" s="6">
        <f ca="1">LN((RAND()^(-Results!$E$4))-1)</f>
        <v>4.4346949515734542E-2</v>
      </c>
      <c r="H781" s="6">
        <f t="shared" ca="1" si="166"/>
        <v>0.10851919887165504</v>
      </c>
      <c r="I781" s="10">
        <f ca="1">SUMPRODUCT(J781:O781,Results!B$12:G$12)+Results!$E$5*H781</f>
        <v>-11.592314565977501</v>
      </c>
      <c r="J781" s="10">
        <f ca="1">SUMPRODUCT($A781:$F781,Results!$B$15:$G$15)</f>
        <v>6.279677969832159</v>
      </c>
      <c r="K781" s="10">
        <f ca="1">SUMPRODUCT($A781:$F781,Results!$B$16:$G$16)</f>
        <v>-2.4039800605043897</v>
      </c>
      <c r="L781" s="10">
        <f ca="1">SUMPRODUCT($A781:$F781,Results!$B$17:$G$17)</f>
        <v>11.714272767630899</v>
      </c>
      <c r="M781" s="10">
        <f ca="1">SUMPRODUCT($A781:$F781,Results!$B$18:$G$18)</f>
        <v>-6.126952437704368</v>
      </c>
      <c r="N781" s="10">
        <f ca="1">SUMPRODUCT($A781:$F781,Results!$B$19:$G$19)</f>
        <v>1.5626335704686838</v>
      </c>
      <c r="O781" s="10">
        <f ca="1">SUMPRODUCT($A781:$F781,Results!$B$20:$G$20)</f>
        <v>4.9325601952909093</v>
      </c>
      <c r="P781" s="10" cm="1">
        <f t="array" aca="1" ref="P781" ca="1">SUMPRODUCT(J781:O781,TRANSPOSE(BL$20:BL$25))+$AD$20-$BL$27</f>
        <v>-11.089011195760104</v>
      </c>
      <c r="Q781" s="10" cm="1">
        <f t="array" aca="1" ref="Q781" ca="1">SUMPRODUCT(J781:O781,TRANSPOSE(ES$20:ES$25))+$AD$20-$ES$27</f>
        <v>-11.184450782737025</v>
      </c>
      <c r="R781" s="10">
        <f ca="1">I781-Results!$E$5*H781</f>
        <v>-12.026391361464121</v>
      </c>
      <c r="S781" s="10" cm="1">
        <f t="array" aca="1" ref="S781" ca="1">SUMPRODUCT(J781:O781,TRANSPOSE(AR$28:AR$33))+$AD$20-$AC$26</f>
        <v>-2.6823366236283439</v>
      </c>
      <c r="T781" s="10">
        <f ca="1">SUMPRODUCT(J781:O781,Results!K$9:P$9)</f>
        <v>-11.712296973277176</v>
      </c>
      <c r="U781" s="10">
        <f ca="1">SUMPRODUCT(J781:O781,Results!K$9:P$9)+$AD$20-$AC$31</f>
        <v>-11.695340916752084</v>
      </c>
      <c r="V781" s="10">
        <f t="shared" ca="1" si="165"/>
        <v>-0.50330337021739702</v>
      </c>
      <c r="W781" s="10">
        <f t="shared" ca="1" si="167"/>
        <v>-0.4078637832404759</v>
      </c>
      <c r="X781" s="10">
        <f t="shared" ca="1" si="168"/>
        <v>0.43407679548661982</v>
      </c>
      <c r="Y781" s="10">
        <f t="shared" ca="1" si="169"/>
        <v>-8.9099779423491583</v>
      </c>
      <c r="Z781" s="10">
        <f t="shared" ca="1" si="170"/>
        <v>-11.874442632859386</v>
      </c>
      <c r="AA781" s="10">
        <f t="shared" ca="1" si="171"/>
        <v>0.10302635077458255</v>
      </c>
    </row>
    <row r="782" spans="1:27">
      <c r="A782" s="6">
        <f ca="1">LN((RAND()^(-Results!$E$4))-1)</f>
        <v>1.1878466631022828</v>
      </c>
      <c r="B782" s="6">
        <f ca="1">LN((RAND()^(-Results!$E$4))-1)</f>
        <v>-0.32953207755247022</v>
      </c>
      <c r="C782" s="6">
        <f ca="1">LN((RAND()^(-Results!$E$4))-1)</f>
        <v>1.2041682683965536</v>
      </c>
      <c r="D782" s="6">
        <f ca="1">LN((RAND()^(-Results!$E$4))-1)</f>
        <v>2.0948872831677083</v>
      </c>
      <c r="E782" s="6">
        <f ca="1">LN((RAND()^(-Results!$E$4))-1)</f>
        <v>-0.41313343633953303</v>
      </c>
      <c r="F782" s="6">
        <f ca="1">LN((RAND()^(-Results!$E$4))-1)</f>
        <v>1.1371711425252458</v>
      </c>
      <c r="G782" s="6">
        <f ca="1">LN((RAND()^(-Results!$E$4))-1)</f>
        <v>-2.3781227922231563</v>
      </c>
      <c r="H782" s="6">
        <f t="shared" ca="1" si="166"/>
        <v>-2.3139505428672358</v>
      </c>
      <c r="I782" s="10">
        <f ca="1">SUMPRODUCT(J782:O782,Results!B$12:G$12)+Results!$E$5*H782</f>
        <v>3.2918935196762931</v>
      </c>
      <c r="J782" s="10">
        <f ca="1">SUMPRODUCT($A782:$F782,Results!$B$15:$G$15)</f>
        <v>-5.8620010471443953</v>
      </c>
      <c r="K782" s="10">
        <f ca="1">SUMPRODUCT($A782:$F782,Results!$B$16:$G$16)</f>
        <v>-0.4090653490493027</v>
      </c>
      <c r="L782" s="10">
        <f ca="1">SUMPRODUCT($A782:$F782,Results!$B$17:$G$17)</f>
        <v>1.650149941349794</v>
      </c>
      <c r="M782" s="10">
        <f ca="1">SUMPRODUCT($A782:$F782,Results!$B$18:$G$18)</f>
        <v>-4.7940067203274124</v>
      </c>
      <c r="N782" s="10">
        <f ca="1">SUMPRODUCT($A782:$F782,Results!$B$19:$G$19)</f>
        <v>3.4522973690022933</v>
      </c>
      <c r="O782" s="10">
        <f ca="1">SUMPRODUCT($A782:$F782,Results!$B$20:$G$20)</f>
        <v>4.8170555751376023</v>
      </c>
      <c r="P782" s="10" cm="1">
        <f t="array" aca="1" ref="P782" ca="1">SUMPRODUCT(J782:O782,TRANSPOSE(BL$20:BL$25))+$AD$20-$BL$27</f>
        <v>12.856026953475659</v>
      </c>
      <c r="Q782" s="10" cm="1">
        <f t="array" aca="1" ref="Q782" ca="1">SUMPRODUCT(J782:O782,TRANSPOSE(ES$20:ES$25))+$AD$20-$ES$27</f>
        <v>12.864634188105228</v>
      </c>
      <c r="R782" s="10">
        <f ca="1">I782-Results!$E$5*H782</f>
        <v>12.547695691145236</v>
      </c>
      <c r="S782" s="10" cm="1">
        <f t="array" aca="1" ref="S782" ca="1">SUMPRODUCT(J782:O782,TRANSPOSE(AR$28:AR$33))+$AD$20-$AC$26</f>
        <v>15.704942103767596</v>
      </c>
      <c r="T782" s="10">
        <f ca="1">SUMPRODUCT(J782:O782,Results!K$9:P$9)</f>
        <v>12.925862062816824</v>
      </c>
      <c r="U782" s="10">
        <f ca="1">SUMPRODUCT(J782:O782,Results!K$9:P$9)+$AD$20-$AC$31</f>
        <v>12.942818119341917</v>
      </c>
      <c r="V782" s="10">
        <f t="shared" ca="1" si="165"/>
        <v>-9.5641334337993662</v>
      </c>
      <c r="W782" s="10">
        <f t="shared" ca="1" si="167"/>
        <v>-9.5727406684289349</v>
      </c>
      <c r="X782" s="10">
        <f t="shared" ca="1" si="168"/>
        <v>-9.2558021714689431</v>
      </c>
      <c r="Y782" s="10">
        <f t="shared" ca="1" si="169"/>
        <v>-12.413048584091303</v>
      </c>
      <c r="Z782" s="10">
        <f t="shared" ca="1" si="170"/>
        <v>3.009765452794408</v>
      </c>
      <c r="AA782" s="10">
        <f t="shared" ca="1" si="171"/>
        <v>-9.6509245996656237</v>
      </c>
    </row>
    <row r="783" spans="1:27">
      <c r="A783" s="6">
        <f ca="1">LN((RAND()^(-Results!$E$4))-1)</f>
        <v>-3.7815480533587773</v>
      </c>
      <c r="B783" s="6">
        <f ca="1">LN((RAND()^(-Results!$E$4))-1)</f>
        <v>0.4006470942241428</v>
      </c>
      <c r="C783" s="6">
        <f ca="1">LN((RAND()^(-Results!$E$4))-1)</f>
        <v>1.6986512638458415</v>
      </c>
      <c r="D783" s="6">
        <f ca="1">LN((RAND()^(-Results!$E$4))-1)</f>
        <v>1.5552506909315627</v>
      </c>
      <c r="E783" s="6">
        <f ca="1">LN((RAND()^(-Results!$E$4))-1)</f>
        <v>-1.0382330187266431</v>
      </c>
      <c r="F783" s="6">
        <f ca="1">LN((RAND()^(-Results!$E$4))-1)</f>
        <v>1.1033918350637091</v>
      </c>
      <c r="G783" s="6">
        <f ca="1">LN((RAND()^(-Results!$E$4))-1)</f>
        <v>1.3929357195837513</v>
      </c>
      <c r="H783" s="6">
        <f t="shared" ca="1" si="166"/>
        <v>1.4571079689396718</v>
      </c>
      <c r="I783" s="10">
        <f ca="1">SUMPRODUCT(J783:O783,Results!B$12:G$12)+Results!$E$5*H783</f>
        <v>-16.330962286437511</v>
      </c>
      <c r="J783" s="10">
        <f ca="1">SUMPRODUCT($A783:$F783,Results!$B$15:$G$15)</f>
        <v>9.7117536521541581</v>
      </c>
      <c r="K783" s="10">
        <f ca="1">SUMPRODUCT($A783:$F783,Results!$B$16:$G$16)</f>
        <v>2.6752464424853906E-2</v>
      </c>
      <c r="L783" s="10">
        <f ca="1">SUMPRODUCT($A783:$F783,Results!$B$17:$G$17)</f>
        <v>6.5492955998430684</v>
      </c>
      <c r="M783" s="10">
        <f ca="1">SUMPRODUCT($A783:$F783,Results!$B$18:$G$18)</f>
        <v>-5.5813530321707603</v>
      </c>
      <c r="N783" s="10">
        <f ca="1">SUMPRODUCT($A783:$F783,Results!$B$19:$G$19)</f>
        <v>-5.90443280348559</v>
      </c>
      <c r="O783" s="10">
        <f ca="1">SUMPRODUCT($A783:$F783,Results!$B$20:$G$20)</f>
        <v>1.5020402649958378</v>
      </c>
      <c r="P783" s="10" cm="1">
        <f t="array" aca="1" ref="P783" ca="1">SUMPRODUCT(J783:O783,TRANSPOSE(BL$20:BL$25))+$AD$20-$BL$27</f>
        <v>-21.854635938149858</v>
      </c>
      <c r="Q783" s="10" cm="1">
        <f t="array" aca="1" ref="Q783" ca="1">SUMPRODUCT(J783:O783,TRANSPOSE(ES$20:ES$25))+$AD$20-$ES$27</f>
        <v>-21.716260894339211</v>
      </c>
      <c r="R783" s="10">
        <f ca="1">I783-Results!$E$5*H783</f>
        <v>-22.1593941621962</v>
      </c>
      <c r="S783" s="10" cm="1">
        <f t="array" aca="1" ref="S783" ca="1">SUMPRODUCT(J783:O783,TRANSPOSE(AR$28:AR$33))+$AD$20-$AC$26</f>
        <v>-12.51752676511142</v>
      </c>
      <c r="T783" s="10">
        <f ca="1">SUMPRODUCT(J783:O783,Results!K$9:P$9)</f>
        <v>-20.992522812223431</v>
      </c>
      <c r="U783" s="10">
        <f ca="1">SUMPRODUCT(J783:O783,Results!K$9:P$9)+$AD$20-$AC$31</f>
        <v>-20.975566755698338</v>
      </c>
      <c r="V783" s="10">
        <f t="shared" ca="1" si="165"/>
        <v>5.5236736517123468</v>
      </c>
      <c r="W783" s="10">
        <f t="shared" ca="1" si="167"/>
        <v>5.3852986079016993</v>
      </c>
      <c r="X783" s="10">
        <f t="shared" ca="1" si="168"/>
        <v>5.8284318757586888</v>
      </c>
      <c r="Y783" s="10">
        <f t="shared" ca="1" si="169"/>
        <v>-3.8134355213260918</v>
      </c>
      <c r="Z783" s="10">
        <f t="shared" ca="1" si="170"/>
        <v>-16.613090353319397</v>
      </c>
      <c r="AA783" s="10">
        <f t="shared" ca="1" si="171"/>
        <v>4.6446044692608268</v>
      </c>
    </row>
    <row r="784" spans="1:27">
      <c r="A784" s="6">
        <f ca="1">LN((RAND()^(-Results!$E$4))-1)</f>
        <v>3.5184197449828067</v>
      </c>
      <c r="B784" s="6">
        <f ca="1">LN((RAND()^(-Results!$E$4))-1)</f>
        <v>2.4456081026029559</v>
      </c>
      <c r="C784" s="6">
        <f ca="1">LN((RAND()^(-Results!$E$4))-1)</f>
        <v>-0.95435674156153472</v>
      </c>
      <c r="D784" s="6">
        <f ca="1">LN((RAND()^(-Results!$E$4))-1)</f>
        <v>1.1062032200626202</v>
      </c>
      <c r="E784" s="6">
        <f ca="1">LN((RAND()^(-Results!$E$4))-1)</f>
        <v>-7.085444377608463E-2</v>
      </c>
      <c r="F784" s="6">
        <f ca="1">LN((RAND()^(-Results!$E$4))-1)</f>
        <v>-1.3176997998805273</v>
      </c>
      <c r="G784" s="6">
        <f ca="1">LN((RAND()^(-Results!$E$4))-1)</f>
        <v>0.90855928604277281</v>
      </c>
      <c r="H784" s="6">
        <f t="shared" ca="1" si="166"/>
        <v>0.97273153539869328</v>
      </c>
      <c r="I784" s="10">
        <f ca="1">SUMPRODUCT(J784:O784,Results!B$12:G$12)+Results!$E$5*H784</f>
        <v>28.122290869175007</v>
      </c>
      <c r="J784" s="10">
        <f ca="1">SUMPRODUCT($A784:$F784,Results!$B$15:$G$15)</f>
        <v>-9.4632207479799693</v>
      </c>
      <c r="K784" s="10">
        <f ca="1">SUMPRODUCT($A784:$F784,Results!$B$16:$G$16)</f>
        <v>-1.732700322774954</v>
      </c>
      <c r="L784" s="10">
        <f ca="1">SUMPRODUCT($A784:$F784,Results!$B$17:$G$17)</f>
        <v>1.8716181373480785</v>
      </c>
      <c r="M784" s="10">
        <f ca="1">SUMPRODUCT($A784:$F784,Results!$B$18:$G$18)</f>
        <v>4.6671866109591758</v>
      </c>
      <c r="N784" s="10">
        <f ca="1">SUMPRODUCT($A784:$F784,Results!$B$19:$G$19)</f>
        <v>10.560889732231303</v>
      </c>
      <c r="O784" s="10">
        <f ca="1">SUMPRODUCT($A784:$F784,Results!$B$20:$G$20)</f>
        <v>1.2500095582017192</v>
      </c>
      <c r="P784" s="10" cm="1">
        <f t="array" aca="1" ref="P784" ca="1">SUMPRODUCT(J784:O784,TRANSPOSE(BL$20:BL$25))+$AD$20-$BL$27</f>
        <v>23.074030868228718</v>
      </c>
      <c r="Q784" s="10" cm="1">
        <f t="array" aca="1" ref="Q784" ca="1">SUMPRODUCT(J784:O784,TRANSPOSE(ES$20:ES$25))+$AD$20-$ES$27</f>
        <v>23.109738175121873</v>
      </c>
      <c r="R784" s="10">
        <f ca="1">I784-Results!$E$5*H784</f>
        <v>24.231364727580235</v>
      </c>
      <c r="S784" s="10" cm="1">
        <f t="array" aca="1" ref="S784" ca="1">SUMPRODUCT(J784:O784,TRANSPOSE(AR$28:AR$33))+$AD$20-$AC$26</f>
        <v>14.943741327212962</v>
      </c>
      <c r="T784" s="10">
        <f ca="1">SUMPRODUCT(J784:O784,Results!K$9:P$9)</f>
        <v>23.288656717109259</v>
      </c>
      <c r="U784" s="10">
        <f ca="1">SUMPRODUCT(J784:O784,Results!K$9:P$9)+$AD$20-$AC$31</f>
        <v>23.305612773634351</v>
      </c>
      <c r="V784" s="10">
        <f t="shared" ca="1" si="165"/>
        <v>5.0482600009462892</v>
      </c>
      <c r="W784" s="10">
        <f t="shared" ca="1" si="167"/>
        <v>5.0125526940531344</v>
      </c>
      <c r="X784" s="10">
        <f t="shared" ca="1" si="168"/>
        <v>3.8909261415947718</v>
      </c>
      <c r="Y784" s="10">
        <f t="shared" ca="1" si="169"/>
        <v>13.178549541962045</v>
      </c>
      <c r="Z784" s="10">
        <f t="shared" ca="1" si="170"/>
        <v>27.840162802293122</v>
      </c>
      <c r="AA784" s="10">
        <f t="shared" ca="1" si="171"/>
        <v>4.8166780955406558</v>
      </c>
    </row>
    <row r="785" spans="1:27">
      <c r="A785" s="6">
        <f ca="1">LN((RAND()^(-Results!$E$4))-1)</f>
        <v>1.4459648201787094</v>
      </c>
      <c r="B785" s="6">
        <f ca="1">LN((RAND()^(-Results!$E$4))-1)</f>
        <v>2.9047021040266192</v>
      </c>
      <c r="C785" s="6">
        <f ca="1">LN((RAND()^(-Results!$E$4))-1)</f>
        <v>-1.0396799564846135</v>
      </c>
      <c r="D785" s="6">
        <f ca="1">LN((RAND()^(-Results!$E$4))-1)</f>
        <v>-0.65401527881264698</v>
      </c>
      <c r="E785" s="6">
        <f ca="1">LN((RAND()^(-Results!$E$4))-1)</f>
        <v>-0.81022122102109129</v>
      </c>
      <c r="F785" s="6">
        <f ca="1">LN((RAND()^(-Results!$E$4))-1)</f>
        <v>-0.2335017805111525</v>
      </c>
      <c r="G785" s="6">
        <f ca="1">LN((RAND()^(-Results!$E$4))-1)</f>
        <v>0.44175931602656959</v>
      </c>
      <c r="H785" s="6">
        <f t="shared" ca="1" si="166"/>
        <v>0.50593156538249007</v>
      </c>
      <c r="I785" s="10">
        <f ca="1">SUMPRODUCT(J785:O785,Results!B$12:G$12)+Results!$E$5*H785</f>
        <v>14.833737433430805</v>
      </c>
      <c r="J785" s="10">
        <f ca="1">SUMPRODUCT($A785:$F785,Results!$B$15:$G$15)</f>
        <v>-3.3846160619783445</v>
      </c>
      <c r="K785" s="10">
        <f ca="1">SUMPRODUCT($A785:$F785,Results!$B$16:$G$16)</f>
        <v>-0.8155982711419103</v>
      </c>
      <c r="L785" s="10">
        <f ca="1">SUMPRODUCT($A785:$F785,Results!$B$17:$G$17)</f>
        <v>4.2165857538696274</v>
      </c>
      <c r="M785" s="10">
        <f ca="1">SUMPRODUCT($A785:$F785,Results!$B$18:$G$18)</f>
        <v>3.634070642415689</v>
      </c>
      <c r="N785" s="10">
        <f ca="1">SUMPRODUCT($A785:$F785,Results!$B$19:$G$19)</f>
        <v>8.2203848250587814</v>
      </c>
      <c r="O785" s="10">
        <f ca="1">SUMPRODUCT($A785:$F785,Results!$B$20:$G$20)</f>
        <v>0.31353583726188289</v>
      </c>
      <c r="P785" s="10" cm="1">
        <f t="array" aca="1" ref="P785" ca="1">SUMPRODUCT(J785:O785,TRANSPOSE(BL$20:BL$25))+$AD$20-$BL$27</f>
        <v>11.463604817941672</v>
      </c>
      <c r="Q785" s="10" cm="1">
        <f t="array" aca="1" ref="Q785" ca="1">SUMPRODUCT(J785:O785,TRANSPOSE(ES$20:ES$25))+$AD$20-$ES$27</f>
        <v>11.5413090388368</v>
      </c>
      <c r="R785" s="10">
        <f ca="1">I785-Results!$E$5*H785</f>
        <v>12.810011171900845</v>
      </c>
      <c r="S785" s="10" cm="1">
        <f t="array" aca="1" ref="S785" ca="1">SUMPRODUCT(J785:O785,TRANSPOSE(AR$28:AR$33))+$AD$20-$AC$26</f>
        <v>6.1523991074535784</v>
      </c>
      <c r="T785" s="10">
        <f ca="1">SUMPRODUCT(J785:O785,Results!K$9:P$9)</f>
        <v>11.902190893454708</v>
      </c>
      <c r="U785" s="10">
        <f ca="1">SUMPRODUCT(J785:O785,Results!K$9:P$9)+$AD$20-$AC$31</f>
        <v>11.919146949979801</v>
      </c>
      <c r="V785" s="10">
        <f t="shared" ca="1" si="165"/>
        <v>3.3701326154891333</v>
      </c>
      <c r="W785" s="10">
        <f t="shared" ca="1" si="167"/>
        <v>3.2924283945940047</v>
      </c>
      <c r="X785" s="10">
        <f t="shared" ca="1" si="168"/>
        <v>2.0237262615299603</v>
      </c>
      <c r="Y785" s="10">
        <f t="shared" ca="1" si="169"/>
        <v>8.6813383259772259</v>
      </c>
      <c r="Z785" s="10">
        <f t="shared" ca="1" si="170"/>
        <v>14.55160936654892</v>
      </c>
      <c r="AA785" s="10">
        <f t="shared" ca="1" si="171"/>
        <v>2.9145904834510041</v>
      </c>
    </row>
    <row r="786" spans="1:27">
      <c r="A786" s="6">
        <f ca="1">LN((RAND()^(-Results!$E$4))-1)</f>
        <v>1.15231978543297E-2</v>
      </c>
      <c r="B786" s="6">
        <f ca="1">LN((RAND()^(-Results!$E$4))-1)</f>
        <v>-9.8797924624639641E-2</v>
      </c>
      <c r="C786" s="6">
        <f ca="1">LN((RAND()^(-Results!$E$4))-1)</f>
        <v>2.9132494308990746</v>
      </c>
      <c r="D786" s="6">
        <f ca="1">LN((RAND()^(-Results!$E$4))-1)</f>
        <v>2.1054233333766503</v>
      </c>
      <c r="E786" s="6">
        <f ca="1">LN((RAND()^(-Results!$E$4))-1)</f>
        <v>-1.7862035412913368</v>
      </c>
      <c r="F786" s="6">
        <f ca="1">LN((RAND()^(-Results!$E$4))-1)</f>
        <v>-2.2698978000268628</v>
      </c>
      <c r="G786" s="6">
        <f ca="1">LN((RAND()^(-Results!$E$4))-1)</f>
        <v>0.56600484719280242</v>
      </c>
      <c r="H786" s="6">
        <f t="shared" ca="1" si="166"/>
        <v>0.63017709654872289</v>
      </c>
      <c r="I786" s="10">
        <f ca="1">SUMPRODUCT(J786:O786,Results!B$12:G$12)+Results!$E$5*H786</f>
        <v>-12.441924743103588</v>
      </c>
      <c r="J786" s="10">
        <f ca="1">SUMPRODUCT($A786:$F786,Results!$B$15:$G$15)</f>
        <v>7.1905887103768773</v>
      </c>
      <c r="K786" s="10">
        <f ca="1">SUMPRODUCT($A786:$F786,Results!$B$16:$G$16)</f>
        <v>-3.5425248102448981</v>
      </c>
      <c r="L786" s="10">
        <f ca="1">SUMPRODUCT($A786:$F786,Results!$B$17:$G$17)</f>
        <v>13.213294452463693</v>
      </c>
      <c r="M786" s="10">
        <f ca="1">SUMPRODUCT($A786:$F786,Results!$B$18:$G$18)</f>
        <v>-1.7569910117933039</v>
      </c>
      <c r="N786" s="10">
        <f ca="1">SUMPRODUCT($A786:$F786,Results!$B$19:$G$19)</f>
        <v>1.9757526269040493</v>
      </c>
      <c r="O786" s="10">
        <f ca="1">SUMPRODUCT($A786:$F786,Results!$B$20:$G$20)</f>
        <v>3.3216844805677646</v>
      </c>
      <c r="P786" s="10" cm="1">
        <f t="array" aca="1" ref="P786" ca="1">SUMPRODUCT(J786:O786,TRANSPOSE(BL$20:BL$25))+$AD$20-$BL$27</f>
        <v>-14.104712897143983</v>
      </c>
      <c r="Q786" s="10" cm="1">
        <f t="array" aca="1" ref="Q786" ca="1">SUMPRODUCT(J786:O786,TRANSPOSE(ES$20:ES$25))+$AD$20-$ES$27</f>
        <v>-14.138482165915631</v>
      </c>
      <c r="R786" s="10">
        <f ca="1">I786-Results!$E$5*H786</f>
        <v>-14.96263312929848</v>
      </c>
      <c r="S786" s="10" cm="1">
        <f t="array" aca="1" ref="S786" ca="1">SUMPRODUCT(J786:O786,TRANSPOSE(AR$28:AR$33))+$AD$20-$AC$26</f>
        <v>-8.932781528065874</v>
      </c>
      <c r="T786" s="10">
        <f ca="1">SUMPRODUCT(J786:O786,Results!K$9:P$9)</f>
        <v>-14.283512389972859</v>
      </c>
      <c r="U786" s="10">
        <f ca="1">SUMPRODUCT(J786:O786,Results!K$9:P$9)+$AD$20-$AC$31</f>
        <v>-14.266556333447767</v>
      </c>
      <c r="V786" s="10">
        <f t="shared" ca="1" si="165"/>
        <v>1.6627881540403955</v>
      </c>
      <c r="W786" s="10">
        <f t="shared" ca="1" si="167"/>
        <v>1.6965574228120435</v>
      </c>
      <c r="X786" s="10">
        <f t="shared" ca="1" si="168"/>
        <v>2.520708386194892</v>
      </c>
      <c r="Y786" s="10">
        <f t="shared" ca="1" si="169"/>
        <v>-3.5091432150377138</v>
      </c>
      <c r="Z786" s="10">
        <f t="shared" ca="1" si="170"/>
        <v>-12.724052809985473</v>
      </c>
      <c r="AA786" s="10">
        <f t="shared" ca="1" si="171"/>
        <v>1.824631590344179</v>
      </c>
    </row>
    <row r="787" spans="1:27">
      <c r="A787" s="6">
        <f ca="1">LN((RAND()^(-Results!$E$4))-1)</f>
        <v>0.20428037431704696</v>
      </c>
      <c r="B787" s="6">
        <f ca="1">LN((RAND()^(-Results!$E$4))-1)</f>
        <v>1.9613666715535183</v>
      </c>
      <c r="C787" s="6">
        <f ca="1">LN((RAND()^(-Results!$E$4))-1)</f>
        <v>0.297018609478021</v>
      </c>
      <c r="D787" s="6">
        <f ca="1">LN((RAND()^(-Results!$E$4))-1)</f>
        <v>-2.191301475613169</v>
      </c>
      <c r="E787" s="6">
        <f ca="1">LN((RAND()^(-Results!$E$4))-1)</f>
        <v>-7.1945881940721892E-2</v>
      </c>
      <c r="F787" s="6">
        <f ca="1">LN((RAND()^(-Results!$E$4))-1)</f>
        <v>-2.7511796991558057</v>
      </c>
      <c r="G787" s="6">
        <f ca="1">LN((RAND()^(-Results!$E$4))-1)</f>
        <v>-7.9181411592275897</v>
      </c>
      <c r="H787" s="6">
        <f t="shared" ca="1" si="166"/>
        <v>-7.8539689098716687</v>
      </c>
      <c r="I787" s="10">
        <f ca="1">SUMPRODUCT(J787:O787,Results!B$12:G$12)+Results!$E$5*H787</f>
        <v>-39.332256786254447</v>
      </c>
      <c r="J787" s="10">
        <f ca="1">SUMPRODUCT($A787:$F787,Results!$B$15:$G$15)</f>
        <v>6.807685858814347</v>
      </c>
      <c r="K787" s="10">
        <f ca="1">SUMPRODUCT($A787:$F787,Results!$B$16:$G$16)</f>
        <v>1.4346634592306615</v>
      </c>
      <c r="L787" s="10">
        <f ca="1">SUMPRODUCT($A787:$F787,Results!$B$17:$G$17)</f>
        <v>4.4162494096717406</v>
      </c>
      <c r="M787" s="10">
        <f ca="1">SUMPRODUCT($A787:$F787,Results!$B$18:$G$18)</f>
        <v>6.1444600785036876</v>
      </c>
      <c r="N787" s="10">
        <f ca="1">SUMPRODUCT($A787:$F787,Results!$B$19:$G$19)</f>
        <v>3.2792758248439675</v>
      </c>
      <c r="O787" s="10">
        <f ca="1">SUMPRODUCT($A787:$F787,Results!$B$20:$G$20)</f>
        <v>-3.3573982693814903</v>
      </c>
      <c r="P787" s="10" cm="1">
        <f t="array" aca="1" ref="P787" ca="1">SUMPRODUCT(J787:O787,TRANSPOSE(BL$20:BL$25))+$AD$20-$BL$27</f>
        <v>-8.151673274227873</v>
      </c>
      <c r="Q787" s="10" cm="1">
        <f t="array" aca="1" ref="Q787" ca="1">SUMPRODUCT(J787:O787,TRANSPOSE(ES$20:ES$25))+$AD$20-$ES$27</f>
        <v>-8.172660561907378</v>
      </c>
      <c r="R787" s="10">
        <f ca="1">I787-Results!$E$5*H787</f>
        <v>-7.9163811467677725</v>
      </c>
      <c r="S787" s="10" cm="1">
        <f t="array" aca="1" ref="S787" ca="1">SUMPRODUCT(J787:O787,TRANSPOSE(AR$28:AR$33))+$AD$20-$AC$26</f>
        <v>-12.111146216402254</v>
      </c>
      <c r="T787" s="10">
        <f ca="1">SUMPRODUCT(J787:O787,Results!K$9:P$9)</f>
        <v>-8.3309357610581216</v>
      </c>
      <c r="U787" s="10">
        <f ca="1">SUMPRODUCT(J787:O787,Results!K$9:P$9)+$AD$20-$AC$31</f>
        <v>-8.313979704533029</v>
      </c>
      <c r="V787" s="10">
        <f t="shared" ca="1" si="165"/>
        <v>-31.180583512026573</v>
      </c>
      <c r="W787" s="10">
        <f t="shared" ca="1" si="167"/>
        <v>-31.159596224347069</v>
      </c>
      <c r="X787" s="10">
        <f t="shared" ca="1" si="168"/>
        <v>-31.415875639486675</v>
      </c>
      <c r="Y787" s="10">
        <f t="shared" ca="1" si="169"/>
        <v>-27.221110569852193</v>
      </c>
      <c r="Z787" s="10">
        <f t="shared" ca="1" si="170"/>
        <v>-39.614384853136336</v>
      </c>
      <c r="AA787" s="10">
        <f t="shared" ca="1" si="171"/>
        <v>-31.018277081721418</v>
      </c>
    </row>
    <row r="788" spans="1:27">
      <c r="A788" s="6">
        <f ca="1">LN((RAND()^(-Results!$E$4))-1)</f>
        <v>1.4131465792495363</v>
      </c>
      <c r="B788" s="6">
        <f ca="1">LN((RAND()^(-Results!$E$4))-1)</f>
        <v>-1.4309601033133839</v>
      </c>
      <c r="C788" s="6">
        <f ca="1">LN((RAND()^(-Results!$E$4))-1)</f>
        <v>1.0986941057302442</v>
      </c>
      <c r="D788" s="6">
        <f ca="1">LN((RAND()^(-Results!$E$4))-1)</f>
        <v>-1.3842713588512097</v>
      </c>
      <c r="E788" s="6">
        <f ca="1">LN((RAND()^(-Results!$E$4))-1)</f>
        <v>1.6480486677334607</v>
      </c>
      <c r="F788" s="6">
        <f ca="1">LN((RAND()^(-Results!$E$4))-1)</f>
        <v>-0.84354906944764918</v>
      </c>
      <c r="G788" s="6">
        <f ca="1">LN((RAND()^(-Results!$E$4))-1)</f>
        <v>-0.26193677037719326</v>
      </c>
      <c r="H788" s="6">
        <f t="shared" ca="1" si="166"/>
        <v>-0.19776452102127276</v>
      </c>
      <c r="I788" s="10">
        <f ca="1">SUMPRODUCT(J788:O788,Results!B$12:G$12)+Results!$E$5*H788</f>
        <v>6.2586736117362722</v>
      </c>
      <c r="J788" s="10">
        <f ca="1">SUMPRODUCT($A788:$F788,Results!$B$15:$G$15)</f>
        <v>-1.8996184698348486</v>
      </c>
      <c r="K788" s="10">
        <f ca="1">SUMPRODUCT($A788:$F788,Results!$B$16:$G$16)</f>
        <v>4.6810697926853626</v>
      </c>
      <c r="L788" s="10">
        <f ca="1">SUMPRODUCT($A788:$F788,Results!$B$17:$G$17)</f>
        <v>-6.6616346161626527</v>
      </c>
      <c r="M788" s="10">
        <f ca="1">SUMPRODUCT($A788:$F788,Results!$B$18:$G$18)</f>
        <v>0.1419609760289462</v>
      </c>
      <c r="N788" s="10">
        <f ca="1">SUMPRODUCT($A788:$F788,Results!$B$19:$G$19)</f>
        <v>0.22683605946495655</v>
      </c>
      <c r="O788" s="10">
        <f ca="1">SUMPRODUCT($A788:$F788,Results!$B$20:$G$20)</f>
        <v>-0.74086802982224642</v>
      </c>
      <c r="P788" s="10" cm="1">
        <f t="array" aca="1" ref="P788" ca="1">SUMPRODUCT(J788:O788,TRANSPOSE(BL$20:BL$25))+$AD$20-$BL$27</f>
        <v>8.2219320221573948</v>
      </c>
      <c r="Q788" s="10" cm="1">
        <f t="array" aca="1" ref="Q788" ca="1">SUMPRODUCT(J788:O788,TRANSPOSE(ES$20:ES$25))+$AD$20-$ES$27</f>
        <v>8.0760872935378956</v>
      </c>
      <c r="R788" s="10">
        <f ca="1">I788-Results!$E$5*H788</f>
        <v>7.0497316958213636</v>
      </c>
      <c r="S788" s="10" cm="1">
        <f t="array" aca="1" ref="S788" ca="1">SUMPRODUCT(J788:O788,TRANSPOSE(AR$28:AR$33))+$AD$20-$AC$26</f>
        <v>7.1880279452226334</v>
      </c>
      <c r="T788" s="10">
        <f ca="1">SUMPRODUCT(J788:O788,Results!K$9:P$9)</f>
        <v>7.294739284950734</v>
      </c>
      <c r="U788" s="10">
        <f ca="1">SUMPRODUCT(J788:O788,Results!K$9:P$9)+$AD$20-$AC$31</f>
        <v>7.3116953414758266</v>
      </c>
      <c r="V788" s="10">
        <f t="shared" ca="1" si="165"/>
        <v>-1.9632584104211226</v>
      </c>
      <c r="W788" s="10">
        <f t="shared" ca="1" si="167"/>
        <v>-1.8174136818016233</v>
      </c>
      <c r="X788" s="10">
        <f t="shared" ca="1" si="168"/>
        <v>-0.79105808408509137</v>
      </c>
      <c r="Y788" s="10">
        <f t="shared" ca="1" si="169"/>
        <v>-0.92935433348636121</v>
      </c>
      <c r="Z788" s="10">
        <f t="shared" ca="1" si="170"/>
        <v>5.9765455448543872</v>
      </c>
      <c r="AA788" s="10">
        <f t="shared" ca="1" si="171"/>
        <v>-1.0530217297395543</v>
      </c>
    </row>
    <row r="789" spans="1:27">
      <c r="A789" s="6">
        <f ca="1">LN((RAND()^(-Results!$E$4))-1)</f>
        <v>-2.5932032797396176</v>
      </c>
      <c r="B789" s="6">
        <f ca="1">LN((RAND()^(-Results!$E$4))-1)</f>
        <v>-0.55077881556483321</v>
      </c>
      <c r="C789" s="6">
        <f ca="1">LN((RAND()^(-Results!$E$4))-1)</f>
        <v>-0.36266292838361019</v>
      </c>
      <c r="D789" s="6">
        <f ca="1">LN((RAND()^(-Results!$E$4))-1)</f>
        <v>-0.2682101786197249</v>
      </c>
      <c r="E789" s="6">
        <f ca="1">LN((RAND()^(-Results!$E$4))-1)</f>
        <v>4.5319865835955264</v>
      </c>
      <c r="F789" s="6">
        <f ca="1">LN((RAND()^(-Results!$E$4))-1)</f>
        <v>-1.0395495005861313</v>
      </c>
      <c r="G789" s="6">
        <f ca="1">LN((RAND()^(-Results!$E$4))-1)</f>
        <v>-1.4189874156641027</v>
      </c>
      <c r="H789" s="6">
        <f t="shared" ca="1" si="166"/>
        <v>-1.3548151663081822</v>
      </c>
      <c r="I789" s="10">
        <f ca="1">SUMPRODUCT(J789:O789,Results!B$12:G$12)+Results!$E$5*H789</f>
        <v>-14.843005606547317</v>
      </c>
      <c r="J789" s="10">
        <f ca="1">SUMPRODUCT($A789:$F789,Results!$B$15:$G$15)</f>
        <v>3.7249131764011407</v>
      </c>
      <c r="K789" s="10">
        <f ca="1">SUMPRODUCT($A789:$F789,Results!$B$16:$G$16)</f>
        <v>8.9417828874275305</v>
      </c>
      <c r="L789" s="10">
        <f ca="1">SUMPRODUCT($A789:$F789,Results!$B$17:$G$17)</f>
        <v>-17.988006771590801</v>
      </c>
      <c r="M789" s="10">
        <f ca="1">SUMPRODUCT($A789:$F789,Results!$B$18:$G$18)</f>
        <v>2.3900973326733057</v>
      </c>
      <c r="N789" s="10">
        <f ca="1">SUMPRODUCT($A789:$F789,Results!$B$19:$G$19)</f>
        <v>-12.177843479719165</v>
      </c>
      <c r="O789" s="10">
        <f ca="1">SUMPRODUCT($A789:$F789,Results!$B$20:$G$20)</f>
        <v>-7.6126275654886886</v>
      </c>
      <c r="P789" s="10" cm="1">
        <f t="array" aca="1" ref="P789" ca="1">SUMPRODUCT(J789:O789,TRANSPOSE(BL$20:BL$25))+$AD$20-$BL$27</f>
        <v>-8.6344325167551155</v>
      </c>
      <c r="Q789" s="10" cm="1">
        <f t="array" aca="1" ref="Q789" ca="1">SUMPRODUCT(J789:O789,TRANSPOSE(ES$20:ES$25))+$AD$20-$ES$27</f>
        <v>-8.5882426022039091</v>
      </c>
      <c r="R789" s="10">
        <f ca="1">I789-Results!$E$5*H789</f>
        <v>-9.4237449413145882</v>
      </c>
      <c r="S789" s="10" cm="1">
        <f t="array" aca="1" ref="S789" ca="1">SUMPRODUCT(J789:O789,TRANSPOSE(AR$28:AR$33))+$AD$20-$AC$26</f>
        <v>-9.7744006274838853</v>
      </c>
      <c r="T789" s="10">
        <f ca="1">SUMPRODUCT(J789:O789,Results!K$9:P$9)</f>
        <v>-8.3549334673799063</v>
      </c>
      <c r="U789" s="10">
        <f ca="1">SUMPRODUCT(J789:O789,Results!K$9:P$9)+$AD$20-$AC$31</f>
        <v>-8.3379774108548137</v>
      </c>
      <c r="V789" s="10">
        <f t="shared" ca="1" si="165"/>
        <v>-6.2085730897922016</v>
      </c>
      <c r="W789" s="10">
        <f t="shared" ca="1" si="167"/>
        <v>-6.2547630043434079</v>
      </c>
      <c r="X789" s="10">
        <f t="shared" ca="1" si="168"/>
        <v>-5.4192606652327289</v>
      </c>
      <c r="Y789" s="10">
        <f t="shared" ca="1" si="169"/>
        <v>-5.0686049790634318</v>
      </c>
      <c r="Z789" s="10">
        <f t="shared" ca="1" si="170"/>
        <v>-15.125133673429202</v>
      </c>
      <c r="AA789" s="10">
        <f t="shared" ca="1" si="171"/>
        <v>-6.5050281956925033</v>
      </c>
    </row>
    <row r="790" spans="1:27">
      <c r="A790" s="6">
        <f ca="1">LN((RAND()^(-Results!$E$4))-1)</f>
        <v>-1.9437503489322305</v>
      </c>
      <c r="B790" s="6">
        <f ca="1">LN((RAND()^(-Results!$E$4))-1)</f>
        <v>2.6797659891478465</v>
      </c>
      <c r="C790" s="6">
        <f ca="1">LN((RAND()^(-Results!$E$4))-1)</f>
        <v>-0.35539767575281234</v>
      </c>
      <c r="D790" s="6">
        <f ca="1">LN((RAND()^(-Results!$E$4))-1)</f>
        <v>2.1676392024949385</v>
      </c>
      <c r="E790" s="6">
        <f ca="1">LN((RAND()^(-Results!$E$4))-1)</f>
        <v>-0.28202139598564041</v>
      </c>
      <c r="F790" s="6">
        <f ca="1">LN((RAND()^(-Results!$E$4))-1)</f>
        <v>0.68547022644395295</v>
      </c>
      <c r="G790" s="6">
        <f ca="1">LN((RAND()^(-Results!$E$4))-1)</f>
        <v>0.26901482421439765</v>
      </c>
      <c r="H790" s="6">
        <f t="shared" ca="1" si="166"/>
        <v>0.33318707357031818</v>
      </c>
      <c r="I790" s="10">
        <f ca="1">SUMPRODUCT(J790:O790,Results!B$12:G$12)+Results!$E$5*H790</f>
        <v>-2.0860190704410337</v>
      </c>
      <c r="J790" s="10">
        <f ca="1">SUMPRODUCT($A790:$F790,Results!$B$15:$G$15)</f>
        <v>1.7214562818266443</v>
      </c>
      <c r="K790" s="10">
        <f ca="1">SUMPRODUCT($A790:$F790,Results!$B$16:$G$16)</f>
        <v>-0.32649371587169418</v>
      </c>
      <c r="L790" s="10">
        <f ca="1">SUMPRODUCT($A790:$F790,Results!$B$17:$G$17)</f>
        <v>3.1169921092131148</v>
      </c>
      <c r="M790" s="10">
        <f ca="1">SUMPRODUCT($A790:$F790,Results!$B$18:$G$18)</f>
        <v>-0.7378483688482107</v>
      </c>
      <c r="N790" s="10">
        <f ca="1">SUMPRODUCT($A790:$F790,Results!$B$19:$G$19)</f>
        <v>-0.58858716874793049</v>
      </c>
      <c r="O790" s="10">
        <f ca="1">SUMPRODUCT($A790:$F790,Results!$B$20:$G$20)</f>
        <v>0.18639747317417521</v>
      </c>
      <c r="P790" s="10" cm="1">
        <f t="array" aca="1" ref="P790" ca="1">SUMPRODUCT(J790:O790,TRANSPOSE(BL$20:BL$25))+$AD$20-$BL$27</f>
        <v>-4.504565888154823</v>
      </c>
      <c r="Q790" s="10" cm="1">
        <f t="array" aca="1" ref="Q790" ca="1">SUMPRODUCT(J790:O790,TRANSPOSE(ES$20:ES$25))+$AD$20-$ES$27</f>
        <v>-4.2775374443897309</v>
      </c>
      <c r="R790" s="10">
        <f ca="1">I790-Results!$E$5*H790</f>
        <v>-3.4187673647223065</v>
      </c>
      <c r="S790" s="10" cm="1">
        <f t="array" aca="1" ref="S790" ca="1">SUMPRODUCT(J790:O790,TRANSPOSE(AR$28:AR$33))+$AD$20-$AC$26</f>
        <v>-3.1068876183279963</v>
      </c>
      <c r="T790" s="10">
        <f ca="1">SUMPRODUCT(J790:O790,Results!K$9:P$9)</f>
        <v>-3.0951858943642261</v>
      </c>
      <c r="U790" s="10">
        <f ca="1">SUMPRODUCT(J790:O790,Results!K$9:P$9)+$AD$20-$AC$31</f>
        <v>-3.078229837839134</v>
      </c>
      <c r="V790" s="10">
        <f t="shared" ca="1" si="165"/>
        <v>2.4185468177137892</v>
      </c>
      <c r="W790" s="10">
        <f t="shared" ca="1" si="167"/>
        <v>2.1915183739486972</v>
      </c>
      <c r="X790" s="10">
        <f t="shared" ca="1" si="168"/>
        <v>1.3327482942812727</v>
      </c>
      <c r="Y790" s="10">
        <f t="shared" ca="1" si="169"/>
        <v>1.0208685478869626</v>
      </c>
      <c r="Z790" s="10">
        <f t="shared" ca="1" si="170"/>
        <v>-2.3681471373229188</v>
      </c>
      <c r="AA790" s="10">
        <f t="shared" ca="1" si="171"/>
        <v>0.99221076739810021</v>
      </c>
    </row>
    <row r="791" spans="1:27">
      <c r="A791" s="6">
        <f ca="1">LN((RAND()^(-Results!$E$4))-1)</f>
        <v>-0.91137613744597457</v>
      </c>
      <c r="B791" s="6">
        <f ca="1">LN((RAND()^(-Results!$E$4))-1)</f>
        <v>-1.6866063365993693</v>
      </c>
      <c r="C791" s="6">
        <f ca="1">LN((RAND()^(-Results!$E$4))-1)</f>
        <v>-1.3423602034476758</v>
      </c>
      <c r="D791" s="6">
        <f ca="1">LN((RAND()^(-Results!$E$4))-1)</f>
        <v>2.859519813576449</v>
      </c>
      <c r="E791" s="6">
        <f ca="1">LN((RAND()^(-Results!$E$4))-1)</f>
        <v>-4.1750459559159516</v>
      </c>
      <c r="F791" s="6">
        <f ca="1">LN((RAND()^(-Results!$E$4))-1)</f>
        <v>1.2109959438030535</v>
      </c>
      <c r="G791" s="6">
        <f ca="1">LN((RAND()^(-Results!$E$4))-1)</f>
        <v>0.45826201816993767</v>
      </c>
      <c r="H791" s="6">
        <f t="shared" ca="1" si="166"/>
        <v>0.5224342675258582</v>
      </c>
      <c r="I791" s="10">
        <f ca="1">SUMPRODUCT(J791:O791,Results!B$12:G$12)+Results!$E$5*H791</f>
        <v>-14.879956854490434</v>
      </c>
      <c r="J791" s="10">
        <f ca="1">SUMPRODUCT($A791:$F791,Results!$B$15:$G$15)</f>
        <v>1.8583260630621683</v>
      </c>
      <c r="K791" s="10">
        <f ca="1">SUMPRODUCT($A791:$F791,Results!$B$16:$G$16)</f>
        <v>-14.108597471195237</v>
      </c>
      <c r="L791" s="10">
        <f ca="1">SUMPRODUCT($A791:$F791,Results!$B$17:$G$17)</f>
        <v>14.480708749727224</v>
      </c>
      <c r="M791" s="10">
        <f ca="1">SUMPRODUCT($A791:$F791,Results!$B$18:$G$18)</f>
        <v>-2.6567202752389725</v>
      </c>
      <c r="N791" s="10">
        <f ca="1">SUMPRODUCT($A791:$F791,Results!$B$19:$G$19)</f>
        <v>-2.068409718570249</v>
      </c>
      <c r="O791" s="10">
        <f ca="1">SUMPRODUCT($A791:$F791,Results!$B$20:$G$20)</f>
        <v>4.1111236298821439</v>
      </c>
      <c r="P791" s="10" cm="1">
        <f t="array" aca="1" ref="P791" ca="1">SUMPRODUCT(J791:O791,TRANSPOSE(BL$20:BL$25))+$AD$20-$BL$27</f>
        <v>-17.782055982215194</v>
      </c>
      <c r="Q791" s="10" cm="1">
        <f t="array" aca="1" ref="Q791" ca="1">SUMPRODUCT(J791:O791,TRANSPOSE(ES$20:ES$25))+$AD$20-$ES$27</f>
        <v>-17.738637709211112</v>
      </c>
      <c r="R791" s="10">
        <f ca="1">I791-Results!$E$5*H791</f>
        <v>-16.969693924593866</v>
      </c>
      <c r="S791" s="10" cm="1">
        <f t="array" aca="1" ref="S791" ca="1">SUMPRODUCT(J791:O791,TRANSPOSE(AR$28:AR$33))+$AD$20-$AC$26</f>
        <v>-13.185533961714526</v>
      </c>
      <c r="T791" s="10">
        <f ca="1">SUMPRODUCT(J791:O791,Results!K$9:P$9)</f>
        <v>-17.490593260790888</v>
      </c>
      <c r="U791" s="10">
        <f ca="1">SUMPRODUCT(J791:O791,Results!K$9:P$9)+$AD$20-$AC$31</f>
        <v>-17.473637204265795</v>
      </c>
      <c r="V791" s="10">
        <f t="shared" ca="1" si="165"/>
        <v>2.9020991277247603</v>
      </c>
      <c r="W791" s="10">
        <f t="shared" ca="1" si="167"/>
        <v>2.8586808547206779</v>
      </c>
      <c r="X791" s="10">
        <f t="shared" ca="1" si="168"/>
        <v>2.0897370701034319</v>
      </c>
      <c r="Y791" s="10">
        <f t="shared" ca="1" si="169"/>
        <v>-1.6944228927759077</v>
      </c>
      <c r="Z791" s="10">
        <f t="shared" ca="1" si="170"/>
        <v>-15.162084921372319</v>
      </c>
      <c r="AA791" s="10">
        <f t="shared" ca="1" si="171"/>
        <v>2.5936803497753615</v>
      </c>
    </row>
    <row r="792" spans="1:27">
      <c r="A792" s="6">
        <f ca="1">LN((RAND()^(-Results!$E$4))-1)</f>
        <v>0.83094949312465771</v>
      </c>
      <c r="B792" s="6">
        <f ca="1">LN((RAND()^(-Results!$E$4))-1)</f>
        <v>-3.5067030848305256</v>
      </c>
      <c r="C792" s="6">
        <f ca="1">LN((RAND()^(-Results!$E$4))-1)</f>
        <v>0.34427915331573494</v>
      </c>
      <c r="D792" s="6">
        <f ca="1">LN((RAND()^(-Results!$E$4))-1)</f>
        <v>1.0169646287457538E-3</v>
      </c>
      <c r="E792" s="6">
        <f ca="1">LN((RAND()^(-Results!$E$4))-1)</f>
        <v>0.26728678380876247</v>
      </c>
      <c r="F792" s="6">
        <f ca="1">LN((RAND()^(-Results!$E$4))-1)</f>
        <v>-1.8698556597437228</v>
      </c>
      <c r="G792" s="6">
        <f ca="1">LN((RAND()^(-Results!$E$4))-1)</f>
        <v>-0.54171385240298264</v>
      </c>
      <c r="H792" s="6">
        <f t="shared" ca="1" si="166"/>
        <v>-0.47754160304706217</v>
      </c>
      <c r="I792" s="10">
        <f ca="1">SUMPRODUCT(J792:O792,Results!B$12:G$12)+Results!$E$5*H792</f>
        <v>-12.522030054749472</v>
      </c>
      <c r="J792" s="10">
        <f ca="1">SUMPRODUCT($A792:$F792,Results!$B$15:$G$15)</f>
        <v>1.8637398162125547</v>
      </c>
      <c r="K792" s="10">
        <f ca="1">SUMPRODUCT($A792:$F792,Results!$B$16:$G$16)</f>
        <v>-3.0195384722018348</v>
      </c>
      <c r="L792" s="10">
        <f ca="1">SUMPRODUCT($A792:$F792,Results!$B$17:$G$17)</f>
        <v>-1.6221960361086623</v>
      </c>
      <c r="M792" s="10">
        <f ca="1">SUMPRODUCT($A792:$F792,Results!$B$18:$G$18)</f>
        <v>1.2751113039333608</v>
      </c>
      <c r="N792" s="10">
        <f ca="1">SUMPRODUCT($A792:$F792,Results!$B$19:$G$19)</f>
        <v>-4.6653176706877257</v>
      </c>
      <c r="O792" s="10">
        <f ca="1">SUMPRODUCT($A792:$F792,Results!$B$20:$G$20)</f>
        <v>-1.2168108240410138</v>
      </c>
      <c r="P792" s="10" cm="1">
        <f t="array" aca="1" ref="P792" ca="1">SUMPRODUCT(J792:O792,TRANSPOSE(BL$20:BL$25))+$AD$20-$BL$27</f>
        <v>-9.334947949900517</v>
      </c>
      <c r="Q792" s="10" cm="1">
        <f t="array" aca="1" ref="Q792" ca="1">SUMPRODUCT(J792:O792,TRANSPOSE(ES$20:ES$25))+$AD$20-$ES$27</f>
        <v>-9.5293349446005191</v>
      </c>
      <c r="R792" s="10">
        <f ca="1">I792-Results!$E$5*H792</f>
        <v>-10.611863642561223</v>
      </c>
      <c r="S792" s="10" cm="1">
        <f t="array" aca="1" ref="S792" ca="1">SUMPRODUCT(J792:O792,TRANSPOSE(AR$28:AR$33))+$AD$20-$AC$26</f>
        <v>-9.1004733509665652</v>
      </c>
      <c r="T792" s="10">
        <f ca="1">SUMPRODUCT(J792:O792,Results!K$9:P$9)</f>
        <v>-10.531184554609018</v>
      </c>
      <c r="U792" s="10">
        <f ca="1">SUMPRODUCT(J792:O792,Results!K$9:P$9)+$AD$20-$AC$31</f>
        <v>-10.514228498083925</v>
      </c>
      <c r="V792" s="10">
        <f t="shared" ca="1" si="165"/>
        <v>-3.1870821048489546</v>
      </c>
      <c r="W792" s="10">
        <f t="shared" ca="1" si="167"/>
        <v>-2.9926951101489525</v>
      </c>
      <c r="X792" s="10">
        <f t="shared" ca="1" si="168"/>
        <v>-1.9101664121882482</v>
      </c>
      <c r="Y792" s="10">
        <f t="shared" ca="1" si="169"/>
        <v>-3.4215567037829064</v>
      </c>
      <c r="Z792" s="10">
        <f t="shared" ca="1" si="170"/>
        <v>-12.804158121631357</v>
      </c>
      <c r="AA792" s="10">
        <f t="shared" ca="1" si="171"/>
        <v>-2.0078015566655463</v>
      </c>
    </row>
    <row r="793" spans="1:27">
      <c r="A793" s="6">
        <f ca="1">LN((RAND()^(-Results!$E$4))-1)</f>
        <v>0.65111916265815373</v>
      </c>
      <c r="B793" s="6">
        <f ca="1">LN((RAND()^(-Results!$E$4))-1)</f>
        <v>-2.3353722292106256</v>
      </c>
      <c r="C793" s="6">
        <f ca="1">LN((RAND()^(-Results!$E$4))-1)</f>
        <v>2.9387192861028626</v>
      </c>
      <c r="D793" s="6">
        <f ca="1">LN((RAND()^(-Results!$E$4))-1)</f>
        <v>4.5443231170958018</v>
      </c>
      <c r="E793" s="6">
        <f ca="1">LN((RAND()^(-Results!$E$4))-1)</f>
        <v>0.32206034186404542</v>
      </c>
      <c r="F793" s="6">
        <f ca="1">LN((RAND()^(-Results!$E$4))-1)</f>
        <v>1.1097058162692737</v>
      </c>
      <c r="G793" s="6">
        <f ca="1">LN((RAND()^(-Results!$E$4))-1)</f>
        <v>-0.34774282718023164</v>
      </c>
      <c r="H793" s="6">
        <f t="shared" ca="1" si="166"/>
        <v>-0.28357057782431117</v>
      </c>
      <c r="I793" s="10">
        <f ca="1">SUMPRODUCT(J793:O793,Results!B$12:G$12)+Results!$E$5*H793</f>
        <v>6.6329874999517742</v>
      </c>
      <c r="J793" s="10">
        <f ca="1">SUMPRODUCT($A793:$F793,Results!$B$15:$G$15)</f>
        <v>-5.6247871926308211</v>
      </c>
      <c r="K793" s="10">
        <f ca="1">SUMPRODUCT($A793:$F793,Results!$B$16:$G$16)</f>
        <v>0.16252165508361316</v>
      </c>
      <c r="L793" s="10">
        <f ca="1">SUMPRODUCT($A793:$F793,Results!$B$17:$G$17)</f>
        <v>-0.43641043266273916</v>
      </c>
      <c r="M793" s="10">
        <f ca="1">SUMPRODUCT($A793:$F793,Results!$B$18:$G$18)</f>
        <v>-9.3804722112206615</v>
      </c>
      <c r="N793" s="10">
        <f ca="1">SUMPRODUCT($A793:$F793,Results!$B$19:$G$19)</f>
        <v>-1.3038352721147766</v>
      </c>
      <c r="O793" s="10">
        <f ca="1">SUMPRODUCT($A793:$F793,Results!$B$20:$G$20)</f>
        <v>6.7223729300674542</v>
      </c>
      <c r="P793" s="10" cm="1">
        <f t="array" aca="1" ref="P793" ca="1">SUMPRODUCT(J793:O793,TRANSPOSE(BL$20:BL$25))+$AD$20-$BL$27</f>
        <v>9.3058180209666919</v>
      </c>
      <c r="Q793" s="10" cm="1">
        <f t="array" aca="1" ref="Q793" ca="1">SUMPRODUCT(J793:O793,TRANSPOSE(ES$20:ES$25))+$AD$20-$ES$27</f>
        <v>9.2829410465727253</v>
      </c>
      <c r="R793" s="10">
        <f ca="1">I793-Results!$E$5*H793</f>
        <v>7.7672698112490188</v>
      </c>
      <c r="S793" s="10" cm="1">
        <f t="array" aca="1" ref="S793" ca="1">SUMPRODUCT(J793:O793,TRANSPOSE(AR$28:AR$33))+$AD$20-$AC$26</f>
        <v>17.453336717480781</v>
      </c>
      <c r="T793" s="10">
        <f ca="1">SUMPRODUCT(J793:O793,Results!K$9:P$9)</f>
        <v>9.2345381890285658</v>
      </c>
      <c r="U793" s="10">
        <f ca="1">SUMPRODUCT(J793:O793,Results!K$9:P$9)+$AD$20-$AC$31</f>
        <v>9.2514942455536584</v>
      </c>
      <c r="V793" s="10">
        <f t="shared" ca="1" si="165"/>
        <v>-2.6728305210149177</v>
      </c>
      <c r="W793" s="10">
        <f t="shared" ca="1" si="167"/>
        <v>-2.6499535466209512</v>
      </c>
      <c r="X793" s="10">
        <f t="shared" ca="1" si="168"/>
        <v>-1.1342823112972447</v>
      </c>
      <c r="Y793" s="10">
        <f t="shared" ca="1" si="169"/>
        <v>-10.820349217529007</v>
      </c>
      <c r="Z793" s="10">
        <f t="shared" ca="1" si="170"/>
        <v>6.3508594330698891</v>
      </c>
      <c r="AA793" s="10">
        <f t="shared" ca="1" si="171"/>
        <v>-2.6185067456018842</v>
      </c>
    </row>
    <row r="794" spans="1:27">
      <c r="A794" s="6">
        <f ca="1">LN((RAND()^(-Results!$E$4))-1)</f>
        <v>-1.2007059496753598</v>
      </c>
      <c r="B794" s="6">
        <f ca="1">LN((RAND()^(-Results!$E$4))-1)</f>
        <v>-1.1787561906807076</v>
      </c>
      <c r="C794" s="6">
        <f ca="1">LN((RAND()^(-Results!$E$4))-1)</f>
        <v>-4.5875113540385026</v>
      </c>
      <c r="D794" s="6">
        <f ca="1">LN((RAND()^(-Results!$E$4))-1)</f>
        <v>0.24628775017834997</v>
      </c>
      <c r="E794" s="6">
        <f ca="1">LN((RAND()^(-Results!$E$4))-1)</f>
        <v>-1.8964734280716145</v>
      </c>
      <c r="F794" s="6">
        <f ca="1">LN((RAND()^(-Results!$E$4))-1)</f>
        <v>0.21917624406685396</v>
      </c>
      <c r="G794" s="6">
        <f ca="1">LN((RAND()^(-Results!$E$4))-1)</f>
        <v>-1.2699409930483059</v>
      </c>
      <c r="H794" s="6">
        <f t="shared" ca="1" si="166"/>
        <v>-1.2057687436923854</v>
      </c>
      <c r="I794" s="10">
        <f ca="1">SUMPRODUCT(J794:O794,Results!B$12:G$12)+Results!$E$5*H794</f>
        <v>-21.562946744719149</v>
      </c>
      <c r="J794" s="10">
        <f ca="1">SUMPRODUCT($A794:$F794,Results!$B$15:$G$15)</f>
        <v>1.2987053916005733</v>
      </c>
      <c r="K794" s="10">
        <f ca="1">SUMPRODUCT($A794:$F794,Results!$B$16:$G$16)</f>
        <v>-11.676133222175121</v>
      </c>
      <c r="L794" s="10">
        <f ca="1">SUMPRODUCT($A794:$F794,Results!$B$17:$G$17)</f>
        <v>2.5996452596052655</v>
      </c>
      <c r="M794" s="10">
        <f ca="1">SUMPRODUCT($A794:$F794,Results!$B$18:$G$18)</f>
        <v>5.6159115309361614</v>
      </c>
      <c r="N794" s="10">
        <f ca="1">SUMPRODUCT($A794:$F794,Results!$B$19:$G$19)</f>
        <v>-6.244585115646105</v>
      </c>
      <c r="O794" s="10">
        <f ca="1">SUMPRODUCT($A794:$F794,Results!$B$20:$G$20)</f>
        <v>-3.80116877119998</v>
      </c>
      <c r="P794" s="10" cm="1">
        <f t="array" aca="1" ref="P794" ca="1">SUMPRODUCT(J794:O794,TRANSPOSE(BL$20:BL$25))+$AD$20-$BL$27</f>
        <v>-18.406998857150825</v>
      </c>
      <c r="Q794" s="10" cm="1">
        <f t="array" aca="1" ref="Q794" ca="1">SUMPRODUCT(J794:O794,TRANSPOSE(ES$20:ES$25))+$AD$20-$ES$27</f>
        <v>-18.358625151356332</v>
      </c>
      <c r="R794" s="10">
        <f ca="1">I794-Results!$E$5*H794</f>
        <v>-16.739871769949609</v>
      </c>
      <c r="S794" s="10" cm="1">
        <f t="array" aca="1" ref="S794" ca="1">SUMPRODUCT(J794:O794,TRANSPOSE(AR$28:AR$33))+$AD$20-$AC$26</f>
        <v>-22.688038915578463</v>
      </c>
      <c r="T794" s="10">
        <f ca="1">SUMPRODUCT(J794:O794,Results!K$9:P$9)</f>
        <v>-18.128611716662242</v>
      </c>
      <c r="U794" s="10">
        <f ca="1">SUMPRODUCT(J794:O794,Results!K$9:P$9)+$AD$20-$AC$31</f>
        <v>-18.111655660137149</v>
      </c>
      <c r="V794" s="10">
        <f t="shared" ca="1" si="165"/>
        <v>-3.155947887568324</v>
      </c>
      <c r="W794" s="10">
        <f t="shared" ca="1" si="167"/>
        <v>-3.2043215933628169</v>
      </c>
      <c r="X794" s="10">
        <f t="shared" ca="1" si="168"/>
        <v>-4.8230749747695398</v>
      </c>
      <c r="Y794" s="10">
        <f t="shared" ca="1" si="169"/>
        <v>1.1250921708593147</v>
      </c>
      <c r="Z794" s="10">
        <f t="shared" ca="1" si="170"/>
        <v>-21.845074811601034</v>
      </c>
      <c r="AA794" s="10">
        <f t="shared" ca="1" si="171"/>
        <v>-3.4512910845819995</v>
      </c>
    </row>
    <row r="795" spans="1:27">
      <c r="A795" s="6">
        <f ca="1">LN((RAND()^(-Results!$E$4))-1)</f>
        <v>-0.69183685274135864</v>
      </c>
      <c r="B795" s="6">
        <f ca="1">LN((RAND()^(-Results!$E$4))-1)</f>
        <v>-0.38915983101159557</v>
      </c>
      <c r="C795" s="6">
        <f ca="1">LN((RAND()^(-Results!$E$4))-1)</f>
        <v>-0.84284142934380679</v>
      </c>
      <c r="D795" s="6">
        <f ca="1">LN((RAND()^(-Results!$E$4))-1)</f>
        <v>-0.77767662850788599</v>
      </c>
      <c r="E795" s="6">
        <f ca="1">LN((RAND()^(-Results!$E$4))-1)</f>
        <v>-2.2889010452551246</v>
      </c>
      <c r="F795" s="6">
        <f ca="1">LN((RAND()^(-Results!$E$4))-1)</f>
        <v>0.83186942902885619</v>
      </c>
      <c r="G795" s="6">
        <f ca="1">LN((RAND()^(-Results!$E$4))-1)</f>
        <v>-2.8051791723964814</v>
      </c>
      <c r="H795" s="6">
        <f t="shared" ca="1" si="166"/>
        <v>-2.7410069230405609</v>
      </c>
      <c r="I795" s="10">
        <f ca="1">SUMPRODUCT(J795:O795,Results!B$12:G$12)+Results!$E$5*H795</f>
        <v>-20.765204936096506</v>
      </c>
      <c r="J795" s="10">
        <f ca="1">SUMPRODUCT($A795:$F795,Results!$B$15:$G$15)</f>
        <v>3.1994922304954385</v>
      </c>
      <c r="K795" s="10">
        <f ca="1">SUMPRODUCT($A795:$F795,Results!$B$16:$G$16)</f>
        <v>-5.3927209381395622</v>
      </c>
      <c r="L795" s="10">
        <f ca="1">SUMPRODUCT($A795:$F795,Results!$B$17:$G$17)</f>
        <v>7.5587787730256908</v>
      </c>
      <c r="M795" s="10">
        <f ca="1">SUMPRODUCT($A795:$F795,Results!$B$18:$G$18)</f>
        <v>-0.27929108381603474</v>
      </c>
      <c r="N795" s="10">
        <f ca="1">SUMPRODUCT($A795:$F795,Results!$B$19:$G$19)</f>
        <v>5.3463706847869163E-2</v>
      </c>
      <c r="O795" s="10">
        <f ca="1">SUMPRODUCT($A795:$F795,Results!$B$20:$G$20)</f>
        <v>0.96169764595680685</v>
      </c>
      <c r="P795" s="10" cm="1">
        <f t="array" aca="1" ref="P795" ca="1">SUMPRODUCT(J795:O795,TRANSPOSE(BL$20:BL$25))+$AD$20-$BL$27</f>
        <v>-10.316746761891666</v>
      </c>
      <c r="Q795" s="10" cm="1">
        <f t="array" aca="1" ref="Q795" ca="1">SUMPRODUCT(J795:O795,TRANSPOSE(ES$20:ES$25))+$AD$20-$ES$27</f>
        <v>-10.317726323980708</v>
      </c>
      <c r="R795" s="10">
        <f ca="1">I795-Results!$E$5*H795</f>
        <v>-9.8011772439342622</v>
      </c>
      <c r="S795" s="10" cm="1">
        <f t="array" aca="1" ref="S795" ca="1">SUMPRODUCT(J795:O795,TRANSPOSE(AR$28:AR$33))+$AD$20-$AC$26</f>
        <v>-8.7328310771918645</v>
      </c>
      <c r="T795" s="10">
        <f ca="1">SUMPRODUCT(J795:O795,Results!K$9:P$9)</f>
        <v>-10.359106199853963</v>
      </c>
      <c r="U795" s="10">
        <f ca="1">SUMPRODUCT(J795:O795,Results!K$9:P$9)+$AD$20-$AC$31</f>
        <v>-10.342150143328871</v>
      </c>
      <c r="V795" s="10">
        <f t="shared" ca="1" si="165"/>
        <v>-10.448458174204839</v>
      </c>
      <c r="W795" s="10">
        <f t="shared" ca="1" si="167"/>
        <v>-10.447478612115798</v>
      </c>
      <c r="X795" s="10">
        <f t="shared" ca="1" si="168"/>
        <v>-10.964027692162244</v>
      </c>
      <c r="Y795" s="10">
        <f t="shared" ca="1" si="169"/>
        <v>-12.032373858904641</v>
      </c>
      <c r="Z795" s="10">
        <f t="shared" ca="1" si="170"/>
        <v>-21.047333002978391</v>
      </c>
      <c r="AA795" s="10">
        <f t="shared" ca="1" si="171"/>
        <v>-10.423054792767635</v>
      </c>
    </row>
    <row r="796" spans="1:27">
      <c r="A796" s="6">
        <f ca="1">LN((RAND()^(-Results!$E$4))-1)</f>
        <v>-1.3323307178987851</v>
      </c>
      <c r="B796" s="6">
        <f ca="1">LN((RAND()^(-Results!$E$4))-1)</f>
        <v>1.1603970891531836</v>
      </c>
      <c r="C796" s="6">
        <f ca="1">LN((RAND()^(-Results!$E$4))-1)</f>
        <v>0.17028747798987995</v>
      </c>
      <c r="D796" s="6">
        <f ca="1">LN((RAND()^(-Results!$E$4))-1)</f>
        <v>-3.8414308967027408</v>
      </c>
      <c r="E796" s="6">
        <f ca="1">LN((RAND()^(-Results!$E$4))-1)</f>
        <v>-0.96736987847249301</v>
      </c>
      <c r="F796" s="6">
        <f ca="1">LN((RAND()^(-Results!$E$4))-1)</f>
        <v>-0.9120828712562763</v>
      </c>
      <c r="G796" s="6">
        <f ca="1">LN((RAND()^(-Results!$E$4))-1)</f>
        <v>-0.68705436759183636</v>
      </c>
      <c r="H796" s="6">
        <f t="shared" ca="1" si="166"/>
        <v>-0.62288211823591588</v>
      </c>
      <c r="I796" s="10">
        <f ca="1">SUMPRODUCT(J796:O796,Results!B$12:G$12)+Results!$E$5*H796</f>
        <v>-18.187833820117834</v>
      </c>
      <c r="J796" s="10">
        <f ca="1">SUMPRODUCT($A796:$F796,Results!$B$15:$G$15)</f>
        <v>10.181554082777234</v>
      </c>
      <c r="K796" s="10">
        <f ca="1">SUMPRODUCT($A796:$F796,Results!$B$16:$G$16)</f>
        <v>1.455060220859671</v>
      </c>
      <c r="L796" s="10">
        <f ca="1">SUMPRODUCT($A796:$F796,Results!$B$17:$G$17)</f>
        <v>5.5140061953527244</v>
      </c>
      <c r="M796" s="10">
        <f ca="1">SUMPRODUCT($A796:$F796,Results!$B$18:$G$18)</f>
        <v>3.330799686338489</v>
      </c>
      <c r="N796" s="10">
        <f ca="1">SUMPRODUCT($A796:$F796,Results!$B$19:$G$19)</f>
        <v>0.62817714208617703</v>
      </c>
      <c r="O796" s="10">
        <f ca="1">SUMPRODUCT($A796:$F796,Results!$B$20:$G$20)</f>
        <v>-2.9712071523748125</v>
      </c>
      <c r="P796" s="10" cm="1">
        <f t="array" aca="1" ref="P796" ca="1">SUMPRODUCT(J796:O796,TRANSPOSE(BL$20:BL$25))+$AD$20-$BL$27</f>
        <v>-15.834612540996238</v>
      </c>
      <c r="Q796" s="10" cm="1">
        <f t="array" aca="1" ref="Q796" ca="1">SUMPRODUCT(J796:O796,TRANSPOSE(ES$20:ES$25))+$AD$20-$ES$27</f>
        <v>-15.864723124206636</v>
      </c>
      <c r="R796" s="10">
        <f ca="1">I796-Results!$E$5*H796</f>
        <v>-15.696305347174171</v>
      </c>
      <c r="S796" s="10" cm="1">
        <f t="array" aca="1" ref="S796" ca="1">SUMPRODUCT(J796:O796,TRANSPOSE(AR$28:AR$33))+$AD$20-$AC$26</f>
        <v>-16.080085649412773</v>
      </c>
      <c r="T796" s="10">
        <f ca="1">SUMPRODUCT(J796:O796,Results!K$9:P$9)</f>
        <v>-16.102532764918163</v>
      </c>
      <c r="U796" s="10">
        <f ca="1">SUMPRODUCT(J796:O796,Results!K$9:P$9)+$AD$20-$AC$31</f>
        <v>-16.08557670839307</v>
      </c>
      <c r="V796" s="10">
        <f t="shared" ca="1" si="165"/>
        <v>-2.3532212791215965</v>
      </c>
      <c r="W796" s="10">
        <f t="shared" ca="1" si="167"/>
        <v>-2.3231106959111987</v>
      </c>
      <c r="X796" s="10">
        <f t="shared" ca="1" si="168"/>
        <v>-2.4915284729436635</v>
      </c>
      <c r="Y796" s="10">
        <f t="shared" ca="1" si="169"/>
        <v>-2.1077481707050616</v>
      </c>
      <c r="Z796" s="10">
        <f t="shared" ca="1" si="170"/>
        <v>-18.46996188699972</v>
      </c>
      <c r="AA796" s="10">
        <f t="shared" ca="1" si="171"/>
        <v>-2.1022571117247644</v>
      </c>
    </row>
    <row r="797" spans="1:27">
      <c r="A797" s="6">
        <f ca="1">LN((RAND()^(-Results!$E$4))-1)</f>
        <v>-3.314341692090141</v>
      </c>
      <c r="B797" s="6">
        <f ca="1">LN((RAND()^(-Results!$E$4))-1)</f>
        <v>0.69236025982988392</v>
      </c>
      <c r="C797" s="6">
        <f ca="1">LN((RAND()^(-Results!$E$4))-1)</f>
        <v>-0.77008053701628199</v>
      </c>
      <c r="D797" s="6">
        <f ca="1">LN((RAND()^(-Results!$E$4))-1)</f>
        <v>0.10007662085673527</v>
      </c>
      <c r="E797" s="6">
        <f ca="1">LN((RAND()^(-Results!$E$4))-1)</f>
        <v>-3.5568677309949606</v>
      </c>
      <c r="F797" s="6">
        <f ca="1">LN((RAND()^(-Results!$E$4))-1)</f>
        <v>1.8910363112667895E-2</v>
      </c>
      <c r="G797" s="6">
        <f ca="1">LN((RAND()^(-Results!$E$4))-1)</f>
        <v>1.0106020219833189</v>
      </c>
      <c r="H797" s="6">
        <f t="shared" ca="1" si="166"/>
        <v>1.0747742713392394</v>
      </c>
      <c r="I797" s="10">
        <f ca="1">SUMPRODUCT(J797:O797,Results!B$12:G$12)+Results!$E$5*H797</f>
        <v>-28.25216561630371</v>
      </c>
      <c r="J797" s="10">
        <f ca="1">SUMPRODUCT($A797:$F797,Results!$B$15:$G$15)</f>
        <v>12.779401384266206</v>
      </c>
      <c r="K797" s="10">
        <f ca="1">SUMPRODUCT($A797:$F797,Results!$B$16:$G$16)</f>
        <v>-8.6234391060401752</v>
      </c>
      <c r="L797" s="10">
        <f ca="1">SUMPRODUCT($A797:$F797,Results!$B$17:$G$17)</f>
        <v>15.511195861275175</v>
      </c>
      <c r="M797" s="10">
        <f ca="1">SUMPRODUCT($A797:$F797,Results!$B$18:$G$18)</f>
        <v>0.61166651743448219</v>
      </c>
      <c r="N797" s="10">
        <f ca="1">SUMPRODUCT($A797:$F797,Results!$B$19:$G$19)</f>
        <v>-3.7515996389639144</v>
      </c>
      <c r="O797" s="10">
        <f ca="1">SUMPRODUCT($A797:$F797,Results!$B$20:$G$20)</f>
        <v>-0.37133895410737094</v>
      </c>
      <c r="P797" s="10" cm="1">
        <f t="array" aca="1" ref="P797" ca="1">SUMPRODUCT(J797:O797,TRANSPOSE(BL$20:BL$25))+$AD$20-$BL$27</f>
        <v>-33.512600917213469</v>
      </c>
      <c r="Q797" s="10" cm="1">
        <f t="array" aca="1" ref="Q797" ca="1">SUMPRODUCT(J797:O797,TRANSPOSE(ES$20:ES$25))+$AD$20-$ES$27</f>
        <v>-33.401837565622628</v>
      </c>
      <c r="R797" s="10">
        <f ca="1">I797-Results!$E$5*H797</f>
        <v>-32.551262701660669</v>
      </c>
      <c r="S797" s="10" cm="1">
        <f t="array" aca="1" ref="S797" ca="1">SUMPRODUCT(J797:O797,TRANSPOSE(AR$28:AR$33))+$AD$20-$AC$26</f>
        <v>-28.95006234722959</v>
      </c>
      <c r="T797" s="10">
        <f ca="1">SUMPRODUCT(J797:O797,Results!K$9:P$9)</f>
        <v>-32.852115580924078</v>
      </c>
      <c r="U797" s="10">
        <f ca="1">SUMPRODUCT(J797:O797,Results!K$9:P$9)+$AD$20-$AC$31</f>
        <v>-32.835159524398982</v>
      </c>
      <c r="V797" s="10">
        <f t="shared" ca="1" si="165"/>
        <v>5.2604353009097586</v>
      </c>
      <c r="W797" s="10">
        <f t="shared" ca="1" si="167"/>
        <v>5.1496719493189183</v>
      </c>
      <c r="X797" s="10">
        <f t="shared" ca="1" si="168"/>
        <v>4.2990970853569586</v>
      </c>
      <c r="Y797" s="10">
        <f t="shared" ca="1" si="169"/>
        <v>0.69789673092587989</v>
      </c>
      <c r="Z797" s="10">
        <f t="shared" ca="1" si="170"/>
        <v>-28.534293683185595</v>
      </c>
      <c r="AA797" s="10">
        <f t="shared" ca="1" si="171"/>
        <v>4.582993908095272</v>
      </c>
    </row>
    <row r="798" spans="1:27">
      <c r="A798" s="6">
        <f ca="1">LN((RAND()^(-Results!$E$4))-1)</f>
        <v>1.1326065563935721</v>
      </c>
      <c r="B798" s="6">
        <f ca="1">LN((RAND()^(-Results!$E$4))-1)</f>
        <v>-0.20837777070529706</v>
      </c>
      <c r="C798" s="6">
        <f ca="1">LN((RAND()^(-Results!$E$4))-1)</f>
        <v>-0.93345737242728088</v>
      </c>
      <c r="D798" s="6">
        <f ca="1">LN((RAND()^(-Results!$E$4))-1)</f>
        <v>1.6396863142881994</v>
      </c>
      <c r="E798" s="6">
        <f ca="1">LN((RAND()^(-Results!$E$4))-1)</f>
        <v>-1.3704351752897275</v>
      </c>
      <c r="F798" s="6">
        <f ca="1">LN((RAND()^(-Results!$E$4))-1)</f>
        <v>-0.41932578926060915</v>
      </c>
      <c r="G798" s="6">
        <f ca="1">LN((RAND()^(-Results!$E$4))-1)</f>
        <v>6.7094991790727772</v>
      </c>
      <c r="H798" s="6">
        <f t="shared" ca="1" si="166"/>
        <v>6.7736714284286981</v>
      </c>
      <c r="I798" s="10">
        <f ca="1">SUMPRODUCT(J798:O798,Results!B$12:G$12)+Results!$E$5*H798</f>
        <v>28.711314980197645</v>
      </c>
      <c r="J798" s="10">
        <f ca="1">SUMPRODUCT($A798:$F798,Results!$B$15:$G$15)</f>
        <v>-2.9413933458744173</v>
      </c>
      <c r="K798" s="10">
        <f ca="1">SUMPRODUCT($A798:$F798,Results!$B$16:$G$16)</f>
        <v>-6.3324379556398389</v>
      </c>
      <c r="L798" s="10">
        <f ca="1">SUMPRODUCT($A798:$F798,Results!$B$17:$G$17)</f>
        <v>5.16161408051906</v>
      </c>
      <c r="M798" s="10">
        <f ca="1">SUMPRODUCT($A798:$F798,Results!$B$18:$G$18)</f>
        <v>1.2688761291617137</v>
      </c>
      <c r="N798" s="10">
        <f ca="1">SUMPRODUCT($A798:$F798,Results!$B$19:$G$19)</f>
        <v>2.2377780182707596</v>
      </c>
      <c r="O798" s="10">
        <f ca="1">SUMPRODUCT($A798:$F798,Results!$B$20:$G$20)</f>
        <v>1.546785271458311</v>
      </c>
      <c r="P798" s="10" cm="1">
        <f t="array" aca="1" ref="P798" ca="1">SUMPRODUCT(J798:O798,TRANSPOSE(BL$20:BL$25))+$AD$20-$BL$27</f>
        <v>1.0346235503468688</v>
      </c>
      <c r="Q798" s="10" cm="1">
        <f t="array" aca="1" ref="Q798" ca="1">SUMPRODUCT(J798:O798,TRANSPOSE(ES$20:ES$25))+$AD$20-$ES$27</f>
        <v>1.0406695960613104</v>
      </c>
      <c r="R798" s="10">
        <f ca="1">I798-Results!$E$5*H798</f>
        <v>1.6166292664828532</v>
      </c>
      <c r="S798" s="10" cm="1">
        <f t="array" aca="1" ref="S798" ca="1">SUMPRODUCT(J798:O798,TRANSPOSE(AR$28:AR$33))+$AD$20-$AC$26</f>
        <v>-0.68089177726610584</v>
      </c>
      <c r="T798" s="10">
        <f ca="1">SUMPRODUCT(J798:O798,Results!K$9:P$9)</f>
        <v>1.0803713264783257</v>
      </c>
      <c r="U798" s="10">
        <f ca="1">SUMPRODUCT(J798:O798,Results!K$9:P$9)+$AD$20-$AC$31</f>
        <v>1.0973273830034183</v>
      </c>
      <c r="V798" s="10">
        <f t="shared" ca="1" si="165"/>
        <v>27.676691429850777</v>
      </c>
      <c r="W798" s="10">
        <f t="shared" ca="1" si="167"/>
        <v>27.670645384136336</v>
      </c>
      <c r="X798" s="10">
        <f t="shared" ca="1" si="168"/>
        <v>27.094685713714792</v>
      </c>
      <c r="Y798" s="10">
        <f t="shared" ca="1" si="169"/>
        <v>29.39220675746375</v>
      </c>
      <c r="Z798" s="10">
        <f t="shared" ca="1" si="170"/>
        <v>28.42918691331576</v>
      </c>
      <c r="AA798" s="10">
        <f t="shared" ca="1" si="171"/>
        <v>27.613987597194228</v>
      </c>
    </row>
    <row r="799" spans="1:27">
      <c r="A799" s="6">
        <f ca="1">LN((RAND()^(-Results!$E$4))-1)</f>
        <v>1.5723636048887999</v>
      </c>
      <c r="B799" s="6">
        <f ca="1">LN((RAND()^(-Results!$E$4))-1)</f>
        <v>-1.826990221478493</v>
      </c>
      <c r="C799" s="6">
        <f ca="1">LN((RAND()^(-Results!$E$4))-1)</f>
        <v>-2.851250077802483</v>
      </c>
      <c r="D799" s="6">
        <f ca="1">LN((RAND()^(-Results!$E$4))-1)</f>
        <v>1.3283683257852672</v>
      </c>
      <c r="E799" s="6">
        <f ca="1">LN((RAND()^(-Results!$E$4))-1)</f>
        <v>-0.94225551767452664</v>
      </c>
      <c r="F799" s="6">
        <f ca="1">LN((RAND()^(-Results!$E$4))-1)</f>
        <v>5.9692737587081365E-2</v>
      </c>
      <c r="G799" s="6">
        <f ca="1">LN((RAND()^(-Results!$E$4))-1)</f>
        <v>-2.2904184024026653</v>
      </c>
      <c r="H799" s="6">
        <f t="shared" ca="1" si="166"/>
        <v>-2.2262461530467448</v>
      </c>
      <c r="I799" s="10">
        <f ca="1">SUMPRODUCT(J799:O799,Results!B$12:G$12)+Results!$E$5*H799</f>
        <v>-5.0392262761048219</v>
      </c>
      <c r="J799" s="10">
        <f ca="1">SUMPRODUCT($A799:$F799,Results!$B$15:$G$15)</f>
        <v>-6.7328117626791286</v>
      </c>
      <c r="K799" s="10">
        <f ca="1">SUMPRODUCT($A799:$F799,Results!$B$16:$G$16)</f>
        <v>-8.6691924913846119</v>
      </c>
      <c r="L799" s="10">
        <f ca="1">SUMPRODUCT($A799:$F799,Results!$B$17:$G$17)</f>
        <v>-0.45664118240307661</v>
      </c>
      <c r="M799" s="10">
        <f ca="1">SUMPRODUCT($A799:$F799,Results!$B$18:$G$18)</f>
        <v>2.9010735649769965</v>
      </c>
      <c r="N799" s="10">
        <f ca="1">SUMPRODUCT($A799:$F799,Results!$B$19:$G$19)</f>
        <v>-0.85663441700304199</v>
      </c>
      <c r="O799" s="10">
        <f ca="1">SUMPRODUCT($A799:$F799,Results!$B$20:$G$20)</f>
        <v>-0.16950032048206415</v>
      </c>
      <c r="P799" s="10" cm="1">
        <f t="array" aca="1" ref="P799" ca="1">SUMPRODUCT(J799:O799,TRANSPOSE(BL$20:BL$25))+$AD$20-$BL$27</f>
        <v>3.0865734697373042</v>
      </c>
      <c r="Q799" s="10" cm="1">
        <f t="array" aca="1" ref="Q799" ca="1">SUMPRODUCT(J799:O799,TRANSPOSE(ES$20:ES$25))+$AD$20-$ES$27</f>
        <v>3.0434091420499239</v>
      </c>
      <c r="R799" s="10">
        <f ca="1">I799-Results!$E$5*H799</f>
        <v>3.8657583360821572</v>
      </c>
      <c r="S799" s="10" cm="1">
        <f t="array" aca="1" ref="S799" ca="1">SUMPRODUCT(J799:O799,TRANSPOSE(AR$28:AR$33))+$AD$20-$AC$26</f>
        <v>-1.4253625144248196</v>
      </c>
      <c r="T799" s="10">
        <f ca="1">SUMPRODUCT(J799:O799,Results!K$9:P$9)</f>
        <v>2.8243135048358901</v>
      </c>
      <c r="U799" s="10">
        <f ca="1">SUMPRODUCT(J799:O799,Results!K$9:P$9)+$AD$20-$AC$31</f>
        <v>2.8412695613609826</v>
      </c>
      <c r="V799" s="10">
        <f t="shared" ca="1" si="165"/>
        <v>-8.1257997458421265</v>
      </c>
      <c r="W799" s="10">
        <f t="shared" ca="1" si="167"/>
        <v>-8.0826354181547462</v>
      </c>
      <c r="X799" s="10">
        <f t="shared" ca="1" si="168"/>
        <v>-8.9049846121869791</v>
      </c>
      <c r="Y799" s="10">
        <f t="shared" ca="1" si="169"/>
        <v>-3.613863761680002</v>
      </c>
      <c r="Z799" s="10">
        <f t="shared" ca="1" si="170"/>
        <v>-5.321354342986707</v>
      </c>
      <c r="AA799" s="10">
        <f t="shared" ca="1" si="171"/>
        <v>-7.880495837465805</v>
      </c>
    </row>
    <row r="800" spans="1:27">
      <c r="A800" s="6">
        <f ca="1">LN((RAND()^(-Results!$E$4))-1)</f>
        <v>-1.6689170591201044</v>
      </c>
      <c r="B800" s="6">
        <f ca="1">LN((RAND()^(-Results!$E$4))-1)</f>
        <v>-1.6729489594654396</v>
      </c>
      <c r="C800" s="6">
        <f ca="1">LN((RAND()^(-Results!$E$4))-1)</f>
        <v>0.22330344686339204</v>
      </c>
      <c r="D800" s="6">
        <f ca="1">LN((RAND()^(-Results!$E$4))-1)</f>
        <v>2.3140592129811646</v>
      </c>
      <c r="E800" s="6">
        <f ca="1">LN((RAND()^(-Results!$E$4))-1)</f>
        <v>0.88628056462691795</v>
      </c>
      <c r="F800" s="6">
        <f ca="1">LN((RAND()^(-Results!$E$4))-1)</f>
        <v>1.6620721271137247</v>
      </c>
      <c r="G800" s="6">
        <f ca="1">LN((RAND()^(-Results!$E$4))-1)</f>
        <v>1.7917993078764294</v>
      </c>
      <c r="H800" s="6">
        <f t="shared" ca="1" si="166"/>
        <v>1.8559715572323499</v>
      </c>
      <c r="I800" s="10">
        <f ca="1">SUMPRODUCT(J800:O800,Results!B$12:G$12)+Results!$E$5*H800</f>
        <v>3.7334098232734743</v>
      </c>
      <c r="J800" s="10">
        <f ca="1">SUMPRODUCT($A800:$F800,Results!$B$15:$G$15)</f>
        <v>-1.2979006898152594</v>
      </c>
      <c r="K800" s="10">
        <f ca="1">SUMPRODUCT($A800:$F800,Results!$B$16:$G$16)</f>
        <v>0.492100386384277</v>
      </c>
      <c r="L800" s="10">
        <f ca="1">SUMPRODUCT($A800:$F800,Results!$B$17:$G$17)</f>
        <v>-5.5068782050416658</v>
      </c>
      <c r="M800" s="10">
        <f ca="1">SUMPRODUCT($A800:$F800,Results!$B$18:$G$18)</f>
        <v>-5.0919102690379088</v>
      </c>
      <c r="N800" s="10">
        <f ca="1">SUMPRODUCT($A800:$F800,Results!$B$19:$G$19)</f>
        <v>-7.2624182719504207</v>
      </c>
      <c r="O800" s="10">
        <f ca="1">SUMPRODUCT($A800:$F800,Results!$B$20:$G$20)</f>
        <v>0.95308337427876799</v>
      </c>
      <c r="P800" s="10" cm="1">
        <f t="array" aca="1" ref="P800" ca="1">SUMPRODUCT(J800:O800,TRANSPOSE(BL$20:BL$25))+$AD$20-$BL$27</f>
        <v>-3.1553928635047428</v>
      </c>
      <c r="Q800" s="10" cm="1">
        <f t="array" aca="1" ref="Q800" ca="1">SUMPRODUCT(J800:O800,TRANSPOSE(ES$20:ES$25))+$AD$20-$ES$27</f>
        <v>-3.0989484298189116</v>
      </c>
      <c r="R800" s="10">
        <f ca="1">I800-Results!$E$5*H800</f>
        <v>-3.6904764056559252</v>
      </c>
      <c r="S800" s="10" cm="1">
        <f t="array" aca="1" ref="S800" ca="1">SUMPRODUCT(J800:O800,TRANSPOSE(AR$28:AR$33))+$AD$20-$AC$26</f>
        <v>1.8992070394969238</v>
      </c>
      <c r="T800" s="10">
        <f ca="1">SUMPRODUCT(J800:O800,Results!K$9:P$9)</f>
        <v>-2.7813808999250904</v>
      </c>
      <c r="U800" s="10">
        <f ca="1">SUMPRODUCT(J800:O800,Results!K$9:P$9)+$AD$20-$AC$31</f>
        <v>-2.7644248433999983</v>
      </c>
      <c r="V800" s="10">
        <f t="shared" ca="1" si="165"/>
        <v>6.8888026867782166</v>
      </c>
      <c r="W800" s="10">
        <f t="shared" ca="1" si="167"/>
        <v>6.8323582530923854</v>
      </c>
      <c r="X800" s="10">
        <f t="shared" ca="1" si="168"/>
        <v>7.4238862289293994</v>
      </c>
      <c r="Y800" s="10">
        <f t="shared" ca="1" si="169"/>
        <v>1.8342027837765504</v>
      </c>
      <c r="Z800" s="10">
        <f t="shared" ca="1" si="170"/>
        <v>3.4512817563915892</v>
      </c>
      <c r="AA800" s="10">
        <f t="shared" ca="1" si="171"/>
        <v>6.497834666673473</v>
      </c>
    </row>
    <row r="801" spans="1:27">
      <c r="A801" s="6">
        <f ca="1">LN((RAND()^(-Results!$E$4))-1)</f>
        <v>-1.9713883495619355</v>
      </c>
      <c r="B801" s="6">
        <f ca="1">LN((RAND()^(-Results!$E$4))-1)</f>
        <v>-0.31109268496162434</v>
      </c>
      <c r="C801" s="6">
        <f ca="1">LN((RAND()^(-Results!$E$4))-1)</f>
        <v>-1.4956369711759605</v>
      </c>
      <c r="D801" s="6">
        <f ca="1">LN((RAND()^(-Results!$E$4))-1)</f>
        <v>2.5773425911516545</v>
      </c>
      <c r="E801" s="6">
        <f ca="1">LN((RAND()^(-Results!$E$4))-1)</f>
        <v>-2.2448303907902121</v>
      </c>
      <c r="F801" s="6">
        <f ca="1">LN((RAND()^(-Results!$E$4))-1)</f>
        <v>-3.4774067400237829</v>
      </c>
      <c r="G801" s="6">
        <f ca="1">LN((RAND()^(-Results!$E$4))-1)</f>
        <v>0.53567465897299549</v>
      </c>
      <c r="H801" s="6">
        <f t="shared" ca="1" si="166"/>
        <v>0.59984690832891596</v>
      </c>
      <c r="I801" s="10">
        <f ca="1">SUMPRODUCT(J801:O801,Results!B$12:G$12)+Results!$E$5*H801</f>
        <v>-34.104067637564654</v>
      </c>
      <c r="J801" s="10">
        <f ca="1">SUMPRODUCT($A801:$F801,Results!$B$15:$G$15)</f>
        <v>11.469354453417914</v>
      </c>
      <c r="K801" s="10">
        <f ca="1">SUMPRODUCT($A801:$F801,Results!$B$16:$G$16)</f>
        <v>-12.210641248456916</v>
      </c>
      <c r="L801" s="10">
        <f ca="1">SUMPRODUCT($A801:$F801,Results!$B$17:$G$17)</f>
        <v>12.476222078827888</v>
      </c>
      <c r="M801" s="10">
        <f ca="1">SUMPRODUCT($A801:$F801,Results!$B$18:$G$18)</f>
        <v>6.4040503013519139</v>
      </c>
      <c r="N801" s="10">
        <f ca="1">SUMPRODUCT($A801:$F801,Results!$B$19:$G$19)</f>
        <v>-6.6261646755380887</v>
      </c>
      <c r="O801" s="10">
        <f ca="1">SUMPRODUCT($A801:$F801,Results!$B$20:$G$20)</f>
        <v>-3.4861976031898729</v>
      </c>
      <c r="P801" s="10" cm="1">
        <f t="array" aca="1" ref="P801" ca="1">SUMPRODUCT(J801:O801,TRANSPOSE(BL$20:BL$25))+$AD$20-$BL$27</f>
        <v>-37.261152502177694</v>
      </c>
      <c r="Q801" s="10" cm="1">
        <f t="array" aca="1" ref="Q801" ca="1">SUMPRODUCT(J801:O801,TRANSPOSE(ES$20:ES$25))+$AD$20-$ES$27</f>
        <v>-37.20213302521347</v>
      </c>
      <c r="R801" s="10">
        <f ca="1">I801-Results!$E$5*H801</f>
        <v>-36.503455270880316</v>
      </c>
      <c r="S801" s="10" cm="1">
        <f t="array" aca="1" ref="S801" ca="1">SUMPRODUCT(J801:O801,TRANSPOSE(AR$28:AR$33))+$AD$20-$AC$26</f>
        <v>-37.860808003326987</v>
      </c>
      <c r="T801" s="10">
        <f ca="1">SUMPRODUCT(J801:O801,Results!K$9:P$9)</f>
        <v>-36.862217245136513</v>
      </c>
      <c r="U801" s="10">
        <f ca="1">SUMPRODUCT(J801:O801,Results!K$9:P$9)+$AD$20-$AC$31</f>
        <v>-36.845261188611417</v>
      </c>
      <c r="V801" s="10">
        <f t="shared" ca="1" si="165"/>
        <v>3.1570848646130401</v>
      </c>
      <c r="W801" s="10">
        <f t="shared" ca="1" si="167"/>
        <v>3.0980653876488162</v>
      </c>
      <c r="X801" s="10">
        <f t="shared" ca="1" si="168"/>
        <v>2.3993876333156621</v>
      </c>
      <c r="Y801" s="10">
        <f t="shared" ca="1" si="169"/>
        <v>3.7567403657623331</v>
      </c>
      <c r="Z801" s="10">
        <f t="shared" ca="1" si="170"/>
        <v>-34.386195704446543</v>
      </c>
      <c r="AA801" s="10">
        <f t="shared" ca="1" si="171"/>
        <v>2.7411935510467629</v>
      </c>
    </row>
    <row r="802" spans="1:27">
      <c r="A802" s="6">
        <f ca="1">LN((RAND()^(-Results!$E$4))-1)</f>
        <v>-0.55694443371273639</v>
      </c>
      <c r="B802" s="6">
        <f ca="1">LN((RAND()^(-Results!$E$4))-1)</f>
        <v>1.375607024472735</v>
      </c>
      <c r="C802" s="6">
        <f ca="1">LN((RAND()^(-Results!$E$4))-1)</f>
        <v>-0.5139556558763978</v>
      </c>
      <c r="D802" s="6">
        <f ca="1">LN((RAND()^(-Results!$E$4))-1)</f>
        <v>-1.0097301532270035</v>
      </c>
      <c r="E802" s="6">
        <f ca="1">LN((RAND()^(-Results!$E$4))-1)</f>
        <v>0.1821090174253569</v>
      </c>
      <c r="F802" s="6">
        <f ca="1">LN((RAND()^(-Results!$E$4))-1)</f>
        <v>-3.5583594602569155</v>
      </c>
      <c r="G802" s="6">
        <f ca="1">LN((RAND()^(-Results!$E$4))-1)</f>
        <v>-0.19835488720427891</v>
      </c>
      <c r="H802" s="6">
        <f t="shared" ca="1" si="166"/>
        <v>-0.1341826378483584</v>
      </c>
      <c r="I802" s="10">
        <f ca="1">SUMPRODUCT(J802:O802,Results!B$12:G$12)+Results!$E$5*H802</f>
        <v>-17.497297466270307</v>
      </c>
      <c r="J802" s="10">
        <f ca="1">SUMPRODUCT($A802:$F802,Results!$B$15:$G$15)</f>
        <v>8.5154910654983116</v>
      </c>
      <c r="K802" s="10">
        <f ca="1">SUMPRODUCT($A802:$F802,Results!$B$16:$G$16)</f>
        <v>-1.1455222178551385</v>
      </c>
      <c r="L802" s="10">
        <f ca="1">SUMPRODUCT($A802:$F802,Results!$B$17:$G$17)</f>
        <v>3.4403060439780018</v>
      </c>
      <c r="M802" s="10">
        <f ca="1">SUMPRODUCT($A802:$F802,Results!$B$18:$G$18)</f>
        <v>7.8871302555205611</v>
      </c>
      <c r="N802" s="10">
        <f ca="1">SUMPRODUCT($A802:$F802,Results!$B$19:$G$19)</f>
        <v>-1.1072146199684516</v>
      </c>
      <c r="O802" s="10">
        <f ca="1">SUMPRODUCT($A802:$F802,Results!$B$20:$G$20)</f>
        <v>-5.2761042589305411</v>
      </c>
      <c r="P802" s="10" cm="1">
        <f t="array" aca="1" ref="P802" ca="1">SUMPRODUCT(J802:O802,TRANSPOSE(BL$20:BL$25))+$AD$20-$BL$27</f>
        <v>-17.311421347079442</v>
      </c>
      <c r="Q802" s="10" cm="1">
        <f t="array" aca="1" ref="Q802" ca="1">SUMPRODUCT(J802:O802,TRANSPOSE(ES$20:ES$25))+$AD$20-$ES$27</f>
        <v>-17.308978386219895</v>
      </c>
      <c r="R802" s="10">
        <f ca="1">I802-Results!$E$5*H802</f>
        <v>-16.960566914876875</v>
      </c>
      <c r="S802" s="10" cm="1">
        <f t="array" aca="1" ref="S802" ca="1">SUMPRODUCT(J802:O802,TRANSPOSE(AR$28:AR$33))+$AD$20-$AC$26</f>
        <v>-21.850881424855327</v>
      </c>
      <c r="T802" s="10">
        <f ca="1">SUMPRODUCT(J802:O802,Results!K$9:P$9)</f>
        <v>-17.321897635780772</v>
      </c>
      <c r="U802" s="10">
        <f ca="1">SUMPRODUCT(J802:O802,Results!K$9:P$9)+$AD$20-$AC$31</f>
        <v>-17.304941579255679</v>
      </c>
      <c r="V802" s="10">
        <f t="shared" ca="1" si="165"/>
        <v>-0.18587611919086555</v>
      </c>
      <c r="W802" s="10">
        <f t="shared" ca="1" si="167"/>
        <v>-0.18831908005041242</v>
      </c>
      <c r="X802" s="10">
        <f t="shared" ca="1" si="168"/>
        <v>-0.53673055139343262</v>
      </c>
      <c r="Y802" s="10">
        <f t="shared" ca="1" si="169"/>
        <v>4.3535839585850198</v>
      </c>
      <c r="Z802" s="10">
        <f t="shared" ca="1" si="170"/>
        <v>-17.779425533152192</v>
      </c>
      <c r="AA802" s="10">
        <f t="shared" ca="1" si="171"/>
        <v>-0.19235588701462802</v>
      </c>
    </row>
    <row r="803" spans="1:27">
      <c r="A803" s="6">
        <f ca="1">LN((RAND()^(-Results!$E$4))-1)</f>
        <v>4.9595159802786885E-2</v>
      </c>
      <c r="B803" s="6">
        <f ca="1">LN((RAND()^(-Results!$E$4))-1)</f>
        <v>-0.75944976052570923</v>
      </c>
      <c r="C803" s="6">
        <f ca="1">LN((RAND()^(-Results!$E$4))-1)</f>
        <v>-1.7535988178028175</v>
      </c>
      <c r="D803" s="6">
        <f ca="1">LN((RAND()^(-Results!$E$4))-1)</f>
        <v>-0.96119784888314652</v>
      </c>
      <c r="E803" s="6">
        <f ca="1">LN((RAND()^(-Results!$E$4))-1)</f>
        <v>2.0595015153586935</v>
      </c>
      <c r="F803" s="6">
        <f ca="1">LN((RAND()^(-Results!$E$4))-1)</f>
        <v>0.55950481886743353</v>
      </c>
      <c r="G803" s="6">
        <f ca="1">LN((RAND()^(-Results!$E$4))-1)</f>
        <v>0.50770895449151687</v>
      </c>
      <c r="H803" s="6">
        <f t="shared" ca="1" si="166"/>
        <v>0.57188120384743735</v>
      </c>
      <c r="I803" s="10">
        <f ca="1">SUMPRODUCT(J803:O803,Results!B$12:G$12)+Results!$E$5*H803</f>
        <v>9.3035275423025858</v>
      </c>
      <c r="J803" s="10">
        <f ca="1">SUMPRODUCT($A803:$F803,Results!$B$15:$G$15)</f>
        <v>-4.2752407374973265</v>
      </c>
      <c r="K803" s="10">
        <f ca="1">SUMPRODUCT($A803:$F803,Results!$B$16:$G$16)</f>
        <v>2.8841858397524138</v>
      </c>
      <c r="L803" s="10">
        <f ca="1">SUMPRODUCT($A803:$F803,Results!$B$17:$G$17)</f>
        <v>-11.767264641106914</v>
      </c>
      <c r="M803" s="10">
        <f ca="1">SUMPRODUCT($A803:$F803,Results!$B$18:$G$18)</f>
        <v>2.0507795727035618</v>
      </c>
      <c r="N803" s="10">
        <f ca="1">SUMPRODUCT($A803:$F803,Results!$B$19:$G$19)</f>
        <v>-3.8607113677314207</v>
      </c>
      <c r="O803" s="10">
        <f ca="1">SUMPRODUCT($A803:$F803,Results!$B$20:$G$20)</f>
        <v>-3.4923873493908562</v>
      </c>
      <c r="P803" s="10" cm="1">
        <f t="array" aca="1" ref="P803" ca="1">SUMPRODUCT(J803:O803,TRANSPOSE(BL$20:BL$25))+$AD$20-$BL$27</f>
        <v>6.9051672703763689</v>
      </c>
      <c r="Q803" s="10" cm="1">
        <f t="array" aca="1" ref="Q803" ca="1">SUMPRODUCT(J803:O803,TRANSPOSE(ES$20:ES$25))+$AD$20-$ES$27</f>
        <v>6.8935402085394459</v>
      </c>
      <c r="R803" s="10">
        <f ca="1">I803-Results!$E$5*H803</f>
        <v>7.016002726912836</v>
      </c>
      <c r="S803" s="10" cm="1">
        <f t="array" aca="1" ref="S803" ca="1">SUMPRODUCT(J803:O803,TRANSPOSE(AR$28:AR$33))+$AD$20-$AC$26</f>
        <v>3.0784921401366105</v>
      </c>
      <c r="T803" s="10">
        <f ca="1">SUMPRODUCT(J803:O803,Results!K$9:P$9)</f>
        <v>6.8023105197029388</v>
      </c>
      <c r="U803" s="10">
        <f ca="1">SUMPRODUCT(J803:O803,Results!K$9:P$9)+$AD$20-$AC$31</f>
        <v>6.8192665762280313</v>
      </c>
      <c r="V803" s="10">
        <f t="shared" ca="1" si="165"/>
        <v>2.3983602719262169</v>
      </c>
      <c r="W803" s="10">
        <f t="shared" ca="1" si="167"/>
        <v>2.4099873337631399</v>
      </c>
      <c r="X803" s="10">
        <f t="shared" ca="1" si="168"/>
        <v>2.2875248153897498</v>
      </c>
      <c r="Y803" s="10">
        <f t="shared" ca="1" si="169"/>
        <v>6.2250354021659753</v>
      </c>
      <c r="Z803" s="10">
        <f t="shared" ca="1" si="170"/>
        <v>9.0213994754207008</v>
      </c>
      <c r="AA803" s="10">
        <f t="shared" ca="1" si="171"/>
        <v>2.4842609660745545</v>
      </c>
    </row>
    <row r="804" spans="1:27">
      <c r="A804" s="6">
        <f ca="1">LN((RAND()^(-Results!$E$4))-1)</f>
        <v>-1.025969978844935</v>
      </c>
      <c r="B804" s="6">
        <f ca="1">LN((RAND()^(-Results!$E$4))-1)</f>
        <v>-0.88914593916252882</v>
      </c>
      <c r="C804" s="6">
        <f ca="1">LN((RAND()^(-Results!$E$4))-1)</f>
        <v>1.6153829698053779</v>
      </c>
      <c r="D804" s="6">
        <f ca="1">LN((RAND()^(-Results!$E$4))-1)</f>
        <v>1.8909225363759541</v>
      </c>
      <c r="E804" s="6">
        <f ca="1">LN((RAND()^(-Results!$E$4))-1)</f>
        <v>-0.95619764085009973</v>
      </c>
      <c r="F804" s="6">
        <f ca="1">LN((RAND()^(-Results!$E$4))-1)</f>
        <v>4.0291024556793413</v>
      </c>
      <c r="G804" s="6">
        <f ca="1">LN((RAND()^(-Results!$E$4))-1)</f>
        <v>2.3600701093950813</v>
      </c>
      <c r="H804" s="6">
        <f t="shared" ca="1" si="166"/>
        <v>2.4242423587510018</v>
      </c>
      <c r="I804" s="10">
        <f ca="1">SUMPRODUCT(J804:O804,Results!B$12:G$12)+Results!$E$5*H804</f>
        <v>17.274305979684137</v>
      </c>
      <c r="J804" s="10">
        <f ca="1">SUMPRODUCT($A804:$F804,Results!$B$15:$G$15)</f>
        <v>-3.9761367302155559</v>
      </c>
      <c r="K804" s="10">
        <f ca="1">SUMPRODUCT($A804:$F804,Results!$B$16:$G$16)</f>
        <v>0.98781599666340147</v>
      </c>
      <c r="L804" s="10">
        <f ca="1">SUMPRODUCT($A804:$F804,Results!$B$17:$G$17)</f>
        <v>1.393819472528472</v>
      </c>
      <c r="M804" s="10">
        <f ca="1">SUMPRODUCT($A804:$F804,Results!$B$18:$G$18)</f>
        <v>-10.836347313329707</v>
      </c>
      <c r="N804" s="10">
        <f ca="1">SUMPRODUCT($A804:$F804,Results!$B$19:$G$19)</f>
        <v>-0.29276520095823066</v>
      </c>
      <c r="O804" s="10">
        <f ca="1">SUMPRODUCT($A804:$F804,Results!$B$20:$G$20)</f>
        <v>6.7391470156836153</v>
      </c>
      <c r="P804" s="10" cm="1">
        <f t="array" aca="1" ref="P804" ca="1">SUMPRODUCT(J804:O804,TRANSPOSE(BL$20:BL$25))+$AD$20-$BL$27</f>
        <v>8.050112815660583</v>
      </c>
      <c r="Q804" s="10" cm="1">
        <f t="array" aca="1" ref="Q804" ca="1">SUMPRODUCT(J804:O804,TRANSPOSE(ES$20:ES$25))+$AD$20-$ES$27</f>
        <v>8.1211367053005965</v>
      </c>
      <c r="R804" s="10">
        <f ca="1">I804-Results!$E$5*H804</f>
        <v>7.5773365446801293</v>
      </c>
      <c r="S804" s="10" cm="1">
        <f t="array" aca="1" ref="S804" ca="1">SUMPRODUCT(J804:O804,TRANSPOSE(AR$28:AR$33))+$AD$20-$AC$26</f>
        <v>17.314133706755904</v>
      </c>
      <c r="T804" s="10">
        <f ca="1">SUMPRODUCT(J804:O804,Results!K$9:P$9)</f>
        <v>8.4945357717176915</v>
      </c>
      <c r="U804" s="10">
        <f ca="1">SUMPRODUCT(J804:O804,Results!K$9:P$9)+$AD$20-$AC$31</f>
        <v>8.5114918282427841</v>
      </c>
      <c r="V804" s="10">
        <f t="shared" ca="1" si="165"/>
        <v>9.2241931640235535</v>
      </c>
      <c r="W804" s="10">
        <f t="shared" ca="1" si="167"/>
        <v>9.15316927438354</v>
      </c>
      <c r="X804" s="10">
        <f t="shared" ca="1" si="168"/>
        <v>9.6969694350040072</v>
      </c>
      <c r="Y804" s="10">
        <f t="shared" ca="1" si="169"/>
        <v>-3.9827727071767072E-2</v>
      </c>
      <c r="Z804" s="10">
        <f t="shared" ca="1" si="170"/>
        <v>16.992177912802251</v>
      </c>
      <c r="AA804" s="10">
        <f t="shared" ca="1" si="171"/>
        <v>8.7628141514413525</v>
      </c>
    </row>
    <row r="805" spans="1:27">
      <c r="A805" s="6">
        <f ca="1">LN((RAND()^(-Results!$E$4))-1)</f>
        <v>-0.33321877128888183</v>
      </c>
      <c r="B805" s="6">
        <f ca="1">LN((RAND()^(-Results!$E$4))-1)</f>
        <v>0.1368683378501109</v>
      </c>
      <c r="C805" s="6">
        <f ca="1">LN((RAND()^(-Results!$E$4))-1)</f>
        <v>1.8703908950870867</v>
      </c>
      <c r="D805" s="6">
        <f ca="1">LN((RAND()^(-Results!$E$4))-1)</f>
        <v>-1.0178427075961844</v>
      </c>
      <c r="E805" s="6">
        <f ca="1">LN((RAND()^(-Results!$E$4))-1)</f>
        <v>1.8299735389219576</v>
      </c>
      <c r="F805" s="6">
        <f ca="1">LN((RAND()^(-Results!$E$4))-1)</f>
        <v>-0.32976434558180645</v>
      </c>
      <c r="G805" s="6">
        <f ca="1">LN((RAND()^(-Results!$E$4))-1)</f>
        <v>3.476092603827984</v>
      </c>
      <c r="H805" s="6">
        <f t="shared" ca="1" si="166"/>
        <v>3.5402648531839045</v>
      </c>
      <c r="I805" s="10">
        <f ca="1">SUMPRODUCT(J805:O805,Results!B$12:G$12)+Results!$E$5*H805</f>
        <v>16.331768001219785</v>
      </c>
      <c r="J805" s="10">
        <f ca="1">SUMPRODUCT($A805:$F805,Results!$B$15:$G$15)</f>
        <v>1.8398305754331519</v>
      </c>
      <c r="K805" s="10">
        <f ca="1">SUMPRODUCT($A805:$F805,Results!$B$16:$G$16)</f>
        <v>7.5240220577913925</v>
      </c>
      <c r="L805" s="10">
        <f ca="1">SUMPRODUCT($A805:$F805,Results!$B$17:$G$17)</f>
        <v>-5.4720370671808327</v>
      </c>
      <c r="M805" s="10">
        <f ca="1">SUMPRODUCT($A805:$F805,Results!$B$18:$G$18)</f>
        <v>-1.5861557541888172</v>
      </c>
      <c r="N805" s="10">
        <f ca="1">SUMPRODUCT($A805:$F805,Results!$B$19:$G$19)</f>
        <v>-0.81030168946976555</v>
      </c>
      <c r="O805" s="10">
        <f ca="1">SUMPRODUCT($A805:$F805,Results!$B$20:$G$20)</f>
        <v>-0.76286720964233423</v>
      </c>
      <c r="P805" s="10" cm="1">
        <f t="array" aca="1" ref="P805" ca="1">SUMPRODUCT(J805:O805,TRANSPOSE(BL$20:BL$25))+$AD$20-$BL$27</f>
        <v>3.1843145966308604</v>
      </c>
      <c r="Q805" s="10" cm="1">
        <f t="array" aca="1" ref="Q805" ca="1">SUMPRODUCT(J805:O805,TRANSPOSE(ES$20:ES$25))+$AD$20-$ES$27</f>
        <v>3.152808585721337</v>
      </c>
      <c r="R805" s="10">
        <f ca="1">I805-Results!$E$5*H805</f>
        <v>2.1707085884841675</v>
      </c>
      <c r="S805" s="10" cm="1">
        <f t="array" aca="1" ref="S805" ca="1">SUMPRODUCT(J805:O805,TRANSPOSE(AR$28:AR$33))+$AD$20-$AC$26</f>
        <v>4.9600835872788283</v>
      </c>
      <c r="T805" s="10">
        <f ca="1">SUMPRODUCT(J805:O805,Results!K$9:P$9)</f>
        <v>2.9644579227015089</v>
      </c>
      <c r="U805" s="10">
        <f ca="1">SUMPRODUCT(J805:O805,Results!K$9:P$9)+$AD$20-$AC$31</f>
        <v>2.9814139792266015</v>
      </c>
      <c r="V805" s="10">
        <f t="shared" ca="1" si="165"/>
        <v>13.147453404588925</v>
      </c>
      <c r="W805" s="10">
        <f t="shared" ca="1" si="167"/>
        <v>13.178959415498449</v>
      </c>
      <c r="X805" s="10">
        <f t="shared" ca="1" si="168"/>
        <v>14.161059412735618</v>
      </c>
      <c r="Y805" s="10">
        <f t="shared" ca="1" si="169"/>
        <v>11.371684413940958</v>
      </c>
      <c r="Z805" s="10">
        <f t="shared" ca="1" si="170"/>
        <v>16.0496399343379</v>
      </c>
      <c r="AA805" s="10">
        <f t="shared" ca="1" si="171"/>
        <v>13.350354021993184</v>
      </c>
    </row>
    <row r="806" spans="1:27">
      <c r="A806" s="6">
        <f ca="1">LN((RAND()^(-Results!$E$4))-1)</f>
        <v>0.32759221627637386</v>
      </c>
      <c r="B806" s="6">
        <f ca="1">LN((RAND()^(-Results!$E$4))-1)</f>
        <v>0.55998383431695264</v>
      </c>
      <c r="C806" s="6">
        <f ca="1">LN((RAND()^(-Results!$E$4))-1)</f>
        <v>2.1718174109549842</v>
      </c>
      <c r="D806" s="6">
        <f ca="1">LN((RAND()^(-Results!$E$4))-1)</f>
        <v>-1.7778087594310159</v>
      </c>
      <c r="E806" s="6">
        <f ca="1">LN((RAND()^(-Results!$E$4))-1)</f>
        <v>0.46812255994898122</v>
      </c>
      <c r="F806" s="6">
        <f ca="1">LN((RAND()^(-Results!$E$4))-1)</f>
        <v>-1.8941167449017107</v>
      </c>
      <c r="G806" s="6">
        <f ca="1">LN((RAND()^(-Results!$E$4))-1)</f>
        <v>1.152975571735652</v>
      </c>
      <c r="H806" s="6">
        <f t="shared" ca="1" si="166"/>
        <v>1.2171478210915725</v>
      </c>
      <c r="I806" s="10">
        <f ca="1">SUMPRODUCT(J806:O806,Results!B$12:G$12)+Results!$E$5*H806</f>
        <v>0.57153396537664225</v>
      </c>
      <c r="J806" s="10">
        <f ca="1">SUMPRODUCT($A806:$F806,Results!$B$15:$G$15)</f>
        <v>5.5994087407799471</v>
      </c>
      <c r="K806" s="10">
        <f ca="1">SUMPRODUCT($A806:$F806,Results!$B$16:$G$16)</f>
        <v>4.5639702083242852</v>
      </c>
      <c r="L806" s="10">
        <f ca="1">SUMPRODUCT($A806:$F806,Results!$B$17:$G$17)</f>
        <v>2.1470778953219032</v>
      </c>
      <c r="M806" s="10">
        <f ca="1">SUMPRODUCT($A806:$F806,Results!$B$18:$G$18)</f>
        <v>1.1017753091082247</v>
      </c>
      <c r="N806" s="10">
        <f ca="1">SUMPRODUCT($A806:$F806,Results!$B$19:$G$19)</f>
        <v>2.4623393716706712</v>
      </c>
      <c r="O806" s="10">
        <f ca="1">SUMPRODUCT($A806:$F806,Results!$B$20:$G$20)</f>
        <v>-0.72459891412713473</v>
      </c>
      <c r="P806" s="10" cm="1">
        <f t="array" aca="1" ref="P806" ca="1">SUMPRODUCT(J806:O806,TRANSPOSE(BL$20:BL$25))+$AD$20-$BL$27</f>
        <v>-3.3915028334956818</v>
      </c>
      <c r="Q806" s="10" cm="1">
        <f t="array" aca="1" ref="Q806" ca="1">SUMPRODUCT(J806:O806,TRANSPOSE(ES$20:ES$25))+$AD$20-$ES$27</f>
        <v>-3.4740079872916119</v>
      </c>
      <c r="R806" s="10">
        <f ca="1">I806-Results!$E$5*H806</f>
        <v>-4.2970573189896477</v>
      </c>
      <c r="S806" s="10" cm="1">
        <f t="array" aca="1" ref="S806" ca="1">SUMPRODUCT(J806:O806,TRANSPOSE(AR$28:AR$33))+$AD$20-$AC$26</f>
        <v>-2.7953770161748839</v>
      </c>
      <c r="T806" s="10">
        <f ca="1">SUMPRODUCT(J806:O806,Results!K$9:P$9)</f>
        <v>-3.9371646427944853</v>
      </c>
      <c r="U806" s="10">
        <f ca="1">SUMPRODUCT(J806:O806,Results!K$9:P$9)+$AD$20-$AC$31</f>
        <v>-3.9202085862693932</v>
      </c>
      <c r="V806" s="10">
        <f t="shared" ca="1" si="165"/>
        <v>3.9630367988723241</v>
      </c>
      <c r="W806" s="10">
        <f t="shared" ca="1" si="167"/>
        <v>4.0455419526682537</v>
      </c>
      <c r="X806" s="10">
        <f t="shared" ca="1" si="168"/>
        <v>4.86859128436629</v>
      </c>
      <c r="Y806" s="10">
        <f t="shared" ca="1" si="169"/>
        <v>3.3669109815515261</v>
      </c>
      <c r="Z806" s="10">
        <f t="shared" ca="1" si="170"/>
        <v>0.28940589849475695</v>
      </c>
      <c r="AA806" s="10">
        <f t="shared" ca="1" si="171"/>
        <v>4.4917425516460359</v>
      </c>
    </row>
    <row r="807" spans="1:27">
      <c r="A807" s="6">
        <f ca="1">LN((RAND()^(-Results!$E$4))-1)</f>
        <v>0.56798307157663352</v>
      </c>
      <c r="B807" s="6">
        <f ca="1">LN((RAND()^(-Results!$E$4))-1)</f>
        <v>-0.43419681631606488</v>
      </c>
      <c r="C807" s="6">
        <f ca="1">LN((RAND()^(-Results!$E$4))-1)</f>
        <v>-1.5939216367098301</v>
      </c>
      <c r="D807" s="6">
        <f ca="1">LN((RAND()^(-Results!$E$4))-1)</f>
        <v>1.496041111132322</v>
      </c>
      <c r="E807" s="6">
        <f ca="1">LN((RAND()^(-Results!$E$4))-1)</f>
        <v>1.9132169635160066</v>
      </c>
      <c r="F807" s="6">
        <f ca="1">LN((RAND()^(-Results!$E$4))-1)</f>
        <v>-1.6573009326832755</v>
      </c>
      <c r="G807" s="6">
        <f ca="1">LN((RAND()^(-Results!$E$4))-1)</f>
        <v>-4.1848099476365856E-2</v>
      </c>
      <c r="H807" s="6">
        <f t="shared" ca="1" si="166"/>
        <v>2.2324149879554646E-2</v>
      </c>
      <c r="I807" s="10">
        <f ca="1">SUMPRODUCT(J807:O807,Results!B$12:G$12)+Results!$E$5*H807</f>
        <v>2.043099216647537</v>
      </c>
      <c r="J807" s="10">
        <f ca="1">SUMPRODUCT($A807:$F807,Results!$B$15:$G$15)</f>
        <v>-3.4034640032634633</v>
      </c>
      <c r="K807" s="10">
        <f ca="1">SUMPRODUCT($A807:$F807,Results!$B$16:$G$16)</f>
        <v>-0.74933426484363985</v>
      </c>
      <c r="L807" s="10">
        <f ca="1">SUMPRODUCT($A807:$F807,Results!$B$17:$G$17)</f>
        <v>-7.9679901568441736</v>
      </c>
      <c r="M807" s="10">
        <f ca="1">SUMPRODUCT($A807:$F807,Results!$B$18:$G$18)</f>
        <v>4.6430396526297377</v>
      </c>
      <c r="N807" s="10">
        <f ca="1">SUMPRODUCT($A807:$F807,Results!$B$19:$G$19)</f>
        <v>-3.7722183204147681</v>
      </c>
      <c r="O807" s="10">
        <f ca="1">SUMPRODUCT($A807:$F807,Results!$B$20:$G$20)</f>
        <v>-3.7700739949859008</v>
      </c>
      <c r="P807" s="10" cm="1">
        <f t="array" aca="1" ref="P807" ca="1">SUMPRODUCT(J807:O807,TRANSPOSE(BL$20:BL$25))+$AD$20-$BL$27</f>
        <v>1.7364560676613441</v>
      </c>
      <c r="Q807" s="10" cm="1">
        <f t="array" aca="1" ref="Q807" ca="1">SUMPRODUCT(J807:O807,TRANSPOSE(ES$20:ES$25))+$AD$20-$ES$27</f>
        <v>1.7483710173168423</v>
      </c>
      <c r="R807" s="10">
        <f ca="1">I807-Results!$E$5*H807</f>
        <v>1.9538026171293184</v>
      </c>
      <c r="S807" s="10" cm="1">
        <f t="array" aca="1" ref="S807" ca="1">SUMPRODUCT(J807:O807,TRANSPOSE(AR$28:AR$33))+$AD$20-$AC$26</f>
        <v>-3.5778551914917349</v>
      </c>
      <c r="T807" s="10">
        <f ca="1">SUMPRODUCT(J807:O807,Results!K$9:P$9)</f>
        <v>1.8265371457594981</v>
      </c>
      <c r="U807" s="10">
        <f ca="1">SUMPRODUCT(J807:O807,Results!K$9:P$9)+$AD$20-$AC$31</f>
        <v>1.8434932022845905</v>
      </c>
      <c r="V807" s="10">
        <f t="shared" ca="1" si="165"/>
        <v>0.30664314898619294</v>
      </c>
      <c r="W807" s="10">
        <f t="shared" ca="1" si="167"/>
        <v>0.29472819933069472</v>
      </c>
      <c r="X807" s="10">
        <f t="shared" ca="1" si="168"/>
        <v>8.9296599518218667E-2</v>
      </c>
      <c r="Y807" s="10">
        <f t="shared" ca="1" si="169"/>
        <v>5.6209544081392719</v>
      </c>
      <c r="Z807" s="10">
        <f t="shared" ca="1" si="170"/>
        <v>1.7609711497656517</v>
      </c>
      <c r="AA807" s="10">
        <f t="shared" ca="1" si="171"/>
        <v>0.19960601436294656</v>
      </c>
    </row>
    <row r="808" spans="1:27">
      <c r="A808" s="6">
        <f ca="1">LN((RAND()^(-Results!$E$4))-1)</f>
        <v>-1.5328197475448486</v>
      </c>
      <c r="B808" s="6">
        <f ca="1">LN((RAND()^(-Results!$E$4))-1)</f>
        <v>-0.7807954059234693</v>
      </c>
      <c r="C808" s="6">
        <f ca="1">LN((RAND()^(-Results!$E$4))-1)</f>
        <v>0.84037360040147224</v>
      </c>
      <c r="D808" s="6">
        <f ca="1">LN((RAND()^(-Results!$E$4))-1)</f>
        <v>2.4087196480972408</v>
      </c>
      <c r="E808" s="6">
        <f ca="1">LN((RAND()^(-Results!$E$4))-1)</f>
        <v>-0.16699694640315671</v>
      </c>
      <c r="F808" s="6">
        <f ca="1">LN((RAND()^(-Results!$E$4))-1)</f>
        <v>-3.1695662663415431</v>
      </c>
      <c r="G808" s="6">
        <f ca="1">LN((RAND()^(-Results!$E$4))-1)</f>
        <v>0.64031391670187865</v>
      </c>
      <c r="H808" s="6">
        <f t="shared" ca="1" si="166"/>
        <v>0.70448616605779912</v>
      </c>
      <c r="I808" s="10">
        <f ca="1">SUMPRODUCT(J808:O808,Results!B$12:G$12)+Results!$E$5*H808</f>
        <v>-23.428906292459416</v>
      </c>
      <c r="J808" s="10">
        <f ca="1">SUMPRODUCT($A808:$F808,Results!$B$15:$G$15)</f>
        <v>9.321991561422907</v>
      </c>
      <c r="K808" s="10">
        <f ca="1">SUMPRODUCT($A808:$F808,Results!$B$16:$G$16)</f>
        <v>-4.1682499629774643</v>
      </c>
      <c r="L808" s="10">
        <f ca="1">SUMPRODUCT($A808:$F808,Results!$B$17:$G$17)</f>
        <v>5.295907911700926</v>
      </c>
      <c r="M808" s="10">
        <f ca="1">SUMPRODUCT($A808:$F808,Results!$B$18:$G$18)</f>
        <v>2.4802241065496808</v>
      </c>
      <c r="N808" s="10">
        <f ca="1">SUMPRODUCT($A808:$F808,Results!$B$19:$G$19)</f>
        <v>-6.4582884740545543</v>
      </c>
      <c r="O808" s="10">
        <f ca="1">SUMPRODUCT($A808:$F808,Results!$B$20:$G$20)</f>
        <v>-2.2715500063663292</v>
      </c>
      <c r="P808" s="10" cm="1">
        <f t="array" aca="1" ref="P808" ca="1">SUMPRODUCT(J808:O808,TRANSPOSE(BL$20:BL$25))+$AD$20-$BL$27</f>
        <v>-25.689820809668479</v>
      </c>
      <c r="Q808" s="10" cm="1">
        <f t="array" aca="1" ref="Q808" ca="1">SUMPRODUCT(J808:O808,TRANSPOSE(ES$20:ES$25))+$AD$20-$ES$27</f>
        <v>-25.683907940753397</v>
      </c>
      <c r="R808" s="10">
        <f ca="1">I808-Results!$E$5*H808</f>
        <v>-26.246850956690611</v>
      </c>
      <c r="S808" s="10" cm="1">
        <f t="array" aca="1" ref="S808" ca="1">SUMPRODUCT(J808:O808,TRANSPOSE(AR$28:AR$33))+$AD$20-$AC$26</f>
        <v>-23.58953085039429</v>
      </c>
      <c r="T808" s="10">
        <f ca="1">SUMPRODUCT(J808:O808,Results!K$9:P$9)</f>
        <v>-25.612885038311006</v>
      </c>
      <c r="U808" s="10">
        <f ca="1">SUMPRODUCT(J808:O808,Results!K$9:P$9)+$AD$20-$AC$31</f>
        <v>-25.595928981785914</v>
      </c>
      <c r="V808" s="10">
        <f t="shared" ca="1" si="165"/>
        <v>2.2609145172090628</v>
      </c>
      <c r="W808" s="10">
        <f t="shared" ca="1" si="167"/>
        <v>2.2550016482939803</v>
      </c>
      <c r="X808" s="10">
        <f t="shared" ca="1" si="168"/>
        <v>2.8179446642311952</v>
      </c>
      <c r="Y808" s="10">
        <f t="shared" ca="1" si="169"/>
        <v>0.16062455793487374</v>
      </c>
      <c r="Z808" s="10">
        <f t="shared" ca="1" si="170"/>
        <v>-23.711034359341301</v>
      </c>
      <c r="AA808" s="10">
        <f t="shared" ca="1" si="171"/>
        <v>2.1670226893264974</v>
      </c>
    </row>
    <row r="809" spans="1:27">
      <c r="A809" s="6">
        <f ca="1">LN((RAND()^(-Results!$E$4))-1)</f>
        <v>2.4727176239665312</v>
      </c>
      <c r="B809" s="6">
        <f ca="1">LN((RAND()^(-Results!$E$4))-1)</f>
        <v>0.20326833797247107</v>
      </c>
      <c r="C809" s="6">
        <f ca="1">LN((RAND()^(-Results!$E$4))-1)</f>
        <v>1.8625118849025415</v>
      </c>
      <c r="D809" s="6">
        <f ca="1">LN((RAND()^(-Results!$E$4))-1)</f>
        <v>-1.5423391245932161</v>
      </c>
      <c r="E809" s="6">
        <f ca="1">LN((RAND()^(-Results!$E$4))-1)</f>
        <v>-3.8155147096695172</v>
      </c>
      <c r="F809" s="6">
        <f ca="1">LN((RAND()^(-Results!$E$4))-1)</f>
        <v>-1.4713078969257232</v>
      </c>
      <c r="G809" s="6">
        <f ca="1">LN((RAND()^(-Results!$E$4))-1)</f>
        <v>-0.17063522959016289</v>
      </c>
      <c r="H809" s="6">
        <f t="shared" ca="1" si="166"/>
        <v>-0.10646298023424239</v>
      </c>
      <c r="I809" s="10">
        <f ca="1">SUMPRODUCT(J809:O809,Results!B$12:G$12)+Results!$E$5*H809</f>
        <v>-2.7467643174239833</v>
      </c>
      <c r="J809" s="10">
        <f ca="1">SUMPRODUCT($A809:$F809,Results!$B$15:$G$15)</f>
        <v>3.6277989611082653</v>
      </c>
      <c r="K809" s="10">
        <f ca="1">SUMPRODUCT($A809:$F809,Results!$B$16:$G$16)</f>
        <v>-5.8724180923135636</v>
      </c>
      <c r="L809" s="10">
        <f ca="1">SUMPRODUCT($A809:$F809,Results!$B$17:$G$17)</f>
        <v>18.514303413546855</v>
      </c>
      <c r="M809" s="10">
        <f ca="1">SUMPRODUCT($A809:$F809,Results!$B$18:$G$18)</f>
        <v>0.37973415677105127</v>
      </c>
      <c r="N809" s="10">
        <f ca="1">SUMPRODUCT($A809:$F809,Results!$B$19:$G$19)</f>
        <v>11.072781326443849</v>
      </c>
      <c r="O809" s="10">
        <f ca="1">SUMPRODUCT($A809:$F809,Results!$B$20:$G$20)</f>
        <v>4.9328096298425486</v>
      </c>
      <c r="P809" s="10" cm="1">
        <f t="array" aca="1" ref="P809" ca="1">SUMPRODUCT(J809:O809,TRANSPOSE(BL$20:BL$25))+$AD$20-$BL$27</f>
        <v>-2.1164432261860662</v>
      </c>
      <c r="Q809" s="10" cm="1">
        <f t="array" aca="1" ref="Q809" ca="1">SUMPRODUCT(J809:O809,TRANSPOSE(ES$20:ES$25))+$AD$20-$ES$27</f>
        <v>-2.2687876378847198</v>
      </c>
      <c r="R809" s="10">
        <f ca="1">I809-Results!$E$5*H809</f>
        <v>-2.3209123964870138</v>
      </c>
      <c r="S809" s="10" cm="1">
        <f t="array" aca="1" ref="S809" ca="1">SUMPRODUCT(J809:O809,TRANSPOSE(AR$28:AR$33))+$AD$20-$AC$26</f>
        <v>-1.0901412171630853</v>
      </c>
      <c r="T809" s="10">
        <f ca="1">SUMPRODUCT(J809:O809,Results!K$9:P$9)</f>
        <v>-3.0994431447080517</v>
      </c>
      <c r="U809" s="10">
        <f ca="1">SUMPRODUCT(J809:O809,Results!K$9:P$9)+$AD$20-$AC$31</f>
        <v>-3.0824870881829596</v>
      </c>
      <c r="V809" s="10">
        <f t="shared" ca="1" si="165"/>
        <v>-0.63032109123791713</v>
      </c>
      <c r="W809" s="10">
        <f t="shared" ca="1" si="167"/>
        <v>-0.47797667953926348</v>
      </c>
      <c r="X809" s="10">
        <f t="shared" ca="1" si="168"/>
        <v>-0.42585192093696955</v>
      </c>
      <c r="Y809" s="10">
        <f t="shared" ca="1" si="169"/>
        <v>-1.656623100260898</v>
      </c>
      <c r="Z809" s="10">
        <f t="shared" ca="1" si="170"/>
        <v>-3.0288923843058688</v>
      </c>
      <c r="AA809" s="10">
        <f t="shared" ca="1" si="171"/>
        <v>0.33572277075897627</v>
      </c>
    </row>
    <row r="810" spans="1:27">
      <c r="A810" s="6">
        <f ca="1">LN((RAND()^(-Results!$E$4))-1)</f>
        <v>-0.72011180349768922</v>
      </c>
      <c r="B810" s="6">
        <f ca="1">LN((RAND()^(-Results!$E$4))-1)</f>
        <v>1.5034451666279638</v>
      </c>
      <c r="C810" s="6">
        <f ca="1">LN((RAND()^(-Results!$E$4))-1)</f>
        <v>-2.241264426004475</v>
      </c>
      <c r="D810" s="6">
        <f ca="1">LN((RAND()^(-Results!$E$4))-1)</f>
        <v>0.83200800876879866</v>
      </c>
      <c r="E810" s="6">
        <f ca="1">LN((RAND()^(-Results!$E$4))-1)</f>
        <v>-0.25933258844987955</v>
      </c>
      <c r="F810" s="6">
        <f ca="1">LN((RAND()^(-Results!$E$4))-1)</f>
        <v>1.6125185857690312</v>
      </c>
      <c r="G810" s="6">
        <f ca="1">LN((RAND()^(-Results!$E$4))-1)</f>
        <v>-1.2153898433484724</v>
      </c>
      <c r="H810" s="6">
        <f t="shared" ca="1" si="166"/>
        <v>-1.151217593992552</v>
      </c>
      <c r="I810" s="10">
        <f ca="1">SUMPRODUCT(J810:O810,Results!B$12:G$12)+Results!$E$5*H810</f>
        <v>0.89866836632367431</v>
      </c>
      <c r="J810" s="10">
        <f ca="1">SUMPRODUCT($A810:$F810,Results!$B$15:$G$15)</f>
        <v>-3.7471685898190059</v>
      </c>
      <c r="K810" s="10">
        <f ca="1">SUMPRODUCT($A810:$F810,Results!$B$16:$G$16)</f>
        <v>-2.0432673826693755</v>
      </c>
      <c r="L810" s="10">
        <f ca="1">SUMPRODUCT($A810:$F810,Results!$B$17:$G$17)</f>
        <v>-1.3683622473517161</v>
      </c>
      <c r="M810" s="10">
        <f ca="1">SUMPRODUCT($A810:$F810,Results!$B$18:$G$18)</f>
        <v>0.7996434821243712</v>
      </c>
      <c r="N810" s="10">
        <f ca="1">SUMPRODUCT($A810:$F810,Results!$B$19:$G$19)</f>
        <v>-0.13854648383976931</v>
      </c>
      <c r="O810" s="10">
        <f ca="1">SUMPRODUCT($A810:$F810,Results!$B$20:$G$20)</f>
        <v>-0.56258960794705937</v>
      </c>
      <c r="P810" s="10" cm="1">
        <f t="array" aca="1" ref="P810" ca="1">SUMPRODUCT(J810:O810,TRANSPOSE(BL$20:BL$25))+$AD$20-$BL$27</f>
        <v>4.0677412709281908</v>
      </c>
      <c r="Q810" s="10" cm="1">
        <f t="array" aca="1" ref="Q810" ca="1">SUMPRODUCT(J810:O810,TRANSPOSE(ES$20:ES$25))+$AD$20-$ES$27</f>
        <v>4.2242199042263655</v>
      </c>
      <c r="R810" s="10">
        <f ca="1">I810-Results!$E$5*H810</f>
        <v>5.5035387422938822</v>
      </c>
      <c r="S810" s="10" cm="1">
        <f t="array" aca="1" ref="S810" ca="1">SUMPRODUCT(J810:O810,TRANSPOSE(AR$28:AR$33))+$AD$20-$AC$26</f>
        <v>1.806892479553823</v>
      </c>
      <c r="T810" s="10">
        <f ca="1">SUMPRODUCT(J810:O810,Results!K$9:P$9)</f>
        <v>5.0158913178038187</v>
      </c>
      <c r="U810" s="10">
        <f ca="1">SUMPRODUCT(J810:O810,Results!K$9:P$9)+$AD$20-$AC$31</f>
        <v>5.0328473743289113</v>
      </c>
      <c r="V810" s="10">
        <f t="shared" ca="1" si="165"/>
        <v>-3.1690729046045165</v>
      </c>
      <c r="W810" s="10">
        <f t="shared" ca="1" si="167"/>
        <v>-3.3255515379026912</v>
      </c>
      <c r="X810" s="10">
        <f t="shared" ca="1" si="168"/>
        <v>-4.6048703759702079</v>
      </c>
      <c r="Y810" s="10">
        <f t="shared" ca="1" si="169"/>
        <v>-0.90822411323014873</v>
      </c>
      <c r="Z810" s="10">
        <f t="shared" ca="1" si="170"/>
        <v>0.61654029944178901</v>
      </c>
      <c r="AA810" s="10">
        <f t="shared" ca="1" si="171"/>
        <v>-4.134179008005237</v>
      </c>
    </row>
    <row r="811" spans="1:27">
      <c r="A811" s="6">
        <f ca="1">LN((RAND()^(-Results!$E$4))-1)</f>
        <v>-0.97551470774338789</v>
      </c>
      <c r="B811" s="6">
        <f ca="1">LN((RAND()^(-Results!$E$4))-1)</f>
        <v>-0.98023002071882193</v>
      </c>
      <c r="C811" s="6">
        <f ca="1">LN((RAND()^(-Results!$E$4))-1)</f>
        <v>-0.17666533516616242</v>
      </c>
      <c r="D811" s="6">
        <f ca="1">LN((RAND()^(-Results!$E$4))-1)</f>
        <v>0.65469016825409909</v>
      </c>
      <c r="E811" s="6">
        <f ca="1">LN((RAND()^(-Results!$E$4))-1)</f>
        <v>-2.5401711257038979</v>
      </c>
      <c r="F811" s="6">
        <f ca="1">LN((RAND()^(-Results!$E$4))-1)</f>
        <v>-0.27893850051221275</v>
      </c>
      <c r="G811" s="6">
        <f ca="1">LN((RAND()^(-Results!$E$4))-1)</f>
        <v>-0.76840294318334812</v>
      </c>
      <c r="H811" s="6">
        <f t="shared" ca="1" si="166"/>
        <v>-0.70423069382742765</v>
      </c>
      <c r="I811" s="10">
        <f ca="1">SUMPRODUCT(J811:O811,Results!B$12:G$12)+Results!$E$5*H811</f>
        <v>-21.115186203871644</v>
      </c>
      <c r="J811" s="10">
        <f ca="1">SUMPRODUCT($A811:$F811,Results!$B$15:$G$15)</f>
        <v>5.8279360305972023</v>
      </c>
      <c r="K811" s="10">
        <f ca="1">SUMPRODUCT($A811:$F811,Results!$B$16:$G$16)</f>
        <v>-7.5082786692426691</v>
      </c>
      <c r="L811" s="10">
        <f ca="1">SUMPRODUCT($A811:$F811,Results!$B$17:$G$17)</f>
        <v>10.425650771826112</v>
      </c>
      <c r="M811" s="10">
        <f ca="1">SUMPRODUCT($A811:$F811,Results!$B$18:$G$18)</f>
        <v>-0.37693035441850481</v>
      </c>
      <c r="N811" s="10">
        <f ca="1">SUMPRODUCT($A811:$F811,Results!$B$19:$G$19)</f>
        <v>-1.8520208726260481</v>
      </c>
      <c r="O811" s="10">
        <f ca="1">SUMPRODUCT($A811:$F811,Results!$B$20:$G$20)</f>
        <v>1.2187356442744319</v>
      </c>
      <c r="P811" s="10" cm="1">
        <f t="array" aca="1" ref="P811" ca="1">SUMPRODUCT(J811:O811,TRANSPOSE(BL$20:BL$25))+$AD$20-$BL$27</f>
        <v>-18.449816214014536</v>
      </c>
      <c r="Q811" s="10" cm="1">
        <f t="array" aca="1" ref="Q811" ca="1">SUMPRODUCT(J811:O811,TRANSPOSE(ES$20:ES$25))+$AD$20-$ES$27</f>
        <v>-18.460657773558633</v>
      </c>
      <c r="R811" s="10">
        <f ca="1">I811-Results!$E$5*H811</f>
        <v>-18.298263428561935</v>
      </c>
      <c r="S811" s="10" cm="1">
        <f t="array" aca="1" ref="S811" ca="1">SUMPRODUCT(J811:O811,TRANSPOSE(AR$28:AR$33))+$AD$20-$AC$26</f>
        <v>-15.255078551023741</v>
      </c>
      <c r="T811" s="10">
        <f ca="1">SUMPRODUCT(J811:O811,Results!K$9:P$9)</f>
        <v>-18.522030693930368</v>
      </c>
      <c r="U811" s="10">
        <f ca="1">SUMPRODUCT(J811:O811,Results!K$9:P$9)+$AD$20-$AC$31</f>
        <v>-18.505074637405276</v>
      </c>
      <c r="V811" s="10">
        <f t="shared" ca="1" si="165"/>
        <v>-2.6653699898571084</v>
      </c>
      <c r="W811" s="10">
        <f t="shared" ca="1" si="167"/>
        <v>-2.654528430313011</v>
      </c>
      <c r="X811" s="10">
        <f t="shared" ca="1" si="168"/>
        <v>-2.8169227753097097</v>
      </c>
      <c r="Y811" s="10">
        <f t="shared" ca="1" si="169"/>
        <v>-5.860107652847903</v>
      </c>
      <c r="Z811" s="10">
        <f t="shared" ca="1" si="170"/>
        <v>-21.39731427075353</v>
      </c>
      <c r="AA811" s="10">
        <f t="shared" ca="1" si="171"/>
        <v>-2.6101115664663688</v>
      </c>
    </row>
    <row r="812" spans="1:27">
      <c r="A812" s="6">
        <f ca="1">LN((RAND()^(-Results!$E$4))-1)</f>
        <v>4.0792426425240151</v>
      </c>
      <c r="B812" s="6">
        <f ca="1">LN((RAND()^(-Results!$E$4))-1)</f>
        <v>1.7258417642964743</v>
      </c>
      <c r="C812" s="6">
        <f ca="1">LN((RAND()^(-Results!$E$4))-1)</f>
        <v>2.9632340289785097</v>
      </c>
      <c r="D812" s="6">
        <f ca="1">LN((RAND()^(-Results!$E$4))-1)</f>
        <v>-1.4666900444504258</v>
      </c>
      <c r="E812" s="6">
        <f ca="1">LN((RAND()^(-Results!$E$4))-1)</f>
        <v>0.63367217737702675</v>
      </c>
      <c r="F812" s="6">
        <f ca="1">LN((RAND()^(-Results!$E$4))-1)</f>
        <v>2.8903438523061249</v>
      </c>
      <c r="G812" s="6">
        <f ca="1">LN((RAND()^(-Results!$E$4))-1)</f>
        <v>-1.1246824941854117</v>
      </c>
      <c r="H812" s="6">
        <f t="shared" ca="1" si="166"/>
        <v>-1.0605102448294912</v>
      </c>
      <c r="I812" s="10">
        <f ca="1">SUMPRODUCT(J812:O812,Results!B$12:G$12)+Results!$E$5*H812</f>
        <v>43.011950182714813</v>
      </c>
      <c r="J812" s="10">
        <f ca="1">SUMPRODUCT($A812:$F812,Results!$B$15:$G$15)</f>
        <v>-14.238691288909706</v>
      </c>
      <c r="K812" s="10">
        <f ca="1">SUMPRODUCT($A812:$F812,Results!$B$16:$G$16)</f>
        <v>10.211988281262025</v>
      </c>
      <c r="L812" s="10">
        <f ca="1">SUMPRODUCT($A812:$F812,Results!$B$17:$G$17)</f>
        <v>-2.8981458074295348</v>
      </c>
      <c r="M812" s="10">
        <f ca="1">SUMPRODUCT($A812:$F812,Results!$B$18:$G$18)</f>
        <v>-7.450458265497848</v>
      </c>
      <c r="N812" s="10">
        <f ca="1">SUMPRODUCT($A812:$F812,Results!$B$19:$G$19)</f>
        <v>15.899668491348798</v>
      </c>
      <c r="O812" s="10">
        <f ca="1">SUMPRODUCT($A812:$F812,Results!$B$20:$G$20)</f>
        <v>8.1347492283190572</v>
      </c>
      <c r="P812" s="10" cm="1">
        <f t="array" aca="1" ref="P812" ca="1">SUMPRODUCT(J812:O812,TRANSPOSE(BL$20:BL$25))+$AD$20-$BL$27</f>
        <v>47.847759919522566</v>
      </c>
      <c r="Q812" s="10" cm="1">
        <f t="array" aca="1" ref="Q812" ca="1">SUMPRODUCT(J812:O812,TRANSPOSE(ES$20:ES$25))+$AD$20-$ES$27</f>
        <v>47.790002188835331</v>
      </c>
      <c r="R812" s="10">
        <f ca="1">I812-Results!$E$5*H812</f>
        <v>47.253991162032776</v>
      </c>
      <c r="S812" s="10" cm="1">
        <f t="array" aca="1" ref="S812" ca="1">SUMPRODUCT(J812:O812,TRANSPOSE(AR$28:AR$33))+$AD$20-$AC$26</f>
        <v>48.572518442922757</v>
      </c>
      <c r="T812" s="10">
        <f ca="1">SUMPRODUCT(J812:O812,Results!K$9:P$9)</f>
        <v>47.438277362852261</v>
      </c>
      <c r="U812" s="10">
        <f ca="1">SUMPRODUCT(J812:O812,Results!K$9:P$9)+$AD$20-$AC$31</f>
        <v>47.455233419377358</v>
      </c>
      <c r="V812" s="10">
        <f t="shared" ref="V812:V875" ca="1" si="172">I812-P812</f>
        <v>-4.8358097368077537</v>
      </c>
      <c r="W812" s="10">
        <f t="shared" ca="1" si="167"/>
        <v>-4.7780520061205181</v>
      </c>
      <c r="X812" s="10">
        <f t="shared" ca="1" si="168"/>
        <v>-4.242040979317963</v>
      </c>
      <c r="Y812" s="10">
        <f t="shared" ca="1" si="169"/>
        <v>-5.560568260207944</v>
      </c>
      <c r="Z812" s="10">
        <f t="shared" ca="1" si="170"/>
        <v>42.729822115832924</v>
      </c>
      <c r="AA812" s="10">
        <f t="shared" ca="1" si="171"/>
        <v>-4.4432832366625448</v>
      </c>
    </row>
    <row r="813" spans="1:27">
      <c r="A813" s="6">
        <f ca="1">LN((RAND()^(-Results!$E$4))-1)</f>
        <v>0.69974167844316182</v>
      </c>
      <c r="B813" s="6">
        <f ca="1">LN((RAND()^(-Results!$E$4))-1)</f>
        <v>2.1990548054950168</v>
      </c>
      <c r="C813" s="6">
        <f ca="1">LN((RAND()^(-Results!$E$4))-1)</f>
        <v>-1.8784391659752073</v>
      </c>
      <c r="D813" s="6">
        <f ca="1">LN((RAND()^(-Results!$E$4))-1)</f>
        <v>-2.1199238627798218</v>
      </c>
      <c r="E813" s="6">
        <f ca="1">LN((RAND()^(-Results!$E$4))-1)</f>
        <v>2.7959738476115787</v>
      </c>
      <c r="F813" s="6">
        <f ca="1">LN((RAND()^(-Results!$E$4))-1)</f>
        <v>-3.1309067027809547</v>
      </c>
      <c r="G813" s="6">
        <f ca="1">LN((RAND()^(-Results!$E$4))-1)</f>
        <v>2.4918249402141108</v>
      </c>
      <c r="H813" s="6">
        <f t="shared" ca="1" si="166"/>
        <v>2.5559971895700313</v>
      </c>
      <c r="I813" s="10">
        <f ca="1">SUMPRODUCT(J813:O813,Results!B$12:G$12)+Results!$E$5*H813</f>
        <v>13.584702407280343</v>
      </c>
      <c r="J813" s="10">
        <f ca="1">SUMPRODUCT($A813:$F813,Results!$B$15:$G$15)</f>
        <v>0.63375762827761761</v>
      </c>
      <c r="K813" s="10">
        <f ca="1">SUMPRODUCT($A813:$F813,Results!$B$16:$G$16)</f>
        <v>4.7223370953123567</v>
      </c>
      <c r="L813" s="10">
        <f ca="1">SUMPRODUCT($A813:$F813,Results!$B$17:$G$17)</f>
        <v>-9.2947569948589965</v>
      </c>
      <c r="M813" s="10">
        <f ca="1">SUMPRODUCT($A813:$F813,Results!$B$18:$G$18)</f>
        <v>10.536047010010865</v>
      </c>
      <c r="N813" s="10">
        <f ca="1">SUMPRODUCT($A813:$F813,Results!$B$19:$G$19)</f>
        <v>0.15411766566284357</v>
      </c>
      <c r="O813" s="10">
        <f ca="1">SUMPRODUCT($A813:$F813,Results!$B$20:$G$20)</f>
        <v>-8.01467707716861</v>
      </c>
      <c r="P813" s="10" cm="1">
        <f t="array" aca="1" ref="P813" ca="1">SUMPRODUCT(J813:O813,TRANSPOSE(BL$20:BL$25))+$AD$20-$BL$27</f>
        <v>2.6504896472588801</v>
      </c>
      <c r="Q813" s="10" cm="1">
        <f t="array" aca="1" ref="Q813" ca="1">SUMPRODUCT(J813:O813,TRANSPOSE(ES$20:ES$25))+$AD$20-$ES$27</f>
        <v>2.6656789136112802</v>
      </c>
      <c r="R813" s="10">
        <f ca="1">I813-Results!$E$5*H813</f>
        <v>3.3607136490002176</v>
      </c>
      <c r="S813" s="10" cm="1">
        <f t="array" aca="1" ref="S813" ca="1">SUMPRODUCT(J813:O813,TRANSPOSE(AR$28:AR$33))+$AD$20-$AC$26</f>
        <v>-8.0660719220421715</v>
      </c>
      <c r="T813" s="10">
        <f ca="1">SUMPRODUCT(J813:O813,Results!K$9:P$9)</f>
        <v>2.697214499245129</v>
      </c>
      <c r="U813" s="10">
        <f ca="1">SUMPRODUCT(J813:O813,Results!K$9:P$9)+$AD$20-$AC$31</f>
        <v>2.7141705557702216</v>
      </c>
      <c r="V813" s="10">
        <f t="shared" ca="1" si="172"/>
        <v>10.934212760021463</v>
      </c>
      <c r="W813" s="10">
        <f t="shared" ca="1" si="167"/>
        <v>10.919023493669062</v>
      </c>
      <c r="X813" s="10">
        <f t="shared" ca="1" si="168"/>
        <v>10.223988758280125</v>
      </c>
      <c r="Y813" s="10">
        <f t="shared" ca="1" si="169"/>
        <v>21.650774329322516</v>
      </c>
      <c r="Z813" s="10">
        <f t="shared" ca="1" si="170"/>
        <v>13.302574340398458</v>
      </c>
      <c r="AA813" s="10">
        <f t="shared" ca="1" si="171"/>
        <v>10.870531851510121</v>
      </c>
    </row>
    <row r="814" spans="1:27">
      <c r="A814" s="6">
        <f ca="1">LN((RAND()^(-Results!$E$4))-1)</f>
        <v>-0.90509092582760198</v>
      </c>
      <c r="B814" s="6">
        <f ca="1">LN((RAND()^(-Results!$E$4))-1)</f>
        <v>-0.36068085734381816</v>
      </c>
      <c r="C814" s="6">
        <f ca="1">LN((RAND()^(-Results!$E$4))-1)</f>
        <v>-1.3421933860624293</v>
      </c>
      <c r="D814" s="6">
        <f ca="1">LN((RAND()^(-Results!$E$4))-1)</f>
        <v>0.21426390306835094</v>
      </c>
      <c r="E814" s="6">
        <f ca="1">LN((RAND()^(-Results!$E$4))-1)</f>
        <v>0.79070081076995624</v>
      </c>
      <c r="F814" s="6">
        <f ca="1">LN((RAND()^(-Results!$E$4))-1)</f>
        <v>-0.76642446960317945</v>
      </c>
      <c r="G814" s="6">
        <f ca="1">LN((RAND()^(-Results!$E$4))-1)</f>
        <v>0.26087152779836409</v>
      </c>
      <c r="H814" s="6">
        <f t="shared" ca="1" si="166"/>
        <v>0.32504377715428456</v>
      </c>
      <c r="I814" s="10">
        <f ca="1">SUMPRODUCT(J814:O814,Results!B$12:G$12)+Results!$E$5*H814</f>
        <v>-6.837197354411737</v>
      </c>
      <c r="J814" s="10">
        <f ca="1">SUMPRODUCT($A814:$F814,Results!$B$15:$G$15)</f>
        <v>1.7602922567834223</v>
      </c>
      <c r="K814" s="10">
        <f ca="1">SUMPRODUCT($A814:$F814,Results!$B$16:$G$16)</f>
        <v>-1.0923750339246823</v>
      </c>
      <c r="L814" s="10">
        <f ca="1">SUMPRODUCT($A814:$F814,Results!$B$17:$G$17)</f>
        <v>-3.8145492554678642</v>
      </c>
      <c r="M814" s="10">
        <f ca="1">SUMPRODUCT($A814:$F814,Results!$B$18:$G$18)</f>
        <v>3.0685991384402427</v>
      </c>
      <c r="N814" s="10">
        <f ca="1">SUMPRODUCT($A814:$F814,Results!$B$19:$G$19)</f>
        <v>-4.9504462108307159</v>
      </c>
      <c r="O814" s="10">
        <f ca="1">SUMPRODUCT($A814:$F814,Results!$B$20:$G$20)</f>
        <v>-3.4996239045230482</v>
      </c>
      <c r="P814" s="10" cm="1">
        <f t="array" aca="1" ref="P814" ca="1">SUMPRODUCT(J814:O814,TRANSPOSE(BL$20:BL$25))+$AD$20-$BL$27</f>
        <v>-8.3860185412709853</v>
      </c>
      <c r="Q814" s="10" cm="1">
        <f t="array" aca="1" ref="Q814" ca="1">SUMPRODUCT(J814:O814,TRANSPOSE(ES$20:ES$25))+$AD$20-$ES$27</f>
        <v>-8.3605021982558583</v>
      </c>
      <c r="R814" s="10">
        <f ca="1">I814-Results!$E$5*H814</f>
        <v>-8.1373724630288748</v>
      </c>
      <c r="S814" s="10" cm="1">
        <f t="array" aca="1" ref="S814" ca="1">SUMPRODUCT(J814:O814,TRANSPOSE(AR$28:AR$33))+$AD$20-$AC$26</f>
        <v>-10.49447605405112</v>
      </c>
      <c r="T814" s="10">
        <f ca="1">SUMPRODUCT(J814:O814,Results!K$9:P$9)</f>
        <v>-8.2376255200610906</v>
      </c>
      <c r="U814" s="10">
        <f ca="1">SUMPRODUCT(J814:O814,Results!K$9:P$9)+$AD$20-$AC$31</f>
        <v>-8.220669463535998</v>
      </c>
      <c r="V814" s="10">
        <f t="shared" ca="1" si="172"/>
        <v>1.5488211868592483</v>
      </c>
      <c r="W814" s="10">
        <f t="shared" ca="1" si="167"/>
        <v>1.5233048438441212</v>
      </c>
      <c r="X814" s="10">
        <f t="shared" ca="1" si="168"/>
        <v>1.3001751086171378</v>
      </c>
      <c r="Y814" s="10">
        <f t="shared" ca="1" si="169"/>
        <v>3.6572786996393827</v>
      </c>
      <c r="Z814" s="10">
        <f t="shared" ca="1" si="170"/>
        <v>-7.1193254212936221</v>
      </c>
      <c r="AA814" s="10">
        <f t="shared" ca="1" si="171"/>
        <v>1.383472109124261</v>
      </c>
    </row>
    <row r="815" spans="1:27">
      <c r="A815" s="6">
        <f ca="1">LN((RAND()^(-Results!$E$4))-1)</f>
        <v>0.1466622308800834</v>
      </c>
      <c r="B815" s="6">
        <f ca="1">LN((RAND()^(-Results!$E$4))-1)</f>
        <v>1.8003083986502431</v>
      </c>
      <c r="C815" s="6">
        <f ca="1">LN((RAND()^(-Results!$E$4))-1)</f>
        <v>0.18126832574463403</v>
      </c>
      <c r="D815" s="6">
        <f ca="1">LN((RAND()^(-Results!$E$4))-1)</f>
        <v>-0.17696313686405807</v>
      </c>
      <c r="E815" s="6">
        <f ca="1">LN((RAND()^(-Results!$E$4))-1)</f>
        <v>1.3444222637040171</v>
      </c>
      <c r="F815" s="6">
        <f ca="1">LN((RAND()^(-Results!$E$4))-1)</f>
        <v>-0.55796932599994298</v>
      </c>
      <c r="G815" s="6">
        <f ca="1">LN((RAND()^(-Results!$E$4))-1)</f>
        <v>-0.1969426171736943</v>
      </c>
      <c r="H815" s="6">
        <f t="shared" ca="1" si="166"/>
        <v>-0.13277036781777379</v>
      </c>
      <c r="I815" s="10">
        <f ca="1">SUMPRODUCT(J815:O815,Results!B$12:G$12)+Results!$E$5*H815</f>
        <v>6.5814419722584248</v>
      </c>
      <c r="J815" s="10">
        <f ca="1">SUMPRODUCT($A815:$F815,Results!$B$15:$G$15)</f>
        <v>-0.96917601113278784</v>
      </c>
      <c r="K815" s="10">
        <f ca="1">SUMPRODUCT($A815:$F815,Results!$B$16:$G$16)</f>
        <v>4.3946062597815985</v>
      </c>
      <c r="L815" s="10">
        <f ca="1">SUMPRODUCT($A815:$F815,Results!$B$17:$G$17)</f>
        <v>-3.5876579950959906</v>
      </c>
      <c r="M815" s="10">
        <f ca="1">SUMPRODUCT($A815:$F815,Results!$B$18:$G$18)</f>
        <v>1.7076403503922983</v>
      </c>
      <c r="N815" s="10">
        <f ca="1">SUMPRODUCT($A815:$F815,Results!$B$19:$G$19)</f>
        <v>1.8384095307372663</v>
      </c>
      <c r="O815" s="10">
        <f ca="1">SUMPRODUCT($A815:$F815,Results!$B$20:$G$20)</f>
        <v>-1.4536645039517326</v>
      </c>
      <c r="P815" s="10" cm="1">
        <f t="array" aca="1" ref="P815" ca="1">SUMPRODUCT(J815:O815,TRANSPOSE(BL$20:BL$25))+$AD$20-$BL$27</f>
        <v>6.8776772604361796</v>
      </c>
      <c r="Q815" s="10" cm="1">
        <f t="array" aca="1" ref="Q815" ca="1">SUMPRODUCT(J815:O815,TRANSPOSE(ES$20:ES$25))+$AD$20-$ES$27</f>
        <v>6.9410035026493411</v>
      </c>
      <c r="R815" s="10">
        <f ca="1">I815-Results!$E$5*H815</f>
        <v>7.1125234435295202</v>
      </c>
      <c r="S815" s="10" cm="1">
        <f t="array" aca="1" ref="S815" ca="1">SUMPRODUCT(J815:O815,TRANSPOSE(AR$28:AR$33))+$AD$20-$AC$26</f>
        <v>4.4320962104201334</v>
      </c>
      <c r="T815" s="10">
        <f ca="1">SUMPRODUCT(J815:O815,Results!K$9:P$9)</f>
        <v>7.2477459006499654</v>
      </c>
      <c r="U815" s="10">
        <f ca="1">SUMPRODUCT(J815:O815,Results!K$9:P$9)+$AD$20-$AC$31</f>
        <v>7.264701957175058</v>
      </c>
      <c r="V815" s="10">
        <f t="shared" ca="1" si="172"/>
        <v>-0.2962352881777548</v>
      </c>
      <c r="W815" s="10">
        <f t="shared" ca="1" si="167"/>
        <v>-0.35956153039091632</v>
      </c>
      <c r="X815" s="10">
        <f t="shared" ca="1" si="168"/>
        <v>-0.5310814712710954</v>
      </c>
      <c r="Y815" s="10">
        <f t="shared" ca="1" si="169"/>
        <v>2.1493457618382914</v>
      </c>
      <c r="Z815" s="10">
        <f t="shared" ca="1" si="170"/>
        <v>6.2993139053765397</v>
      </c>
      <c r="AA815" s="10">
        <f t="shared" ca="1" si="171"/>
        <v>-0.6832599849166332</v>
      </c>
    </row>
    <row r="816" spans="1:27">
      <c r="A816" s="6">
        <f ca="1">LN((RAND()^(-Results!$E$4))-1)</f>
        <v>-1.2577072656353578</v>
      </c>
      <c r="B816" s="6">
        <f ca="1">LN((RAND()^(-Results!$E$4))-1)</f>
        <v>0.86716051181902909</v>
      </c>
      <c r="C816" s="6">
        <f ca="1">LN((RAND()^(-Results!$E$4))-1)</f>
        <v>-0.60181243197923617</v>
      </c>
      <c r="D816" s="6">
        <f ca="1">LN((RAND()^(-Results!$E$4))-1)</f>
        <v>-0.80666217044496868</v>
      </c>
      <c r="E816" s="6">
        <f ca="1">LN((RAND()^(-Results!$E$4))-1)</f>
        <v>0.44166594913195106</v>
      </c>
      <c r="F816" s="6">
        <f ca="1">LN((RAND()^(-Results!$E$4))-1)</f>
        <v>-0.33954168937729995</v>
      </c>
      <c r="G816" s="6">
        <f ca="1">LN((RAND()^(-Results!$E$4))-1)</f>
        <v>-1.2841003183577153</v>
      </c>
      <c r="H816" s="6">
        <f t="shared" ca="1" si="166"/>
        <v>-1.2199280690017948</v>
      </c>
      <c r="I816" s="10">
        <f ca="1">SUMPRODUCT(J816:O816,Results!B$12:G$12)+Results!$E$5*H816</f>
        <v>-12.038040418263808</v>
      </c>
      <c r="J816" s="10">
        <f ca="1">SUMPRODUCT($A816:$F816,Results!$B$15:$G$15)</f>
        <v>3.7179986303092134</v>
      </c>
      <c r="K816" s="10">
        <f ca="1">SUMPRODUCT($A816:$F816,Results!$B$16:$G$16)</f>
        <v>1.2724831142209585</v>
      </c>
      <c r="L816" s="10">
        <f ca="1">SUMPRODUCT($A816:$F816,Results!$B$17:$G$17)</f>
        <v>-1.2937039213667856</v>
      </c>
      <c r="M816" s="10">
        <f ca="1">SUMPRODUCT($A816:$F816,Results!$B$18:$G$18)</f>
        <v>2.1444592750837499</v>
      </c>
      <c r="N816" s="10">
        <f ca="1">SUMPRODUCT($A816:$F816,Results!$B$19:$G$19)</f>
        <v>-2.3472221994656461</v>
      </c>
      <c r="O816" s="10">
        <f ca="1">SUMPRODUCT($A816:$F816,Results!$B$20:$G$20)</f>
        <v>-2.7729621034118717</v>
      </c>
      <c r="P816" s="10" cm="1">
        <f t="array" aca="1" ref="P816" ca="1">SUMPRODUCT(J816:O816,TRANSPOSE(BL$20:BL$25))+$AD$20-$BL$27</f>
        <v>-7.495473995888954</v>
      </c>
      <c r="Q816" s="10" cm="1">
        <f t="array" aca="1" ref="Q816" ca="1">SUMPRODUCT(J816:O816,TRANSPOSE(ES$20:ES$25))+$AD$20-$ES$27</f>
        <v>-7.4407326764660731</v>
      </c>
      <c r="R816" s="10">
        <f ca="1">I816-Results!$E$5*H816</f>
        <v>-7.1583281422566287</v>
      </c>
      <c r="S816" s="10" cm="1">
        <f t="array" aca="1" ref="S816" ca="1">SUMPRODUCT(J816:O816,TRANSPOSE(AR$28:AR$33))+$AD$20-$AC$26</f>
        <v>-8.4519671036907198</v>
      </c>
      <c r="T816" s="10">
        <f ca="1">SUMPRODUCT(J816:O816,Results!K$9:P$9)</f>
        <v>-7.18871737433708</v>
      </c>
      <c r="U816" s="10">
        <f ca="1">SUMPRODUCT(J816:O816,Results!K$9:P$9)+$AD$20-$AC$31</f>
        <v>-7.1717613178119874</v>
      </c>
      <c r="V816" s="10">
        <f t="shared" ca="1" si="172"/>
        <v>-4.5425664223748541</v>
      </c>
      <c r="W816" s="10">
        <f t="shared" ca="1" si="167"/>
        <v>-4.597307741797735</v>
      </c>
      <c r="X816" s="10">
        <f t="shared" ca="1" si="168"/>
        <v>-4.8797122760071794</v>
      </c>
      <c r="Y816" s="10">
        <f t="shared" ca="1" si="169"/>
        <v>-3.5860733145730883</v>
      </c>
      <c r="Z816" s="10">
        <f t="shared" ca="1" si="170"/>
        <v>-12.320168485145693</v>
      </c>
      <c r="AA816" s="10">
        <f t="shared" ca="1" si="171"/>
        <v>-4.8662791004518207</v>
      </c>
    </row>
    <row r="817" spans="1:27">
      <c r="A817" s="6">
        <f ca="1">LN((RAND()^(-Results!$E$4))-1)</f>
        <v>1.5951593780448408</v>
      </c>
      <c r="B817" s="6">
        <f ca="1">LN((RAND()^(-Results!$E$4))-1)</f>
        <v>1.7590865655906569</v>
      </c>
      <c r="C817" s="6">
        <f ca="1">LN((RAND()^(-Results!$E$4))-1)</f>
        <v>-0.18270718671480607</v>
      </c>
      <c r="D817" s="6">
        <f ca="1">LN((RAND()^(-Results!$E$4))-1)</f>
        <v>-1.1789014194870422</v>
      </c>
      <c r="E817" s="6">
        <f ca="1">LN((RAND()^(-Results!$E$4))-1)</f>
        <v>-5.2437769870081426E-2</v>
      </c>
      <c r="F817" s="6">
        <f ca="1">LN((RAND()^(-Results!$E$4))-1)</f>
        <v>-2.5854370966337932</v>
      </c>
      <c r="G817" s="6">
        <f ca="1">LN((RAND()^(-Results!$E$4))-1)</f>
        <v>0.82463580558268335</v>
      </c>
      <c r="H817" s="6">
        <f t="shared" ca="1" si="166"/>
        <v>0.88880805493860382</v>
      </c>
      <c r="I817" s="10">
        <f ca="1">SUMPRODUCT(J817:O817,Results!B$12:G$12)+Results!$E$5*H817</f>
        <v>5.9910527836341512</v>
      </c>
      <c r="J817" s="10">
        <f ca="1">SUMPRODUCT($A817:$F817,Results!$B$15:$G$15)</f>
        <v>1.2519348340688317</v>
      </c>
      <c r="K817" s="10">
        <f ca="1">SUMPRODUCT($A817:$F817,Results!$B$16:$G$16)</f>
        <v>-0.11871343530610745</v>
      </c>
      <c r="L817" s="10">
        <f ca="1">SUMPRODUCT($A817:$F817,Results!$B$17:$G$17)</f>
        <v>3.3886117304134702</v>
      </c>
      <c r="M817" s="10">
        <f ca="1">SUMPRODUCT($A817:$F817,Results!$B$18:$G$18)</f>
        <v>6.1991249339057246</v>
      </c>
      <c r="N817" s="10">
        <f ca="1">SUMPRODUCT($A817:$F817,Results!$B$19:$G$19)</f>
        <v>5.5970729614269636</v>
      </c>
      <c r="O817" s="10">
        <f ca="1">SUMPRODUCT($A817:$F817,Results!$B$20:$G$20)</f>
        <v>-2.0446400752245228</v>
      </c>
      <c r="P817" s="10" cm="1">
        <f t="array" aca="1" ref="P817" ca="1">SUMPRODUCT(J817:O817,TRANSPOSE(BL$20:BL$25))+$AD$20-$BL$27</f>
        <v>1.9935923806685447</v>
      </c>
      <c r="Q817" s="10" cm="1">
        <f t="array" aca="1" ref="Q817" ca="1">SUMPRODUCT(J817:O817,TRANSPOSE(ES$20:ES$25))+$AD$20-$ES$27</f>
        <v>1.9636077006773234</v>
      </c>
      <c r="R817" s="10">
        <f ca="1">I817-Results!$E$5*H817</f>
        <v>2.4358205638797359</v>
      </c>
      <c r="S817" s="10" cm="1">
        <f t="array" aca="1" ref="S817" ca="1">SUMPRODUCT(J817:O817,TRANSPOSE(AR$28:AR$33))+$AD$20-$AC$26</f>
        <v>-3.8645825143234545</v>
      </c>
      <c r="T817" s="10">
        <f ca="1">SUMPRODUCT(J817:O817,Results!K$9:P$9)</f>
        <v>1.7741437845682795</v>
      </c>
      <c r="U817" s="10">
        <f ca="1">SUMPRODUCT(J817:O817,Results!K$9:P$9)+$AD$20-$AC$31</f>
        <v>1.7910998410933718</v>
      </c>
      <c r="V817" s="10">
        <f t="shared" ca="1" si="172"/>
        <v>3.9974604029656065</v>
      </c>
      <c r="W817" s="10">
        <f t="shared" ca="1" si="167"/>
        <v>4.0274450829568273</v>
      </c>
      <c r="X817" s="10">
        <f t="shared" ca="1" si="168"/>
        <v>3.5552322197544153</v>
      </c>
      <c r="Y817" s="10">
        <f t="shared" ca="1" si="169"/>
        <v>9.8556352979576047</v>
      </c>
      <c r="Z817" s="10">
        <f t="shared" ca="1" si="170"/>
        <v>5.7089247167522661</v>
      </c>
      <c r="AA817" s="10">
        <f t="shared" ca="1" si="171"/>
        <v>4.1999529425407793</v>
      </c>
    </row>
    <row r="818" spans="1:27">
      <c r="A818" s="6">
        <f ca="1">LN((RAND()^(-Results!$E$4))-1)</f>
        <v>0.46088492400966086</v>
      </c>
      <c r="B818" s="6">
        <f ca="1">LN((RAND()^(-Results!$E$4))-1)</f>
        <v>1.6978726253001686</v>
      </c>
      <c r="C818" s="6">
        <f ca="1">LN((RAND()^(-Results!$E$4))-1)</f>
        <v>-1.8698178779534798</v>
      </c>
      <c r="D818" s="6">
        <f ca="1">LN((RAND()^(-Results!$E$4))-1)</f>
        <v>-1.4985135441103301</v>
      </c>
      <c r="E818" s="6">
        <f ca="1">LN((RAND()^(-Results!$E$4))-1)</f>
        <v>1.2378876496097282</v>
      </c>
      <c r="F818" s="6">
        <f ca="1">LN((RAND()^(-Results!$E$4))-1)</f>
        <v>1.4528898848273057</v>
      </c>
      <c r="G818" s="6">
        <f ca="1">LN((RAND()^(-Results!$E$4))-1)</f>
        <v>-3.3130760636613119E-2</v>
      </c>
      <c r="H818" s="6">
        <f t="shared" ca="1" si="166"/>
        <v>3.1041488719307384E-2</v>
      </c>
      <c r="I818" s="10">
        <f ca="1">SUMPRODUCT(J818:O818,Results!B$12:G$12)+Results!$E$5*H818</f>
        <v>17.130669755350233</v>
      </c>
      <c r="J818" s="10">
        <f ca="1">SUMPRODUCT($A818:$F818,Results!$B$15:$G$15)</f>
        <v>-6.172997658144336</v>
      </c>
      <c r="K818" s="10">
        <f ca="1">SUMPRODUCT($A818:$F818,Results!$B$16:$G$16)</f>
        <v>3.8164149005297388</v>
      </c>
      <c r="L818" s="10">
        <f ca="1">SUMPRODUCT($A818:$F818,Results!$B$17:$G$17)</f>
        <v>-7.8015127850428776</v>
      </c>
      <c r="M818" s="10">
        <f ca="1">SUMPRODUCT($A818:$F818,Results!$B$18:$G$18)</f>
        <v>1.9809742425739092</v>
      </c>
      <c r="N818" s="10">
        <f ca="1">SUMPRODUCT($A818:$F818,Results!$B$19:$G$19)</f>
        <v>2.4318089684917035</v>
      </c>
      <c r="O818" s="10">
        <f ca="1">SUMPRODUCT($A818:$F818,Results!$B$20:$G$20)</f>
        <v>-1.8564009656749263</v>
      </c>
      <c r="P818" s="10" cm="1">
        <f t="array" aca="1" ref="P818" ca="1">SUMPRODUCT(J818:O818,TRANSPOSE(BL$20:BL$25))+$AD$20-$BL$27</f>
        <v>15.98946658775521</v>
      </c>
      <c r="Q818" s="10" cm="1">
        <f t="array" aca="1" ref="Q818" ca="1">SUMPRODUCT(J818:O818,TRANSPOSE(ES$20:ES$25))+$AD$20-$ES$27</f>
        <v>16.067367117409059</v>
      </c>
      <c r="R818" s="10">
        <f ca="1">I818-Results!$E$5*H818</f>
        <v>17.006503800473002</v>
      </c>
      <c r="S818" s="10" cm="1">
        <f t="array" aca="1" ref="S818" ca="1">SUMPRODUCT(J818:O818,TRANSPOSE(AR$28:AR$33))+$AD$20-$AC$26</f>
        <v>10.953577341081285</v>
      </c>
      <c r="T818" s="10">
        <f ca="1">SUMPRODUCT(J818:O818,Results!K$9:P$9)</f>
        <v>16.416263885252455</v>
      </c>
      <c r="U818" s="10">
        <f ca="1">SUMPRODUCT(J818:O818,Results!K$9:P$9)+$AD$20-$AC$31</f>
        <v>16.433219941777548</v>
      </c>
      <c r="V818" s="10">
        <f t="shared" ca="1" si="172"/>
        <v>1.1412031675950232</v>
      </c>
      <c r="W818" s="10">
        <f t="shared" ca="1" si="167"/>
        <v>1.0633026379411739</v>
      </c>
      <c r="X818" s="10">
        <f t="shared" ca="1" si="168"/>
        <v>0.12416595487723114</v>
      </c>
      <c r="Y818" s="10">
        <f t="shared" ca="1" si="169"/>
        <v>6.1770924142689481</v>
      </c>
      <c r="Z818" s="10">
        <f t="shared" ca="1" si="170"/>
        <v>16.848541688468348</v>
      </c>
      <c r="AA818" s="10">
        <f t="shared" ca="1" si="171"/>
        <v>0.69744981357268543</v>
      </c>
    </row>
    <row r="819" spans="1:27">
      <c r="A819" s="6">
        <f ca="1">LN((RAND()^(-Results!$E$4))-1)</f>
        <v>0.83423285627889698</v>
      </c>
      <c r="B819" s="6">
        <f ca="1">LN((RAND()^(-Results!$E$4))-1)</f>
        <v>-1.9125865280343688</v>
      </c>
      <c r="C819" s="6">
        <f ca="1">LN((RAND()^(-Results!$E$4))-1)</f>
        <v>0.684501082183257</v>
      </c>
      <c r="D819" s="6">
        <f ca="1">LN((RAND()^(-Results!$E$4))-1)</f>
        <v>-0.32221376068717067</v>
      </c>
      <c r="E819" s="6">
        <f ca="1">LN((RAND()^(-Results!$E$4))-1)</f>
        <v>-4.1741752316056626</v>
      </c>
      <c r="F819" s="6">
        <f ca="1">LN((RAND()^(-Results!$E$4))-1)</f>
        <v>-7.3412324460696995E-2</v>
      </c>
      <c r="G819" s="6">
        <f ca="1">LN((RAND()^(-Results!$E$4))-1)</f>
        <v>0.5507071579535906</v>
      </c>
      <c r="H819" s="6">
        <f t="shared" ca="1" si="166"/>
        <v>0.61487940730951107</v>
      </c>
      <c r="I819" s="10">
        <f ca="1">SUMPRODUCT(J819:O819,Results!B$12:G$12)+Results!$E$5*H819</f>
        <v>-10.462095776803251</v>
      </c>
      <c r="J819" s="10">
        <f ca="1">SUMPRODUCT($A819:$F819,Results!$B$15:$G$15)</f>
        <v>4.1652889917897999</v>
      </c>
      <c r="K819" s="10">
        <f ca="1">SUMPRODUCT($A819:$F819,Results!$B$16:$G$16)</f>
        <v>-9.8253816356641153</v>
      </c>
      <c r="L819" s="10">
        <f ca="1">SUMPRODUCT($A819:$F819,Results!$B$17:$G$17)</f>
        <v>16.496579089709925</v>
      </c>
      <c r="M819" s="10">
        <f ca="1">SUMPRODUCT($A819:$F819,Results!$B$18:$G$18)</f>
        <v>-1.9463108582290307</v>
      </c>
      <c r="N819" s="10">
        <f ca="1">SUMPRODUCT($A819:$F819,Results!$B$19:$G$19)</f>
        <v>3.5781490041634498</v>
      </c>
      <c r="O819" s="10">
        <f ca="1">SUMPRODUCT($A819:$F819,Results!$B$20:$G$20)</f>
        <v>4.6748212614284155</v>
      </c>
      <c r="P819" s="10" cm="1">
        <f t="array" aca="1" ref="P819" ca="1">SUMPRODUCT(J819:O819,TRANSPOSE(BL$20:BL$25))+$AD$20-$BL$27</f>
        <v>-12.692350366030873</v>
      </c>
      <c r="Q819" s="10" cm="1">
        <f t="array" aca="1" ref="Q819" ca="1">SUMPRODUCT(J819:O819,TRANSPOSE(ES$20:ES$25))+$AD$20-$ES$27</f>
        <v>-12.825815033052612</v>
      </c>
      <c r="R819" s="10">
        <f ca="1">I819-Results!$E$5*H819</f>
        <v>-12.921613406041295</v>
      </c>
      <c r="S819" s="10" cm="1">
        <f t="array" aca="1" ref="S819" ca="1">SUMPRODUCT(J819:O819,TRANSPOSE(AR$28:AR$33))+$AD$20-$AC$26</f>
        <v>-8.5804979290853431</v>
      </c>
      <c r="T819" s="10">
        <f ca="1">SUMPRODUCT(J819:O819,Results!K$9:P$9)</f>
        <v>-13.537775605960036</v>
      </c>
      <c r="U819" s="10">
        <f ca="1">SUMPRODUCT(J819:O819,Results!K$9:P$9)+$AD$20-$AC$31</f>
        <v>-13.520819549434943</v>
      </c>
      <c r="V819" s="10">
        <f t="shared" ca="1" si="172"/>
        <v>2.2302545892276218</v>
      </c>
      <c r="W819" s="10">
        <f t="shared" ca="1" si="167"/>
        <v>2.363719256249361</v>
      </c>
      <c r="X819" s="10">
        <f t="shared" ca="1" si="168"/>
        <v>2.4595176292380447</v>
      </c>
      <c r="Y819" s="10">
        <f t="shared" ca="1" si="169"/>
        <v>-1.8815978477179076</v>
      </c>
      <c r="Z819" s="10">
        <f t="shared" ca="1" si="170"/>
        <v>-10.744223843685136</v>
      </c>
      <c r="AA819" s="10">
        <f t="shared" ca="1" si="171"/>
        <v>3.0587237726316925</v>
      </c>
    </row>
    <row r="820" spans="1:27">
      <c r="A820" s="6">
        <f ca="1">LN((RAND()^(-Results!$E$4))-1)</f>
        <v>-1.1268359411748989</v>
      </c>
      <c r="B820" s="6">
        <f ca="1">LN((RAND()^(-Results!$E$4))-1)</f>
        <v>0.13365775694533466</v>
      </c>
      <c r="C820" s="6">
        <f ca="1">LN((RAND()^(-Results!$E$4))-1)</f>
        <v>0.79240703338794094</v>
      </c>
      <c r="D820" s="6">
        <f ca="1">LN((RAND()^(-Results!$E$4))-1)</f>
        <v>-1.9567710704775383</v>
      </c>
      <c r="E820" s="6">
        <f ca="1">LN((RAND()^(-Results!$E$4))-1)</f>
        <v>-1.7048673304183144</v>
      </c>
      <c r="F820" s="6">
        <f ca="1">LN((RAND()^(-Results!$E$4))-1)</f>
        <v>1.5064112270297672</v>
      </c>
      <c r="G820" s="6">
        <f ca="1">LN((RAND()^(-Results!$E$4))-1)</f>
        <v>0.15999236336468953</v>
      </c>
      <c r="H820" s="6">
        <f t="shared" ca="1" si="166"/>
        <v>0.22416461272061003</v>
      </c>
      <c r="I820" s="10">
        <f ca="1">SUMPRODUCT(J820:O820,Results!B$12:G$12)+Results!$E$5*H820</f>
        <v>-5.9998254001864</v>
      </c>
      <c r="J820" s="10">
        <f ca="1">SUMPRODUCT($A820:$F820,Results!$B$15:$G$15)</f>
        <v>4.7889130311249062</v>
      </c>
      <c r="K820" s="10">
        <f ca="1">SUMPRODUCT($A820:$F820,Results!$B$16:$G$16)</f>
        <v>0.1572360255937697</v>
      </c>
      <c r="L820" s="10">
        <f ca="1">SUMPRODUCT($A820:$F820,Results!$B$17:$G$17)</f>
        <v>6.2723818681570647</v>
      </c>
      <c r="M820" s="10">
        <f ca="1">SUMPRODUCT($A820:$F820,Results!$B$18:$G$18)</f>
        <v>-3.1288071716653585</v>
      </c>
      <c r="N820" s="10">
        <f ca="1">SUMPRODUCT($A820:$F820,Results!$B$19:$G$19)</f>
        <v>1.2433786579535315</v>
      </c>
      <c r="O820" s="10">
        <f ca="1">SUMPRODUCT($A820:$F820,Results!$B$20:$G$20)</f>
        <v>1.899311070766216</v>
      </c>
      <c r="P820" s="10" cm="1">
        <f t="array" aca="1" ref="P820" ca="1">SUMPRODUCT(J820:O820,TRANSPOSE(BL$20:BL$25))+$AD$20-$BL$27</f>
        <v>-6.8178909218421451</v>
      </c>
      <c r="Q820" s="10" cm="1">
        <f t="array" aca="1" ref="Q820" ca="1">SUMPRODUCT(J820:O820,TRANSPOSE(ES$20:ES$25))+$AD$20-$ES$27</f>
        <v>-6.8251094550346743</v>
      </c>
      <c r="R820" s="10">
        <f ca="1">I820-Results!$E$5*H820</f>
        <v>-6.8964838510688402</v>
      </c>
      <c r="S820" s="10" cm="1">
        <f t="array" aca="1" ref="S820" ca="1">SUMPRODUCT(J820:O820,TRANSPOSE(AR$28:AR$33))+$AD$20-$AC$26</f>
        <v>-2.4165603210723754</v>
      </c>
      <c r="T820" s="10">
        <f ca="1">SUMPRODUCT(J820:O820,Results!K$9:P$9)</f>
        <v>-6.9183176096365182</v>
      </c>
      <c r="U820" s="10">
        <f ca="1">SUMPRODUCT(J820:O820,Results!K$9:P$9)+$AD$20-$AC$31</f>
        <v>-6.9013615531114256</v>
      </c>
      <c r="V820" s="10">
        <f t="shared" ca="1" si="172"/>
        <v>0.81806552165574509</v>
      </c>
      <c r="W820" s="10">
        <f t="shared" ca="1" si="167"/>
        <v>0.82528405484827427</v>
      </c>
      <c r="X820" s="10">
        <f t="shared" ca="1" si="168"/>
        <v>0.89665845088244023</v>
      </c>
      <c r="Y820" s="10">
        <f t="shared" ca="1" si="169"/>
        <v>-3.5832650791140246</v>
      </c>
      <c r="Z820" s="10">
        <f t="shared" ca="1" si="170"/>
        <v>-6.2819534670682851</v>
      </c>
      <c r="AA820" s="10">
        <f t="shared" ca="1" si="171"/>
        <v>0.90153615292502565</v>
      </c>
    </row>
    <row r="821" spans="1:27">
      <c r="A821" s="6">
        <f ca="1">LN((RAND()^(-Results!$E$4))-1)</f>
        <v>-2.3785270697824061</v>
      </c>
      <c r="B821" s="6">
        <f ca="1">LN((RAND()^(-Results!$E$4))-1)</f>
        <v>1.2010928635625944</v>
      </c>
      <c r="C821" s="6">
        <f ca="1">LN((RAND()^(-Results!$E$4))-1)</f>
        <v>0.84557470198711338</v>
      </c>
      <c r="D821" s="6">
        <f ca="1">LN((RAND()^(-Results!$E$4))-1)</f>
        <v>1.7378253859583006</v>
      </c>
      <c r="E821" s="6">
        <f ca="1">LN((RAND()^(-Results!$E$4))-1)</f>
        <v>-0.86530850762047873</v>
      </c>
      <c r="F821" s="6">
        <f ca="1">LN((RAND()^(-Results!$E$4))-1)</f>
        <v>-2.0931126000503055</v>
      </c>
      <c r="G821" s="6">
        <f ca="1">LN((RAND()^(-Results!$E$4))-1)</f>
        <v>1.1002272009534175</v>
      </c>
      <c r="H821" s="6">
        <f t="shared" ca="1" si="166"/>
        <v>1.164399450309338</v>
      </c>
      <c r="I821" s="10">
        <f ca="1">SUMPRODUCT(J821:O821,Results!B$12:G$12)+Results!$E$5*H821</f>
        <v>-20.187520493225119</v>
      </c>
      <c r="J821" s="10">
        <f ca="1">SUMPRODUCT($A821:$F821,Results!$B$15:$G$15)</f>
        <v>10.747988553764706</v>
      </c>
      <c r="K821" s="10">
        <f ca="1">SUMPRODUCT($A821:$F821,Results!$B$16:$G$16)</f>
        <v>-2.841504765403073</v>
      </c>
      <c r="L821" s="10">
        <f ca="1">SUMPRODUCT($A821:$F821,Results!$B$17:$G$17)</f>
        <v>8.6259532872201898</v>
      </c>
      <c r="M821" s="10">
        <f ca="1">SUMPRODUCT($A821:$F821,Results!$B$18:$G$18)</f>
        <v>1.6305821483257623</v>
      </c>
      <c r="N821" s="10">
        <f ca="1">SUMPRODUCT($A821:$F821,Results!$B$19:$G$19)</f>
        <v>-3.7858105782844671</v>
      </c>
      <c r="O821" s="10">
        <f ca="1">SUMPRODUCT($A821:$F821,Results!$B$20:$G$20)</f>
        <v>-1.5416223131299649</v>
      </c>
      <c r="P821" s="10" cm="1">
        <f t="array" aca="1" ref="P821" ca="1">SUMPRODUCT(J821:O821,TRANSPOSE(BL$20:BL$25))+$AD$20-$BL$27</f>
        <v>-24.969042868989195</v>
      </c>
      <c r="Q821" s="10" cm="1">
        <f t="array" aca="1" ref="Q821" ca="1">SUMPRODUCT(J821:O821,TRANSPOSE(ES$20:ES$25))+$AD$20-$ES$27</f>
        <v>-24.863704010335471</v>
      </c>
      <c r="R821" s="10">
        <f ca="1">I821-Results!$E$5*H821</f>
        <v>-24.84511829446247</v>
      </c>
      <c r="S821" s="10" cm="1">
        <f t="array" aca="1" ref="S821" ca="1">SUMPRODUCT(J821:O821,TRANSPOSE(AR$28:AR$33))+$AD$20-$AC$26</f>
        <v>-22.032454196581192</v>
      </c>
      <c r="T821" s="10">
        <f ca="1">SUMPRODUCT(J821:O821,Results!K$9:P$9)</f>
        <v>-24.301325949504317</v>
      </c>
      <c r="U821" s="10">
        <f ca="1">SUMPRODUCT(J821:O821,Results!K$9:P$9)+$AD$20-$AC$31</f>
        <v>-24.284369892979225</v>
      </c>
      <c r="V821" s="10">
        <f t="shared" ca="1" si="172"/>
        <v>4.7815223757640766</v>
      </c>
      <c r="W821" s="10">
        <f t="shared" ca="1" si="167"/>
        <v>4.6761835171103527</v>
      </c>
      <c r="X821" s="10">
        <f t="shared" ca="1" si="168"/>
        <v>4.6575978012373511</v>
      </c>
      <c r="Y821" s="10">
        <f t="shared" ca="1" si="169"/>
        <v>1.8449337033560731</v>
      </c>
      <c r="Z821" s="10">
        <f t="shared" ca="1" si="170"/>
        <v>-20.469648560107004</v>
      </c>
      <c r="AA821" s="10">
        <f t="shared" ca="1" si="171"/>
        <v>4.096849399754106</v>
      </c>
    </row>
    <row r="822" spans="1:27">
      <c r="A822" s="6">
        <f ca="1">LN((RAND()^(-Results!$E$4))-1)</f>
        <v>-4.1763007487429098</v>
      </c>
      <c r="B822" s="6">
        <f ca="1">LN((RAND()^(-Results!$E$4))-1)</f>
        <v>1.0798158759460448</v>
      </c>
      <c r="C822" s="6">
        <f ca="1">LN((RAND()^(-Results!$E$4))-1)</f>
        <v>-2.4288292538580909</v>
      </c>
      <c r="D822" s="6">
        <f ca="1">LN((RAND()^(-Results!$E$4))-1)</f>
        <v>1.1347210277826156</v>
      </c>
      <c r="E822" s="6">
        <f ca="1">LN((RAND()^(-Results!$E$4))-1)</f>
        <v>-1.6246384460753254</v>
      </c>
      <c r="F822" s="6">
        <f ca="1">LN((RAND()^(-Results!$E$4))-1)</f>
        <v>0.51240307513331518</v>
      </c>
      <c r="G822" s="6">
        <f ca="1">LN((RAND()^(-Results!$E$4))-1)</f>
        <v>-0.8415790134812946</v>
      </c>
      <c r="H822" s="6">
        <f t="shared" ca="1" si="166"/>
        <v>-0.77740676412537413</v>
      </c>
      <c r="I822" s="10">
        <f ca="1">SUMPRODUCT(J822:O822,Results!B$12:G$12)+Results!$E$5*H822</f>
        <v>-31.737617343162029</v>
      </c>
      <c r="J822" s="10">
        <f ca="1">SUMPRODUCT($A822:$F822,Results!$B$15:$G$15)</f>
        <v>9.4055123002948235</v>
      </c>
      <c r="K822" s="10">
        <f ca="1">SUMPRODUCT($A822:$F822,Results!$B$16:$G$16)</f>
        <v>-6.7082285469203926</v>
      </c>
      <c r="L822" s="10">
        <f ca="1">SUMPRODUCT($A822:$F822,Results!$B$17:$G$17)</f>
        <v>6.0042082477649839</v>
      </c>
      <c r="M822" s="10">
        <f ca="1">SUMPRODUCT($A822:$F822,Results!$B$18:$G$18)</f>
        <v>2.0786191644160201</v>
      </c>
      <c r="N822" s="10">
        <f ca="1">SUMPRODUCT($A822:$F822,Results!$B$19:$G$19)</f>
        <v>-8.3916385958679793</v>
      </c>
      <c r="O822" s="10">
        <f ca="1">SUMPRODUCT($A822:$F822,Results!$B$20:$G$20)</f>
        <v>-3.4038478445523501</v>
      </c>
      <c r="P822" s="10" cm="1">
        <f t="array" aca="1" ref="P822" ca="1">SUMPRODUCT(J822:O822,TRANSPOSE(BL$20:BL$25))+$AD$20-$BL$27</f>
        <v>-30.118055653710407</v>
      </c>
      <c r="Q822" s="10" cm="1">
        <f t="array" aca="1" ref="Q822" ca="1">SUMPRODUCT(J822:O822,TRANSPOSE(ES$20:ES$25))+$AD$20-$ES$27</f>
        <v>-29.90617402149185</v>
      </c>
      <c r="R822" s="10">
        <f ca="1">I822-Results!$E$5*H822</f>
        <v>-28.627990286660534</v>
      </c>
      <c r="S822" s="10" cm="1">
        <f t="array" aca="1" ref="S822" ca="1">SUMPRODUCT(J822:O822,TRANSPOSE(AR$28:AR$33))+$AD$20-$AC$26</f>
        <v>-28.231418480509607</v>
      </c>
      <c r="T822" s="10">
        <f ca="1">SUMPRODUCT(J822:O822,Results!K$9:P$9)</f>
        <v>-28.818224146409058</v>
      </c>
      <c r="U822" s="10">
        <f ca="1">SUMPRODUCT(J822:O822,Results!K$9:P$9)+$AD$20-$AC$31</f>
        <v>-28.801268089883965</v>
      </c>
      <c r="V822" s="10">
        <f t="shared" ca="1" si="172"/>
        <v>-1.619561689451622</v>
      </c>
      <c r="W822" s="10">
        <f t="shared" ca="1" si="167"/>
        <v>-1.8314433216701786</v>
      </c>
      <c r="X822" s="10">
        <f t="shared" ca="1" si="168"/>
        <v>-3.1096270565014947</v>
      </c>
      <c r="Y822" s="10">
        <f t="shared" ca="1" si="169"/>
        <v>-3.5061988626524219</v>
      </c>
      <c r="Z822" s="10">
        <f t="shared" ca="1" si="170"/>
        <v>-32.019745410043917</v>
      </c>
      <c r="AA822" s="10">
        <f t="shared" ca="1" si="171"/>
        <v>-2.9363492532780633</v>
      </c>
    </row>
    <row r="823" spans="1:27">
      <c r="A823" s="6">
        <f ca="1">LN((RAND()^(-Results!$E$4))-1)</f>
        <v>-0.3909014213416126</v>
      </c>
      <c r="B823" s="6">
        <f ca="1">LN((RAND()^(-Results!$E$4))-1)</f>
        <v>1.2735137241395735</v>
      </c>
      <c r="C823" s="6">
        <f ca="1">LN((RAND()^(-Results!$E$4))-1)</f>
        <v>2.2346042181948746</v>
      </c>
      <c r="D823" s="6">
        <f ca="1">LN((RAND()^(-Results!$E$4))-1)</f>
        <v>-0.6018938639126673</v>
      </c>
      <c r="E823" s="6">
        <f ca="1">LN((RAND()^(-Results!$E$4))-1)</f>
        <v>-1.6657626446966425</v>
      </c>
      <c r="F823" s="6">
        <f ca="1">LN((RAND()^(-Results!$E$4))-1)</f>
        <v>-0.61777348755063488</v>
      </c>
      <c r="G823" s="6">
        <f ca="1">LN((RAND()^(-Results!$E$4))-1)</f>
        <v>2.0177739858937764</v>
      </c>
      <c r="H823" s="6">
        <f t="shared" ca="1" si="166"/>
        <v>2.0819462352496969</v>
      </c>
      <c r="I823" s="10">
        <f ca="1">SUMPRODUCT(J823:O823,Results!B$12:G$12)+Results!$E$5*H823</f>
        <v>0.46547196770101262</v>
      </c>
      <c r="J823" s="10">
        <f ca="1">SUMPRODUCT($A823:$F823,Results!$B$15:$G$15)</f>
        <v>6.6215255271823441</v>
      </c>
      <c r="K823" s="10">
        <f ca="1">SUMPRODUCT($A823:$F823,Results!$B$16:$G$16)</f>
        <v>0.34999549916677236</v>
      </c>
      <c r="L823" s="10">
        <f ca="1">SUMPRODUCT($A823:$F823,Results!$B$17:$G$17)</f>
        <v>10.776269437672241</v>
      </c>
      <c r="M823" s="10">
        <f ca="1">SUMPRODUCT($A823:$F823,Results!$B$18:$G$18)</f>
        <v>-1.7286039891986582</v>
      </c>
      <c r="N823" s="10">
        <f ca="1">SUMPRODUCT($A823:$F823,Results!$B$19:$G$19)</f>
        <v>4.3415707765453249</v>
      </c>
      <c r="O823" s="10">
        <f ca="1">SUMPRODUCT($A823:$F823,Results!$B$20:$G$20)</f>
        <v>2.5218617881984922</v>
      </c>
      <c r="P823" s="10" cm="1">
        <f t="array" aca="1" ref="P823" ca="1">SUMPRODUCT(J823:O823,TRANSPOSE(BL$20:BL$25))+$AD$20-$BL$27</f>
        <v>-7.5637187346133157</v>
      </c>
      <c r="Q823" s="10" cm="1">
        <f t="array" aca="1" ref="Q823" ca="1">SUMPRODUCT(J823:O823,TRANSPOSE(ES$20:ES$25))+$AD$20-$ES$27</f>
        <v>-7.5615181283571156</v>
      </c>
      <c r="R823" s="10">
        <f ca="1">I823-Results!$E$5*H823</f>
        <v>-7.862312973297775</v>
      </c>
      <c r="S823" s="10" cm="1">
        <f t="array" aca="1" ref="S823" ca="1">SUMPRODUCT(J823:O823,TRANSPOSE(AR$28:AR$33))+$AD$20-$AC$26</f>
        <v>-3.6110442863609036</v>
      </c>
      <c r="T823" s="10">
        <f ca="1">SUMPRODUCT(J823:O823,Results!K$9:P$9)</f>
        <v>-7.5774215981209254</v>
      </c>
      <c r="U823" s="10">
        <f ca="1">SUMPRODUCT(J823:O823,Results!K$9:P$9)+$AD$20-$AC$31</f>
        <v>-7.5604655415958328</v>
      </c>
      <c r="V823" s="10">
        <f t="shared" ca="1" si="172"/>
        <v>8.0291907023143274</v>
      </c>
      <c r="W823" s="10">
        <f t="shared" ca="1" si="167"/>
        <v>8.0269900960581282</v>
      </c>
      <c r="X823" s="10">
        <f t="shared" ca="1" si="168"/>
        <v>8.3277849409987876</v>
      </c>
      <c r="Y823" s="10">
        <f t="shared" ca="1" si="169"/>
        <v>4.0765162540619162</v>
      </c>
      <c r="Z823" s="10">
        <f t="shared" ca="1" si="170"/>
        <v>0.18334390081912733</v>
      </c>
      <c r="AA823" s="10">
        <f t="shared" ca="1" si="171"/>
        <v>8.0259375092968455</v>
      </c>
    </row>
    <row r="824" spans="1:27">
      <c r="A824" s="6">
        <f ca="1">LN((RAND()^(-Results!$E$4))-1)</f>
        <v>0.47786342805498488</v>
      </c>
      <c r="B824" s="6">
        <f ca="1">LN((RAND()^(-Results!$E$4))-1)</f>
        <v>1.1931965329760963</v>
      </c>
      <c r="C824" s="6">
        <f ca="1">LN((RAND()^(-Results!$E$4))-1)</f>
        <v>-2.1373497255460996</v>
      </c>
      <c r="D824" s="6">
        <f ca="1">LN((RAND()^(-Results!$E$4))-1)</f>
        <v>-2.8021055300621334</v>
      </c>
      <c r="E824" s="6">
        <f ca="1">LN((RAND()^(-Results!$E$4))-1)</f>
        <v>-1.4700957155808643</v>
      </c>
      <c r="F824" s="6">
        <f ca="1">LN((RAND()^(-Results!$E$4))-1)</f>
        <v>1.5477587544209417</v>
      </c>
      <c r="G824" s="6">
        <f ca="1">LN((RAND()^(-Results!$E$4))-1)</f>
        <v>2.1983491933387156</v>
      </c>
      <c r="H824" s="6">
        <f t="shared" ca="1" si="166"/>
        <v>2.2625214426946361</v>
      </c>
      <c r="I824" s="10">
        <f ca="1">SUMPRODUCT(J824:O824,Results!B$12:G$12)+Results!$E$5*H824</f>
        <v>15.856660969268708</v>
      </c>
      <c r="J824" s="10">
        <f ca="1">SUMPRODUCT($A824:$F824,Results!$B$15:$G$15)</f>
        <v>-2.0114356668840587</v>
      </c>
      <c r="K824" s="10">
        <f ca="1">SUMPRODUCT($A824:$F824,Results!$B$16:$G$16)</f>
        <v>-1.9650184011468614</v>
      </c>
      <c r="L824" s="10">
        <f ca="1">SUMPRODUCT($A824:$F824,Results!$B$17:$G$17)</f>
        <v>2.4704849667526121</v>
      </c>
      <c r="M824" s="10">
        <f ca="1">SUMPRODUCT($A824:$F824,Results!$B$18:$G$18)</f>
        <v>2.3226358853667044</v>
      </c>
      <c r="N824" s="10">
        <f ca="1">SUMPRODUCT($A824:$F824,Results!$B$19:$G$19)</f>
        <v>4.6105523810052809</v>
      </c>
      <c r="O824" s="10">
        <f ca="1">SUMPRODUCT($A824:$F824,Results!$B$20:$G$20)</f>
        <v>-0.38868011720648044</v>
      </c>
      <c r="P824" s="10" cm="1">
        <f t="array" aca="1" ref="P824" ca="1">SUMPRODUCT(J824:O824,TRANSPOSE(BL$20:BL$25))+$AD$20-$BL$27</f>
        <v>5.5135117354905541</v>
      </c>
      <c r="Q824" s="10" cm="1">
        <f t="array" aca="1" ref="Q824" ca="1">SUMPRODUCT(J824:O824,TRANSPOSE(ES$20:ES$25))+$AD$20-$ES$27</f>
        <v>5.5322054560358751</v>
      </c>
      <c r="R824" s="10">
        <f ca="1">I824-Results!$E$5*H824</f>
        <v>6.8065751984901635</v>
      </c>
      <c r="S824" s="10" cm="1">
        <f t="array" aca="1" ref="S824" ca="1">SUMPRODUCT(J824:O824,TRANSPOSE(AR$28:AR$33))+$AD$20-$AC$26</f>
        <v>1.7766846319016085</v>
      </c>
      <c r="T824" s="10">
        <f ca="1">SUMPRODUCT(J824:O824,Results!K$9:P$9)</f>
        <v>5.548884412092983</v>
      </c>
      <c r="U824" s="10">
        <f ca="1">SUMPRODUCT(J824:O824,Results!K$9:P$9)+$AD$20-$AC$31</f>
        <v>5.5658404686180756</v>
      </c>
      <c r="V824" s="10">
        <f t="shared" ca="1" si="172"/>
        <v>10.343149233778153</v>
      </c>
      <c r="W824" s="10">
        <f t="shared" ca="1" si="167"/>
        <v>10.324455513232833</v>
      </c>
      <c r="X824" s="10">
        <f t="shared" ca="1" si="168"/>
        <v>9.0500857707785443</v>
      </c>
      <c r="Y824" s="10">
        <f t="shared" ca="1" si="169"/>
        <v>14.0799763373671</v>
      </c>
      <c r="Z824" s="10">
        <f t="shared" ca="1" si="170"/>
        <v>15.574532902386823</v>
      </c>
      <c r="AA824" s="10">
        <f t="shared" ca="1" si="171"/>
        <v>10.290820500650632</v>
      </c>
    </row>
    <row r="825" spans="1:27">
      <c r="A825" s="6">
        <f ca="1">LN((RAND()^(-Results!$E$4))-1)</f>
        <v>0.26304848107420342</v>
      </c>
      <c r="B825" s="6">
        <f ca="1">LN((RAND()^(-Results!$E$4))-1)</f>
        <v>1.8828927404420317</v>
      </c>
      <c r="C825" s="6">
        <f ca="1">LN((RAND()^(-Results!$E$4))-1)</f>
        <v>-2.3119986742242045</v>
      </c>
      <c r="D825" s="6">
        <f ca="1">LN((RAND()^(-Results!$E$4))-1)</f>
        <v>-0.67049512504858788</v>
      </c>
      <c r="E825" s="6">
        <f ca="1">LN((RAND()^(-Results!$E$4))-1)</f>
        <v>0.16164163000664838</v>
      </c>
      <c r="F825" s="6">
        <f ca="1">LN((RAND()^(-Results!$E$4))-1)</f>
        <v>2.1190618039622295</v>
      </c>
      <c r="G825" s="6">
        <f ca="1">LN((RAND()^(-Results!$E$4))-1)</f>
        <v>0.54130664415727259</v>
      </c>
      <c r="H825" s="6">
        <f t="shared" ca="1" si="166"/>
        <v>0.60547889351319306</v>
      </c>
      <c r="I825" s="10">
        <f ca="1">SUMPRODUCT(J825:O825,Results!B$12:G$12)+Results!$E$5*H825</f>
        <v>18.497433728373483</v>
      </c>
      <c r="J825" s="10">
        <f ca="1">SUMPRODUCT($A825:$F825,Results!$B$15:$G$15)</f>
        <v>-6.7573809617594236</v>
      </c>
      <c r="K825" s="10">
        <f ca="1">SUMPRODUCT($A825:$F825,Results!$B$16:$G$16)</f>
        <v>0.70642184345183545</v>
      </c>
      <c r="L825" s="10">
        <f ca="1">SUMPRODUCT($A825:$F825,Results!$B$17:$G$17)</f>
        <v>-4.0681199707202955</v>
      </c>
      <c r="M825" s="10">
        <f ca="1">SUMPRODUCT($A825:$F825,Results!$B$18:$G$18)</f>
        <v>1.0689098971813342</v>
      </c>
      <c r="N825" s="10">
        <f ca="1">SUMPRODUCT($A825:$F825,Results!$B$19:$G$19)</f>
        <v>3.0646607086596154</v>
      </c>
      <c r="O825" s="10">
        <f ca="1">SUMPRODUCT($A825:$F825,Results!$B$20:$G$20)</f>
        <v>-0.43673179824084229</v>
      </c>
      <c r="P825" s="10" cm="1">
        <f t="array" aca="1" ref="P825" ca="1">SUMPRODUCT(J825:O825,TRANSPOSE(BL$20:BL$25))+$AD$20-$BL$27</f>
        <v>14.607424991262642</v>
      </c>
      <c r="Q825" s="10" cm="1">
        <f t="array" aca="1" ref="Q825" ca="1">SUMPRODUCT(J825:O825,TRANSPOSE(ES$20:ES$25))+$AD$20-$ES$27</f>
        <v>14.729390338927606</v>
      </c>
      <c r="R825" s="10">
        <f ca="1">I825-Results!$E$5*H825</f>
        <v>16.075518154320712</v>
      </c>
      <c r="S825" s="10" cm="1">
        <f t="array" aca="1" ref="S825" ca="1">SUMPRODUCT(J825:O825,TRANSPOSE(AR$28:AR$33))+$AD$20-$AC$26</f>
        <v>10.451143529222643</v>
      </c>
      <c r="T825" s="10">
        <f ca="1">SUMPRODUCT(J825:O825,Results!K$9:P$9)</f>
        <v>15.31428600243329</v>
      </c>
      <c r="U825" s="10">
        <f ca="1">SUMPRODUCT(J825:O825,Results!K$9:P$9)+$AD$20-$AC$31</f>
        <v>15.331242058958383</v>
      </c>
      <c r="V825" s="10">
        <f t="shared" ca="1" si="172"/>
        <v>3.8900087371108416</v>
      </c>
      <c r="W825" s="10">
        <f t="shared" ca="1" si="167"/>
        <v>3.7680433894458769</v>
      </c>
      <c r="X825" s="10">
        <f t="shared" ca="1" si="168"/>
        <v>2.4219155740527718</v>
      </c>
      <c r="Y825" s="10">
        <f t="shared" ca="1" si="169"/>
        <v>8.0462901991508406</v>
      </c>
      <c r="Z825" s="10">
        <f t="shared" ca="1" si="170"/>
        <v>18.215305661491598</v>
      </c>
      <c r="AA825" s="10">
        <f t="shared" ca="1" si="171"/>
        <v>3.1661916694151007</v>
      </c>
    </row>
    <row r="826" spans="1:27">
      <c r="A826" s="6">
        <f ca="1">LN((RAND()^(-Results!$E$4))-1)</f>
        <v>1.6223180864177451</v>
      </c>
      <c r="B826" s="6">
        <f ca="1">LN((RAND()^(-Results!$E$4))-1)</f>
        <v>1.3065101381797346</v>
      </c>
      <c r="C826" s="6">
        <f ca="1">LN((RAND()^(-Results!$E$4))-1)</f>
        <v>-1.03012068302027</v>
      </c>
      <c r="D826" s="6">
        <f ca="1">LN((RAND()^(-Results!$E$4))-1)</f>
        <v>-2.7785556531884845E-2</v>
      </c>
      <c r="E826" s="6">
        <f ca="1">LN((RAND()^(-Results!$E$4))-1)</f>
        <v>0.57755075428207747</v>
      </c>
      <c r="F826" s="6">
        <f ca="1">LN((RAND()^(-Results!$E$4))-1)</f>
        <v>1.4665780948031386</v>
      </c>
      <c r="G826" s="6">
        <f ca="1">LN((RAND()^(-Results!$E$4))-1)</f>
        <v>2.3141053009134334</v>
      </c>
      <c r="H826" s="6">
        <f t="shared" ca="1" si="166"/>
        <v>2.3782775502693538</v>
      </c>
      <c r="I826" s="10">
        <f ca="1">SUMPRODUCT(J826:O826,Results!B$12:G$12)+Results!$E$5*H826</f>
        <v>32.346278813617666</v>
      </c>
      <c r="J826" s="10">
        <f ca="1">SUMPRODUCT($A826:$F826,Results!$B$15:$G$15)</f>
        <v>-9.2002709568341832</v>
      </c>
      <c r="K826" s="10">
        <f ca="1">SUMPRODUCT($A826:$F826,Results!$B$16:$G$16)</f>
        <v>1.9393670883106837</v>
      </c>
      <c r="L826" s="10">
        <f ca="1">SUMPRODUCT($A826:$F826,Results!$B$17:$G$17)</f>
        <v>-4.4743359845762862</v>
      </c>
      <c r="M826" s="10">
        <f ca="1">SUMPRODUCT($A826:$F826,Results!$B$18:$G$18)</f>
        <v>-0.10456855335567328</v>
      </c>
      <c r="N826" s="10">
        <f ca="1">SUMPRODUCT($A826:$F826,Results!$B$19:$G$19)</f>
        <v>5.3343363017416516</v>
      </c>
      <c r="O826" s="10">
        <f ca="1">SUMPRODUCT($A826:$F826,Results!$B$20:$G$20)</f>
        <v>1.2957970924399886</v>
      </c>
      <c r="P826" s="10" cm="1">
        <f t="array" aca="1" ref="P826" ca="1">SUMPRODUCT(J826:O826,TRANSPOSE(BL$20:BL$25))+$AD$20-$BL$27</f>
        <v>22.051598232894015</v>
      </c>
      <c r="Q826" s="10" cm="1">
        <f t="array" aca="1" ref="Q826" ca="1">SUMPRODUCT(J826:O826,TRANSPOSE(ES$20:ES$25))+$AD$20-$ES$27</f>
        <v>22.105867749733306</v>
      </c>
      <c r="R826" s="10">
        <f ca="1">I826-Results!$E$5*H826</f>
        <v>22.833168612540248</v>
      </c>
      <c r="S826" s="10" cm="1">
        <f t="array" aca="1" ref="S826" ca="1">SUMPRODUCT(J826:O826,TRANSPOSE(AR$28:AR$33))+$AD$20-$AC$26</f>
        <v>18.302597750321858</v>
      </c>
      <c r="T826" s="10">
        <f ca="1">SUMPRODUCT(J826:O826,Results!K$9:P$9)</f>
        <v>22.358128240928256</v>
      </c>
      <c r="U826" s="10">
        <f ca="1">SUMPRODUCT(J826:O826,Results!K$9:P$9)+$AD$20-$AC$31</f>
        <v>22.375084297453348</v>
      </c>
      <c r="V826" s="10">
        <f t="shared" ca="1" si="172"/>
        <v>10.29468058072365</v>
      </c>
      <c r="W826" s="10">
        <f t="shared" ca="1" si="167"/>
        <v>10.240411063884359</v>
      </c>
      <c r="X826" s="10">
        <f t="shared" ca="1" si="168"/>
        <v>9.5131102010774171</v>
      </c>
      <c r="Y826" s="10">
        <f t="shared" ca="1" si="169"/>
        <v>14.043681063295807</v>
      </c>
      <c r="Z826" s="10">
        <f t="shared" ca="1" si="170"/>
        <v>32.064150746735777</v>
      </c>
      <c r="AA826" s="10">
        <f t="shared" ca="1" si="171"/>
        <v>9.9711945161643172</v>
      </c>
    </row>
    <row r="827" spans="1:27">
      <c r="A827" s="6">
        <f ca="1">LN((RAND()^(-Results!$E$4))-1)</f>
        <v>-1.2387957520157054</v>
      </c>
      <c r="B827" s="6">
        <f ca="1">LN((RAND()^(-Results!$E$4))-1)</f>
        <v>1.7452844619008288</v>
      </c>
      <c r="C827" s="6">
        <f ca="1">LN((RAND()^(-Results!$E$4))-1)</f>
        <v>-0.64254058176298956</v>
      </c>
      <c r="D827" s="6">
        <f ca="1">LN((RAND()^(-Results!$E$4))-1)</f>
        <v>1.7147544026519013</v>
      </c>
      <c r="E827" s="6">
        <f ca="1">LN((RAND()^(-Results!$E$4))-1)</f>
        <v>9.6376058043167456E-2</v>
      </c>
      <c r="F827" s="6">
        <f ca="1">LN((RAND()^(-Results!$E$4))-1)</f>
        <v>0.10716335859746891</v>
      </c>
      <c r="G827" s="6">
        <f ca="1">LN((RAND()^(-Results!$E$4))-1)</f>
        <v>-3.2683862051537611</v>
      </c>
      <c r="H827" s="6">
        <f t="shared" ca="1" si="166"/>
        <v>-3.2042139557978406</v>
      </c>
      <c r="I827" s="10">
        <f ca="1">SUMPRODUCT(J827:O827,Results!B$12:G$12)+Results!$E$5*H827</f>
        <v>-15.413241639940878</v>
      </c>
      <c r="J827" s="10">
        <f ca="1">SUMPRODUCT($A827:$F827,Results!$B$15:$G$15)</f>
        <v>0.72720842604694191</v>
      </c>
      <c r="K827" s="10">
        <f ca="1">SUMPRODUCT($A827:$F827,Results!$B$16:$G$16)</f>
        <v>-0.66715552737630779</v>
      </c>
      <c r="L827" s="10">
        <f ca="1">SUMPRODUCT($A827:$F827,Results!$B$17:$G$17)</f>
        <v>0.86999832785936382</v>
      </c>
      <c r="M827" s="10">
        <f ca="1">SUMPRODUCT($A827:$F827,Results!$B$18:$G$18)</f>
        <v>0.61621669918243693</v>
      </c>
      <c r="N827" s="10">
        <f ca="1">SUMPRODUCT($A827:$F827,Results!$B$19:$G$19)</f>
        <v>-1.1731415773941907</v>
      </c>
      <c r="O827" s="10">
        <f ca="1">SUMPRODUCT($A827:$F827,Results!$B$20:$G$20)</f>
        <v>-0.71459565599791808</v>
      </c>
      <c r="P827" s="10" cm="1">
        <f t="array" aca="1" ref="P827" ca="1">SUMPRODUCT(J827:O827,TRANSPOSE(BL$20:BL$25))+$AD$20-$BL$27</f>
        <v>-3.4206971657404721</v>
      </c>
      <c r="Q827" s="10" cm="1">
        <f t="array" aca="1" ref="Q827" ca="1">SUMPRODUCT(J827:O827,TRANSPOSE(ES$20:ES$25))+$AD$20-$ES$27</f>
        <v>-3.2635879146945057</v>
      </c>
      <c r="R827" s="10">
        <f ca="1">I827-Results!$E$5*H827</f>
        <v>-2.5963858167495157</v>
      </c>
      <c r="S827" s="10" cm="1">
        <f t="array" aca="1" ref="S827" ca="1">SUMPRODUCT(J827:O827,TRANSPOSE(AR$28:AR$33))+$AD$20-$AC$26</f>
        <v>-3.6236296512300497</v>
      </c>
      <c r="T827" s="10">
        <f ca="1">SUMPRODUCT(J827:O827,Results!K$9:P$9)</f>
        <v>-2.4453372770782442</v>
      </c>
      <c r="U827" s="10">
        <f ca="1">SUMPRODUCT(J827:O827,Results!K$9:P$9)+$AD$20-$AC$31</f>
        <v>-2.4283812205531521</v>
      </c>
      <c r="V827" s="10">
        <f t="shared" ca="1" si="172"/>
        <v>-11.992544474200406</v>
      </c>
      <c r="W827" s="10">
        <f t="shared" ca="1" si="167"/>
        <v>-12.149653725246372</v>
      </c>
      <c r="X827" s="10">
        <f t="shared" ca="1" si="168"/>
        <v>-12.816855823191363</v>
      </c>
      <c r="Y827" s="10">
        <f t="shared" ca="1" si="169"/>
        <v>-11.789611988710828</v>
      </c>
      <c r="Z827" s="10">
        <f t="shared" ca="1" si="170"/>
        <v>-15.695369706822763</v>
      </c>
      <c r="AA827" s="10">
        <f t="shared" ca="1" si="171"/>
        <v>-12.984860419387726</v>
      </c>
    </row>
    <row r="828" spans="1:27">
      <c r="A828" s="6">
        <f ca="1">LN((RAND()^(-Results!$E$4))-1)</f>
        <v>1.0564806288977777</v>
      </c>
      <c r="B828" s="6">
        <f ca="1">LN((RAND()^(-Results!$E$4))-1)</f>
        <v>1.1266938498787162</v>
      </c>
      <c r="C828" s="6">
        <f ca="1">LN((RAND()^(-Results!$E$4))-1)</f>
        <v>2.0322518290805665</v>
      </c>
      <c r="D828" s="6">
        <f ca="1">LN((RAND()^(-Results!$E$4))-1)</f>
        <v>-1.2049017209251605</v>
      </c>
      <c r="E828" s="6">
        <f ca="1">LN((RAND()^(-Results!$E$4))-1)</f>
        <v>-1.6713258234798036</v>
      </c>
      <c r="F828" s="6">
        <f ca="1">LN((RAND()^(-Results!$E$4))-1)</f>
        <v>0.84968552028515199</v>
      </c>
      <c r="G828" s="6">
        <f ca="1">LN((RAND()^(-Results!$E$4))-1)</f>
        <v>-0.50484061965197347</v>
      </c>
      <c r="H828" s="6">
        <f t="shared" ca="1" si="166"/>
        <v>-0.44066837029605299</v>
      </c>
      <c r="I828" s="10">
        <f ca="1">SUMPRODUCT(J828:O828,Results!B$12:G$12)+Results!$E$5*H828</f>
        <v>6.3743450457601707</v>
      </c>
      <c r="J828" s="10">
        <f ca="1">SUMPRODUCT($A828:$F828,Results!$B$15:$G$15)</f>
        <v>0.1156301886177924</v>
      </c>
      <c r="K828" s="10">
        <f ca="1">SUMPRODUCT($A828:$F828,Results!$B$16:$G$16)</f>
        <v>1.5157740467311944</v>
      </c>
      <c r="L828" s="10">
        <f ca="1">SUMPRODUCT($A828:$F828,Results!$B$17:$G$17)</f>
        <v>8.4004329831287095</v>
      </c>
      <c r="M828" s="10">
        <f ca="1">SUMPRODUCT($A828:$F828,Results!$B$18:$G$18)</f>
        <v>-3.5407610143913315</v>
      </c>
      <c r="N828" s="10">
        <f ca="1">SUMPRODUCT($A828:$F828,Results!$B$19:$G$19)</f>
        <v>8.2976588340230979</v>
      </c>
      <c r="O828" s="10">
        <f ca="1">SUMPRODUCT($A828:$F828,Results!$B$20:$G$20)</f>
        <v>4.6922309640034756</v>
      </c>
      <c r="P828" s="10" cm="1">
        <f t="array" aca="1" ref="P828" ca="1">SUMPRODUCT(J828:O828,TRANSPOSE(BL$20:BL$25))+$AD$20-$BL$27</f>
        <v>8.3465686947443523</v>
      </c>
      <c r="Q828" s="10" cm="1">
        <f t="array" aca="1" ref="Q828" ca="1">SUMPRODUCT(J828:O828,TRANSPOSE(ES$20:ES$25))+$AD$20-$ES$27</f>
        <v>8.3173572549245911</v>
      </c>
      <c r="R828" s="10">
        <f ca="1">I828-Results!$E$5*H828</f>
        <v>8.1370185269443827</v>
      </c>
      <c r="S828" s="10" cm="1">
        <f t="array" aca="1" ref="S828" ca="1">SUMPRODUCT(J828:O828,TRANSPOSE(AR$28:AR$33))+$AD$20-$AC$26</f>
        <v>11.349620244479883</v>
      </c>
      <c r="T828" s="10">
        <f ca="1">SUMPRODUCT(J828:O828,Results!K$9:P$9)</f>
        <v>8.1228680694586934</v>
      </c>
      <c r="U828" s="10">
        <f ca="1">SUMPRODUCT(J828:O828,Results!K$9:P$9)+$AD$20-$AC$31</f>
        <v>8.139824125983786</v>
      </c>
      <c r="V828" s="10">
        <f t="shared" ca="1" si="172"/>
        <v>-1.9722236489841816</v>
      </c>
      <c r="W828" s="10">
        <f t="shared" ca="1" si="167"/>
        <v>-1.9430122091644204</v>
      </c>
      <c r="X828" s="10">
        <f t="shared" ca="1" si="168"/>
        <v>-1.762673481184212</v>
      </c>
      <c r="Y828" s="10">
        <f t="shared" ca="1" si="169"/>
        <v>-4.9752751987197126</v>
      </c>
      <c r="Z828" s="10">
        <f t="shared" ca="1" si="170"/>
        <v>6.0922169788782856</v>
      </c>
      <c r="AA828" s="10">
        <f t="shared" ca="1" si="171"/>
        <v>-1.7654790802236153</v>
      </c>
    </row>
    <row r="829" spans="1:27">
      <c r="A829" s="6">
        <f ca="1">LN((RAND()^(-Results!$E$4))-1)</f>
        <v>-2.5797380544318056</v>
      </c>
      <c r="B829" s="6">
        <f ca="1">LN((RAND()^(-Results!$E$4))-1)</f>
        <v>-0.811678687054048</v>
      </c>
      <c r="C829" s="6">
        <f ca="1">LN((RAND()^(-Results!$E$4))-1)</f>
        <v>1.276194311096813</v>
      </c>
      <c r="D829" s="6">
        <f ca="1">LN((RAND()^(-Results!$E$4))-1)</f>
        <v>3.3747607857391144</v>
      </c>
      <c r="E829" s="6">
        <f ca="1">LN((RAND()^(-Results!$E$4))-1)</f>
        <v>3.146489675004013</v>
      </c>
      <c r="F829" s="6">
        <f ca="1">LN((RAND()^(-Results!$E$4))-1)</f>
        <v>1.8022048454379598</v>
      </c>
      <c r="G829" s="6">
        <f ca="1">LN((RAND()^(-Results!$E$4))-1)</f>
        <v>-1.3114343043564309</v>
      </c>
      <c r="H829" s="6">
        <f t="shared" ca="1" si="166"/>
        <v>-1.2472620550005105</v>
      </c>
      <c r="I829" s="10">
        <f ca="1">SUMPRODUCT(J829:O829,Results!B$12:G$12)+Results!$E$5*H829</f>
        <v>-4.1285834935084029</v>
      </c>
      <c r="J829" s="10">
        <f ca="1">SUMPRODUCT($A829:$F829,Results!$B$15:$G$15)</f>
        <v>-2.0168131854334064</v>
      </c>
      <c r="K829" s="10">
        <f ca="1">SUMPRODUCT($A829:$F829,Results!$B$16:$G$16)</f>
        <v>7.0450364859082661</v>
      </c>
      <c r="L829" s="10">
        <f ca="1">SUMPRODUCT($A829:$F829,Results!$B$17:$G$17)</f>
        <v>-12.919041685535053</v>
      </c>
      <c r="M829" s="10">
        <f ca="1">SUMPRODUCT($A829:$F829,Results!$B$18:$G$18)</f>
        <v>-6.9151499060430126</v>
      </c>
      <c r="N829" s="10">
        <f ca="1">SUMPRODUCT($A829:$F829,Results!$B$19:$G$19)</f>
        <v>-9.7396763337015813</v>
      </c>
      <c r="O829" s="10">
        <f ca="1">SUMPRODUCT($A829:$F829,Results!$B$20:$G$20)</f>
        <v>7.8306992261459873E-2</v>
      </c>
      <c r="P829" s="10" cm="1">
        <f t="array" aca="1" ref="P829" ca="1">SUMPRODUCT(J829:O829,TRANSPOSE(BL$20:BL$25))+$AD$20-$BL$27</f>
        <v>1.8173387940871719</v>
      </c>
      <c r="Q829" s="10" cm="1">
        <f t="array" aca="1" ref="Q829" ca="1">SUMPRODUCT(J829:O829,TRANSPOSE(ES$20:ES$25))+$AD$20-$ES$27</f>
        <v>1.9545829796519567</v>
      </c>
      <c r="R829" s="10">
        <f ca="1">I829-Results!$E$5*H829</f>
        <v>0.86046472649363892</v>
      </c>
      <c r="S829" s="10" cm="1">
        <f t="array" aca="1" ref="S829" ca="1">SUMPRODUCT(J829:O829,TRANSPOSE(AR$28:AR$33))+$AD$20-$AC$26</f>
        <v>8.1858397366412898</v>
      </c>
      <c r="T829" s="10">
        <f ca="1">SUMPRODUCT(J829:O829,Results!K$9:P$9)</f>
        <v>2.711070120487022</v>
      </c>
      <c r="U829" s="10">
        <f ca="1">SUMPRODUCT(J829:O829,Results!K$9:P$9)+$AD$20-$AC$31</f>
        <v>2.7280261770121146</v>
      </c>
      <c r="V829" s="10">
        <f t="shared" ca="1" si="172"/>
        <v>-5.9459222875955753</v>
      </c>
      <c r="W829" s="10">
        <f t="shared" ca="1" si="167"/>
        <v>-6.0831664731603592</v>
      </c>
      <c r="X829" s="10">
        <f t="shared" ca="1" si="168"/>
        <v>-4.9890482200020418</v>
      </c>
      <c r="Y829" s="10">
        <f t="shared" ca="1" si="169"/>
        <v>-12.314423230149693</v>
      </c>
      <c r="Z829" s="10">
        <f t="shared" ca="1" si="170"/>
        <v>-4.410711560390288</v>
      </c>
      <c r="AA829" s="10">
        <f t="shared" ca="1" si="171"/>
        <v>-6.856609670520518</v>
      </c>
    </row>
    <row r="830" spans="1:27">
      <c r="A830" s="6">
        <f ca="1">LN((RAND()^(-Results!$E$4))-1)</f>
        <v>1.7900818858101388</v>
      </c>
      <c r="B830" s="6">
        <f ca="1">LN((RAND()^(-Results!$E$4))-1)</f>
        <v>-1.8692209679843517</v>
      </c>
      <c r="C830" s="6">
        <f ca="1">LN((RAND()^(-Results!$E$4))-1)</f>
        <v>0.91793585793291044</v>
      </c>
      <c r="D830" s="6">
        <f ca="1">LN((RAND()^(-Results!$E$4))-1)</f>
        <v>-1.2457651755601182</v>
      </c>
      <c r="E830" s="6">
        <f ca="1">LN((RAND()^(-Results!$E$4))-1)</f>
        <v>-0.36527224410289494</v>
      </c>
      <c r="F830" s="6">
        <f ca="1">LN((RAND()^(-Results!$E$4))-1)</f>
        <v>-1.250585870677057</v>
      </c>
      <c r="G830" s="6">
        <f ca="1">LN((RAND()^(-Results!$E$4))-1)</f>
        <v>-1.7040474505995387</v>
      </c>
      <c r="H830" s="6">
        <f t="shared" ca="1" si="166"/>
        <v>-1.6398752012436182</v>
      </c>
      <c r="I830" s="10">
        <f ca="1">SUMPRODUCT(J830:O830,Results!B$12:G$12)+Results!$E$5*H830</f>
        <v>-6.367461594431246</v>
      </c>
      <c r="J830" s="10">
        <f ca="1">SUMPRODUCT($A830:$F830,Results!$B$15:$G$15)</f>
        <v>0.11273997072238418</v>
      </c>
      <c r="K830" s="10">
        <f ca="1">SUMPRODUCT($A830:$F830,Results!$B$16:$G$16)</f>
        <v>-0.94261407787869311</v>
      </c>
      <c r="L830" s="10">
        <f ca="1">SUMPRODUCT($A830:$F830,Results!$B$17:$G$17)</f>
        <v>1.6131187962461766</v>
      </c>
      <c r="M830" s="10">
        <f ca="1">SUMPRODUCT($A830:$F830,Results!$B$18:$G$18)</f>
        <v>0.68559926808230887</v>
      </c>
      <c r="N830" s="10">
        <f ca="1">SUMPRODUCT($A830:$F830,Results!$B$19:$G$19)</f>
        <v>2.0116681655374218</v>
      </c>
      <c r="O830" s="10">
        <f ca="1">SUMPRODUCT($A830:$F830,Results!$B$20:$G$20)</f>
        <v>0.74858038502844693</v>
      </c>
      <c r="P830" s="10" cm="1">
        <f t="array" aca="1" ref="P830" ca="1">SUMPRODUCT(J830:O830,TRANSPOSE(BL$20:BL$25))+$AD$20-$BL$27</f>
        <v>1.1370608037967478</v>
      </c>
      <c r="Q830" s="10" cm="1">
        <f t="array" aca="1" ref="Q830" ca="1">SUMPRODUCT(J830:O830,TRANSPOSE(ES$20:ES$25))+$AD$20-$ES$27</f>
        <v>0.9548733353239488</v>
      </c>
      <c r="R830" s="10">
        <f ca="1">I830-Results!$E$5*H830</f>
        <v>0.1920392105432267</v>
      </c>
      <c r="S830" s="10" cm="1">
        <f t="array" aca="1" ref="S830" ca="1">SUMPRODUCT(J830:O830,TRANSPOSE(AR$28:AR$33))+$AD$20-$AC$26</f>
        <v>0.67774741101512348</v>
      </c>
      <c r="T830" s="10">
        <f ca="1">SUMPRODUCT(J830:O830,Results!K$9:P$9)</f>
        <v>-1.3478816706337438E-2</v>
      </c>
      <c r="U830" s="10">
        <f ca="1">SUMPRODUCT(J830:O830,Results!K$9:P$9)+$AD$20-$AC$31</f>
        <v>3.4772398187550291E-3</v>
      </c>
      <c r="V830" s="10">
        <f t="shared" ca="1" si="172"/>
        <v>-7.5045223982279943</v>
      </c>
      <c r="W830" s="10">
        <f t="shared" ca="1" si="167"/>
        <v>-7.3223349297551952</v>
      </c>
      <c r="X830" s="10">
        <f t="shared" ca="1" si="168"/>
        <v>-6.5595008049744727</v>
      </c>
      <c r="Y830" s="10">
        <f t="shared" ca="1" si="169"/>
        <v>-7.0452090054463694</v>
      </c>
      <c r="Z830" s="10">
        <f t="shared" ca="1" si="170"/>
        <v>-6.6495896613131311</v>
      </c>
      <c r="AA830" s="10">
        <f t="shared" ca="1" si="171"/>
        <v>-6.3709388342500013</v>
      </c>
    </row>
    <row r="831" spans="1:27">
      <c r="A831" s="6">
        <f ca="1">LN((RAND()^(-Results!$E$4))-1)</f>
        <v>7.2299200758042331E-2</v>
      </c>
      <c r="B831" s="6">
        <f ca="1">LN((RAND()^(-Results!$E$4))-1)</f>
        <v>-3.1373358035191785</v>
      </c>
      <c r="C831" s="6">
        <f ca="1">LN((RAND()^(-Results!$E$4))-1)</f>
        <v>-0.59281232154325503</v>
      </c>
      <c r="D831" s="6">
        <f ca="1">LN((RAND()^(-Results!$E$4))-1)</f>
        <v>-0.87308587903300572</v>
      </c>
      <c r="E831" s="6">
        <f ca="1">LN((RAND()^(-Results!$E$4))-1)</f>
        <v>2.9896629046282239</v>
      </c>
      <c r="F831" s="6">
        <f ca="1">LN((RAND()^(-Results!$E$4))-1)</f>
        <v>0.40035012404165832</v>
      </c>
      <c r="G831" s="6">
        <f ca="1">LN((RAND()^(-Results!$E$4))-1)</f>
        <v>-1.0296119432414079</v>
      </c>
      <c r="H831" s="6">
        <f t="shared" ca="1" si="166"/>
        <v>-0.96543969388548745</v>
      </c>
      <c r="I831" s="10">
        <f ca="1">SUMPRODUCT(J831:O831,Results!B$12:G$12)+Results!$E$5*H831</f>
        <v>-1.1503747762302563E-2</v>
      </c>
      <c r="J831" s="10">
        <f ca="1">SUMPRODUCT($A831:$F831,Results!$B$15:$G$15)</f>
        <v>-3.8585083802598867</v>
      </c>
      <c r="K831" s="10">
        <f ca="1">SUMPRODUCT($A831:$F831,Results!$B$16:$G$16)</f>
        <v>4.6541762569754788</v>
      </c>
      <c r="L831" s="10">
        <f ca="1">SUMPRODUCT($A831:$F831,Results!$B$17:$G$17)</f>
        <v>-16.08076349503229</v>
      </c>
      <c r="M831" s="10">
        <f ca="1">SUMPRODUCT($A831:$F831,Results!$B$18:$G$18)</f>
        <v>-0.41379726755496749</v>
      </c>
      <c r="N831" s="10">
        <f ca="1">SUMPRODUCT($A831:$F831,Results!$B$19:$G$19)</f>
        <v>-7.8162361347816622</v>
      </c>
      <c r="O831" s="10">
        <f ca="1">SUMPRODUCT($A831:$F831,Results!$B$20:$G$20)</f>
        <v>-3.2584685993612403</v>
      </c>
      <c r="P831" s="10" cm="1">
        <f t="array" aca="1" ref="P831" ca="1">SUMPRODUCT(J831:O831,TRANSPOSE(BL$20:BL$25))+$AD$20-$BL$27</f>
        <v>5.0196607268397475</v>
      </c>
      <c r="Q831" s="10" cm="1">
        <f t="array" aca="1" ref="Q831" ca="1">SUMPRODUCT(J831:O831,TRANSPOSE(ES$20:ES$25))+$AD$20-$ES$27</f>
        <v>4.8972319338576993</v>
      </c>
      <c r="R831" s="10">
        <f ca="1">I831-Results!$E$5*H831</f>
        <v>3.8502550277796472</v>
      </c>
      <c r="S831" s="10" cm="1">
        <f t="array" aca="1" ref="S831" ca="1">SUMPRODUCT(J831:O831,TRANSPOSE(AR$28:AR$33))+$AD$20-$AC$26</f>
        <v>4.0542404368579623</v>
      </c>
      <c r="T831" s="10">
        <f ca="1">SUMPRODUCT(J831:O831,Results!K$9:P$9)</f>
        <v>4.2473163788566559</v>
      </c>
      <c r="U831" s="10">
        <f ca="1">SUMPRODUCT(J831:O831,Results!K$9:P$9)+$AD$20-$AC$31</f>
        <v>4.2642724353817485</v>
      </c>
      <c r="V831" s="10">
        <f t="shared" ca="1" si="172"/>
        <v>-5.0311644746020505</v>
      </c>
      <c r="W831" s="10">
        <f t="shared" ca="1" si="167"/>
        <v>-4.9087356816200014</v>
      </c>
      <c r="X831" s="10">
        <f t="shared" ca="1" si="168"/>
        <v>-3.8617587755419498</v>
      </c>
      <c r="Y831" s="10">
        <f t="shared" ca="1" si="169"/>
        <v>-4.0657441846202644</v>
      </c>
      <c r="Z831" s="10">
        <f t="shared" ca="1" si="170"/>
        <v>-0.29363181464418786</v>
      </c>
      <c r="AA831" s="10">
        <f t="shared" ca="1" si="171"/>
        <v>-4.2757761831440515</v>
      </c>
    </row>
    <row r="832" spans="1:27">
      <c r="A832" s="6">
        <f ca="1">LN((RAND()^(-Results!$E$4))-1)</f>
        <v>0.81257370537715812</v>
      </c>
      <c r="B832" s="6">
        <f ca="1">LN((RAND()^(-Results!$E$4))-1)</f>
        <v>0.70288243123482574</v>
      </c>
      <c r="C832" s="6">
        <f ca="1">LN((RAND()^(-Results!$E$4))-1)</f>
        <v>-2.1406042685136795</v>
      </c>
      <c r="D832" s="6">
        <f ca="1">LN((RAND()^(-Results!$E$4))-1)</f>
        <v>-1.9721632524285357</v>
      </c>
      <c r="E832" s="6">
        <f ca="1">LN((RAND()^(-Results!$E$4))-1)</f>
        <v>-1.5234977448002311</v>
      </c>
      <c r="F832" s="6">
        <f ca="1">LN((RAND()^(-Results!$E$4))-1)</f>
        <v>0.90142524374611521</v>
      </c>
      <c r="G832" s="6">
        <f ca="1">LN((RAND()^(-Results!$E$4))-1)</f>
        <v>-1.1418405588490228</v>
      </c>
      <c r="H832" s="6">
        <f t="shared" ca="1" si="166"/>
        <v>-1.0776683094931023</v>
      </c>
      <c r="I832" s="10">
        <f ca="1">SUMPRODUCT(J832:O832,Results!B$12:G$12)+Results!$E$5*H832</f>
        <v>0.86897317075973923</v>
      </c>
      <c r="J832" s="10">
        <f ca="1">SUMPRODUCT($A832:$F832,Results!$B$15:$G$15)</f>
        <v>-2.307656007233799</v>
      </c>
      <c r="K832" s="10">
        <f ca="1">SUMPRODUCT($A832:$F832,Results!$B$16:$G$16)</f>
        <v>-3.662018561041942</v>
      </c>
      <c r="L832" s="10">
        <f ca="1">SUMPRODUCT($A832:$F832,Results!$B$17:$G$17)</f>
        <v>3.1144598480506831</v>
      </c>
      <c r="M832" s="10">
        <f ca="1">SUMPRODUCT($A832:$F832,Results!$B$18:$G$18)</f>
        <v>2.8672406158666686</v>
      </c>
      <c r="N832" s="10">
        <f ca="1">SUMPRODUCT($A832:$F832,Results!$B$19:$G$19)</f>
        <v>4.0580356006550788</v>
      </c>
      <c r="O832" s="10">
        <f ca="1">SUMPRODUCT($A832:$F832,Results!$B$20:$G$20)</f>
        <v>-0.32098935989460819</v>
      </c>
      <c r="P832" s="10" cm="1">
        <f t="array" aca="1" ref="P832" ca="1">SUMPRODUCT(J832:O832,TRANSPOSE(BL$20:BL$25))+$AD$20-$BL$27</f>
        <v>3.9987160921990808</v>
      </c>
      <c r="Q832" s="10" cm="1">
        <f t="array" aca="1" ref="Q832" ca="1">SUMPRODUCT(J832:O832,TRANSPOSE(ES$20:ES$25))+$AD$20-$ES$27</f>
        <v>3.9990485774215219</v>
      </c>
      <c r="R832" s="10">
        <f ca="1">I832-Results!$E$5*H832</f>
        <v>5.1796464087321485</v>
      </c>
      <c r="S832" s="10" cm="1">
        <f t="array" aca="1" ref="S832" ca="1">SUMPRODUCT(J832:O832,TRANSPOSE(AR$28:AR$33))+$AD$20-$AC$26</f>
        <v>-4.421772513921074E-2</v>
      </c>
      <c r="T832" s="10">
        <f ca="1">SUMPRODUCT(J832:O832,Results!K$9:P$9)</f>
        <v>3.9383949549537021</v>
      </c>
      <c r="U832" s="10">
        <f ca="1">SUMPRODUCT(J832:O832,Results!K$9:P$9)+$AD$20-$AC$31</f>
        <v>3.9553510114787946</v>
      </c>
      <c r="V832" s="10">
        <f t="shared" ca="1" si="172"/>
        <v>-3.1297429214393415</v>
      </c>
      <c r="W832" s="10">
        <f t="shared" ca="1" si="167"/>
        <v>-3.1300754066617826</v>
      </c>
      <c r="X832" s="10">
        <f t="shared" ca="1" si="168"/>
        <v>-4.3106732379724093</v>
      </c>
      <c r="Y832" s="10">
        <f t="shared" ca="1" si="169"/>
        <v>0.91319089589894997</v>
      </c>
      <c r="Z832" s="10">
        <f t="shared" ca="1" si="170"/>
        <v>0.58684510387785394</v>
      </c>
      <c r="AA832" s="10">
        <f t="shared" ca="1" si="171"/>
        <v>-3.0863778407190554</v>
      </c>
    </row>
    <row r="833" spans="1:27">
      <c r="A833" s="6">
        <f ca="1">LN((RAND()^(-Results!$E$4))-1)</f>
        <v>2.836340711652805</v>
      </c>
      <c r="B833" s="6">
        <f ca="1">LN((RAND()^(-Results!$E$4))-1)</f>
        <v>-0.10396068129466227</v>
      </c>
      <c r="C833" s="6">
        <f ca="1">LN((RAND()^(-Results!$E$4))-1)</f>
        <v>0.93353342779819382</v>
      </c>
      <c r="D833" s="6">
        <f ca="1">LN((RAND()^(-Results!$E$4))-1)</f>
        <v>0.88996568110117158</v>
      </c>
      <c r="E833" s="6">
        <f ca="1">LN((RAND()^(-Results!$E$4))-1)</f>
        <v>-1.9851223365163662</v>
      </c>
      <c r="F833" s="6">
        <f ca="1">LN((RAND()^(-Results!$E$4))-1)</f>
        <v>0.49235604816718331</v>
      </c>
      <c r="G833" s="6">
        <f ca="1">LN((RAND()^(-Results!$E$4))-1)</f>
        <v>-1.5517981384365065</v>
      </c>
      <c r="H833" s="6">
        <f t="shared" ca="1" si="166"/>
        <v>-1.487625889080586</v>
      </c>
      <c r="I833" s="10">
        <f ca="1">SUMPRODUCT(J833:O833,Results!B$12:G$12)+Results!$E$5*H833</f>
        <v>9.6843424852113795</v>
      </c>
      <c r="J833" s="10">
        <f ca="1">SUMPRODUCT($A833:$F833,Results!$B$15:$G$15)</f>
        <v>-6.4550827505957225</v>
      </c>
      <c r="K833" s="10">
        <f ca="1">SUMPRODUCT($A833:$F833,Results!$B$16:$G$16)</f>
        <v>-3.7649597310958365</v>
      </c>
      <c r="L833" s="10">
        <f ca="1">SUMPRODUCT($A833:$F833,Results!$B$17:$G$17)</f>
        <v>8.0823205062366767</v>
      </c>
      <c r="M833" s="10">
        <f ca="1">SUMPRODUCT($A833:$F833,Results!$B$18:$G$18)</f>
        <v>-2.5926906495772037</v>
      </c>
      <c r="N833" s="10">
        <f ca="1">SUMPRODUCT($A833:$F833,Results!$B$19:$G$19)</f>
        <v>9.1174430449880077</v>
      </c>
      <c r="O833" s="10">
        <f ca="1">SUMPRODUCT($A833:$F833,Results!$B$20:$G$20)</f>
        <v>5.9588502588391137</v>
      </c>
      <c r="P833" s="10" cm="1">
        <f t="array" aca="1" ref="P833" ca="1">SUMPRODUCT(J833:O833,TRANSPOSE(BL$20:BL$25))+$AD$20-$BL$27</f>
        <v>15.614153296080753</v>
      </c>
      <c r="Q833" s="10" cm="1">
        <f t="array" aca="1" ref="Q833" ca="1">SUMPRODUCT(J833:O833,TRANSPOSE(ES$20:ES$25))+$AD$20-$ES$27</f>
        <v>15.54942165641709</v>
      </c>
      <c r="R833" s="10">
        <f ca="1">I833-Results!$E$5*H833</f>
        <v>15.634846041533724</v>
      </c>
      <c r="S833" s="10" cm="1">
        <f t="array" aca="1" ref="S833" ca="1">SUMPRODUCT(J833:O833,TRANSPOSE(AR$28:AR$33))+$AD$20-$AC$26</f>
        <v>15.998237074641409</v>
      </c>
      <c r="T833" s="10">
        <f ca="1">SUMPRODUCT(J833:O833,Results!K$9:P$9)</f>
        <v>15.208171272106688</v>
      </c>
      <c r="U833" s="10">
        <f ca="1">SUMPRODUCT(J833:O833,Results!K$9:P$9)+$AD$20-$AC$31</f>
        <v>15.22512732863178</v>
      </c>
      <c r="V833" s="10">
        <f t="shared" ca="1" si="172"/>
        <v>-5.9298108108693732</v>
      </c>
      <c r="W833" s="10">
        <f t="shared" ca="1" si="167"/>
        <v>-5.8650791712057107</v>
      </c>
      <c r="X833" s="10">
        <f t="shared" ca="1" si="168"/>
        <v>-5.9505035563223441</v>
      </c>
      <c r="Y833" s="10">
        <f t="shared" ca="1" si="169"/>
        <v>-6.3138945894300296</v>
      </c>
      <c r="Z833" s="10">
        <f t="shared" ca="1" si="170"/>
        <v>9.4022144183294944</v>
      </c>
      <c r="AA833" s="10">
        <f t="shared" ca="1" si="171"/>
        <v>-5.5407848434204006</v>
      </c>
    </row>
    <row r="834" spans="1:27">
      <c r="A834" s="6">
        <f ca="1">LN((RAND()^(-Results!$E$4))-1)</f>
        <v>0.65848349768675229</v>
      </c>
      <c r="B834" s="6">
        <f ca="1">LN((RAND()^(-Results!$E$4))-1)</f>
        <v>3.4219044449938507</v>
      </c>
      <c r="C834" s="6">
        <f ca="1">LN((RAND()^(-Results!$E$4))-1)</f>
        <v>2.2314376315514415</v>
      </c>
      <c r="D834" s="6">
        <f ca="1">LN((RAND()^(-Results!$E$4))-1)</f>
        <v>0.24259517088827001</v>
      </c>
      <c r="E834" s="6">
        <f ca="1">LN((RAND()^(-Results!$E$4))-1)</f>
        <v>-0.25167021193322148</v>
      </c>
      <c r="F834" s="6">
        <f ca="1">LN((RAND()^(-Results!$E$4))-1)</f>
        <v>1.6563174042712037</v>
      </c>
      <c r="G834" s="6">
        <f ca="1">LN((RAND()^(-Results!$E$4))-1)</f>
        <v>-0.86093510976877552</v>
      </c>
      <c r="H834" s="6">
        <f t="shared" ref="H834:H897" ca="1" si="173">G834-$AL$10</f>
        <v>-0.79676286041285505</v>
      </c>
      <c r="I834" s="10">
        <f ca="1">SUMPRODUCT(J834:O834,Results!B$12:G$12)+Results!$E$5*H834</f>
        <v>16.970105640341039</v>
      </c>
      <c r="J834" s="10">
        <f ca="1">SUMPRODUCT($A834:$F834,Results!$B$15:$G$15)</f>
        <v>-3.6324405628437924</v>
      </c>
      <c r="K834" s="10">
        <f ca="1">SUMPRODUCT($A834:$F834,Results!$B$16:$G$16)</f>
        <v>6.1984739583381856</v>
      </c>
      <c r="L834" s="10">
        <f ca="1">SUMPRODUCT($A834:$F834,Results!$B$17:$G$17)</f>
        <v>3.9597972797109731</v>
      </c>
      <c r="M834" s="10">
        <f ca="1">SUMPRODUCT($A834:$F834,Results!$B$18:$G$18)</f>
        <v>-4.7916518654291202</v>
      </c>
      <c r="N834" s="10">
        <f ca="1">SUMPRODUCT($A834:$F834,Results!$B$19:$G$19)</f>
        <v>9.7485295590721677</v>
      </c>
      <c r="O834" s="10">
        <f ca="1">SUMPRODUCT($A834:$F834,Results!$B$20:$G$20)</f>
        <v>5.0011355600481133</v>
      </c>
      <c r="P834" s="10" cm="1">
        <f t="array" aca="1" ref="P834" ca="1">SUMPRODUCT(J834:O834,TRANSPOSE(BL$20:BL$25))+$AD$20-$BL$27</f>
        <v>19.858921433377017</v>
      </c>
      <c r="Q834" s="10" cm="1">
        <f t="array" aca="1" ref="Q834" ca="1">SUMPRODUCT(J834:O834,TRANSPOSE(ES$20:ES$25))+$AD$20-$ES$27</f>
        <v>19.984485710268864</v>
      </c>
      <c r="R834" s="10">
        <f ca="1">I834-Results!$E$5*H834</f>
        <v>20.157157081992459</v>
      </c>
      <c r="S834" s="10" cm="1">
        <f t="array" aca="1" ref="S834" ca="1">SUMPRODUCT(J834:O834,TRANSPOSE(AR$28:AR$33))+$AD$20-$AC$26</f>
        <v>22.361308058432463</v>
      </c>
      <c r="T834" s="10">
        <f ca="1">SUMPRODUCT(J834:O834,Results!K$9:P$9)</f>
        <v>20.607031542940994</v>
      </c>
      <c r="U834" s="10">
        <f ca="1">SUMPRODUCT(J834:O834,Results!K$9:P$9)+$AD$20-$AC$31</f>
        <v>20.623987599466087</v>
      </c>
      <c r="V834" s="10">
        <f t="shared" ca="1" si="172"/>
        <v>-2.8888157930359775</v>
      </c>
      <c r="W834" s="10">
        <f t="shared" ca="1" si="167"/>
        <v>-3.0143800699278245</v>
      </c>
      <c r="X834" s="10">
        <f t="shared" ca="1" si="168"/>
        <v>-3.1870514416514197</v>
      </c>
      <c r="Y834" s="10">
        <f t="shared" ca="1" si="169"/>
        <v>-5.3912024180914244</v>
      </c>
      <c r="Z834" s="10">
        <f t="shared" ca="1" si="170"/>
        <v>16.687977573459154</v>
      </c>
      <c r="AA834" s="10">
        <f t="shared" ca="1" si="171"/>
        <v>-3.653881959125048</v>
      </c>
    </row>
    <row r="835" spans="1:27">
      <c r="A835" s="6">
        <f ca="1">LN((RAND()^(-Results!$E$4))-1)</f>
        <v>0.65831287298198515</v>
      </c>
      <c r="B835" s="6">
        <f ca="1">LN((RAND()^(-Results!$E$4))-1)</f>
        <v>0.50191074265957192</v>
      </c>
      <c r="C835" s="6">
        <f ca="1">LN((RAND()^(-Results!$E$4))-1)</f>
        <v>-1.4898429674181297</v>
      </c>
      <c r="D835" s="6">
        <f ca="1">LN((RAND()^(-Results!$E$4))-1)</f>
        <v>1.705680323480294</v>
      </c>
      <c r="E835" s="6">
        <f ca="1">LN((RAND()^(-Results!$E$4))-1)</f>
        <v>0.13034953117288747</v>
      </c>
      <c r="F835" s="6">
        <f ca="1">LN((RAND()^(-Results!$E$4))-1)</f>
        <v>2.3937237337665951</v>
      </c>
      <c r="G835" s="6">
        <f ca="1">LN((RAND()^(-Results!$E$4))-1)</f>
        <v>1.6148540269263134</v>
      </c>
      <c r="H835" s="6">
        <f t="shared" ca="1" si="173"/>
        <v>1.6790262762822339</v>
      </c>
      <c r="I835" s="10">
        <f ca="1">SUMPRODUCT(J835:O835,Results!B$12:G$12)+Results!$E$5*H835</f>
        <v>24.678716431798385</v>
      </c>
      <c r="J835" s="10">
        <f ca="1">SUMPRODUCT($A835:$F835,Results!$B$15:$G$15)</f>
        <v>-9.6000794529051827</v>
      </c>
      <c r="K835" s="10">
        <f ca="1">SUMPRODUCT($A835:$F835,Results!$B$16:$G$16)</f>
        <v>-1.029390987605139</v>
      </c>
      <c r="L835" s="10">
        <f ca="1">SUMPRODUCT($A835:$F835,Results!$B$17:$G$17)</f>
        <v>-3.9870221758206745</v>
      </c>
      <c r="M835" s="10">
        <f ca="1">SUMPRODUCT($A835:$F835,Results!$B$18:$G$18)</f>
        <v>-2.312989636548803</v>
      </c>
      <c r="N835" s="10">
        <f ca="1">SUMPRODUCT($A835:$F835,Results!$B$19:$G$19)</f>
        <v>1.7643542117050033</v>
      </c>
      <c r="O835" s="10">
        <f ca="1">SUMPRODUCT($A835:$F835,Results!$B$20:$G$20)</f>
        <v>2.2348207665678665</v>
      </c>
      <c r="P835" s="10" cm="1">
        <f t="array" aca="1" ref="P835" ca="1">SUMPRODUCT(J835:O835,TRANSPOSE(BL$20:BL$25))+$AD$20-$BL$27</f>
        <v>17.057851452756218</v>
      </c>
      <c r="Q835" s="10" cm="1">
        <f t="array" aca="1" ref="Q835" ca="1">SUMPRODUCT(J835:O835,TRANSPOSE(ES$20:ES$25))+$AD$20-$ES$27</f>
        <v>17.163179967660401</v>
      </c>
      <c r="R835" s="10">
        <f ca="1">I835-Results!$E$5*H835</f>
        <v>17.96261132666945</v>
      </c>
      <c r="S835" s="10" cm="1">
        <f t="array" aca="1" ref="S835" ca="1">SUMPRODUCT(J835:O835,TRANSPOSE(AR$28:AR$33))+$AD$20-$AC$26</f>
        <v>15.818984276714374</v>
      </c>
      <c r="T835" s="10">
        <f ca="1">SUMPRODUCT(J835:O835,Results!K$9:P$9)</f>
        <v>17.706974977119184</v>
      </c>
      <c r="U835" s="10">
        <f ca="1">SUMPRODUCT(J835:O835,Results!K$9:P$9)+$AD$20-$AC$31</f>
        <v>17.723931033644277</v>
      </c>
      <c r="V835" s="10">
        <f t="shared" ca="1" si="172"/>
        <v>7.6208649790421674</v>
      </c>
      <c r="W835" s="10">
        <f t="shared" ref="W835:W898" ca="1" si="174">I835-Q835</f>
        <v>7.515536464137984</v>
      </c>
      <c r="X835" s="10">
        <f t="shared" ref="X835:X898" ca="1" si="175">I835-R835</f>
        <v>6.7161051051289355</v>
      </c>
      <c r="Y835" s="10">
        <f t="shared" ref="Y835:Y898" ca="1" si="176">I835-S835</f>
        <v>8.8597321550840107</v>
      </c>
      <c r="Z835" s="10">
        <f t="shared" ref="Z835:Z898" ca="1" si="177">I835-$AD$20</f>
        <v>24.3965883649165</v>
      </c>
      <c r="AA835" s="10">
        <f t="shared" ref="AA835:AA898" ca="1" si="178">I835-U835</f>
        <v>6.9547853981541081</v>
      </c>
    </row>
    <row r="836" spans="1:27">
      <c r="A836" s="6">
        <f ca="1">LN((RAND()^(-Results!$E$4))-1)</f>
        <v>1.7503952091187174</v>
      </c>
      <c r="B836" s="6">
        <f ca="1">LN((RAND()^(-Results!$E$4))-1)</f>
        <v>-0.73304899092830567</v>
      </c>
      <c r="C836" s="6">
        <f ca="1">LN((RAND()^(-Results!$E$4))-1)</f>
        <v>-0.73609277838569964</v>
      </c>
      <c r="D836" s="6">
        <f ca="1">LN((RAND()^(-Results!$E$4))-1)</f>
        <v>0.23577901061661463</v>
      </c>
      <c r="E836" s="6">
        <f ca="1">LN((RAND()^(-Results!$E$4))-1)</f>
        <v>-2.4870058952078176</v>
      </c>
      <c r="F836" s="6">
        <f ca="1">LN((RAND()^(-Results!$E$4))-1)</f>
        <v>6.9808908139104782</v>
      </c>
      <c r="G836" s="6">
        <f ca="1">LN((RAND()^(-Results!$E$4))-1)</f>
        <v>-1.9704317766198274</v>
      </c>
      <c r="H836" s="6">
        <f t="shared" ca="1" si="173"/>
        <v>-1.9062595272639069</v>
      </c>
      <c r="I836" s="10">
        <f ca="1">SUMPRODUCT(J836:O836,Results!B$12:G$12)+Results!$E$5*H836</f>
        <v>26.88054720461432</v>
      </c>
      <c r="J836" s="10">
        <f ca="1">SUMPRODUCT($A836:$F836,Results!$B$15:$G$15)</f>
        <v>-16.154407739818776</v>
      </c>
      <c r="K836" s="10">
        <f ca="1">SUMPRODUCT($A836:$F836,Results!$B$16:$G$16)</f>
        <v>-2.1636660194060759</v>
      </c>
      <c r="L836" s="10">
        <f ca="1">SUMPRODUCT($A836:$F836,Results!$B$17:$G$17)</f>
        <v>1.289536303469661</v>
      </c>
      <c r="M836" s="10">
        <f ca="1">SUMPRODUCT($A836:$F836,Results!$B$18:$G$18)</f>
        <v>-11.305816371619825</v>
      </c>
      <c r="N836" s="10">
        <f ca="1">SUMPRODUCT($A836:$F836,Results!$B$19:$G$19)</f>
        <v>8.2758313137044492</v>
      </c>
      <c r="O836" s="10">
        <f ca="1">SUMPRODUCT($A836:$F836,Results!$B$20:$G$20)</f>
        <v>10.065772198891565</v>
      </c>
      <c r="P836" s="10" cm="1">
        <f t="array" aca="1" ref="P836" ca="1">SUMPRODUCT(J836:O836,TRANSPOSE(BL$20:BL$25))+$AD$20-$BL$27</f>
        <v>33.735110637474619</v>
      </c>
      <c r="Q836" s="10" cm="1">
        <f t="array" aca="1" ref="Q836" ca="1">SUMPRODUCT(J836:O836,TRANSPOSE(ES$20:ES$25))+$AD$20-$ES$27</f>
        <v>33.774668760792188</v>
      </c>
      <c r="R836" s="10">
        <f ca="1">I836-Results!$E$5*H836</f>
        <v>34.505585313669947</v>
      </c>
      <c r="S836" s="10" cm="1">
        <f t="array" aca="1" ref="S836" ca="1">SUMPRODUCT(J836:O836,TRANSPOSE(AR$28:AR$33))+$AD$20-$AC$26</f>
        <v>38.410207102902838</v>
      </c>
      <c r="T836" s="10">
        <f ca="1">SUMPRODUCT(J836:O836,Results!K$9:P$9)</f>
        <v>33.93745403861432</v>
      </c>
      <c r="U836" s="10">
        <f ca="1">SUMPRODUCT(J836:O836,Results!K$9:P$9)+$AD$20-$AC$31</f>
        <v>33.954410095139416</v>
      </c>
      <c r="V836" s="10">
        <f t="shared" ca="1" si="172"/>
        <v>-6.8545634328602993</v>
      </c>
      <c r="W836" s="10">
        <f t="shared" ca="1" si="174"/>
        <v>-6.8941215561778684</v>
      </c>
      <c r="X836" s="10">
        <f t="shared" ca="1" si="175"/>
        <v>-7.6250381090556267</v>
      </c>
      <c r="Y836" s="10">
        <f t="shared" ca="1" si="176"/>
        <v>-11.529659898288518</v>
      </c>
      <c r="Z836" s="10">
        <f t="shared" ca="1" si="177"/>
        <v>26.598419137732435</v>
      </c>
      <c r="AA836" s="10">
        <f t="shared" ca="1" si="178"/>
        <v>-7.0738628905250955</v>
      </c>
    </row>
    <row r="837" spans="1:27">
      <c r="A837" s="6">
        <f ca="1">LN((RAND()^(-Results!$E$4))-1)</f>
        <v>0.64774398757046758</v>
      </c>
      <c r="B837" s="6">
        <f ca="1">LN((RAND()^(-Results!$E$4))-1)</f>
        <v>1.7654224053174041</v>
      </c>
      <c r="C837" s="6">
        <f ca="1">LN((RAND()^(-Results!$E$4))-1)</f>
        <v>-2.7813692454837438</v>
      </c>
      <c r="D837" s="6">
        <f ca="1">LN((RAND()^(-Results!$E$4))-1)</f>
        <v>0.1894227681026405</v>
      </c>
      <c r="E837" s="6">
        <f ca="1">LN((RAND()^(-Results!$E$4))-1)</f>
        <v>0.62827309287283528</v>
      </c>
      <c r="F837" s="6">
        <f ca="1">LN((RAND()^(-Results!$E$4))-1)</f>
        <v>-1.5689095218754749</v>
      </c>
      <c r="G837" s="6">
        <f ca="1">LN((RAND()^(-Results!$E$4))-1)</f>
        <v>-7.4300805724861502E-2</v>
      </c>
      <c r="H837" s="6">
        <f t="shared" ca="1" si="173"/>
        <v>-1.0128556368941E-2</v>
      </c>
      <c r="I837" s="10">
        <f ca="1">SUMPRODUCT(J837:O837,Results!B$12:G$12)+Results!$E$5*H837</f>
        <v>3.2131907492063254</v>
      </c>
      <c r="J837" s="10">
        <f ca="1">SUMPRODUCT($A837:$F837,Results!$B$15:$G$15)</f>
        <v>-2.4073522624501122</v>
      </c>
      <c r="K837" s="10">
        <f ca="1">SUMPRODUCT($A837:$F837,Results!$B$16:$G$16)</f>
        <v>-2.5451451623097006</v>
      </c>
      <c r="L837" s="10">
        <f ca="1">SUMPRODUCT($A837:$F837,Results!$B$17:$G$17)</f>
        <v>-2.5658948529789143</v>
      </c>
      <c r="M837" s="10">
        <f ca="1">SUMPRODUCT($A837:$F837,Results!$B$18:$G$18)</f>
        <v>7.7328274317348891</v>
      </c>
      <c r="N837" s="10">
        <f ca="1">SUMPRODUCT($A837:$F837,Results!$B$19:$G$19)</f>
        <v>0.83088260546174364</v>
      </c>
      <c r="O837" s="10">
        <f ca="1">SUMPRODUCT($A837:$F837,Results!$B$20:$G$20)</f>
        <v>-4.3512814679120373</v>
      </c>
      <c r="P837" s="10" cm="1">
        <f t="array" aca="1" ref="P837" ca="1">SUMPRODUCT(J837:O837,TRANSPOSE(BL$20:BL$25))+$AD$20-$BL$27</f>
        <v>1.8172412289238968</v>
      </c>
      <c r="Q837" s="10" cm="1">
        <f t="array" aca="1" ref="Q837" ca="1">SUMPRODUCT(J837:O837,TRANSPOSE(ES$20:ES$25))+$AD$20-$ES$27</f>
        <v>1.8984369664499741</v>
      </c>
      <c r="R837" s="10">
        <f ca="1">I837-Results!$E$5*H837</f>
        <v>3.2537049746820896</v>
      </c>
      <c r="S837" s="10" cm="1">
        <f t="array" aca="1" ref="S837" ca="1">SUMPRODUCT(J837:O837,TRANSPOSE(AR$28:AR$33))+$AD$20-$AC$26</f>
        <v>-6.6315157464767074</v>
      </c>
      <c r="T837" s="10">
        <f ca="1">SUMPRODUCT(J837:O837,Results!K$9:P$9)</f>
        <v>2.3002356488392293</v>
      </c>
      <c r="U837" s="10">
        <f ca="1">SUMPRODUCT(J837:O837,Results!K$9:P$9)+$AD$20-$AC$31</f>
        <v>2.3171917053643214</v>
      </c>
      <c r="V837" s="10">
        <f t="shared" ca="1" si="172"/>
        <v>1.3959495202824286</v>
      </c>
      <c r="W837" s="10">
        <f t="shared" ca="1" si="174"/>
        <v>1.3147537827563514</v>
      </c>
      <c r="X837" s="10">
        <f t="shared" ca="1" si="175"/>
        <v>-4.0514225475764221E-2</v>
      </c>
      <c r="Y837" s="10">
        <f t="shared" ca="1" si="176"/>
        <v>9.8447064956830328</v>
      </c>
      <c r="Z837" s="10">
        <f t="shared" ca="1" si="177"/>
        <v>2.9310626823244403</v>
      </c>
      <c r="AA837" s="10">
        <f t="shared" ca="1" si="178"/>
        <v>0.89599904384200402</v>
      </c>
    </row>
    <row r="838" spans="1:27">
      <c r="A838" s="6">
        <f ca="1">LN((RAND()^(-Results!$E$4))-1)</f>
        <v>-0.19347641850078429</v>
      </c>
      <c r="B838" s="6">
        <f ca="1">LN((RAND()^(-Results!$E$4))-1)</f>
        <v>-2.3905845624354263</v>
      </c>
      <c r="C838" s="6">
        <f ca="1">LN((RAND()^(-Results!$E$4))-1)</f>
        <v>0.18624004348075515</v>
      </c>
      <c r="D838" s="6">
        <f ca="1">LN((RAND()^(-Results!$E$4))-1)</f>
        <v>-0.46789329270415536</v>
      </c>
      <c r="E838" s="6">
        <f ca="1">LN((RAND()^(-Results!$E$4))-1)</f>
        <v>-1.8581141407303006</v>
      </c>
      <c r="F838" s="6">
        <f ca="1">LN((RAND()^(-Results!$E$4))-1)</f>
        <v>-0.30294671094479081</v>
      </c>
      <c r="G838" s="6">
        <f ca="1">LN((RAND()^(-Results!$E$4))-1)</f>
        <v>-0.25746684922105384</v>
      </c>
      <c r="H838" s="6">
        <f t="shared" ca="1" si="173"/>
        <v>-0.19329459986513334</v>
      </c>
      <c r="I838" s="10">
        <f ca="1">SUMPRODUCT(J838:O838,Results!B$12:G$12)+Results!$E$5*H838</f>
        <v>-15.59887623207919</v>
      </c>
      <c r="J838" s="10">
        <f ca="1">SUMPRODUCT($A838:$F838,Results!$B$15:$G$15)</f>
        <v>4.4180893990276946</v>
      </c>
      <c r="K838" s="10">
        <f ca="1">SUMPRODUCT($A838:$F838,Results!$B$16:$G$16)</f>
        <v>-5.6174221799135644</v>
      </c>
      <c r="L838" s="10">
        <f ca="1">SUMPRODUCT($A838:$F838,Results!$B$17:$G$17)</f>
        <v>6.4414359488552417</v>
      </c>
      <c r="M838" s="10">
        <f ca="1">SUMPRODUCT($A838:$F838,Results!$B$18:$G$18)</f>
        <v>-0.81145566222342191</v>
      </c>
      <c r="N838" s="10">
        <f ca="1">SUMPRODUCT($A838:$F838,Results!$B$19:$G$19)</f>
        <v>-2.3422921591124131</v>
      </c>
      <c r="O838" s="10">
        <f ca="1">SUMPRODUCT($A838:$F838,Results!$B$20:$G$20)</f>
        <v>1.0026253336983071</v>
      </c>
      <c r="P838" s="10" cm="1">
        <f t="array" aca="1" ref="P838" ca="1">SUMPRODUCT(J838:O838,TRANSPOSE(BL$20:BL$25))+$AD$20-$BL$27</f>
        <v>-14.272401681576817</v>
      </c>
      <c r="Q838" s="10" cm="1">
        <f t="array" aca="1" ref="Q838" ca="1">SUMPRODUCT(J838:O838,TRANSPOSE(ES$20:ES$25))+$AD$20-$ES$27</f>
        <v>-14.390171616049223</v>
      </c>
      <c r="R838" s="10">
        <f ca="1">I838-Results!$E$5*H838</f>
        <v>-14.825697832618657</v>
      </c>
      <c r="S838" s="10" cm="1">
        <f t="array" aca="1" ref="S838" ca="1">SUMPRODUCT(J838:O838,TRANSPOSE(AR$28:AR$33))+$AD$20-$AC$26</f>
        <v>-11.27725739967965</v>
      </c>
      <c r="T838" s="10">
        <f ca="1">SUMPRODUCT(J838:O838,Results!K$9:P$9)</f>
        <v>-15.016824751270454</v>
      </c>
      <c r="U838" s="10">
        <f ca="1">SUMPRODUCT(J838:O838,Results!K$9:P$9)+$AD$20-$AC$31</f>
        <v>-14.999868694745361</v>
      </c>
      <c r="V838" s="10">
        <f t="shared" ca="1" si="172"/>
        <v>-1.3264745505023736</v>
      </c>
      <c r="W838" s="10">
        <f t="shared" ca="1" si="174"/>
        <v>-1.2087046160299675</v>
      </c>
      <c r="X838" s="10">
        <f t="shared" ca="1" si="175"/>
        <v>-0.77317839946053368</v>
      </c>
      <c r="Y838" s="10">
        <f t="shared" ca="1" si="176"/>
        <v>-4.3216188323995404</v>
      </c>
      <c r="Z838" s="10">
        <f t="shared" ca="1" si="177"/>
        <v>-15.881004298961075</v>
      </c>
      <c r="AA838" s="10">
        <f t="shared" ca="1" si="178"/>
        <v>-0.59900753733382928</v>
      </c>
    </row>
    <row r="839" spans="1:27">
      <c r="A839" s="6">
        <f ca="1">LN((RAND()^(-Results!$E$4))-1)</f>
        <v>-3.5553421189608692</v>
      </c>
      <c r="B839" s="6">
        <f ca="1">LN((RAND()^(-Results!$E$4))-1)</f>
        <v>-1.7718615516458192</v>
      </c>
      <c r="C839" s="6">
        <f ca="1">LN((RAND()^(-Results!$E$4))-1)</f>
        <v>-0.464899893404982</v>
      </c>
      <c r="D839" s="6">
        <f ca="1">LN((RAND()^(-Results!$E$4))-1)</f>
        <v>0.69583263823484842</v>
      </c>
      <c r="E839" s="6">
        <f ca="1">LN((RAND()^(-Results!$E$4))-1)</f>
        <v>0.50245137058296596</v>
      </c>
      <c r="F839" s="6">
        <f ca="1">LN((RAND()^(-Results!$E$4))-1)</f>
        <v>-1.135985676808541</v>
      </c>
      <c r="G839" s="6">
        <f ca="1">LN((RAND()^(-Results!$E$4))-1)</f>
        <v>1.0923083140943854</v>
      </c>
      <c r="H839" s="6">
        <f t="shared" ca="1" si="173"/>
        <v>1.1564805634503059</v>
      </c>
      <c r="I839" s="10">
        <f ca="1">SUMPRODUCT(J839:O839,Results!B$12:G$12)+Results!$E$5*H839</f>
        <v>-27.407669213023151</v>
      </c>
      <c r="J839" s="10">
        <f ca="1">SUMPRODUCT($A839:$F839,Results!$B$15:$G$15)</f>
        <v>10.820443981109111</v>
      </c>
      <c r="K839" s="10">
        <f ca="1">SUMPRODUCT($A839:$F839,Results!$B$16:$G$16)</f>
        <v>-2.1604719411316249</v>
      </c>
      <c r="L839" s="10">
        <f ca="1">SUMPRODUCT($A839:$F839,Results!$B$17:$G$17)</f>
        <v>-1.5642957673684834</v>
      </c>
      <c r="M839" s="10">
        <f ca="1">SUMPRODUCT($A839:$F839,Results!$B$18:$G$18)</f>
        <v>1.1804208970051513</v>
      </c>
      <c r="N839" s="10">
        <f ca="1">SUMPRODUCT($A839:$F839,Results!$B$19:$G$19)</f>
        <v>-12.868285803089407</v>
      </c>
      <c r="O839" s="10">
        <f ca="1">SUMPRODUCT($A839:$F839,Results!$B$20:$G$20)</f>
        <v>-4.6880353982820493</v>
      </c>
      <c r="P839" s="10" cm="1">
        <f t="array" aca="1" ref="P839" ca="1">SUMPRODUCT(J839:O839,TRANSPOSE(BL$20:BL$25))+$AD$20-$BL$27</f>
        <v>-31.540070025518929</v>
      </c>
      <c r="Q839" s="10" cm="1">
        <f t="array" aca="1" ref="Q839" ca="1">SUMPRODUCT(J839:O839,TRANSPOSE(ES$20:ES$25))+$AD$20-$ES$27</f>
        <v>-31.514505677851972</v>
      </c>
      <c r="R839" s="10">
        <f ca="1">I839-Results!$E$5*H839</f>
        <v>-32.033591466824376</v>
      </c>
      <c r="S839" s="10" cm="1">
        <f t="array" aca="1" ref="S839" ca="1">SUMPRODUCT(J839:O839,TRANSPOSE(AR$28:AR$33))+$AD$20-$AC$26</f>
        <v>-27.988218213025615</v>
      </c>
      <c r="T839" s="10">
        <f ca="1">SUMPRODUCT(J839:O839,Results!K$9:P$9)</f>
        <v>-31.374239160532735</v>
      </c>
      <c r="U839" s="10">
        <f ca="1">SUMPRODUCT(J839:O839,Results!K$9:P$9)+$AD$20-$AC$31</f>
        <v>-31.357283104007642</v>
      </c>
      <c r="V839" s="10">
        <f t="shared" ca="1" si="172"/>
        <v>4.1324008124957778</v>
      </c>
      <c r="W839" s="10">
        <f t="shared" ca="1" si="174"/>
        <v>4.1068364648288203</v>
      </c>
      <c r="X839" s="10">
        <f t="shared" ca="1" si="175"/>
        <v>4.6259222538012246</v>
      </c>
      <c r="Y839" s="10">
        <f t="shared" ca="1" si="176"/>
        <v>0.58054900000246334</v>
      </c>
      <c r="Z839" s="10">
        <f t="shared" ca="1" si="177"/>
        <v>-27.689797279905036</v>
      </c>
      <c r="AA839" s="10">
        <f t="shared" ca="1" si="178"/>
        <v>3.9496138909844909</v>
      </c>
    </row>
    <row r="840" spans="1:27">
      <c r="A840" s="6">
        <f ca="1">LN((RAND()^(-Results!$E$4))-1)</f>
        <v>0.45421033856751536</v>
      </c>
      <c r="B840" s="6">
        <f ca="1">LN((RAND()^(-Results!$E$4))-1)</f>
        <v>1.1453695528575865</v>
      </c>
      <c r="C840" s="6">
        <f ca="1">LN((RAND()^(-Results!$E$4))-1)</f>
        <v>-1.2851739051635687</v>
      </c>
      <c r="D840" s="6">
        <f ca="1">LN((RAND()^(-Results!$E$4))-1)</f>
        <v>2.5406388976963297</v>
      </c>
      <c r="E840" s="6">
        <f ca="1">LN((RAND()^(-Results!$E$4))-1)</f>
        <v>-1.8772317836791104</v>
      </c>
      <c r="F840" s="6">
        <f ca="1">LN((RAND()^(-Results!$E$4))-1)</f>
        <v>0.58054880509419804</v>
      </c>
      <c r="G840" s="6">
        <f ca="1">LN((RAND()^(-Results!$E$4))-1)</f>
        <v>8.0069739994245749E-3</v>
      </c>
      <c r="H840" s="6">
        <f t="shared" ca="1" si="173"/>
        <v>7.2179223355345073E-2</v>
      </c>
      <c r="I840" s="10">
        <f ca="1">SUMPRODUCT(J840:O840,Results!B$12:G$12)+Results!$E$5*H840</f>
        <v>3.9782744593210602</v>
      </c>
      <c r="J840" s="10">
        <f ca="1">SUMPRODUCT($A840:$F840,Results!$B$15:$G$15)</f>
        <v>-3.7158804060351907</v>
      </c>
      <c r="K840" s="10">
        <f ca="1">SUMPRODUCT($A840:$F840,Results!$B$16:$G$16)</f>
        <v>-6.9193310108358776</v>
      </c>
      <c r="L840" s="10">
        <f ca="1">SUMPRODUCT($A840:$F840,Results!$B$17:$G$17)</f>
        <v>7.2666198401700628</v>
      </c>
      <c r="M840" s="10">
        <f ca="1">SUMPRODUCT($A840:$F840,Results!$B$18:$G$18)</f>
        <v>0.12755867712649505</v>
      </c>
      <c r="N840" s="10">
        <f ca="1">SUMPRODUCT($A840:$F840,Results!$B$19:$G$19)</f>
        <v>3.2785557041164655</v>
      </c>
      <c r="O840" s="10">
        <f ca="1">SUMPRODUCT($A840:$F840,Results!$B$20:$G$20)</f>
        <v>2.5938732790313015</v>
      </c>
      <c r="P840" s="10" cm="1">
        <f t="array" aca="1" ref="P840" ca="1">SUMPRODUCT(J840:O840,TRANSPOSE(BL$20:BL$25))+$AD$20-$BL$27</f>
        <v>2.4169604109026701</v>
      </c>
      <c r="Q840" s="10" cm="1">
        <f t="array" aca="1" ref="Q840" ca="1">SUMPRODUCT(J840:O840,TRANSPOSE(ES$20:ES$25))+$AD$20-$ES$27</f>
        <v>2.5350424450196321</v>
      </c>
      <c r="R840" s="10">
        <f ca="1">I840-Results!$E$5*H840</f>
        <v>3.6895575658996798</v>
      </c>
      <c r="S840" s="10" cm="1">
        <f t="array" aca="1" ref="S840" ca="1">SUMPRODUCT(J840:O840,TRANSPOSE(AR$28:AR$33))+$AD$20-$AC$26</f>
        <v>1.4564342706966409</v>
      </c>
      <c r="T840" s="10">
        <f ca="1">SUMPRODUCT(J840:O840,Results!K$9:P$9)</f>
        <v>3.1597252583381721</v>
      </c>
      <c r="U840" s="10">
        <f ca="1">SUMPRODUCT(J840:O840,Results!K$9:P$9)+$AD$20-$AC$31</f>
        <v>3.1766813148632642</v>
      </c>
      <c r="V840" s="10">
        <f t="shared" ca="1" si="172"/>
        <v>1.5613140484183901</v>
      </c>
      <c r="W840" s="10">
        <f t="shared" ca="1" si="174"/>
        <v>1.4432320143014281</v>
      </c>
      <c r="X840" s="10">
        <f t="shared" ca="1" si="175"/>
        <v>0.28871689342138041</v>
      </c>
      <c r="Y840" s="10">
        <f t="shared" ca="1" si="176"/>
        <v>2.5218401886244193</v>
      </c>
      <c r="Z840" s="10">
        <f t="shared" ca="1" si="177"/>
        <v>3.6961463924391751</v>
      </c>
      <c r="AA840" s="10">
        <f t="shared" ca="1" si="178"/>
        <v>0.80159314445779595</v>
      </c>
    </row>
    <row r="841" spans="1:27">
      <c r="A841" s="6">
        <f ca="1">LN((RAND()^(-Results!$E$4))-1)</f>
        <v>0.75068241391848356</v>
      </c>
      <c r="B841" s="6">
        <f ca="1">LN((RAND()^(-Results!$E$4))-1)</f>
        <v>6.7275730220470509E-2</v>
      </c>
      <c r="C841" s="6">
        <f ca="1">LN((RAND()^(-Results!$E$4))-1)</f>
        <v>-0.62542484070243498</v>
      </c>
      <c r="D841" s="6">
        <f ca="1">LN((RAND()^(-Results!$E$4))-1)</f>
        <v>2.3124078720074683</v>
      </c>
      <c r="E841" s="6">
        <f ca="1">LN((RAND()^(-Results!$E$4))-1)</f>
        <v>-1.6567417226251695</v>
      </c>
      <c r="F841" s="6">
        <f ca="1">LN((RAND()^(-Results!$E$4))-1)</f>
        <v>0.94767726604234803</v>
      </c>
      <c r="G841" s="6">
        <f ca="1">LN((RAND()^(-Results!$E$4))-1)</f>
        <v>-3.5961169915339424</v>
      </c>
      <c r="H841" s="6">
        <f t="shared" ca="1" si="173"/>
        <v>-3.5319447421780219</v>
      </c>
      <c r="I841" s="10">
        <f ca="1">SUMPRODUCT(J841:O841,Results!B$12:G$12)+Results!$E$5*H841</f>
        <v>-8.6542958609807741</v>
      </c>
      <c r="J841" s="10">
        <f ca="1">SUMPRODUCT($A841:$F841,Results!$B$15:$G$15)</f>
        <v>-4.575107204902304</v>
      </c>
      <c r="K841" s="10">
        <f ca="1">SUMPRODUCT($A841:$F841,Results!$B$16:$G$16)</f>
        <v>-5.838000610961287</v>
      </c>
      <c r="L841" s="10">
        <f ca="1">SUMPRODUCT($A841:$F841,Results!$B$17:$G$17)</f>
        <v>5.6807445263151202</v>
      </c>
      <c r="M841" s="10">
        <f ca="1">SUMPRODUCT($A841:$F841,Results!$B$18:$G$18)</f>
        <v>-1.8061717081285247</v>
      </c>
      <c r="N841" s="10">
        <f ca="1">SUMPRODUCT($A841:$F841,Results!$B$19:$G$19)</f>
        <v>2.7655542920184737</v>
      </c>
      <c r="O841" s="10">
        <f ca="1">SUMPRODUCT($A841:$F841,Results!$B$20:$G$20)</f>
        <v>3.5576656926088166</v>
      </c>
      <c r="P841" s="10" cm="1">
        <f t="array" aca="1" ref="P841" ca="1">SUMPRODUCT(J841:O841,TRANSPOSE(BL$20:BL$25))+$AD$20-$BL$27</f>
        <v>4.7937134480114683</v>
      </c>
      <c r="Q841" s="10" cm="1">
        <f t="array" aca="1" ref="Q841" ca="1">SUMPRODUCT(J841:O841,TRANSPOSE(ES$20:ES$25))+$AD$20-$ES$27</f>
        <v>4.8519222746652915</v>
      </c>
      <c r="R841" s="10">
        <f ca="1">I841-Results!$E$5*H841</f>
        <v>5.4734831077313135</v>
      </c>
      <c r="S841" s="10" cm="1">
        <f t="array" aca="1" ref="S841" ca="1">SUMPRODUCT(J841:O841,TRANSPOSE(AR$28:AR$33))+$AD$20-$AC$26</f>
        <v>5.4354260357239941</v>
      </c>
      <c r="T841" s="10">
        <f ca="1">SUMPRODUCT(J841:O841,Results!K$9:P$9)</f>
        <v>5.1670921064287754</v>
      </c>
      <c r="U841" s="10">
        <f ca="1">SUMPRODUCT(J841:O841,Results!K$9:P$9)+$AD$20-$AC$31</f>
        <v>5.1840481629538679</v>
      </c>
      <c r="V841" s="10">
        <f t="shared" ca="1" si="172"/>
        <v>-13.448009308992242</v>
      </c>
      <c r="W841" s="10">
        <f t="shared" ca="1" si="174"/>
        <v>-13.506218135646066</v>
      </c>
      <c r="X841" s="10">
        <f t="shared" ca="1" si="175"/>
        <v>-14.127778968712088</v>
      </c>
      <c r="Y841" s="10">
        <f t="shared" ca="1" si="176"/>
        <v>-14.089721896704768</v>
      </c>
      <c r="Z841" s="10">
        <f t="shared" ca="1" si="177"/>
        <v>-8.9364239278626592</v>
      </c>
      <c r="AA841" s="10">
        <f t="shared" ca="1" si="178"/>
        <v>-13.838344023934642</v>
      </c>
    </row>
    <row r="842" spans="1:27">
      <c r="A842" s="6">
        <f ca="1">LN((RAND()^(-Results!$E$4))-1)</f>
        <v>1.3650163972515197</v>
      </c>
      <c r="B842" s="6">
        <f ca="1">LN((RAND()^(-Results!$E$4))-1)</f>
        <v>-2.5358249142038849</v>
      </c>
      <c r="C842" s="6">
        <f ca="1">LN((RAND()^(-Results!$E$4))-1)</f>
        <v>1.9376355925719742</v>
      </c>
      <c r="D842" s="6">
        <f ca="1">LN((RAND()^(-Results!$E$4))-1)</f>
        <v>0.25878410705307697</v>
      </c>
      <c r="E842" s="6">
        <f ca="1">LN((RAND()^(-Results!$E$4))-1)</f>
        <v>0.72055191416411013</v>
      </c>
      <c r="F842" s="6">
        <f ca="1">LN((RAND()^(-Results!$E$4))-1)</f>
        <v>-3.5016607748725712</v>
      </c>
      <c r="G842" s="6">
        <f ca="1">LN((RAND()^(-Results!$E$4))-1)</f>
        <v>-0.96803289110846336</v>
      </c>
      <c r="H842" s="6">
        <f t="shared" ca="1" si="173"/>
        <v>-0.90386064175254288</v>
      </c>
      <c r="I842" s="10">
        <f ca="1">SUMPRODUCT(J842:O842,Results!B$12:G$12)+Results!$E$5*H842</f>
        <v>-13.929692482771403</v>
      </c>
      <c r="J842" s="10">
        <f ca="1">SUMPRODUCT($A842:$F842,Results!$B$15:$G$15)</f>
        <v>3.9573352723419872</v>
      </c>
      <c r="K842" s="10">
        <f ca="1">SUMPRODUCT($A842:$F842,Results!$B$16:$G$16)</f>
        <v>-0.49605590201400229</v>
      </c>
      <c r="L842" s="10">
        <f ca="1">SUMPRODUCT($A842:$F842,Results!$B$17:$G$17)</f>
        <v>0.4520329990191585</v>
      </c>
      <c r="M842" s="10">
        <f ca="1">SUMPRODUCT($A842:$F842,Results!$B$18:$G$18)</f>
        <v>2.0613336818364143</v>
      </c>
      <c r="N842" s="10">
        <f ca="1">SUMPRODUCT($A842:$F842,Results!$B$19:$G$19)</f>
        <v>-2.0049253569206527</v>
      </c>
      <c r="O842" s="10">
        <f ca="1">SUMPRODUCT($A842:$F842,Results!$B$20:$G$20)</f>
        <v>-1.0255206339129654</v>
      </c>
      <c r="P842" s="10" cm="1">
        <f t="array" aca="1" ref="P842" ca="1">SUMPRODUCT(J842:O842,TRANSPOSE(BL$20:BL$25))+$AD$20-$BL$27</f>
        <v>-8.6064391086194085</v>
      </c>
      <c r="Q842" s="10" cm="1">
        <f t="array" aca="1" ref="Q842" ca="1">SUMPRODUCT(J842:O842,TRANSPOSE(ES$20:ES$25))+$AD$20-$ES$27</f>
        <v>-8.812731162300107</v>
      </c>
      <c r="R842" s="10">
        <f ca="1">I842-Results!$E$5*H842</f>
        <v>-10.314249915761231</v>
      </c>
      <c r="S842" s="10" cm="1">
        <f t="array" aca="1" ref="S842" ca="1">SUMPRODUCT(J842:O842,TRANSPOSE(AR$28:AR$33))+$AD$20-$AC$26</f>
        <v>-8.4315756572741432</v>
      </c>
      <c r="T842" s="10">
        <f ca="1">SUMPRODUCT(J842:O842,Results!K$9:P$9)</f>
        <v>-9.8659133780229666</v>
      </c>
      <c r="U842" s="10">
        <f ca="1">SUMPRODUCT(J842:O842,Results!K$9:P$9)+$AD$20-$AC$31</f>
        <v>-9.8489573214978741</v>
      </c>
      <c r="V842" s="10">
        <f t="shared" ca="1" si="172"/>
        <v>-5.3232533741519941</v>
      </c>
      <c r="W842" s="10">
        <f t="shared" ca="1" si="174"/>
        <v>-5.1169613204712956</v>
      </c>
      <c r="X842" s="10">
        <f t="shared" ca="1" si="175"/>
        <v>-3.615442567010172</v>
      </c>
      <c r="Y842" s="10">
        <f t="shared" ca="1" si="176"/>
        <v>-5.4981168254972594</v>
      </c>
      <c r="Z842" s="10">
        <f t="shared" ca="1" si="177"/>
        <v>-14.211820549653288</v>
      </c>
      <c r="AA842" s="10">
        <f t="shared" ca="1" si="178"/>
        <v>-4.0807351612735285</v>
      </c>
    </row>
    <row r="843" spans="1:27">
      <c r="A843" s="6">
        <f ca="1">LN((RAND()^(-Results!$E$4))-1)</f>
        <v>-1.0342316424093576</v>
      </c>
      <c r="B843" s="6">
        <f ca="1">LN((RAND()^(-Results!$E$4))-1)</f>
        <v>-0.3247772322882253</v>
      </c>
      <c r="C843" s="6">
        <f ca="1">LN((RAND()^(-Results!$E$4))-1)</f>
        <v>3.9077513017409817</v>
      </c>
      <c r="D843" s="6">
        <f ca="1">LN((RAND()^(-Results!$E$4))-1)</f>
        <v>-1.8197157064829514</v>
      </c>
      <c r="E843" s="6">
        <f ca="1">LN((RAND()^(-Results!$E$4))-1)</f>
        <v>-0.71722181268595819</v>
      </c>
      <c r="F843" s="6">
        <f ca="1">LN((RAND()^(-Results!$E$4))-1)</f>
        <v>0.69909625192321923</v>
      </c>
      <c r="G843" s="6">
        <f ca="1">LN((RAND()^(-Results!$E$4))-1)</f>
        <v>0.27007464252612556</v>
      </c>
      <c r="H843" s="6">
        <f t="shared" ca="1" si="173"/>
        <v>0.33424689188204604</v>
      </c>
      <c r="I843" s="10">
        <f ca="1">SUMPRODUCT(J843:O843,Results!B$12:G$12)+Results!$E$5*H843</f>
        <v>-6.0859472250867315</v>
      </c>
      <c r="J843" s="10">
        <f ca="1">SUMPRODUCT($A843:$F843,Results!$B$15:$G$15)</f>
        <v>7.5189172928490553</v>
      </c>
      <c r="K843" s="10">
        <f ca="1">SUMPRODUCT($A843:$F843,Results!$B$16:$G$16)</f>
        <v>5.7199690502137317</v>
      </c>
      <c r="L843" s="10">
        <f ca="1">SUMPRODUCT($A843:$F843,Results!$B$17:$G$17)</f>
        <v>5.7887984460702189</v>
      </c>
      <c r="M843" s="10">
        <f ca="1">SUMPRODUCT($A843:$F843,Results!$B$18:$G$18)</f>
        <v>-6.6255975345005353</v>
      </c>
      <c r="N843" s="10">
        <f ca="1">SUMPRODUCT($A843:$F843,Results!$B$19:$G$19)</f>
        <v>1.6149070359736164</v>
      </c>
      <c r="O843" s="10">
        <f ca="1">SUMPRODUCT($A843:$F843,Results!$B$20:$G$20)</f>
        <v>3.5888145839603847</v>
      </c>
      <c r="P843" s="10" cm="1">
        <f t="array" aca="1" ref="P843" ca="1">SUMPRODUCT(J843:O843,TRANSPOSE(BL$20:BL$25))+$AD$20-$BL$27</f>
        <v>-5.8579319788088826</v>
      </c>
      <c r="Q843" s="10" cm="1">
        <f t="array" aca="1" ref="Q843" ca="1">SUMPRODUCT(J843:O843,TRANSPOSE(ES$20:ES$25))+$AD$20-$ES$27</f>
        <v>-5.9342678606168366</v>
      </c>
      <c r="R843" s="10">
        <f ca="1">I843-Results!$E$5*H843</f>
        <v>-7.4229347926149156</v>
      </c>
      <c r="S843" s="10" cm="1">
        <f t="array" aca="1" ref="S843" ca="1">SUMPRODUCT(J843:O843,TRANSPOSE(AR$28:AR$33))+$AD$20-$AC$26</f>
        <v>2.9111299973812592</v>
      </c>
      <c r="T843" s="10">
        <f ca="1">SUMPRODUCT(J843:O843,Results!K$9:P$9)</f>
        <v>-6.3704769148775302</v>
      </c>
      <c r="U843" s="10">
        <f ca="1">SUMPRODUCT(J843:O843,Results!K$9:P$9)+$AD$20-$AC$31</f>
        <v>-6.3535208583524376</v>
      </c>
      <c r="V843" s="10">
        <f t="shared" ca="1" si="172"/>
        <v>-0.22801524627784886</v>
      </c>
      <c r="W843" s="10">
        <f t="shared" ca="1" si="174"/>
        <v>-0.15167936446989483</v>
      </c>
      <c r="X843" s="10">
        <f t="shared" ca="1" si="175"/>
        <v>1.3369875675281842</v>
      </c>
      <c r="Y843" s="10">
        <f t="shared" ca="1" si="176"/>
        <v>-8.9970772224679898</v>
      </c>
      <c r="Z843" s="10">
        <f t="shared" ca="1" si="177"/>
        <v>-6.3680752919686165</v>
      </c>
      <c r="AA843" s="10">
        <f t="shared" ca="1" si="178"/>
        <v>0.26757363326570616</v>
      </c>
    </row>
    <row r="844" spans="1:27">
      <c r="A844" s="6">
        <f ca="1">LN((RAND()^(-Results!$E$4))-1)</f>
        <v>2.6477304464903852</v>
      </c>
      <c r="B844" s="6">
        <f ca="1">LN((RAND()^(-Results!$E$4))-1)</f>
        <v>-3.9860552980234054</v>
      </c>
      <c r="C844" s="6">
        <f ca="1">LN((RAND()^(-Results!$E$4))-1)</f>
        <v>0.1458968205286911</v>
      </c>
      <c r="D844" s="6">
        <f ca="1">LN((RAND()^(-Results!$E$4))-1)</f>
        <v>-0.10775710198433089</v>
      </c>
      <c r="E844" s="6">
        <f ca="1">LN((RAND()^(-Results!$E$4))-1)</f>
        <v>-0.69278339281603118</v>
      </c>
      <c r="F844" s="6">
        <f ca="1">LN((RAND()^(-Results!$E$4))-1)</f>
        <v>1.1791144981056874</v>
      </c>
      <c r="G844" s="6">
        <f ca="1">LN((RAND()^(-Results!$E$4))-1)</f>
        <v>-2.4349778217722511</v>
      </c>
      <c r="H844" s="6">
        <f t="shared" ca="1" si="173"/>
        <v>-2.3708055724163306</v>
      </c>
      <c r="I844" s="10">
        <f ca="1">SUMPRODUCT(J844:O844,Results!B$12:G$12)+Results!$E$5*H844</f>
        <v>2.1170422401476152</v>
      </c>
      <c r="J844" s="10">
        <f ca="1">SUMPRODUCT($A844:$F844,Results!$B$15:$G$15)</f>
        <v>-7.9718190522862162</v>
      </c>
      <c r="K844" s="10">
        <f ca="1">SUMPRODUCT($A844:$F844,Results!$B$16:$G$16)</f>
        <v>-3.487330786440868</v>
      </c>
      <c r="L844" s="10">
        <f ca="1">SUMPRODUCT($A844:$F844,Results!$B$17:$G$17)</f>
        <v>-1.9135136935909274</v>
      </c>
      <c r="M844" s="10">
        <f ca="1">SUMPRODUCT($A844:$F844,Results!$B$18:$G$18)</f>
        <v>-3.6807262880891107</v>
      </c>
      <c r="N844" s="10">
        <f ca="1">SUMPRODUCT($A844:$F844,Results!$B$19:$G$19)</f>
        <v>1.2024464153406713</v>
      </c>
      <c r="O844" s="10">
        <f ca="1">SUMPRODUCT($A844:$F844,Results!$B$20:$G$20)</f>
        <v>3.9471671405975388</v>
      </c>
      <c r="P844" s="10" cm="1">
        <f t="array" aca="1" ref="P844" ca="1">SUMPRODUCT(J844:O844,TRANSPOSE(BL$20:BL$25))+$AD$20-$BL$27</f>
        <v>12.646038260570895</v>
      </c>
      <c r="Q844" s="10" cm="1">
        <f t="array" aca="1" ref="Q844" ca="1">SUMPRODUCT(J844:O844,TRANSPOSE(ES$20:ES$25))+$AD$20-$ES$27</f>
        <v>12.429081017457539</v>
      </c>
      <c r="R844" s="10">
        <f ca="1">I844-Results!$E$5*H844</f>
        <v>11.600264529812938</v>
      </c>
      <c r="S844" s="10" cm="1">
        <f t="array" aca="1" ref="S844" ca="1">SUMPRODUCT(J844:O844,TRANSPOSE(AR$28:AR$33))+$AD$20-$AC$26</f>
        <v>13.831989894246167</v>
      </c>
      <c r="T844" s="10">
        <f ca="1">SUMPRODUCT(J844:O844,Results!K$9:P$9)</f>
        <v>11.296153679508468</v>
      </c>
      <c r="U844" s="10">
        <f ca="1">SUMPRODUCT(J844:O844,Results!K$9:P$9)+$AD$20-$AC$31</f>
        <v>11.31310973603356</v>
      </c>
      <c r="V844" s="10">
        <f t="shared" ca="1" si="172"/>
        <v>-10.52899602042328</v>
      </c>
      <c r="W844" s="10">
        <f t="shared" ca="1" si="174"/>
        <v>-10.312038777309924</v>
      </c>
      <c r="X844" s="10">
        <f t="shared" ca="1" si="175"/>
        <v>-9.4832222896653224</v>
      </c>
      <c r="Y844" s="10">
        <f t="shared" ca="1" si="176"/>
        <v>-11.714947654098552</v>
      </c>
      <c r="Z844" s="10">
        <f t="shared" ca="1" si="177"/>
        <v>1.8349141732657299</v>
      </c>
      <c r="AA844" s="10">
        <f t="shared" ca="1" si="178"/>
        <v>-9.196067495885945</v>
      </c>
    </row>
    <row r="845" spans="1:27">
      <c r="A845" s="6">
        <f ca="1">LN((RAND()^(-Results!$E$4))-1)</f>
        <v>1.6666199693556976</v>
      </c>
      <c r="B845" s="6">
        <f ca="1">LN((RAND()^(-Results!$E$4))-1)</f>
        <v>-1.7229046686765286</v>
      </c>
      <c r="C845" s="6">
        <f ca="1">LN((RAND()^(-Results!$E$4))-1)</f>
        <v>1.7686986091930956</v>
      </c>
      <c r="D845" s="6">
        <f ca="1">LN((RAND()^(-Results!$E$4))-1)</f>
        <v>-0.86860040194295085</v>
      </c>
      <c r="E845" s="6">
        <f ca="1">LN((RAND()^(-Results!$E$4))-1)</f>
        <v>-0.5198049343338218</v>
      </c>
      <c r="F845" s="6">
        <f ca="1">LN((RAND()^(-Results!$E$4))-1)</f>
        <v>-1.6359993186072617</v>
      </c>
      <c r="G845" s="6">
        <f ca="1">LN((RAND()^(-Results!$E$4))-1)</f>
        <v>-2.1785191738082101</v>
      </c>
      <c r="H845" s="6">
        <f t="shared" ca="1" si="173"/>
        <v>-2.1143469244522897</v>
      </c>
      <c r="I845" s="10">
        <f ca="1">SUMPRODUCT(J845:O845,Results!B$12:G$12)+Results!$E$5*H845</f>
        <v>-10.726568518315023</v>
      </c>
      <c r="J845" s="10">
        <f ca="1">SUMPRODUCT($A845:$F845,Results!$B$15:$G$15)</f>
        <v>1.7633907964661555</v>
      </c>
      <c r="K845" s="10">
        <f ca="1">SUMPRODUCT($A845:$F845,Results!$B$16:$G$16)</f>
        <v>-0.59102928463781246</v>
      </c>
      <c r="L845" s="10">
        <f ca="1">SUMPRODUCT($A845:$F845,Results!$B$17:$G$17)</f>
        <v>3.7514233699734558</v>
      </c>
      <c r="M845" s="10">
        <f ca="1">SUMPRODUCT($A845:$F845,Results!$B$18:$G$18)</f>
        <v>-9.0703142775292456E-2</v>
      </c>
      <c r="N845" s="10">
        <f ca="1">SUMPRODUCT($A845:$F845,Results!$B$19:$G$19)</f>
        <v>2.4279125360692575</v>
      </c>
      <c r="O845" s="10">
        <f ca="1">SUMPRODUCT($A845:$F845,Results!$B$20:$G$20)</f>
        <v>1.4668480299964575</v>
      </c>
      <c r="P845" s="10" cm="1">
        <f t="array" aca="1" ref="P845" ca="1">SUMPRODUCT(J845:O845,TRANSPOSE(BL$20:BL$25))+$AD$20-$BL$27</f>
        <v>-1.0694666409195719</v>
      </c>
      <c r="Q845" s="10" cm="1">
        <f t="array" aca="1" ref="Q845" ca="1">SUMPRODUCT(J845:O845,TRANSPOSE(ES$20:ES$25))+$AD$20-$ES$27</f>
        <v>-1.251804436969493</v>
      </c>
      <c r="R845" s="10">
        <f ca="1">I845-Results!$E$5*H845</f>
        <v>-2.2691808205058646</v>
      </c>
      <c r="S845" s="10" cm="1">
        <f t="array" aca="1" ref="S845" ca="1">SUMPRODUCT(J845:O845,TRANSPOSE(AR$28:AR$33))+$AD$20-$AC$26</f>
        <v>-8.2568710838920145E-2</v>
      </c>
      <c r="T845" s="10">
        <f ca="1">SUMPRODUCT(J845:O845,Results!K$9:P$9)</f>
        <v>-2.2123677081665969</v>
      </c>
      <c r="U845" s="10">
        <f ca="1">SUMPRODUCT(J845:O845,Results!K$9:P$9)+$AD$20-$AC$31</f>
        <v>-2.1954116516415043</v>
      </c>
      <c r="V845" s="10">
        <f t="shared" ca="1" si="172"/>
        <v>-9.6571018773954513</v>
      </c>
      <c r="W845" s="10">
        <f t="shared" ca="1" si="174"/>
        <v>-9.4747640813455298</v>
      </c>
      <c r="X845" s="10">
        <f t="shared" ca="1" si="175"/>
        <v>-8.4573876978091587</v>
      </c>
      <c r="Y845" s="10">
        <f t="shared" ca="1" si="176"/>
        <v>-10.643999807476103</v>
      </c>
      <c r="Z845" s="10">
        <f t="shared" ca="1" si="177"/>
        <v>-11.008696585196908</v>
      </c>
      <c r="AA845" s="10">
        <f t="shared" ca="1" si="178"/>
        <v>-8.5311568666735198</v>
      </c>
    </row>
    <row r="846" spans="1:27">
      <c r="A846" s="6">
        <f ca="1">LN((RAND()^(-Results!$E$4))-1)</f>
        <v>-0.24527838814229042</v>
      </c>
      <c r="B846" s="6">
        <f ca="1">LN((RAND()^(-Results!$E$4))-1)</f>
        <v>0.10962016121566821</v>
      </c>
      <c r="C846" s="6">
        <f ca="1">LN((RAND()^(-Results!$E$4))-1)</f>
        <v>0.61048937313152962</v>
      </c>
      <c r="D846" s="6">
        <f ca="1">LN((RAND()^(-Results!$E$4))-1)</f>
        <v>-0.39030952998902363</v>
      </c>
      <c r="E846" s="6">
        <f ca="1">LN((RAND()^(-Results!$E$4))-1)</f>
        <v>-0.71097938090937129</v>
      </c>
      <c r="F846" s="6">
        <f ca="1">LN((RAND()^(-Results!$E$4))-1)</f>
        <v>-0.58142094583440618</v>
      </c>
      <c r="G846" s="6">
        <f ca="1">LN((RAND()^(-Results!$E$4))-1)</f>
        <v>1.2829382117303169E-2</v>
      </c>
      <c r="H846" s="6">
        <f t="shared" ca="1" si="173"/>
        <v>7.700163147322367E-2</v>
      </c>
      <c r="I846" s="10">
        <f ca="1">SUMPRODUCT(J846:O846,Results!B$12:G$12)+Results!$E$5*H846</f>
        <v>-6.2345701320735021</v>
      </c>
      <c r="J846" s="10">
        <f ca="1">SUMPRODUCT($A846:$F846,Results!$B$15:$G$15)</f>
        <v>3.5637938808959966</v>
      </c>
      <c r="K846" s="10">
        <f ca="1">SUMPRODUCT($A846:$F846,Results!$B$16:$G$16)</f>
        <v>-0.79209387779614748</v>
      </c>
      <c r="L846" s="10">
        <f ca="1">SUMPRODUCT($A846:$F846,Results!$B$17:$G$17)</f>
        <v>4.2594812059480862</v>
      </c>
      <c r="M846" s="10">
        <f ca="1">SUMPRODUCT($A846:$F846,Results!$B$18:$G$18)</f>
        <v>0.19055073958697055</v>
      </c>
      <c r="N846" s="10">
        <f ca="1">SUMPRODUCT($A846:$F846,Results!$B$19:$G$19)</f>
        <v>0.5948291683011202</v>
      </c>
      <c r="O846" s="10">
        <f ca="1">SUMPRODUCT($A846:$F846,Results!$B$20:$G$20)</f>
        <v>0.24758148256541512</v>
      </c>
      <c r="P846" s="10" cm="1">
        <f t="array" aca="1" ref="P846" ca="1">SUMPRODUCT(J846:O846,TRANSPOSE(BL$20:BL$25))+$AD$20-$BL$27</f>
        <v>-6.3929639183043081</v>
      </c>
      <c r="Q846" s="10" cm="1">
        <f t="array" aca="1" ref="Q846" ca="1">SUMPRODUCT(J846:O846,TRANSPOSE(ES$20:ES$25))+$AD$20-$ES$27</f>
        <v>-6.4098683556584746</v>
      </c>
      <c r="R846" s="10">
        <f ca="1">I846-Results!$E$5*H846</f>
        <v>-6.5425766579663964</v>
      </c>
      <c r="S846" s="10" cm="1">
        <f t="array" aca="1" ref="S846" ca="1">SUMPRODUCT(J846:O846,TRANSPOSE(AR$28:AR$33))+$AD$20-$AC$26</f>
        <v>-5.2214459186425035</v>
      </c>
      <c r="T846" s="10">
        <f ca="1">SUMPRODUCT(J846:O846,Results!K$9:P$9)</f>
        <v>-6.5184039577467159</v>
      </c>
      <c r="U846" s="10">
        <f ca="1">SUMPRODUCT(J846:O846,Results!K$9:P$9)+$AD$20-$AC$31</f>
        <v>-6.5014479012216233</v>
      </c>
      <c r="V846" s="10">
        <f t="shared" ca="1" si="172"/>
        <v>0.15839378623080602</v>
      </c>
      <c r="W846" s="10">
        <f t="shared" ca="1" si="174"/>
        <v>0.17529822358497249</v>
      </c>
      <c r="X846" s="10">
        <f t="shared" ca="1" si="175"/>
        <v>0.30800652589289435</v>
      </c>
      <c r="Y846" s="10">
        <f t="shared" ca="1" si="176"/>
        <v>-1.0131242134309986</v>
      </c>
      <c r="Z846" s="10">
        <f t="shared" ca="1" si="177"/>
        <v>-6.5166981989553872</v>
      </c>
      <c r="AA846" s="10">
        <f t="shared" ca="1" si="178"/>
        <v>0.26687776914812122</v>
      </c>
    </row>
    <row r="847" spans="1:27">
      <c r="A847" s="6">
        <f ca="1">LN((RAND()^(-Results!$E$4))-1)</f>
        <v>-1.4784178574828022</v>
      </c>
      <c r="B847" s="6">
        <f ca="1">LN((RAND()^(-Results!$E$4))-1)</f>
        <v>1.2220549028250682</v>
      </c>
      <c r="C847" s="6">
        <f ca="1">LN((RAND()^(-Results!$E$4))-1)</f>
        <v>4.828083126097769</v>
      </c>
      <c r="D847" s="6">
        <f ca="1">LN((RAND()^(-Results!$E$4))-1)</f>
        <v>4.3041659978714009</v>
      </c>
      <c r="E847" s="6">
        <f ca="1">LN((RAND()^(-Results!$E$4))-1)</f>
        <v>6.3958795336177016E-2</v>
      </c>
      <c r="F847" s="6">
        <f ca="1">LN((RAND()^(-Results!$E$4))-1)</f>
        <v>2.1301840969919503</v>
      </c>
      <c r="G847" s="6">
        <f ca="1">LN((RAND()^(-Results!$E$4))-1)</f>
        <v>-0.36863321132950577</v>
      </c>
      <c r="H847" s="6">
        <f t="shared" ca="1" si="173"/>
        <v>-0.3044609619735853</v>
      </c>
      <c r="I847" s="10">
        <f ca="1">SUMPRODUCT(J847:O847,Results!B$12:G$12)+Results!$E$5*H847</f>
        <v>4.6460787493135456</v>
      </c>
      <c r="J847" s="10">
        <f ca="1">SUMPRODUCT($A847:$F847,Results!$B$15:$G$15)</f>
        <v>-6.733700855755842E-2</v>
      </c>
      <c r="K847" s="10">
        <f ca="1">SUMPRODUCT($A847:$F847,Results!$B$16:$G$16)</f>
        <v>5.9866655549078054</v>
      </c>
      <c r="L847" s="10">
        <f ca="1">SUMPRODUCT($A847:$F847,Results!$B$17:$G$17)</f>
        <v>4.6199933384796648</v>
      </c>
      <c r="M847" s="10">
        <f ca="1">SUMPRODUCT($A847:$F847,Results!$B$18:$G$18)</f>
        <v>-12.616742877205093</v>
      </c>
      <c r="N847" s="10">
        <f ca="1">SUMPRODUCT($A847:$F847,Results!$B$19:$G$19)</f>
        <v>1.6979931680685258</v>
      </c>
      <c r="O847" s="10">
        <f ca="1">SUMPRODUCT($A847:$F847,Results!$B$20:$G$20)</f>
        <v>8.1911040239985073</v>
      </c>
      <c r="P847" s="10" cm="1">
        <f t="array" aca="1" ref="P847" ca="1">SUMPRODUCT(J847:O847,TRANSPOSE(BL$20:BL$25))+$AD$20-$BL$27</f>
        <v>7.0335659989950949</v>
      </c>
      <c r="Q847" s="10" cm="1">
        <f t="array" aca="1" ref="Q847" ca="1">SUMPRODUCT(J847:O847,TRANSPOSE(ES$20:ES$25))+$AD$20-$ES$27</f>
        <v>7.1919172171798742</v>
      </c>
      <c r="R847" s="10">
        <f ca="1">I847-Results!$E$5*H847</f>
        <v>5.8639225972078872</v>
      </c>
      <c r="S847" s="10" cm="1">
        <f t="array" aca="1" ref="S847" ca="1">SUMPRODUCT(J847:O847,TRANSPOSE(AR$28:AR$33))+$AD$20-$AC$26</f>
        <v>19.597534974749077</v>
      </c>
      <c r="T847" s="10">
        <f ca="1">SUMPRODUCT(J847:O847,Results!K$9:P$9)</f>
        <v>8.0649688687633194</v>
      </c>
      <c r="U847" s="10">
        <f ca="1">SUMPRODUCT(J847:O847,Results!K$9:P$9)+$AD$20-$AC$31</f>
        <v>8.081924925288412</v>
      </c>
      <c r="V847" s="10">
        <f t="shared" ca="1" si="172"/>
        <v>-2.3874872496815494</v>
      </c>
      <c r="W847" s="10">
        <f t="shared" ca="1" si="174"/>
        <v>-2.5458384678663286</v>
      </c>
      <c r="X847" s="10">
        <f t="shared" ca="1" si="175"/>
        <v>-1.2178438478943416</v>
      </c>
      <c r="Y847" s="10">
        <f t="shared" ca="1" si="176"/>
        <v>-14.951456225435532</v>
      </c>
      <c r="Z847" s="10">
        <f t="shared" ca="1" si="177"/>
        <v>4.3639506824316605</v>
      </c>
      <c r="AA847" s="10">
        <f t="shared" ca="1" si="178"/>
        <v>-3.4358461759748664</v>
      </c>
    </row>
    <row r="848" spans="1:27">
      <c r="A848" s="6">
        <f ca="1">LN((RAND()^(-Results!$E$4))-1)</f>
        <v>1.6361602446643233</v>
      </c>
      <c r="B848" s="6">
        <f ca="1">LN((RAND()^(-Results!$E$4))-1)</f>
        <v>-0.27412917387666147</v>
      </c>
      <c r="C848" s="6">
        <f ca="1">LN((RAND()^(-Results!$E$4))-1)</f>
        <v>-2.2432940755407338</v>
      </c>
      <c r="D848" s="6">
        <f ca="1">LN((RAND()^(-Results!$E$4))-1)</f>
        <v>-5.3723501714234017</v>
      </c>
      <c r="E848" s="6">
        <f ca="1">LN((RAND()^(-Results!$E$4))-1)</f>
        <v>2.7587028268707132</v>
      </c>
      <c r="F848" s="6">
        <f ca="1">LN((RAND()^(-Results!$E$4))-1)</f>
        <v>1.2114634551907129</v>
      </c>
      <c r="G848" s="6">
        <f ca="1">LN((RAND()^(-Results!$E$4))-1)</f>
        <v>-2.3912379953801923</v>
      </c>
      <c r="H848" s="6">
        <f t="shared" ca="1" si="173"/>
        <v>-2.3270657460242719</v>
      </c>
      <c r="I848" s="10">
        <f ca="1">SUMPRODUCT(J848:O848,Results!B$12:G$12)+Results!$E$5*H848</f>
        <v>12.645884189809809</v>
      </c>
      <c r="J848" s="10">
        <f ca="1">SUMPRODUCT($A848:$F848,Results!$B$15:$G$15)</f>
        <v>-7.3163018091326197</v>
      </c>
      <c r="K848" s="10">
        <f ca="1">SUMPRODUCT($A848:$F848,Results!$B$16:$G$16)</f>
        <v>8.2679979730807744</v>
      </c>
      <c r="L848" s="10">
        <f ca="1">SUMPRODUCT($A848:$F848,Results!$B$17:$G$17)</f>
        <v>-16.964124835288558</v>
      </c>
      <c r="M848" s="10">
        <f ca="1">SUMPRODUCT($A848:$F848,Results!$B$18:$G$18)</f>
        <v>4.2102057966814534</v>
      </c>
      <c r="N848" s="10">
        <f ca="1">SUMPRODUCT($A848:$F848,Results!$B$19:$G$19)</f>
        <v>1.3711444303489237</v>
      </c>
      <c r="O848" s="10">
        <f ca="1">SUMPRODUCT($A848:$F848,Results!$B$20:$G$20)</f>
        <v>-4.8966461114551567</v>
      </c>
      <c r="P848" s="10" cm="1">
        <f t="array" aca="1" ref="P848" ca="1">SUMPRODUCT(J848:O848,TRANSPOSE(BL$20:BL$25))+$AD$20-$BL$27</f>
        <v>21.808307951944812</v>
      </c>
      <c r="Q848" s="10" cm="1">
        <f t="array" aca="1" ref="Q848" ca="1">SUMPRODUCT(J848:O848,TRANSPOSE(ES$20:ES$25))+$AD$20-$ES$27</f>
        <v>21.690604300252893</v>
      </c>
      <c r="R848" s="10">
        <f ca="1">I848-Results!$E$5*H848</f>
        <v>21.954147173906897</v>
      </c>
      <c r="S848" s="10" cm="1">
        <f t="array" aca="1" ref="S848" ca="1">SUMPRODUCT(J848:O848,TRANSPOSE(AR$28:AR$33))+$AD$20-$AC$26</f>
        <v>13.545623183707296</v>
      </c>
      <c r="T848" s="10">
        <f ca="1">SUMPRODUCT(J848:O848,Results!K$9:P$9)</f>
        <v>20.97222042017248</v>
      </c>
      <c r="U848" s="10">
        <f ca="1">SUMPRODUCT(J848:O848,Results!K$9:P$9)+$AD$20-$AC$31</f>
        <v>20.989176476697573</v>
      </c>
      <c r="V848" s="10">
        <f t="shared" ca="1" si="172"/>
        <v>-9.1624237621350026</v>
      </c>
      <c r="W848" s="10">
        <f t="shared" ca="1" si="174"/>
        <v>-9.0447201104430839</v>
      </c>
      <c r="X848" s="10">
        <f t="shared" ca="1" si="175"/>
        <v>-9.3082629840970874</v>
      </c>
      <c r="Y848" s="10">
        <f t="shared" ca="1" si="176"/>
        <v>-0.89973899389748624</v>
      </c>
      <c r="Z848" s="10">
        <f t="shared" ca="1" si="177"/>
        <v>12.363756122927924</v>
      </c>
      <c r="AA848" s="10">
        <f t="shared" ca="1" si="178"/>
        <v>-8.3432922868877633</v>
      </c>
    </row>
    <row r="849" spans="1:27">
      <c r="A849" s="6">
        <f ca="1">LN((RAND()^(-Results!$E$4))-1)</f>
        <v>-5.5510894324631757E-2</v>
      </c>
      <c r="B849" s="6">
        <f ca="1">LN((RAND()^(-Results!$E$4))-1)</f>
        <v>-1.7307876993938003</v>
      </c>
      <c r="C849" s="6">
        <f ca="1">LN((RAND()^(-Results!$E$4))-1)</f>
        <v>-0.51236211268796861</v>
      </c>
      <c r="D849" s="6">
        <f ca="1">LN((RAND()^(-Results!$E$4))-1)</f>
        <v>2.4636053669315157</v>
      </c>
      <c r="E849" s="6">
        <f ca="1">LN((RAND()^(-Results!$E$4))-1)</f>
        <v>1.2748668999601962</v>
      </c>
      <c r="F849" s="6">
        <f ca="1">LN((RAND()^(-Results!$E$4))-1)</f>
        <v>-0.45190061322066832</v>
      </c>
      <c r="G849" s="6">
        <f ca="1">LN((RAND()^(-Results!$E$4))-1)</f>
        <v>1.937777624615056</v>
      </c>
      <c r="H849" s="6">
        <f t="shared" ca="1" si="173"/>
        <v>2.0019498739709767</v>
      </c>
      <c r="I849" s="10">
        <f ca="1">SUMPRODUCT(J849:O849,Results!B$12:G$12)+Results!$E$5*H849</f>
        <v>6.6915978377527354</v>
      </c>
      <c r="J849" s="10">
        <f ca="1">SUMPRODUCT($A849:$F849,Results!$B$15:$G$15)</f>
        <v>-2.949690143335495</v>
      </c>
      <c r="K849" s="10">
        <f ca="1">SUMPRODUCT($A849:$F849,Results!$B$16:$G$16)</f>
        <v>-1.5138762732838069</v>
      </c>
      <c r="L849" s="10">
        <f ca="1">SUMPRODUCT($A849:$F849,Results!$B$17:$G$17)</f>
        <v>-6.0670485221782675</v>
      </c>
      <c r="M849" s="10">
        <f ca="1">SUMPRODUCT($A849:$F849,Results!$B$18:$G$18)</f>
        <v>-0.21934845769593436</v>
      </c>
      <c r="N849" s="10">
        <f ca="1">SUMPRODUCT($A849:$F849,Results!$B$19:$G$19)</f>
        <v>-5.6076214937113456</v>
      </c>
      <c r="O849" s="10">
        <f ca="1">SUMPRODUCT($A849:$F849,Results!$B$20:$G$20)</f>
        <v>-0.91433805365573806</v>
      </c>
      <c r="P849" s="10" cm="1">
        <f t="array" aca="1" ref="P849" ca="1">SUMPRODUCT(J849:O849,TRANSPOSE(BL$20:BL$25))+$AD$20-$BL$27</f>
        <v>-0.92932568065662213</v>
      </c>
      <c r="Q849" s="10" cm="1">
        <f t="array" aca="1" ref="Q849" ca="1">SUMPRODUCT(J849:O849,TRANSPOSE(ES$20:ES$25))+$AD$20-$ES$27</f>
        <v>-0.93156903333563712</v>
      </c>
      <c r="R849" s="10">
        <f ca="1">I849-Results!$E$5*H849</f>
        <v>-1.3162016581311713</v>
      </c>
      <c r="S849" s="10" cm="1">
        <f t="array" aca="1" ref="S849" ca="1">SUMPRODUCT(J849:O849,TRANSPOSE(AR$28:AR$33))+$AD$20-$AC$26</f>
        <v>-1.0048770826454909</v>
      </c>
      <c r="T849" s="10">
        <f ca="1">SUMPRODUCT(J849:O849,Results!K$9:P$9)</f>
        <v>-0.9089241650816452</v>
      </c>
      <c r="U849" s="10">
        <f ca="1">SUMPRODUCT(J849:O849,Results!K$9:P$9)+$AD$20-$AC$31</f>
        <v>-0.89196810855655273</v>
      </c>
      <c r="V849" s="10">
        <f t="shared" ca="1" si="172"/>
        <v>7.6209235184093576</v>
      </c>
      <c r="W849" s="10">
        <f t="shared" ca="1" si="174"/>
        <v>7.6231668710883724</v>
      </c>
      <c r="X849" s="10">
        <f t="shared" ca="1" si="175"/>
        <v>8.0077994958839067</v>
      </c>
      <c r="Y849" s="10">
        <f t="shared" ca="1" si="176"/>
        <v>7.6964749203982263</v>
      </c>
      <c r="Z849" s="10">
        <f t="shared" ca="1" si="177"/>
        <v>6.4094697708708503</v>
      </c>
      <c r="AA849" s="10">
        <f t="shared" ca="1" si="178"/>
        <v>7.5835659463092879</v>
      </c>
    </row>
    <row r="850" spans="1:27">
      <c r="A850" s="6">
        <f ca="1">LN((RAND()^(-Results!$E$4))-1)</f>
        <v>1.0957593057970623</v>
      </c>
      <c r="B850" s="6">
        <f ca="1">LN((RAND()^(-Results!$E$4))-1)</f>
        <v>-0.47488891599318356</v>
      </c>
      <c r="C850" s="6">
        <f ca="1">LN((RAND()^(-Results!$E$4))-1)</f>
        <v>0.13760335335561624</v>
      </c>
      <c r="D850" s="6">
        <f ca="1">LN((RAND()^(-Results!$E$4))-1)</f>
        <v>0.58098433876039934</v>
      </c>
      <c r="E850" s="6">
        <f ca="1">LN((RAND()^(-Results!$E$4))-1)</f>
        <v>-0.35342281399259656</v>
      </c>
      <c r="F850" s="6">
        <f ca="1">LN((RAND()^(-Results!$E$4))-1)</f>
        <v>-1.2843833015743054</v>
      </c>
      <c r="G850" s="6">
        <f ca="1">LN((RAND()^(-Results!$E$4))-1)</f>
        <v>-0.35521604669594098</v>
      </c>
      <c r="H850" s="6">
        <f t="shared" ca="1" si="173"/>
        <v>-0.2910437973400205</v>
      </c>
      <c r="I850" s="10">
        <f ca="1">SUMPRODUCT(J850:O850,Results!B$12:G$12)+Results!$E$5*H850</f>
        <v>-1.5774560967125093</v>
      </c>
      <c r="J850" s="10">
        <f ca="1">SUMPRODUCT($A850:$F850,Results!$B$15:$G$15)</f>
        <v>-0.4709360969989369</v>
      </c>
      <c r="K850" s="10">
        <f ca="1">SUMPRODUCT($A850:$F850,Results!$B$16:$G$16)</f>
        <v>-2.484249136342441</v>
      </c>
      <c r="L850" s="10">
        <f ca="1">SUMPRODUCT($A850:$F850,Results!$B$17:$G$17)</f>
        <v>2.4664406925127604</v>
      </c>
      <c r="M850" s="10">
        <f ca="1">SUMPRODUCT($A850:$F850,Results!$B$18:$G$18)</f>
        <v>1.6033285538800417</v>
      </c>
      <c r="N850" s="10">
        <f ca="1">SUMPRODUCT($A850:$F850,Results!$B$19:$G$19)</f>
        <v>1.4245150777768365</v>
      </c>
      <c r="O850" s="10">
        <f ca="1">SUMPRODUCT($A850:$F850,Results!$B$20:$G$20)</f>
        <v>0.31230564980247943</v>
      </c>
      <c r="P850" s="10" cm="1">
        <f t="array" aca="1" ref="P850" ca="1">SUMPRODUCT(J850:O850,TRANSPOSE(BL$20:BL$25))+$AD$20-$BL$27</f>
        <v>-0.26456841749768856</v>
      </c>
      <c r="Q850" s="10" cm="1">
        <f t="array" aca="1" ref="Q850" ca="1">SUMPRODUCT(J850:O850,TRANSPOSE(ES$20:ES$25))+$AD$20-$ES$27</f>
        <v>-0.31771968587984983</v>
      </c>
      <c r="R850" s="10">
        <f ca="1">I850-Results!$E$5*H850</f>
        <v>-0.41328090735242728</v>
      </c>
      <c r="S850" s="10" cm="1">
        <f t="array" aca="1" ref="S850" ca="1">SUMPRODUCT(J850:O850,TRANSPOSE(AR$28:AR$33))+$AD$20-$AC$26</f>
        <v>-1.6273313593004615</v>
      </c>
      <c r="T850" s="10">
        <f ca="1">SUMPRODUCT(J850:O850,Results!K$9:P$9)</f>
        <v>-0.59392698152137102</v>
      </c>
      <c r="U850" s="10">
        <f ca="1">SUMPRODUCT(J850:O850,Results!K$9:P$9)+$AD$20-$AC$31</f>
        <v>-0.57697092499627856</v>
      </c>
      <c r="V850" s="10">
        <f t="shared" ca="1" si="172"/>
        <v>-1.3128876792148207</v>
      </c>
      <c r="W850" s="10">
        <f t="shared" ca="1" si="174"/>
        <v>-1.2597364108326594</v>
      </c>
      <c r="X850" s="10">
        <f t="shared" ca="1" si="175"/>
        <v>-1.164175189360082</v>
      </c>
      <c r="Y850" s="10">
        <f t="shared" ca="1" si="176"/>
        <v>4.9875262587952163E-2</v>
      </c>
      <c r="Z850" s="10">
        <f t="shared" ca="1" si="177"/>
        <v>-1.8595841635943946</v>
      </c>
      <c r="AA850" s="10">
        <f t="shared" ca="1" si="178"/>
        <v>-1.0004851717162309</v>
      </c>
    </row>
    <row r="851" spans="1:27">
      <c r="A851" s="6">
        <f ca="1">LN((RAND()^(-Results!$E$4))-1)</f>
        <v>0.27529331699611903</v>
      </c>
      <c r="B851" s="6">
        <f ca="1">LN((RAND()^(-Results!$E$4))-1)</f>
        <v>1.3983120408722411</v>
      </c>
      <c r="C851" s="6">
        <f ca="1">LN((RAND()^(-Results!$E$4))-1)</f>
        <v>-1.3751035765196558</v>
      </c>
      <c r="D851" s="6">
        <f ca="1">LN((RAND()^(-Results!$E$4))-1)</f>
        <v>5.3495995972093424E-2</v>
      </c>
      <c r="E851" s="6">
        <f ca="1">LN((RAND()^(-Results!$E$4))-1)</f>
        <v>-1.9503616186284021</v>
      </c>
      <c r="F851" s="6">
        <f ca="1">LN((RAND()^(-Results!$E$4))-1)</f>
        <v>2.936570768785562</v>
      </c>
      <c r="G851" s="6">
        <f ca="1">LN((RAND()^(-Results!$E$4))-1)</f>
        <v>-3.885210273833374</v>
      </c>
      <c r="H851" s="6">
        <f t="shared" ca="1" si="173"/>
        <v>-3.8210380244774536</v>
      </c>
      <c r="I851" s="10">
        <f ca="1">SUMPRODUCT(J851:O851,Results!B$12:G$12)+Results!$E$5*H851</f>
        <v>-2.8662069632565235</v>
      </c>
      <c r="J851" s="10">
        <f ca="1">SUMPRODUCT($A851:$F851,Results!$B$15:$G$15)</f>
        <v>-5.5492182530344003</v>
      </c>
      <c r="K851" s="10">
        <f ca="1">SUMPRODUCT($A851:$F851,Results!$B$16:$G$16)</f>
        <v>-3.1334171558055042</v>
      </c>
      <c r="L851" s="10">
        <f ca="1">SUMPRODUCT($A851:$F851,Results!$B$17:$G$17)</f>
        <v>4.639547343243061</v>
      </c>
      <c r="M851" s="10">
        <f ca="1">SUMPRODUCT($A851:$F851,Results!$B$18:$G$18)</f>
        <v>-2.5258178580305128</v>
      </c>
      <c r="N851" s="10">
        <f ca="1">SUMPRODUCT($A851:$F851,Results!$B$19:$G$19)</f>
        <v>5.2722087270799589</v>
      </c>
      <c r="O851" s="10">
        <f ca="1">SUMPRODUCT($A851:$F851,Results!$B$20:$G$20)</f>
        <v>3.5556384123556937</v>
      </c>
      <c r="P851" s="10" cm="1">
        <f t="array" aca="1" ref="P851" ca="1">SUMPRODUCT(J851:O851,TRANSPOSE(BL$20:BL$25))+$AD$20-$BL$27</f>
        <v>11.065263406623037</v>
      </c>
      <c r="Q851" s="10" cm="1">
        <f t="array" aca="1" ref="Q851" ca="1">SUMPRODUCT(J851:O851,TRANSPOSE(ES$20:ES$25))+$AD$20-$ES$27</f>
        <v>11.174663246132504</v>
      </c>
      <c r="R851" s="10">
        <f ca="1">I851-Results!$E$5*H851</f>
        <v>12.417945134653291</v>
      </c>
      <c r="S851" s="10" cm="1">
        <f t="array" aca="1" ref="S851" ca="1">SUMPRODUCT(J851:O851,TRANSPOSE(AR$28:AR$33))+$AD$20-$AC$26</f>
        <v>11.180092444974523</v>
      </c>
      <c r="T851" s="10">
        <f ca="1">SUMPRODUCT(J851:O851,Results!K$9:P$9)</f>
        <v>11.703267620434753</v>
      </c>
      <c r="U851" s="10">
        <f ca="1">SUMPRODUCT(J851:O851,Results!K$9:P$9)+$AD$20-$AC$31</f>
        <v>11.720223676959845</v>
      </c>
      <c r="V851" s="10">
        <f t="shared" ca="1" si="172"/>
        <v>-13.931470369879561</v>
      </c>
      <c r="W851" s="10">
        <f t="shared" ca="1" si="174"/>
        <v>-14.040870209389027</v>
      </c>
      <c r="X851" s="10">
        <f t="shared" ca="1" si="175"/>
        <v>-15.284152097909814</v>
      </c>
      <c r="Y851" s="10">
        <f t="shared" ca="1" si="176"/>
        <v>-14.046299408231047</v>
      </c>
      <c r="Z851" s="10">
        <f t="shared" ca="1" si="177"/>
        <v>-3.1483350301384085</v>
      </c>
      <c r="AA851" s="10">
        <f t="shared" ca="1" si="178"/>
        <v>-14.586430640216369</v>
      </c>
    </row>
    <row r="852" spans="1:27">
      <c r="A852" s="6">
        <f ca="1">LN((RAND()^(-Results!$E$4))-1)</f>
        <v>-0.77070544681092212</v>
      </c>
      <c r="B852" s="6">
        <f ca="1">LN((RAND()^(-Results!$E$4))-1)</f>
        <v>-1.6307023168120724</v>
      </c>
      <c r="C852" s="6">
        <f ca="1">LN((RAND()^(-Results!$E$4))-1)</f>
        <v>0.53917821029398194</v>
      </c>
      <c r="D852" s="6">
        <f ca="1">LN((RAND()^(-Results!$E$4))-1)</f>
        <v>-0.69707087675210844</v>
      </c>
      <c r="E852" s="6">
        <f ca="1">LN((RAND()^(-Results!$E$4))-1)</f>
        <v>-2.3006372354689306</v>
      </c>
      <c r="F852" s="6">
        <f ca="1">LN((RAND()^(-Results!$E$4))-1)</f>
        <v>2.6467644117071738</v>
      </c>
      <c r="G852" s="6">
        <f ca="1">LN((RAND()^(-Results!$E$4))-1)</f>
        <v>2.6389557765969984</v>
      </c>
      <c r="H852" s="6">
        <f t="shared" ca="1" si="173"/>
        <v>2.7031280259529189</v>
      </c>
      <c r="I852" s="10">
        <f ca="1">SUMPRODUCT(J852:O852,Results!B$12:G$12)+Results!$E$5*H852</f>
        <v>6.0361379258999897</v>
      </c>
      <c r="J852" s="10">
        <f ca="1">SUMPRODUCT($A852:$F852,Results!$B$15:$G$15)</f>
        <v>1.2287153129454449</v>
      </c>
      <c r="K852" s="10">
        <f ca="1">SUMPRODUCT($A852:$F852,Results!$B$16:$G$16)</f>
        <v>-3.0758237158219242</v>
      </c>
      <c r="L852" s="10">
        <f ca="1">SUMPRODUCT($A852:$F852,Results!$B$17:$G$17)</f>
        <v>6.1821566037974893</v>
      </c>
      <c r="M852" s="10">
        <f ca="1">SUMPRODUCT($A852:$F852,Results!$B$18:$G$18)</f>
        <v>-6.0705010978044296</v>
      </c>
      <c r="N852" s="10">
        <f ca="1">SUMPRODUCT($A852:$F852,Results!$B$19:$G$19)</f>
        <v>-0.21106690241454884</v>
      </c>
      <c r="O852" s="10">
        <f ca="1">SUMPRODUCT($A852:$F852,Results!$B$20:$G$20)</f>
        <v>4.2063792155553941</v>
      </c>
      <c r="P852" s="10" cm="1">
        <f t="array" aca="1" ref="P852" ca="1">SUMPRODUCT(J852:O852,TRANSPOSE(BL$20:BL$25))+$AD$20-$BL$27</f>
        <v>-4.4852311150018673</v>
      </c>
      <c r="Q852" s="10" cm="1">
        <f t="array" aca="1" ref="Q852" ca="1">SUMPRODUCT(J852:O852,TRANSPOSE(ES$20:ES$25))+$AD$20-$ES$27</f>
        <v>-4.5252449073714809</v>
      </c>
      <c r="R852" s="10">
        <f ca="1">I852-Results!$E$5*H852</f>
        <v>-4.7763741779116859</v>
      </c>
      <c r="S852" s="10" cm="1">
        <f t="array" aca="1" ref="S852" ca="1">SUMPRODUCT(J852:O852,TRANSPOSE(AR$28:AR$33))+$AD$20-$AC$26</f>
        <v>1.9786638479487177</v>
      </c>
      <c r="T852" s="10">
        <f ca="1">SUMPRODUCT(J852:O852,Results!K$9:P$9)</f>
        <v>-4.7666285943085853</v>
      </c>
      <c r="U852" s="10">
        <f ca="1">SUMPRODUCT(J852:O852,Results!K$9:P$9)+$AD$20-$AC$31</f>
        <v>-4.7496725377834927</v>
      </c>
      <c r="V852" s="10">
        <f t="shared" ca="1" si="172"/>
        <v>10.521369040901856</v>
      </c>
      <c r="W852" s="10">
        <f t="shared" ca="1" si="174"/>
        <v>10.56138283327147</v>
      </c>
      <c r="X852" s="10">
        <f t="shared" ca="1" si="175"/>
        <v>10.812512103811676</v>
      </c>
      <c r="Y852" s="10">
        <f t="shared" ca="1" si="176"/>
        <v>4.0574740779512721</v>
      </c>
      <c r="Z852" s="10">
        <f t="shared" ca="1" si="177"/>
        <v>5.7540098590181046</v>
      </c>
      <c r="AA852" s="10">
        <f t="shared" ca="1" si="178"/>
        <v>10.785810463683482</v>
      </c>
    </row>
    <row r="853" spans="1:27">
      <c r="A853" s="6">
        <f ca="1">LN((RAND()^(-Results!$E$4))-1)</f>
        <v>0.25055565761759957</v>
      </c>
      <c r="B853" s="6">
        <f ca="1">LN((RAND()^(-Results!$E$4))-1)</f>
        <v>1.8992310213519823</v>
      </c>
      <c r="C853" s="6">
        <f ca="1">LN((RAND()^(-Results!$E$4))-1)</f>
        <v>-0.67200177943279771</v>
      </c>
      <c r="D853" s="6">
        <f ca="1">LN((RAND()^(-Results!$E$4))-1)</f>
        <v>-1.3020051204980734</v>
      </c>
      <c r="E853" s="6">
        <f ca="1">LN((RAND()^(-Results!$E$4))-1)</f>
        <v>3.3754657119528479</v>
      </c>
      <c r="F853" s="6">
        <f ca="1">LN((RAND()^(-Results!$E$4))-1)</f>
        <v>1.7885613889953786</v>
      </c>
      <c r="G853" s="6">
        <f ca="1">LN((RAND()^(-Results!$E$4))-1)</f>
        <v>-0.42734653790170296</v>
      </c>
      <c r="H853" s="6">
        <f t="shared" ca="1" si="173"/>
        <v>-0.36317428854578249</v>
      </c>
      <c r="I853" s="10">
        <f ca="1">SUMPRODUCT(J853:O853,Results!B$12:G$12)+Results!$E$5*H853</f>
        <v>23.363655523081782</v>
      </c>
      <c r="J853" s="10">
        <f ca="1">SUMPRODUCT($A853:$F853,Results!$B$15:$G$15)</f>
        <v>-8.0574792752848978</v>
      </c>
      <c r="K853" s="10">
        <f ca="1">SUMPRODUCT($A853:$F853,Results!$B$16:$G$16)</f>
        <v>10.63888739291064</v>
      </c>
      <c r="L853" s="10">
        <f ca="1">SUMPRODUCT($A853:$F853,Results!$B$17:$G$17)</f>
        <v>-15.643602104975932</v>
      </c>
      <c r="M853" s="10">
        <f ca="1">SUMPRODUCT($A853:$F853,Results!$B$18:$G$18)</f>
        <v>-0.21100099575009734</v>
      </c>
      <c r="N853" s="10">
        <f ca="1">SUMPRODUCT($A853:$F853,Results!$B$19:$G$19)</f>
        <v>1.1454772337986834</v>
      </c>
      <c r="O853" s="10">
        <f ca="1">SUMPRODUCT($A853:$F853,Results!$B$20:$G$20)</f>
        <v>-2.1679101658832831</v>
      </c>
      <c r="P853" s="10" cm="1">
        <f t="array" aca="1" ref="P853" ca="1">SUMPRODUCT(J853:O853,TRANSPOSE(BL$20:BL$25))+$AD$20-$BL$27</f>
        <v>24.481743290637127</v>
      </c>
      <c r="Q853" s="10" cm="1">
        <f t="array" aca="1" ref="Q853" ca="1">SUMPRODUCT(J853:O853,TRANSPOSE(ES$20:ES$25))+$AD$20-$ES$27</f>
        <v>24.575518543166332</v>
      </c>
      <c r="R853" s="10">
        <f ca="1">I853-Results!$E$5*H853</f>
        <v>24.816352677264913</v>
      </c>
      <c r="S853" s="10" cm="1">
        <f t="array" aca="1" ref="S853" ca="1">SUMPRODUCT(J853:O853,TRANSPOSE(AR$28:AR$33))+$AD$20-$AC$26</f>
        <v>20.580290538013383</v>
      </c>
      <c r="T853" s="10">
        <f ca="1">SUMPRODUCT(J853:O853,Results!K$9:P$9)</f>
        <v>25.014309045402118</v>
      </c>
      <c r="U853" s="10">
        <f ca="1">SUMPRODUCT(J853:O853,Results!K$9:P$9)+$AD$20-$AC$31</f>
        <v>25.031265101927211</v>
      </c>
      <c r="V853" s="10">
        <f t="shared" ca="1" si="172"/>
        <v>-1.1180877675553447</v>
      </c>
      <c r="W853" s="10">
        <f t="shared" ca="1" si="174"/>
        <v>-1.2118630200845502</v>
      </c>
      <c r="X853" s="10">
        <f t="shared" ca="1" si="175"/>
        <v>-1.4526971541831308</v>
      </c>
      <c r="Y853" s="10">
        <f t="shared" ca="1" si="176"/>
        <v>2.783364985068399</v>
      </c>
      <c r="Z853" s="10">
        <f t="shared" ca="1" si="177"/>
        <v>23.081527456199897</v>
      </c>
      <c r="AA853" s="10">
        <f t="shared" ca="1" si="178"/>
        <v>-1.667609578845429</v>
      </c>
    </row>
    <row r="854" spans="1:27">
      <c r="A854" s="6">
        <f ca="1">LN((RAND()^(-Results!$E$4))-1)</f>
        <v>-0.87848054379422269</v>
      </c>
      <c r="B854" s="6">
        <f ca="1">LN((RAND()^(-Results!$E$4))-1)</f>
        <v>0.71390034925718693</v>
      </c>
      <c r="C854" s="6">
        <f ca="1">LN((RAND()^(-Results!$E$4))-1)</f>
        <v>-2.9710345988109583E-2</v>
      </c>
      <c r="D854" s="6">
        <f ca="1">LN((RAND()^(-Results!$E$4))-1)</f>
        <v>-2.4220585671769808</v>
      </c>
      <c r="E854" s="6">
        <f ca="1">LN((RAND()^(-Results!$E$4))-1)</f>
        <v>-2.5416005406711983</v>
      </c>
      <c r="F854" s="6">
        <f ca="1">LN((RAND()^(-Results!$E$4))-1)</f>
        <v>0.93357343740253873</v>
      </c>
      <c r="G854" s="6">
        <f ca="1">LN((RAND()^(-Results!$E$4))-1)</f>
        <v>-0.18836029197014581</v>
      </c>
      <c r="H854" s="6">
        <f t="shared" ca="1" si="173"/>
        <v>-0.12418804261422531</v>
      </c>
      <c r="I854" s="10">
        <f ca="1">SUMPRODUCT(J854:O854,Results!B$12:G$12)+Results!$E$5*H854</f>
        <v>-10.001676743797232</v>
      </c>
      <c r="J854" s="10">
        <f ca="1">SUMPRODUCT($A854:$F854,Results!$B$15:$G$15)</f>
        <v>5.8611102407144982</v>
      </c>
      <c r="K854" s="10">
        <f ca="1">SUMPRODUCT($A854:$F854,Results!$B$16:$G$16)</f>
        <v>-2.5369079464692339</v>
      </c>
      <c r="L854" s="10">
        <f ca="1">SUMPRODUCT($A854:$F854,Results!$B$17:$G$17)</f>
        <v>9.8125486309117012</v>
      </c>
      <c r="M854" s="10">
        <f ca="1">SUMPRODUCT($A854:$F854,Results!$B$18:$G$18)</f>
        <v>-0.49170282373704932</v>
      </c>
      <c r="N854" s="10">
        <f ca="1">SUMPRODUCT($A854:$F854,Results!$B$19:$G$19)</f>
        <v>2.8448772303944234</v>
      </c>
      <c r="O854" s="10">
        <f ca="1">SUMPRODUCT($A854:$F854,Results!$B$20:$G$20)</f>
        <v>1.1574780567662173</v>
      </c>
      <c r="P854" s="10" cm="1">
        <f t="array" aca="1" ref="P854" ca="1">SUMPRODUCT(J854:O854,TRANSPOSE(BL$20:BL$25))+$AD$20-$BL$27</f>
        <v>-9.9839408752524186</v>
      </c>
      <c r="Q854" s="10" cm="1">
        <f t="array" aca="1" ref="Q854" ca="1">SUMPRODUCT(J854:O854,TRANSPOSE(ES$20:ES$25))+$AD$20-$ES$27</f>
        <v>-9.9854964082969531</v>
      </c>
      <c r="R854" s="10">
        <f ca="1">I854-Results!$E$5*H854</f>
        <v>-9.5049245733403307</v>
      </c>
      <c r="S854" s="10" cm="1">
        <f t="array" aca="1" ref="S854" ca="1">SUMPRODUCT(J854:O854,TRANSPOSE(AR$28:AR$33))+$AD$20-$AC$26</f>
        <v>-7.7740175420834126</v>
      </c>
      <c r="T854" s="10">
        <f ca="1">SUMPRODUCT(J854:O854,Results!K$9:P$9)</f>
        <v>-10.060491008491651</v>
      </c>
      <c r="U854" s="10">
        <f ca="1">SUMPRODUCT(J854:O854,Results!K$9:P$9)+$AD$20-$AC$31</f>
        <v>-10.043534951966558</v>
      </c>
      <c r="V854" s="10">
        <f t="shared" ca="1" si="172"/>
        <v>-1.7735868544813016E-2</v>
      </c>
      <c r="W854" s="10">
        <f t="shared" ca="1" si="174"/>
        <v>-1.6180335500278531E-2</v>
      </c>
      <c r="X854" s="10">
        <f t="shared" ca="1" si="175"/>
        <v>-0.4967521704569009</v>
      </c>
      <c r="Y854" s="10">
        <f t="shared" ca="1" si="176"/>
        <v>-2.227659201713819</v>
      </c>
      <c r="Z854" s="10">
        <f t="shared" ca="1" si="177"/>
        <v>-10.283804810679117</v>
      </c>
      <c r="AA854" s="10">
        <f t="shared" ca="1" si="178"/>
        <v>4.1858208169326616E-2</v>
      </c>
    </row>
    <row r="855" spans="1:27">
      <c r="A855" s="6">
        <f ca="1">LN((RAND()^(-Results!$E$4))-1)</f>
        <v>-6.177855787442646E-2</v>
      </c>
      <c r="B855" s="6">
        <f ca="1">LN((RAND()^(-Results!$E$4))-1)</f>
        <v>3.3235008774556545</v>
      </c>
      <c r="C855" s="6">
        <f ca="1">LN((RAND()^(-Results!$E$4))-1)</f>
        <v>2.6527267124686511</v>
      </c>
      <c r="D855" s="6">
        <f ca="1">LN((RAND()^(-Results!$E$4))-1)</f>
        <v>1.8936148105815622</v>
      </c>
      <c r="E855" s="6">
        <f ca="1">LN((RAND()^(-Results!$E$4))-1)</f>
        <v>3.492434114584908</v>
      </c>
      <c r="F855" s="6">
        <f ca="1">LN((RAND()^(-Results!$E$4))-1)</f>
        <v>1.1323379990855822</v>
      </c>
      <c r="G855" s="6">
        <f ca="1">LN((RAND()^(-Results!$E$4))-1)</f>
        <v>1.0149242383661554</v>
      </c>
      <c r="H855" s="6">
        <f t="shared" ca="1" si="173"/>
        <v>1.0790964877220759</v>
      </c>
      <c r="I855" s="10">
        <f ca="1">SUMPRODUCT(J855:O855,Results!B$12:G$12)+Results!$E$5*H855</f>
        <v>29.959393905356542</v>
      </c>
      <c r="J855" s="10">
        <f ca="1">SUMPRODUCT($A855:$F855,Results!$B$15:$G$15)</f>
        <v>-6.3506934469212268</v>
      </c>
      <c r="K855" s="10">
        <f ca="1">SUMPRODUCT($A855:$F855,Results!$B$16:$G$16)</f>
        <v>13.514858471401993</v>
      </c>
      <c r="L855" s="10">
        <f ca="1">SUMPRODUCT($A855:$F855,Results!$B$17:$G$17)</f>
        <v>-10.214870464374284</v>
      </c>
      <c r="M855" s="10">
        <f ca="1">SUMPRODUCT($A855:$F855,Results!$B$18:$G$18)</f>
        <v>-5.0303095000112181</v>
      </c>
      <c r="N855" s="10">
        <f ca="1">SUMPRODUCT($A855:$F855,Results!$B$19:$G$19)</f>
        <v>3.7006629236268371</v>
      </c>
      <c r="O855" s="10">
        <f ca="1">SUMPRODUCT($A855:$F855,Results!$B$20:$G$20)</f>
        <v>1.9482585917899866</v>
      </c>
      <c r="P855" s="10" cm="1">
        <f t="array" aca="1" ref="P855" ca="1">SUMPRODUCT(J855:O855,TRANSPOSE(BL$20:BL$25))+$AD$20-$BL$27</f>
        <v>26.018973758998985</v>
      </c>
      <c r="Q855" s="10" cm="1">
        <f t="array" aca="1" ref="Q855" ca="1">SUMPRODUCT(J855:O855,TRANSPOSE(ES$20:ES$25))+$AD$20-$ES$27</f>
        <v>26.200560584397149</v>
      </c>
      <c r="R855" s="10">
        <f ca="1">I855-Results!$E$5*H855</f>
        <v>25.643007954468239</v>
      </c>
      <c r="S855" s="10" cm="1">
        <f t="array" aca="1" ref="S855" ca="1">SUMPRODUCT(J855:O855,TRANSPOSE(AR$28:AR$33))+$AD$20-$AC$26</f>
        <v>27.794056367842774</v>
      </c>
      <c r="T855" s="10">
        <f ca="1">SUMPRODUCT(J855:O855,Results!K$9:P$9)</f>
        <v>27.151021137389094</v>
      </c>
      <c r="U855" s="10">
        <f ca="1">SUMPRODUCT(J855:O855,Results!K$9:P$9)+$AD$20-$AC$31</f>
        <v>27.167977193914187</v>
      </c>
      <c r="V855" s="10">
        <f t="shared" ca="1" si="172"/>
        <v>3.9404201463575568</v>
      </c>
      <c r="W855" s="10">
        <f t="shared" ca="1" si="174"/>
        <v>3.7588333209593934</v>
      </c>
      <c r="X855" s="10">
        <f t="shared" ca="1" si="175"/>
        <v>4.3163859508883036</v>
      </c>
      <c r="Y855" s="10">
        <f t="shared" ca="1" si="176"/>
        <v>2.1653375375137678</v>
      </c>
      <c r="Z855" s="10">
        <f t="shared" ca="1" si="177"/>
        <v>29.677265838474657</v>
      </c>
      <c r="AA855" s="10">
        <f t="shared" ca="1" si="178"/>
        <v>2.7914167114423556</v>
      </c>
    </row>
    <row r="856" spans="1:27">
      <c r="A856" s="6">
        <f ca="1">LN((RAND()^(-Results!$E$4))-1)</f>
        <v>-5.253748082340044</v>
      </c>
      <c r="B856" s="6">
        <f ca="1">LN((RAND()^(-Results!$E$4))-1)</f>
        <v>0.25749091708077881</v>
      </c>
      <c r="C856" s="6">
        <f ca="1">LN((RAND()^(-Results!$E$4))-1)</f>
        <v>-1.3298529094395231</v>
      </c>
      <c r="D856" s="6">
        <f ca="1">LN((RAND()^(-Results!$E$4))-1)</f>
        <v>0.10070760162072964</v>
      </c>
      <c r="E856" s="6">
        <f ca="1">LN((RAND()^(-Results!$E$4))-1)</f>
        <v>1.5657785292399355</v>
      </c>
      <c r="F856" s="6">
        <f ca="1">LN((RAND()^(-Results!$E$4))-1)</f>
        <v>5.4589535722683404</v>
      </c>
      <c r="G856" s="6">
        <f ca="1">LN((RAND()^(-Results!$E$4))-1)</f>
        <v>0.16782136752556434</v>
      </c>
      <c r="H856" s="6">
        <f t="shared" ca="1" si="173"/>
        <v>0.23199361688148484</v>
      </c>
      <c r="I856" s="10">
        <f ca="1">SUMPRODUCT(J856:O856,Results!B$12:G$12)+Results!$E$5*H856</f>
        <v>-4.229164218282377</v>
      </c>
      <c r="J856" s="10">
        <f ca="1">SUMPRODUCT($A856:$F856,Results!$B$15:$G$15)</f>
        <v>0.89223302536523619</v>
      </c>
      <c r="K856" s="10">
        <f ca="1">SUMPRODUCT($A856:$F856,Results!$B$16:$G$16)</f>
        <v>6.2090980284570119</v>
      </c>
      <c r="L856" s="10">
        <f ca="1">SUMPRODUCT($A856:$F856,Results!$B$17:$G$17)</f>
        <v>-12.050323221953333</v>
      </c>
      <c r="M856" s="10">
        <f ca="1">SUMPRODUCT($A856:$F856,Results!$B$18:$G$18)</f>
        <v>-7.7112645300484974</v>
      </c>
      <c r="N856" s="10">
        <f ca="1">SUMPRODUCT($A856:$F856,Results!$B$19:$G$19)</f>
        <v>-11.765520702955291</v>
      </c>
      <c r="O856" s="10">
        <f ca="1">SUMPRODUCT($A856:$F856,Results!$B$20:$G$20)</f>
        <v>-1.3695736060148809</v>
      </c>
      <c r="P856" s="10" cm="1">
        <f t="array" aca="1" ref="P856" ca="1">SUMPRODUCT(J856:O856,TRANSPOSE(BL$20:BL$25))+$AD$20-$BL$27</f>
        <v>-5.6654188379738546</v>
      </c>
      <c r="Q856" s="10" cm="1">
        <f t="array" aca="1" ref="Q856" ca="1">SUMPRODUCT(J856:O856,TRANSPOSE(ES$20:ES$25))+$AD$20-$ES$27</f>
        <v>-5.4124454935114636</v>
      </c>
      <c r="R856" s="10">
        <f ca="1">I856-Results!$E$5*H856</f>
        <v>-5.1571386858083166</v>
      </c>
      <c r="S856" s="10" cm="1">
        <f t="array" aca="1" ref="S856" ca="1">SUMPRODUCT(J856:O856,TRANSPOSE(AR$28:AR$33))+$AD$20-$AC$26</f>
        <v>1.6156964358900778</v>
      </c>
      <c r="T856" s="10">
        <f ca="1">SUMPRODUCT(J856:O856,Results!K$9:P$9)</f>
        <v>-4.1353230291494869</v>
      </c>
      <c r="U856" s="10">
        <f ca="1">SUMPRODUCT(J856:O856,Results!K$9:P$9)+$AD$20-$AC$31</f>
        <v>-4.1183669726243943</v>
      </c>
      <c r="V856" s="10">
        <f t="shared" ca="1" si="172"/>
        <v>1.4362546196914776</v>
      </c>
      <c r="W856" s="10">
        <f t="shared" ca="1" si="174"/>
        <v>1.1832812752290867</v>
      </c>
      <c r="X856" s="10">
        <f t="shared" ca="1" si="175"/>
        <v>0.92797446752593959</v>
      </c>
      <c r="Y856" s="10">
        <f t="shared" ca="1" si="176"/>
        <v>-5.8448606541724546</v>
      </c>
      <c r="Z856" s="10">
        <f t="shared" ca="1" si="177"/>
        <v>-4.5112922851642621</v>
      </c>
      <c r="AA856" s="10">
        <f t="shared" ca="1" si="178"/>
        <v>-0.11079724565798266</v>
      </c>
    </row>
    <row r="857" spans="1:27">
      <c r="A857" s="6">
        <f ca="1">LN((RAND()^(-Results!$E$4))-1)</f>
        <v>-0.19535241941916182</v>
      </c>
      <c r="B857" s="6">
        <f ca="1">LN((RAND()^(-Results!$E$4))-1)</f>
        <v>-0.85144779021342742</v>
      </c>
      <c r="C857" s="6">
        <f ca="1">LN((RAND()^(-Results!$E$4))-1)</f>
        <v>-2.7475758516034112</v>
      </c>
      <c r="D857" s="6">
        <f ca="1">LN((RAND()^(-Results!$E$4))-1)</f>
        <v>-2.5168943078916821</v>
      </c>
      <c r="E857" s="6">
        <f ca="1">LN((RAND()^(-Results!$E$4))-1)</f>
        <v>6.9016840735982174E-2</v>
      </c>
      <c r="F857" s="6">
        <f ca="1">LN((RAND()^(-Results!$E$4))-1)</f>
        <v>0.85342949253615952</v>
      </c>
      <c r="G857" s="6">
        <f ca="1">LN((RAND()^(-Results!$E$4))-1)</f>
        <v>-0.83809748921964722</v>
      </c>
      <c r="H857" s="6">
        <f t="shared" ca="1" si="173"/>
        <v>-0.77392523986372674</v>
      </c>
      <c r="I857" s="10">
        <f ca="1">SUMPRODUCT(J857:O857,Results!B$12:G$12)+Results!$E$5*H857</f>
        <v>-4.0485874515078972</v>
      </c>
      <c r="J857" s="10">
        <f ca="1">SUMPRODUCT($A857:$F857,Results!$B$15:$G$15)</f>
        <v>-1.1172807600489163</v>
      </c>
      <c r="K857" s="10">
        <f ca="1">SUMPRODUCT($A857:$F857,Results!$B$16:$G$16)</f>
        <v>-1.5995393228217492</v>
      </c>
      <c r="L857" s="10">
        <f ca="1">SUMPRODUCT($A857:$F857,Results!$B$17:$G$17)</f>
        <v>-5.1163686219632876</v>
      </c>
      <c r="M857" s="10">
        <f ca="1">SUMPRODUCT($A857:$F857,Results!$B$18:$G$18)</f>
        <v>3.4982302358314037</v>
      </c>
      <c r="N857" s="10">
        <f ca="1">SUMPRODUCT($A857:$F857,Results!$B$19:$G$19)</f>
        <v>-2.6994794044374273</v>
      </c>
      <c r="O857" s="10">
        <f ca="1">SUMPRODUCT($A857:$F857,Results!$B$20:$G$20)</f>
        <v>-3.5221799080496532</v>
      </c>
      <c r="P857" s="10" cm="1">
        <f t="array" aca="1" ref="P857" ca="1">SUMPRODUCT(J857:O857,TRANSPOSE(BL$20:BL$25))+$AD$20-$BL$27</f>
        <v>-1.6233746514402387</v>
      </c>
      <c r="Q857" s="10" cm="1">
        <f t="array" aca="1" ref="Q857" ca="1">SUMPRODUCT(J857:O857,TRANSPOSE(ES$20:ES$25))+$AD$20-$ES$27</f>
        <v>-1.6606259501100427</v>
      </c>
      <c r="R857" s="10">
        <f ca="1">I857-Results!$E$5*H857</f>
        <v>-0.95288649205299025</v>
      </c>
      <c r="S857" s="10" cm="1">
        <f t="array" aca="1" ref="S857" ca="1">SUMPRODUCT(J857:O857,TRANSPOSE(AR$28:AR$33))+$AD$20-$AC$26</f>
        <v>-5.7815425712459954</v>
      </c>
      <c r="T857" s="10">
        <f ca="1">SUMPRODUCT(J857:O857,Results!K$9:P$9)</f>
        <v>-1.916633018631118</v>
      </c>
      <c r="U857" s="10">
        <f ca="1">SUMPRODUCT(J857:O857,Results!K$9:P$9)+$AD$20-$AC$31</f>
        <v>-1.8996769621060254</v>
      </c>
      <c r="V857" s="10">
        <f t="shared" ca="1" si="172"/>
        <v>-2.4252128000676585</v>
      </c>
      <c r="W857" s="10">
        <f t="shared" ca="1" si="174"/>
        <v>-2.3879615013978546</v>
      </c>
      <c r="X857" s="10">
        <f t="shared" ca="1" si="175"/>
        <v>-3.095700959454907</v>
      </c>
      <c r="Y857" s="10">
        <f t="shared" ca="1" si="176"/>
        <v>1.7329551197380981</v>
      </c>
      <c r="Z857" s="10">
        <f t="shared" ca="1" si="177"/>
        <v>-4.3307155183897823</v>
      </c>
      <c r="AA857" s="10">
        <f t="shared" ca="1" si="178"/>
        <v>-2.1489104894018718</v>
      </c>
    </row>
    <row r="858" spans="1:27">
      <c r="A858" s="6">
        <f ca="1">LN((RAND()^(-Results!$E$4))-1)</f>
        <v>-1.2346485960353561</v>
      </c>
      <c r="B858" s="6">
        <f ca="1">LN((RAND()^(-Results!$E$4))-1)</f>
        <v>-0.50593258658814411</v>
      </c>
      <c r="C858" s="6">
        <f ca="1">LN((RAND()^(-Results!$E$4))-1)</f>
        <v>-0.51710936769621774</v>
      </c>
      <c r="D858" s="6">
        <f ca="1">LN((RAND()^(-Results!$E$4))-1)</f>
        <v>-4.2336030527763207</v>
      </c>
      <c r="E858" s="6">
        <f ca="1">LN((RAND()^(-Results!$E$4))-1)</f>
        <v>-2.611982632973147</v>
      </c>
      <c r="F858" s="6">
        <f ca="1">LN((RAND()^(-Results!$E$4))-1)</f>
        <v>-0.4919508572055129</v>
      </c>
      <c r="G858" s="6">
        <f ca="1">LN((RAND()^(-Results!$E$4))-1)</f>
        <v>-2.7041891161343261</v>
      </c>
      <c r="H858" s="6">
        <f t="shared" ca="1" si="173"/>
        <v>-2.6400168667784056</v>
      </c>
      <c r="I858" s="10">
        <f ca="1">SUMPRODUCT(J858:O858,Results!B$12:G$12)+Results!$E$5*H858</f>
        <v>-33.350538580680848</v>
      </c>
      <c r="J858" s="10">
        <f ca="1">SUMPRODUCT($A858:$F858,Results!$B$15:$G$15)</f>
        <v>11.167411262565437</v>
      </c>
      <c r="K858" s="10">
        <f ca="1">SUMPRODUCT($A858:$F858,Results!$B$16:$G$16)</f>
        <v>-3.8789373951326778</v>
      </c>
      <c r="L858" s="10">
        <f ca="1">SUMPRODUCT($A858:$F858,Results!$B$17:$G$17)</f>
        <v>9.8977166532513312</v>
      </c>
      <c r="M858" s="10">
        <f ca="1">SUMPRODUCT($A858:$F858,Results!$B$18:$G$18)</f>
        <v>2.9478050751662495</v>
      </c>
      <c r="N858" s="10">
        <f ca="1">SUMPRODUCT($A858:$F858,Results!$B$19:$G$19)</f>
        <v>-0.38225975734791329</v>
      </c>
      <c r="O858" s="10">
        <f ca="1">SUMPRODUCT($A858:$F858,Results!$B$20:$G$20)</f>
        <v>-2.0163519840894764</v>
      </c>
      <c r="P858" s="10" cm="1">
        <f t="array" aca="1" ref="P858" ca="1">SUMPRODUCT(J858:O858,TRANSPOSE(BL$20:BL$25))+$AD$20-$BL$27</f>
        <v>-22.933037103044619</v>
      </c>
      <c r="Q858" s="10" cm="1">
        <f t="array" aca="1" ref="Q858" ca="1">SUMPRODUCT(J858:O858,TRANSPOSE(ES$20:ES$25))+$AD$20-$ES$27</f>
        <v>-23.03478339166664</v>
      </c>
      <c r="R858" s="10">
        <f ca="1">I858-Results!$E$5*H858</f>
        <v>-22.790471113567225</v>
      </c>
      <c r="S858" s="10" cm="1">
        <f t="array" aca="1" ref="S858" ca="1">SUMPRODUCT(J858:O858,TRANSPOSE(AR$28:AR$33))+$AD$20-$AC$26</f>
        <v>-22.077987132101423</v>
      </c>
      <c r="T858" s="10">
        <f ca="1">SUMPRODUCT(J858:O858,Results!K$9:P$9)</f>
        <v>-23.649720606536192</v>
      </c>
      <c r="U858" s="10">
        <f ca="1">SUMPRODUCT(J858:O858,Results!K$9:P$9)+$AD$20-$AC$31</f>
        <v>-23.6327645500111</v>
      </c>
      <c r="V858" s="10">
        <f t="shared" ca="1" si="172"/>
        <v>-10.417501477636229</v>
      </c>
      <c r="W858" s="10">
        <f t="shared" ca="1" si="174"/>
        <v>-10.315755189014208</v>
      </c>
      <c r="X858" s="10">
        <f t="shared" ca="1" si="175"/>
        <v>-10.560067467113623</v>
      </c>
      <c r="Y858" s="10">
        <f t="shared" ca="1" si="176"/>
        <v>-11.272551448579424</v>
      </c>
      <c r="Z858" s="10">
        <f t="shared" ca="1" si="177"/>
        <v>-33.632666647562736</v>
      </c>
      <c r="AA858" s="10">
        <f t="shared" ca="1" si="178"/>
        <v>-9.717774030669748</v>
      </c>
    </row>
    <row r="859" spans="1:27">
      <c r="A859" s="6">
        <f ca="1">LN((RAND()^(-Results!$E$4))-1)</f>
        <v>-2.7831872679857046</v>
      </c>
      <c r="B859" s="6">
        <f ca="1">LN((RAND()^(-Results!$E$4))-1)</f>
        <v>-0.6724059918842461</v>
      </c>
      <c r="C859" s="6">
        <f ca="1">LN((RAND()^(-Results!$E$4))-1)</f>
        <v>0.12748561601736305</v>
      </c>
      <c r="D859" s="6">
        <f ca="1">LN((RAND()^(-Results!$E$4))-1)</f>
        <v>2.0906912116479974</v>
      </c>
      <c r="E859" s="6">
        <f ca="1">LN((RAND()^(-Results!$E$4))-1)</f>
        <v>-3.1277983891213283</v>
      </c>
      <c r="F859" s="6">
        <f ca="1">LN((RAND()^(-Results!$E$4))-1)</f>
        <v>-0.27723033293667304</v>
      </c>
      <c r="G859" s="6">
        <f ca="1">LN((RAND()^(-Results!$E$4))-1)</f>
        <v>-2.0757649120911745</v>
      </c>
      <c r="H859" s="6">
        <f t="shared" ca="1" si="173"/>
        <v>-2.0115926627352541</v>
      </c>
      <c r="I859" s="10">
        <f ca="1">SUMPRODUCT(J859:O859,Results!B$12:G$12)+Results!$E$5*H859</f>
        <v>-39.084001710701287</v>
      </c>
      <c r="J859" s="10">
        <f ca="1">SUMPRODUCT($A859:$F859,Results!$B$15:$G$15)</f>
        <v>10.513999948862674</v>
      </c>
      <c r="K859" s="10">
        <f ca="1">SUMPRODUCT($A859:$F859,Results!$B$16:$G$16)</f>
        <v>-9.3130438994001885</v>
      </c>
      <c r="L859" s="10">
        <f ca="1">SUMPRODUCT($A859:$F859,Results!$B$17:$G$17)</f>
        <v>14.234726803463582</v>
      </c>
      <c r="M859" s="10">
        <f ca="1">SUMPRODUCT($A859:$F859,Results!$B$18:$G$18)</f>
        <v>-1.6563028747268507</v>
      </c>
      <c r="N859" s="10">
        <f ca="1">SUMPRODUCT($A859:$F859,Results!$B$19:$G$19)</f>
        <v>-5.2661548818131534</v>
      </c>
      <c r="O859" s="10">
        <f ca="1">SUMPRODUCT($A859:$F859,Results!$B$20:$G$20)</f>
        <v>1.3104383385129363</v>
      </c>
      <c r="P859" s="10" cm="1">
        <f t="array" aca="1" ref="P859" ca="1">SUMPRODUCT(J859:O859,TRANSPOSE(BL$20:BL$25))+$AD$20-$BL$27</f>
        <v>-31.300574147489609</v>
      </c>
      <c r="Q859" s="10" cm="1">
        <f t="array" aca="1" ref="Q859" ca="1">SUMPRODUCT(J859:O859,TRANSPOSE(ES$20:ES$25))+$AD$20-$ES$27</f>
        <v>-31.226135714107532</v>
      </c>
      <c r="R859" s="10">
        <f ca="1">I859-Results!$E$5*H859</f>
        <v>-31.037631059760272</v>
      </c>
      <c r="S859" s="10" cm="1">
        <f t="array" aca="1" ref="S859" ca="1">SUMPRODUCT(J859:O859,TRANSPOSE(AR$28:AR$33))+$AD$20-$AC$26</f>
        <v>-24.767955915265588</v>
      </c>
      <c r="T859" s="10">
        <f ca="1">SUMPRODUCT(J859:O859,Results!K$9:P$9)</f>
        <v>-30.822890753422893</v>
      </c>
      <c r="U859" s="10">
        <f ca="1">SUMPRODUCT(J859:O859,Results!K$9:P$9)+$AD$20-$AC$31</f>
        <v>-30.805934696897801</v>
      </c>
      <c r="V859" s="10">
        <f t="shared" ca="1" si="172"/>
        <v>-7.7834275632116778</v>
      </c>
      <c r="W859" s="10">
        <f t="shared" ca="1" si="174"/>
        <v>-7.8578659965937554</v>
      </c>
      <c r="X859" s="10">
        <f t="shared" ca="1" si="175"/>
        <v>-8.0463706509410144</v>
      </c>
      <c r="Y859" s="10">
        <f t="shared" ca="1" si="176"/>
        <v>-14.316045795435699</v>
      </c>
      <c r="Z859" s="10">
        <f t="shared" ca="1" si="177"/>
        <v>-39.366129777583176</v>
      </c>
      <c r="AA859" s="10">
        <f t="shared" ca="1" si="178"/>
        <v>-8.2780670138034864</v>
      </c>
    </row>
    <row r="860" spans="1:27">
      <c r="A860" s="6">
        <f ca="1">LN((RAND()^(-Results!$E$4))-1)</f>
        <v>-5.5161109173302761E-2</v>
      </c>
      <c r="B860" s="6">
        <f ca="1">LN((RAND()^(-Results!$E$4))-1)</f>
        <v>-1.198189243843121</v>
      </c>
      <c r="C860" s="6">
        <f ca="1">LN((RAND()^(-Results!$E$4))-1)</f>
        <v>-0.80881962259697981</v>
      </c>
      <c r="D860" s="6">
        <f ca="1">LN((RAND()^(-Results!$E$4))-1)</f>
        <v>-1.7247681326796518</v>
      </c>
      <c r="E860" s="6">
        <f ca="1">LN((RAND()^(-Results!$E$4))-1)</f>
        <v>-1.3121469003195145</v>
      </c>
      <c r="F860" s="6">
        <f ca="1">LN((RAND()^(-Results!$E$4))-1)</f>
        <v>2.9579204107811816</v>
      </c>
      <c r="G860" s="6">
        <f ca="1">LN((RAND()^(-Results!$E$4))-1)</f>
        <v>-0.25997734734073813</v>
      </c>
      <c r="H860" s="6">
        <f t="shared" ca="1" si="173"/>
        <v>-0.19580509798481763</v>
      </c>
      <c r="I860" s="10">
        <f ca="1">SUMPRODUCT(J860:O860,Results!B$12:G$12)+Results!$E$5*H860</f>
        <v>4.3258870789383854</v>
      </c>
      <c r="J860" s="10">
        <f ca="1">SUMPRODUCT($A860:$F860,Results!$B$15:$G$15)</f>
        <v>-2.897358781818629</v>
      </c>
      <c r="K860" s="10">
        <f ca="1">SUMPRODUCT($A860:$F860,Results!$B$16:$G$16)</f>
        <v>-1.3267845908910676</v>
      </c>
      <c r="L860" s="10">
        <f ca="1">SUMPRODUCT($A860:$F860,Results!$B$17:$G$17)</f>
        <v>0.25750387538654751</v>
      </c>
      <c r="M860" s="10">
        <f ca="1">SUMPRODUCT($A860:$F860,Results!$B$18:$G$18)</f>
        <v>-3.6963229595587856</v>
      </c>
      <c r="N860" s="10">
        <f ca="1">SUMPRODUCT($A860:$F860,Results!$B$19:$G$19)</f>
        <v>0.68073724452387796</v>
      </c>
      <c r="O860" s="10">
        <f ca="1">SUMPRODUCT($A860:$F860,Results!$B$20:$G$20)</f>
        <v>2.347277056225213</v>
      </c>
      <c r="P860" s="10" cm="1">
        <f t="array" aca="1" ref="P860" ca="1">SUMPRODUCT(J860:O860,TRANSPOSE(BL$20:BL$25))+$AD$20-$BL$27</f>
        <v>4.9366186837823385</v>
      </c>
      <c r="Q860" s="10" cm="1">
        <f t="array" aca="1" ref="Q860" ca="1">SUMPRODUCT(J860:O860,TRANSPOSE(ES$20:ES$25))+$AD$20-$ES$27</f>
        <v>4.8996252156658811</v>
      </c>
      <c r="R860" s="10">
        <f ca="1">I860-Results!$E$5*H860</f>
        <v>5.1091074708776558</v>
      </c>
      <c r="S860" s="10" cm="1">
        <f t="array" aca="1" ref="S860" ca="1">SUMPRODUCT(J860:O860,TRANSPOSE(AR$28:AR$33))+$AD$20-$AC$26</f>
        <v>7.1661904629920903</v>
      </c>
      <c r="T860" s="10">
        <f ca="1">SUMPRODUCT(J860:O860,Results!K$9:P$9)</f>
        <v>4.6528827544856668</v>
      </c>
      <c r="U860" s="10">
        <f ca="1">SUMPRODUCT(J860:O860,Results!K$9:P$9)+$AD$20-$AC$31</f>
        <v>4.6698388110107594</v>
      </c>
      <c r="V860" s="10">
        <f t="shared" ca="1" si="172"/>
        <v>-0.61073160484395306</v>
      </c>
      <c r="W860" s="10">
        <f t="shared" ca="1" si="174"/>
        <v>-0.57373813672749563</v>
      </c>
      <c r="X860" s="10">
        <f t="shared" ca="1" si="175"/>
        <v>-0.7832203919392704</v>
      </c>
      <c r="Y860" s="10">
        <f t="shared" ca="1" si="176"/>
        <v>-2.8403033840537049</v>
      </c>
      <c r="Z860" s="10">
        <f t="shared" ca="1" si="177"/>
        <v>4.0437590120565003</v>
      </c>
      <c r="AA860" s="10">
        <f t="shared" ca="1" si="178"/>
        <v>-0.34395173207237395</v>
      </c>
    </row>
    <row r="861" spans="1:27">
      <c r="A861" s="6">
        <f ca="1">LN((RAND()^(-Results!$E$4))-1)</f>
        <v>-2.0771253312317794</v>
      </c>
      <c r="B861" s="6">
        <f ca="1">LN((RAND()^(-Results!$E$4))-1)</f>
        <v>-1.202161972946888</v>
      </c>
      <c r="C861" s="6">
        <f ca="1">LN((RAND()^(-Results!$E$4))-1)</f>
        <v>0.9743600013883017</v>
      </c>
      <c r="D861" s="6">
        <f ca="1">LN((RAND()^(-Results!$E$4))-1)</f>
        <v>9.2645747475494047E-2</v>
      </c>
      <c r="E861" s="6">
        <f ca="1">LN((RAND()^(-Results!$E$4))-1)</f>
        <v>-0.72959522673500421</v>
      </c>
      <c r="F861" s="6">
        <f ca="1">LN((RAND()^(-Results!$E$4))-1)</f>
        <v>1.6070227408057467</v>
      </c>
      <c r="G861" s="6">
        <f ca="1">LN((RAND()^(-Results!$E$4))-1)</f>
        <v>-1.7226653397450333</v>
      </c>
      <c r="H861" s="6">
        <f t="shared" ca="1" si="173"/>
        <v>-1.6584930903891129</v>
      </c>
      <c r="I861" s="10">
        <f ca="1">SUMPRODUCT(J861:O861,Results!B$12:G$12)+Results!$E$5*H861</f>
        <v>-18.560011971903251</v>
      </c>
      <c r="J861" s="10">
        <f ca="1">SUMPRODUCT($A861:$F861,Results!$B$15:$G$15)</f>
        <v>4.5555556345216139</v>
      </c>
      <c r="K861" s="10">
        <f ca="1">SUMPRODUCT($A861:$F861,Results!$B$16:$G$16)</f>
        <v>4.042789558366966E-2</v>
      </c>
      <c r="L861" s="10">
        <f ca="1">SUMPRODUCT($A861:$F861,Results!$B$17:$G$17)</f>
        <v>2.0061565268958992</v>
      </c>
      <c r="M861" s="10">
        <f ca="1">SUMPRODUCT($A861:$F861,Results!$B$18:$G$18)</f>
        <v>-5.1220917618570088</v>
      </c>
      <c r="N861" s="10">
        <f ca="1">SUMPRODUCT($A861:$F861,Results!$B$19:$G$19)</f>
        <v>-4.601599167563978</v>
      </c>
      <c r="O861" s="10">
        <f ca="1">SUMPRODUCT($A861:$F861,Results!$B$20:$G$20)</f>
        <v>1.5938898363504901</v>
      </c>
      <c r="P861" s="10" cm="1">
        <f t="array" aca="1" ref="P861" ca="1">SUMPRODUCT(J861:O861,TRANSPOSE(BL$20:BL$25))+$AD$20-$BL$27</f>
        <v>-11.34551583353867</v>
      </c>
      <c r="Q861" s="10" cm="1">
        <f t="array" aca="1" ref="Q861" ca="1">SUMPRODUCT(J861:O861,TRANSPOSE(ES$20:ES$25))+$AD$20-$ES$27</f>
        <v>-11.331512999906939</v>
      </c>
      <c r="R861" s="10">
        <f ca="1">I861-Results!$E$5*H861</f>
        <v>-11.926039610346798</v>
      </c>
      <c r="S861" s="10" cm="1">
        <f t="array" aca="1" ref="S861" ca="1">SUMPRODUCT(J861:O861,TRANSPOSE(AR$28:AR$33))+$AD$20-$AC$26</f>
        <v>-4.5037562771083524</v>
      </c>
      <c r="T861" s="10">
        <f ca="1">SUMPRODUCT(J861:O861,Results!K$9:P$9)</f>
        <v>-11.273501543983542</v>
      </c>
      <c r="U861" s="10">
        <f ca="1">SUMPRODUCT(J861:O861,Results!K$9:P$9)+$AD$20-$AC$31</f>
        <v>-11.25654548745845</v>
      </c>
      <c r="V861" s="10">
        <f t="shared" ca="1" si="172"/>
        <v>-7.2144961383645807</v>
      </c>
      <c r="W861" s="10">
        <f t="shared" ca="1" si="174"/>
        <v>-7.2284989719963111</v>
      </c>
      <c r="X861" s="10">
        <f t="shared" ca="1" si="175"/>
        <v>-6.6339723615564523</v>
      </c>
      <c r="Y861" s="10">
        <f t="shared" ca="1" si="176"/>
        <v>-14.056255694794899</v>
      </c>
      <c r="Z861" s="10">
        <f t="shared" ca="1" si="177"/>
        <v>-18.842140038785136</v>
      </c>
      <c r="AA861" s="10">
        <f t="shared" ca="1" si="178"/>
        <v>-7.303466484444801</v>
      </c>
    </row>
    <row r="862" spans="1:27">
      <c r="A862" s="6">
        <f ca="1">LN((RAND()^(-Results!$E$4))-1)</f>
        <v>-0.30651407564654609</v>
      </c>
      <c r="B862" s="6">
        <f ca="1">LN((RAND()^(-Results!$E$4))-1)</f>
        <v>0.88677981869938083</v>
      </c>
      <c r="C862" s="6">
        <f ca="1">LN((RAND()^(-Results!$E$4))-1)</f>
        <v>-1.8489840159547584</v>
      </c>
      <c r="D862" s="6">
        <f ca="1">LN((RAND()^(-Results!$E$4))-1)</f>
        <v>1.3896236662836812</v>
      </c>
      <c r="E862" s="6">
        <f ca="1">LN((RAND()^(-Results!$E$4))-1)</f>
        <v>-0.46428380759535226</v>
      </c>
      <c r="F862" s="6">
        <f ca="1">LN((RAND()^(-Results!$E$4))-1)</f>
        <v>1.1696001351483289</v>
      </c>
      <c r="G862" s="6">
        <f ca="1">LN((RAND()^(-Results!$E$4))-1)</f>
        <v>-0.65579771913045593</v>
      </c>
      <c r="H862" s="6">
        <f t="shared" ca="1" si="173"/>
        <v>-0.59162546977453545</v>
      </c>
      <c r="I862" s="10">
        <f ca="1">SUMPRODUCT(J862:O862,Results!B$12:G$12)+Results!$E$5*H862</f>
        <v>2.1006638251459022</v>
      </c>
      <c r="J862" s="10">
        <f ca="1">SUMPRODUCT($A862:$F862,Results!$B$15:$G$15)</f>
        <v>-3.8613791289305395</v>
      </c>
      <c r="K862" s="10">
        <f ca="1">SUMPRODUCT($A862:$F862,Results!$B$16:$G$16)</f>
        <v>-3.2437202770126623</v>
      </c>
      <c r="L862" s="10">
        <f ca="1">SUMPRODUCT($A862:$F862,Results!$B$17:$G$17)</f>
        <v>-8.8531963887726217E-2</v>
      </c>
      <c r="M862" s="10">
        <f ca="1">SUMPRODUCT($A862:$F862,Results!$B$18:$G$18)</f>
        <v>0.46062670708546372</v>
      </c>
      <c r="N862" s="10">
        <f ca="1">SUMPRODUCT($A862:$F862,Results!$B$19:$G$19)</f>
        <v>-7.3411100097550808E-2</v>
      </c>
      <c r="O862" s="10">
        <f ca="1">SUMPRODUCT($A862:$F862,Results!$B$20:$G$20)</f>
        <v>0.17420807735686705</v>
      </c>
      <c r="P862" s="10" cm="1">
        <f t="array" aca="1" ref="P862" ca="1">SUMPRODUCT(J862:O862,TRANSPOSE(BL$20:BL$25))+$AD$20-$BL$27</f>
        <v>3.3139427087300386</v>
      </c>
      <c r="Q862" s="10" cm="1">
        <f t="array" aca="1" ref="Q862" ca="1">SUMPRODUCT(J862:O862,TRANSPOSE(ES$20:ES$25))+$AD$20-$ES$27</f>
        <v>3.4352522445346829</v>
      </c>
      <c r="R862" s="10">
        <f ca="1">I862-Results!$E$5*H862</f>
        <v>4.467165704244044</v>
      </c>
      <c r="S862" s="10" cm="1">
        <f t="array" aca="1" ref="S862" ca="1">SUMPRODUCT(J862:O862,TRANSPOSE(AR$28:AR$33))+$AD$20-$AC$26</f>
        <v>1.6103611962949784</v>
      </c>
      <c r="T862" s="10">
        <f ca="1">SUMPRODUCT(J862:O862,Results!K$9:P$9)</f>
        <v>4.0582295815052642</v>
      </c>
      <c r="U862" s="10">
        <f ca="1">SUMPRODUCT(J862:O862,Results!K$9:P$9)+$AD$20-$AC$31</f>
        <v>4.0751856380303568</v>
      </c>
      <c r="V862" s="10">
        <f t="shared" ca="1" si="172"/>
        <v>-1.2132788835841364</v>
      </c>
      <c r="W862" s="10">
        <f t="shared" ca="1" si="174"/>
        <v>-1.3345884193887807</v>
      </c>
      <c r="X862" s="10">
        <f t="shared" ca="1" si="175"/>
        <v>-2.3665018790981418</v>
      </c>
      <c r="Y862" s="10">
        <f t="shared" ca="1" si="176"/>
        <v>0.49030262885092379</v>
      </c>
      <c r="Z862" s="10">
        <f t="shared" ca="1" si="177"/>
        <v>1.8185357582640169</v>
      </c>
      <c r="AA862" s="10">
        <f t="shared" ca="1" si="178"/>
        <v>-1.9745218128844546</v>
      </c>
    </row>
    <row r="863" spans="1:27">
      <c r="A863" s="6">
        <f ca="1">LN((RAND()^(-Results!$E$4))-1)</f>
        <v>2.2209150972876825</v>
      </c>
      <c r="B863" s="6">
        <f ca="1">LN((RAND()^(-Results!$E$4))-1)</f>
        <v>3.3562939039054966</v>
      </c>
      <c r="C863" s="6">
        <f ca="1">LN((RAND()^(-Results!$E$4))-1)</f>
        <v>-0.88527834537989103</v>
      </c>
      <c r="D863" s="6">
        <f ca="1">LN((RAND()^(-Results!$E$4))-1)</f>
        <v>0.81908034725878665</v>
      </c>
      <c r="E863" s="6">
        <f ca="1">LN((RAND()^(-Results!$E$4))-1)</f>
        <v>3.3510929481167712E-2</v>
      </c>
      <c r="F863" s="6">
        <f ca="1">LN((RAND()^(-Results!$E$4))-1)</f>
        <v>-1.4783333112102039</v>
      </c>
      <c r="G863" s="6">
        <f ca="1">LN((RAND()^(-Results!$E$4))-1)</f>
        <v>-1.3501435719822399</v>
      </c>
      <c r="H863" s="6">
        <f t="shared" ca="1" si="173"/>
        <v>-1.2859713226263194</v>
      </c>
      <c r="I863" s="10">
        <f ca="1">SUMPRODUCT(J863:O863,Results!B$12:G$12)+Results!$E$5*H863</f>
        <v>11.863300217546378</v>
      </c>
      <c r="J863" s="10">
        <f ca="1">SUMPRODUCT($A863:$F863,Results!$B$15:$G$15)</f>
        <v>-5.470414435443935</v>
      </c>
      <c r="K863" s="10">
        <f ca="1">SUMPRODUCT($A863:$F863,Results!$B$16:$G$16)</f>
        <v>-0.54478951082618754</v>
      </c>
      <c r="L863" s="10">
        <f ca="1">SUMPRODUCT($A863:$F863,Results!$B$17:$G$17)</f>
        <v>2.6350963983883346</v>
      </c>
      <c r="M863" s="10">
        <f ca="1">SUMPRODUCT($A863:$F863,Results!$B$18:$G$18)</f>
        <v>5.2228636722724993</v>
      </c>
      <c r="N863" s="10">
        <f ca="1">SUMPRODUCT($A863:$F863,Results!$B$19:$G$19)</f>
        <v>8.9442656691000906</v>
      </c>
      <c r="O863" s="10">
        <f ca="1">SUMPRODUCT($A863:$F863,Results!$B$20:$G$20)</f>
        <v>-0.11656116099537828</v>
      </c>
      <c r="P863" s="10" cm="1">
        <f t="array" aca="1" ref="P863" ca="1">SUMPRODUCT(J863:O863,TRANSPOSE(BL$20:BL$25))+$AD$20-$BL$27</f>
        <v>15.666842571907422</v>
      </c>
      <c r="Q863" s="10" cm="1">
        <f t="array" aca="1" ref="Q863" ca="1">SUMPRODUCT(J863:O863,TRANSPOSE(ES$20:ES$25))+$AD$20-$ES$27</f>
        <v>15.762222904558566</v>
      </c>
      <c r="R863" s="10">
        <f ca="1">I863-Results!$E$5*H863</f>
        <v>17.007185508051656</v>
      </c>
      <c r="S863" s="10" cm="1">
        <f t="array" aca="1" ref="S863" ca="1">SUMPRODUCT(J863:O863,TRANSPOSE(AR$28:AR$33))+$AD$20-$AC$26</f>
        <v>8.2954635591999075</v>
      </c>
      <c r="T863" s="10">
        <f ca="1">SUMPRODUCT(J863:O863,Results!K$9:P$9)</f>
        <v>16.243449324612076</v>
      </c>
      <c r="U863" s="10">
        <f ca="1">SUMPRODUCT(J863:O863,Results!K$9:P$9)+$AD$20-$AC$31</f>
        <v>16.260405381137168</v>
      </c>
      <c r="V863" s="10">
        <f t="shared" ca="1" si="172"/>
        <v>-3.8035423543610438</v>
      </c>
      <c r="W863" s="10">
        <f t="shared" ca="1" si="174"/>
        <v>-3.8989226870121882</v>
      </c>
      <c r="X863" s="10">
        <f t="shared" ca="1" si="175"/>
        <v>-5.1438852905052777</v>
      </c>
      <c r="Y863" s="10">
        <f t="shared" ca="1" si="176"/>
        <v>3.5678366583464705</v>
      </c>
      <c r="Z863" s="10">
        <f t="shared" ca="1" si="177"/>
        <v>11.581172150664493</v>
      </c>
      <c r="AA863" s="10">
        <f t="shared" ca="1" si="178"/>
        <v>-4.3971051635907905</v>
      </c>
    </row>
    <row r="864" spans="1:27">
      <c r="A864" s="6">
        <f ca="1">LN((RAND()^(-Results!$E$4))-1)</f>
        <v>0.21812634835097455</v>
      </c>
      <c r="B864" s="6">
        <f ca="1">LN((RAND()^(-Results!$E$4))-1)</f>
        <v>-0.17387485186735149</v>
      </c>
      <c r="C864" s="6">
        <f ca="1">LN((RAND()^(-Results!$E$4))-1)</f>
        <v>0.75727780167400094</v>
      </c>
      <c r="D864" s="6">
        <f ca="1">LN((RAND()^(-Results!$E$4))-1)</f>
        <v>-1.5910959026410865</v>
      </c>
      <c r="E864" s="6">
        <f ca="1">LN((RAND()^(-Results!$E$4))-1)</f>
        <v>1.1001861792660683</v>
      </c>
      <c r="F864" s="6">
        <f ca="1">LN((RAND()^(-Results!$E$4))-1)</f>
        <v>1.7942640942551735</v>
      </c>
      <c r="G864" s="6">
        <f ca="1">LN((RAND()^(-Results!$E$4))-1)</f>
        <v>1.5476943850497289</v>
      </c>
      <c r="H864" s="6">
        <f t="shared" ca="1" si="173"/>
        <v>1.6118666344056494</v>
      </c>
      <c r="I864" s="10">
        <f ca="1">SUMPRODUCT(J864:O864,Results!B$12:G$12)+Results!$E$5*H864</f>
        <v>18.655498542477503</v>
      </c>
      <c r="J864" s="10">
        <f ca="1">SUMPRODUCT($A864:$F864,Results!$B$15:$G$15)</f>
        <v>-3.3218743346132484</v>
      </c>
      <c r="K864" s="10">
        <f ca="1">SUMPRODUCT($A864:$F864,Results!$B$16:$G$16)</f>
        <v>6.1435614152963982</v>
      </c>
      <c r="L864" s="10">
        <f ca="1">SUMPRODUCT($A864:$F864,Results!$B$17:$G$17)</f>
        <v>-6.3040901698182275</v>
      </c>
      <c r="M864" s="10">
        <f ca="1">SUMPRODUCT($A864:$F864,Results!$B$18:$G$18)</f>
        <v>-3.4085533513736954</v>
      </c>
      <c r="N864" s="10">
        <f ca="1">SUMPRODUCT($A864:$F864,Results!$B$19:$G$19)</f>
        <v>1.1316791492627205</v>
      </c>
      <c r="O864" s="10">
        <f ca="1">SUMPRODUCT($A864:$F864,Results!$B$20:$G$20)</f>
        <v>1.0333210400165327</v>
      </c>
      <c r="P864" s="10" cm="1">
        <f t="array" aca="1" ref="P864" ca="1">SUMPRODUCT(J864:O864,TRANSPOSE(BL$20:BL$25))+$AD$20-$BL$27</f>
        <v>12.715265810355401</v>
      </c>
      <c r="Q864" s="10" cm="1">
        <f t="array" aca="1" ref="Q864" ca="1">SUMPRODUCT(J864:O864,TRANSPOSE(ES$20:ES$25))+$AD$20-$ES$27</f>
        <v>12.687937037307032</v>
      </c>
      <c r="R864" s="10">
        <f ca="1">I864-Results!$E$5*H864</f>
        <v>12.208032004854905</v>
      </c>
      <c r="S864" s="10" cm="1">
        <f t="array" aca="1" ref="S864" ca="1">SUMPRODUCT(J864:O864,TRANSPOSE(AR$28:AR$33))+$AD$20-$AC$26</f>
        <v>14.155400143835683</v>
      </c>
      <c r="T864" s="10">
        <f ca="1">SUMPRODUCT(J864:O864,Results!K$9:P$9)</f>
        <v>12.501278132917683</v>
      </c>
      <c r="U864" s="10">
        <f ca="1">SUMPRODUCT(J864:O864,Results!K$9:P$9)+$AD$20-$AC$31</f>
        <v>12.518234189442776</v>
      </c>
      <c r="V864" s="10">
        <f t="shared" ca="1" si="172"/>
        <v>5.9402327321221016</v>
      </c>
      <c r="W864" s="10">
        <f t="shared" ca="1" si="174"/>
        <v>5.9675615051704707</v>
      </c>
      <c r="X864" s="10">
        <f t="shared" ca="1" si="175"/>
        <v>6.4474665376225975</v>
      </c>
      <c r="Y864" s="10">
        <f t="shared" ca="1" si="176"/>
        <v>4.5000983986418195</v>
      </c>
      <c r="Z864" s="10">
        <f t="shared" ca="1" si="177"/>
        <v>18.373370475595618</v>
      </c>
      <c r="AA864" s="10">
        <f t="shared" ca="1" si="178"/>
        <v>6.1372643530347268</v>
      </c>
    </row>
    <row r="865" spans="1:27">
      <c r="A865" s="6">
        <f ca="1">LN((RAND()^(-Results!$E$4))-1)</f>
        <v>2.3591816009212816</v>
      </c>
      <c r="B865" s="6">
        <f ca="1">LN((RAND()^(-Results!$E$4))-1)</f>
        <v>-0.62305599835102321</v>
      </c>
      <c r="C865" s="6">
        <f ca="1">LN((RAND()^(-Results!$E$4))-1)</f>
        <v>-0.66450432195029041</v>
      </c>
      <c r="D865" s="6">
        <f ca="1">LN((RAND()^(-Results!$E$4))-1)</f>
        <v>-1.1538575178922257</v>
      </c>
      <c r="E865" s="6">
        <f ca="1">LN((RAND()^(-Results!$E$4))-1)</f>
        <v>0.58696267085477538</v>
      </c>
      <c r="F865" s="6">
        <f ca="1">LN((RAND()^(-Results!$E$4))-1)</f>
        <v>0.30221177539724242</v>
      </c>
      <c r="G865" s="6">
        <f ca="1">LN((RAND()^(-Results!$E$4))-1)</f>
        <v>2.7150495707603719</v>
      </c>
      <c r="H865" s="6">
        <f t="shared" ca="1" si="173"/>
        <v>2.7792218201162924</v>
      </c>
      <c r="I865" s="10">
        <f ca="1">SUMPRODUCT(J865:O865,Results!B$12:G$12)+Results!$E$5*H865</f>
        <v>28.376851022429705</v>
      </c>
      <c r="J865" s="10">
        <f ca="1">SUMPRODUCT($A865:$F865,Results!$B$15:$G$15)</f>
        <v>-7.3402097645118829</v>
      </c>
      <c r="K865" s="10">
        <f ca="1">SUMPRODUCT($A865:$F865,Results!$B$16:$G$16)</f>
        <v>1.0349882886297925</v>
      </c>
      <c r="L865" s="10">
        <f ca="1">SUMPRODUCT($A865:$F865,Results!$B$17:$G$17)</f>
        <v>-4.8076799948670086</v>
      </c>
      <c r="M865" s="10">
        <f ca="1">SUMPRODUCT($A865:$F865,Results!$B$18:$G$18)</f>
        <v>1.1043833158199463</v>
      </c>
      <c r="N865" s="10">
        <f ca="1">SUMPRODUCT($A865:$F865,Results!$B$19:$G$19)</f>
        <v>3.9934493336901817</v>
      </c>
      <c r="O865" s="10">
        <f ca="1">SUMPRODUCT($A865:$F865,Results!$B$20:$G$20)</f>
        <v>0.43495271556753928</v>
      </c>
      <c r="P865" s="10" cm="1">
        <f t="array" aca="1" ref="P865" ca="1">SUMPRODUCT(J865:O865,TRANSPOSE(BL$20:BL$25))+$AD$20-$BL$27</f>
        <v>17.291378112715556</v>
      </c>
      <c r="Q865" s="10" cm="1">
        <f t="array" aca="1" ref="Q865" ca="1">SUMPRODUCT(J865:O865,TRANSPOSE(ES$20:ES$25))+$AD$20-$ES$27</f>
        <v>17.198210946694942</v>
      </c>
      <c r="R865" s="10">
        <f ca="1">I865-Results!$E$5*H865</f>
        <v>17.259963741964533</v>
      </c>
      <c r="S865" s="10" cm="1">
        <f t="array" aca="1" ref="S865" ca="1">SUMPRODUCT(J865:O865,TRANSPOSE(AR$28:AR$33))+$AD$20-$AC$26</f>
        <v>13.244818597172504</v>
      </c>
      <c r="T865" s="10">
        <f ca="1">SUMPRODUCT(J865:O865,Results!K$9:P$9)</f>
        <v>16.680306253025975</v>
      </c>
      <c r="U865" s="10">
        <f ca="1">SUMPRODUCT(J865:O865,Results!K$9:P$9)+$AD$20-$AC$31</f>
        <v>16.697262309551068</v>
      </c>
      <c r="V865" s="10">
        <f t="shared" ca="1" si="172"/>
        <v>11.085472909714149</v>
      </c>
      <c r="W865" s="10">
        <f t="shared" ca="1" si="174"/>
        <v>11.178640075734762</v>
      </c>
      <c r="X865" s="10">
        <f t="shared" ca="1" si="175"/>
        <v>11.116887280465171</v>
      </c>
      <c r="Y865" s="10">
        <f t="shared" ca="1" si="176"/>
        <v>15.132032425257201</v>
      </c>
      <c r="Z865" s="10">
        <f t="shared" ca="1" si="177"/>
        <v>28.09472295554782</v>
      </c>
      <c r="AA865" s="10">
        <f t="shared" ca="1" si="178"/>
        <v>11.679588712878637</v>
      </c>
    </row>
    <row r="866" spans="1:27">
      <c r="A866" s="6">
        <f ca="1">LN((RAND()^(-Results!$E$4))-1)</f>
        <v>1.9515499042679658</v>
      </c>
      <c r="B866" s="6">
        <f ca="1">LN((RAND()^(-Results!$E$4))-1)</f>
        <v>0.81682413283267652</v>
      </c>
      <c r="C866" s="6">
        <f ca="1">LN((RAND()^(-Results!$E$4))-1)</f>
        <v>-2.7739147595907725</v>
      </c>
      <c r="D866" s="6">
        <f ca="1">LN((RAND()^(-Results!$E$4))-1)</f>
        <v>-1.1181787997662616</v>
      </c>
      <c r="E866" s="6">
        <f ca="1">LN((RAND()^(-Results!$E$4))-1)</f>
        <v>0.44997504873798516</v>
      </c>
      <c r="F866" s="6">
        <f ca="1">LN((RAND()^(-Results!$E$4))-1)</f>
        <v>-3.4152051068982821</v>
      </c>
      <c r="G866" s="6">
        <f ca="1">LN((RAND()^(-Results!$E$4))-1)</f>
        <v>1.275128164212602</v>
      </c>
      <c r="H866" s="6">
        <f t="shared" ca="1" si="173"/>
        <v>1.3393004135685225</v>
      </c>
      <c r="I866" s="10">
        <f ca="1">SUMPRODUCT(J866:O866,Results!B$12:G$12)+Results!$E$5*H866</f>
        <v>5.4083664909294988</v>
      </c>
      <c r="J866" s="10">
        <f ca="1">SUMPRODUCT($A866:$F866,Results!$B$15:$G$15)</f>
        <v>-0.88516070198357877</v>
      </c>
      <c r="K866" s="10">
        <f ca="1">SUMPRODUCT($A866:$F866,Results!$B$16:$G$16)</f>
        <v>-4.0382628879546187</v>
      </c>
      <c r="L866" s="10">
        <f ca="1">SUMPRODUCT($A866:$F866,Results!$B$17:$G$17)</f>
        <v>-1.2133064736424068</v>
      </c>
      <c r="M866" s="10">
        <f ca="1">SUMPRODUCT($A866:$F866,Results!$B$18:$G$18)</f>
        <v>11.211344939916604</v>
      </c>
      <c r="N866" s="10">
        <f ca="1">SUMPRODUCT($A866:$F866,Results!$B$19:$G$19)</f>
        <v>2.0445517321424589</v>
      </c>
      <c r="O866" s="10">
        <f ca="1">SUMPRODUCT($A866:$F866,Results!$B$20:$G$20)</f>
        <v>-5.7211657363764754</v>
      </c>
      <c r="P866" s="10" cm="1">
        <f t="array" aca="1" ref="P866" ca="1">SUMPRODUCT(J866:O866,TRANSPOSE(BL$20:BL$25))+$AD$20-$BL$27</f>
        <v>-0.99495364449611834</v>
      </c>
      <c r="Q866" s="10" cm="1">
        <f t="array" aca="1" ref="Q866" ca="1">SUMPRODUCT(J866:O866,TRANSPOSE(ES$20:ES$25))+$AD$20-$ES$27</f>
        <v>-1.0453676684082649</v>
      </c>
      <c r="R866" s="10">
        <f ca="1">I866-Results!$E$5*H866</f>
        <v>5.1164836655408941E-2</v>
      </c>
      <c r="S866" s="10" cm="1">
        <f t="array" aca="1" ref="S866" ca="1">SUMPRODUCT(J866:O866,TRANSPOSE(AR$28:AR$33))+$AD$20-$AC$26</f>
        <v>-12.193280780603725</v>
      </c>
      <c r="T866" s="10">
        <f ca="1">SUMPRODUCT(J866:O866,Results!K$9:P$9)</f>
        <v>-1.3373305497742853</v>
      </c>
      <c r="U866" s="10">
        <f ca="1">SUMPRODUCT(J866:O866,Results!K$9:P$9)+$AD$20-$AC$31</f>
        <v>-1.3203744932491928</v>
      </c>
      <c r="V866" s="10">
        <f t="shared" ca="1" si="172"/>
        <v>6.4033201354256173</v>
      </c>
      <c r="W866" s="10">
        <f t="shared" ca="1" si="174"/>
        <v>6.4537341593377633</v>
      </c>
      <c r="X866" s="10">
        <f t="shared" ca="1" si="175"/>
        <v>5.3572016542740899</v>
      </c>
      <c r="Y866" s="10">
        <f t="shared" ca="1" si="176"/>
        <v>17.601647271533224</v>
      </c>
      <c r="Z866" s="10">
        <f t="shared" ca="1" si="177"/>
        <v>5.1262384240476138</v>
      </c>
      <c r="AA866" s="10">
        <f t="shared" ca="1" si="178"/>
        <v>6.7287409841786916</v>
      </c>
    </row>
    <row r="867" spans="1:27">
      <c r="A867" s="6">
        <f ca="1">LN((RAND()^(-Results!$E$4))-1)</f>
        <v>0.68234374071190373</v>
      </c>
      <c r="B867" s="6">
        <f ca="1">LN((RAND()^(-Results!$E$4))-1)</f>
        <v>-1.1420395556837926</v>
      </c>
      <c r="C867" s="6">
        <f ca="1">LN((RAND()^(-Results!$E$4))-1)</f>
        <v>-0.78377049978221403</v>
      </c>
      <c r="D867" s="6">
        <f ca="1">LN((RAND()^(-Results!$E$4))-1)</f>
        <v>3.4488540573924382</v>
      </c>
      <c r="E867" s="6">
        <f ca="1">LN((RAND()^(-Results!$E$4))-1)</f>
        <v>2.3819526427248627</v>
      </c>
      <c r="F867" s="6">
        <f ca="1">LN((RAND()^(-Results!$E$4))-1)</f>
        <v>-2.5029888947056693</v>
      </c>
      <c r="G867" s="6">
        <f ca="1">LN((RAND()^(-Results!$E$4))-1)</f>
        <v>3.6000293456750843</v>
      </c>
      <c r="H867" s="6">
        <f t="shared" ca="1" si="173"/>
        <v>3.6642015950310047</v>
      </c>
      <c r="I867" s="10">
        <f ca="1">SUMPRODUCT(J867:O867,Results!B$12:G$12)+Results!$E$5*H867</f>
        <v>14.421069095760526</v>
      </c>
      <c r="J867" s="10">
        <f ca="1">SUMPRODUCT($A867:$F867,Results!$B$15:$G$15)</f>
        <v>-3.6301598947321621</v>
      </c>
      <c r="K867" s="10">
        <f ca="1">SUMPRODUCT($A867:$F867,Results!$B$16:$G$16)</f>
        <v>-1.3512525931325483</v>
      </c>
      <c r="L867" s="10">
        <f ca="1">SUMPRODUCT($A867:$F867,Results!$B$17:$G$17)</f>
        <v>-8.3221154260444461</v>
      </c>
      <c r="M867" s="10">
        <f ca="1">SUMPRODUCT($A867:$F867,Results!$B$18:$G$18)</f>
        <v>3.7055148620189233</v>
      </c>
      <c r="N867" s="10">
        <f ca="1">SUMPRODUCT($A867:$F867,Results!$B$19:$G$19)</f>
        <v>-5.5729122038112076</v>
      </c>
      <c r="O867" s="10">
        <f ca="1">SUMPRODUCT($A867:$F867,Results!$B$20:$G$20)</f>
        <v>-3.1177341163912056</v>
      </c>
      <c r="P867" s="10" cm="1">
        <f t="array" aca="1" ref="P867" ca="1">SUMPRODUCT(J867:O867,TRANSPOSE(BL$20:BL$25))+$AD$20-$BL$27</f>
        <v>5.6865049353234887E-2</v>
      </c>
      <c r="Q867" s="10" cm="1">
        <f t="array" aca="1" ref="Q867" ca="1">SUMPRODUCT(J867:O867,TRANSPOSE(ES$20:ES$25))+$AD$20-$ES$27</f>
        <v>6.1955686439864488E-2</v>
      </c>
      <c r="R867" s="10">
        <f ca="1">I867-Results!$E$5*H867</f>
        <v>-0.23573728436349306</v>
      </c>
      <c r="S867" s="10" cm="1">
        <f t="array" aca="1" ref="S867" ca="1">SUMPRODUCT(J867:O867,TRANSPOSE(AR$28:AR$33))+$AD$20-$AC$26</f>
        <v>-3.8771827616500936</v>
      </c>
      <c r="T867" s="10">
        <f ca="1">SUMPRODUCT(J867:O867,Results!K$9:P$9)</f>
        <v>0.14540006208963985</v>
      </c>
      <c r="U867" s="10">
        <f ca="1">SUMPRODUCT(J867:O867,Results!K$9:P$9)+$AD$20-$AC$31</f>
        <v>0.16235611861473231</v>
      </c>
      <c r="V867" s="10">
        <f t="shared" ca="1" si="172"/>
        <v>14.364204046407291</v>
      </c>
      <c r="W867" s="10">
        <f t="shared" ca="1" si="174"/>
        <v>14.359113409320662</v>
      </c>
      <c r="X867" s="10">
        <f t="shared" ca="1" si="175"/>
        <v>14.656806380124019</v>
      </c>
      <c r="Y867" s="10">
        <f t="shared" ca="1" si="176"/>
        <v>18.298251857410619</v>
      </c>
      <c r="Z867" s="10">
        <f t="shared" ca="1" si="177"/>
        <v>14.138941028878641</v>
      </c>
      <c r="AA867" s="10">
        <f t="shared" ca="1" si="178"/>
        <v>14.258712977145793</v>
      </c>
    </row>
    <row r="868" spans="1:27">
      <c r="A868" s="6">
        <f ca="1">LN((RAND()^(-Results!$E$4))-1)</f>
        <v>3.3315460432685109</v>
      </c>
      <c r="B868" s="6">
        <f ca="1">LN((RAND()^(-Results!$E$4))-1)</f>
        <v>0.14610115080264982</v>
      </c>
      <c r="C868" s="6">
        <f ca="1">LN((RAND()^(-Results!$E$4))-1)</f>
        <v>-1.9757035772450211</v>
      </c>
      <c r="D868" s="6">
        <f ca="1">LN((RAND()^(-Results!$E$4))-1)</f>
        <v>-0.17320740572292601</v>
      </c>
      <c r="E868" s="6">
        <f ca="1">LN((RAND()^(-Results!$E$4))-1)</f>
        <v>-1.1827788197934075</v>
      </c>
      <c r="F868" s="6">
        <f ca="1">LN((RAND()^(-Results!$E$4))-1)</f>
        <v>0.63238738490352753</v>
      </c>
      <c r="G868" s="6">
        <f ca="1">LN((RAND()^(-Results!$E$4))-1)</f>
        <v>-3.0801177143909193</v>
      </c>
      <c r="H868" s="6">
        <f t="shared" ca="1" si="173"/>
        <v>-3.0159454650349988</v>
      </c>
      <c r="I868" s="10">
        <f ca="1">SUMPRODUCT(J868:O868,Results!B$12:G$12)+Results!$E$5*H868</f>
        <v>9.8742918652950333</v>
      </c>
      <c r="J868" s="10">
        <f ca="1">SUMPRODUCT($A868:$F868,Results!$B$15:$G$15)</f>
        <v>-10.683484347373399</v>
      </c>
      <c r="K868" s="10">
        <f ca="1">SUMPRODUCT($A868:$F868,Results!$B$16:$G$16)</f>
        <v>-4.8732222863030747</v>
      </c>
      <c r="L868" s="10">
        <f ca="1">SUMPRODUCT($A868:$F868,Results!$B$17:$G$17)</f>
        <v>1.4672611365124126</v>
      </c>
      <c r="M868" s="10">
        <f ca="1">SUMPRODUCT($A868:$F868,Results!$B$18:$G$18)</f>
        <v>2.3356959774974557</v>
      </c>
      <c r="N868" s="10">
        <f ca="1">SUMPRODUCT($A868:$F868,Results!$B$19:$G$19)</f>
        <v>8.1415498172260161</v>
      </c>
      <c r="O868" s="10">
        <f ca="1">SUMPRODUCT($A868:$F868,Results!$B$20:$G$20)</f>
        <v>2.2593829805290788</v>
      </c>
      <c r="P868" s="10" cm="1">
        <f t="array" aca="1" ref="P868" ca="1">SUMPRODUCT(J868:O868,TRANSPOSE(BL$20:BL$25))+$AD$20-$BL$27</f>
        <v>20.901943232542404</v>
      </c>
      <c r="Q868" s="10" cm="1">
        <f t="array" aca="1" ref="Q868" ca="1">SUMPRODUCT(J868:O868,TRANSPOSE(ES$20:ES$25))+$AD$20-$ES$27</f>
        <v>20.855646373417759</v>
      </c>
      <c r="R868" s="10">
        <f ca="1">I868-Results!$E$5*H868</f>
        <v>21.938073725435029</v>
      </c>
      <c r="S868" s="10" cm="1">
        <f t="array" aca="1" ref="S868" ca="1">SUMPRODUCT(J868:O868,TRANSPOSE(AR$28:AR$33))+$AD$20-$AC$26</f>
        <v>14.669698375697102</v>
      </c>
      <c r="T868" s="10">
        <f ca="1">SUMPRODUCT(J868:O868,Results!K$9:P$9)</f>
        <v>20.58627049705958</v>
      </c>
      <c r="U868" s="10">
        <f ca="1">SUMPRODUCT(J868:O868,Results!K$9:P$9)+$AD$20-$AC$31</f>
        <v>20.603226553584673</v>
      </c>
      <c r="V868" s="10">
        <f t="shared" ca="1" si="172"/>
        <v>-11.027651367247371</v>
      </c>
      <c r="W868" s="10">
        <f t="shared" ca="1" si="174"/>
        <v>-10.981354508122726</v>
      </c>
      <c r="X868" s="10">
        <f t="shared" ca="1" si="175"/>
        <v>-12.063781860139995</v>
      </c>
      <c r="Y868" s="10">
        <f t="shared" ca="1" si="176"/>
        <v>-4.7954065104020689</v>
      </c>
      <c r="Z868" s="10">
        <f t="shared" ca="1" si="177"/>
        <v>9.5921637984131483</v>
      </c>
      <c r="AA868" s="10">
        <f t="shared" ca="1" si="178"/>
        <v>-10.728934688289639</v>
      </c>
    </row>
    <row r="869" spans="1:27">
      <c r="A869" s="6">
        <f ca="1">LN((RAND()^(-Results!$E$4))-1)</f>
        <v>0.71773244475670317</v>
      </c>
      <c r="B869" s="6">
        <f ca="1">LN((RAND()^(-Results!$E$4))-1)</f>
        <v>-3.4579186436798355</v>
      </c>
      <c r="C869" s="6">
        <f ca="1">LN((RAND()^(-Results!$E$4))-1)</f>
        <v>-3.4455356768777983</v>
      </c>
      <c r="D869" s="6">
        <f ca="1">LN((RAND()^(-Results!$E$4))-1)</f>
        <v>0.36281817059481442</v>
      </c>
      <c r="E869" s="6">
        <f ca="1">LN((RAND()^(-Results!$E$4))-1)</f>
        <v>1.331755245245118</v>
      </c>
      <c r="F869" s="6">
        <f ca="1">LN((RAND()^(-Results!$E$4))-1)</f>
        <v>-1.2165243125417273</v>
      </c>
      <c r="G869" s="6">
        <f ca="1">LN((RAND()^(-Results!$E$4))-1)</f>
        <v>0.27111390088181453</v>
      </c>
      <c r="H869" s="6">
        <f t="shared" ca="1" si="173"/>
        <v>0.335286150237735</v>
      </c>
      <c r="I869" s="10">
        <f ca="1">SUMPRODUCT(J869:O869,Results!B$12:G$12)+Results!$E$5*H869</f>
        <v>-3.7610592272535235</v>
      </c>
      <c r="J869" s="10">
        <f ca="1">SUMPRODUCT($A869:$F869,Results!$B$15:$G$15)</f>
        <v>-4.0135392110261972</v>
      </c>
      <c r="K869" s="10">
        <f ca="1">SUMPRODUCT($A869:$F869,Results!$B$16:$G$16)</f>
        <v>-5.690980299699488</v>
      </c>
      <c r="L869" s="10">
        <f ca="1">SUMPRODUCT($A869:$F869,Results!$B$17:$G$17)</f>
        <v>-10.416739643988414</v>
      </c>
      <c r="M869" s="10">
        <f ca="1">SUMPRODUCT($A869:$F869,Results!$B$18:$G$18)</f>
        <v>5.8672793673670842</v>
      </c>
      <c r="N869" s="10">
        <f ca="1">SUMPRODUCT($A869:$F869,Results!$B$19:$G$19)</f>
        <v>-8.5222276274957043</v>
      </c>
      <c r="O869" s="10">
        <f ca="1">SUMPRODUCT($A869:$F869,Results!$B$20:$G$20)</f>
        <v>-5.2965451284367564</v>
      </c>
      <c r="P869" s="10" cm="1">
        <f t="array" aca="1" ref="P869" ca="1">SUMPRODUCT(J869:O869,TRANSPOSE(BL$20:BL$25))+$AD$20-$BL$27</f>
        <v>-5.1695565511476289</v>
      </c>
      <c r="Q869" s="10" cm="1">
        <f t="array" aca="1" ref="Q869" ca="1">SUMPRODUCT(J869:O869,TRANSPOSE(ES$20:ES$25))+$AD$20-$ES$27</f>
        <v>-5.2832002797501003</v>
      </c>
      <c r="R869" s="10">
        <f ca="1">I869-Results!$E$5*H869</f>
        <v>-5.1022038282044635</v>
      </c>
      <c r="S869" s="10" cm="1">
        <f t="array" aca="1" ref="S869" ca="1">SUMPRODUCT(J869:O869,TRANSPOSE(AR$28:AR$33))+$AD$20-$AC$26</f>
        <v>-11.51798042237839</v>
      </c>
      <c r="T869" s="10">
        <f ca="1">SUMPRODUCT(J869:O869,Results!K$9:P$9)</f>
        <v>-5.8689586261500146</v>
      </c>
      <c r="U869" s="10">
        <f ca="1">SUMPRODUCT(J869:O869,Results!K$9:P$9)+$AD$20-$AC$31</f>
        <v>-5.852002569624922</v>
      </c>
      <c r="V869" s="10">
        <f t="shared" ca="1" si="172"/>
        <v>1.4084973238941054</v>
      </c>
      <c r="W869" s="10">
        <f t="shared" ca="1" si="174"/>
        <v>1.5221410524965768</v>
      </c>
      <c r="X869" s="10">
        <f t="shared" ca="1" si="175"/>
        <v>1.34114460095094</v>
      </c>
      <c r="Y869" s="10">
        <f t="shared" ca="1" si="176"/>
        <v>7.7569211951248658</v>
      </c>
      <c r="Z869" s="10">
        <f t="shared" ca="1" si="177"/>
        <v>-4.043187294135409</v>
      </c>
      <c r="AA869" s="10">
        <f t="shared" ca="1" si="178"/>
        <v>2.0909433423713986</v>
      </c>
    </row>
    <row r="870" spans="1:27">
      <c r="A870" s="6">
        <f ca="1">LN((RAND()^(-Results!$E$4))-1)</f>
        <v>-1.122682818475262</v>
      </c>
      <c r="B870" s="6">
        <f ca="1">LN((RAND()^(-Results!$E$4))-1)</f>
        <v>-0.15119909505185827</v>
      </c>
      <c r="C870" s="6">
        <f ca="1">LN((RAND()^(-Results!$E$4))-1)</f>
        <v>1.3707612833223124</v>
      </c>
      <c r="D870" s="6">
        <f ca="1">LN((RAND()^(-Results!$E$4))-1)</f>
        <v>0.62480626179647603</v>
      </c>
      <c r="E870" s="6">
        <f ca="1">LN((RAND()^(-Results!$E$4))-1)</f>
        <v>-0.56714291802498484</v>
      </c>
      <c r="F870" s="6">
        <f ca="1">LN((RAND()^(-Results!$E$4))-1)</f>
        <v>-2.1512464636763213</v>
      </c>
      <c r="G870" s="6">
        <f ca="1">LN((RAND()^(-Results!$E$4))-1)</f>
        <v>-0.77051642428076739</v>
      </c>
      <c r="H870" s="6">
        <f t="shared" ca="1" si="173"/>
        <v>-0.70634417492484691</v>
      </c>
      <c r="I870" s="10">
        <f ca="1">SUMPRODUCT(J870:O870,Results!B$12:G$12)+Results!$E$5*H870</f>
        <v>-22.184130167709437</v>
      </c>
      <c r="J870" s="10">
        <f ca="1">SUMPRODUCT($A870:$F870,Results!$B$15:$G$15)</f>
        <v>8.671289467292798</v>
      </c>
      <c r="K870" s="10">
        <f ca="1">SUMPRODUCT($A870:$F870,Results!$B$16:$G$16)</f>
        <v>-1.6067721756276439</v>
      </c>
      <c r="L870" s="10">
        <f ca="1">SUMPRODUCT($A870:$F870,Results!$B$17:$G$17)</f>
        <v>6.3642601362928328</v>
      </c>
      <c r="M870" s="10">
        <f ca="1">SUMPRODUCT($A870:$F870,Results!$B$18:$G$18)</f>
        <v>1.0443042930488162</v>
      </c>
      <c r="N870" s="10">
        <f ca="1">SUMPRODUCT($A870:$F870,Results!$B$19:$G$19)</f>
        <v>-2.587534800637612</v>
      </c>
      <c r="O870" s="10">
        <f ca="1">SUMPRODUCT($A870:$F870,Results!$B$20:$G$20)</f>
        <v>-0.89985627658854916</v>
      </c>
      <c r="P870" s="10" cm="1">
        <f t="array" aca="1" ref="P870" ca="1">SUMPRODUCT(J870:O870,TRANSPOSE(BL$20:BL$25))+$AD$20-$BL$27</f>
        <v>-18.796180058218322</v>
      </c>
      <c r="Q870" s="10" cm="1">
        <f t="array" aca="1" ref="Q870" ca="1">SUMPRODUCT(J870:O870,TRANSPOSE(ES$20:ES$25))+$AD$20-$ES$27</f>
        <v>-18.811295286321801</v>
      </c>
      <c r="R870" s="10">
        <f ca="1">I870-Results!$E$5*H870</f>
        <v>-19.35875346801005</v>
      </c>
      <c r="S870" s="10" cm="1">
        <f t="array" aca="1" ref="S870" ca="1">SUMPRODUCT(J870:O870,TRANSPOSE(AR$28:AR$33))+$AD$20-$AC$26</f>
        <v>-16.145249809030645</v>
      </c>
      <c r="T870" s="10">
        <f ca="1">SUMPRODUCT(J870:O870,Results!K$9:P$9)</f>
        <v>-18.884787957885955</v>
      </c>
      <c r="U870" s="10">
        <f ca="1">SUMPRODUCT(J870:O870,Results!K$9:P$9)+$AD$20-$AC$31</f>
        <v>-18.867831901360862</v>
      </c>
      <c r="V870" s="10">
        <f t="shared" ca="1" si="172"/>
        <v>-3.3879501094911149</v>
      </c>
      <c r="W870" s="10">
        <f t="shared" ca="1" si="174"/>
        <v>-3.3728348813876359</v>
      </c>
      <c r="X870" s="10">
        <f t="shared" ca="1" si="175"/>
        <v>-2.8253766996993868</v>
      </c>
      <c r="Y870" s="10">
        <f t="shared" ca="1" si="176"/>
        <v>-6.0388803586787922</v>
      </c>
      <c r="Z870" s="10">
        <f t="shared" ca="1" si="177"/>
        <v>-22.466258234591322</v>
      </c>
      <c r="AA870" s="10">
        <f t="shared" ca="1" si="178"/>
        <v>-3.3162982663485749</v>
      </c>
    </row>
    <row r="871" spans="1:27">
      <c r="A871" s="6">
        <f ca="1">LN((RAND()^(-Results!$E$4))-1)</f>
        <v>0.6079847294493268</v>
      </c>
      <c r="B871" s="6">
        <f ca="1">LN((RAND()^(-Results!$E$4))-1)</f>
        <v>0.46763333625438547</v>
      </c>
      <c r="C871" s="6">
        <f ca="1">LN((RAND()^(-Results!$E$4))-1)</f>
        <v>-2.1382946270383751</v>
      </c>
      <c r="D871" s="6">
        <f ca="1">LN((RAND()^(-Results!$E$4))-1)</f>
        <v>-1.0710515579252733</v>
      </c>
      <c r="E871" s="6">
        <f ca="1">LN((RAND()^(-Results!$E$4))-1)</f>
        <v>0.26890568042812474</v>
      </c>
      <c r="F871" s="6">
        <f ca="1">LN((RAND()^(-Results!$E$4))-1)</f>
        <v>3.8553974943670415</v>
      </c>
      <c r="G871" s="6">
        <f ca="1">LN((RAND()^(-Results!$E$4))-1)</f>
        <v>3.5506182540488727</v>
      </c>
      <c r="H871" s="6">
        <f t="shared" ca="1" si="173"/>
        <v>3.6147905034047931</v>
      </c>
      <c r="I871" s="10">
        <f ca="1">SUMPRODUCT(J871:O871,Results!B$12:G$12)+Results!$E$5*H871</f>
        <v>37.645574805481502</v>
      </c>
      <c r="J871" s="10">
        <f ca="1">SUMPRODUCT($A871:$F871,Results!$B$15:$G$15)</f>
        <v>-10.482512964005492</v>
      </c>
      <c r="K871" s="10">
        <f ca="1">SUMPRODUCT($A871:$F871,Results!$B$16:$G$16)</f>
        <v>1.7840919142499376</v>
      </c>
      <c r="L871" s="10">
        <f ca="1">SUMPRODUCT($A871:$F871,Results!$B$17:$G$17)</f>
        <v>-7.4256828499149208</v>
      </c>
      <c r="M871" s="10">
        <f ca="1">SUMPRODUCT($A871:$F871,Results!$B$18:$G$18)</f>
        <v>-2.5409414056377777</v>
      </c>
      <c r="N871" s="10">
        <f ca="1">SUMPRODUCT($A871:$F871,Results!$B$19:$G$19)</f>
        <v>2.6150279452642868</v>
      </c>
      <c r="O871" s="10">
        <f ca="1">SUMPRODUCT($A871:$F871,Results!$B$20:$G$20)</f>
        <v>1.4647675708982284</v>
      </c>
      <c r="P871" s="10" cm="1">
        <f t="array" aca="1" ref="P871" ca="1">SUMPRODUCT(J871:O871,TRANSPOSE(BL$20:BL$25))+$AD$20-$BL$27</f>
        <v>22.158886902882035</v>
      </c>
      <c r="Q871" s="10" cm="1">
        <f t="array" aca="1" ref="Q871" ca="1">SUMPRODUCT(J871:O871,TRANSPOSE(ES$20:ES$25))+$AD$20-$ES$27</f>
        <v>22.228714109043651</v>
      </c>
      <c r="R871" s="10">
        <f ca="1">I871-Results!$E$5*H871</f>
        <v>23.186412791862331</v>
      </c>
      <c r="S871" s="10" cm="1">
        <f t="array" aca="1" ref="S871" ca="1">SUMPRODUCT(J871:O871,TRANSPOSE(AR$28:AR$33))+$AD$20-$AC$26</f>
        <v>20.075953252946874</v>
      </c>
      <c r="T871" s="10">
        <f ca="1">SUMPRODUCT(J871:O871,Results!K$9:P$9)</f>
        <v>22.536353166580628</v>
      </c>
      <c r="U871" s="10">
        <f ca="1">SUMPRODUCT(J871:O871,Results!K$9:P$9)+$AD$20-$AC$31</f>
        <v>22.553309223105721</v>
      </c>
      <c r="V871" s="10">
        <f t="shared" ca="1" si="172"/>
        <v>15.486687902599467</v>
      </c>
      <c r="W871" s="10">
        <f t="shared" ca="1" si="174"/>
        <v>15.416860696437851</v>
      </c>
      <c r="X871" s="10">
        <f t="shared" ca="1" si="175"/>
        <v>14.459162013619171</v>
      </c>
      <c r="Y871" s="10">
        <f t="shared" ca="1" si="176"/>
        <v>17.569621552534628</v>
      </c>
      <c r="Z871" s="10">
        <f t="shared" ca="1" si="177"/>
        <v>37.363446738599613</v>
      </c>
      <c r="AA871" s="10">
        <f t="shared" ca="1" si="178"/>
        <v>15.092265582375781</v>
      </c>
    </row>
    <row r="872" spans="1:27">
      <c r="A872" s="6">
        <f ca="1">LN((RAND()^(-Results!$E$4))-1)</f>
        <v>0.53192382075058009</v>
      </c>
      <c r="B872" s="6">
        <f ca="1">LN((RAND()^(-Results!$E$4))-1)</f>
        <v>-0.45044547417510777</v>
      </c>
      <c r="C872" s="6">
        <f ca="1">LN((RAND()^(-Results!$E$4))-1)</f>
        <v>0.54141661727714885</v>
      </c>
      <c r="D872" s="6">
        <f ca="1">LN((RAND()^(-Results!$E$4))-1)</f>
        <v>1.4825233147279697</v>
      </c>
      <c r="E872" s="6">
        <f ca="1">LN((RAND()^(-Results!$E$4))-1)</f>
        <v>-0.82103853612525735</v>
      </c>
      <c r="F872" s="6">
        <f ca="1">LN((RAND()^(-Results!$E$4))-1)</f>
        <v>0.92847922480920819</v>
      </c>
      <c r="G872" s="6">
        <f ca="1">LN((RAND()^(-Results!$E$4))-1)</f>
        <v>2.8132525023498283</v>
      </c>
      <c r="H872" s="6">
        <f t="shared" ca="1" si="173"/>
        <v>2.8774247517057487</v>
      </c>
      <c r="I872" s="10">
        <f ca="1">SUMPRODUCT(J872:O872,Results!B$12:G$12)+Results!$E$5*H872</f>
        <v>16.5567645874577</v>
      </c>
      <c r="J872" s="10">
        <f ca="1">SUMPRODUCT($A872:$F872,Results!$B$15:$G$15)</f>
        <v>-3.1021184680893588</v>
      </c>
      <c r="K872" s="10">
        <f ca="1">SUMPRODUCT($A872:$F872,Results!$B$16:$G$16)</f>
        <v>-1.9911638844913235</v>
      </c>
      <c r="L872" s="10">
        <f ca="1">SUMPRODUCT($A872:$F872,Results!$B$17:$G$17)</f>
        <v>2.8567583380080825</v>
      </c>
      <c r="M872" s="10">
        <f ca="1">SUMPRODUCT($A872:$F872,Results!$B$18:$G$18)</f>
        <v>-3.320826879179438</v>
      </c>
      <c r="N872" s="10">
        <f ca="1">SUMPRODUCT($A872:$F872,Results!$B$19:$G$19)</f>
        <v>1.7195724308696461</v>
      </c>
      <c r="O872" s="10">
        <f ca="1">SUMPRODUCT($A872:$F872,Results!$B$20:$G$20)</f>
        <v>3.4073276158982253</v>
      </c>
      <c r="P872" s="10" cm="1">
        <f t="array" aca="1" ref="P872" ca="1">SUMPRODUCT(J872:O872,TRANSPOSE(BL$20:BL$25))+$AD$20-$BL$27</f>
        <v>5.135378130653768</v>
      </c>
      <c r="Q872" s="10" cm="1">
        <f t="array" aca="1" ref="Q872" ca="1">SUMPRODUCT(J872:O872,TRANSPOSE(ES$20:ES$25))+$AD$20-$ES$27</f>
        <v>5.144743613164839</v>
      </c>
      <c r="R872" s="10">
        <f ca="1">I872-Results!$E$5*H872</f>
        <v>5.0470655806347047</v>
      </c>
      <c r="S872" s="10" cm="1">
        <f t="array" aca="1" ref="S872" ca="1">SUMPRODUCT(J872:O872,TRANSPOSE(AR$28:AR$33))+$AD$20-$AC$26</f>
        <v>7.5787410575151659</v>
      </c>
      <c r="T872" s="10">
        <f ca="1">SUMPRODUCT(J872:O872,Results!K$9:P$9)</f>
        <v>5.1992034851388897</v>
      </c>
      <c r="U872" s="10">
        <f ca="1">SUMPRODUCT(J872:O872,Results!K$9:P$9)+$AD$20-$AC$31</f>
        <v>5.2161595416639823</v>
      </c>
      <c r="V872" s="10">
        <f t="shared" ca="1" si="172"/>
        <v>11.421386456803932</v>
      </c>
      <c r="W872" s="10">
        <f t="shared" ca="1" si="174"/>
        <v>11.412020974292862</v>
      </c>
      <c r="X872" s="10">
        <f t="shared" ca="1" si="175"/>
        <v>11.509699006822995</v>
      </c>
      <c r="Y872" s="10">
        <f t="shared" ca="1" si="176"/>
        <v>8.9780235299425328</v>
      </c>
      <c r="Z872" s="10">
        <f t="shared" ca="1" si="177"/>
        <v>16.274636520575815</v>
      </c>
      <c r="AA872" s="10">
        <f t="shared" ca="1" si="178"/>
        <v>11.340605045793717</v>
      </c>
    </row>
    <row r="873" spans="1:27">
      <c r="A873" s="6">
        <f ca="1">LN((RAND()^(-Results!$E$4))-1)</f>
        <v>-7.9866162694067669E-2</v>
      </c>
      <c r="B873" s="6">
        <f ca="1">LN((RAND()^(-Results!$E$4))-1)</f>
        <v>1.2658138058649784</v>
      </c>
      <c r="C873" s="6">
        <f ca="1">LN((RAND()^(-Results!$E$4))-1)</f>
        <v>1.3576055947866068</v>
      </c>
      <c r="D873" s="6">
        <f ca="1">LN((RAND()^(-Results!$E$4))-1)</f>
        <v>1.0290733021352825</v>
      </c>
      <c r="E873" s="6">
        <f ca="1">LN((RAND()^(-Results!$E$4))-1)</f>
        <v>3.4016988913320092</v>
      </c>
      <c r="F873" s="6">
        <f ca="1">LN((RAND()^(-Results!$E$4))-1)</f>
        <v>0.2241071481070106</v>
      </c>
      <c r="G873" s="6">
        <f ca="1">LN((RAND()^(-Results!$E$4))-1)</f>
        <v>-0.87420003675246338</v>
      </c>
      <c r="H873" s="6">
        <f t="shared" ca="1" si="173"/>
        <v>-0.81002778739654291</v>
      </c>
      <c r="I873" s="10">
        <f ca="1">SUMPRODUCT(J873:O873,Results!B$12:G$12)+Results!$E$5*H873</f>
        <v>12.117008171519585</v>
      </c>
      <c r="J873" s="10">
        <f ca="1">SUMPRODUCT($A873:$F873,Results!$B$15:$G$15)</f>
        <v>-4.3987688164692038</v>
      </c>
      <c r="K873" s="10">
        <f ca="1">SUMPRODUCT($A873:$F873,Results!$B$16:$G$16)</f>
        <v>9.952030468462576</v>
      </c>
      <c r="L873" s="10">
        <f ca="1">SUMPRODUCT($A873:$F873,Results!$B$17:$G$17)</f>
        <v>-11.898537267800682</v>
      </c>
      <c r="M873" s="10">
        <f ca="1">SUMPRODUCT($A873:$F873,Results!$B$18:$G$18)</f>
        <v>-2.0161100546796424</v>
      </c>
      <c r="N873" s="10">
        <f ca="1">SUMPRODUCT($A873:$F873,Results!$B$19:$G$19)</f>
        <v>-0.71886751139520166</v>
      </c>
      <c r="O873" s="10">
        <f ca="1">SUMPRODUCT($A873:$F873,Results!$B$20:$G$20)</f>
        <v>-0.77465889309056268</v>
      </c>
      <c r="P873" s="10" cm="1">
        <f t="array" aca="1" ref="P873" ca="1">SUMPRODUCT(J873:O873,TRANSPOSE(BL$20:BL$25))+$AD$20-$BL$27</f>
        <v>15.92645877537344</v>
      </c>
      <c r="Q873" s="10" cm="1">
        <f t="array" aca="1" ref="Q873" ca="1">SUMPRODUCT(J873:O873,TRANSPOSE(ES$20:ES$25))+$AD$20-$ES$27</f>
        <v>16.006859411653167</v>
      </c>
      <c r="R873" s="10">
        <f ca="1">I873-Results!$E$5*H873</f>
        <v>15.357119321105756</v>
      </c>
      <c r="S873" s="10" cm="1">
        <f t="array" aca="1" ref="S873" ca="1">SUMPRODUCT(J873:O873,TRANSPOSE(AR$28:AR$33))+$AD$20-$AC$26</f>
        <v>15.841293190356723</v>
      </c>
      <c r="T873" s="10">
        <f ca="1">SUMPRODUCT(J873:O873,Results!K$9:P$9)</f>
        <v>16.427433971745451</v>
      </c>
      <c r="U873" s="10">
        <f ca="1">SUMPRODUCT(J873:O873,Results!K$9:P$9)+$AD$20-$AC$31</f>
        <v>16.444390028270544</v>
      </c>
      <c r="V873" s="10">
        <f t="shared" ca="1" si="172"/>
        <v>-3.8094506038538558</v>
      </c>
      <c r="W873" s="10">
        <f t="shared" ca="1" si="174"/>
        <v>-3.8898512401335825</v>
      </c>
      <c r="X873" s="10">
        <f t="shared" ca="1" si="175"/>
        <v>-3.2401111495861716</v>
      </c>
      <c r="Y873" s="10">
        <f t="shared" ca="1" si="176"/>
        <v>-3.7242850188371381</v>
      </c>
      <c r="Z873" s="10">
        <f t="shared" ca="1" si="177"/>
        <v>11.834880104637699</v>
      </c>
      <c r="AA873" s="10">
        <f t="shared" ca="1" si="178"/>
        <v>-4.327381856750959</v>
      </c>
    </row>
    <row r="874" spans="1:27">
      <c r="A874" s="6">
        <f ca="1">LN((RAND()^(-Results!$E$4))-1)</f>
        <v>-0.74249660508416793</v>
      </c>
      <c r="B874" s="6">
        <f ca="1">LN((RAND()^(-Results!$E$4))-1)</f>
        <v>-0.2574497453733966</v>
      </c>
      <c r="C874" s="6">
        <f ca="1">LN((RAND()^(-Results!$E$4))-1)</f>
        <v>-0.88511610530278917</v>
      </c>
      <c r="D874" s="6">
        <f ca="1">LN((RAND()^(-Results!$E$4))-1)</f>
        <v>-1.3081621799510923</v>
      </c>
      <c r="E874" s="6">
        <f ca="1">LN((RAND()^(-Results!$E$4))-1)</f>
        <v>-3.5660251171476274</v>
      </c>
      <c r="F874" s="6">
        <f ca="1">LN((RAND()^(-Results!$E$4))-1)</f>
        <v>-0.92609404380164007</v>
      </c>
      <c r="G874" s="6">
        <f ca="1">LN((RAND()^(-Results!$E$4))-1)</f>
        <v>-4.5463223168520805</v>
      </c>
      <c r="H874" s="6">
        <f t="shared" ca="1" si="173"/>
        <v>-4.4821500674961596</v>
      </c>
      <c r="I874" s="10">
        <f ca="1">SUMPRODUCT(J874:O874,Results!B$12:G$12)+Results!$E$5*H874</f>
        <v>-40.334312089416017</v>
      </c>
      <c r="J874" s="10">
        <f ca="1">SUMPRODUCT($A874:$F874,Results!$B$15:$G$15)</f>
        <v>8.7687636675116885</v>
      </c>
      <c r="K874" s="10">
        <f ca="1">SUMPRODUCT($A874:$F874,Results!$B$16:$G$16)</f>
        <v>-9.1762128403384615</v>
      </c>
      <c r="L874" s="10">
        <f ca="1">SUMPRODUCT($A874:$F874,Results!$B$17:$G$17)</f>
        <v>14.711873326320417</v>
      </c>
      <c r="M874" s="10">
        <f ca="1">SUMPRODUCT($A874:$F874,Results!$B$18:$G$18)</f>
        <v>2.9516937729033552</v>
      </c>
      <c r="N874" s="10">
        <f ca="1">SUMPRODUCT($A874:$F874,Results!$B$19:$G$19)</f>
        <v>0.6692362647288479</v>
      </c>
      <c r="O874" s="10">
        <f ca="1">SUMPRODUCT($A874:$F874,Results!$B$20:$G$20)</f>
        <v>-0.10151017880757973</v>
      </c>
      <c r="P874" s="10" cm="1">
        <f t="array" aca="1" ref="P874" ca="1">SUMPRODUCT(J874:O874,TRANSPOSE(BL$20:BL$25))+$AD$20-$BL$27</f>
        <v>-23.053573797511998</v>
      </c>
      <c r="Q874" s="10" cm="1">
        <f t="array" aca="1" ref="Q874" ca="1">SUMPRODUCT(J874:O874,TRANSPOSE(ES$20:ES$25))+$AD$20-$ES$27</f>
        <v>-23.092190580394739</v>
      </c>
      <c r="R874" s="10">
        <f ca="1">I874-Results!$E$5*H874</f>
        <v>-22.405711819431378</v>
      </c>
      <c r="S874" s="10" cm="1">
        <f t="array" aca="1" ref="S874" ca="1">SUMPRODUCT(J874:O874,TRANSPOSE(AR$28:AR$33))+$AD$20-$AC$26</f>
        <v>-22.355683200755543</v>
      </c>
      <c r="T874" s="10">
        <f ca="1">SUMPRODUCT(J874:O874,Results!K$9:P$9)</f>
        <v>-23.333746011169076</v>
      </c>
      <c r="U874" s="10">
        <f ca="1">SUMPRODUCT(J874:O874,Results!K$9:P$9)+$AD$20-$AC$31</f>
        <v>-23.316789954643983</v>
      </c>
      <c r="V874" s="10">
        <f t="shared" ca="1" si="172"/>
        <v>-17.280738291904019</v>
      </c>
      <c r="W874" s="10">
        <f t="shared" ca="1" si="174"/>
        <v>-17.242121509021278</v>
      </c>
      <c r="X874" s="10">
        <f t="shared" ca="1" si="175"/>
        <v>-17.928600269984639</v>
      </c>
      <c r="Y874" s="10">
        <f t="shared" ca="1" si="176"/>
        <v>-17.978628888660474</v>
      </c>
      <c r="Z874" s="10">
        <f t="shared" ca="1" si="177"/>
        <v>-40.616440156297905</v>
      </c>
      <c r="AA874" s="10">
        <f t="shared" ca="1" si="178"/>
        <v>-17.017522134772033</v>
      </c>
    </row>
    <row r="875" spans="1:27">
      <c r="A875" s="6">
        <f ca="1">LN((RAND()^(-Results!$E$4))-1)</f>
        <v>2.7222292906034076</v>
      </c>
      <c r="B875" s="6">
        <f ca="1">LN((RAND()^(-Results!$E$4))-1)</f>
        <v>0.34188115917248191</v>
      </c>
      <c r="C875" s="6">
        <f ca="1">LN((RAND()^(-Results!$E$4))-1)</f>
        <v>1.4794794776640339</v>
      </c>
      <c r="D875" s="6">
        <f ca="1">LN((RAND()^(-Results!$E$4))-1)</f>
        <v>0.89108268866468709</v>
      </c>
      <c r="E875" s="6">
        <f ca="1">LN((RAND()^(-Results!$E$4))-1)</f>
        <v>1.199570099221517</v>
      </c>
      <c r="F875" s="6">
        <f ca="1">LN((RAND()^(-Results!$E$4))-1)</f>
        <v>0.19006775364653805</v>
      </c>
      <c r="G875" s="6">
        <f ca="1">LN((RAND()^(-Results!$E$4))-1)</f>
        <v>1.9001071644910121</v>
      </c>
      <c r="H875" s="6">
        <f t="shared" ca="1" si="173"/>
        <v>1.9642794138469326</v>
      </c>
      <c r="I875" s="10">
        <f ca="1">SUMPRODUCT(J875:O875,Results!B$12:G$12)+Results!$E$5*H875</f>
        <v>32.811494587203299</v>
      </c>
      <c r="J875" s="10">
        <f ca="1">SUMPRODUCT($A875:$F875,Results!$B$15:$G$15)</f>
        <v>-9.0848633826085035</v>
      </c>
      <c r="K875" s="10">
        <f ca="1">SUMPRODUCT($A875:$F875,Results!$B$16:$G$16)</f>
        <v>4.3813132816996969</v>
      </c>
      <c r="L875" s="10">
        <f ca="1">SUMPRODUCT($A875:$F875,Results!$B$17:$G$17)</f>
        <v>-4.0041807606997883</v>
      </c>
      <c r="M875" s="10">
        <f ca="1">SUMPRODUCT($A875:$F875,Results!$B$18:$G$18)</f>
        <v>-2.382101636249887</v>
      </c>
      <c r="N875" s="10">
        <f ca="1">SUMPRODUCT($A875:$F875,Results!$B$19:$G$19)</f>
        <v>6.6736480753436389</v>
      </c>
      <c r="O875" s="10">
        <f ca="1">SUMPRODUCT($A875:$F875,Results!$B$20:$G$20)</f>
        <v>3.4034088580317272</v>
      </c>
      <c r="P875" s="10" cm="1">
        <f t="array" aca="1" ref="P875" ca="1">SUMPRODUCT(J875:O875,TRANSPOSE(BL$20:BL$25))+$AD$20-$BL$27</f>
        <v>25.48588599082175</v>
      </c>
      <c r="Q875" s="10" cm="1">
        <f t="array" aca="1" ref="Q875" ca="1">SUMPRODUCT(J875:O875,TRANSPOSE(ES$20:ES$25))+$AD$20-$ES$27</f>
        <v>25.443944410598327</v>
      </c>
      <c r="R875" s="10">
        <f ca="1">I875-Results!$E$5*H875</f>
        <v>24.954376931815567</v>
      </c>
      <c r="S875" s="10" cm="1">
        <f t="array" aca="1" ref="S875" ca="1">SUMPRODUCT(J875:O875,TRANSPOSE(AR$28:AR$33))+$AD$20-$AC$26</f>
        <v>24.29497268717207</v>
      </c>
      <c r="T875" s="10">
        <f ca="1">SUMPRODUCT(J875:O875,Results!K$9:P$9)</f>
        <v>25.22718160974652</v>
      </c>
      <c r="U875" s="10">
        <f ca="1">SUMPRODUCT(J875:O875,Results!K$9:P$9)+$AD$20-$AC$31</f>
        <v>25.244137666271612</v>
      </c>
      <c r="V875" s="10">
        <f t="shared" ca="1" si="172"/>
        <v>7.3256085963815494</v>
      </c>
      <c r="W875" s="10">
        <f t="shared" ca="1" si="174"/>
        <v>7.367550176604972</v>
      </c>
      <c r="X875" s="10">
        <f t="shared" ca="1" si="175"/>
        <v>7.8571176553877322</v>
      </c>
      <c r="Y875" s="10">
        <f t="shared" ca="1" si="176"/>
        <v>8.5165219000312291</v>
      </c>
      <c r="Z875" s="10">
        <f t="shared" ca="1" si="177"/>
        <v>32.52936652032141</v>
      </c>
      <c r="AA875" s="10">
        <f t="shared" ca="1" si="178"/>
        <v>7.5673569209316867</v>
      </c>
    </row>
    <row r="876" spans="1:27">
      <c r="A876" s="6">
        <f ca="1">LN((RAND()^(-Results!$E$4))-1)</f>
        <v>-1.0057272582453201</v>
      </c>
      <c r="B876" s="6">
        <f ca="1">LN((RAND()^(-Results!$E$4))-1)</f>
        <v>-0.94818529975799937</v>
      </c>
      <c r="C876" s="6">
        <f ca="1">LN((RAND()^(-Results!$E$4))-1)</f>
        <v>-2.1043655419987037</v>
      </c>
      <c r="D876" s="6">
        <f ca="1">LN((RAND()^(-Results!$E$4))-1)</f>
        <v>0.34035232506057672</v>
      </c>
      <c r="E876" s="6">
        <f ca="1">LN((RAND()^(-Results!$E$4))-1)</f>
        <v>-0.28575087459793053</v>
      </c>
      <c r="F876" s="6">
        <f ca="1">LN((RAND()^(-Results!$E$4))-1)</f>
        <v>9.049017119004089E-3</v>
      </c>
      <c r="G876" s="6">
        <f ca="1">LN((RAND()^(-Results!$E$4))-1)</f>
        <v>0.71920063997050587</v>
      </c>
      <c r="H876" s="6">
        <f t="shared" ca="1" si="173"/>
        <v>0.78337288932642635</v>
      </c>
      <c r="I876" s="10">
        <f ca="1">SUMPRODUCT(J876:O876,Results!B$12:G$12)+Results!$E$5*H876</f>
        <v>-7.0664812469473404</v>
      </c>
      <c r="J876" s="10">
        <f ca="1">SUMPRODUCT($A876:$F876,Results!$B$15:$G$15)</f>
        <v>1.1881541057130176</v>
      </c>
      <c r="K876" s="10">
        <f ca="1">SUMPRODUCT($A876:$F876,Results!$B$16:$G$16)</f>
        <v>-4.5719542182613324</v>
      </c>
      <c r="L876" s="10">
        <f ca="1">SUMPRODUCT($A876:$F876,Results!$B$17:$G$17)</f>
        <v>-1.2818083205763897</v>
      </c>
      <c r="M876" s="10">
        <f ca="1">SUMPRODUCT($A876:$F876,Results!$B$18:$G$18)</f>
        <v>2.4575385239176133</v>
      </c>
      <c r="N876" s="10">
        <f ca="1">SUMPRODUCT($A876:$F876,Results!$B$19:$G$19)</f>
        <v>-5.2917164507083516</v>
      </c>
      <c r="O876" s="10">
        <f ca="1">SUMPRODUCT($A876:$F876,Results!$B$20:$G$20)</f>
        <v>-2.606698668233411</v>
      </c>
      <c r="P876" s="10" cm="1">
        <f t="array" aca="1" ref="P876" ca="1">SUMPRODUCT(J876:O876,TRANSPOSE(BL$20:BL$25))+$AD$20-$BL$27</f>
        <v>-10.75942967667039</v>
      </c>
      <c r="Q876" s="10" cm="1">
        <f t="array" aca="1" ref="Q876" ca="1">SUMPRODUCT(J876:O876,TRANSPOSE(ES$20:ES$25))+$AD$20-$ES$27</f>
        <v>-10.734880773869977</v>
      </c>
      <c r="R876" s="10">
        <f ca="1">I876-Results!$E$5*H876</f>
        <v>-10.199972804253045</v>
      </c>
      <c r="S876" s="10" cm="1">
        <f t="array" aca="1" ref="S876" ca="1">SUMPRODUCT(J876:O876,TRANSPOSE(AR$28:AR$33))+$AD$20-$AC$26</f>
        <v>-12.291386328977159</v>
      </c>
      <c r="T876" s="10">
        <f ca="1">SUMPRODUCT(J876:O876,Results!K$9:P$9)</f>
        <v>-10.618990235696311</v>
      </c>
      <c r="U876" s="10">
        <f ca="1">SUMPRODUCT(J876:O876,Results!K$9:P$9)+$AD$20-$AC$31</f>
        <v>-10.602034179171218</v>
      </c>
      <c r="V876" s="10">
        <f t="shared" ref="V876:V939" ca="1" si="179">I876-P876</f>
        <v>3.6929484297230495</v>
      </c>
      <c r="W876" s="10">
        <f t="shared" ca="1" si="174"/>
        <v>3.6683995269226362</v>
      </c>
      <c r="X876" s="10">
        <f t="shared" ca="1" si="175"/>
        <v>3.1334915573057049</v>
      </c>
      <c r="Y876" s="10">
        <f t="shared" ca="1" si="176"/>
        <v>5.2249050820298191</v>
      </c>
      <c r="Z876" s="10">
        <f t="shared" ca="1" si="177"/>
        <v>-7.3486093138292254</v>
      </c>
      <c r="AA876" s="10">
        <f t="shared" ca="1" si="178"/>
        <v>3.5355529322238777</v>
      </c>
    </row>
    <row r="877" spans="1:27">
      <c r="A877" s="6">
        <f ca="1">LN((RAND()^(-Results!$E$4))-1)</f>
        <v>-2.2384368155590444</v>
      </c>
      <c r="B877" s="6">
        <f ca="1">LN((RAND()^(-Results!$E$4))-1)</f>
        <v>0.61632701860765882</v>
      </c>
      <c r="C877" s="6">
        <f ca="1">LN((RAND()^(-Results!$E$4))-1)</f>
        <v>0.69071832876985884</v>
      </c>
      <c r="D877" s="6">
        <f ca="1">LN((RAND()^(-Results!$E$4))-1)</f>
        <v>3.716630199661036</v>
      </c>
      <c r="E877" s="6">
        <f ca="1">LN((RAND()^(-Results!$E$4))-1)</f>
        <v>-0.13344553484572949</v>
      </c>
      <c r="F877" s="6">
        <f ca="1">LN((RAND()^(-Results!$E$4))-1)</f>
        <v>-1.4154231060191562</v>
      </c>
      <c r="G877" s="6">
        <f ca="1">LN((RAND()^(-Results!$E$4))-1)</f>
        <v>1.4244633162217106</v>
      </c>
      <c r="H877" s="6">
        <f t="shared" ca="1" si="173"/>
        <v>1.4886355655776311</v>
      </c>
      <c r="I877" s="10">
        <f ca="1">SUMPRODUCT(J877:O877,Results!B$12:G$12)+Results!$E$5*H877</f>
        <v>-12.807510511116604</v>
      </c>
      <c r="J877" s="10">
        <f ca="1">SUMPRODUCT($A877:$F877,Results!$B$15:$G$15)</f>
        <v>6.2820613053582672</v>
      </c>
      <c r="K877" s="10">
        <f ca="1">SUMPRODUCT($A877:$F877,Results!$B$16:$G$16)</f>
        <v>-2.9619484207011193</v>
      </c>
      <c r="L877" s="10">
        <f ca="1">SUMPRODUCT($A877:$F877,Results!$B$17:$G$17)</f>
        <v>4.677308620687251</v>
      </c>
      <c r="M877" s="10">
        <f ca="1">SUMPRODUCT($A877:$F877,Results!$B$18:$G$18)</f>
        <v>-0.37337390748456878</v>
      </c>
      <c r="N877" s="10">
        <f ca="1">SUMPRODUCT($A877:$F877,Results!$B$19:$G$19)</f>
        <v>-5.5493822794736616</v>
      </c>
      <c r="O877" s="10">
        <f ca="1">SUMPRODUCT($A877:$F877,Results!$B$20:$G$20)</f>
        <v>-0.51524192824771242</v>
      </c>
      <c r="P877" s="10" cm="1">
        <f t="array" aca="1" ref="P877" ca="1">SUMPRODUCT(J877:O877,TRANSPOSE(BL$20:BL$25))+$AD$20-$BL$27</f>
        <v>-18.809033904539895</v>
      </c>
      <c r="Q877" s="10" cm="1">
        <f t="array" aca="1" ref="Q877" ca="1">SUMPRODUCT(J877:O877,TRANSPOSE(ES$20:ES$25))+$AD$20-$ES$27</f>
        <v>-18.667877918526553</v>
      </c>
      <c r="R877" s="10">
        <f ca="1">I877-Results!$E$5*H877</f>
        <v>-18.762052773427129</v>
      </c>
      <c r="S877" s="10" cm="1">
        <f t="array" aca="1" ref="S877" ca="1">SUMPRODUCT(J877:O877,TRANSPOSE(AR$28:AR$33))+$AD$20-$AC$26</f>
        <v>-15.19560634820332</v>
      </c>
      <c r="T877" s="10">
        <f ca="1">SUMPRODUCT(J877:O877,Results!K$9:P$9)</f>
        <v>-17.886466912463987</v>
      </c>
      <c r="U877" s="10">
        <f ca="1">SUMPRODUCT(J877:O877,Results!K$9:P$9)+$AD$20-$AC$31</f>
        <v>-17.869510855938895</v>
      </c>
      <c r="V877" s="10">
        <f t="shared" ca="1" si="179"/>
        <v>6.001523393423291</v>
      </c>
      <c r="W877" s="10">
        <f t="shared" ca="1" si="174"/>
        <v>5.8603674074099494</v>
      </c>
      <c r="X877" s="10">
        <f t="shared" ca="1" si="175"/>
        <v>5.9545422623105253</v>
      </c>
      <c r="Y877" s="10">
        <f t="shared" ca="1" si="176"/>
        <v>2.3880958370867162</v>
      </c>
      <c r="Z877" s="10">
        <f t="shared" ca="1" si="177"/>
        <v>-13.089638577998489</v>
      </c>
      <c r="AA877" s="10">
        <f t="shared" ca="1" si="178"/>
        <v>5.062000344822291</v>
      </c>
    </row>
    <row r="878" spans="1:27">
      <c r="A878" s="6">
        <f ca="1">LN((RAND()^(-Results!$E$4))-1)</f>
        <v>1.7198466633356491</v>
      </c>
      <c r="B878" s="6">
        <f ca="1">LN((RAND()^(-Results!$E$4))-1)</f>
        <v>-0.85032517219516879</v>
      </c>
      <c r="C878" s="6">
        <f ca="1">LN((RAND()^(-Results!$E$4))-1)</f>
        <v>-1.6553114803668671</v>
      </c>
      <c r="D878" s="6">
        <f ca="1">LN((RAND()^(-Results!$E$4))-1)</f>
        <v>-1.9991046639369723</v>
      </c>
      <c r="E878" s="6">
        <f ca="1">LN((RAND()^(-Results!$E$4))-1)</f>
        <v>-9.2238398742684746E-2</v>
      </c>
      <c r="F878" s="6">
        <f ca="1">LN((RAND()^(-Results!$E$4))-1)</f>
        <v>-0.65281959856042104</v>
      </c>
      <c r="G878" s="6">
        <f ca="1">LN((RAND()^(-Results!$E$4))-1)</f>
        <v>1.2264501089551967</v>
      </c>
      <c r="H878" s="6">
        <f t="shared" ca="1" si="173"/>
        <v>1.2906223583111172</v>
      </c>
      <c r="I878" s="10">
        <f ca="1">SUMPRODUCT(J878:O878,Results!B$12:G$12)+Results!$E$5*H878</f>
        <v>10.269449086686404</v>
      </c>
      <c r="J878" s="10">
        <f ca="1">SUMPRODUCT($A878:$F878,Results!$B$15:$G$15)</f>
        <v>-2.8905050771523277</v>
      </c>
      <c r="K878" s="10">
        <f ca="1">SUMPRODUCT($A878:$F878,Results!$B$16:$G$16)</f>
        <v>-2.0897245265582893</v>
      </c>
      <c r="L878" s="10">
        <f ca="1">SUMPRODUCT($A878:$F878,Results!$B$17:$G$17)</f>
        <v>-2.1409630423948078</v>
      </c>
      <c r="M878" s="10">
        <f ca="1">SUMPRODUCT($A878:$F878,Results!$B$18:$G$18)</f>
        <v>4.3868470774022335</v>
      </c>
      <c r="N878" s="10">
        <f ca="1">SUMPRODUCT($A878:$F878,Results!$B$19:$G$19)</f>
        <v>1.8525008195181927</v>
      </c>
      <c r="O878" s="10">
        <f ca="1">SUMPRODUCT($A878:$F878,Results!$B$20:$G$20)</f>
        <v>-1.9581160369811945</v>
      </c>
      <c r="P878" s="10" cm="1">
        <f t="array" aca="1" ref="P878" ca="1">SUMPRODUCT(J878:O878,TRANSPOSE(BL$20:BL$25))+$AD$20-$BL$27</f>
        <v>4.8316926810771568</v>
      </c>
      <c r="Q878" s="10" cm="1">
        <f t="array" aca="1" ref="Q878" ca="1">SUMPRODUCT(J878:O878,TRANSPOSE(ES$20:ES$25))+$AD$20-$ES$27</f>
        <v>4.7209869930247441</v>
      </c>
      <c r="R878" s="10">
        <f ca="1">I878-Results!$E$5*H878</f>
        <v>5.106959653441935</v>
      </c>
      <c r="S878" s="10" cm="1">
        <f t="array" aca="1" ref="S878" ca="1">SUMPRODUCT(J878:O878,TRANSPOSE(AR$28:AR$33))+$AD$20-$AC$26</f>
        <v>-0.66014793890689027</v>
      </c>
      <c r="T878" s="10">
        <f ca="1">SUMPRODUCT(J878:O878,Results!K$9:P$9)</f>
        <v>4.0996895177533164</v>
      </c>
      <c r="U878" s="10">
        <f ca="1">SUMPRODUCT(J878:O878,Results!K$9:P$9)+$AD$20-$AC$31</f>
        <v>4.1166455742784089</v>
      </c>
      <c r="V878" s="10">
        <f t="shared" ca="1" si="179"/>
        <v>5.4377564056092469</v>
      </c>
      <c r="W878" s="10">
        <f t="shared" ca="1" si="174"/>
        <v>5.5484620936616595</v>
      </c>
      <c r="X878" s="10">
        <f t="shared" ca="1" si="175"/>
        <v>5.1624894332444686</v>
      </c>
      <c r="Y878" s="10">
        <f t="shared" ca="1" si="176"/>
        <v>10.929597025593294</v>
      </c>
      <c r="Z878" s="10">
        <f t="shared" ca="1" si="177"/>
        <v>9.9873210198045186</v>
      </c>
      <c r="AA878" s="10">
        <f t="shared" ca="1" si="178"/>
        <v>6.1528035124079947</v>
      </c>
    </row>
    <row r="879" spans="1:27">
      <c r="A879" s="6">
        <f ca="1">LN((RAND()^(-Results!$E$4))-1)</f>
        <v>1.7532065204962428</v>
      </c>
      <c r="B879" s="6">
        <f ca="1">LN((RAND()^(-Results!$E$4))-1)</f>
        <v>1.2384004092541396</v>
      </c>
      <c r="C879" s="6">
        <f ca="1">LN((RAND()^(-Results!$E$4))-1)</f>
        <v>0.70615838939215703</v>
      </c>
      <c r="D879" s="6">
        <f ca="1">LN((RAND()^(-Results!$E$4))-1)</f>
        <v>0.69570643877578009</v>
      </c>
      <c r="E879" s="6">
        <f ca="1">LN((RAND()^(-Results!$E$4))-1)</f>
        <v>1.3049734709984484</v>
      </c>
      <c r="F879" s="6">
        <f ca="1">LN((RAND()^(-Results!$E$4))-1)</f>
        <v>2.6967004218470785</v>
      </c>
      <c r="G879" s="6">
        <f ca="1">LN((RAND()^(-Results!$E$4))-1)</f>
        <v>-1.7421245025564058</v>
      </c>
      <c r="H879" s="6">
        <f t="shared" ca="1" si="173"/>
        <v>-1.6779522532004854</v>
      </c>
      <c r="I879" s="10">
        <f ca="1">SUMPRODUCT(J879:O879,Results!B$12:G$12)+Results!$E$5*H879</f>
        <v>25.531810335593484</v>
      </c>
      <c r="J879" s="10">
        <f ca="1">SUMPRODUCT($A879:$F879,Results!$B$15:$G$15)</f>
        <v>-12.014880278933196</v>
      </c>
      <c r="K879" s="10">
        <f ca="1">SUMPRODUCT($A879:$F879,Results!$B$16:$G$16)</f>
        <v>6.3349448440674143</v>
      </c>
      <c r="L879" s="10">
        <f ca="1">SUMPRODUCT($A879:$F879,Results!$B$17:$G$17)</f>
        <v>-6.9989239914809254</v>
      </c>
      <c r="M879" s="10">
        <f ca="1">SUMPRODUCT($A879:$F879,Results!$B$18:$G$18)</f>
        <v>-5.117323686772254</v>
      </c>
      <c r="N879" s="10">
        <f ca="1">SUMPRODUCT($A879:$F879,Results!$B$19:$G$19)</f>
        <v>6.4885898946432246</v>
      </c>
      <c r="O879" s="10">
        <f ca="1">SUMPRODUCT($A879:$F879,Results!$B$20:$G$20)</f>
        <v>4.2143944687256809</v>
      </c>
      <c r="P879" s="10" cm="1">
        <f t="array" aca="1" ref="P879" ca="1">SUMPRODUCT(J879:O879,TRANSPOSE(BL$20:BL$25))+$AD$20-$BL$27</f>
        <v>32.14912745419786</v>
      </c>
      <c r="Q879" s="10" cm="1">
        <f t="array" aca="1" ref="Q879" ca="1">SUMPRODUCT(J879:O879,TRANSPOSE(ES$20:ES$25))+$AD$20-$ES$27</f>
        <v>32.212406424628298</v>
      </c>
      <c r="R879" s="10">
        <f ca="1">I879-Results!$E$5*H879</f>
        <v>32.243619348395427</v>
      </c>
      <c r="S879" s="10" cm="1">
        <f t="array" aca="1" ref="S879" ca="1">SUMPRODUCT(J879:O879,TRANSPOSE(AR$28:AR$33))+$AD$20-$AC$26</f>
        <v>32.106730000935123</v>
      </c>
      <c r="T879" s="10">
        <f ca="1">SUMPRODUCT(J879:O879,Results!K$9:P$9)</f>
        <v>32.523780915997811</v>
      </c>
      <c r="U879" s="10">
        <f ca="1">SUMPRODUCT(J879:O879,Results!K$9:P$9)+$AD$20-$AC$31</f>
        <v>32.540736972522907</v>
      </c>
      <c r="V879" s="10">
        <f t="shared" ca="1" si="179"/>
        <v>-6.617317118604376</v>
      </c>
      <c r="W879" s="10">
        <f t="shared" ca="1" si="174"/>
        <v>-6.6805960890348146</v>
      </c>
      <c r="X879" s="10">
        <f t="shared" ca="1" si="175"/>
        <v>-6.7118090128019432</v>
      </c>
      <c r="Y879" s="10">
        <f t="shared" ca="1" si="176"/>
        <v>-6.5749196653416391</v>
      </c>
      <c r="Z879" s="10">
        <f t="shared" ca="1" si="177"/>
        <v>25.249682268711599</v>
      </c>
      <c r="AA879" s="10">
        <f t="shared" ca="1" si="178"/>
        <v>-7.0089266369294236</v>
      </c>
    </row>
    <row r="880" spans="1:27">
      <c r="A880" s="6">
        <f ca="1">LN((RAND()^(-Results!$E$4))-1)</f>
        <v>-1.0944988217895986</v>
      </c>
      <c r="B880" s="6">
        <f ca="1">LN((RAND()^(-Results!$E$4))-1)</f>
        <v>1.2093726138971903</v>
      </c>
      <c r="C880" s="6">
        <f ca="1">LN((RAND()^(-Results!$E$4))-1)</f>
        <v>-2.4099661446129508</v>
      </c>
      <c r="D880" s="6">
        <f ca="1">LN((RAND()^(-Results!$E$4))-1)</f>
        <v>4.1058750555163162</v>
      </c>
      <c r="E880" s="6">
        <f ca="1">LN((RAND()^(-Results!$E$4))-1)</f>
        <v>-1.1076180859214326</v>
      </c>
      <c r="F880" s="6">
        <f ca="1">LN((RAND()^(-Results!$E$4))-1)</f>
        <v>-2.0538678956746952</v>
      </c>
      <c r="G880" s="6">
        <f ca="1">LN((RAND()^(-Results!$E$4))-1)</f>
        <v>-0.81042279370580994</v>
      </c>
      <c r="H880" s="6">
        <f t="shared" ca="1" si="173"/>
        <v>-0.74625054434988947</v>
      </c>
      <c r="I880" s="10">
        <f ca="1">SUMPRODUCT(J880:O880,Results!B$12:G$12)+Results!$E$5*H880</f>
        <v>-18.781899258100371</v>
      </c>
      <c r="J880" s="10">
        <f ca="1">SUMPRODUCT($A880:$F880,Results!$B$15:$G$15)</f>
        <v>2.3890970184576137</v>
      </c>
      <c r="K880" s="10">
        <f ca="1">SUMPRODUCT($A880:$F880,Results!$B$16:$G$16)</f>
        <v>-9.9691596456426357</v>
      </c>
      <c r="L880" s="10">
        <f ca="1">SUMPRODUCT($A880:$F880,Results!$B$17:$G$17)</f>
        <v>6.544507533724536</v>
      </c>
      <c r="M880" s="10">
        <f ca="1">SUMPRODUCT($A880:$F880,Results!$B$18:$G$18)</f>
        <v>5.5367121018186136</v>
      </c>
      <c r="N880" s="10">
        <f ca="1">SUMPRODUCT($A880:$F880,Results!$B$19:$G$19)</f>
        <v>-3.6977099571223899</v>
      </c>
      <c r="O880" s="10">
        <f ca="1">SUMPRODUCT($A880:$F880,Results!$B$20:$G$20)</f>
        <v>-2.394456230016655</v>
      </c>
      <c r="P880" s="10" cm="1">
        <f t="array" aca="1" ref="P880" ca="1">SUMPRODUCT(J880:O880,TRANSPOSE(BL$20:BL$25))+$AD$20-$BL$27</f>
        <v>-17.349534390214448</v>
      </c>
      <c r="Q880" s="10" cm="1">
        <f t="array" aca="1" ref="Q880" ca="1">SUMPRODUCT(J880:O880,TRANSPOSE(ES$20:ES$25))+$AD$20-$ES$27</f>
        <v>-17.173579026627653</v>
      </c>
      <c r="R880" s="10">
        <f ca="1">I880-Results!$E$5*H880</f>
        <v>-15.796897080700813</v>
      </c>
      <c r="S880" s="10" cm="1">
        <f t="array" aca="1" ref="S880" ca="1">SUMPRODUCT(J880:O880,TRANSPOSE(AR$28:AR$33))+$AD$20-$AC$26</f>
        <v>-20.671607615126749</v>
      </c>
      <c r="T880" s="10">
        <f ca="1">SUMPRODUCT(J880:O880,Results!K$9:P$9)</f>
        <v>-16.213867707100786</v>
      </c>
      <c r="U880" s="10">
        <f ca="1">SUMPRODUCT(J880:O880,Results!K$9:P$9)+$AD$20-$AC$31</f>
        <v>-16.196911650575693</v>
      </c>
      <c r="V880" s="10">
        <f t="shared" ca="1" si="179"/>
        <v>-1.4323648678859229</v>
      </c>
      <c r="W880" s="10">
        <f t="shared" ca="1" si="174"/>
        <v>-1.6083202314727174</v>
      </c>
      <c r="X880" s="10">
        <f t="shared" ca="1" si="175"/>
        <v>-2.9850021773995579</v>
      </c>
      <c r="Y880" s="10">
        <f t="shared" ca="1" si="176"/>
        <v>1.8897083570263788</v>
      </c>
      <c r="Z880" s="10">
        <f t="shared" ca="1" si="177"/>
        <v>-19.064027324982256</v>
      </c>
      <c r="AA880" s="10">
        <f t="shared" ca="1" si="178"/>
        <v>-2.5849876075246776</v>
      </c>
    </row>
    <row r="881" spans="1:27">
      <c r="A881" s="6">
        <f ca="1">LN((RAND()^(-Results!$E$4))-1)</f>
        <v>-1.7315931676953478</v>
      </c>
      <c r="B881" s="6">
        <f ca="1">LN((RAND()^(-Results!$E$4))-1)</f>
        <v>2.646591809250038</v>
      </c>
      <c r="C881" s="6">
        <f ca="1">LN((RAND()^(-Results!$E$4))-1)</f>
        <v>0.68295443844924453</v>
      </c>
      <c r="D881" s="6">
        <f ca="1">LN((RAND()^(-Results!$E$4))-1)</f>
        <v>-1.3880027085775331</v>
      </c>
      <c r="E881" s="6">
        <f ca="1">LN((RAND()^(-Results!$E$4))-1)</f>
        <v>-1.2987148325444535</v>
      </c>
      <c r="F881" s="6">
        <f ca="1">LN((RAND()^(-Results!$E$4))-1)</f>
        <v>8.5245931428487633</v>
      </c>
      <c r="G881" s="6">
        <f ca="1">LN((RAND()^(-Results!$E$4))-1)</f>
        <v>2.2325163651428133</v>
      </c>
      <c r="H881" s="6">
        <f t="shared" ca="1" si="173"/>
        <v>2.2966886144987337</v>
      </c>
      <c r="I881" s="10">
        <f ca="1">SUMPRODUCT(J881:O881,Results!B$12:G$12)+Results!$E$5*H881</f>
        <v>38.397665020692564</v>
      </c>
      <c r="J881" s="10">
        <f ca="1">SUMPRODUCT($A881:$F881,Results!$B$15:$G$15)</f>
        <v>-8.7156868997534964</v>
      </c>
      <c r="K881" s="10">
        <f ca="1">SUMPRODUCT($A881:$F881,Results!$B$16:$G$16)</f>
        <v>7.7710206614287589</v>
      </c>
      <c r="L881" s="10">
        <f ca="1">SUMPRODUCT($A881:$F881,Results!$B$17:$G$17)</f>
        <v>-0.82034709011609053</v>
      </c>
      <c r="M881" s="10">
        <f ca="1">SUMPRODUCT($A881:$F881,Results!$B$18:$G$18)</f>
        <v>-14.162342251182158</v>
      </c>
      <c r="N881" s="10">
        <f ca="1">SUMPRODUCT($A881:$F881,Results!$B$19:$G$19)</f>
        <v>6.7447757835925435</v>
      </c>
      <c r="O881" s="10">
        <f ca="1">SUMPRODUCT($A881:$F881,Results!$B$20:$G$20)</f>
        <v>8.5128282784369507</v>
      </c>
      <c r="P881" s="10" cm="1">
        <f t="array" aca="1" ref="P881" ca="1">SUMPRODUCT(J881:O881,TRANSPOSE(BL$20:BL$25))+$AD$20-$BL$27</f>
        <v>28.233259786757966</v>
      </c>
      <c r="Q881" s="10" cm="1">
        <f t="array" aca="1" ref="Q881" ca="1">SUMPRODUCT(J881:O881,TRANSPOSE(ES$20:ES$25))+$AD$20-$ES$27</f>
        <v>28.467458479839497</v>
      </c>
      <c r="R881" s="10">
        <f ca="1">I881-Results!$E$5*H881</f>
        <v>29.210910562697627</v>
      </c>
      <c r="S881" s="10" cm="1">
        <f t="array" aca="1" ref="S881" ca="1">SUMPRODUCT(J881:O881,TRANSPOSE(AR$28:AR$33))+$AD$20-$AC$26</f>
        <v>37.240521043155709</v>
      </c>
      <c r="T881" s="10">
        <f ca="1">SUMPRODUCT(J881:O881,Results!K$9:P$9)</f>
        <v>29.599330429895605</v>
      </c>
      <c r="U881" s="10">
        <f ca="1">SUMPRODUCT(J881:O881,Results!K$9:P$9)+$AD$20-$AC$31</f>
        <v>29.616286486420698</v>
      </c>
      <c r="V881" s="10">
        <f t="shared" ca="1" si="179"/>
        <v>10.164405233934598</v>
      </c>
      <c r="W881" s="10">
        <f t="shared" ca="1" si="174"/>
        <v>9.9302065408530673</v>
      </c>
      <c r="X881" s="10">
        <f t="shared" ca="1" si="175"/>
        <v>9.1867544579949367</v>
      </c>
      <c r="Y881" s="10">
        <f t="shared" ca="1" si="176"/>
        <v>1.1571439775368546</v>
      </c>
      <c r="Z881" s="10">
        <f t="shared" ca="1" si="177"/>
        <v>38.115536953810675</v>
      </c>
      <c r="AA881" s="10">
        <f t="shared" ca="1" si="178"/>
        <v>8.781378534271866</v>
      </c>
    </row>
    <row r="882" spans="1:27">
      <c r="A882" s="6">
        <f ca="1">LN((RAND()^(-Results!$E$4))-1)</f>
        <v>3.0296442980192198</v>
      </c>
      <c r="B882" s="6">
        <f ca="1">LN((RAND()^(-Results!$E$4))-1)</f>
        <v>0.4571776468503928</v>
      </c>
      <c r="C882" s="6">
        <f ca="1">LN((RAND()^(-Results!$E$4))-1)</f>
        <v>-0.68875593184126715</v>
      </c>
      <c r="D882" s="6">
        <f ca="1">LN((RAND()^(-Results!$E$4))-1)</f>
        <v>-0.91019350514914787</v>
      </c>
      <c r="E882" s="6">
        <f ca="1">LN((RAND()^(-Results!$E$4))-1)</f>
        <v>0.79064124176897022</v>
      </c>
      <c r="F882" s="6">
        <f ca="1">LN((RAND()^(-Results!$E$4))-1)</f>
        <v>0.19976737201428177</v>
      </c>
      <c r="G882" s="6">
        <f ca="1">LN((RAND()^(-Results!$E$4))-1)</f>
        <v>-1.777861245131801</v>
      </c>
      <c r="H882" s="6">
        <f t="shared" ca="1" si="173"/>
        <v>-1.7136889957758805</v>
      </c>
      <c r="I882" s="10">
        <f ca="1">SUMPRODUCT(J882:O882,Results!B$12:G$12)+Results!$E$5*H882</f>
        <v>17.955040677625597</v>
      </c>
      <c r="J882" s="10">
        <f ca="1">SUMPRODUCT($A882:$F882,Results!$B$15:$G$15)</f>
        <v>-9.6983940314345638</v>
      </c>
      <c r="K882" s="10">
        <f ca="1">SUMPRODUCT($A882:$F882,Results!$B$16:$G$16)</f>
        <v>1.9728756623730268</v>
      </c>
      <c r="L882" s="10">
        <f ca="1">SUMPRODUCT($A882:$F882,Results!$B$17:$G$17)</f>
        <v>-4.8939123572850605</v>
      </c>
      <c r="M882" s="10">
        <f ca="1">SUMPRODUCT($A882:$F882,Results!$B$18:$G$18)</f>
        <v>1.7758038342667535</v>
      </c>
      <c r="N882" s="10">
        <f ca="1">SUMPRODUCT($A882:$F882,Results!$B$19:$G$19)</f>
        <v>6.9657722120775869</v>
      </c>
      <c r="O882" s="10">
        <f ca="1">SUMPRODUCT($A882:$F882,Results!$B$20:$G$20)</f>
        <v>0.83876466230910052</v>
      </c>
      <c r="P882" s="10" cm="1">
        <f t="array" aca="1" ref="P882" ca="1">SUMPRODUCT(J882:O882,TRANSPOSE(BL$20:BL$25))+$AD$20-$BL$27</f>
        <v>24.521456023403516</v>
      </c>
      <c r="Q882" s="10" cm="1">
        <f t="array" aca="1" ref="Q882" ca="1">SUMPRODUCT(J882:O882,TRANSPOSE(ES$20:ES$25))+$AD$20-$ES$27</f>
        <v>24.461710994521077</v>
      </c>
      <c r="R882" s="10">
        <f ca="1">I882-Results!$E$5*H882</f>
        <v>24.80979666072912</v>
      </c>
      <c r="S882" s="10" cm="1">
        <f t="array" aca="1" ref="S882" ca="1">SUMPRODUCT(J882:O882,TRANSPOSE(AR$28:AR$33))+$AD$20-$AC$26</f>
        <v>18.779726528028164</v>
      </c>
      <c r="T882" s="10">
        <f ca="1">SUMPRODUCT(J882:O882,Results!K$9:P$9)</f>
        <v>24.117211376816812</v>
      </c>
      <c r="U882" s="10">
        <f ca="1">SUMPRODUCT(J882:O882,Results!K$9:P$9)+$AD$20-$AC$31</f>
        <v>24.134167433341904</v>
      </c>
      <c r="V882" s="10">
        <f t="shared" ca="1" si="179"/>
        <v>-6.5664153457779193</v>
      </c>
      <c r="W882" s="10">
        <f t="shared" ca="1" si="174"/>
        <v>-6.5066703168954803</v>
      </c>
      <c r="X882" s="10">
        <f t="shared" ca="1" si="175"/>
        <v>-6.854755983103523</v>
      </c>
      <c r="Y882" s="10">
        <f t="shared" ca="1" si="176"/>
        <v>-0.8246858504025667</v>
      </c>
      <c r="Z882" s="10">
        <f t="shared" ca="1" si="177"/>
        <v>17.672912610743712</v>
      </c>
      <c r="AA882" s="10">
        <f t="shared" ca="1" si="178"/>
        <v>-6.1791267557163074</v>
      </c>
    </row>
    <row r="883" spans="1:27">
      <c r="A883" s="6">
        <f ca="1">LN((RAND()^(-Results!$E$4))-1)</f>
        <v>0.24593813112385685</v>
      </c>
      <c r="B883" s="6">
        <f ca="1">LN((RAND()^(-Results!$E$4))-1)</f>
        <v>1.1174178816745661</v>
      </c>
      <c r="C883" s="6">
        <f ca="1">LN((RAND()^(-Results!$E$4))-1)</f>
        <v>-1.7813999205891271</v>
      </c>
      <c r="D883" s="6">
        <f ca="1">LN((RAND()^(-Results!$E$4))-1)</f>
        <v>-6.6894669038862695E-2</v>
      </c>
      <c r="E883" s="6">
        <f ca="1">LN((RAND()^(-Results!$E$4))-1)</f>
        <v>-0.84572044720939898</v>
      </c>
      <c r="F883" s="6">
        <f ca="1">LN((RAND()^(-Results!$E$4))-1)</f>
        <v>0.10069591606806719</v>
      </c>
      <c r="G883" s="6">
        <f ca="1">LN((RAND()^(-Results!$E$4))-1)</f>
        <v>-0.12076243901533833</v>
      </c>
      <c r="H883" s="6">
        <f t="shared" ca="1" si="173"/>
        <v>-5.6590189659417825E-2</v>
      </c>
      <c r="I883" s="10">
        <f ca="1">SUMPRODUCT(J883:O883,Results!B$12:G$12)+Results!$E$5*H883</f>
        <v>1.635133746666136</v>
      </c>
      <c r="J883" s="10">
        <f ca="1">SUMPRODUCT($A883:$F883,Results!$B$15:$G$15)</f>
        <v>-1.5037983819479477</v>
      </c>
      <c r="K883" s="10">
        <f ca="1">SUMPRODUCT($A883:$F883,Results!$B$16:$G$16)</f>
        <v>-3.4757945150062697</v>
      </c>
      <c r="L883" s="10">
        <f ca="1">SUMPRODUCT($A883:$F883,Results!$B$17:$G$17)</f>
        <v>2.3940696567509923</v>
      </c>
      <c r="M883" s="10">
        <f ca="1">SUMPRODUCT($A883:$F883,Results!$B$18:$G$18)</f>
        <v>2.9894848529546598</v>
      </c>
      <c r="N883" s="10">
        <f ca="1">SUMPRODUCT($A883:$F883,Results!$B$19:$G$19)</f>
        <v>1.9661452410107891</v>
      </c>
      <c r="O883" s="10">
        <f ca="1">SUMPRODUCT($A883:$F883,Results!$B$20:$G$20)</f>
        <v>-0.8179846264274675</v>
      </c>
      <c r="P883" s="10" cm="1">
        <f t="array" aca="1" ref="P883" ca="1">SUMPRODUCT(J883:O883,TRANSPOSE(BL$20:BL$25))+$AD$20-$BL$27</f>
        <v>0.72995850803857676</v>
      </c>
      <c r="Q883" s="10" cm="1">
        <f t="array" aca="1" ref="Q883" ca="1">SUMPRODUCT(J883:O883,TRANSPOSE(ES$20:ES$25))+$AD$20-$ES$27</f>
        <v>0.79318803136358007</v>
      </c>
      <c r="R883" s="10">
        <f ca="1">I883-Results!$E$5*H883</f>
        <v>1.8614945053038072</v>
      </c>
      <c r="S883" s="10" cm="1">
        <f t="array" aca="1" ref="S883" ca="1">SUMPRODUCT(J883:O883,TRANSPOSE(AR$28:AR$33))+$AD$20-$AC$26</f>
        <v>-2.7766405055552621</v>
      </c>
      <c r="T883" s="10">
        <f ca="1">SUMPRODUCT(J883:O883,Results!K$9:P$9)</f>
        <v>1.0934522897973453</v>
      </c>
      <c r="U883" s="10">
        <f ca="1">SUMPRODUCT(J883:O883,Results!K$9:P$9)+$AD$20-$AC$31</f>
        <v>1.1104083463224379</v>
      </c>
      <c r="V883" s="10">
        <f t="shared" ca="1" si="179"/>
        <v>0.90517523862755922</v>
      </c>
      <c r="W883" s="10">
        <f t="shared" ca="1" si="174"/>
        <v>0.84194571530255591</v>
      </c>
      <c r="X883" s="10">
        <f t="shared" ca="1" si="175"/>
        <v>-0.22636075863767124</v>
      </c>
      <c r="Y883" s="10">
        <f t="shared" ca="1" si="176"/>
        <v>4.4117742522213979</v>
      </c>
      <c r="Z883" s="10">
        <f t="shared" ca="1" si="177"/>
        <v>1.3530056797842507</v>
      </c>
      <c r="AA883" s="10">
        <f t="shared" ca="1" si="178"/>
        <v>0.52472540034369808</v>
      </c>
    </row>
    <row r="884" spans="1:27">
      <c r="A884" s="6">
        <f ca="1">LN((RAND()^(-Results!$E$4))-1)</f>
        <v>0.34522015807132689</v>
      </c>
      <c r="B884" s="6">
        <f ca="1">LN((RAND()^(-Results!$E$4))-1)</f>
        <v>-1.1039456254138029</v>
      </c>
      <c r="C884" s="6">
        <f ca="1">LN((RAND()^(-Results!$E$4))-1)</f>
        <v>4.0642601727086802</v>
      </c>
      <c r="D884" s="6">
        <f ca="1">LN((RAND()^(-Results!$E$4))-1)</f>
        <v>-2.1565354722960084</v>
      </c>
      <c r="E884" s="6">
        <f ca="1">LN((RAND()^(-Results!$E$4))-1)</f>
        <v>-1.6677027712438159</v>
      </c>
      <c r="F884" s="6">
        <f ca="1">LN((RAND()^(-Results!$E$4))-1)</f>
        <v>0.40624167222108776</v>
      </c>
      <c r="G884" s="6">
        <f ca="1">LN((RAND()^(-Results!$E$4))-1)</f>
        <v>-2.1373607573510052</v>
      </c>
      <c r="H884" s="6">
        <f t="shared" ca="1" si="173"/>
        <v>-2.0731885079950847</v>
      </c>
      <c r="I884" s="10">
        <f ca="1">SUMPRODUCT(J884:O884,Results!B$12:G$12)+Results!$E$5*H884</f>
        <v>-12.758718871984684</v>
      </c>
      <c r="J884" s="10">
        <f ca="1">SUMPRODUCT($A884:$F884,Results!$B$15:$G$15)</f>
        <v>5.9686510236869683</v>
      </c>
      <c r="K884" s="10">
        <f ca="1">SUMPRODUCT($A884:$F884,Results!$B$16:$G$16)</f>
        <v>3.185574065814583</v>
      </c>
      <c r="L884" s="10">
        <f ca="1">SUMPRODUCT($A884:$F884,Results!$B$17:$G$17)</f>
        <v>9.2022501767140987</v>
      </c>
      <c r="M884" s="10">
        <f ca="1">SUMPRODUCT($A884:$F884,Results!$B$18:$G$18)</f>
        <v>-6.481930562252189</v>
      </c>
      <c r="N884" s="10">
        <f ca="1">SUMPRODUCT($A884:$F884,Results!$B$19:$G$19)</f>
        <v>4.6187621117790663</v>
      </c>
      <c r="O884" s="10">
        <f ca="1">SUMPRODUCT($A884:$F884,Results!$B$20:$G$20)</f>
        <v>5.1988963843401184</v>
      </c>
      <c r="P884" s="10" cm="1">
        <f t="array" aca="1" ref="P884" ca="1">SUMPRODUCT(J884:O884,TRANSPOSE(BL$20:BL$25))+$AD$20-$BL$27</f>
        <v>-2.7403931995316477</v>
      </c>
      <c r="Q884" s="10" cm="1">
        <f t="array" aca="1" ref="Q884" ca="1">SUMPRODUCT(J884:O884,TRANSPOSE(ES$20:ES$25))+$AD$20-$ES$27</f>
        <v>-2.9017313329605909</v>
      </c>
      <c r="R884" s="10">
        <f ca="1">I884-Results!$E$5*H884</f>
        <v>-4.4659648400043448</v>
      </c>
      <c r="S884" s="10" cm="1">
        <f t="array" aca="1" ref="S884" ca="1">SUMPRODUCT(J884:O884,TRANSPOSE(AR$28:AR$33))+$AD$20-$AC$26</f>
        <v>5.4617966738328647</v>
      </c>
      <c r="T884" s="10">
        <f ca="1">SUMPRODUCT(J884:O884,Results!K$9:P$9)</f>
        <v>-3.7817638406227725</v>
      </c>
      <c r="U884" s="10">
        <f ca="1">SUMPRODUCT(J884:O884,Results!K$9:P$9)+$AD$20-$AC$31</f>
        <v>-3.7648077840976799</v>
      </c>
      <c r="V884" s="10">
        <f t="shared" ca="1" si="179"/>
        <v>-10.018325672453036</v>
      </c>
      <c r="W884" s="10">
        <f t="shared" ca="1" si="174"/>
        <v>-9.8569875390240931</v>
      </c>
      <c r="X884" s="10">
        <f t="shared" ca="1" si="175"/>
        <v>-8.2927540319803388</v>
      </c>
      <c r="Y884" s="10">
        <f t="shared" ca="1" si="176"/>
        <v>-18.220515545817548</v>
      </c>
      <c r="Z884" s="10">
        <f t="shared" ca="1" si="177"/>
        <v>-13.040846938866569</v>
      </c>
      <c r="AA884" s="10">
        <f t="shared" ca="1" si="178"/>
        <v>-8.9939110878870032</v>
      </c>
    </row>
    <row r="885" spans="1:27">
      <c r="A885" s="6">
        <f ca="1">LN((RAND()^(-Results!$E$4))-1)</f>
        <v>-2.9385431103746469</v>
      </c>
      <c r="B885" s="6">
        <f ca="1">LN((RAND()^(-Results!$E$4))-1)</f>
        <v>-0.47012729028991185</v>
      </c>
      <c r="C885" s="6">
        <f ca="1">LN((RAND()^(-Results!$E$4))-1)</f>
        <v>-2.5007769113038565</v>
      </c>
      <c r="D885" s="6">
        <f ca="1">LN((RAND()^(-Results!$E$4))-1)</f>
        <v>-4.4477052548392706</v>
      </c>
      <c r="E885" s="6">
        <f ca="1">LN((RAND()^(-Results!$E$4))-1)</f>
        <v>-1.626532843161772</v>
      </c>
      <c r="F885" s="6">
        <f ca="1">LN((RAND()^(-Results!$E$4))-1)</f>
        <v>-0.98073568980900361</v>
      </c>
      <c r="G885" s="6">
        <f ca="1">LN((RAND()^(-Results!$E$4))-1)</f>
        <v>-1.801541539444329</v>
      </c>
      <c r="H885" s="6">
        <f t="shared" ca="1" si="173"/>
        <v>-1.7373692900884086</v>
      </c>
      <c r="I885" s="10">
        <f ca="1">SUMPRODUCT(J885:O885,Results!B$12:G$12)+Results!$E$5*H885</f>
        <v>-40.7838326582512</v>
      </c>
      <c r="J885" s="10">
        <f ca="1">SUMPRODUCT($A885:$F885,Results!$B$15:$G$15)</f>
        <v>14.160114946913929</v>
      </c>
      <c r="K885" s="10">
        <f ca="1">SUMPRODUCT($A885:$F885,Results!$B$16:$G$16)</f>
        <v>-4.5313688915085528</v>
      </c>
      <c r="L885" s="10">
        <f ca="1">SUMPRODUCT($A885:$F885,Results!$B$17:$G$17)</f>
        <v>4.7411017134129718</v>
      </c>
      <c r="M885" s="10">
        <f ca="1">SUMPRODUCT($A885:$F885,Results!$B$18:$G$18)</f>
        <v>6.813105231556265</v>
      </c>
      <c r="N885" s="10">
        <f ca="1">SUMPRODUCT($A885:$F885,Results!$B$19:$G$19)</f>
        <v>-6.9608653981373241</v>
      </c>
      <c r="O885" s="10">
        <f ca="1">SUMPRODUCT($A885:$F885,Results!$B$20:$G$20)</f>
        <v>-6.9278567244917264</v>
      </c>
      <c r="P885" s="10" cm="1">
        <f t="array" aca="1" ref="P885" ca="1">SUMPRODUCT(J885:O885,TRANSPOSE(BL$20:BL$25))+$AD$20-$BL$27</f>
        <v>-34.53452308878942</v>
      </c>
      <c r="Q885" s="10" cm="1">
        <f t="array" aca="1" ref="Q885" ca="1">SUMPRODUCT(J885:O885,TRANSPOSE(ES$20:ES$25))+$AD$20-$ES$27</f>
        <v>-34.573373906579704</v>
      </c>
      <c r="R885" s="10">
        <f ca="1">I885-Results!$E$5*H885</f>
        <v>-33.834355497897562</v>
      </c>
      <c r="S885" s="10" cm="1">
        <f t="array" aca="1" ref="S885" ca="1">SUMPRODUCT(J885:O885,TRANSPOSE(AR$28:AR$33))+$AD$20-$AC$26</f>
        <v>-36.288604686803055</v>
      </c>
      <c r="T885" s="10">
        <f ca="1">SUMPRODUCT(J885:O885,Results!K$9:P$9)</f>
        <v>-34.865799173691457</v>
      </c>
      <c r="U885" s="10">
        <f ca="1">SUMPRODUCT(J885:O885,Results!K$9:P$9)+$AD$20-$AC$31</f>
        <v>-34.848843117166361</v>
      </c>
      <c r="V885" s="10">
        <f t="shared" ca="1" si="179"/>
        <v>-6.2493095694617793</v>
      </c>
      <c r="W885" s="10">
        <f t="shared" ca="1" si="174"/>
        <v>-6.2104587516714957</v>
      </c>
      <c r="X885" s="10">
        <f t="shared" ca="1" si="175"/>
        <v>-6.9494771603536378</v>
      </c>
      <c r="Y885" s="10">
        <f t="shared" ca="1" si="176"/>
        <v>-4.4952279714481449</v>
      </c>
      <c r="Z885" s="10">
        <f t="shared" ca="1" si="177"/>
        <v>-41.065960725133088</v>
      </c>
      <c r="AA885" s="10">
        <f t="shared" ca="1" si="178"/>
        <v>-5.934989541084839</v>
      </c>
    </row>
    <row r="886" spans="1:27">
      <c r="A886" s="6">
        <f ca="1">LN((RAND()^(-Results!$E$4))-1)</f>
        <v>-1.9104877219248686</v>
      </c>
      <c r="B886" s="6">
        <f ca="1">LN((RAND()^(-Results!$E$4))-1)</f>
        <v>-3.5354413410953263</v>
      </c>
      <c r="C886" s="6">
        <f ca="1">LN((RAND()^(-Results!$E$4))-1)</f>
        <v>0.44061544827731491</v>
      </c>
      <c r="D886" s="6">
        <f ca="1">LN((RAND()^(-Results!$E$4))-1)</f>
        <v>-1.9526437162521195</v>
      </c>
      <c r="E886" s="6">
        <f ca="1">LN((RAND()^(-Results!$E$4))-1)</f>
        <v>-1.2232604322151734</v>
      </c>
      <c r="F886" s="6">
        <f ca="1">LN((RAND()^(-Results!$E$4))-1)</f>
        <v>-2.035131899352904</v>
      </c>
      <c r="G886" s="6">
        <f ca="1">LN((RAND()^(-Results!$E$4))-1)</f>
        <v>1.8185691868665161</v>
      </c>
      <c r="H886" s="6">
        <f t="shared" ca="1" si="173"/>
        <v>1.8827414362224366</v>
      </c>
      <c r="I886" s="10">
        <f ca="1">SUMPRODUCT(J886:O886,Results!B$12:G$12)+Results!$E$5*H886</f>
        <v>-28.58756006785687</v>
      </c>
      <c r="J886" s="10">
        <f ca="1">SUMPRODUCT($A886:$F886,Results!$B$15:$G$15)</f>
        <v>13.594438333359594</v>
      </c>
      <c r="K886" s="10">
        <f ca="1">SUMPRODUCT($A886:$F886,Results!$B$16:$G$16)</f>
        <v>-4.7026823922957774</v>
      </c>
      <c r="L886" s="10">
        <f ca="1">SUMPRODUCT($A886:$F886,Results!$B$17:$G$17)</f>
        <v>5.1441562731994406</v>
      </c>
      <c r="M886" s="10">
        <f ca="1">SUMPRODUCT($A886:$F886,Results!$B$18:$G$18)</f>
        <v>1.819104362937263</v>
      </c>
      <c r="N886" s="10">
        <f ca="1">SUMPRODUCT($A886:$F886,Results!$B$19:$G$19)</f>
        <v>-9.0539296322983436</v>
      </c>
      <c r="O886" s="10">
        <f ca="1">SUMPRODUCT($A886:$F886,Results!$B$20:$G$20)</f>
        <v>-3.2654521683819375</v>
      </c>
      <c r="P886" s="10" cm="1">
        <f t="array" aca="1" ref="P886" ca="1">SUMPRODUCT(J886:O886,TRANSPOSE(BL$20:BL$25))+$AD$20-$BL$27</f>
        <v>-34.849366292717306</v>
      </c>
      <c r="Q886" s="10" cm="1">
        <f t="array" aca="1" ref="Q886" ca="1">SUMPRODUCT(J886:O886,TRANSPOSE(ES$20:ES$25))+$AD$20-$ES$27</f>
        <v>-35.03461732778279</v>
      </c>
      <c r="R886" s="10">
        <f ca="1">I886-Results!$E$5*H886</f>
        <v>-36.118525812746618</v>
      </c>
      <c r="S886" s="10" cm="1">
        <f t="array" aca="1" ref="S886" ca="1">SUMPRODUCT(J886:O886,TRANSPOSE(AR$28:AR$33))+$AD$20-$AC$26</f>
        <v>-30.961872228164726</v>
      </c>
      <c r="T886" s="10">
        <f ca="1">SUMPRODUCT(J886:O886,Results!K$9:P$9)</f>
        <v>-36.022160765324628</v>
      </c>
      <c r="U886" s="10">
        <f ca="1">SUMPRODUCT(J886:O886,Results!K$9:P$9)+$AD$20-$AC$31</f>
        <v>-36.005204708799532</v>
      </c>
      <c r="V886" s="10">
        <f t="shared" ca="1" si="179"/>
        <v>6.261806224860436</v>
      </c>
      <c r="W886" s="10">
        <f t="shared" ca="1" si="174"/>
        <v>6.4470572599259199</v>
      </c>
      <c r="X886" s="10">
        <f t="shared" ca="1" si="175"/>
        <v>7.5309657448897482</v>
      </c>
      <c r="Y886" s="10">
        <f t="shared" ca="1" si="176"/>
        <v>2.3743121603078556</v>
      </c>
      <c r="Z886" s="10">
        <f t="shared" ca="1" si="177"/>
        <v>-28.869688134738755</v>
      </c>
      <c r="AA886" s="10">
        <f t="shared" ca="1" si="178"/>
        <v>7.4176446409426617</v>
      </c>
    </row>
    <row r="887" spans="1:27">
      <c r="A887" s="6">
        <f ca="1">LN((RAND()^(-Results!$E$4))-1)</f>
        <v>-4.1429179906253966</v>
      </c>
      <c r="B887" s="6">
        <f ca="1">LN((RAND()^(-Results!$E$4))-1)</f>
        <v>0.52867271911619074</v>
      </c>
      <c r="C887" s="6">
        <f ca="1">LN((RAND()^(-Results!$E$4))-1)</f>
        <v>-2.3478271540728652</v>
      </c>
      <c r="D887" s="6">
        <f ca="1">LN((RAND()^(-Results!$E$4))-1)</f>
        <v>-0.44895110973607233</v>
      </c>
      <c r="E887" s="6">
        <f ca="1">LN((RAND()^(-Results!$E$4))-1)</f>
        <v>0.47539283895693807</v>
      </c>
      <c r="F887" s="6">
        <f ca="1">LN((RAND()^(-Results!$E$4))-1)</f>
        <v>-1.6266844419117943</v>
      </c>
      <c r="G887" s="6">
        <f ca="1">LN((RAND()^(-Results!$E$4))-1)</f>
        <v>-3.5421540175399482</v>
      </c>
      <c r="H887" s="6">
        <f t="shared" ca="1" si="173"/>
        <v>-3.4779817681840277</v>
      </c>
      <c r="I887" s="10">
        <f ca="1">SUMPRODUCT(J887:O887,Results!B$12:G$12)+Results!$E$5*H887</f>
        <v>-47.581660994415479</v>
      </c>
      <c r="J887" s="10">
        <f ca="1">SUMPRODUCT($A887:$F887,Results!$B$15:$G$15)</f>
        <v>12.496735181315614</v>
      </c>
      <c r="K887" s="10">
        <f ca="1">SUMPRODUCT($A887:$F887,Results!$B$16:$G$16)</f>
        <v>-2.5438270514616788</v>
      </c>
      <c r="L887" s="10">
        <f ca="1">SUMPRODUCT($A887:$F887,Results!$B$17:$G$17)</f>
        <v>-1.2130632275357669</v>
      </c>
      <c r="M887" s="10">
        <f ca="1">SUMPRODUCT($A887:$F887,Results!$B$18:$G$18)</f>
        <v>6.3405987457946109</v>
      </c>
      <c r="N887" s="10">
        <f ca="1">SUMPRODUCT($A887:$F887,Results!$B$19:$G$19)</f>
        <v>-11.778723242301735</v>
      </c>
      <c r="O887" s="10">
        <f ca="1">SUMPRODUCT($A887:$F887,Results!$B$20:$G$20)</f>
        <v>-8.1245028117955957</v>
      </c>
      <c r="P887" s="10" cm="1">
        <f t="array" aca="1" ref="P887" ca="1">SUMPRODUCT(J887:O887,TRANSPOSE(BL$20:BL$25))+$AD$20-$BL$27</f>
        <v>-34.478863765222819</v>
      </c>
      <c r="Q887" s="10" cm="1">
        <f t="array" aca="1" ref="Q887" ca="1">SUMPRODUCT(J887:O887,TRANSPOSE(ES$20:ES$25))+$AD$20-$ES$27</f>
        <v>-34.353101518487847</v>
      </c>
      <c r="R887" s="10">
        <f ca="1">I887-Results!$E$5*H887</f>
        <v>-33.669733921679367</v>
      </c>
      <c r="S887" s="10" cm="1">
        <f t="array" aca="1" ref="S887" ca="1">SUMPRODUCT(J887:O887,TRANSPOSE(AR$28:AR$33))+$AD$20-$AC$26</f>
        <v>-35.820091552310899</v>
      </c>
      <c r="T887" s="10">
        <f ca="1">SUMPRODUCT(J887:O887,Results!K$9:P$9)</f>
        <v>-33.723400314061848</v>
      </c>
      <c r="U887" s="10">
        <f ca="1">SUMPRODUCT(J887:O887,Results!K$9:P$9)+$AD$20-$AC$31</f>
        <v>-33.706444257536752</v>
      </c>
      <c r="V887" s="10">
        <f t="shared" ca="1" si="179"/>
        <v>-13.10279722919266</v>
      </c>
      <c r="W887" s="10">
        <f t="shared" ca="1" si="174"/>
        <v>-13.228559475927632</v>
      </c>
      <c r="X887" s="10">
        <f t="shared" ca="1" si="175"/>
        <v>-13.911927072736113</v>
      </c>
      <c r="Y887" s="10">
        <f t="shared" ca="1" si="176"/>
        <v>-11.76156944210458</v>
      </c>
      <c r="Z887" s="10">
        <f t="shared" ca="1" si="177"/>
        <v>-47.863789061297368</v>
      </c>
      <c r="AA887" s="10">
        <f t="shared" ca="1" si="178"/>
        <v>-13.875216736878727</v>
      </c>
    </row>
    <row r="888" spans="1:27">
      <c r="A888" s="6">
        <f ca="1">LN((RAND()^(-Results!$E$4))-1)</f>
        <v>-1.5306880895671602</v>
      </c>
      <c r="B888" s="6">
        <f ca="1">LN((RAND()^(-Results!$E$4))-1)</f>
        <v>2.0372065293026944</v>
      </c>
      <c r="C888" s="6">
        <f ca="1">LN((RAND()^(-Results!$E$4))-1)</f>
        <v>-3.8140632772840553</v>
      </c>
      <c r="D888" s="6">
        <f ca="1">LN((RAND()^(-Results!$E$4))-1)</f>
        <v>-2.2458196442524252</v>
      </c>
      <c r="E888" s="6">
        <f ca="1">LN((RAND()^(-Results!$E$4))-1)</f>
        <v>0.8639379147505637</v>
      </c>
      <c r="F888" s="6">
        <f ca="1">LN((RAND()^(-Results!$E$4))-1)</f>
        <v>-0.88608542291815651</v>
      </c>
      <c r="G888" s="6">
        <f ca="1">LN((RAND()^(-Results!$E$4))-1)</f>
        <v>-1.1049553542968307</v>
      </c>
      <c r="H888" s="6">
        <f t="shared" ca="1" si="173"/>
        <v>-1.0407831049409102</v>
      </c>
      <c r="I888" s="10">
        <f ca="1">SUMPRODUCT(J888:O888,Results!B$12:G$12)+Results!$E$5*H888</f>
        <v>-12.695901769822587</v>
      </c>
      <c r="J888" s="10">
        <f ca="1">SUMPRODUCT($A888:$F888,Results!$B$15:$G$15)</f>
        <v>3.3789754208165861</v>
      </c>
      <c r="K888" s="10">
        <f ca="1">SUMPRODUCT($A888:$F888,Results!$B$16:$G$16)</f>
        <v>-0.62205969173598552</v>
      </c>
      <c r="L888" s="10">
        <f ca="1">SUMPRODUCT($A888:$F888,Results!$B$17:$G$17)</f>
        <v>-5.0901260545213285</v>
      </c>
      <c r="M888" s="10">
        <f ca="1">SUMPRODUCT($A888:$F888,Results!$B$18:$G$18)</f>
        <v>9.1497037159750736</v>
      </c>
      <c r="N888" s="10">
        <f ca="1">SUMPRODUCT($A888:$F888,Results!$B$19:$G$19)</f>
        <v>-3.7136397212135783</v>
      </c>
      <c r="O888" s="10">
        <f ca="1">SUMPRODUCT($A888:$F888,Results!$B$20:$G$20)</f>
        <v>-7.9607509990525109</v>
      </c>
      <c r="P888" s="10" cm="1">
        <f t="array" aca="1" ref="P888" ca="1">SUMPRODUCT(J888:O888,TRANSPOSE(BL$20:BL$25))+$AD$20-$BL$27</f>
        <v>-10.263288031746878</v>
      </c>
      <c r="Q888" s="10" cm="1">
        <f t="array" aca="1" ref="Q888" ca="1">SUMPRODUCT(J888:O888,TRANSPOSE(ES$20:ES$25))+$AD$20-$ES$27</f>
        <v>-10.150152539779175</v>
      </c>
      <c r="R888" s="10">
        <f ca="1">I888-Results!$E$5*H888</f>
        <v>-8.5327693500589454</v>
      </c>
      <c r="S888" s="10" cm="1">
        <f t="array" aca="1" ref="S888" ca="1">SUMPRODUCT(J888:O888,TRANSPOSE(AR$28:AR$33))+$AD$20-$AC$26</f>
        <v>-18.506763814824772</v>
      </c>
      <c r="T888" s="10">
        <f ca="1">SUMPRODUCT(J888:O888,Results!K$9:P$9)</f>
        <v>-9.627496637050843</v>
      </c>
      <c r="U888" s="10">
        <f ca="1">SUMPRODUCT(J888:O888,Results!K$9:P$9)+$AD$20-$AC$31</f>
        <v>-9.6105405805257504</v>
      </c>
      <c r="V888" s="10">
        <f t="shared" ca="1" si="179"/>
        <v>-2.4326137380757089</v>
      </c>
      <c r="W888" s="10">
        <f t="shared" ca="1" si="174"/>
        <v>-2.5457492300434126</v>
      </c>
      <c r="X888" s="10">
        <f t="shared" ca="1" si="175"/>
        <v>-4.1631324197636417</v>
      </c>
      <c r="Y888" s="10">
        <f t="shared" ca="1" si="176"/>
        <v>5.8108620450021853</v>
      </c>
      <c r="Z888" s="10">
        <f t="shared" ca="1" si="177"/>
        <v>-12.978029836704472</v>
      </c>
      <c r="AA888" s="10">
        <f t="shared" ca="1" si="178"/>
        <v>-3.0853611892968367</v>
      </c>
    </row>
    <row r="889" spans="1:27">
      <c r="A889" s="6">
        <f ca="1">LN((RAND()^(-Results!$E$4))-1)</f>
        <v>-0.15770814931289562</v>
      </c>
      <c r="B889" s="6">
        <f ca="1">LN((RAND()^(-Results!$E$4))-1)</f>
        <v>-0.97249696050290646</v>
      </c>
      <c r="C889" s="6">
        <f ca="1">LN((RAND()^(-Results!$E$4))-1)</f>
        <v>1.1517474256199078</v>
      </c>
      <c r="D889" s="6">
        <f ca="1">LN((RAND()^(-Results!$E$4))-1)</f>
        <v>-0.57970525427560482</v>
      </c>
      <c r="E889" s="6">
        <f ca="1">LN((RAND()^(-Results!$E$4))-1)</f>
        <v>0.71707795872686608</v>
      </c>
      <c r="F889" s="6">
        <f ca="1">LN((RAND()^(-Results!$E$4))-1)</f>
        <v>1.5427134883986532E-2</v>
      </c>
      <c r="G889" s="6">
        <f ca="1">LN((RAND()^(-Results!$E$4))-1)</f>
        <v>1.8462628358300353</v>
      </c>
      <c r="H889" s="6">
        <f t="shared" ca="1" si="173"/>
        <v>1.9104350851859557</v>
      </c>
      <c r="I889" s="10">
        <f ca="1">SUMPRODUCT(J889:O889,Results!B$12:G$12)+Results!$E$5*H889</f>
        <v>6.4301311223247142</v>
      </c>
      <c r="J889" s="10">
        <f ca="1">SUMPRODUCT($A889:$F889,Results!$B$15:$G$15)</f>
        <v>1.2147683508322564</v>
      </c>
      <c r="K889" s="10">
        <f ca="1">SUMPRODUCT($A889:$F889,Results!$B$16:$G$16)</f>
        <v>3.0278312578325628</v>
      </c>
      <c r="L889" s="10">
        <f ca="1">SUMPRODUCT($A889:$F889,Results!$B$17:$G$17)</f>
        <v>-2.6767970390177491</v>
      </c>
      <c r="M889" s="10">
        <f ca="1">SUMPRODUCT($A889:$F889,Results!$B$18:$G$18)</f>
        <v>-1.8709340446386</v>
      </c>
      <c r="N889" s="10">
        <f ca="1">SUMPRODUCT($A889:$F889,Results!$B$19:$G$19)</f>
        <v>-1.5963074112239517</v>
      </c>
      <c r="O889" s="10">
        <f ca="1">SUMPRODUCT($A889:$F889,Results!$B$20:$G$20)</f>
        <v>0.13666729538961586</v>
      </c>
      <c r="P889" s="10" cm="1">
        <f t="array" aca="1" ref="P889" ca="1">SUMPRODUCT(J889:O889,TRANSPOSE(BL$20:BL$25))+$AD$20-$BL$27</f>
        <v>-0.34650929060612706</v>
      </c>
      <c r="Q889" s="10" cm="1">
        <f t="array" aca="1" ref="Q889" ca="1">SUMPRODUCT(J889:O889,TRANSPOSE(ES$20:ES$25))+$AD$20-$ES$27</f>
        <v>-0.40701146754726736</v>
      </c>
      <c r="R889" s="10">
        <f ca="1">I889-Results!$E$5*H889</f>
        <v>-1.2116092184191087</v>
      </c>
      <c r="S889" s="10" cm="1">
        <f t="array" aca="1" ref="S889" ca="1">SUMPRODUCT(J889:O889,TRANSPOSE(AR$28:AR$33))+$AD$20-$AC$26</f>
        <v>1.8699537033194595</v>
      </c>
      <c r="T889" s="10">
        <f ca="1">SUMPRODUCT(J889:O889,Results!K$9:P$9)</f>
        <v>-0.73885989287288334</v>
      </c>
      <c r="U889" s="10">
        <f ca="1">SUMPRODUCT(J889:O889,Results!K$9:P$9)+$AD$20-$AC$31</f>
        <v>-0.72190383634779087</v>
      </c>
      <c r="V889" s="10">
        <f t="shared" ca="1" si="179"/>
        <v>6.7766404129308411</v>
      </c>
      <c r="W889" s="10">
        <f t="shared" ca="1" si="174"/>
        <v>6.8371425898719815</v>
      </c>
      <c r="X889" s="10">
        <f t="shared" ca="1" si="175"/>
        <v>7.6417403407438229</v>
      </c>
      <c r="Y889" s="10">
        <f t="shared" ca="1" si="176"/>
        <v>4.5601774190052549</v>
      </c>
      <c r="Z889" s="10">
        <f t="shared" ca="1" si="177"/>
        <v>6.1480030554428291</v>
      </c>
      <c r="AA889" s="10">
        <f t="shared" ca="1" si="178"/>
        <v>7.1520349586725054</v>
      </c>
    </row>
    <row r="890" spans="1:27">
      <c r="A890" s="6">
        <f ca="1">LN((RAND()^(-Results!$E$4))-1)</f>
        <v>-2.099123585505108</v>
      </c>
      <c r="B890" s="6">
        <f ca="1">LN((RAND()^(-Results!$E$4))-1)</f>
        <v>1.3120726919443098</v>
      </c>
      <c r="C890" s="6">
        <f ca="1">LN((RAND()^(-Results!$E$4))-1)</f>
        <v>-0.44649249075126429</v>
      </c>
      <c r="D890" s="6">
        <f ca="1">LN((RAND()^(-Results!$E$4))-1)</f>
        <v>-1.9262597025144472</v>
      </c>
      <c r="E890" s="6">
        <f ca="1">LN((RAND()^(-Results!$E$4))-1)</f>
        <v>-2.5414441680398188</v>
      </c>
      <c r="F890" s="6">
        <f ca="1">LN((RAND()^(-Results!$E$4))-1)</f>
        <v>1.8429230241759424</v>
      </c>
      <c r="G890" s="6">
        <f ca="1">LN((RAND()^(-Results!$E$4))-1)</f>
        <v>-1.8186898602808632</v>
      </c>
      <c r="H890" s="6">
        <f t="shared" ca="1" si="173"/>
        <v>-1.7545176109249427</v>
      </c>
      <c r="I890" s="10">
        <f ca="1">SUMPRODUCT(J890:O890,Results!B$12:G$12)+Results!$E$5*H890</f>
        <v>-19.012497716292536</v>
      </c>
      <c r="J890" s="10">
        <f ca="1">SUMPRODUCT($A890:$F890,Results!$B$15:$G$15)</f>
        <v>6.599747581081397</v>
      </c>
      <c r="K890" s="10">
        <f ca="1">SUMPRODUCT($A890:$F890,Results!$B$16:$G$16)</f>
        <v>-2.3396067040402135</v>
      </c>
      <c r="L890" s="10">
        <f ca="1">SUMPRODUCT($A890:$F890,Results!$B$17:$G$17)</f>
        <v>9.3171819556241857</v>
      </c>
      <c r="M890" s="10">
        <f ca="1">SUMPRODUCT($A890:$F890,Results!$B$18:$G$18)</f>
        <v>-1.5303648390222653</v>
      </c>
      <c r="N890" s="10">
        <f ca="1">SUMPRODUCT($A890:$F890,Results!$B$19:$G$19)</f>
        <v>0.92592209454920715</v>
      </c>
      <c r="O890" s="10">
        <f ca="1">SUMPRODUCT($A890:$F890,Results!$B$20:$G$20)</f>
        <v>0.93198117484038834</v>
      </c>
      <c r="P890" s="10" cm="1">
        <f t="array" aca="1" ref="P890" ca="1">SUMPRODUCT(J890:O890,TRANSPOSE(BL$20:BL$25))+$AD$20-$BL$27</f>
        <v>-12.855716310700155</v>
      </c>
      <c r="Q890" s="10" cm="1">
        <f t="array" aca="1" ref="Q890" ca="1">SUMPRODUCT(J890:O890,TRANSPOSE(ES$20:ES$25))+$AD$20-$ES$27</f>
        <v>-12.770972154847659</v>
      </c>
      <c r="R890" s="10">
        <f ca="1">I890-Results!$E$5*H890</f>
        <v>-11.994427272592766</v>
      </c>
      <c r="S890" s="10" cm="1">
        <f t="array" aca="1" ref="S890" ca="1">SUMPRODUCT(J890:O890,TRANSPOSE(AR$28:AR$33))+$AD$20-$AC$26</f>
        <v>-9.4060560134919449</v>
      </c>
      <c r="T890" s="10">
        <f ca="1">SUMPRODUCT(J890:O890,Results!K$9:P$9)</f>
        <v>-12.396713103867507</v>
      </c>
      <c r="U890" s="10">
        <f ca="1">SUMPRODUCT(J890:O890,Results!K$9:P$9)+$AD$20-$AC$31</f>
        <v>-12.379757047342414</v>
      </c>
      <c r="V890" s="10">
        <f t="shared" ca="1" si="179"/>
        <v>-6.1567814055923815</v>
      </c>
      <c r="W890" s="10">
        <f t="shared" ca="1" si="174"/>
        <v>-6.2415255614448775</v>
      </c>
      <c r="X890" s="10">
        <f t="shared" ca="1" si="175"/>
        <v>-7.0180704436997701</v>
      </c>
      <c r="Y890" s="10">
        <f t="shared" ca="1" si="176"/>
        <v>-9.6064417028005913</v>
      </c>
      <c r="Z890" s="10">
        <f t="shared" ca="1" si="177"/>
        <v>-19.294625783174421</v>
      </c>
      <c r="AA890" s="10">
        <f t="shared" ca="1" si="178"/>
        <v>-6.632740668950122</v>
      </c>
    </row>
    <row r="891" spans="1:27">
      <c r="A891" s="6">
        <f ca="1">LN((RAND()^(-Results!$E$4))-1)</f>
        <v>-1.1517195284656185</v>
      </c>
      <c r="B891" s="6">
        <f ca="1">LN((RAND()^(-Results!$E$4))-1)</f>
        <v>1.4942039242233969</v>
      </c>
      <c r="C891" s="6">
        <f ca="1">LN((RAND()^(-Results!$E$4))-1)</f>
        <v>-0.53848831902767536</v>
      </c>
      <c r="D891" s="6">
        <f ca="1">LN((RAND()^(-Results!$E$4))-1)</f>
        <v>-2.3561382395078434</v>
      </c>
      <c r="E891" s="6">
        <f ca="1">LN((RAND()^(-Results!$E$4))-1)</f>
        <v>1.0877030001866126</v>
      </c>
      <c r="F891" s="6">
        <f ca="1">LN((RAND()^(-Results!$E$4))-1)</f>
        <v>-7.5789857565757388E-2</v>
      </c>
      <c r="G891" s="6">
        <f ca="1">LN((RAND()^(-Results!$E$4))-1)</f>
        <v>-1.862233351972344</v>
      </c>
      <c r="H891" s="6">
        <f t="shared" ca="1" si="173"/>
        <v>-1.7980611026164235</v>
      </c>
      <c r="I891" s="10">
        <f ca="1">SUMPRODUCT(J891:O891,Results!B$12:G$12)+Results!$E$5*H891</f>
        <v>-9.5911119769000504</v>
      </c>
      <c r="J891" s="10">
        <f ca="1">SUMPRODUCT($A891:$F891,Results!$B$15:$G$15)</f>
        <v>3.4796969186037794</v>
      </c>
      <c r="K891" s="10">
        <f ca="1">SUMPRODUCT($A891:$F891,Results!$B$16:$G$16)</f>
        <v>4.7978608046780593</v>
      </c>
      <c r="L891" s="10">
        <f ca="1">SUMPRODUCT($A891:$F891,Results!$B$17:$G$17)</f>
        <v>-4.1333219178689458</v>
      </c>
      <c r="M891" s="10">
        <f ca="1">SUMPRODUCT($A891:$F891,Results!$B$18:$G$18)</f>
        <v>2.6740075082655541</v>
      </c>
      <c r="N891" s="10">
        <f ca="1">SUMPRODUCT($A891:$F891,Results!$B$19:$G$19)</f>
        <v>-1.0355776062376771</v>
      </c>
      <c r="O891" s="10">
        <f ca="1">SUMPRODUCT($A891:$F891,Results!$B$20:$G$20)</f>
        <v>-3.6858466058392576</v>
      </c>
      <c r="P891" s="10" cm="1">
        <f t="array" aca="1" ref="P891" ca="1">SUMPRODUCT(J891:O891,TRANSPOSE(BL$20:BL$25))+$AD$20-$BL$27</f>
        <v>-2.7299836382417566</v>
      </c>
      <c r="Q891" s="10" cm="1">
        <f t="array" aca="1" ref="Q891" ca="1">SUMPRODUCT(J891:O891,TRANSPOSE(ES$20:ES$25))+$AD$20-$ES$27</f>
        <v>-2.6835803802691944</v>
      </c>
      <c r="R891" s="10">
        <f ca="1">I891-Results!$E$5*H891</f>
        <v>-2.3988675664343564</v>
      </c>
      <c r="S891" s="10" cm="1">
        <f t="array" aca="1" ref="S891" ca="1">SUMPRODUCT(J891:O891,TRANSPOSE(AR$28:AR$33))+$AD$20-$AC$26</f>
        <v>-4.8376341670516521</v>
      </c>
      <c r="T891" s="10">
        <f ca="1">SUMPRODUCT(J891:O891,Results!K$9:P$9)</f>
        <v>-2.5025339721991724</v>
      </c>
      <c r="U891" s="10">
        <f ca="1">SUMPRODUCT(J891:O891,Results!K$9:P$9)+$AD$20-$AC$31</f>
        <v>-2.4855779156740803</v>
      </c>
      <c r="V891" s="10">
        <f t="shared" ca="1" si="179"/>
        <v>-6.8611283386582933</v>
      </c>
      <c r="W891" s="10">
        <f t="shared" ca="1" si="174"/>
        <v>-6.9075315966308555</v>
      </c>
      <c r="X891" s="10">
        <f t="shared" ca="1" si="175"/>
        <v>-7.192244410465694</v>
      </c>
      <c r="Y891" s="10">
        <f t="shared" ca="1" si="176"/>
        <v>-4.7534778098483983</v>
      </c>
      <c r="Z891" s="10">
        <f t="shared" ca="1" si="177"/>
        <v>-9.8732400437819354</v>
      </c>
      <c r="AA891" s="10">
        <f t="shared" ca="1" si="178"/>
        <v>-7.1055340612259705</v>
      </c>
    </row>
    <row r="892" spans="1:27">
      <c r="A892" s="6">
        <f ca="1">LN((RAND()^(-Results!$E$4))-1)</f>
        <v>2.6485503560861883</v>
      </c>
      <c r="B892" s="6">
        <f ca="1">LN((RAND()^(-Results!$E$4))-1)</f>
        <v>-2.392162681781218</v>
      </c>
      <c r="C892" s="6">
        <f ca="1">LN((RAND()^(-Results!$E$4))-1)</f>
        <v>0.94764909251802232</v>
      </c>
      <c r="D892" s="6">
        <f ca="1">LN((RAND()^(-Results!$E$4))-1)</f>
        <v>1.7218494955087218</v>
      </c>
      <c r="E892" s="6">
        <f ca="1">LN((RAND()^(-Results!$E$4))-1)</f>
        <v>-0.11236071354751673</v>
      </c>
      <c r="F892" s="6">
        <f ca="1">LN((RAND()^(-Results!$E$4))-1)</f>
        <v>0.76850823767796406</v>
      </c>
      <c r="G892" s="6">
        <f ca="1">LN((RAND()^(-Results!$E$4))-1)</f>
        <v>-4.7633488303770362</v>
      </c>
      <c r="H892" s="6">
        <f t="shared" ca="1" si="173"/>
        <v>-4.6991765810211152</v>
      </c>
      <c r="I892" s="10">
        <f ca="1">SUMPRODUCT(J892:O892,Results!B$12:G$12)+Results!$E$5*H892</f>
        <v>-2.2324860844330416</v>
      </c>
      <c r="J892" s="10">
        <f ca="1">SUMPRODUCT($A892:$F892,Results!$B$15:$G$15)</f>
        <v>-9.1455120819191968</v>
      </c>
      <c r="K892" s="10">
        <f ca="1">SUMPRODUCT($A892:$F892,Results!$B$16:$G$16)</f>
        <v>-1.6689023803704333</v>
      </c>
      <c r="L892" s="10">
        <f ca="1">SUMPRODUCT($A892:$F892,Results!$B$17:$G$17)</f>
        <v>-1.4888005588487121</v>
      </c>
      <c r="M892" s="10">
        <f ca="1">SUMPRODUCT($A892:$F892,Results!$B$18:$G$18)</f>
        <v>-4.2911687889571262</v>
      </c>
      <c r="N892" s="10">
        <f ca="1">SUMPRODUCT($A892:$F892,Results!$B$19:$G$19)</f>
        <v>2.9993372218234202</v>
      </c>
      <c r="O892" s="10">
        <f ca="1">SUMPRODUCT($A892:$F892,Results!$B$20:$G$20)</f>
        <v>4.8554904638686978</v>
      </c>
      <c r="P892" s="10" cm="1">
        <f t="array" aca="1" ref="P892" ca="1">SUMPRODUCT(J892:O892,TRANSPOSE(BL$20:BL$25))+$AD$20-$BL$27</f>
        <v>17.441713226988561</v>
      </c>
      <c r="Q892" s="10" cm="1">
        <f t="array" aca="1" ref="Q892" ca="1">SUMPRODUCT(J892:O892,TRANSPOSE(ES$20:ES$25))+$AD$20-$ES$27</f>
        <v>17.319638186818413</v>
      </c>
      <c r="R892" s="10">
        <f ca="1">I892-Results!$E$5*H892</f>
        <v>16.564220239651419</v>
      </c>
      <c r="S892" s="10" cm="1">
        <f t="array" aca="1" ref="S892" ca="1">SUMPRODUCT(J892:O892,TRANSPOSE(AR$28:AR$33))+$AD$20-$AC$26</f>
        <v>18.847535022855539</v>
      </c>
      <c r="T892" s="10">
        <f ca="1">SUMPRODUCT(J892:O892,Results!K$9:P$9)</f>
        <v>16.706517672573504</v>
      </c>
      <c r="U892" s="10">
        <f ca="1">SUMPRODUCT(J892:O892,Results!K$9:P$9)+$AD$20-$AC$31</f>
        <v>16.723473729098597</v>
      </c>
      <c r="V892" s="10">
        <f t="shared" ca="1" si="179"/>
        <v>-19.674199311421603</v>
      </c>
      <c r="W892" s="10">
        <f t="shared" ca="1" si="174"/>
        <v>-19.552124271251454</v>
      </c>
      <c r="X892" s="10">
        <f t="shared" ca="1" si="175"/>
        <v>-18.796706324084461</v>
      </c>
      <c r="Y892" s="10">
        <f t="shared" ca="1" si="176"/>
        <v>-21.08002110728858</v>
      </c>
      <c r="Z892" s="10">
        <f t="shared" ca="1" si="177"/>
        <v>-2.5146141513149267</v>
      </c>
      <c r="AA892" s="10">
        <f t="shared" ca="1" si="178"/>
        <v>-18.955959813531639</v>
      </c>
    </row>
    <row r="893" spans="1:27">
      <c r="A893" s="6">
        <f ca="1">LN((RAND()^(-Results!$E$4))-1)</f>
        <v>-0.2579641044769645</v>
      </c>
      <c r="B893" s="6">
        <f ca="1">LN((RAND()^(-Results!$E$4))-1)</f>
        <v>-1.9695584716789627</v>
      </c>
      <c r="C893" s="6">
        <f ca="1">LN((RAND()^(-Results!$E$4))-1)</f>
        <v>-3.8682581328934416</v>
      </c>
      <c r="D893" s="6">
        <f ca="1">LN((RAND()^(-Results!$E$4))-1)</f>
        <v>1.4485048858721905</v>
      </c>
      <c r="E893" s="6">
        <f ca="1">LN((RAND()^(-Results!$E$4))-1)</f>
        <v>1.827349465057281</v>
      </c>
      <c r="F893" s="6">
        <f ca="1">LN((RAND()^(-Results!$E$4))-1)</f>
        <v>2.7061019468092149</v>
      </c>
      <c r="G893" s="6">
        <f ca="1">LN((RAND()^(-Results!$E$4))-1)</f>
        <v>-0.69682142518331736</v>
      </c>
      <c r="H893" s="6">
        <f t="shared" ca="1" si="173"/>
        <v>-0.63264917582739688</v>
      </c>
      <c r="I893" s="10">
        <f ca="1">SUMPRODUCT(J893:O893,Results!B$12:G$12)+Results!$E$5*H893</f>
        <v>9.6126854302012461</v>
      </c>
      <c r="J893" s="10">
        <f ca="1">SUMPRODUCT($A893:$F893,Results!$B$15:$G$15)</f>
        <v>-11.134777196698053</v>
      </c>
      <c r="K893" s="10">
        <f ca="1">SUMPRODUCT($A893:$F893,Results!$B$16:$G$16)</f>
        <v>-1.8835302748085825</v>
      </c>
      <c r="L893" s="10">
        <f ca="1">SUMPRODUCT($A893:$F893,Results!$B$17:$G$17)</f>
        <v>-15.454627571948414</v>
      </c>
      <c r="M893" s="10">
        <f ca="1">SUMPRODUCT($A893:$F893,Results!$B$18:$G$18)</f>
        <v>-0.11905912562453658</v>
      </c>
      <c r="N893" s="10">
        <f ca="1">SUMPRODUCT($A893:$F893,Results!$B$19:$G$19)</f>
        <v>-7.5982403350598222</v>
      </c>
      <c r="O893" s="10">
        <f ca="1">SUMPRODUCT($A893:$F893,Results!$B$20:$G$20)</f>
        <v>-2.3288832928422303</v>
      </c>
      <c r="P893" s="10" cm="1">
        <f t="array" aca="1" ref="P893" ca="1">SUMPRODUCT(J893:O893,TRANSPOSE(BL$20:BL$25))+$AD$20-$BL$27</f>
        <v>11.330174086769967</v>
      </c>
      <c r="Q893" s="10" cm="1">
        <f t="array" aca="1" ref="Q893" ca="1">SUMPRODUCT(J893:O893,TRANSPOSE(ES$20:ES$25))+$AD$20-$ES$27</f>
        <v>11.395406624958547</v>
      </c>
      <c r="R893" s="10">
        <f ca="1">I893-Results!$E$5*H893</f>
        <v>12.143282133510834</v>
      </c>
      <c r="S893" s="10" cm="1">
        <f t="array" aca="1" ref="S893" ca="1">SUMPRODUCT(J893:O893,TRANSPOSE(AR$28:AR$33))+$AD$20-$AC$26</f>
        <v>7.6974217720394682</v>
      </c>
      <c r="T893" s="10">
        <f ca="1">SUMPRODUCT(J893:O893,Results!K$9:P$9)</f>
        <v>11.734430267598132</v>
      </c>
      <c r="U893" s="10">
        <f ca="1">SUMPRODUCT(J893:O893,Results!K$9:P$9)+$AD$20-$AC$31</f>
        <v>11.751386324123224</v>
      </c>
      <c r="V893" s="10">
        <f t="shared" ca="1" si="179"/>
        <v>-1.7174886565687206</v>
      </c>
      <c r="W893" s="10">
        <f t="shared" ca="1" si="174"/>
        <v>-1.7827211947573005</v>
      </c>
      <c r="X893" s="10">
        <f t="shared" ca="1" si="175"/>
        <v>-2.5305967033095875</v>
      </c>
      <c r="Y893" s="10">
        <f t="shared" ca="1" si="176"/>
        <v>1.9152636581617779</v>
      </c>
      <c r="Z893" s="10">
        <f t="shared" ca="1" si="177"/>
        <v>9.330557363319361</v>
      </c>
      <c r="AA893" s="10">
        <f t="shared" ca="1" si="178"/>
        <v>-2.1387008939219783</v>
      </c>
    </row>
    <row r="894" spans="1:27">
      <c r="A894" s="6">
        <f ca="1">LN((RAND()^(-Results!$E$4))-1)</f>
        <v>-0.70608153449388711</v>
      </c>
      <c r="B894" s="6">
        <f ca="1">LN((RAND()^(-Results!$E$4))-1)</f>
        <v>1.7812837624081111E-2</v>
      </c>
      <c r="C894" s="6">
        <f ca="1">LN((RAND()^(-Results!$E$4))-1)</f>
        <v>0.4681070133651184</v>
      </c>
      <c r="D894" s="6">
        <f ca="1">LN((RAND()^(-Results!$E$4))-1)</f>
        <v>-2.1767487449716962</v>
      </c>
      <c r="E894" s="6">
        <f ca="1">LN((RAND()^(-Results!$E$4))-1)</f>
        <v>5.7932778510189635</v>
      </c>
      <c r="F894" s="6">
        <f ca="1">LN((RAND()^(-Results!$E$4))-1)</f>
        <v>-0.75592763428412391</v>
      </c>
      <c r="G894" s="6">
        <f ca="1">LN((RAND()^(-Results!$E$4))-1)</f>
        <v>0.88964571162463668</v>
      </c>
      <c r="H894" s="6">
        <f t="shared" ca="1" si="173"/>
        <v>0.95381796098055716</v>
      </c>
      <c r="I894" s="10">
        <f ca="1">SUMPRODUCT(J894:O894,Results!B$12:G$12)+Results!$E$5*H894</f>
        <v>13.225244491744576</v>
      </c>
      <c r="J894" s="10">
        <f ca="1">SUMPRODUCT($A894:$F894,Results!$B$15:$G$15)</f>
        <v>-1.3063851667811726</v>
      </c>
      <c r="K894" s="10">
        <f ca="1">SUMPRODUCT($A894:$F894,Results!$B$16:$G$16)</f>
        <v>15.155031831896853</v>
      </c>
      <c r="L894" s="10">
        <f ca="1">SUMPRODUCT($A894:$F894,Results!$B$17:$G$17)</f>
        <v>-23.257467032587662</v>
      </c>
      <c r="M894" s="10">
        <f ca="1">SUMPRODUCT($A894:$F894,Results!$B$18:$G$18)</f>
        <v>2.1417573127879987</v>
      </c>
      <c r="N894" s="10">
        <f ca="1">SUMPRODUCT($A894:$F894,Results!$B$19:$G$19)</f>
        <v>-6.6814752967895217</v>
      </c>
      <c r="O894" s="10">
        <f ca="1">SUMPRODUCT($A894:$F894,Results!$B$20:$G$20)</f>
        <v>-6.9641927541402318</v>
      </c>
      <c r="P894" s="10" cm="1">
        <f t="array" aca="1" ref="P894" ca="1">SUMPRODUCT(J894:O894,TRANSPOSE(BL$20:BL$25))+$AD$20-$BL$27</f>
        <v>10.59217253810713</v>
      </c>
      <c r="Q894" s="10" cm="1">
        <f t="array" aca="1" ref="Q894" ca="1">SUMPRODUCT(J894:O894,TRANSPOSE(ES$20:ES$25))+$AD$20-$ES$27</f>
        <v>10.567200333140244</v>
      </c>
      <c r="R894" s="10">
        <f ca="1">I894-Results!$E$5*H894</f>
        <v>9.4099726478223467</v>
      </c>
      <c r="S894" s="10" cm="1">
        <f t="array" aca="1" ref="S894" ca="1">SUMPRODUCT(J894:O894,TRANSPOSE(AR$28:AR$33))+$AD$20-$AC$26</f>
        <v>7.0597223953371264</v>
      </c>
      <c r="T894" s="10">
        <f ca="1">SUMPRODUCT(J894:O894,Results!K$9:P$9)</f>
        <v>10.400229887687891</v>
      </c>
      <c r="U894" s="10">
        <f ca="1">SUMPRODUCT(J894:O894,Results!K$9:P$9)+$AD$20-$AC$31</f>
        <v>10.417185944212983</v>
      </c>
      <c r="V894" s="10">
        <f t="shared" ca="1" si="179"/>
        <v>2.6330719536374456</v>
      </c>
      <c r="W894" s="10">
        <f t="shared" ca="1" si="174"/>
        <v>2.6580441586043317</v>
      </c>
      <c r="X894" s="10">
        <f t="shared" ca="1" si="175"/>
        <v>3.8152718439222291</v>
      </c>
      <c r="Y894" s="10">
        <f t="shared" ca="1" si="176"/>
        <v>6.1655220964074493</v>
      </c>
      <c r="Z894" s="10">
        <f t="shared" ca="1" si="177"/>
        <v>12.943116424862691</v>
      </c>
      <c r="AA894" s="10">
        <f t="shared" ca="1" si="178"/>
        <v>2.8080585475315925</v>
      </c>
    </row>
    <row r="895" spans="1:27">
      <c r="A895" s="6">
        <f ca="1">LN((RAND()^(-Results!$E$4))-1)</f>
        <v>0.3759416746031824</v>
      </c>
      <c r="B895" s="6">
        <f ca="1">LN((RAND()^(-Results!$E$4))-1)</f>
        <v>1.8589049819130281</v>
      </c>
      <c r="C895" s="6">
        <f ca="1">LN((RAND()^(-Results!$E$4))-1)</f>
        <v>5.091659786274888E-2</v>
      </c>
      <c r="D895" s="6">
        <f ca="1">LN((RAND()^(-Results!$E$4))-1)</f>
        <v>0.34990356643863613</v>
      </c>
      <c r="E895" s="6">
        <f ca="1">LN((RAND()^(-Results!$E$4))-1)</f>
        <v>1.1569194713157078</v>
      </c>
      <c r="F895" s="6">
        <f ca="1">LN((RAND()^(-Results!$E$4))-1)</f>
        <v>-2.4242089361490335</v>
      </c>
      <c r="G895" s="6">
        <f ca="1">LN((RAND()^(-Results!$E$4))-1)</f>
        <v>-3.0316805495718695</v>
      </c>
      <c r="H895" s="6">
        <f t="shared" ca="1" si="173"/>
        <v>-2.967508300215949</v>
      </c>
      <c r="I895" s="10">
        <f ca="1">SUMPRODUCT(J895:O895,Results!B$12:G$12)+Results!$E$5*H895</f>
        <v>-12.03227136850048</v>
      </c>
      <c r="J895" s="10">
        <f ca="1">SUMPRODUCT($A895:$F895,Results!$B$15:$G$15)</f>
        <v>1.6467289036501898</v>
      </c>
      <c r="K895" s="10">
        <f ca="1">SUMPRODUCT($A895:$F895,Results!$B$16:$G$16)</f>
        <v>1.9446591664675628</v>
      </c>
      <c r="L895" s="10">
        <f ca="1">SUMPRODUCT($A895:$F895,Results!$B$17:$G$17)</f>
        <v>-0.84851651794286376</v>
      </c>
      <c r="M895" s="10">
        <f ca="1">SUMPRODUCT($A895:$F895,Results!$B$18:$G$18)</f>
        <v>4.8843221545781779</v>
      </c>
      <c r="N895" s="10">
        <f ca="1">SUMPRODUCT($A895:$F895,Results!$B$19:$G$19)</f>
        <v>1.4493468262248739</v>
      </c>
      <c r="O895" s="10">
        <f ca="1">SUMPRODUCT($A895:$F895,Results!$B$20:$G$20)</f>
        <v>-2.8804433396116522</v>
      </c>
      <c r="P895" s="10" cm="1">
        <f t="array" aca="1" ref="P895" ca="1">SUMPRODUCT(J895:O895,TRANSPOSE(BL$20:BL$25))+$AD$20-$BL$27</f>
        <v>-0.44255815941056953</v>
      </c>
      <c r="Q895" s="10" cm="1">
        <f t="array" aca="1" ref="Q895" ca="1">SUMPRODUCT(J895:O895,TRANSPOSE(ES$20:ES$25))+$AD$20-$ES$27</f>
        <v>-0.39696899685564652</v>
      </c>
      <c r="R895" s="10">
        <f ca="1">I895-Results!$E$5*H895</f>
        <v>-0.16223816763668353</v>
      </c>
      <c r="S895" s="10" cm="1">
        <f t="array" aca="1" ref="S895" ca="1">SUMPRODUCT(J895:O895,TRANSPOSE(AR$28:AR$33))+$AD$20-$AC$26</f>
        <v>-4.6797783772748103</v>
      </c>
      <c r="T895" s="10">
        <f ca="1">SUMPRODUCT(J895:O895,Results!K$9:P$9)</f>
        <v>-0.16741217947146891</v>
      </c>
      <c r="U895" s="10">
        <f ca="1">SUMPRODUCT(J895:O895,Results!K$9:P$9)+$AD$20-$AC$31</f>
        <v>-0.15045612294637645</v>
      </c>
      <c r="V895" s="10">
        <f t="shared" ca="1" si="179"/>
        <v>-11.58971320908991</v>
      </c>
      <c r="W895" s="10">
        <f t="shared" ca="1" si="174"/>
        <v>-11.635302371644833</v>
      </c>
      <c r="X895" s="10">
        <f t="shared" ca="1" si="175"/>
        <v>-11.870033200863796</v>
      </c>
      <c r="Y895" s="10">
        <f t="shared" ca="1" si="176"/>
        <v>-7.3524929912256693</v>
      </c>
      <c r="Z895" s="10">
        <f t="shared" ca="1" si="177"/>
        <v>-12.314399435382365</v>
      </c>
      <c r="AA895" s="10">
        <f t="shared" ca="1" si="178"/>
        <v>-11.881815245554103</v>
      </c>
    </row>
    <row r="896" spans="1:27">
      <c r="A896" s="6">
        <f ca="1">LN((RAND()^(-Results!$E$4))-1)</f>
        <v>0.17727565418343291</v>
      </c>
      <c r="B896" s="6">
        <f ca="1">LN((RAND()^(-Results!$E$4))-1)</f>
        <v>-2.3194851507082821</v>
      </c>
      <c r="C896" s="6">
        <f ca="1">LN((RAND()^(-Results!$E$4))-1)</f>
        <v>1.6695601380958478</v>
      </c>
      <c r="D896" s="6">
        <f ca="1">LN((RAND()^(-Results!$E$4))-1)</f>
        <v>0.65647827082076859</v>
      </c>
      <c r="E896" s="6">
        <f ca="1">LN((RAND()^(-Results!$E$4))-1)</f>
        <v>3.0763568426267422</v>
      </c>
      <c r="F896" s="6">
        <f ca="1">LN((RAND()^(-Results!$E$4))-1)</f>
        <v>-0.54646177698826559</v>
      </c>
      <c r="G896" s="6">
        <f ca="1">LN((RAND()^(-Results!$E$4))-1)</f>
        <v>-2.8769260043372924</v>
      </c>
      <c r="H896" s="6">
        <f t="shared" ca="1" si="173"/>
        <v>-2.8127537549813719</v>
      </c>
      <c r="I896" s="10">
        <f ca="1">SUMPRODUCT(J896:O896,Results!B$12:G$12)+Results!$E$5*H896</f>
        <v>-7.6685815663072416</v>
      </c>
      <c r="J896" s="10">
        <f ca="1">SUMPRODUCT($A896:$F896,Results!$B$15:$G$15)</f>
        <v>-2.0057191139744095</v>
      </c>
      <c r="K896" s="10">
        <f ca="1">SUMPRODUCT($A896:$F896,Results!$B$16:$G$16)</f>
        <v>6.6532962542277261</v>
      </c>
      <c r="L896" s="10">
        <f ca="1">SUMPRODUCT($A896:$F896,Results!$B$17:$G$17)</f>
        <v>-12.2331281904895</v>
      </c>
      <c r="M896" s="10">
        <f ca="1">SUMPRODUCT($A896:$F896,Results!$B$18:$G$18)</f>
        <v>-2.5645509514315994</v>
      </c>
      <c r="N896" s="10">
        <f ca="1">SUMPRODUCT($A896:$F896,Results!$B$19:$G$19)</f>
        <v>-5.6228973472924419</v>
      </c>
      <c r="O896" s="10">
        <f ca="1">SUMPRODUCT($A896:$F896,Results!$B$20:$G$20)</f>
        <v>-1.054691027783426</v>
      </c>
      <c r="P896" s="10" cm="1">
        <f t="array" aca="1" ref="P896" ca="1">SUMPRODUCT(J896:O896,TRANSPOSE(BL$20:BL$25))+$AD$20-$BL$27</f>
        <v>5.3340866898042956</v>
      </c>
      <c r="Q896" s="10" cm="1">
        <f t="array" aca="1" ref="Q896" ca="1">SUMPRODUCT(J896:O896,TRANSPOSE(ES$20:ES$25))+$AD$20-$ES$27</f>
        <v>5.2342331430129736</v>
      </c>
      <c r="R896" s="10">
        <f ca="1">I896-Results!$E$5*H896</f>
        <v>3.5824334536182461</v>
      </c>
      <c r="S896" s="10" cm="1">
        <f t="array" aca="1" ref="S896" ca="1">SUMPRODUCT(J896:O896,TRANSPOSE(AR$28:AR$33))+$AD$20-$AC$26</f>
        <v>7.3226763728917836</v>
      </c>
      <c r="T896" s="10">
        <f ca="1">SUMPRODUCT(J896:O896,Results!K$9:P$9)</f>
        <v>4.7315472859697625</v>
      </c>
      <c r="U896" s="10">
        <f ca="1">SUMPRODUCT(J896:O896,Results!K$9:P$9)+$AD$20-$AC$31</f>
        <v>4.7485033424948551</v>
      </c>
      <c r="V896" s="10">
        <f t="shared" ca="1" si="179"/>
        <v>-13.002668256111537</v>
      </c>
      <c r="W896" s="10">
        <f t="shared" ca="1" si="174"/>
        <v>-12.902814709320214</v>
      </c>
      <c r="X896" s="10">
        <f t="shared" ca="1" si="175"/>
        <v>-11.251015019925488</v>
      </c>
      <c r="Y896" s="10">
        <f t="shared" ca="1" si="176"/>
        <v>-14.991257939199025</v>
      </c>
      <c r="Z896" s="10">
        <f t="shared" ca="1" si="177"/>
        <v>-7.9507096331891267</v>
      </c>
      <c r="AA896" s="10">
        <f t="shared" ca="1" si="178"/>
        <v>-12.417084908802096</v>
      </c>
    </row>
    <row r="897" spans="1:27">
      <c r="A897" s="6">
        <f ca="1">LN((RAND()^(-Results!$E$4))-1)</f>
        <v>-2.1600267288650645</v>
      </c>
      <c r="B897" s="6">
        <f ca="1">LN((RAND()^(-Results!$E$4))-1)</f>
        <v>-2.0066850500467051</v>
      </c>
      <c r="C897" s="6">
        <f ca="1">LN((RAND()^(-Results!$E$4))-1)</f>
        <v>2.3682266370486844</v>
      </c>
      <c r="D897" s="6">
        <f ca="1">LN((RAND()^(-Results!$E$4))-1)</f>
        <v>-0.67140329958114764</v>
      </c>
      <c r="E897" s="6">
        <f ca="1">LN((RAND()^(-Results!$E$4))-1)</f>
        <v>0.10356977012331958</v>
      </c>
      <c r="F897" s="6">
        <f ca="1">LN((RAND()^(-Results!$E$4))-1)</f>
        <v>0.27025401556840045</v>
      </c>
      <c r="G897" s="6">
        <f ca="1">LN((RAND()^(-Results!$E$4))-1)</f>
        <v>1.8586014208264505</v>
      </c>
      <c r="H897" s="6">
        <f t="shared" ca="1" si="173"/>
        <v>1.922773670182371</v>
      </c>
      <c r="I897" s="10">
        <f ca="1">SUMPRODUCT(J897:O897,Results!B$12:G$12)+Results!$E$5*H897</f>
        <v>-10.47614159530632</v>
      </c>
      <c r="J897" s="10">
        <f ca="1">SUMPRODUCT($A897:$F897,Results!$B$15:$G$15)</f>
        <v>8.3989508668065262</v>
      </c>
      <c r="K897" s="10">
        <f ca="1">SUMPRODUCT($A897:$F897,Results!$B$16:$G$16)</f>
        <v>2.9121818755227151</v>
      </c>
      <c r="L897" s="10">
        <f ca="1">SUMPRODUCT($A897:$F897,Results!$B$17:$G$17)</f>
        <v>0.58441452960507778</v>
      </c>
      <c r="M897" s="10">
        <f ca="1">SUMPRODUCT($A897:$F897,Results!$B$18:$G$18)</f>
        <v>-4.8681013794128623</v>
      </c>
      <c r="N897" s="10">
        <f ca="1">SUMPRODUCT($A897:$F897,Results!$B$19:$G$19)</f>
        <v>-6.3043207643920232</v>
      </c>
      <c r="O897" s="10">
        <f ca="1">SUMPRODUCT($A897:$F897,Results!$B$20:$G$20)</f>
        <v>0.46618368327375503</v>
      </c>
      <c r="P897" s="10" cm="1">
        <f t="array" aca="1" ref="P897" ca="1">SUMPRODUCT(J897:O897,TRANSPOSE(BL$20:BL$25))+$AD$20-$BL$27</f>
        <v>-16.596161275856513</v>
      </c>
      <c r="Q897" s="10" cm="1">
        <f t="array" aca="1" ref="Q897" ca="1">SUMPRODUCT(J897:O897,TRANSPOSE(ES$20:ES$25))+$AD$20-$ES$27</f>
        <v>-16.667652626402042</v>
      </c>
      <c r="R897" s="10">
        <f ca="1">I897-Results!$E$5*H897</f>
        <v>-18.167236276035805</v>
      </c>
      <c r="S897" s="10" cm="1">
        <f t="array" aca="1" ref="S897" ca="1">SUMPRODUCT(J897:O897,TRANSPOSE(AR$28:AR$33))+$AD$20-$AC$26</f>
        <v>-8.5973215633524944</v>
      </c>
      <c r="T897" s="10">
        <f ca="1">SUMPRODUCT(J897:O897,Results!K$9:P$9)</f>
        <v>-17.052741384596008</v>
      </c>
      <c r="U897" s="10">
        <f ca="1">SUMPRODUCT(J897:O897,Results!K$9:P$9)+$AD$20-$AC$31</f>
        <v>-17.035785328070915</v>
      </c>
      <c r="V897" s="10">
        <f t="shared" ca="1" si="179"/>
        <v>6.1200196805501932</v>
      </c>
      <c r="W897" s="10">
        <f t="shared" ca="1" si="174"/>
        <v>6.1915110310957218</v>
      </c>
      <c r="X897" s="10">
        <f t="shared" ca="1" si="175"/>
        <v>7.6910946807294849</v>
      </c>
      <c r="Y897" s="10">
        <f t="shared" ca="1" si="176"/>
        <v>-1.8788200319538255</v>
      </c>
      <c r="Z897" s="10">
        <f t="shared" ca="1" si="177"/>
        <v>-10.758269662188205</v>
      </c>
      <c r="AA897" s="10">
        <f t="shared" ca="1" si="178"/>
        <v>6.5596437327645951</v>
      </c>
    </row>
    <row r="898" spans="1:27">
      <c r="A898" s="6">
        <f ca="1">LN((RAND()^(-Results!$E$4))-1)</f>
        <v>1.4994586313356582</v>
      </c>
      <c r="B898" s="6">
        <f ca="1">LN((RAND()^(-Results!$E$4))-1)</f>
        <v>-0.63860831999303236</v>
      </c>
      <c r="C898" s="6">
        <f ca="1">LN((RAND()^(-Results!$E$4))-1)</f>
        <v>1.6108432593038171</v>
      </c>
      <c r="D898" s="6">
        <f ca="1">LN((RAND()^(-Results!$E$4))-1)</f>
        <v>0.58910990721750134</v>
      </c>
      <c r="E898" s="6">
        <f ca="1">LN((RAND()^(-Results!$E$4))-1)</f>
        <v>-0.23841804407996858</v>
      </c>
      <c r="F898" s="6">
        <f ca="1">LN((RAND()^(-Results!$E$4))-1)</f>
        <v>1.0178543134303084</v>
      </c>
      <c r="G898" s="6">
        <f ca="1">LN((RAND()^(-Results!$E$4))-1)</f>
        <v>0.4913210268424163</v>
      </c>
      <c r="H898" s="6">
        <f t="shared" ref="H898:H961" ca="1" si="180">G898-$AL$10</f>
        <v>0.55549327619833677</v>
      </c>
      <c r="I898" s="10">
        <f ca="1">SUMPRODUCT(J898:O898,Results!B$12:G$12)+Results!$E$5*H898</f>
        <v>15.417943195066554</v>
      </c>
      <c r="J898" s="10">
        <f ca="1">SUMPRODUCT($A898:$F898,Results!$B$15:$G$15)</f>
        <v>-4.936069110451303</v>
      </c>
      <c r="K898" s="10">
        <f ca="1">SUMPRODUCT($A898:$F898,Results!$B$16:$G$16)</f>
        <v>1.4798139728124835</v>
      </c>
      <c r="L898" s="10">
        <f ca="1">SUMPRODUCT($A898:$F898,Results!$B$17:$G$17)</f>
        <v>0.79019603050851051</v>
      </c>
      <c r="M898" s="10">
        <f ca="1">SUMPRODUCT($A898:$F898,Results!$B$18:$G$18)</f>
        <v>-4.58501867264465</v>
      </c>
      <c r="N898" s="10">
        <f ca="1">SUMPRODUCT($A898:$F898,Results!$B$19:$G$19)</f>
        <v>4.2490800726347375</v>
      </c>
      <c r="O898" s="10">
        <f ca="1">SUMPRODUCT($A898:$F898,Results!$B$20:$G$20)</f>
        <v>4.4341499969650062</v>
      </c>
      <c r="P898" s="10" cm="1">
        <f t="array" aca="1" ref="P898" ca="1">SUMPRODUCT(J898:O898,TRANSPOSE(BL$20:BL$25))+$AD$20-$BL$27</f>
        <v>13.860022895132158</v>
      </c>
      <c r="Q898" s="10" cm="1">
        <f t="array" aca="1" ref="Q898" ca="1">SUMPRODUCT(J898:O898,TRANSPOSE(ES$20:ES$25))+$AD$20-$ES$27</f>
        <v>13.805146232898686</v>
      </c>
      <c r="R898" s="10">
        <f ca="1">I898-Results!$E$5*H898</f>
        <v>13.195970090273207</v>
      </c>
      <c r="S898" s="10" cm="1">
        <f t="array" aca="1" ref="S898" ca="1">SUMPRODUCT(J898:O898,TRANSPOSE(AR$28:AR$33))+$AD$20-$AC$26</f>
        <v>16.546120386042823</v>
      </c>
      <c r="T898" s="10">
        <f ca="1">SUMPRODUCT(J898:O898,Results!K$9:P$9)</f>
        <v>13.515235956720469</v>
      </c>
      <c r="U898" s="10">
        <f ca="1">SUMPRODUCT(J898:O898,Results!K$9:P$9)+$AD$20-$AC$31</f>
        <v>13.532192013245561</v>
      </c>
      <c r="V898" s="10">
        <f t="shared" ca="1" si="179"/>
        <v>1.5579202999343966</v>
      </c>
      <c r="W898" s="10">
        <f t="shared" ca="1" si="174"/>
        <v>1.6127969621678684</v>
      </c>
      <c r="X898" s="10">
        <f t="shared" ca="1" si="175"/>
        <v>2.2219731047933475</v>
      </c>
      <c r="Y898" s="10">
        <f t="shared" ca="1" si="176"/>
        <v>-1.1281771909762686</v>
      </c>
      <c r="Z898" s="10">
        <f t="shared" ca="1" si="177"/>
        <v>15.135815128184669</v>
      </c>
      <c r="AA898" s="10">
        <f t="shared" ca="1" si="178"/>
        <v>1.8857511818209929</v>
      </c>
    </row>
    <row r="899" spans="1:27">
      <c r="A899" s="6">
        <f ca="1">LN((RAND()^(-Results!$E$4))-1)</f>
        <v>3.2969611439334359</v>
      </c>
      <c r="B899" s="6">
        <f ca="1">LN((RAND()^(-Results!$E$4))-1)</f>
        <v>0.25260110960454546</v>
      </c>
      <c r="C899" s="6">
        <f ca="1">LN((RAND()^(-Results!$E$4))-1)</f>
        <v>1.34997949612107</v>
      </c>
      <c r="D899" s="6">
        <f ca="1">LN((RAND()^(-Results!$E$4))-1)</f>
        <v>1.4419006881468164</v>
      </c>
      <c r="E899" s="6">
        <f ca="1">LN((RAND()^(-Results!$E$4))-1)</f>
        <v>-0.65070188186403166</v>
      </c>
      <c r="F899" s="6">
        <f ca="1">LN((RAND()^(-Results!$E$4))-1)</f>
        <v>-3.0764295820252903</v>
      </c>
      <c r="G899" s="6">
        <f ca="1">LN((RAND()^(-Results!$E$4))-1)</f>
        <v>-0.32527554866321651</v>
      </c>
      <c r="H899" s="6">
        <f t="shared" ca="1" si="180"/>
        <v>-0.26110329930729603</v>
      </c>
      <c r="I899" s="10">
        <f ca="1">SUMPRODUCT(J899:O899,Results!B$12:G$12)+Results!$E$5*H899</f>
        <v>6.7711349845457178</v>
      </c>
      <c r="J899" s="10">
        <f ca="1">SUMPRODUCT($A899:$F899,Results!$B$15:$G$15)</f>
        <v>-2.6549412810528548</v>
      </c>
      <c r="K899" s="10">
        <f ca="1">SUMPRODUCT($A899:$F899,Results!$B$16:$G$16)</f>
        <v>-3.0842089619477644</v>
      </c>
      <c r="L899" s="10">
        <f ca="1">SUMPRODUCT($A899:$F899,Results!$B$17:$G$17)</f>
        <v>6.9784382917422096</v>
      </c>
      <c r="M899" s="10">
        <f ca="1">SUMPRODUCT($A899:$F899,Results!$B$18:$G$18)</f>
        <v>2.9745277501370544</v>
      </c>
      <c r="N899" s="10">
        <f ca="1">SUMPRODUCT($A899:$F899,Results!$B$19:$G$19)</f>
        <v>7.7915720027076354</v>
      </c>
      <c r="O899" s="10">
        <f ca="1">SUMPRODUCT($A899:$F899,Results!$B$20:$G$20)</f>
        <v>2.2587323446462833</v>
      </c>
      <c r="P899" s="10" cm="1">
        <f t="array" aca="1" ref="P899" ca="1">SUMPRODUCT(J899:O899,TRANSPOSE(BL$20:BL$25))+$AD$20-$BL$27</f>
        <v>8.1588267008935489</v>
      </c>
      <c r="Q899" s="10" cm="1">
        <f t="array" aca="1" ref="Q899" ca="1">SUMPRODUCT(J899:O899,TRANSPOSE(ES$20:ES$25))+$AD$20-$ES$27</f>
        <v>8.0567423316251539</v>
      </c>
      <c r="R899" s="10">
        <f ca="1">I899-Results!$E$5*H899</f>
        <v>7.8155481817749024</v>
      </c>
      <c r="S899" s="10" cm="1">
        <f t="array" aca="1" ref="S899" ca="1">SUMPRODUCT(J899:O899,TRANSPOSE(AR$28:AR$33))+$AD$20-$AC$26</f>
        <v>4.8174836172443376</v>
      </c>
      <c r="T899" s="10">
        <f ca="1">SUMPRODUCT(J899:O899,Results!K$9:P$9)</f>
        <v>7.5460601114828592</v>
      </c>
      <c r="U899" s="10">
        <f ca="1">SUMPRODUCT(J899:O899,Results!K$9:P$9)+$AD$20-$AC$31</f>
        <v>7.5630161680079517</v>
      </c>
      <c r="V899" s="10">
        <f t="shared" ca="1" si="179"/>
        <v>-1.3876917163478311</v>
      </c>
      <c r="W899" s="10">
        <f t="shared" ref="W899:W962" ca="1" si="181">I899-Q899</f>
        <v>-1.285607347079436</v>
      </c>
      <c r="X899" s="10">
        <f t="shared" ref="X899:X962" ca="1" si="182">I899-R899</f>
        <v>-1.0444131972291846</v>
      </c>
      <c r="Y899" s="10">
        <f t="shared" ref="Y899:Y962" ca="1" si="183">I899-S899</f>
        <v>1.9536513673013802</v>
      </c>
      <c r="Z899" s="10">
        <f t="shared" ref="Z899:Z962" ca="1" si="184">I899-$AD$20</f>
        <v>6.4890069176638328</v>
      </c>
      <c r="AA899" s="10">
        <f t="shared" ref="AA899:AA962" ca="1" si="185">I899-U899</f>
        <v>-0.79188118346223391</v>
      </c>
    </row>
    <row r="900" spans="1:27">
      <c r="A900" s="6">
        <f ca="1">LN((RAND()^(-Results!$E$4))-1)</f>
        <v>-0.21868204685643064</v>
      </c>
      <c r="B900" s="6">
        <f ca="1">LN((RAND()^(-Results!$E$4))-1)</f>
        <v>0.24956705488527015</v>
      </c>
      <c r="C900" s="6">
        <f ca="1">LN((RAND()^(-Results!$E$4))-1)</f>
        <v>8.6113784102389843</v>
      </c>
      <c r="D900" s="6">
        <f ca="1">LN((RAND()^(-Results!$E$4))-1)</f>
        <v>1.7763059750902253</v>
      </c>
      <c r="E900" s="6">
        <f ca="1">LN((RAND()^(-Results!$E$4))-1)</f>
        <v>0.73218617879127446</v>
      </c>
      <c r="F900" s="6">
        <f ca="1">LN((RAND()^(-Results!$E$4))-1)</f>
        <v>-1.0932856568406852</v>
      </c>
      <c r="G900" s="6">
        <f ca="1">LN((RAND()^(-Results!$E$4))-1)</f>
        <v>-1.8071440861420969</v>
      </c>
      <c r="H900" s="6">
        <f t="shared" ca="1" si="180"/>
        <v>-1.7429718367861764</v>
      </c>
      <c r="I900" s="10">
        <f ca="1">SUMPRODUCT(J900:O900,Results!B$12:G$12)+Results!$E$5*H900</f>
        <v>-8.4465672168003074</v>
      </c>
      <c r="J900" s="10">
        <f ca="1">SUMPRODUCT($A900:$F900,Results!$B$15:$G$15)</f>
        <v>7.5930943983956967</v>
      </c>
      <c r="K900" s="10">
        <f ca="1">SUMPRODUCT($A900:$F900,Results!$B$16:$G$16)</f>
        <v>11.690175966075365</v>
      </c>
      <c r="L900" s="10">
        <f ca="1">SUMPRODUCT($A900:$F900,Results!$B$17:$G$17)</f>
        <v>7.3914284037251194</v>
      </c>
      <c r="M900" s="10">
        <f ca="1">SUMPRODUCT($A900:$F900,Results!$B$18:$G$18)</f>
        <v>-11.874103257905237</v>
      </c>
      <c r="N900" s="10">
        <f ca="1">SUMPRODUCT($A900:$F900,Results!$B$19:$G$19)</f>
        <v>4.4549787878090328</v>
      </c>
      <c r="O900" s="10">
        <f ca="1">SUMPRODUCT($A900:$F900,Results!$B$20:$G$20)</f>
        <v>7.9322072627329412</v>
      </c>
      <c r="P900" s="10" cm="1">
        <f t="array" aca="1" ref="P900" ca="1">SUMPRODUCT(J900:O900,TRANSPOSE(BL$20:BL$25))+$AD$20-$BL$27</f>
        <v>1.7768717048718119</v>
      </c>
      <c r="Q900" s="10" cm="1">
        <f t="array" aca="1" ref="Q900" ca="1">SUMPRODUCT(J900:O900,TRANSPOSE(ES$20:ES$25))+$AD$20-$ES$27</f>
        <v>1.704567891938451</v>
      </c>
      <c r="R900" s="10">
        <f ca="1">I900-Results!$E$5*H900</f>
        <v>-1.4746798696556018</v>
      </c>
      <c r="S900" s="10" cm="1">
        <f t="array" aca="1" ref="S900" ca="1">SUMPRODUCT(J900:O900,TRANSPOSE(AR$28:AR$33))+$AD$20-$AC$26</f>
        <v>16.164046693651152</v>
      </c>
      <c r="T900" s="10">
        <f ca="1">SUMPRODUCT(J900:O900,Results!K$9:P$9)</f>
        <v>1.3649005831878966</v>
      </c>
      <c r="U900" s="10">
        <f ca="1">SUMPRODUCT(J900:O900,Results!K$9:P$9)+$AD$20-$AC$31</f>
        <v>1.3818566397129892</v>
      </c>
      <c r="V900" s="10">
        <f t="shared" ca="1" si="179"/>
        <v>-10.22343892167212</v>
      </c>
      <c r="W900" s="10">
        <f t="shared" ca="1" si="181"/>
        <v>-10.151135108738758</v>
      </c>
      <c r="X900" s="10">
        <f t="shared" ca="1" si="182"/>
        <v>-6.9718873471447056</v>
      </c>
      <c r="Y900" s="10">
        <f t="shared" ca="1" si="183"/>
        <v>-24.610613910451459</v>
      </c>
      <c r="Z900" s="10">
        <f t="shared" ca="1" si="184"/>
        <v>-8.7286952836821925</v>
      </c>
      <c r="AA900" s="10">
        <f t="shared" ca="1" si="185"/>
        <v>-9.8284238565132966</v>
      </c>
    </row>
    <row r="901" spans="1:27">
      <c r="A901" s="6">
        <f ca="1">LN((RAND()^(-Results!$E$4))-1)</f>
        <v>1.1917874832838036</v>
      </c>
      <c r="B901" s="6">
        <f ca="1">LN((RAND()^(-Results!$E$4))-1)</f>
        <v>0.66219756487424408</v>
      </c>
      <c r="C901" s="6">
        <f ca="1">LN((RAND()^(-Results!$E$4))-1)</f>
        <v>-3.0133991587364264</v>
      </c>
      <c r="D901" s="6">
        <f ca="1">LN((RAND()^(-Results!$E$4))-1)</f>
        <v>-1.7556893642297806</v>
      </c>
      <c r="E901" s="6">
        <f ca="1">LN((RAND()^(-Results!$E$4))-1)</f>
        <v>-0.59983607559200169</v>
      </c>
      <c r="F901" s="6">
        <f ca="1">LN((RAND()^(-Results!$E$4))-1)</f>
        <v>1.1324478320642706</v>
      </c>
      <c r="G901" s="6">
        <f ca="1">LN((RAND()^(-Results!$E$4))-1)</f>
        <v>-0.20030723471575354</v>
      </c>
      <c r="H901" s="6">
        <f t="shared" ca="1" si="180"/>
        <v>-0.13613498535983304</v>
      </c>
      <c r="I901" s="10">
        <f ca="1">SUMPRODUCT(J901:O901,Results!B$12:G$12)+Results!$E$5*H901</f>
        <v>11.20403884006754</v>
      </c>
      <c r="J901" s="10">
        <f ca="1">SUMPRODUCT($A901:$F901,Results!$B$15:$G$15)</f>
        <v>-5.9060645941640972</v>
      </c>
      <c r="K901" s="10">
        <f ca="1">SUMPRODUCT($A901:$F901,Results!$B$16:$G$16)</f>
        <v>-2.8321808506797113</v>
      </c>
      <c r="L901" s="10">
        <f ca="1">SUMPRODUCT($A901:$F901,Results!$B$17:$G$17)</f>
        <v>-1.9504889076754766</v>
      </c>
      <c r="M901" s="10">
        <f ca="1">SUMPRODUCT($A901:$F901,Results!$B$18:$G$18)</f>
        <v>3.8241215373497983</v>
      </c>
      <c r="N901" s="10">
        <f ca="1">SUMPRODUCT($A901:$F901,Results!$B$19:$G$19)</f>
        <v>3.3642901759533741</v>
      </c>
      <c r="O901" s="10">
        <f ca="1">SUMPRODUCT($A901:$F901,Results!$B$20:$G$20)</f>
        <v>-1.3606575737384434</v>
      </c>
      <c r="P901" s="10" cm="1">
        <f t="array" aca="1" ref="P901" ca="1">SUMPRODUCT(J901:O901,TRANSPOSE(BL$20:BL$25))+$AD$20-$BL$27</f>
        <v>10.353978342032818</v>
      </c>
      <c r="Q901" s="10" cm="1">
        <f t="array" aca="1" ref="Q901" ca="1">SUMPRODUCT(J901:O901,TRANSPOSE(ES$20:ES$25))+$AD$20-$ES$27</f>
        <v>10.368115685771119</v>
      </c>
      <c r="R901" s="10">
        <f ca="1">I901-Results!$E$5*H901</f>
        <v>11.748578781506872</v>
      </c>
      <c r="S901" s="10" cm="1">
        <f t="array" aca="1" ref="S901" ca="1">SUMPRODUCT(J901:O901,TRANSPOSE(AR$28:AR$33))+$AD$20-$AC$26</f>
        <v>4.007610905452788</v>
      </c>
      <c r="T901" s="10">
        <f ca="1">SUMPRODUCT(J901:O901,Results!K$9:P$9)</f>
        <v>10.381662810398476</v>
      </c>
      <c r="U901" s="10">
        <f ca="1">SUMPRODUCT(J901:O901,Results!K$9:P$9)+$AD$20-$AC$31</f>
        <v>10.398618866923568</v>
      </c>
      <c r="V901" s="10">
        <f t="shared" ca="1" si="179"/>
        <v>0.85006049803472195</v>
      </c>
      <c r="W901" s="10">
        <f t="shared" ca="1" si="181"/>
        <v>0.83592315429642028</v>
      </c>
      <c r="X901" s="10">
        <f t="shared" ca="1" si="182"/>
        <v>-0.54453994143933215</v>
      </c>
      <c r="Y901" s="10">
        <f t="shared" ca="1" si="183"/>
        <v>7.1964279346147517</v>
      </c>
      <c r="Z901" s="10">
        <f t="shared" ca="1" si="184"/>
        <v>10.921910773185655</v>
      </c>
      <c r="AA901" s="10">
        <f t="shared" ca="1" si="185"/>
        <v>0.80541997314397129</v>
      </c>
    </row>
    <row r="902" spans="1:27">
      <c r="A902" s="6">
        <f ca="1">LN((RAND()^(-Results!$E$4))-1)</f>
        <v>-1.2615744877441601</v>
      </c>
      <c r="B902" s="6">
        <f ca="1">LN((RAND()^(-Results!$E$4))-1)</f>
        <v>-2.2694565806096167</v>
      </c>
      <c r="C902" s="6">
        <f ca="1">LN((RAND()^(-Results!$E$4))-1)</f>
        <v>-4.8110696532642843</v>
      </c>
      <c r="D902" s="6">
        <f ca="1">LN((RAND()^(-Results!$E$4))-1)</f>
        <v>0.18988612498950599</v>
      </c>
      <c r="E902" s="6">
        <f ca="1">LN((RAND()^(-Results!$E$4))-1)</f>
        <v>-2.0531822421012165</v>
      </c>
      <c r="F902" s="6">
        <f ca="1">LN((RAND()^(-Results!$E$4))-1)</f>
        <v>-2.5415779690593809</v>
      </c>
      <c r="G902" s="6">
        <f ca="1">LN((RAND()^(-Results!$E$4))-1)</f>
        <v>-0.78873805668494634</v>
      </c>
      <c r="H902" s="6">
        <f t="shared" ca="1" si="180"/>
        <v>-0.72456580732902587</v>
      </c>
      <c r="I902" s="10">
        <f ca="1">SUMPRODUCT(J902:O902,Results!B$12:G$12)+Results!$E$5*H902</f>
        <v>-36.076947520016361</v>
      </c>
      <c r="J902" s="10">
        <f ca="1">SUMPRODUCT($A902:$F902,Results!$B$15:$G$15)</f>
        <v>7.0789359523095987</v>
      </c>
      <c r="K902" s="10">
        <f ca="1">SUMPRODUCT($A902:$F902,Results!$B$16:$G$16)</f>
        <v>-15.24495394046134</v>
      </c>
      <c r="L902" s="10">
        <f ca="1">SUMPRODUCT($A902:$F902,Results!$B$17:$G$17)</f>
        <v>5.1526060520499959</v>
      </c>
      <c r="M902" s="10">
        <f ca="1">SUMPRODUCT($A902:$F902,Results!$B$18:$G$18)</f>
        <v>10.203174968285545</v>
      </c>
      <c r="N902" s="10">
        <f ca="1">SUMPRODUCT($A902:$F902,Results!$B$19:$G$19)</f>
        <v>-9.5331095220591173</v>
      </c>
      <c r="O902" s="10">
        <f ca="1">SUMPRODUCT($A902:$F902,Results!$B$20:$G$20)</f>
        <v>-6.8435388306099201</v>
      </c>
      <c r="P902" s="10" cm="1">
        <f t="array" aca="1" ref="P902" ca="1">SUMPRODUCT(J902:O902,TRANSPOSE(BL$20:BL$25))+$AD$20-$BL$27</f>
        <v>-34.505119375240866</v>
      </c>
      <c r="Q902" s="10" cm="1">
        <f t="array" aca="1" ref="Q902" ca="1">SUMPRODUCT(J902:O902,TRANSPOSE(ES$20:ES$25))+$AD$20-$ES$27</f>
        <v>-34.540767749838466</v>
      </c>
      <c r="R902" s="10">
        <f ca="1">I902-Results!$E$5*H902</f>
        <v>-33.178684290700261</v>
      </c>
      <c r="S902" s="10" cm="1">
        <f t="array" aca="1" ref="S902" ca="1">SUMPRODUCT(J902:O902,TRANSPOSE(AR$28:AR$33))+$AD$20-$AC$26</f>
        <v>-40.589758205717544</v>
      </c>
      <c r="T902" s="10">
        <f ca="1">SUMPRODUCT(J902:O902,Results!K$9:P$9)</f>
        <v>-34.733206531789797</v>
      </c>
      <c r="U902" s="10">
        <f ca="1">SUMPRODUCT(J902:O902,Results!K$9:P$9)+$AD$20-$AC$31</f>
        <v>-34.716250475264701</v>
      </c>
      <c r="V902" s="10">
        <f t="shared" ca="1" si="179"/>
        <v>-1.5718281447754947</v>
      </c>
      <c r="W902" s="10">
        <f t="shared" ca="1" si="181"/>
        <v>-1.5361797701778954</v>
      </c>
      <c r="X902" s="10">
        <f t="shared" ca="1" si="182"/>
        <v>-2.8982632293161004</v>
      </c>
      <c r="Y902" s="10">
        <f t="shared" ca="1" si="183"/>
        <v>4.5128106857011829</v>
      </c>
      <c r="Z902" s="10">
        <f t="shared" ca="1" si="184"/>
        <v>-36.35907558689825</v>
      </c>
      <c r="AA902" s="10">
        <f t="shared" ca="1" si="185"/>
        <v>-1.3606970447516602</v>
      </c>
    </row>
    <row r="903" spans="1:27">
      <c r="A903" s="6">
        <f ca="1">LN((RAND()^(-Results!$E$4))-1)</f>
        <v>-1.9530500866299692</v>
      </c>
      <c r="B903" s="6">
        <f ca="1">LN((RAND()^(-Results!$E$4))-1)</f>
        <v>-0.13225392021643062</v>
      </c>
      <c r="C903" s="6">
        <f ca="1">LN((RAND()^(-Results!$E$4))-1)</f>
        <v>0.64233886755620695</v>
      </c>
      <c r="D903" s="6">
        <f ca="1">LN((RAND()^(-Results!$E$4))-1)</f>
        <v>-2.1125396826401328</v>
      </c>
      <c r="E903" s="6">
        <f ca="1">LN((RAND()^(-Results!$E$4))-1)</f>
        <v>0.24077504644019646</v>
      </c>
      <c r="F903" s="6">
        <f ca="1">LN((RAND()^(-Results!$E$4))-1)</f>
        <v>-1.2797952839408697</v>
      </c>
      <c r="G903" s="6">
        <f ca="1">LN((RAND()^(-Results!$E$4))-1)</f>
        <v>-2.284924314510246</v>
      </c>
      <c r="H903" s="6">
        <f t="shared" ca="1" si="180"/>
        <v>-2.2207520651543255</v>
      </c>
      <c r="I903" s="10">
        <f ca="1">SUMPRODUCT(J903:O903,Results!B$12:G$12)+Results!$E$5*H903</f>
        <v>-28.788526627853074</v>
      </c>
      <c r="J903" s="10">
        <f ca="1">SUMPRODUCT($A903:$F903,Results!$B$15:$G$15)</f>
        <v>10.184763555479488</v>
      </c>
      <c r="K903" s="10">
        <f ca="1">SUMPRODUCT($A903:$F903,Results!$B$16:$G$16)</f>
        <v>2.2054175279194492</v>
      </c>
      <c r="L903" s="10">
        <f ca="1">SUMPRODUCT($A903:$F903,Results!$B$17:$G$17)</f>
        <v>0.93118099041266156</v>
      </c>
      <c r="M903" s="10">
        <f ca="1">SUMPRODUCT($A903:$F903,Results!$B$18:$G$18)</f>
        <v>1.930378287659595</v>
      </c>
      <c r="N903" s="10">
        <f ca="1">SUMPRODUCT($A903:$F903,Results!$B$19:$G$19)</f>
        <v>-4.5166301448263315</v>
      </c>
      <c r="O903" s="10">
        <f ca="1">SUMPRODUCT($A903:$F903,Results!$B$20:$G$20)</f>
        <v>-3.5501066255173193</v>
      </c>
      <c r="P903" s="10" cm="1">
        <f t="array" aca="1" ref="P903" ca="1">SUMPRODUCT(J903:O903,TRANSPOSE(BL$20:BL$25))+$AD$20-$BL$27</f>
        <v>-19.377823424627</v>
      </c>
      <c r="Q903" s="10" cm="1">
        <f t="array" aca="1" ref="Q903" ca="1">SUMPRODUCT(J903:O903,TRANSPOSE(ES$20:ES$25))+$AD$20-$ES$27</f>
        <v>-19.410930705851161</v>
      </c>
      <c r="R903" s="10">
        <f ca="1">I903-Results!$E$5*H903</f>
        <v>-19.905518367235771</v>
      </c>
      <c r="S903" s="10" cm="1">
        <f t="array" aca="1" ref="S903" ca="1">SUMPRODUCT(J903:O903,TRANSPOSE(AR$28:AR$33))+$AD$20-$AC$26</f>
        <v>-17.743879921357802</v>
      </c>
      <c r="T903" s="10">
        <f ca="1">SUMPRODUCT(J903:O903,Results!K$9:P$9)</f>
        <v>-19.625843390985015</v>
      </c>
      <c r="U903" s="10">
        <f ca="1">SUMPRODUCT(J903:O903,Results!K$9:P$9)+$AD$20-$AC$31</f>
        <v>-19.608887334459922</v>
      </c>
      <c r="V903" s="10">
        <f t="shared" ca="1" si="179"/>
        <v>-9.410703203226074</v>
      </c>
      <c r="W903" s="10">
        <f t="shared" ca="1" si="181"/>
        <v>-9.3775959220019125</v>
      </c>
      <c r="X903" s="10">
        <f t="shared" ca="1" si="182"/>
        <v>-8.8830082606173022</v>
      </c>
      <c r="Y903" s="10">
        <f t="shared" ca="1" si="183"/>
        <v>-11.044646706495271</v>
      </c>
      <c r="Z903" s="10">
        <f t="shared" ca="1" si="184"/>
        <v>-29.070654694734959</v>
      </c>
      <c r="AA903" s="10">
        <f t="shared" ca="1" si="185"/>
        <v>-9.1796392933931514</v>
      </c>
    </row>
    <row r="904" spans="1:27">
      <c r="A904" s="6">
        <f ca="1">LN((RAND()^(-Results!$E$4))-1)</f>
        <v>-1.6020808006767837</v>
      </c>
      <c r="B904" s="6">
        <f ca="1">LN((RAND()^(-Results!$E$4))-1)</f>
        <v>0.82355069431160832</v>
      </c>
      <c r="C904" s="6">
        <f ca="1">LN((RAND()^(-Results!$E$4))-1)</f>
        <v>-4.4891254051184308</v>
      </c>
      <c r="D904" s="6">
        <f ca="1">LN((RAND()^(-Results!$E$4))-1)</f>
        <v>-0.41057428385380934</v>
      </c>
      <c r="E904" s="6">
        <f ca="1">LN((RAND()^(-Results!$E$4))-1)</f>
        <v>0.12201418179217381</v>
      </c>
      <c r="F904" s="6">
        <f ca="1">LN((RAND()^(-Results!$E$4))-1)</f>
        <v>-3.5807544816668155</v>
      </c>
      <c r="G904" s="6">
        <f ca="1">LN((RAND()^(-Results!$E$4))-1)</f>
        <v>-1.6600022206645768</v>
      </c>
      <c r="H904" s="6">
        <f t="shared" ca="1" si="180"/>
        <v>-1.5958299713086563</v>
      </c>
      <c r="I904" s="10">
        <f ca="1">SUMPRODUCT(J904:O904,Results!B$12:G$12)+Results!$E$5*H904</f>
        <v>-32.372758663266175</v>
      </c>
      <c r="J904" s="10">
        <f ca="1">SUMPRODUCT($A904:$F904,Results!$B$15:$G$15)</f>
        <v>7.6794483809349146</v>
      </c>
      <c r="K904" s="10">
        <f ca="1">SUMPRODUCT($A904:$F904,Results!$B$16:$G$16)</f>
        <v>-7.7795212674276861</v>
      </c>
      <c r="L904" s="10">
        <f ca="1">SUMPRODUCT($A904:$F904,Results!$B$17:$G$17)</f>
        <v>-0.26200808870940095</v>
      </c>
      <c r="M904" s="10">
        <f ca="1">SUMPRODUCT($A904:$F904,Results!$B$18:$G$18)</f>
        <v>13.311198422843805</v>
      </c>
      <c r="N904" s="10">
        <f ca="1">SUMPRODUCT($A904:$F904,Results!$B$19:$G$19)</f>
        <v>-7.5701120218580504</v>
      </c>
      <c r="O904" s="10">
        <f ca="1">SUMPRODUCT($A904:$F904,Results!$B$20:$G$20)</f>
        <v>-9.9361485879992681</v>
      </c>
      <c r="P904" s="10" cm="1">
        <f t="array" aca="1" ref="P904" ca="1">SUMPRODUCT(J904:O904,TRANSPOSE(BL$20:BL$25))+$AD$20-$BL$27</f>
        <v>-27.708162657051581</v>
      </c>
      <c r="Q904" s="10" cm="1">
        <f t="array" aca="1" ref="Q904" ca="1">SUMPRODUCT(J904:O904,TRANSPOSE(ES$20:ES$25))+$AD$20-$ES$27</f>
        <v>-27.633421191518817</v>
      </c>
      <c r="R904" s="10">
        <f ca="1">I904-Results!$E$5*H904</f>
        <v>-25.989438778031548</v>
      </c>
      <c r="S904" s="10" cm="1">
        <f t="array" aca="1" ref="S904" ca="1">SUMPRODUCT(J904:O904,TRANSPOSE(AR$28:AR$33))+$AD$20-$AC$26</f>
        <v>-37.38564109134451</v>
      </c>
      <c r="T904" s="10">
        <f ca="1">SUMPRODUCT(J904:O904,Results!K$9:P$9)</f>
        <v>-27.267292912398585</v>
      </c>
      <c r="U904" s="10">
        <f ca="1">SUMPRODUCT(J904:O904,Results!K$9:P$9)+$AD$20-$AC$31</f>
        <v>-27.250336855873492</v>
      </c>
      <c r="V904" s="10">
        <f t="shared" ca="1" si="179"/>
        <v>-4.6645960062145946</v>
      </c>
      <c r="W904" s="10">
        <f t="shared" ca="1" si="181"/>
        <v>-4.7393374717473584</v>
      </c>
      <c r="X904" s="10">
        <f t="shared" ca="1" si="182"/>
        <v>-6.3833198852346271</v>
      </c>
      <c r="Y904" s="10">
        <f t="shared" ca="1" si="183"/>
        <v>5.0128824280783348</v>
      </c>
      <c r="Z904" s="10">
        <f t="shared" ca="1" si="184"/>
        <v>-32.654886730148064</v>
      </c>
      <c r="AA904" s="10">
        <f t="shared" ca="1" si="185"/>
        <v>-5.1224218073926835</v>
      </c>
    </row>
    <row r="905" spans="1:27">
      <c r="A905" s="6">
        <f ca="1">LN((RAND()^(-Results!$E$4))-1)</f>
        <v>8.1458714667155291E-2</v>
      </c>
      <c r="B905" s="6">
        <f ca="1">LN((RAND()^(-Results!$E$4))-1)</f>
        <v>0.81178411557104491</v>
      </c>
      <c r="C905" s="6">
        <f ca="1">LN((RAND()^(-Results!$E$4))-1)</f>
        <v>0.59636212585875414</v>
      </c>
      <c r="D905" s="6">
        <f ca="1">LN((RAND()^(-Results!$E$4))-1)</f>
        <v>-1.3713231697860562</v>
      </c>
      <c r="E905" s="6">
        <f ca="1">LN((RAND()^(-Results!$E$4))-1)</f>
        <v>0.42073841236036585</v>
      </c>
      <c r="F905" s="6">
        <f ca="1">LN((RAND()^(-Results!$E$4))-1)</f>
        <v>2.1160890737393836</v>
      </c>
      <c r="G905" s="6">
        <f ca="1">LN((RAND()^(-Results!$E$4))-1)</f>
        <v>1.4542213400327162</v>
      </c>
      <c r="H905" s="6">
        <f t="shared" ca="1" si="180"/>
        <v>1.5183935893886367</v>
      </c>
      <c r="I905" s="10">
        <f ca="1">SUMPRODUCT(J905:O905,Results!B$12:G$12)+Results!$E$5*H905</f>
        <v>19.13178331043585</v>
      </c>
      <c r="J905" s="10">
        <f ca="1">SUMPRODUCT($A905:$F905,Results!$B$15:$G$15)</f>
        <v>-3.2316234938120445</v>
      </c>
      <c r="K905" s="10">
        <f ca="1">SUMPRODUCT($A905:$F905,Results!$B$16:$G$16)</f>
        <v>5.178862009763499</v>
      </c>
      <c r="L905" s="10">
        <f ca="1">SUMPRODUCT($A905:$F905,Results!$B$17:$G$17)</f>
        <v>-3.1438707945945552</v>
      </c>
      <c r="M905" s="10">
        <f ca="1">SUMPRODUCT($A905:$F905,Results!$B$18:$G$18)</f>
        <v>-3.4770179211463357</v>
      </c>
      <c r="N905" s="10">
        <f ca="1">SUMPRODUCT($A905:$F905,Results!$B$19:$G$19)</f>
        <v>3.0463655129337539</v>
      </c>
      <c r="O905" s="10">
        <f ca="1">SUMPRODUCT($A905:$F905,Results!$B$20:$G$20)</f>
        <v>1.8114770154341886</v>
      </c>
      <c r="P905" s="10" cm="1">
        <f t="array" aca="1" ref="P905" ca="1">SUMPRODUCT(J905:O905,TRANSPOSE(BL$20:BL$25))+$AD$20-$BL$27</f>
        <v>13.090054718256066</v>
      </c>
      <c r="Q905" s="10" cm="1">
        <f t="array" aca="1" ref="Q905" ca="1">SUMPRODUCT(J905:O905,TRANSPOSE(ES$20:ES$25))+$AD$20-$ES$27</f>
        <v>13.116129976887347</v>
      </c>
      <c r="R905" s="10">
        <f ca="1">I905-Results!$E$5*H905</f>
        <v>13.058208952881303</v>
      </c>
      <c r="S905" s="10" cm="1">
        <f t="array" aca="1" ref="S905" ca="1">SUMPRODUCT(J905:O905,TRANSPOSE(AR$28:AR$33))+$AD$20-$AC$26</f>
        <v>14.548522668580858</v>
      </c>
      <c r="T905" s="10">
        <f ca="1">SUMPRODUCT(J905:O905,Results!K$9:P$9)</f>
        <v>13.203222608378306</v>
      </c>
      <c r="U905" s="10">
        <f ca="1">SUMPRODUCT(J905:O905,Results!K$9:P$9)+$AD$20-$AC$31</f>
        <v>13.220178664903399</v>
      </c>
      <c r="V905" s="10">
        <f t="shared" ca="1" si="179"/>
        <v>6.0417285921797834</v>
      </c>
      <c r="W905" s="10">
        <f t="shared" ca="1" si="181"/>
        <v>6.015653333548503</v>
      </c>
      <c r="X905" s="10">
        <f t="shared" ca="1" si="182"/>
        <v>6.0735743575545467</v>
      </c>
      <c r="Y905" s="10">
        <f t="shared" ca="1" si="183"/>
        <v>4.5832606418549915</v>
      </c>
      <c r="Z905" s="10">
        <f t="shared" ca="1" si="184"/>
        <v>18.849655243553965</v>
      </c>
      <c r="AA905" s="10">
        <f t="shared" ca="1" si="185"/>
        <v>5.9116046455324511</v>
      </c>
    </row>
    <row r="906" spans="1:27">
      <c r="A906" s="6">
        <f ca="1">LN((RAND()^(-Results!$E$4))-1)</f>
        <v>2.5319915515132911</v>
      </c>
      <c r="B906" s="6">
        <f ca="1">LN((RAND()^(-Results!$E$4))-1)</f>
        <v>1.6956385575615311</v>
      </c>
      <c r="C906" s="6">
        <f ca="1">LN((RAND()^(-Results!$E$4))-1)</f>
        <v>0.80195821111742738</v>
      </c>
      <c r="D906" s="6">
        <f ca="1">LN((RAND()^(-Results!$E$4))-1)</f>
        <v>-0.85029784959232724</v>
      </c>
      <c r="E906" s="6">
        <f ca="1">LN((RAND()^(-Results!$E$4))-1)</f>
        <v>1.290374704530671</v>
      </c>
      <c r="F906" s="6">
        <f ca="1">LN((RAND()^(-Results!$E$4))-1)</f>
        <v>1.1857637243073784</v>
      </c>
      <c r="G906" s="6">
        <f ca="1">LN((RAND()^(-Results!$E$4))-1)</f>
        <v>-2.6609496074143233</v>
      </c>
      <c r="H906" s="6">
        <f t="shared" ca="1" si="180"/>
        <v>-2.5967773580584028</v>
      </c>
      <c r="I906" s="10">
        <f ca="1">SUMPRODUCT(J906:O906,Results!B$12:G$12)+Results!$E$5*H906</f>
        <v>20.45592561023194</v>
      </c>
      <c r="J906" s="10">
        <f ca="1">SUMPRODUCT($A906:$F906,Results!$B$15:$G$15)</f>
        <v>-9.8163280129444832</v>
      </c>
      <c r="K906" s="10">
        <f ca="1">SUMPRODUCT($A906:$F906,Results!$B$16:$G$16)</f>
        <v>6.8767666474951081</v>
      </c>
      <c r="L906" s="10">
        <f ca="1">SUMPRODUCT($A906:$F906,Results!$B$17:$G$17)</f>
        <v>-5.4656249467301929</v>
      </c>
      <c r="M906" s="10">
        <f ca="1">SUMPRODUCT($A906:$F906,Results!$B$18:$G$18)</f>
        <v>-1.6684712150388818</v>
      </c>
      <c r="N906" s="10">
        <f ca="1">SUMPRODUCT($A906:$F906,Results!$B$19:$G$19)</f>
        <v>8.8918435747378979</v>
      </c>
      <c r="O906" s="10">
        <f ca="1">SUMPRODUCT($A906:$F906,Results!$B$20:$G$20)</f>
        <v>2.629490208229234</v>
      </c>
      <c r="P906" s="10" cm="1">
        <f t="array" aca="1" ref="P906" ca="1">SUMPRODUCT(J906:O906,TRANSPOSE(BL$20:BL$25))+$AD$20-$BL$27</f>
        <v>30.787742984574528</v>
      </c>
      <c r="Q906" s="10" cm="1">
        <f t="array" aca="1" ref="Q906" ca="1">SUMPRODUCT(J906:O906,TRANSPOSE(ES$20:ES$25))+$AD$20-$ES$27</f>
        <v>30.789021321264748</v>
      </c>
      <c r="R906" s="10">
        <f ca="1">I906-Results!$E$5*H906</f>
        <v>30.843035042465551</v>
      </c>
      <c r="S906" s="10" cm="1">
        <f t="array" aca="1" ref="S906" ca="1">SUMPRODUCT(J906:O906,TRANSPOSE(AR$28:AR$33))+$AD$20-$AC$26</f>
        <v>27.932029726595342</v>
      </c>
      <c r="T906" s="10">
        <f ca="1">SUMPRODUCT(J906:O906,Results!K$9:P$9)</f>
        <v>30.757288470218214</v>
      </c>
      <c r="U906" s="10">
        <f ca="1">SUMPRODUCT(J906:O906,Results!K$9:P$9)+$AD$20-$AC$31</f>
        <v>30.774244526743306</v>
      </c>
      <c r="V906" s="10">
        <f t="shared" ca="1" si="179"/>
        <v>-10.331817374342588</v>
      </c>
      <c r="W906" s="10">
        <f t="shared" ca="1" si="181"/>
        <v>-10.333095711032808</v>
      </c>
      <c r="X906" s="10">
        <f t="shared" ca="1" si="182"/>
        <v>-10.387109432233611</v>
      </c>
      <c r="Y906" s="10">
        <f t="shared" ca="1" si="183"/>
        <v>-7.4761041163634019</v>
      </c>
      <c r="Z906" s="10">
        <f t="shared" ca="1" si="184"/>
        <v>20.173797543350055</v>
      </c>
      <c r="AA906" s="10">
        <f t="shared" ca="1" si="185"/>
        <v>-10.318318916511366</v>
      </c>
    </row>
    <row r="907" spans="1:27">
      <c r="A907" s="6">
        <f ca="1">LN((RAND()^(-Results!$E$4))-1)</f>
        <v>-0.64146573877327928</v>
      </c>
      <c r="B907" s="6">
        <f ca="1">LN((RAND()^(-Results!$E$4))-1)</f>
        <v>0.10126538906673907</v>
      </c>
      <c r="C907" s="6">
        <f ca="1">LN((RAND()^(-Results!$E$4))-1)</f>
        <v>-0.74658189707013389</v>
      </c>
      <c r="D907" s="6">
        <f ca="1">LN((RAND()^(-Results!$E$4))-1)</f>
        <v>1.3466005063832269</v>
      </c>
      <c r="E907" s="6">
        <f ca="1">LN((RAND()^(-Results!$E$4))-1)</f>
        <v>-0.75365293693063817</v>
      </c>
      <c r="F907" s="6">
        <f ca="1">LN((RAND()^(-Results!$E$4))-1)</f>
        <v>-2.0416795106523944</v>
      </c>
      <c r="G907" s="6">
        <f ca="1">LN((RAND()^(-Results!$E$4))-1)</f>
        <v>1.19908058250212</v>
      </c>
      <c r="H907" s="6">
        <f t="shared" ca="1" si="180"/>
        <v>1.2632528318580405</v>
      </c>
      <c r="I907" s="10">
        <f ca="1">SUMPRODUCT(J907:O907,Results!B$12:G$12)+Results!$E$5*H907</f>
        <v>-10.385831935730234</v>
      </c>
      <c r="J907" s="10">
        <f ca="1">SUMPRODUCT($A907:$F907,Results!$B$15:$G$15)</f>
        <v>4.8084194712871069</v>
      </c>
      <c r="K907" s="10">
        <f ca="1">SUMPRODUCT($A907:$F907,Results!$B$16:$G$16)</f>
        <v>-5.3626337125283241</v>
      </c>
      <c r="L907" s="10">
        <f ca="1">SUMPRODUCT($A907:$F907,Results!$B$17:$G$17)</f>
        <v>5.1311651803093721</v>
      </c>
      <c r="M907" s="10">
        <f ca="1">SUMPRODUCT($A907:$F907,Results!$B$18:$G$18)</f>
        <v>3.8840944562306623</v>
      </c>
      <c r="N907" s="10">
        <f ca="1">SUMPRODUCT($A907:$F907,Results!$B$19:$G$19)</f>
        <v>-2.6237205936381098</v>
      </c>
      <c r="O907" s="10">
        <f ca="1">SUMPRODUCT($A907:$F907,Results!$B$20:$G$20)</f>
        <v>-2.0490218839069794</v>
      </c>
      <c r="P907" s="10" cm="1">
        <f t="array" aca="1" ref="P907" ca="1">SUMPRODUCT(J907:O907,TRANSPOSE(BL$20:BL$25))+$AD$20-$BL$27</f>
        <v>-15.834446382025298</v>
      </c>
      <c r="Q907" s="10" cm="1">
        <f t="array" aca="1" ref="Q907" ca="1">SUMPRODUCT(J907:O907,TRANSPOSE(ES$20:ES$25))+$AD$20-$ES$27</f>
        <v>-15.803334213796379</v>
      </c>
      <c r="R907" s="10">
        <f ca="1">I907-Results!$E$5*H907</f>
        <v>-15.438843263162397</v>
      </c>
      <c r="S907" s="10" cm="1">
        <f t="array" aca="1" ref="S907" ca="1">SUMPRODUCT(J907:O907,TRANSPOSE(AR$28:AR$33))+$AD$20-$AC$26</f>
        <v>-17.178038124989751</v>
      </c>
      <c r="T907" s="10">
        <f ca="1">SUMPRODUCT(J907:O907,Results!K$9:P$9)</f>
        <v>-15.631573461119952</v>
      </c>
      <c r="U907" s="10">
        <f ca="1">SUMPRODUCT(J907:O907,Results!K$9:P$9)+$AD$20-$AC$31</f>
        <v>-15.61461740459486</v>
      </c>
      <c r="V907" s="10">
        <f t="shared" ca="1" si="179"/>
        <v>5.4486144462950641</v>
      </c>
      <c r="W907" s="10">
        <f t="shared" ca="1" si="181"/>
        <v>5.417502278066145</v>
      </c>
      <c r="X907" s="10">
        <f t="shared" ca="1" si="182"/>
        <v>5.0530113274321629</v>
      </c>
      <c r="Y907" s="10">
        <f t="shared" ca="1" si="183"/>
        <v>6.7922061892595167</v>
      </c>
      <c r="Z907" s="10">
        <f t="shared" ca="1" si="184"/>
        <v>-10.667960002612119</v>
      </c>
      <c r="AA907" s="10">
        <f t="shared" ca="1" si="185"/>
        <v>5.2287854688646256</v>
      </c>
    </row>
    <row r="908" spans="1:27">
      <c r="A908" s="6">
        <f ca="1">LN((RAND()^(-Results!$E$4))-1)</f>
        <v>1.9243247886061869</v>
      </c>
      <c r="B908" s="6">
        <f ca="1">LN((RAND()^(-Results!$E$4))-1)</f>
        <v>-3.2939726099068576</v>
      </c>
      <c r="C908" s="6">
        <f ca="1">LN((RAND()^(-Results!$E$4))-1)</f>
        <v>-1.2470260266148512</v>
      </c>
      <c r="D908" s="6">
        <f ca="1">LN((RAND()^(-Results!$E$4))-1)</f>
        <v>2.095358390630139</v>
      </c>
      <c r="E908" s="6">
        <f ca="1">LN((RAND()^(-Results!$E$4))-1)</f>
        <v>1.8927504870921161</v>
      </c>
      <c r="F908" s="6">
        <f ca="1">LN((RAND()^(-Results!$E$4))-1)</f>
        <v>-1.2021129134998789</v>
      </c>
      <c r="G908" s="6">
        <f ca="1">LN((RAND()^(-Results!$E$4))-1)</f>
        <v>1.043343054483487</v>
      </c>
      <c r="H908" s="6">
        <f t="shared" ca="1" si="180"/>
        <v>1.1075153038394074</v>
      </c>
      <c r="I908" s="10">
        <f ca="1">SUMPRODUCT(J908:O908,Results!B$12:G$12)+Results!$E$5*H908</f>
        <v>11.111025200380006</v>
      </c>
      <c r="J908" s="10">
        <f ca="1">SUMPRODUCT($A908:$F908,Results!$B$15:$G$15)</f>
        <v>-7.8386811273731425</v>
      </c>
      <c r="K908" s="10">
        <f ca="1">SUMPRODUCT($A908:$F908,Results!$B$16:$G$16)</f>
        <v>-2.6647714945225944</v>
      </c>
      <c r="L908" s="10">
        <f ca="1">SUMPRODUCT($A908:$F908,Results!$B$17:$G$17)</f>
        <v>-10.372858091093407</v>
      </c>
      <c r="M908" s="10">
        <f ca="1">SUMPRODUCT($A908:$F908,Results!$B$18:$G$18)</f>
        <v>1.9737783696069047</v>
      </c>
      <c r="N908" s="10">
        <f ca="1">SUMPRODUCT($A908:$F908,Results!$B$19:$G$19)</f>
        <v>-4.8961002877399196</v>
      </c>
      <c r="O908" s="10">
        <f ca="1">SUMPRODUCT($A908:$F908,Results!$B$20:$G$20)</f>
        <v>-1.5921521510930152</v>
      </c>
      <c r="P908" s="10" cm="1">
        <f t="array" aca="1" ref="P908" ca="1">SUMPRODUCT(J908:O908,TRANSPOSE(BL$20:BL$25))+$AD$20-$BL$27</f>
        <v>7.3616715747006065</v>
      </c>
      <c r="Q908" s="10" cm="1">
        <f t="array" aca="1" ref="Q908" ca="1">SUMPRODUCT(J908:O908,TRANSPOSE(ES$20:ES$25))+$AD$20-$ES$27</f>
        <v>7.2388331691899754</v>
      </c>
      <c r="R908" s="10">
        <f ca="1">I908-Results!$E$5*H908</f>
        <v>6.6809639850223759</v>
      </c>
      <c r="S908" s="10" cm="1">
        <f t="array" aca="1" ref="S908" ca="1">SUMPRODUCT(J908:O908,TRANSPOSE(AR$28:AR$33))+$AD$20-$AC$26</f>
        <v>3.5317763496479877</v>
      </c>
      <c r="T908" s="10">
        <f ca="1">SUMPRODUCT(J908:O908,Results!K$9:P$9)</f>
        <v>6.6383515841430967</v>
      </c>
      <c r="U908" s="10">
        <f ca="1">SUMPRODUCT(J908:O908,Results!K$9:P$9)+$AD$20-$AC$31</f>
        <v>6.6553076406681893</v>
      </c>
      <c r="V908" s="10">
        <f t="shared" ca="1" si="179"/>
        <v>3.7493536256793991</v>
      </c>
      <c r="W908" s="10">
        <f t="shared" ca="1" si="181"/>
        <v>3.8721920311900302</v>
      </c>
      <c r="X908" s="10">
        <f t="shared" ca="1" si="182"/>
        <v>4.4300612153576298</v>
      </c>
      <c r="Y908" s="10">
        <f t="shared" ca="1" si="183"/>
        <v>7.5792488507320179</v>
      </c>
      <c r="Z908" s="10">
        <f t="shared" ca="1" si="184"/>
        <v>10.828897133498121</v>
      </c>
      <c r="AA908" s="10">
        <f t="shared" ca="1" si="185"/>
        <v>4.4557175597118164</v>
      </c>
    </row>
    <row r="909" spans="1:27">
      <c r="A909" s="6">
        <f ca="1">LN((RAND()^(-Results!$E$4))-1)</f>
        <v>-0.28544968900745255</v>
      </c>
      <c r="B909" s="6">
        <f ca="1">LN((RAND()^(-Results!$E$4))-1)</f>
        <v>0.21692629827017704</v>
      </c>
      <c r="C909" s="6">
        <f ca="1">LN((RAND()^(-Results!$E$4))-1)</f>
        <v>-1.2175119279367979</v>
      </c>
      <c r="D909" s="6">
        <f ca="1">LN((RAND()^(-Results!$E$4))-1)</f>
        <v>1.7682273585125414</v>
      </c>
      <c r="E909" s="6">
        <f ca="1">LN((RAND()^(-Results!$E$4))-1)</f>
        <v>0.54901356822607572</v>
      </c>
      <c r="F909" s="6">
        <f ca="1">LN((RAND()^(-Results!$E$4))-1)</f>
        <v>3.5533280235842457E-2</v>
      </c>
      <c r="G909" s="6">
        <f ca="1">LN((RAND()^(-Results!$E$4))-1)</f>
        <v>0.47608056439878921</v>
      </c>
      <c r="H909" s="6">
        <f t="shared" ca="1" si="180"/>
        <v>0.54025281375470968</v>
      </c>
      <c r="I909" s="10">
        <f ca="1">SUMPRODUCT(J909:O909,Results!B$12:G$12)+Results!$E$5*H909</f>
        <v>3.4599792701286542</v>
      </c>
      <c r="J909" s="10">
        <f ca="1">SUMPRODUCT($A909:$F909,Results!$B$15:$G$15)</f>
        <v>-2.6545394405589984</v>
      </c>
      <c r="K909" s="10">
        <f ca="1">SUMPRODUCT($A909:$F909,Results!$B$16:$G$16)</f>
        <v>-1.7335679843060665</v>
      </c>
      <c r="L909" s="10">
        <f ca="1">SUMPRODUCT($A909:$F909,Results!$B$17:$G$17)</f>
        <v>-2.9053778796331926</v>
      </c>
      <c r="M909" s="10">
        <f ca="1">SUMPRODUCT($A909:$F909,Results!$B$18:$G$18)</f>
        <v>1.0844052305912337</v>
      </c>
      <c r="N909" s="10">
        <f ca="1">SUMPRODUCT($A909:$F909,Results!$B$19:$G$19)</f>
        <v>-2.333246615061662</v>
      </c>
      <c r="O909" s="10">
        <f ca="1">SUMPRODUCT($A909:$F909,Results!$B$20:$G$20)</f>
        <v>-1.0110843889859977</v>
      </c>
      <c r="P909" s="10" cm="1">
        <f t="array" aca="1" ref="P909" ca="1">SUMPRODUCT(J909:O909,TRANSPOSE(BL$20:BL$25))+$AD$20-$BL$27</f>
        <v>0.75852342795457484</v>
      </c>
      <c r="Q909" s="10" cm="1">
        <f t="array" aca="1" ref="Q909" ca="1">SUMPRODUCT(J909:O909,TRANSPOSE(ES$20:ES$25))+$AD$20-$ES$27</f>
        <v>0.8393485665410233</v>
      </c>
      <c r="R909" s="10">
        <f ca="1">I909-Results!$E$5*H909</f>
        <v>1.2989680151098155</v>
      </c>
      <c r="S909" s="10" cm="1">
        <f t="array" aca="1" ref="S909" ca="1">SUMPRODUCT(J909:O909,TRANSPOSE(AR$28:AR$33))+$AD$20-$AC$26</f>
        <v>-0.91188836191246736</v>
      </c>
      <c r="T909" s="10">
        <f ca="1">SUMPRODUCT(J909:O909,Results!K$9:P$9)</f>
        <v>1.2687915691348728</v>
      </c>
      <c r="U909" s="10">
        <f ca="1">SUMPRODUCT(J909:O909,Results!K$9:P$9)+$AD$20-$AC$31</f>
        <v>1.2857476256599654</v>
      </c>
      <c r="V909" s="10">
        <f t="shared" ca="1" si="179"/>
        <v>2.7014558421740795</v>
      </c>
      <c r="W909" s="10">
        <f t="shared" ca="1" si="181"/>
        <v>2.6206307035876311</v>
      </c>
      <c r="X909" s="10">
        <f t="shared" ca="1" si="182"/>
        <v>2.1610112550188387</v>
      </c>
      <c r="Y909" s="10">
        <f t="shared" ca="1" si="183"/>
        <v>4.3718676320411216</v>
      </c>
      <c r="Z909" s="10">
        <f t="shared" ca="1" si="184"/>
        <v>3.1778512032467692</v>
      </c>
      <c r="AA909" s="10">
        <f t="shared" ca="1" si="185"/>
        <v>2.1742316444686889</v>
      </c>
    </row>
    <row r="910" spans="1:27">
      <c r="A910" s="6">
        <f ca="1">LN((RAND()^(-Results!$E$4))-1)</f>
        <v>1.5589796106660259</v>
      </c>
      <c r="B910" s="6">
        <f ca="1">LN((RAND()^(-Results!$E$4))-1)</f>
        <v>-1.6217921045270682</v>
      </c>
      <c r="C910" s="6">
        <f ca="1">LN((RAND()^(-Results!$E$4))-1)</f>
        <v>1.3364150011952998</v>
      </c>
      <c r="D910" s="6">
        <f ca="1">LN((RAND()^(-Results!$E$4))-1)</f>
        <v>2.3651664446420688</v>
      </c>
      <c r="E910" s="6">
        <f ca="1">LN((RAND()^(-Results!$E$4))-1)</f>
        <v>0.30368344978238704</v>
      </c>
      <c r="F910" s="6">
        <f ca="1">LN((RAND()^(-Results!$E$4))-1)</f>
        <v>0.50153510637984222</v>
      </c>
      <c r="G910" s="6">
        <f ca="1">LN((RAND()^(-Results!$E$4))-1)</f>
        <v>8.047755902022749E-2</v>
      </c>
      <c r="H910" s="6">
        <f t="shared" ca="1" si="180"/>
        <v>0.14464980837614799</v>
      </c>
      <c r="I910" s="10">
        <f ca="1">SUMPRODUCT(J910:O910,Results!B$12:G$12)+Results!$E$5*H910</f>
        <v>12.060661033099738</v>
      </c>
      <c r="J910" s="10">
        <f ca="1">SUMPRODUCT($A910:$F910,Results!$B$15:$G$15)</f>
        <v>-6.4677790137827582</v>
      </c>
      <c r="K910" s="10">
        <f ca="1">SUMPRODUCT($A910:$F910,Results!$B$16:$G$16)</f>
        <v>-0.28898185969789397</v>
      </c>
      <c r="L910" s="10">
        <f ca="1">SUMPRODUCT($A910:$F910,Results!$B$17:$G$17)</f>
        <v>-1.5394072681910491</v>
      </c>
      <c r="M910" s="10">
        <f ca="1">SUMPRODUCT($A910:$F910,Results!$B$18:$G$18)</f>
        <v>-4.4749379298210119</v>
      </c>
      <c r="N910" s="10">
        <f ca="1">SUMPRODUCT($A910:$F910,Results!$B$19:$G$19)</f>
        <v>1.2163249698944154</v>
      </c>
      <c r="O910" s="10">
        <f ca="1">SUMPRODUCT($A910:$F910,Results!$B$20:$G$20)</f>
        <v>4.0912394143559965</v>
      </c>
      <c r="P910" s="10" cm="1">
        <f t="array" aca="1" ref="P910" ca="1">SUMPRODUCT(J910:O910,TRANSPOSE(BL$20:BL$25))+$AD$20-$BL$27</f>
        <v>12.333297883851206</v>
      </c>
      <c r="Q910" s="10" cm="1">
        <f t="array" aca="1" ref="Q910" ca="1">SUMPRODUCT(J910:O910,TRANSPOSE(ES$20:ES$25))+$AD$20-$ES$27</f>
        <v>12.277740866418105</v>
      </c>
      <c r="R910" s="10">
        <f ca="1">I910-Results!$E$5*H910</f>
        <v>11.482061799595146</v>
      </c>
      <c r="S910" s="10" cm="1">
        <f t="array" aca="1" ref="S910" ca="1">SUMPRODUCT(J910:O910,TRANSPOSE(AR$28:AR$33))+$AD$20-$AC$26</f>
        <v>14.914406376492824</v>
      </c>
      <c r="T910" s="10">
        <f ca="1">SUMPRODUCT(J910:O910,Results!K$9:P$9)</f>
        <v>12.01985050898009</v>
      </c>
      <c r="U910" s="10">
        <f ca="1">SUMPRODUCT(J910:O910,Results!K$9:P$9)+$AD$20-$AC$31</f>
        <v>12.036806565505183</v>
      </c>
      <c r="V910" s="10">
        <f t="shared" ca="1" si="179"/>
        <v>-0.27263685075146782</v>
      </c>
      <c r="W910" s="10">
        <f t="shared" ca="1" si="181"/>
        <v>-0.21707983331836722</v>
      </c>
      <c r="X910" s="10">
        <f t="shared" ca="1" si="182"/>
        <v>0.57859923350459219</v>
      </c>
      <c r="Y910" s="10">
        <f t="shared" ca="1" si="183"/>
        <v>-2.8537453433930864</v>
      </c>
      <c r="Z910" s="10">
        <f t="shared" ca="1" si="184"/>
        <v>11.778532966217853</v>
      </c>
      <c r="AA910" s="10">
        <f t="shared" ca="1" si="185"/>
        <v>2.3854467594555118E-2</v>
      </c>
    </row>
    <row r="911" spans="1:27">
      <c r="A911" s="6">
        <f ca="1">LN((RAND()^(-Results!$E$4))-1)</f>
        <v>0.40387290210278565</v>
      </c>
      <c r="B911" s="6">
        <f ca="1">LN((RAND()^(-Results!$E$4))-1)</f>
        <v>-3.3151541689554622</v>
      </c>
      <c r="C911" s="6">
        <f ca="1">LN((RAND()^(-Results!$E$4))-1)</f>
        <v>3.8160610401876007</v>
      </c>
      <c r="D911" s="6">
        <f ca="1">LN((RAND()^(-Results!$E$4))-1)</f>
        <v>-1.4379547332925344</v>
      </c>
      <c r="E911" s="6">
        <f ca="1">LN((RAND()^(-Results!$E$4))-1)</f>
        <v>-0.31934621647499134</v>
      </c>
      <c r="F911" s="6">
        <f ca="1">LN((RAND()^(-Results!$E$4))-1)</f>
        <v>1.2647827217227443</v>
      </c>
      <c r="G911" s="6">
        <f ca="1">LN((RAND()^(-Results!$E$4))-1)</f>
        <v>-0.9548627066090748</v>
      </c>
      <c r="H911" s="6">
        <f t="shared" ca="1" si="180"/>
        <v>-0.89069045725315432</v>
      </c>
      <c r="I911" s="10">
        <f ca="1">SUMPRODUCT(J911:O911,Results!B$12:G$12)+Results!$E$5*H911</f>
        <v>-4.3214808336677866</v>
      </c>
      <c r="J911" s="10">
        <f ca="1">SUMPRODUCT($A911:$F911,Results!$B$15:$G$15)</f>
        <v>1.9657968304460929</v>
      </c>
      <c r="K911" s="10">
        <f ca="1">SUMPRODUCT($A911:$F911,Results!$B$16:$G$16)</f>
        <v>4.3054681230339211</v>
      </c>
      <c r="L911" s="10">
        <f ca="1">SUMPRODUCT($A911:$F911,Results!$B$17:$G$17)</f>
        <v>0.90759240319457501</v>
      </c>
      <c r="M911" s="10">
        <f ca="1">SUMPRODUCT($A911:$F911,Results!$B$18:$G$18)</f>
        <v>-8.7184944834424201</v>
      </c>
      <c r="N911" s="10">
        <f ca="1">SUMPRODUCT($A911:$F911,Results!$B$19:$G$19)</f>
        <v>-0.1420727388373334</v>
      </c>
      <c r="O911" s="10">
        <f ca="1">SUMPRODUCT($A911:$F911,Results!$B$20:$G$20)</f>
        <v>5.0165791041686276</v>
      </c>
      <c r="P911" s="10" cm="1">
        <f t="array" aca="1" ref="P911" ca="1">SUMPRODUCT(J911:O911,TRANSPOSE(BL$20:BL$25))+$AD$20-$BL$27</f>
        <v>1.6433576800623215</v>
      </c>
      <c r="Q911" s="10" cm="1">
        <f t="array" aca="1" ref="Q911" ca="1">SUMPRODUCT(J911:O911,TRANSPOSE(ES$20:ES$25))+$AD$20-$ES$27</f>
        <v>1.4292007499256756</v>
      </c>
      <c r="R911" s="10">
        <f ca="1">I911-Results!$E$5*H911</f>
        <v>-0.75871900465516928</v>
      </c>
      <c r="S911" s="10" cm="1">
        <f t="array" aca="1" ref="S911" ca="1">SUMPRODUCT(J911:O911,TRANSPOSE(AR$28:AR$33))+$AD$20-$AC$26</f>
        <v>10.860064334045855</v>
      </c>
      <c r="T911" s="10">
        <f ca="1">SUMPRODUCT(J911:O911,Results!K$9:P$9)</f>
        <v>0.29481139393718214</v>
      </c>
      <c r="U911" s="10">
        <f ca="1">SUMPRODUCT(J911:O911,Results!K$9:P$9)+$AD$20-$AC$31</f>
        <v>0.31176745046227461</v>
      </c>
      <c r="V911" s="10">
        <f t="shared" ca="1" si="179"/>
        <v>-5.9648385137301076</v>
      </c>
      <c r="W911" s="10">
        <f t="shared" ca="1" si="181"/>
        <v>-5.7506815835934617</v>
      </c>
      <c r="X911" s="10">
        <f t="shared" ca="1" si="182"/>
        <v>-3.5627618290126173</v>
      </c>
      <c r="Y911" s="10">
        <f t="shared" ca="1" si="183"/>
        <v>-15.181545167713642</v>
      </c>
      <c r="Z911" s="10">
        <f t="shared" ca="1" si="184"/>
        <v>-4.6036089005496716</v>
      </c>
      <c r="AA911" s="10">
        <f t="shared" ca="1" si="185"/>
        <v>-4.6332482841300608</v>
      </c>
    </row>
    <row r="912" spans="1:27">
      <c r="A912" s="6">
        <f ca="1">LN((RAND()^(-Results!$E$4))-1)</f>
        <v>-1.4561326922789792</v>
      </c>
      <c r="B912" s="6">
        <f ca="1">LN((RAND()^(-Results!$E$4))-1)</f>
        <v>-0.2918829541263413</v>
      </c>
      <c r="C912" s="6">
        <f ca="1">LN((RAND()^(-Results!$E$4))-1)</f>
        <v>1.4148826344464933</v>
      </c>
      <c r="D912" s="6">
        <f ca="1">LN((RAND()^(-Results!$E$4))-1)</f>
        <v>-1.4306488968263811</v>
      </c>
      <c r="E912" s="6">
        <f ca="1">LN((RAND()^(-Results!$E$4))-1)</f>
        <v>-0.62735906566963462</v>
      </c>
      <c r="F912" s="6">
        <f ca="1">LN((RAND()^(-Results!$E$4))-1)</f>
        <v>1.2957496876823862</v>
      </c>
      <c r="G912" s="6">
        <f ca="1">LN((RAND()^(-Results!$E$4))-1)</f>
        <v>-0.37552542659274035</v>
      </c>
      <c r="H912" s="6">
        <f t="shared" ca="1" si="180"/>
        <v>-0.31135317723681988</v>
      </c>
      <c r="I912" s="10">
        <f ca="1">SUMPRODUCT(J912:O912,Results!B$12:G$12)+Results!$E$5*H912</f>
        <v>-8.5528856091198726</v>
      </c>
      <c r="J912" s="10">
        <f ca="1">SUMPRODUCT($A912:$F912,Results!$B$15:$G$15)</f>
        <v>4.9175663207063778</v>
      </c>
      <c r="K912" s="10">
        <f ca="1">SUMPRODUCT($A912:$F912,Results!$B$16:$G$16)</f>
        <v>2.5861998696272877</v>
      </c>
      <c r="L912" s="10">
        <f ca="1">SUMPRODUCT($A912:$F912,Results!$B$17:$G$17)</f>
        <v>2.5080325518877906</v>
      </c>
      <c r="M912" s="10">
        <f ca="1">SUMPRODUCT($A912:$F912,Results!$B$18:$G$18)</f>
        <v>-4.0677138727927744</v>
      </c>
      <c r="N912" s="10">
        <f ca="1">SUMPRODUCT($A912:$F912,Results!$B$19:$G$19)</f>
        <v>-1.0993791996100082</v>
      </c>
      <c r="O912" s="10">
        <f ca="1">SUMPRODUCT($A912:$F912,Results!$B$20:$G$20)</f>
        <v>1.3934976280391507</v>
      </c>
      <c r="P912" s="10" cm="1">
        <f t="array" aca="1" ref="P912" ca="1">SUMPRODUCT(J912:O912,TRANSPOSE(BL$20:BL$25))+$AD$20-$BL$27</f>
        <v>-6.725450266444283</v>
      </c>
      <c r="Q912" s="10" cm="1">
        <f t="array" aca="1" ref="Q912" ca="1">SUMPRODUCT(J912:O912,TRANSPOSE(ES$20:ES$25))+$AD$20-$ES$27</f>
        <v>-6.7365201005108828</v>
      </c>
      <c r="R912" s="10">
        <f ca="1">I912-Results!$E$5*H912</f>
        <v>-7.3074729001725931</v>
      </c>
      <c r="S912" s="10" cm="1">
        <f t="array" aca="1" ref="S912" ca="1">SUMPRODUCT(J912:O912,TRANSPOSE(AR$28:AR$33))+$AD$20-$AC$26</f>
        <v>-1.2802006732311357</v>
      </c>
      <c r="T912" s="10">
        <f ca="1">SUMPRODUCT(J912:O912,Results!K$9:P$9)</f>
        <v>-6.8351700999616876</v>
      </c>
      <c r="U912" s="10">
        <f ca="1">SUMPRODUCT(J912:O912,Results!K$9:P$9)+$AD$20-$AC$31</f>
        <v>-6.818214043436595</v>
      </c>
      <c r="V912" s="10">
        <f t="shared" ca="1" si="179"/>
        <v>-1.8274353426755896</v>
      </c>
      <c r="W912" s="10">
        <f t="shared" ca="1" si="181"/>
        <v>-1.8163655086089898</v>
      </c>
      <c r="X912" s="10">
        <f t="shared" ca="1" si="182"/>
        <v>-1.2454127089472795</v>
      </c>
      <c r="Y912" s="10">
        <f t="shared" ca="1" si="183"/>
        <v>-7.2726849358887371</v>
      </c>
      <c r="Z912" s="10">
        <f t="shared" ca="1" si="184"/>
        <v>-8.8350136760017577</v>
      </c>
      <c r="AA912" s="10">
        <f t="shared" ca="1" si="185"/>
        <v>-1.7346715656832776</v>
      </c>
    </row>
    <row r="913" spans="1:27">
      <c r="A913" s="6">
        <f ca="1">LN((RAND()^(-Results!$E$4))-1)</f>
        <v>5.6158705804927616</v>
      </c>
      <c r="B913" s="6">
        <f ca="1">LN((RAND()^(-Results!$E$4))-1)</f>
        <v>-1.8689819067177291</v>
      </c>
      <c r="C913" s="6">
        <f ca="1">LN((RAND()^(-Results!$E$4))-1)</f>
        <v>0.38552292118102427</v>
      </c>
      <c r="D913" s="6">
        <f ca="1">LN((RAND()^(-Results!$E$4))-1)</f>
        <v>2.2557366707382545</v>
      </c>
      <c r="E913" s="6">
        <f ca="1">LN((RAND()^(-Results!$E$4))-1)</f>
        <v>-1.2768535785068214</v>
      </c>
      <c r="F913" s="6">
        <f ca="1">LN((RAND()^(-Results!$E$4))-1)</f>
        <v>-0.43261608522250999</v>
      </c>
      <c r="G913" s="6">
        <f ca="1">LN((RAND()^(-Results!$E$4))-1)</f>
        <v>-0.32389659764916917</v>
      </c>
      <c r="H913" s="6">
        <f t="shared" ca="1" si="180"/>
        <v>-0.25972434829324864</v>
      </c>
      <c r="I913" s="10">
        <f ca="1">SUMPRODUCT(J913:O913,Results!B$12:G$12)+Results!$E$5*H913</f>
        <v>28.01887489101502</v>
      </c>
      <c r="J913" s="10">
        <f ca="1">SUMPRODUCT($A913:$F913,Results!$B$15:$G$15)</f>
        <v>-14.753604329539215</v>
      </c>
      <c r="K913" s="10">
        <f ca="1">SUMPRODUCT($A913:$F913,Results!$B$16:$G$16)</f>
        <v>-6.2073020019935292</v>
      </c>
      <c r="L913" s="10">
        <f ca="1">SUMPRODUCT($A913:$F913,Results!$B$17:$G$17)</f>
        <v>3.8090119846641617</v>
      </c>
      <c r="M913" s="10">
        <f ca="1">SUMPRODUCT($A913:$F913,Results!$B$18:$G$18)</f>
        <v>-1.1737115398227553</v>
      </c>
      <c r="N913" s="10">
        <f ca="1">SUMPRODUCT($A913:$F913,Results!$B$19:$G$19)</f>
        <v>10.776498108427541</v>
      </c>
      <c r="O913" s="10">
        <f ca="1">SUMPRODUCT($A913:$F913,Results!$B$20:$G$20)</f>
        <v>6.7635991233818782</v>
      </c>
      <c r="P913" s="10" cm="1">
        <f t="array" aca="1" ref="P913" ca="1">SUMPRODUCT(J913:O913,TRANSPOSE(BL$20:BL$25))+$AD$20-$BL$27</f>
        <v>29.371129435155595</v>
      </c>
      <c r="Q913" s="10" cm="1">
        <f t="array" aca="1" ref="Q913" ca="1">SUMPRODUCT(J913:O913,TRANSPOSE(ES$20:ES$25))+$AD$20-$ES$27</f>
        <v>29.194751239593419</v>
      </c>
      <c r="R913" s="10">
        <f ca="1">I913-Results!$E$5*H913</f>
        <v>29.057772284188015</v>
      </c>
      <c r="S913" s="10" cm="1">
        <f t="array" aca="1" ref="S913" ca="1">SUMPRODUCT(J913:O913,TRANSPOSE(AR$28:AR$33))+$AD$20-$AC$26</f>
        <v>25.877613354600239</v>
      </c>
      <c r="T913" s="10">
        <f ca="1">SUMPRODUCT(J913:O913,Results!K$9:P$9)</f>
        <v>28.307061479190413</v>
      </c>
      <c r="U913" s="10">
        <f ca="1">SUMPRODUCT(J913:O913,Results!K$9:P$9)+$AD$20-$AC$31</f>
        <v>28.324017535715505</v>
      </c>
      <c r="V913" s="10">
        <f t="shared" ca="1" si="179"/>
        <v>-1.3522545441405747</v>
      </c>
      <c r="W913" s="10">
        <f t="shared" ca="1" si="181"/>
        <v>-1.1758763485783987</v>
      </c>
      <c r="X913" s="10">
        <f t="shared" ca="1" si="182"/>
        <v>-1.038897393172995</v>
      </c>
      <c r="Y913" s="10">
        <f t="shared" ca="1" si="183"/>
        <v>2.1412615364147811</v>
      </c>
      <c r="Z913" s="10">
        <f t="shared" ca="1" si="184"/>
        <v>27.736746824133135</v>
      </c>
      <c r="AA913" s="10">
        <f t="shared" ca="1" si="185"/>
        <v>-0.30514264470048502</v>
      </c>
    </row>
    <row r="914" spans="1:27">
      <c r="A914" s="6">
        <f ca="1">LN((RAND()^(-Results!$E$4))-1)</f>
        <v>-0.68887733095604831</v>
      </c>
      <c r="B914" s="6">
        <f ca="1">LN((RAND()^(-Results!$E$4))-1)</f>
        <v>-3.6335045151808369</v>
      </c>
      <c r="C914" s="6">
        <f ca="1">LN((RAND()^(-Results!$E$4))-1)</f>
        <v>-0.78079612513269103</v>
      </c>
      <c r="D914" s="6">
        <f ca="1">LN((RAND()^(-Results!$E$4))-1)</f>
        <v>2.3605461057761796</v>
      </c>
      <c r="E914" s="6">
        <f ca="1">LN((RAND()^(-Results!$E$4))-1)</f>
        <v>0.49044314896230579</v>
      </c>
      <c r="F914" s="6">
        <f ca="1">LN((RAND()^(-Results!$E$4))-1)</f>
        <v>1.1372913453182998</v>
      </c>
      <c r="G914" s="6">
        <f ca="1">LN((RAND()^(-Results!$E$4))-1)</f>
        <v>1.2291742003233819</v>
      </c>
      <c r="H914" s="6">
        <f t="shared" ca="1" si="180"/>
        <v>1.2933464496793023</v>
      </c>
      <c r="I914" s="10">
        <f ca="1">SUMPRODUCT(J914:O914,Results!B$12:G$12)+Results!$E$5*H914</f>
        <v>-0.4093669140454983</v>
      </c>
      <c r="J914" s="10">
        <f ca="1">SUMPRODUCT($A914:$F914,Results!$B$15:$G$15)</f>
        <v>-3.1156687933388207</v>
      </c>
      <c r="K914" s="10">
        <f ca="1">SUMPRODUCT($A914:$F914,Results!$B$16:$G$16)</f>
        <v>-3.7856191805171728</v>
      </c>
      <c r="L914" s="10">
        <f ca="1">SUMPRODUCT($A914:$F914,Results!$B$17:$G$17)</f>
        <v>-6.0140048004166493</v>
      </c>
      <c r="M914" s="10">
        <f ca="1">SUMPRODUCT($A914:$F914,Results!$B$18:$G$18)</f>
        <v>-3.4702830144851484</v>
      </c>
      <c r="N914" s="10">
        <f ca="1">SUMPRODUCT($A914:$F914,Results!$B$19:$G$19)</f>
        <v>-8.7647519492610435</v>
      </c>
      <c r="O914" s="10">
        <f ca="1">SUMPRODUCT($A914:$F914,Results!$B$20:$G$20)</f>
        <v>0.47942147392700774</v>
      </c>
      <c r="P914" s="10" cm="1">
        <f t="array" aca="1" ref="P914" ca="1">SUMPRODUCT(J914:O914,TRANSPOSE(BL$20:BL$25))+$AD$20-$BL$27</f>
        <v>-4.9018760246637889</v>
      </c>
      <c r="Q914" s="10" cm="1">
        <f t="array" aca="1" ref="Q914" ca="1">SUMPRODUCT(J914:O914,TRANSPOSE(ES$20:ES$25))+$AD$20-$ES$27</f>
        <v>-4.9448710117011165</v>
      </c>
      <c r="R914" s="10">
        <f ca="1">I914-Results!$E$5*H914</f>
        <v>-5.5827527127627077</v>
      </c>
      <c r="S914" s="10" cm="1">
        <f t="array" aca="1" ref="S914" ca="1">SUMPRODUCT(J914:O914,TRANSPOSE(AR$28:AR$33))+$AD$20-$AC$26</f>
        <v>-1.6252642749744224</v>
      </c>
      <c r="T914" s="10">
        <f ca="1">SUMPRODUCT(J914:O914,Results!K$9:P$9)</f>
        <v>-5.1352598171401374</v>
      </c>
      <c r="U914" s="10">
        <f ca="1">SUMPRODUCT(J914:O914,Results!K$9:P$9)+$AD$20-$AC$31</f>
        <v>-5.1183037606150448</v>
      </c>
      <c r="V914" s="10">
        <f t="shared" ca="1" si="179"/>
        <v>4.4925091106182906</v>
      </c>
      <c r="W914" s="10">
        <f t="shared" ca="1" si="181"/>
        <v>4.5355040976556182</v>
      </c>
      <c r="X914" s="10">
        <f t="shared" ca="1" si="182"/>
        <v>5.1733857987172094</v>
      </c>
      <c r="Y914" s="10">
        <f t="shared" ca="1" si="183"/>
        <v>1.2158973609289241</v>
      </c>
      <c r="Z914" s="10">
        <f t="shared" ca="1" si="184"/>
        <v>-0.6914949809273836</v>
      </c>
      <c r="AA914" s="10">
        <f t="shared" ca="1" si="185"/>
        <v>4.7089368465695465</v>
      </c>
    </row>
    <row r="915" spans="1:27">
      <c r="A915" s="6">
        <f ca="1">LN((RAND()^(-Results!$E$4))-1)</f>
        <v>-0.53939483121411946</v>
      </c>
      <c r="B915" s="6">
        <f ca="1">LN((RAND()^(-Results!$E$4))-1)</f>
        <v>-0.58342462286010177</v>
      </c>
      <c r="C915" s="6">
        <f ca="1">LN((RAND()^(-Results!$E$4))-1)</f>
        <v>-1.8767450226061972</v>
      </c>
      <c r="D915" s="6">
        <f ca="1">LN((RAND()^(-Results!$E$4))-1)</f>
        <v>0.88509680528594292</v>
      </c>
      <c r="E915" s="6">
        <f ca="1">LN((RAND()^(-Results!$E$4))-1)</f>
        <v>-1.2981596638486368</v>
      </c>
      <c r="F915" s="6">
        <f ca="1">LN((RAND()^(-Results!$E$4))-1)</f>
        <v>-1.1282262265756515</v>
      </c>
      <c r="G915" s="6">
        <f ca="1">LN((RAND()^(-Results!$E$4))-1)</f>
        <v>-2.0310611194928545</v>
      </c>
      <c r="H915" s="6">
        <f t="shared" ca="1" si="180"/>
        <v>-1.966888870136934</v>
      </c>
      <c r="I915" s="10">
        <f ca="1">SUMPRODUCT(J915:O915,Results!B$12:G$12)+Results!$E$5*H915</f>
        <v>-22.212617494219437</v>
      </c>
      <c r="J915" s="10">
        <f ca="1">SUMPRODUCT($A915:$F915,Results!$B$15:$G$15)</f>
        <v>2.979975900722573</v>
      </c>
      <c r="K915" s="10">
        <f ca="1">SUMPRODUCT($A915:$F915,Results!$B$16:$G$16)</f>
        <v>-7.6327227762870793</v>
      </c>
      <c r="L915" s="10">
        <f ca="1">SUMPRODUCT($A915:$F915,Results!$B$17:$G$17)</f>
        <v>4.6605310762964871</v>
      </c>
      <c r="M915" s="10">
        <f ca="1">SUMPRODUCT($A915:$F915,Results!$B$18:$G$18)</f>
        <v>3.9087547726634075</v>
      </c>
      <c r="N915" s="10">
        <f ca="1">SUMPRODUCT($A915:$F915,Results!$B$19:$G$19)</f>
        <v>-3.1843402493696322</v>
      </c>
      <c r="O915" s="10">
        <f ca="1">SUMPRODUCT($A915:$F915,Results!$B$20:$G$20)</f>
        <v>-1.993421757722375</v>
      </c>
      <c r="P915" s="10" cm="1">
        <f t="array" aca="1" ref="P915" ca="1">SUMPRODUCT(J915:O915,TRANSPOSE(BL$20:BL$25))+$AD$20-$BL$27</f>
        <v>-15.061517071218413</v>
      </c>
      <c r="Q915" s="10" cm="1">
        <f t="array" aca="1" ref="Q915" ca="1">SUMPRODUCT(J915:O915,TRANSPOSE(ES$20:ES$25))+$AD$20-$ES$27</f>
        <v>-15.045065771017486</v>
      </c>
      <c r="R915" s="10">
        <f ca="1">I915-Results!$E$5*H915</f>
        <v>-14.345062013671701</v>
      </c>
      <c r="S915" s="10" cm="1">
        <f t="array" aca="1" ref="S915" ca="1">SUMPRODUCT(J915:O915,TRANSPOSE(AR$28:AR$33))+$AD$20-$AC$26</f>
        <v>-17.08183449922252</v>
      </c>
      <c r="T915" s="10">
        <f ca="1">SUMPRODUCT(J915:O915,Results!K$9:P$9)</f>
        <v>-14.960922839649911</v>
      </c>
      <c r="U915" s="10">
        <f ca="1">SUMPRODUCT(J915:O915,Results!K$9:P$9)+$AD$20-$AC$31</f>
        <v>-14.943966783124818</v>
      </c>
      <c r="V915" s="10">
        <f t="shared" ca="1" si="179"/>
        <v>-7.151100423001024</v>
      </c>
      <c r="W915" s="10">
        <f t="shared" ca="1" si="181"/>
        <v>-7.1675517232019512</v>
      </c>
      <c r="X915" s="10">
        <f t="shared" ca="1" si="182"/>
        <v>-7.8675554805477361</v>
      </c>
      <c r="Y915" s="10">
        <f t="shared" ca="1" si="183"/>
        <v>-5.1307829949969168</v>
      </c>
      <c r="Z915" s="10">
        <f t="shared" ca="1" si="184"/>
        <v>-22.494745561101322</v>
      </c>
      <c r="AA915" s="10">
        <f t="shared" ca="1" si="185"/>
        <v>-7.2686507110946188</v>
      </c>
    </row>
    <row r="916" spans="1:27">
      <c r="A916" s="6">
        <f ca="1">LN((RAND()^(-Results!$E$4))-1)</f>
        <v>1.1519507738487658</v>
      </c>
      <c r="B916" s="6">
        <f ca="1">LN((RAND()^(-Results!$E$4))-1)</f>
        <v>1.4739398608070213</v>
      </c>
      <c r="C916" s="6">
        <f ca="1">LN((RAND()^(-Results!$E$4))-1)</f>
        <v>1.8499751690359376</v>
      </c>
      <c r="D916" s="6">
        <f ca="1">LN((RAND()^(-Results!$E$4))-1)</f>
        <v>2.0781297656792428</v>
      </c>
      <c r="E916" s="6">
        <f ca="1">LN((RAND()^(-Results!$E$4))-1)</f>
        <v>1.9115332532183646</v>
      </c>
      <c r="F916" s="6">
        <f ca="1">LN((RAND()^(-Results!$E$4))-1)</f>
        <v>-1.5418698748353226</v>
      </c>
      <c r="G916" s="6">
        <f ca="1">LN((RAND()^(-Results!$E$4))-1)</f>
        <v>-1.1946370728461282</v>
      </c>
      <c r="H916" s="6">
        <f t="shared" ca="1" si="180"/>
        <v>-1.1304648234902077</v>
      </c>
      <c r="I916" s="10">
        <f ca="1">SUMPRODUCT(J916:O916,Results!B$12:G$12)+Results!$E$5*H916</f>
        <v>7.3987470067226289</v>
      </c>
      <c r="J916" s="10">
        <f ca="1">SUMPRODUCT($A916:$F916,Results!$B$15:$G$15)</f>
        <v>-3.147814237707085</v>
      </c>
      <c r="K916" s="10">
        <f ca="1">SUMPRODUCT($A916:$F916,Results!$B$16:$G$16)</f>
        <v>5.1231845943620913</v>
      </c>
      <c r="L916" s="10">
        <f ca="1">SUMPRODUCT($A916:$F916,Results!$B$17:$G$17)</f>
        <v>-3.2304684511205686</v>
      </c>
      <c r="M916" s="10">
        <f ca="1">SUMPRODUCT($A916:$F916,Results!$B$18:$G$18)</f>
        <v>-0.15452633688501516</v>
      </c>
      <c r="N916" s="10">
        <f ca="1">SUMPRODUCT($A916:$F916,Results!$B$19:$G$19)</f>
        <v>3.1238239364355098</v>
      </c>
      <c r="O916" s="10">
        <f ca="1">SUMPRODUCT($A916:$F916,Results!$B$20:$G$20)</f>
        <v>0.76163511218852409</v>
      </c>
      <c r="P916" s="10" cm="1">
        <f t="array" aca="1" ref="P916" ca="1">SUMPRODUCT(J916:O916,TRANSPOSE(BL$20:BL$25))+$AD$20-$BL$27</f>
        <v>12.396722280563408</v>
      </c>
      <c r="Q916" s="10" cm="1">
        <f t="array" aca="1" ref="Q916" ca="1">SUMPRODUCT(J916:O916,TRANSPOSE(ES$20:ES$25))+$AD$20-$ES$27</f>
        <v>12.440584691513189</v>
      </c>
      <c r="R916" s="10">
        <f ca="1">I916-Results!$E$5*H916</f>
        <v>11.92060630068346</v>
      </c>
      <c r="S916" s="10" cm="1">
        <f t="array" aca="1" ref="S916" ca="1">SUMPRODUCT(J916:O916,TRANSPOSE(AR$28:AR$33))+$AD$20-$AC$26</f>
        <v>11.444148061917456</v>
      </c>
      <c r="T916" s="10">
        <f ca="1">SUMPRODUCT(J916:O916,Results!K$9:P$9)</f>
        <v>12.692688342782006</v>
      </c>
      <c r="U916" s="10">
        <f ca="1">SUMPRODUCT(J916:O916,Results!K$9:P$9)+$AD$20-$AC$31</f>
        <v>12.709644399307098</v>
      </c>
      <c r="V916" s="10">
        <f t="shared" ca="1" si="179"/>
        <v>-4.9979752738407788</v>
      </c>
      <c r="W916" s="10">
        <f t="shared" ca="1" si="181"/>
        <v>-5.0418376847905604</v>
      </c>
      <c r="X916" s="10">
        <f t="shared" ca="1" si="182"/>
        <v>-4.5218592939608309</v>
      </c>
      <c r="Y916" s="10">
        <f t="shared" ca="1" si="183"/>
        <v>-4.0454010551948274</v>
      </c>
      <c r="Z916" s="10">
        <f t="shared" ca="1" si="184"/>
        <v>7.1166189398407438</v>
      </c>
      <c r="AA916" s="10">
        <f t="shared" ca="1" si="185"/>
        <v>-5.3108973925844696</v>
      </c>
    </row>
    <row r="917" spans="1:27">
      <c r="A917" s="6">
        <f ca="1">LN((RAND()^(-Results!$E$4))-1)</f>
        <v>0.21790134120855023</v>
      </c>
      <c r="B917" s="6">
        <f ca="1">LN((RAND()^(-Results!$E$4))-1)</f>
        <v>0.9184081855715156</v>
      </c>
      <c r="C917" s="6">
        <f ca="1">LN((RAND()^(-Results!$E$4))-1)</f>
        <v>0.14384034307554441</v>
      </c>
      <c r="D917" s="6">
        <f ca="1">LN((RAND()^(-Results!$E$4))-1)</f>
        <v>-0.81297920491242714</v>
      </c>
      <c r="E917" s="6">
        <f ca="1">LN((RAND()^(-Results!$E$4))-1)</f>
        <v>0.17786157532329566</v>
      </c>
      <c r="F917" s="6">
        <f ca="1">LN((RAND()^(-Results!$E$4))-1)</f>
        <v>-1.3386133311381168</v>
      </c>
      <c r="G917" s="6">
        <f ca="1">LN((RAND()^(-Results!$E$4))-1)</f>
        <v>0.17929486466877939</v>
      </c>
      <c r="H917" s="6">
        <f t="shared" ca="1" si="180"/>
        <v>0.24346711402469989</v>
      </c>
      <c r="I917" s="10">
        <f ca="1">SUMPRODUCT(J917:O917,Results!B$12:G$12)+Results!$E$5*H917</f>
        <v>-1.3267353005540392</v>
      </c>
      <c r="J917" s="10">
        <f ca="1">SUMPRODUCT($A917:$F917,Results!$B$15:$G$15)</f>
        <v>2.4903204872898024</v>
      </c>
      <c r="K917" s="10">
        <f ca="1">SUMPRODUCT($A917:$F917,Results!$B$16:$G$16)</f>
        <v>0.94052765133071192</v>
      </c>
      <c r="L917" s="10">
        <f ca="1">SUMPRODUCT($A917:$F917,Results!$B$17:$G$17)</f>
        <v>1.2581693242472833</v>
      </c>
      <c r="M917" s="10">
        <f ca="1">SUMPRODUCT($A917:$F917,Results!$B$18:$G$18)</f>
        <v>2.8942788462232913</v>
      </c>
      <c r="N917" s="10">
        <f ca="1">SUMPRODUCT($A917:$F917,Results!$B$19:$G$19)</f>
        <v>1.522012870703163</v>
      </c>
      <c r="O917" s="10">
        <f ca="1">SUMPRODUCT($A917:$F917,Results!$B$20:$G$20)</f>
        <v>-1.589986100372953</v>
      </c>
      <c r="P917" s="10" cm="1">
        <f t="array" aca="1" ref="P917" ca="1">SUMPRODUCT(J917:O917,TRANSPOSE(BL$20:BL$25))+$AD$20-$BL$27</f>
        <v>-2.3890473008095614</v>
      </c>
      <c r="Q917" s="10" cm="1">
        <f t="array" aca="1" ref="Q917" ca="1">SUMPRODUCT(J917:O917,TRANSPOSE(ES$20:ES$25))+$AD$20-$ES$27</f>
        <v>-2.395441755443366</v>
      </c>
      <c r="R917" s="10">
        <f ca="1">I917-Results!$E$5*H917</f>
        <v>-2.3006037566528388</v>
      </c>
      <c r="S917" s="10" cm="1">
        <f t="array" aca="1" ref="S917" ca="1">SUMPRODUCT(J917:O917,TRANSPOSE(AR$28:AR$33))+$AD$20-$AC$26</f>
        <v>-4.480695259889246</v>
      </c>
      <c r="T917" s="10">
        <f ca="1">SUMPRODUCT(J917:O917,Results!K$9:P$9)</f>
        <v>-2.4563464473886159</v>
      </c>
      <c r="U917" s="10">
        <f ca="1">SUMPRODUCT(J917:O917,Results!K$9:P$9)+$AD$20-$AC$31</f>
        <v>-2.4393903908635237</v>
      </c>
      <c r="V917" s="10">
        <f t="shared" ca="1" si="179"/>
        <v>1.0623120002555222</v>
      </c>
      <c r="W917" s="10">
        <f t="shared" ca="1" si="181"/>
        <v>1.0687064548893268</v>
      </c>
      <c r="X917" s="10">
        <f t="shared" ca="1" si="182"/>
        <v>0.97386845609879957</v>
      </c>
      <c r="Y917" s="10">
        <f t="shared" ca="1" si="183"/>
        <v>3.1539599593352068</v>
      </c>
      <c r="Z917" s="10">
        <f t="shared" ca="1" si="184"/>
        <v>-1.6088633674359245</v>
      </c>
      <c r="AA917" s="10">
        <f t="shared" ca="1" si="185"/>
        <v>1.1126550903094845</v>
      </c>
    </row>
    <row r="918" spans="1:27">
      <c r="A918" s="6">
        <f ca="1">LN((RAND()^(-Results!$E$4))-1)</f>
        <v>-0.6949502948628864</v>
      </c>
      <c r="B918" s="6">
        <f ca="1">LN((RAND()^(-Results!$E$4))-1)</f>
        <v>1.9965765121419354</v>
      </c>
      <c r="C918" s="6">
        <f ca="1">LN((RAND()^(-Results!$E$4))-1)</f>
        <v>1.4799876138788512</v>
      </c>
      <c r="D918" s="6">
        <f ca="1">LN((RAND()^(-Results!$E$4))-1)</f>
        <v>-0.56302497962341203</v>
      </c>
      <c r="E918" s="6">
        <f ca="1">LN((RAND()^(-Results!$E$4))-1)</f>
        <v>1.9534502747834372</v>
      </c>
      <c r="F918" s="6">
        <f ca="1">LN((RAND()^(-Results!$E$4))-1)</f>
        <v>0.53699466414295571</v>
      </c>
      <c r="G918" s="6">
        <f ca="1">LN((RAND()^(-Results!$E$4))-1)</f>
        <v>5.0861652624280023</v>
      </c>
      <c r="H918" s="6">
        <f t="shared" ca="1" si="180"/>
        <v>5.1503375117839232</v>
      </c>
      <c r="I918" s="10">
        <f ca="1">SUMPRODUCT(J918:O918,Results!B$12:G$12)+Results!$E$5*H918</f>
        <v>29.43893773539191</v>
      </c>
      <c r="J918" s="10">
        <f ca="1">SUMPRODUCT($A918:$F918,Results!$B$15:$G$15)</f>
        <v>-5.1249673040760335E-2</v>
      </c>
      <c r="K918" s="10">
        <f ca="1">SUMPRODUCT($A918:$F918,Results!$B$16:$G$16)</f>
        <v>8.9596152565160416</v>
      </c>
      <c r="L918" s="10">
        <f ca="1">SUMPRODUCT($A918:$F918,Results!$B$17:$G$17)</f>
        <v>-5.7120923386352702</v>
      </c>
      <c r="M918" s="10">
        <f ca="1">SUMPRODUCT($A918:$F918,Results!$B$18:$G$18)</f>
        <v>-1.907198668316282</v>
      </c>
      <c r="N918" s="10">
        <f ca="1">SUMPRODUCT($A918:$F918,Results!$B$19:$G$19)</f>
        <v>1.2200156549837016</v>
      </c>
      <c r="O918" s="10">
        <f ca="1">SUMPRODUCT($A918:$F918,Results!$B$20:$G$20)</f>
        <v>-0.38876235717704111</v>
      </c>
      <c r="P918" s="10" cm="1">
        <f t="array" aca="1" ref="P918" ca="1">SUMPRODUCT(J918:O918,TRANSPOSE(BL$20:BL$25))+$AD$20-$BL$27</f>
        <v>9.113282029372284</v>
      </c>
      <c r="Q918" s="10" cm="1">
        <f t="array" aca="1" ref="Q918" ca="1">SUMPRODUCT(J918:O918,TRANSPOSE(ES$20:ES$25))+$AD$20-$ES$27</f>
        <v>9.197278393545977</v>
      </c>
      <c r="R918" s="10">
        <f ca="1">I918-Results!$E$5*H918</f>
        <v>8.8375876882562174</v>
      </c>
      <c r="S918" s="10" cm="1">
        <f t="array" aca="1" ref="S918" ca="1">SUMPRODUCT(J918:O918,TRANSPOSE(AR$28:AR$33))+$AD$20-$AC$26</f>
        <v>10.18808376849983</v>
      </c>
      <c r="T918" s="10">
        <f ca="1">SUMPRODUCT(J918:O918,Results!K$9:P$9)</f>
        <v>9.6039670762683453</v>
      </c>
      <c r="U918" s="10">
        <f ca="1">SUMPRODUCT(J918:O918,Results!K$9:P$9)+$AD$20-$AC$31</f>
        <v>9.6209231327934379</v>
      </c>
      <c r="V918" s="10">
        <f t="shared" ca="1" si="179"/>
        <v>20.325655706019624</v>
      </c>
      <c r="W918" s="10">
        <f t="shared" ca="1" si="181"/>
        <v>20.241659341845931</v>
      </c>
      <c r="X918" s="10">
        <f t="shared" ca="1" si="182"/>
        <v>20.601350047135693</v>
      </c>
      <c r="Y918" s="10">
        <f t="shared" ca="1" si="183"/>
        <v>19.25085396689208</v>
      </c>
      <c r="Z918" s="10">
        <f t="shared" ca="1" si="184"/>
        <v>29.156809668510025</v>
      </c>
      <c r="AA918" s="10">
        <f t="shared" ca="1" si="185"/>
        <v>19.818014602598474</v>
      </c>
    </row>
    <row r="919" spans="1:27">
      <c r="A919" s="6">
        <f ca="1">LN((RAND()^(-Results!$E$4))-1)</f>
        <v>1.0306603897495838</v>
      </c>
      <c r="B919" s="6">
        <f ca="1">LN((RAND()^(-Results!$E$4))-1)</f>
        <v>-2.4650036380160687</v>
      </c>
      <c r="C919" s="6">
        <f ca="1">LN((RAND()^(-Results!$E$4))-1)</f>
        <v>-0.55818254726660754</v>
      </c>
      <c r="D919" s="6">
        <f ca="1">LN((RAND()^(-Results!$E$4))-1)</f>
        <v>1.4910686563567708</v>
      </c>
      <c r="E919" s="6">
        <f ca="1">LN((RAND()^(-Results!$E$4))-1)</f>
        <v>0.42561968009344686</v>
      </c>
      <c r="F919" s="6">
        <f ca="1">LN((RAND()^(-Results!$E$4))-1)</f>
        <v>-0.34191979117765037</v>
      </c>
      <c r="G919" s="6">
        <f ca="1">LN((RAND()^(-Results!$E$4))-1)</f>
        <v>2.4204618914984324</v>
      </c>
      <c r="H919" s="6">
        <f t="shared" ca="1" si="180"/>
        <v>2.4846341408543529</v>
      </c>
      <c r="I919" s="10">
        <f ca="1">SUMPRODUCT(J919:O919,Results!B$12:G$12)+Results!$E$5*H919</f>
        <v>11.506119623579551</v>
      </c>
      <c r="J919" s="10">
        <f ca="1">SUMPRODUCT($A919:$F919,Results!$B$15:$G$15)</f>
        <v>-4.1856764825373904</v>
      </c>
      <c r="K919" s="10">
        <f ca="1">SUMPRODUCT($A919:$F919,Results!$B$16:$G$16)</f>
        <v>-3.2183181363814972</v>
      </c>
      <c r="L919" s="10">
        <f ca="1">SUMPRODUCT($A919:$F919,Results!$B$17:$G$17)</f>
        <v>-3.7429492464984708</v>
      </c>
      <c r="M919" s="10">
        <f ca="1">SUMPRODUCT($A919:$F919,Results!$B$18:$G$18)</f>
        <v>-0.16598400841507932</v>
      </c>
      <c r="N919" s="10">
        <f ca="1">SUMPRODUCT($A919:$F919,Results!$B$19:$G$19)</f>
        <v>-3.0607911700929398</v>
      </c>
      <c r="O919" s="10">
        <f ca="1">SUMPRODUCT($A919:$F919,Results!$B$20:$G$20)</f>
        <v>0.24453715959775096</v>
      </c>
      <c r="P919" s="10" cm="1">
        <f t="array" aca="1" ref="P919" ca="1">SUMPRODUCT(J919:O919,TRANSPOSE(BL$20:BL$25))+$AD$20-$BL$27</f>
        <v>2.0627087769716739</v>
      </c>
      <c r="Q919" s="10" cm="1">
        <f t="array" aca="1" ref="Q919" ca="1">SUMPRODUCT(J919:O919,TRANSPOSE(ES$20:ES$25))+$AD$20-$ES$27</f>
        <v>1.9785535140120278</v>
      </c>
      <c r="R919" s="10">
        <f ca="1">I919-Results!$E$5*H919</f>
        <v>1.5675830601621392</v>
      </c>
      <c r="S919" s="10" cm="1">
        <f t="array" aca="1" ref="S919" ca="1">SUMPRODUCT(J919:O919,TRANSPOSE(AR$28:AR$33))+$AD$20-$AC$26</f>
        <v>1.4423244169366374</v>
      </c>
      <c r="T919" s="10">
        <f ca="1">SUMPRODUCT(J919:O919,Results!K$9:P$9)</f>
        <v>1.5611030304869216</v>
      </c>
      <c r="U919" s="10">
        <f ca="1">SUMPRODUCT(J919:O919,Results!K$9:P$9)+$AD$20-$AC$31</f>
        <v>1.5780590870120141</v>
      </c>
      <c r="V919" s="10">
        <f t="shared" ca="1" si="179"/>
        <v>9.4434108466078772</v>
      </c>
      <c r="W919" s="10">
        <f t="shared" ca="1" si="181"/>
        <v>9.5275661095675233</v>
      </c>
      <c r="X919" s="10">
        <f t="shared" ca="1" si="182"/>
        <v>9.9385365634174114</v>
      </c>
      <c r="Y919" s="10">
        <f t="shared" ca="1" si="183"/>
        <v>10.063795206642913</v>
      </c>
      <c r="Z919" s="10">
        <f t="shared" ca="1" si="184"/>
        <v>11.223991556697666</v>
      </c>
      <c r="AA919" s="10">
        <f t="shared" ca="1" si="185"/>
        <v>9.9280605365675356</v>
      </c>
    </row>
    <row r="920" spans="1:27">
      <c r="A920" s="6">
        <f ca="1">LN((RAND()^(-Results!$E$4))-1)</f>
        <v>1.015833394232917</v>
      </c>
      <c r="B920" s="6">
        <f ca="1">LN((RAND()^(-Results!$E$4))-1)</f>
        <v>3.7881910129306506</v>
      </c>
      <c r="C920" s="6">
        <f ca="1">LN((RAND()^(-Results!$E$4))-1)</f>
        <v>0.44952184038773851</v>
      </c>
      <c r="D920" s="6">
        <f ca="1">LN((RAND()^(-Results!$E$4))-1)</f>
        <v>1.3031950397028957</v>
      </c>
      <c r="E920" s="6">
        <f ca="1">LN((RAND()^(-Results!$E$4))-1)</f>
        <v>1.5722573528483788</v>
      </c>
      <c r="F920" s="6">
        <f ca="1">LN((RAND()^(-Results!$E$4))-1)</f>
        <v>-1.2695767124731523</v>
      </c>
      <c r="G920" s="6">
        <f ca="1">LN((RAND()^(-Results!$E$4))-1)</f>
        <v>0.95988279179133651</v>
      </c>
      <c r="H920" s="6">
        <f t="shared" ca="1" si="180"/>
        <v>1.0240550411472571</v>
      </c>
      <c r="I920" s="10">
        <f ca="1">SUMPRODUCT(J920:O920,Results!B$12:G$12)+Results!$E$5*H920</f>
        <v>20.293343053110849</v>
      </c>
      <c r="J920" s="10">
        <f ca="1">SUMPRODUCT($A920:$F920,Results!$B$15:$G$15)</f>
        <v>-3.7626612898226726</v>
      </c>
      <c r="K920" s="10">
        <f ca="1">SUMPRODUCT($A920:$F920,Results!$B$16:$G$16)</f>
        <v>4.9791433245309253</v>
      </c>
      <c r="L920" s="10">
        <f ca="1">SUMPRODUCT($A920:$F920,Results!$B$17:$G$17)</f>
        <v>-1.9249218348224841</v>
      </c>
      <c r="M920" s="10">
        <f ca="1">SUMPRODUCT($A920:$F920,Results!$B$18:$G$18)</f>
        <v>2.8225990900782154</v>
      </c>
      <c r="N920" s="10">
        <f ca="1">SUMPRODUCT($A920:$F920,Results!$B$19:$G$19)</f>
        <v>6.2283582646932754</v>
      </c>
      <c r="O920" s="10">
        <f ca="1">SUMPRODUCT($A920:$F920,Results!$B$20:$G$20)</f>
        <v>-0.56190039123462543</v>
      </c>
      <c r="P920" s="10" cm="1">
        <f t="array" aca="1" ref="P920" ca="1">SUMPRODUCT(J920:O920,TRANSPOSE(BL$20:BL$25))+$AD$20-$BL$27</f>
        <v>15.442244148311007</v>
      </c>
      <c r="Q920" s="10" cm="1">
        <f t="array" aca="1" ref="Q920" ca="1">SUMPRODUCT(J920:O920,TRANSPOSE(ES$20:ES$25))+$AD$20-$ES$27</f>
        <v>15.588107946793283</v>
      </c>
      <c r="R920" s="10">
        <f ca="1">I920-Results!$E$5*H920</f>
        <v>16.197122888521822</v>
      </c>
      <c r="S920" s="10" cm="1">
        <f t="array" aca="1" ref="S920" ca="1">SUMPRODUCT(J920:O920,TRANSPOSE(AR$28:AR$33))+$AD$20-$AC$26</f>
        <v>10.86025156006491</v>
      </c>
      <c r="T920" s="10">
        <f ca="1">SUMPRODUCT(J920:O920,Results!K$9:P$9)</f>
        <v>16.342430637247695</v>
      </c>
      <c r="U920" s="10">
        <f ca="1">SUMPRODUCT(J920:O920,Results!K$9:P$9)+$AD$20-$AC$31</f>
        <v>16.359386693772787</v>
      </c>
      <c r="V920" s="10">
        <f t="shared" ca="1" si="179"/>
        <v>4.8510989047998425</v>
      </c>
      <c r="W920" s="10">
        <f t="shared" ca="1" si="181"/>
        <v>4.7052351063175664</v>
      </c>
      <c r="X920" s="10">
        <f t="shared" ca="1" si="182"/>
        <v>4.0962201645890275</v>
      </c>
      <c r="Y920" s="10">
        <f t="shared" ca="1" si="183"/>
        <v>9.4330914930459393</v>
      </c>
      <c r="Z920" s="10">
        <f t="shared" ca="1" si="184"/>
        <v>20.011214986228964</v>
      </c>
      <c r="AA920" s="10">
        <f t="shared" ca="1" si="185"/>
        <v>3.9339563593380618</v>
      </c>
    </row>
    <row r="921" spans="1:27">
      <c r="A921" s="6">
        <f ca="1">LN((RAND()^(-Results!$E$4))-1)</f>
        <v>5.5743732711652711</v>
      </c>
      <c r="B921" s="6">
        <f ca="1">LN((RAND()^(-Results!$E$4))-1)</f>
        <v>0.25719849059483352</v>
      </c>
      <c r="C921" s="6">
        <f ca="1">LN((RAND()^(-Results!$E$4))-1)</f>
        <v>-1.7581643495751442</v>
      </c>
      <c r="D921" s="6">
        <f ca="1">LN((RAND()^(-Results!$E$4))-1)</f>
        <v>1.4221502656645724</v>
      </c>
      <c r="E921" s="6">
        <f ca="1">LN((RAND()^(-Results!$E$4))-1)</f>
        <v>0.21027795654770998</v>
      </c>
      <c r="F921" s="6">
        <f ca="1">LN((RAND()^(-Results!$E$4))-1)</f>
        <v>2.3322242610870063</v>
      </c>
      <c r="G921" s="6">
        <f ca="1">LN((RAND()^(-Results!$E$4))-1)</f>
        <v>0.39895547027096817</v>
      </c>
      <c r="H921" s="6">
        <f t="shared" ca="1" si="180"/>
        <v>0.4631277196268887</v>
      </c>
      <c r="I921" s="10">
        <f ca="1">SUMPRODUCT(J921:O921,Results!B$12:G$12)+Results!$E$5*H921</f>
        <v>52.721797148401251</v>
      </c>
      <c r="J921" s="10">
        <f ca="1">SUMPRODUCT($A921:$F921,Results!$B$15:$G$15)</f>
        <v>-23.297061429246526</v>
      </c>
      <c r="K921" s="10">
        <f ca="1">SUMPRODUCT($A921:$F921,Results!$B$16:$G$16)</f>
        <v>-1.4105543081472376</v>
      </c>
      <c r="L921" s="10">
        <f ca="1">SUMPRODUCT($A921:$F921,Results!$B$17:$G$17)</f>
        <v>-6.0937794520715816</v>
      </c>
      <c r="M921" s="10">
        <f ca="1">SUMPRODUCT($A921:$F921,Results!$B$18:$G$18)</f>
        <v>-1.1766080770635976</v>
      </c>
      <c r="N921" s="10">
        <f ca="1">SUMPRODUCT($A921:$F921,Results!$B$19:$G$19)</f>
        <v>12.710689477682784</v>
      </c>
      <c r="O921" s="10">
        <f ca="1">SUMPRODUCT($A921:$F921,Results!$B$20:$G$20)</f>
        <v>5.7002270458752218</v>
      </c>
      <c r="P921" s="10" cm="1">
        <f t="array" aca="1" ref="P921" ca="1">SUMPRODUCT(J921:O921,TRANSPOSE(BL$20:BL$25))+$AD$20-$BL$27</f>
        <v>49.882564284229368</v>
      </c>
      <c r="Q921" s="10" cm="1">
        <f t="array" aca="1" ref="Q921" ca="1">SUMPRODUCT(J921:O921,TRANSPOSE(ES$20:ES$25))+$AD$20-$ES$27</f>
        <v>49.852598330035583</v>
      </c>
      <c r="R921" s="10">
        <f ca="1">I921-Results!$E$5*H921</f>
        <v>50.869286269893699</v>
      </c>
      <c r="S921" s="10" cm="1">
        <f t="array" aca="1" ref="S921" ca="1">SUMPRODUCT(J921:O921,TRANSPOSE(AR$28:AR$33))+$AD$20-$AC$26</f>
        <v>42.305997006318378</v>
      </c>
      <c r="T921" s="10">
        <f ca="1">SUMPRODUCT(J921:O921,Results!K$9:P$9)</f>
        <v>49.689568205206157</v>
      </c>
      <c r="U921" s="10">
        <f ca="1">SUMPRODUCT(J921:O921,Results!K$9:P$9)+$AD$20-$AC$31</f>
        <v>49.706524261731253</v>
      </c>
      <c r="V921" s="10">
        <f t="shared" ca="1" si="179"/>
        <v>2.8392328641718834</v>
      </c>
      <c r="W921" s="10">
        <f t="shared" ca="1" si="181"/>
        <v>2.8691988183656676</v>
      </c>
      <c r="X921" s="10">
        <f t="shared" ca="1" si="182"/>
        <v>1.8525108785075517</v>
      </c>
      <c r="Y921" s="10">
        <f t="shared" ca="1" si="183"/>
        <v>10.415800142082873</v>
      </c>
      <c r="Z921" s="10">
        <f t="shared" ca="1" si="184"/>
        <v>52.439669081519362</v>
      </c>
      <c r="AA921" s="10">
        <f t="shared" ca="1" si="185"/>
        <v>3.0152728866699974</v>
      </c>
    </row>
    <row r="922" spans="1:27">
      <c r="A922" s="6">
        <f ca="1">LN((RAND()^(-Results!$E$4))-1)</f>
        <v>-4.7254271404527703E-2</v>
      </c>
      <c r="B922" s="6">
        <f ca="1">LN((RAND()^(-Results!$E$4))-1)</f>
        <v>-0.72017968379447661</v>
      </c>
      <c r="C922" s="6">
        <f ca="1">LN((RAND()^(-Results!$E$4))-1)</f>
        <v>-3.3307903226766147</v>
      </c>
      <c r="D922" s="6">
        <f ca="1">LN((RAND()^(-Results!$E$4))-1)</f>
        <v>2.3123651886681271</v>
      </c>
      <c r="E922" s="6">
        <f ca="1">LN((RAND()^(-Results!$E$4))-1)</f>
        <v>0.88210635014509908</v>
      </c>
      <c r="F922" s="6">
        <f ca="1">LN((RAND()^(-Results!$E$4))-1)</f>
        <v>3.051588492310116</v>
      </c>
      <c r="G922" s="6">
        <f ca="1">LN((RAND()^(-Results!$E$4))-1)</f>
        <v>-4.8818261683353992</v>
      </c>
      <c r="H922" s="6">
        <f t="shared" ca="1" si="180"/>
        <v>-4.8176539189794783</v>
      </c>
      <c r="I922" s="10">
        <f ca="1">SUMPRODUCT(J922:O922,Results!B$12:G$12)+Results!$E$5*H922</f>
        <v>-3.5667094866419973</v>
      </c>
      <c r="J922" s="10">
        <f ca="1">SUMPRODUCT($A922:$F922,Results!$B$15:$G$15)</f>
        <v>-11.76916559202699</v>
      </c>
      <c r="K922" s="10">
        <f ca="1">SUMPRODUCT($A922:$F922,Results!$B$16:$G$16)</f>
        <v>-2.8027435852484484</v>
      </c>
      <c r="L922" s="10">
        <f ca="1">SUMPRODUCT($A922:$F922,Results!$B$17:$G$17)</f>
        <v>-10.254927657076919</v>
      </c>
      <c r="M922" s="10">
        <f ca="1">SUMPRODUCT($A922:$F922,Results!$B$18:$G$18)</f>
        <v>-1.4605302179863364</v>
      </c>
      <c r="N922" s="10">
        <f ca="1">SUMPRODUCT($A922:$F922,Results!$B$19:$G$19)</f>
        <v>-3.8556506465698721</v>
      </c>
      <c r="O922" s="10">
        <f ca="1">SUMPRODUCT($A922:$F922,Results!$B$20:$G$20)</f>
        <v>5.2109972025113027E-2</v>
      </c>
      <c r="P922" s="10" cm="1">
        <f t="array" aca="1" ref="P922" ca="1">SUMPRODUCT(J922:O922,TRANSPOSE(BL$20:BL$25))+$AD$20-$BL$27</f>
        <v>14.520515658530538</v>
      </c>
      <c r="Q922" s="10" cm="1">
        <f t="array" aca="1" ref="Q922" ca="1">SUMPRODUCT(J922:O922,TRANSPOSE(ES$20:ES$25))+$AD$20-$ES$27</f>
        <v>14.646459283350566</v>
      </c>
      <c r="R922" s="10">
        <f ca="1">I922-Results!$E$5*H922</f>
        <v>15.703906189275916</v>
      </c>
      <c r="S922" s="10" cm="1">
        <f t="array" aca="1" ref="S922" ca="1">SUMPRODUCT(J922:O922,TRANSPOSE(AR$28:AR$33))+$AD$20-$AC$26</f>
        <v>11.95058201932191</v>
      </c>
      <c r="T922" s="10">
        <f ca="1">SUMPRODUCT(J922:O922,Results!K$9:P$9)</f>
        <v>15.307395242943576</v>
      </c>
      <c r="U922" s="10">
        <f ca="1">SUMPRODUCT(J922:O922,Results!K$9:P$9)+$AD$20-$AC$31</f>
        <v>15.324351299468669</v>
      </c>
      <c r="V922" s="10">
        <f t="shared" ca="1" si="179"/>
        <v>-18.087225145172535</v>
      </c>
      <c r="W922" s="10">
        <f t="shared" ca="1" si="181"/>
        <v>-18.213168769992564</v>
      </c>
      <c r="X922" s="10">
        <f t="shared" ca="1" si="182"/>
        <v>-19.270615675917913</v>
      </c>
      <c r="Y922" s="10">
        <f t="shared" ca="1" si="183"/>
        <v>-15.517291505963907</v>
      </c>
      <c r="Z922" s="10">
        <f t="shared" ca="1" si="184"/>
        <v>-3.8488375535238823</v>
      </c>
      <c r="AA922" s="10">
        <f t="shared" ca="1" si="185"/>
        <v>-18.891060786110664</v>
      </c>
    </row>
    <row r="923" spans="1:27">
      <c r="A923" s="6">
        <f ca="1">LN((RAND()^(-Results!$E$4))-1)</f>
        <v>2.1474831083665178</v>
      </c>
      <c r="B923" s="6">
        <f ca="1">LN((RAND()^(-Results!$E$4))-1)</f>
        <v>-2.956329621816685</v>
      </c>
      <c r="C923" s="6">
        <f ca="1">LN((RAND()^(-Results!$E$4))-1)</f>
        <v>-2.9435675463833109</v>
      </c>
      <c r="D923" s="6">
        <f ca="1">LN((RAND()^(-Results!$E$4))-1)</f>
        <v>2.533565150533998</v>
      </c>
      <c r="E923" s="6">
        <f ca="1">LN((RAND()^(-Results!$E$4))-1)</f>
        <v>2.0126283943532077</v>
      </c>
      <c r="F923" s="6">
        <f ca="1">LN((RAND()^(-Results!$E$4))-1)</f>
        <v>1.1032396501757922</v>
      </c>
      <c r="G923" s="6">
        <f ca="1">LN((RAND()^(-Results!$E$4))-1)</f>
        <v>2.5267013953516275</v>
      </c>
      <c r="H923" s="6">
        <f t="shared" ca="1" si="180"/>
        <v>2.590873644707548</v>
      </c>
      <c r="I923" s="10">
        <f ca="1">SUMPRODUCT(J923:O923,Results!B$12:G$12)+Results!$E$5*H923</f>
        <v>30.474178111458141</v>
      </c>
      <c r="J923" s="10">
        <f ca="1">SUMPRODUCT($A923:$F923,Results!$B$15:$G$15)</f>
        <v>-15.021780785383202</v>
      </c>
      <c r="K923" s="10">
        <f ca="1">SUMPRODUCT($A923:$F923,Results!$B$16:$G$16)</f>
        <v>-3.1294117229747993</v>
      </c>
      <c r="L923" s="10">
        <f ca="1">SUMPRODUCT($A923:$F923,Results!$B$17:$G$17)</f>
        <v>-14.729511144106942</v>
      </c>
      <c r="M923" s="10">
        <f ca="1">SUMPRODUCT($A923:$F923,Results!$B$18:$G$18)</f>
        <v>0.59099417960366263</v>
      </c>
      <c r="N923" s="10">
        <f ca="1">SUMPRODUCT($A923:$F923,Results!$B$19:$G$19)</f>
        <v>-4.1934146011701756</v>
      </c>
      <c r="O923" s="10">
        <f ca="1">SUMPRODUCT($A923:$F923,Results!$B$20:$G$20)</f>
        <v>-0.6704870563088221</v>
      </c>
      <c r="P923" s="10" cm="1">
        <f t="array" aca="1" ref="P923" ca="1">SUMPRODUCT(J923:O923,TRANSPOSE(BL$20:BL$25))+$AD$20-$BL$27</f>
        <v>19.935847701584667</v>
      </c>
      <c r="Q923" s="10" cm="1">
        <f t="array" aca="1" ref="Q923" ca="1">SUMPRODUCT(J923:O923,TRANSPOSE(ES$20:ES$25))+$AD$20-$ES$27</f>
        <v>19.89092794840149</v>
      </c>
      <c r="R923" s="10">
        <f ca="1">I923-Results!$E$5*H923</f>
        <v>20.110683532627949</v>
      </c>
      <c r="S923" s="10" cm="1">
        <f t="array" aca="1" ref="S923" ca="1">SUMPRODUCT(J923:O923,TRANSPOSE(AR$28:AR$33))+$AD$20-$AC$26</f>
        <v>14.625181567374948</v>
      </c>
      <c r="T923" s="10">
        <f ca="1">SUMPRODUCT(J923:O923,Results!K$9:P$9)</f>
        <v>19.68823254780758</v>
      </c>
      <c r="U923" s="10">
        <f ca="1">SUMPRODUCT(J923:O923,Results!K$9:P$9)+$AD$20-$AC$31</f>
        <v>19.705188604332672</v>
      </c>
      <c r="V923" s="10">
        <f t="shared" ca="1" si="179"/>
        <v>10.538330409873474</v>
      </c>
      <c r="W923" s="10">
        <f t="shared" ca="1" si="181"/>
        <v>10.58325016305665</v>
      </c>
      <c r="X923" s="10">
        <f t="shared" ca="1" si="182"/>
        <v>10.363494578830192</v>
      </c>
      <c r="Y923" s="10">
        <f t="shared" ca="1" si="183"/>
        <v>15.848996544083192</v>
      </c>
      <c r="Z923" s="10">
        <f t="shared" ca="1" si="184"/>
        <v>30.192050044576256</v>
      </c>
      <c r="AA923" s="10">
        <f t="shared" ca="1" si="185"/>
        <v>10.768989507125468</v>
      </c>
    </row>
    <row r="924" spans="1:27">
      <c r="A924" s="6">
        <f ca="1">LN((RAND()^(-Results!$E$4))-1)</f>
        <v>0.99914214659583711</v>
      </c>
      <c r="B924" s="6">
        <f ca="1">LN((RAND()^(-Results!$E$4))-1)</f>
        <v>0.27148239229824406</v>
      </c>
      <c r="C924" s="6">
        <f ca="1">LN((RAND()^(-Results!$E$4))-1)</f>
        <v>-0.46121587452029134</v>
      </c>
      <c r="D924" s="6">
        <f ca="1">LN((RAND()^(-Results!$E$4))-1)</f>
        <v>1.0101195527803168</v>
      </c>
      <c r="E924" s="6">
        <f ca="1">LN((RAND()^(-Results!$E$4))-1)</f>
        <v>-1.5305721834341373</v>
      </c>
      <c r="F924" s="6">
        <f ca="1">LN((RAND()^(-Results!$E$4))-1)</f>
        <v>-8.8706178021632248E-2</v>
      </c>
      <c r="G924" s="6">
        <f ca="1">LN((RAND()^(-Results!$E$4))-1)</f>
        <v>-8.6950035537608217E-2</v>
      </c>
      <c r="H924" s="6">
        <f t="shared" ca="1" si="180"/>
        <v>-2.2777786181687715E-2</v>
      </c>
      <c r="I924" s="10">
        <f ca="1">SUMPRODUCT(J924:O924,Results!B$12:G$12)+Results!$E$5*H924</f>
        <v>2.521165411853739</v>
      </c>
      <c r="J924" s="10">
        <f ca="1">SUMPRODUCT($A924:$F924,Results!$B$15:$G$15)</f>
        <v>-2.108825813992246</v>
      </c>
      <c r="K924" s="10">
        <f ca="1">SUMPRODUCT($A924:$F924,Results!$B$16:$G$16)</f>
        <v>-4.886799868477044</v>
      </c>
      <c r="L924" s="10">
        <f ca="1">SUMPRODUCT($A924:$F924,Results!$B$17:$G$17)</f>
        <v>6.2007999432922354</v>
      </c>
      <c r="M924" s="10">
        <f ca="1">SUMPRODUCT($A924:$F924,Results!$B$18:$G$18)</f>
        <v>0.45520065579718461</v>
      </c>
      <c r="N924" s="10">
        <f ca="1">SUMPRODUCT($A924:$F924,Results!$B$19:$G$19)</f>
        <v>3.5831830503792905</v>
      </c>
      <c r="O924" s="10">
        <f ca="1">SUMPRODUCT($A924:$F924,Results!$B$20:$G$20)</f>
        <v>2.0932886732726099</v>
      </c>
      <c r="P924" s="10" cm="1">
        <f t="array" aca="1" ref="P924" ca="1">SUMPRODUCT(J924:O924,TRANSPOSE(BL$20:BL$25))+$AD$20-$BL$27</f>
        <v>2.0672978656530741</v>
      </c>
      <c r="Q924" s="10" cm="1">
        <f t="array" aca="1" ref="Q924" ca="1">SUMPRODUCT(J924:O924,TRANSPOSE(ES$20:ES$25))+$AD$20-$ES$27</f>
        <v>2.0789190582737729</v>
      </c>
      <c r="R924" s="10">
        <f ca="1">I924-Results!$E$5*H924</f>
        <v>2.6122765565804897</v>
      </c>
      <c r="S924" s="10" cm="1">
        <f t="array" aca="1" ref="S924" ca="1">SUMPRODUCT(J924:O924,TRANSPOSE(AR$28:AR$33))+$AD$20-$AC$26</f>
        <v>1.1932382565226254</v>
      </c>
      <c r="T924" s="10">
        <f ca="1">SUMPRODUCT(J924:O924,Results!K$9:P$9)</f>
        <v>2.1347018547809835</v>
      </c>
      <c r="U924" s="10">
        <f ca="1">SUMPRODUCT(J924:O924,Results!K$9:P$9)+$AD$20-$AC$31</f>
        <v>2.1516579113060756</v>
      </c>
      <c r="V924" s="10">
        <f t="shared" ca="1" si="179"/>
        <v>0.45386754620066494</v>
      </c>
      <c r="W924" s="10">
        <f t="shared" ca="1" si="181"/>
        <v>0.44224635357996611</v>
      </c>
      <c r="X924" s="10">
        <f t="shared" ca="1" si="182"/>
        <v>-9.1111144726750748E-2</v>
      </c>
      <c r="Y924" s="10">
        <f t="shared" ca="1" si="183"/>
        <v>1.3279271553311136</v>
      </c>
      <c r="Z924" s="10">
        <f t="shared" ca="1" si="184"/>
        <v>2.2390373449718535</v>
      </c>
      <c r="AA924" s="10">
        <f t="shared" ca="1" si="185"/>
        <v>0.36950750054766335</v>
      </c>
    </row>
    <row r="925" spans="1:27">
      <c r="A925" s="6">
        <f ca="1">LN((RAND()^(-Results!$E$4))-1)</f>
        <v>-2.3244229064117663</v>
      </c>
      <c r="B925" s="6">
        <f ca="1">LN((RAND()^(-Results!$E$4))-1)</f>
        <v>2.1208280816373541</v>
      </c>
      <c r="C925" s="6">
        <f ca="1">LN((RAND()^(-Results!$E$4))-1)</f>
        <v>0.4263273186131753</v>
      </c>
      <c r="D925" s="6">
        <f ca="1">LN((RAND()^(-Results!$E$4))-1)</f>
        <v>1.2794261091365766</v>
      </c>
      <c r="E925" s="6">
        <f ca="1">LN((RAND()^(-Results!$E$4))-1)</f>
        <v>-1.172475379791835</v>
      </c>
      <c r="F925" s="6">
        <f ca="1">LN((RAND()^(-Results!$E$4))-1)</f>
        <v>3.0285169468498507</v>
      </c>
      <c r="G925" s="6">
        <f ca="1">LN((RAND()^(-Results!$E$4))-1)</f>
        <v>-1.0237037409589247</v>
      </c>
      <c r="H925" s="6">
        <f t="shared" ca="1" si="180"/>
        <v>-0.95953149160300422</v>
      </c>
      <c r="I925" s="10">
        <f ca="1">SUMPRODUCT(J925:O925,Results!B$12:G$12)+Results!$E$5*H925</f>
        <v>-3.6387676026803621</v>
      </c>
      <c r="J925" s="10">
        <f ca="1">SUMPRODUCT($A925:$F925,Results!$B$15:$G$15)</f>
        <v>0.91042692521139923</v>
      </c>
      <c r="K925" s="10">
        <f ca="1">SUMPRODUCT($A925:$F925,Results!$B$16:$G$16)</f>
        <v>0.87729429791142066</v>
      </c>
      <c r="L925" s="10">
        <f ca="1">SUMPRODUCT($A925:$F925,Results!$B$17:$G$17)</f>
        <v>4.616719785086409</v>
      </c>
      <c r="M925" s="10">
        <f ca="1">SUMPRODUCT($A925:$F925,Results!$B$18:$G$18)</f>
        <v>-5.9029724332825895</v>
      </c>
      <c r="N925" s="10">
        <f ca="1">SUMPRODUCT($A925:$F925,Results!$B$19:$G$19)</f>
        <v>0.54601580550076556</v>
      </c>
      <c r="O925" s="10">
        <f ca="1">SUMPRODUCT($A925:$F925,Results!$B$20:$G$20)</f>
        <v>3.3767993762134298</v>
      </c>
      <c r="P925" s="10" cm="1">
        <f t="array" aca="1" ref="P925" ca="1">SUMPRODUCT(J925:O925,TRANSPOSE(BL$20:BL$25))+$AD$20-$BL$27</f>
        <v>-0.60036420628159559</v>
      </c>
      <c r="Q925" s="10" cm="1">
        <f t="array" aca="1" ref="Q925" ca="1">SUMPRODUCT(J925:O925,TRANSPOSE(ES$20:ES$25))+$AD$20-$ES$27</f>
        <v>-0.38768148230622013</v>
      </c>
      <c r="R925" s="10">
        <f ca="1">I925-Results!$E$5*H925</f>
        <v>0.19935836373165472</v>
      </c>
      <c r="S925" s="10" cm="1">
        <f t="array" aca="1" ref="S925" ca="1">SUMPRODUCT(J925:O925,TRANSPOSE(AR$28:AR$33))+$AD$20-$AC$26</f>
        <v>5.2363385640375268</v>
      </c>
      <c r="T925" s="10">
        <f ca="1">SUMPRODUCT(J925:O925,Results!K$9:P$9)</f>
        <v>0.69922781591331962</v>
      </c>
      <c r="U925" s="10">
        <f ca="1">SUMPRODUCT(J925:O925,Results!K$9:P$9)+$AD$20-$AC$31</f>
        <v>0.71618387243841208</v>
      </c>
      <c r="V925" s="10">
        <f t="shared" ca="1" si="179"/>
        <v>-3.0384033963987664</v>
      </c>
      <c r="W925" s="10">
        <f t="shared" ca="1" si="181"/>
        <v>-3.2510861203741421</v>
      </c>
      <c r="X925" s="10">
        <f t="shared" ca="1" si="182"/>
        <v>-3.8381259664120169</v>
      </c>
      <c r="Y925" s="10">
        <f t="shared" ca="1" si="183"/>
        <v>-8.8751061667178881</v>
      </c>
      <c r="Z925" s="10">
        <f t="shared" ca="1" si="184"/>
        <v>-3.9208956695622472</v>
      </c>
      <c r="AA925" s="10">
        <f t="shared" ca="1" si="185"/>
        <v>-4.3549514751187743</v>
      </c>
    </row>
    <row r="926" spans="1:27">
      <c r="A926" s="6">
        <f ca="1">LN((RAND()^(-Results!$E$4))-1)</f>
        <v>1.8682816366498218</v>
      </c>
      <c r="B926" s="6">
        <f ca="1">LN((RAND()^(-Results!$E$4))-1)</f>
        <v>-0.5094986115440342</v>
      </c>
      <c r="C926" s="6">
        <f ca="1">LN((RAND()^(-Results!$E$4))-1)</f>
        <v>-0.23553576550792329</v>
      </c>
      <c r="D926" s="6">
        <f ca="1">LN((RAND()^(-Results!$E$4))-1)</f>
        <v>1.6240007010346864</v>
      </c>
      <c r="E926" s="6">
        <f ca="1">LN((RAND()^(-Results!$E$4))-1)</f>
        <v>3.5257495406514701</v>
      </c>
      <c r="F926" s="6">
        <f ca="1">LN((RAND()^(-Results!$E$4))-1)</f>
        <v>-0.62779588108828155</v>
      </c>
      <c r="G926" s="6">
        <f ca="1">LN((RAND()^(-Results!$E$4))-1)</f>
        <v>-0.70886261317939925</v>
      </c>
      <c r="H926" s="6">
        <f t="shared" ca="1" si="180"/>
        <v>-0.64469036382347877</v>
      </c>
      <c r="I926" s="10">
        <f ca="1">SUMPRODUCT(J926:O926,Results!B$12:G$12)+Results!$E$5*H926</f>
        <v>18.364349709825468</v>
      </c>
      <c r="J926" s="10">
        <f ca="1">SUMPRODUCT($A926:$F926,Results!$B$15:$G$15)</f>
        <v>-9.979039422938822</v>
      </c>
      <c r="K926" s="10">
        <f ca="1">SUMPRODUCT($A926:$F926,Results!$B$16:$G$16)</f>
        <v>5.4247655973052833</v>
      </c>
      <c r="L926" s="10">
        <f ca="1">SUMPRODUCT($A926:$F926,Results!$B$17:$G$17)</f>
        <v>-14.817793232482256</v>
      </c>
      <c r="M926" s="10">
        <f ca="1">SUMPRODUCT($A926:$F926,Results!$B$18:$G$18)</f>
        <v>1.0568982146303176</v>
      </c>
      <c r="N926" s="10">
        <f ca="1">SUMPRODUCT($A926:$F926,Results!$B$19:$G$19)</f>
        <v>-0.94327480515458562</v>
      </c>
      <c r="O926" s="10">
        <f ca="1">SUMPRODUCT($A926:$F926,Results!$B$20:$G$20)</f>
        <v>-1.5584052965244122</v>
      </c>
      <c r="P926" s="10" cm="1">
        <f t="array" aca="1" ref="P926" ca="1">SUMPRODUCT(J926:O926,TRANSPOSE(BL$20:BL$25))+$AD$20-$BL$27</f>
        <v>21.422678910253541</v>
      </c>
      <c r="Q926" s="10" cm="1">
        <f t="array" aca="1" ref="Q926" ca="1">SUMPRODUCT(J926:O926,TRANSPOSE(ES$20:ES$25))+$AD$20-$ES$27</f>
        <v>21.406069748757108</v>
      </c>
      <c r="R926" s="10">
        <f ca="1">I926-Results!$E$5*H926</f>
        <v>20.943111165119383</v>
      </c>
      <c r="S926" s="10" cm="1">
        <f t="array" aca="1" ref="S926" ca="1">SUMPRODUCT(J926:O926,TRANSPOSE(AR$28:AR$33))+$AD$20-$AC$26</f>
        <v>16.818753872590563</v>
      </c>
      <c r="T926" s="10">
        <f ca="1">SUMPRODUCT(J926:O926,Results!K$9:P$9)</f>
        <v>21.340220348891776</v>
      </c>
      <c r="U926" s="10">
        <f ca="1">SUMPRODUCT(J926:O926,Results!K$9:P$9)+$AD$20-$AC$31</f>
        <v>21.357176405416869</v>
      </c>
      <c r="V926" s="10">
        <f t="shared" ca="1" si="179"/>
        <v>-3.0583292004280729</v>
      </c>
      <c r="W926" s="10">
        <f t="shared" ca="1" si="181"/>
        <v>-3.0417200389316399</v>
      </c>
      <c r="X926" s="10">
        <f t="shared" ca="1" si="182"/>
        <v>-2.5787614552939147</v>
      </c>
      <c r="Y926" s="10">
        <f t="shared" ca="1" si="183"/>
        <v>1.5455958372349059</v>
      </c>
      <c r="Z926" s="10">
        <f t="shared" ca="1" si="184"/>
        <v>18.082221642943583</v>
      </c>
      <c r="AA926" s="10">
        <f t="shared" ca="1" si="185"/>
        <v>-2.9928266955914005</v>
      </c>
    </row>
    <row r="927" spans="1:27">
      <c r="A927" s="6">
        <f ca="1">LN((RAND()^(-Results!$E$4))-1)</f>
        <v>0.50091808973355456</v>
      </c>
      <c r="B927" s="6">
        <f ca="1">LN((RAND()^(-Results!$E$4))-1)</f>
        <v>-1.8277939808779753</v>
      </c>
      <c r="C927" s="6">
        <f ca="1">LN((RAND()^(-Results!$E$4))-1)</f>
        <v>3.7168275599565859</v>
      </c>
      <c r="D927" s="6">
        <f ca="1">LN((RAND()^(-Results!$E$4))-1)</f>
        <v>0.73842468658734062</v>
      </c>
      <c r="E927" s="6">
        <f ca="1">LN((RAND()^(-Results!$E$4))-1)</f>
        <v>-0.37343151127819108</v>
      </c>
      <c r="F927" s="6">
        <f ca="1">LN((RAND()^(-Results!$E$4))-1)</f>
        <v>3.8036886327619972</v>
      </c>
      <c r="G927" s="6">
        <f ca="1">LN((RAND()^(-Results!$E$4))-1)</f>
        <v>1.1838159126660361</v>
      </c>
      <c r="H927" s="6">
        <f t="shared" ca="1" si="180"/>
        <v>1.2479881620219566</v>
      </c>
      <c r="I927" s="10">
        <f ca="1">SUMPRODUCT(J927:O927,Results!B$12:G$12)+Results!$E$5*H927</f>
        <v>21.264314829990326</v>
      </c>
      <c r="J927" s="10">
        <f ca="1">SUMPRODUCT($A927:$F927,Results!$B$15:$G$15)</f>
        <v>-5.5126989141454903</v>
      </c>
      <c r="K927" s="10">
        <f ca="1">SUMPRODUCT($A927:$F927,Results!$B$16:$G$16)</f>
        <v>5.3003498385860013</v>
      </c>
      <c r="L927" s="10">
        <f ca="1">SUMPRODUCT($A927:$F927,Results!$B$17:$G$17)</f>
        <v>-7.3704288311077892E-2</v>
      </c>
      <c r="M927" s="10">
        <f ca="1">SUMPRODUCT($A927:$F927,Results!$B$18:$G$18)</f>
        <v>-13.268718675635093</v>
      </c>
      <c r="N927" s="10">
        <f ca="1">SUMPRODUCT($A927:$F927,Results!$B$19:$G$19)</f>
        <v>3.0344483542982297</v>
      </c>
      <c r="O927" s="10">
        <f ca="1">SUMPRODUCT($A927:$F927,Results!$B$20:$G$20)</f>
        <v>8.8151619219652542</v>
      </c>
      <c r="P927" s="10" cm="1">
        <f t="array" aca="1" ref="P927" ca="1">SUMPRODUCT(J927:O927,TRANSPOSE(BL$20:BL$25))+$AD$20-$BL$27</f>
        <v>17.953252159482759</v>
      </c>
      <c r="Q927" s="10" cm="1">
        <f t="array" aca="1" ref="Q927" ca="1">SUMPRODUCT(J927:O927,TRANSPOSE(ES$20:ES$25))+$AD$20-$ES$27</f>
        <v>17.889958268347698</v>
      </c>
      <c r="R927" s="10">
        <f ca="1">I927-Results!$E$5*H927</f>
        <v>16.272362181902501</v>
      </c>
      <c r="S927" s="10" cm="1">
        <f t="array" aca="1" ref="S927" ca="1">SUMPRODUCT(J927:O927,TRANSPOSE(AR$28:AR$33))+$AD$20-$AC$26</f>
        <v>28.755066201108338</v>
      </c>
      <c r="T927" s="10">
        <f ca="1">SUMPRODUCT(J927:O927,Results!K$9:P$9)</f>
        <v>17.557592911166441</v>
      </c>
      <c r="U927" s="10">
        <f ca="1">SUMPRODUCT(J927:O927,Results!K$9:P$9)+$AD$20-$AC$31</f>
        <v>17.574548967691534</v>
      </c>
      <c r="V927" s="10">
        <f t="shared" ca="1" si="179"/>
        <v>3.3110626705075674</v>
      </c>
      <c r="W927" s="10">
        <f t="shared" ca="1" si="181"/>
        <v>3.3743565616426281</v>
      </c>
      <c r="X927" s="10">
        <f t="shared" ca="1" si="182"/>
        <v>4.9919526480878247</v>
      </c>
      <c r="Y927" s="10">
        <f t="shared" ca="1" si="183"/>
        <v>-7.4907513711180123</v>
      </c>
      <c r="Z927" s="10">
        <f t="shared" ca="1" si="184"/>
        <v>20.982186763108441</v>
      </c>
      <c r="AA927" s="10">
        <f t="shared" ca="1" si="185"/>
        <v>3.6897658622987919</v>
      </c>
    </row>
    <row r="928" spans="1:27">
      <c r="A928" s="6">
        <f ca="1">LN((RAND()^(-Results!$E$4))-1)</f>
        <v>-1.002376684614521</v>
      </c>
      <c r="B928" s="6">
        <f ca="1">LN((RAND()^(-Results!$E$4))-1)</f>
        <v>-4.6843673257672318</v>
      </c>
      <c r="C928" s="6">
        <f ca="1">LN((RAND()^(-Results!$E$4))-1)</f>
        <v>-1.9474018241992168</v>
      </c>
      <c r="D928" s="6">
        <f ca="1">LN((RAND()^(-Results!$E$4))-1)</f>
        <v>1.6526862516923553</v>
      </c>
      <c r="E928" s="6">
        <f ca="1">LN((RAND()^(-Results!$E$4))-1)</f>
        <v>0.1889836456913308</v>
      </c>
      <c r="F928" s="6">
        <f ca="1">LN((RAND()^(-Results!$E$4))-1)</f>
        <v>1.6369734272639547</v>
      </c>
      <c r="G928" s="6">
        <f ca="1">LN((RAND()^(-Results!$E$4))-1)</f>
        <v>-0.1052817281753036</v>
      </c>
      <c r="H928" s="6">
        <f t="shared" ca="1" si="180"/>
        <v>-4.1109478819383094E-2</v>
      </c>
      <c r="I928" s="10">
        <f ca="1">SUMPRODUCT(J928:O928,Results!B$12:G$12)+Results!$E$5*H928</f>
        <v>-9.6617711568727067</v>
      </c>
      <c r="J928" s="10">
        <f ca="1">SUMPRODUCT($A928:$F928,Results!$B$15:$G$15)</f>
        <v>-3.017400244600839</v>
      </c>
      <c r="K928" s="10">
        <f ca="1">SUMPRODUCT($A928:$F928,Results!$B$16:$G$16)</f>
        <v>-5.9254973721120638</v>
      </c>
      <c r="L928" s="10">
        <f ca="1">SUMPRODUCT($A928:$F928,Results!$B$17:$G$17)</f>
        <v>-7.3166288427170194</v>
      </c>
      <c r="M928" s="10">
        <f ca="1">SUMPRODUCT($A928:$F928,Results!$B$18:$G$18)</f>
        <v>-2.7512397624001874</v>
      </c>
      <c r="N928" s="10">
        <f ca="1">SUMPRODUCT($A928:$F928,Results!$B$19:$G$19)</f>
        <v>-11.289678110431423</v>
      </c>
      <c r="O928" s="10">
        <f ca="1">SUMPRODUCT($A928:$F928,Results!$B$20:$G$20)</f>
        <v>-0.6150990001069867</v>
      </c>
      <c r="P928" s="10" cm="1">
        <f t="array" aca="1" ref="P928" ca="1">SUMPRODUCT(J928:O928,TRANSPOSE(BL$20:BL$25))+$AD$20-$BL$27</f>
        <v>-8.9684898310242556</v>
      </c>
      <c r="Q928" s="10" cm="1">
        <f t="array" aca="1" ref="Q928" ca="1">SUMPRODUCT(J928:O928,TRANSPOSE(ES$20:ES$25))+$AD$20-$ES$27</f>
        <v>-9.0415822058418733</v>
      </c>
      <c r="R928" s="10">
        <f ca="1">I928-Results!$E$5*H928</f>
        <v>-9.4973332415951752</v>
      </c>
      <c r="S928" s="10" cm="1">
        <f t="array" aca="1" ref="S928" ca="1">SUMPRODUCT(J928:O928,TRANSPOSE(AR$28:AR$33))+$AD$20-$AC$26</f>
        <v>-6.2830105329224866</v>
      </c>
      <c r="T928" s="10">
        <f ca="1">SUMPRODUCT(J928:O928,Results!K$9:P$9)</f>
        <v>-9.4001294631953876</v>
      </c>
      <c r="U928" s="10">
        <f ca="1">SUMPRODUCT(J928:O928,Results!K$9:P$9)+$AD$20-$AC$31</f>
        <v>-9.383173406670295</v>
      </c>
      <c r="V928" s="10">
        <f t="shared" ca="1" si="179"/>
        <v>-0.69328132584845115</v>
      </c>
      <c r="W928" s="10">
        <f t="shared" ca="1" si="181"/>
        <v>-0.62018895103083338</v>
      </c>
      <c r="X928" s="10">
        <f t="shared" ca="1" si="182"/>
        <v>-0.16443791527753149</v>
      </c>
      <c r="Y928" s="10">
        <f t="shared" ca="1" si="183"/>
        <v>-3.3787606239502201</v>
      </c>
      <c r="Z928" s="10">
        <f t="shared" ca="1" si="184"/>
        <v>-9.9438992237545918</v>
      </c>
      <c r="AA928" s="10">
        <f t="shared" ca="1" si="185"/>
        <v>-0.27859775020241173</v>
      </c>
    </row>
    <row r="929" spans="1:27">
      <c r="A929" s="6">
        <f ca="1">LN((RAND()^(-Results!$E$4))-1)</f>
        <v>1.1376008526739663</v>
      </c>
      <c r="B929" s="6">
        <f ca="1">LN((RAND()^(-Results!$E$4))-1)</f>
        <v>0.56658543885694868</v>
      </c>
      <c r="C929" s="6">
        <f ca="1">LN((RAND()^(-Results!$E$4))-1)</f>
        <v>-1.5445988182071555</v>
      </c>
      <c r="D929" s="6">
        <f ca="1">LN((RAND()^(-Results!$E$4))-1)</f>
        <v>-0.84650487351617953</v>
      </c>
      <c r="E929" s="6">
        <f ca="1">LN((RAND()^(-Results!$E$4))-1)</f>
        <v>0.40379768018420764</v>
      </c>
      <c r="F929" s="6">
        <f ca="1">LN((RAND()^(-Results!$E$4))-1)</f>
        <v>0.93306153717564266</v>
      </c>
      <c r="G929" s="6">
        <f ca="1">LN((RAND()^(-Results!$E$4))-1)</f>
        <v>-8.241454851794372E-2</v>
      </c>
      <c r="H929" s="6">
        <f t="shared" ca="1" si="180"/>
        <v>-1.8242299162023218E-2</v>
      </c>
      <c r="I929" s="10">
        <f ca="1">SUMPRODUCT(J929:O929,Results!B$12:G$12)+Results!$E$5*H929</f>
        <v>14.087454323222509</v>
      </c>
      <c r="J929" s="10">
        <f ca="1">SUMPRODUCT($A929:$F929,Results!$B$15:$G$15)</f>
        <v>-6.1564509817223252</v>
      </c>
      <c r="K929" s="10">
        <f ca="1">SUMPRODUCT($A929:$F929,Results!$B$16:$G$16)</f>
        <v>0.54941815425595331</v>
      </c>
      <c r="L929" s="10">
        <f ca="1">SUMPRODUCT($A929:$F929,Results!$B$17:$G$17)</f>
        <v>-4.3083648508635788</v>
      </c>
      <c r="M929" s="10">
        <f ca="1">SUMPRODUCT($A929:$F929,Results!$B$18:$G$18)</f>
        <v>1.5710601933282249</v>
      </c>
      <c r="N929" s="10">
        <f ca="1">SUMPRODUCT($A929:$F929,Results!$B$19:$G$19)</f>
        <v>2.7863213132605869</v>
      </c>
      <c r="O929" s="10">
        <f ca="1">SUMPRODUCT($A929:$F929,Results!$B$20:$G$20)</f>
        <v>-0.47965081751352379</v>
      </c>
      <c r="P929" s="10" cm="1">
        <f t="array" aca="1" ref="P929" ca="1">SUMPRODUCT(J929:O929,TRANSPOSE(BL$20:BL$25))+$AD$20-$BL$27</f>
        <v>13.455158904793903</v>
      </c>
      <c r="Q929" s="10" cm="1">
        <f t="array" aca="1" ref="Q929" ca="1">SUMPRODUCT(J929:O929,TRANSPOSE(ES$20:ES$25))+$AD$20-$ES$27</f>
        <v>13.46954380796884</v>
      </c>
      <c r="R929" s="10">
        <f ca="1">I929-Results!$E$5*H929</f>
        <v>14.160423519870601</v>
      </c>
      <c r="S929" s="10" cm="1">
        <f t="array" aca="1" ref="S929" ca="1">SUMPRODUCT(J929:O929,TRANSPOSE(AR$28:AR$33))+$AD$20-$AC$26</f>
        <v>9.2742697566951371</v>
      </c>
      <c r="T929" s="10">
        <f ca="1">SUMPRODUCT(J929:O929,Results!K$9:P$9)</f>
        <v>13.505340230176236</v>
      </c>
      <c r="U929" s="10">
        <f ca="1">SUMPRODUCT(J929:O929,Results!K$9:P$9)+$AD$20-$AC$31</f>
        <v>13.522296286701328</v>
      </c>
      <c r="V929" s="10">
        <f t="shared" ca="1" si="179"/>
        <v>0.63229541842860648</v>
      </c>
      <c r="W929" s="10">
        <f t="shared" ca="1" si="181"/>
        <v>0.61791051525366925</v>
      </c>
      <c r="X929" s="10">
        <f t="shared" ca="1" si="182"/>
        <v>-7.2969196648092094E-2</v>
      </c>
      <c r="Y929" s="10">
        <f t="shared" ca="1" si="183"/>
        <v>4.8131845665273723</v>
      </c>
      <c r="Z929" s="10">
        <f t="shared" ca="1" si="184"/>
        <v>13.805326256340624</v>
      </c>
      <c r="AA929" s="10">
        <f t="shared" ca="1" si="185"/>
        <v>0.56515803652118102</v>
      </c>
    </row>
    <row r="930" spans="1:27">
      <c r="A930" s="6">
        <f ca="1">LN((RAND()^(-Results!$E$4))-1)</f>
        <v>2.501352885180967</v>
      </c>
      <c r="B930" s="6">
        <f ca="1">LN((RAND()^(-Results!$E$4))-1)</f>
        <v>-3.6921891086408278</v>
      </c>
      <c r="C930" s="6">
        <f ca="1">LN((RAND()^(-Results!$E$4))-1)</f>
        <v>2.2003826568380607</v>
      </c>
      <c r="D930" s="6">
        <f ca="1">LN((RAND()^(-Results!$E$4))-1)</f>
        <v>-0.79264218567574274</v>
      </c>
      <c r="E930" s="6">
        <f ca="1">LN((RAND()^(-Results!$E$4))-1)</f>
        <v>-0.60063412657239812</v>
      </c>
      <c r="F930" s="6">
        <f ca="1">LN((RAND()^(-Results!$E$4))-1)</f>
        <v>0.50505724931550189</v>
      </c>
      <c r="G930" s="6">
        <f ca="1">LN((RAND()^(-Results!$E$4))-1)</f>
        <v>-1.2184278844950953</v>
      </c>
      <c r="H930" s="6">
        <f t="shared" ca="1" si="180"/>
        <v>-1.1542556351391748</v>
      </c>
      <c r="I930" s="10">
        <f ca="1">SUMPRODUCT(J930:O930,Results!B$12:G$12)+Results!$E$5*H930</f>
        <v>3.783955091666841</v>
      </c>
      <c r="J930" s="10">
        <f ca="1">SUMPRODUCT($A930:$F930,Results!$B$15:$G$15)</f>
        <v>-4.0124360103118804</v>
      </c>
      <c r="K930" s="10">
        <f ca="1">SUMPRODUCT($A930:$F930,Results!$B$16:$G$16)</f>
        <v>-0.10113871452431139</v>
      </c>
      <c r="L930" s="10">
        <f ca="1">SUMPRODUCT($A930:$F930,Results!$B$17:$G$17)</f>
        <v>0.5759747580441088</v>
      </c>
      <c r="M930" s="10">
        <f ca="1">SUMPRODUCT($A930:$F930,Results!$B$18:$G$18)</f>
        <v>-5.2090300591435579</v>
      </c>
      <c r="N930" s="10">
        <f ca="1">SUMPRODUCT($A930:$F930,Results!$B$19:$G$19)</f>
        <v>2.659920453560733</v>
      </c>
      <c r="O930" s="10">
        <f ca="1">SUMPRODUCT($A930:$F930,Results!$B$20:$G$20)</f>
        <v>4.8433641506463179</v>
      </c>
      <c r="P930" s="10" cm="1">
        <f t="array" aca="1" ref="P930" ca="1">SUMPRODUCT(J930:O930,TRANSPOSE(BL$20:BL$25))+$AD$20-$BL$27</f>
        <v>10.222854673865315</v>
      </c>
      <c r="Q930" s="10" cm="1">
        <f t="array" aca="1" ref="Q930" ca="1">SUMPRODUCT(J930:O930,TRANSPOSE(ES$20:ES$25))+$AD$20-$ES$27</f>
        <v>9.9666967314568566</v>
      </c>
      <c r="R930" s="10">
        <f ca="1">I930-Results!$E$5*H930</f>
        <v>8.4009776322235403</v>
      </c>
      <c r="S930" s="10" cm="1">
        <f t="array" aca="1" ref="S930" ca="1">SUMPRODUCT(J930:O930,TRANSPOSE(AR$28:AR$33))+$AD$20-$AC$26</f>
        <v>14.139503156442235</v>
      </c>
      <c r="T930" s="10">
        <f ca="1">SUMPRODUCT(J930:O930,Results!K$9:P$9)</f>
        <v>8.6250576727659798</v>
      </c>
      <c r="U930" s="10">
        <f ca="1">SUMPRODUCT(J930:O930,Results!K$9:P$9)+$AD$20-$AC$31</f>
        <v>8.6420137292910724</v>
      </c>
      <c r="V930" s="10">
        <f t="shared" ca="1" si="179"/>
        <v>-6.4388995821984745</v>
      </c>
      <c r="W930" s="10">
        <f t="shared" ca="1" si="181"/>
        <v>-6.1827416397900157</v>
      </c>
      <c r="X930" s="10">
        <f t="shared" ca="1" si="182"/>
        <v>-4.6170225405566994</v>
      </c>
      <c r="Y930" s="10">
        <f t="shared" ca="1" si="183"/>
        <v>-10.355548064775395</v>
      </c>
      <c r="Z930" s="10">
        <f t="shared" ca="1" si="184"/>
        <v>3.5018270247849559</v>
      </c>
      <c r="AA930" s="10">
        <f t="shared" ca="1" si="185"/>
        <v>-4.8580586376242314</v>
      </c>
    </row>
    <row r="931" spans="1:27">
      <c r="A931" s="6">
        <f ca="1">LN((RAND()^(-Results!$E$4))-1)</f>
        <v>-2.0510436959837581</v>
      </c>
      <c r="B931" s="6">
        <f ca="1">LN((RAND()^(-Results!$E$4))-1)</f>
        <v>0.11299838705847483</v>
      </c>
      <c r="C931" s="6">
        <f ca="1">LN((RAND()^(-Results!$E$4))-1)</f>
        <v>2.17319529807201</v>
      </c>
      <c r="D931" s="6">
        <f ca="1">LN((RAND()^(-Results!$E$4))-1)</f>
        <v>-2.0765139195537285</v>
      </c>
      <c r="E931" s="6">
        <f ca="1">LN((RAND()^(-Results!$E$4))-1)</f>
        <v>0.39408730367780065</v>
      </c>
      <c r="F931" s="6">
        <f ca="1">LN((RAND()^(-Results!$E$4))-1)</f>
        <v>1.5299974624991639E-2</v>
      </c>
      <c r="G931" s="6">
        <f ca="1">LN((RAND()^(-Results!$E$4))-1)</f>
        <v>1.3288035971545233</v>
      </c>
      <c r="H931" s="6">
        <f t="shared" ca="1" si="180"/>
        <v>1.3929758465104438</v>
      </c>
      <c r="I931" s="10">
        <f ca="1">SUMPRODUCT(J931:O931,Results!B$12:G$12)+Results!$E$5*H931</f>
        <v>-7.6849980286265414</v>
      </c>
      <c r="J931" s="10">
        <f ca="1">SUMPRODUCT($A931:$F931,Results!$B$15:$G$15)</f>
        <v>8.9953093984489048</v>
      </c>
      <c r="K931" s="10">
        <f ca="1">SUMPRODUCT($A931:$F931,Results!$B$16:$G$16)</f>
        <v>5.8683075022465028</v>
      </c>
      <c r="L931" s="10">
        <f ca="1">SUMPRODUCT($A931:$F931,Results!$B$17:$G$17)</f>
        <v>0.66759411995463569</v>
      </c>
      <c r="M931" s="10">
        <f ca="1">SUMPRODUCT($A931:$F931,Results!$B$18:$G$18)</f>
        <v>-2.5142341256536422</v>
      </c>
      <c r="N931" s="10">
        <f ca="1">SUMPRODUCT($A931:$F931,Results!$B$19:$G$19)</f>
        <v>-2.7209571372188672</v>
      </c>
      <c r="O931" s="10">
        <f ca="1">SUMPRODUCT($A931:$F931,Results!$B$20:$G$20)</f>
        <v>-0.81875055972086264</v>
      </c>
      <c r="P931" s="10" cm="1">
        <f t="array" aca="1" ref="P931" ca="1">SUMPRODUCT(J931:O931,TRANSPOSE(BL$20:BL$25))+$AD$20-$BL$27</f>
        <v>-12.256316588620098</v>
      </c>
      <c r="Q931" s="10" cm="1">
        <f t="array" aca="1" ref="Q931" ca="1">SUMPRODUCT(J931:O931,TRANSPOSE(ES$20:ES$25))+$AD$20-$ES$27</f>
        <v>-12.277104237957229</v>
      </c>
      <c r="R931" s="10">
        <f ca="1">I931-Results!$E$5*H931</f>
        <v>-13.256901414668317</v>
      </c>
      <c r="S931" s="10" cm="1">
        <f t="array" aca="1" ref="S931" ca="1">SUMPRODUCT(J931:O931,TRANSPOSE(AR$28:AR$33))+$AD$20-$AC$26</f>
        <v>-7.0017434357388488</v>
      </c>
      <c r="T931" s="10">
        <f ca="1">SUMPRODUCT(J931:O931,Results!K$9:P$9)</f>
        <v>-12.429963096458089</v>
      </c>
      <c r="U931" s="10">
        <f ca="1">SUMPRODUCT(J931:O931,Results!K$9:P$9)+$AD$20-$AC$31</f>
        <v>-12.413007039932996</v>
      </c>
      <c r="V931" s="10">
        <f t="shared" ca="1" si="179"/>
        <v>4.5713185599935571</v>
      </c>
      <c r="W931" s="10">
        <f t="shared" ca="1" si="181"/>
        <v>4.5921062093306872</v>
      </c>
      <c r="X931" s="10">
        <f t="shared" ca="1" si="182"/>
        <v>5.5719033860417753</v>
      </c>
      <c r="Y931" s="10">
        <f t="shared" ca="1" si="183"/>
        <v>-0.68325459288769252</v>
      </c>
      <c r="Z931" s="10">
        <f t="shared" ca="1" si="184"/>
        <v>-7.9671260955084264</v>
      </c>
      <c r="AA931" s="10">
        <f t="shared" ca="1" si="185"/>
        <v>4.7280090113064546</v>
      </c>
    </row>
    <row r="932" spans="1:27">
      <c r="A932" s="6">
        <f ca="1">LN((RAND()^(-Results!$E$4))-1)</f>
        <v>-4.5323568974484338</v>
      </c>
      <c r="B932" s="6">
        <f ca="1">LN((RAND()^(-Results!$E$4))-1)</f>
        <v>-0.49596273828245152</v>
      </c>
      <c r="C932" s="6">
        <f ca="1">LN((RAND()^(-Results!$E$4))-1)</f>
        <v>1.2630617616877455</v>
      </c>
      <c r="D932" s="6">
        <f ca="1">LN((RAND()^(-Results!$E$4))-1)</f>
        <v>-1.8729187639313045</v>
      </c>
      <c r="E932" s="6">
        <f ca="1">LN((RAND()^(-Results!$E$4))-1)</f>
        <v>3.7902073424693037</v>
      </c>
      <c r="F932" s="6">
        <f ca="1">LN((RAND()^(-Results!$E$4))-1)</f>
        <v>0.21305648694576607</v>
      </c>
      <c r="G932" s="6">
        <f ca="1">LN((RAND()^(-Results!$E$4))-1)</f>
        <v>-3.4929167169748117</v>
      </c>
      <c r="H932" s="6">
        <f t="shared" ca="1" si="180"/>
        <v>-3.4287444676188912</v>
      </c>
      <c r="I932" s="10">
        <f ca="1">SUMPRODUCT(J932:O932,Results!B$12:G$12)+Results!$E$5*H932</f>
        <v>-33.548256117567306</v>
      </c>
      <c r="J932" s="10">
        <f ca="1">SUMPRODUCT($A932:$F932,Results!$B$15:$G$15)</f>
        <v>10.505721459351518</v>
      </c>
      <c r="K932" s="10">
        <f ca="1">SUMPRODUCT($A932:$F932,Results!$B$16:$G$16)</f>
        <v>11.955887526630576</v>
      </c>
      <c r="L932" s="10">
        <f ca="1">SUMPRODUCT($A932:$F932,Results!$B$17:$G$17)</f>
        <v>-14.396726982844783</v>
      </c>
      <c r="M932" s="10">
        <f ca="1">SUMPRODUCT($A932:$F932,Results!$B$18:$G$18)</f>
        <v>-1.7622648484419776</v>
      </c>
      <c r="N932" s="10">
        <f ca="1">SUMPRODUCT($A932:$F932,Results!$B$19:$G$19)</f>
        <v>-13.546511997348496</v>
      </c>
      <c r="O932" s="10">
        <f ca="1">SUMPRODUCT($A932:$F932,Results!$B$20:$G$20)</f>
        <v>-6.4216628316554454</v>
      </c>
      <c r="P932" s="10" cm="1">
        <f t="array" aca="1" ref="P932" ca="1">SUMPRODUCT(J932:O932,TRANSPOSE(BL$20:BL$25))+$AD$20-$BL$27</f>
        <v>-18.483359421330679</v>
      </c>
      <c r="Q932" s="10" cm="1">
        <f t="array" aca="1" ref="Q932" ca="1">SUMPRODUCT(J932:O932,TRANSPOSE(ES$20:ES$25))+$AD$20-$ES$27</f>
        <v>-18.43261692896716</v>
      </c>
      <c r="R932" s="10">
        <f ca="1">I932-Results!$E$5*H932</f>
        <v>-19.833278247091741</v>
      </c>
      <c r="S932" s="10" cm="1">
        <f t="array" aca="1" ref="S932" ca="1">SUMPRODUCT(J932:O932,TRANSPOSE(AR$28:AR$33))+$AD$20-$AC$26</f>
        <v>-13.504608084610156</v>
      </c>
      <c r="T932" s="10">
        <f ca="1">SUMPRODUCT(J932:O932,Results!K$9:P$9)</f>
        <v>-18.204438987526082</v>
      </c>
      <c r="U932" s="10">
        <f ca="1">SUMPRODUCT(J932:O932,Results!K$9:P$9)+$AD$20-$AC$31</f>
        <v>-18.187482931000989</v>
      </c>
      <c r="V932" s="10">
        <f t="shared" ca="1" si="179"/>
        <v>-15.064896696236627</v>
      </c>
      <c r="W932" s="10">
        <f t="shared" ca="1" si="181"/>
        <v>-15.115639188600145</v>
      </c>
      <c r="X932" s="10">
        <f t="shared" ca="1" si="182"/>
        <v>-13.714977870475565</v>
      </c>
      <c r="Y932" s="10">
        <f t="shared" ca="1" si="183"/>
        <v>-20.043648032957151</v>
      </c>
      <c r="Z932" s="10">
        <f t="shared" ca="1" si="184"/>
        <v>-33.830384184449194</v>
      </c>
      <c r="AA932" s="10">
        <f t="shared" ca="1" si="185"/>
        <v>-15.360773186566316</v>
      </c>
    </row>
    <row r="933" spans="1:27">
      <c r="A933" s="6">
        <f ca="1">LN((RAND()^(-Results!$E$4))-1)</f>
        <v>-1.7367026411601809</v>
      </c>
      <c r="B933" s="6">
        <f ca="1">LN((RAND()^(-Results!$E$4))-1)</f>
        <v>1.0321748300969484</v>
      </c>
      <c r="C933" s="6">
        <f ca="1">LN((RAND()^(-Results!$E$4))-1)</f>
        <v>-4.3823839657330783</v>
      </c>
      <c r="D933" s="6">
        <f ca="1">LN((RAND()^(-Results!$E$4))-1)</f>
        <v>0.17132574693973038</v>
      </c>
      <c r="E933" s="6">
        <f ca="1">LN((RAND()^(-Results!$E$4))-1)</f>
        <v>1.0273781371418202</v>
      </c>
      <c r="F933" s="6">
        <f ca="1">LN((RAND()^(-Results!$E$4))-1)</f>
        <v>-3.4643488784864611</v>
      </c>
      <c r="G933" s="6">
        <f ca="1">LN((RAND()^(-Results!$E$4))-1)</f>
        <v>2.3781649036908066</v>
      </c>
      <c r="H933" s="6">
        <f t="shared" ca="1" si="180"/>
        <v>2.442337153046727</v>
      </c>
      <c r="I933" s="10">
        <f ca="1">SUMPRODUCT(J933:O933,Results!B$12:G$12)+Results!$E$5*H933</f>
        <v>-12.830476983892668</v>
      </c>
      <c r="J933" s="10">
        <f ca="1">SUMPRODUCT($A933:$F933,Results!$B$15:$G$15)</f>
        <v>6.2356935987091413</v>
      </c>
      <c r="K933" s="10">
        <f ca="1">SUMPRODUCT($A933:$F933,Results!$B$16:$G$16)</f>
        <v>-5.7948711542245448</v>
      </c>
      <c r="L933" s="10">
        <f ca="1">SUMPRODUCT($A933:$F933,Results!$B$17:$G$17)</f>
        <v>-3.7378747452860033</v>
      </c>
      <c r="M933" s="10">
        <f ca="1">SUMPRODUCT($A933:$F933,Results!$B$18:$G$18)</f>
        <v>12.851327302792864</v>
      </c>
      <c r="N933" s="10">
        <f ca="1">SUMPRODUCT($A933:$F933,Results!$B$19:$G$19)</f>
        <v>-8.4976893454318816</v>
      </c>
      <c r="O933" s="10">
        <f ca="1">SUMPRODUCT($A933:$F933,Results!$B$20:$G$20)</f>
        <v>-10.285900383195422</v>
      </c>
      <c r="P933" s="10" cm="1">
        <f t="array" aca="1" ref="P933" ca="1">SUMPRODUCT(J933:O933,TRANSPOSE(BL$20:BL$25))+$AD$20-$BL$27</f>
        <v>-24.24406441478823</v>
      </c>
      <c r="Q933" s="10" cm="1">
        <f t="array" aca="1" ref="Q933" ca="1">SUMPRODUCT(J933:O933,TRANSPOSE(ES$20:ES$25))+$AD$20-$ES$27</f>
        <v>-24.139174332667935</v>
      </c>
      <c r="R933" s="10">
        <f ca="1">I933-Results!$E$5*H933</f>
        <v>-22.599825596079576</v>
      </c>
      <c r="S933" s="10" cm="1">
        <f t="array" aca="1" ref="S933" ca="1">SUMPRODUCT(J933:O933,TRANSPOSE(AR$28:AR$33))+$AD$20-$AC$26</f>
        <v>-34.02796677340239</v>
      </c>
      <c r="T933" s="10">
        <f ca="1">SUMPRODUCT(J933:O933,Results!K$9:P$9)</f>
        <v>-23.606536199134879</v>
      </c>
      <c r="U933" s="10">
        <f ca="1">SUMPRODUCT(J933:O933,Results!K$9:P$9)+$AD$20-$AC$31</f>
        <v>-23.589580142609787</v>
      </c>
      <c r="V933" s="10">
        <f t="shared" ca="1" si="179"/>
        <v>11.413587430895562</v>
      </c>
      <c r="W933" s="10">
        <f t="shared" ca="1" si="181"/>
        <v>11.308697348775267</v>
      </c>
      <c r="X933" s="10">
        <f t="shared" ca="1" si="182"/>
        <v>9.7693486121869082</v>
      </c>
      <c r="Y933" s="10">
        <f t="shared" ca="1" si="183"/>
        <v>21.197489789509724</v>
      </c>
      <c r="Z933" s="10">
        <f t="shared" ca="1" si="184"/>
        <v>-13.112605050774553</v>
      </c>
      <c r="AA933" s="10">
        <f t="shared" ca="1" si="185"/>
        <v>10.759103158717119</v>
      </c>
    </row>
    <row r="934" spans="1:27">
      <c r="A934" s="6">
        <f ca="1">LN((RAND()^(-Results!$E$4))-1)</f>
        <v>0.21957049441185669</v>
      </c>
      <c r="B934" s="6">
        <f ca="1">LN((RAND()^(-Results!$E$4))-1)</f>
        <v>1.5554090051728131</v>
      </c>
      <c r="C934" s="6">
        <f ca="1">LN((RAND()^(-Results!$E$4))-1)</f>
        <v>-2.751127392069161</v>
      </c>
      <c r="D934" s="6">
        <f ca="1">LN((RAND()^(-Results!$E$4))-1)</f>
        <v>-0.44732479475793269</v>
      </c>
      <c r="E934" s="6">
        <f ca="1">LN((RAND()^(-Results!$E$4))-1)</f>
        <v>-0.304847856234709</v>
      </c>
      <c r="F934" s="6">
        <f ca="1">LN((RAND()^(-Results!$E$4))-1)</f>
        <v>-2.4077988565998849</v>
      </c>
      <c r="G934" s="6">
        <f ca="1">LN((RAND()^(-Results!$E$4))-1)</f>
        <v>-2.2332552467449109</v>
      </c>
      <c r="H934" s="6">
        <f t="shared" ca="1" si="180"/>
        <v>-2.1690829973889905</v>
      </c>
      <c r="I934" s="10">
        <f ca="1">SUMPRODUCT(J934:O934,Results!B$12:G$12)+Results!$E$5*H934</f>
        <v>-16.123406392078572</v>
      </c>
      <c r="J934" s="10">
        <f ca="1">SUMPRODUCT($A934:$F934,Results!$B$15:$G$15)</f>
        <v>2.224136678002913</v>
      </c>
      <c r="K934" s="10">
        <f ca="1">SUMPRODUCT($A934:$F934,Results!$B$16:$G$16)</f>
        <v>-4.8892135191027384</v>
      </c>
      <c r="L934" s="10">
        <f ca="1">SUMPRODUCT($A934:$F934,Results!$B$17:$G$17)</f>
        <v>2.0678298475207262</v>
      </c>
      <c r="M934" s="10">
        <f ca="1">SUMPRODUCT($A934:$F934,Results!$B$18:$G$18)</f>
        <v>9.1744986124835179</v>
      </c>
      <c r="N934" s="10">
        <f ca="1">SUMPRODUCT($A934:$F934,Results!$B$19:$G$19)</f>
        <v>0.21714073464968453</v>
      </c>
      <c r="O934" s="10">
        <f ca="1">SUMPRODUCT($A934:$F934,Results!$B$20:$G$20)</f>
        <v>-5.066468559785144</v>
      </c>
      <c r="P934" s="10" cm="1">
        <f t="array" aca="1" ref="P934" ca="1">SUMPRODUCT(J934:O934,TRANSPOSE(BL$20:BL$25))+$AD$20-$BL$27</f>
        <v>-8.8653757262462669</v>
      </c>
      <c r="Q934" s="10" cm="1">
        <f t="array" aca="1" ref="Q934" ca="1">SUMPRODUCT(J934:O934,TRANSPOSE(ES$20:ES$25))+$AD$20-$ES$27</f>
        <v>-8.8147420829684684</v>
      </c>
      <c r="R934" s="10">
        <f ca="1">I934-Results!$E$5*H934</f>
        <v>-7.4470744025226097</v>
      </c>
      <c r="S934" s="10" cm="1">
        <f t="array" aca="1" ref="S934" ca="1">SUMPRODUCT(J934:O934,TRANSPOSE(AR$28:AR$33))+$AD$20-$AC$26</f>
        <v>-16.898926343932093</v>
      </c>
      <c r="T934" s="10">
        <f ca="1">SUMPRODUCT(J934:O934,Results!K$9:P$9)</f>
        <v>-8.5793649198779747</v>
      </c>
      <c r="U934" s="10">
        <f ca="1">SUMPRODUCT(J934:O934,Results!K$9:P$9)+$AD$20-$AC$31</f>
        <v>-8.5624088633528821</v>
      </c>
      <c r="V934" s="10">
        <f t="shared" ca="1" si="179"/>
        <v>-7.2580306658323046</v>
      </c>
      <c r="W934" s="10">
        <f t="shared" ca="1" si="181"/>
        <v>-7.3086643091101031</v>
      </c>
      <c r="X934" s="10">
        <f t="shared" ca="1" si="182"/>
        <v>-8.6763319895559619</v>
      </c>
      <c r="Y934" s="10">
        <f t="shared" ca="1" si="183"/>
        <v>0.77551995185352141</v>
      </c>
      <c r="Z934" s="10">
        <f t="shared" ca="1" si="184"/>
        <v>-16.405534458960457</v>
      </c>
      <c r="AA934" s="10">
        <f t="shared" ca="1" si="185"/>
        <v>-7.5609975287256894</v>
      </c>
    </row>
    <row r="935" spans="1:27">
      <c r="A935" s="6">
        <f ca="1">LN((RAND()^(-Results!$E$4))-1)</f>
        <v>0.14860605690138212</v>
      </c>
      <c r="B935" s="6">
        <f ca="1">LN((RAND()^(-Results!$E$4))-1)</f>
        <v>-0.19344927447148866</v>
      </c>
      <c r="C935" s="6">
        <f ca="1">LN((RAND()^(-Results!$E$4))-1)</f>
        <v>-0.75354917117324349</v>
      </c>
      <c r="D935" s="6">
        <f ca="1">LN((RAND()^(-Results!$E$4))-1)</f>
        <v>-1.5039975207607226</v>
      </c>
      <c r="E935" s="6">
        <f ca="1">LN((RAND()^(-Results!$E$4))-1)</f>
        <v>0.90638269852740216</v>
      </c>
      <c r="F935" s="6">
        <f ca="1">LN((RAND()^(-Results!$E$4))-1)</f>
        <v>-0.96840871968012565</v>
      </c>
      <c r="G935" s="6">
        <f ca="1">LN((RAND()^(-Results!$E$4))-1)</f>
        <v>1.6877491384862038</v>
      </c>
      <c r="H935" s="6">
        <f t="shared" ca="1" si="180"/>
        <v>1.7519213878421243</v>
      </c>
      <c r="I935" s="10">
        <f ca="1">SUMPRODUCT(J935:O935,Results!B$12:G$12)+Results!$E$5*H935</f>
        <v>5.1078211794763719</v>
      </c>
      <c r="J935" s="10">
        <f ca="1">SUMPRODUCT($A935:$F935,Results!$B$15:$G$15)</f>
        <v>1.1106312615047886</v>
      </c>
      <c r="K935" s="10">
        <f ca="1">SUMPRODUCT($A935:$F935,Results!$B$16:$G$16)</f>
        <v>1.3622408420882683</v>
      </c>
      <c r="L935" s="10">
        <f ca="1">SUMPRODUCT($A935:$F935,Results!$B$17:$G$17)</f>
        <v>-4.0513591654385053</v>
      </c>
      <c r="M935" s="10">
        <f ca="1">SUMPRODUCT($A935:$F935,Results!$B$18:$G$18)</f>
        <v>3.5316321717938903</v>
      </c>
      <c r="N935" s="10">
        <f ca="1">SUMPRODUCT($A935:$F935,Results!$B$19:$G$19)</f>
        <v>-1.4163600083843177</v>
      </c>
      <c r="O935" s="10">
        <f ca="1">SUMPRODUCT($A935:$F935,Results!$B$20:$G$20)</f>
        <v>-3.2147614668184277</v>
      </c>
      <c r="P935" s="10" cm="1">
        <f t="array" aca="1" ref="P935" ca="1">SUMPRODUCT(J935:O935,TRANSPOSE(BL$20:BL$25))+$AD$20-$BL$27</f>
        <v>-1.8701857421901136</v>
      </c>
      <c r="Q935" s="10" cm="1">
        <f t="array" aca="1" ref="Q935" ca="1">SUMPRODUCT(J935:O935,TRANSPOSE(ES$20:ES$25))+$AD$20-$ES$27</f>
        <v>-1.9160684955436884</v>
      </c>
      <c r="R935" s="10">
        <f ca="1">I935-Results!$E$5*H935</f>
        <v>-1.8998643718921251</v>
      </c>
      <c r="S935" s="10" cm="1">
        <f t="array" aca="1" ref="S935" ca="1">SUMPRODUCT(J935:O935,TRANSPOSE(AR$28:AR$33))+$AD$20-$AC$26</f>
        <v>-5.1183912711386101</v>
      </c>
      <c r="T935" s="10">
        <f ca="1">SUMPRODUCT(J935:O935,Results!K$9:P$9)</f>
        <v>-2.1904466123385995</v>
      </c>
      <c r="U935" s="10">
        <f ca="1">SUMPRODUCT(J935:O935,Results!K$9:P$9)+$AD$20-$AC$31</f>
        <v>-2.1734905558135069</v>
      </c>
      <c r="V935" s="10">
        <f t="shared" ca="1" si="179"/>
        <v>6.978006921666486</v>
      </c>
      <c r="W935" s="10">
        <f t="shared" ca="1" si="181"/>
        <v>7.0238896750200599</v>
      </c>
      <c r="X935" s="10">
        <f t="shared" ca="1" si="182"/>
        <v>7.007685551368497</v>
      </c>
      <c r="Y935" s="10">
        <f t="shared" ca="1" si="183"/>
        <v>10.226212450614982</v>
      </c>
      <c r="Z935" s="10">
        <f t="shared" ca="1" si="184"/>
        <v>4.8256931125944869</v>
      </c>
      <c r="AA935" s="10">
        <f t="shared" ca="1" si="185"/>
        <v>7.2813117352898793</v>
      </c>
    </row>
    <row r="936" spans="1:27">
      <c r="A936" s="6">
        <f ca="1">LN((RAND()^(-Results!$E$4))-1)</f>
        <v>0.3595823836996222</v>
      </c>
      <c r="B936" s="6">
        <f ca="1">LN((RAND()^(-Results!$E$4))-1)</f>
        <v>-1.9923387729143298</v>
      </c>
      <c r="C936" s="6">
        <f ca="1">LN((RAND()^(-Results!$E$4))-1)</f>
        <v>0.73402178772847371</v>
      </c>
      <c r="D936" s="6">
        <f ca="1">LN((RAND()^(-Results!$E$4))-1)</f>
        <v>-0.22659454181022254</v>
      </c>
      <c r="E936" s="6">
        <f ca="1">LN((RAND()^(-Results!$E$4))-1)</f>
        <v>-1.1441423636788013</v>
      </c>
      <c r="F936" s="6">
        <f ca="1">LN((RAND()^(-Results!$E$4))-1)</f>
        <v>-2.7337296117509262</v>
      </c>
      <c r="G936" s="6">
        <f ca="1">LN((RAND()^(-Results!$E$4))-1)</f>
        <v>-0.98676362328265799</v>
      </c>
      <c r="H936" s="6">
        <f t="shared" ca="1" si="180"/>
        <v>-0.92259137392673751</v>
      </c>
      <c r="I936" s="10">
        <f ca="1">SUMPRODUCT(J936:O936,Results!B$12:G$12)+Results!$E$5*H936</f>
        <v>-22.490411811065872</v>
      </c>
      <c r="J936" s="10">
        <f ca="1">SUMPRODUCT($A936:$F936,Results!$B$15:$G$15)</f>
        <v>6.9011825093868318</v>
      </c>
      <c r="K936" s="10">
        <f ca="1">SUMPRODUCT($A936:$F936,Results!$B$16:$G$16)</f>
        <v>-5.0062469253377753</v>
      </c>
      <c r="L936" s="10">
        <f ca="1">SUMPRODUCT($A936:$F936,Results!$B$17:$G$17)</f>
        <v>6.7897550906215187</v>
      </c>
      <c r="M936" s="10">
        <f ca="1">SUMPRODUCT($A936:$F936,Results!$B$18:$G$18)</f>
        <v>2.7174578168379497</v>
      </c>
      <c r="N936" s="10">
        <f ca="1">SUMPRODUCT($A936:$F936,Results!$B$19:$G$19)</f>
        <v>-1.9973971107569601</v>
      </c>
      <c r="O936" s="10">
        <f ca="1">SUMPRODUCT($A936:$F936,Results!$B$20:$G$20)</f>
        <v>-0.9449335995371877</v>
      </c>
      <c r="P936" s="10" cm="1">
        <f t="array" aca="1" ref="P936" ca="1">SUMPRODUCT(J936:O936,TRANSPOSE(BL$20:BL$25))+$AD$20-$BL$27</f>
        <v>-17.969386960821943</v>
      </c>
      <c r="Q936" s="10" cm="1">
        <f t="array" aca="1" ref="Q936" ca="1">SUMPRODUCT(J936:O936,TRANSPOSE(ES$20:ES$25))+$AD$20-$ES$27</f>
        <v>-18.119890175883466</v>
      </c>
      <c r="R936" s="10">
        <f ca="1">I936-Results!$E$5*H936</f>
        <v>-18.800046315358923</v>
      </c>
      <c r="S936" s="10" cm="1">
        <f t="array" aca="1" ref="S936" ca="1">SUMPRODUCT(J936:O936,TRANSPOSE(AR$28:AR$33))+$AD$20-$AC$26</f>
        <v>-17.350598237513783</v>
      </c>
      <c r="T936" s="10">
        <f ca="1">SUMPRODUCT(J936:O936,Results!K$9:P$9)</f>
        <v>-18.902482156543854</v>
      </c>
      <c r="U936" s="10">
        <f ca="1">SUMPRODUCT(J936:O936,Results!K$9:P$9)+$AD$20-$AC$31</f>
        <v>-18.885526100018762</v>
      </c>
      <c r="V936" s="10">
        <f t="shared" ca="1" si="179"/>
        <v>-4.5210248502439292</v>
      </c>
      <c r="W936" s="10">
        <f t="shared" ca="1" si="181"/>
        <v>-4.3705216351824063</v>
      </c>
      <c r="X936" s="10">
        <f t="shared" ca="1" si="182"/>
        <v>-3.6903654957069492</v>
      </c>
      <c r="Y936" s="10">
        <f t="shared" ca="1" si="183"/>
        <v>-5.1398135735520896</v>
      </c>
      <c r="Z936" s="10">
        <f t="shared" ca="1" si="184"/>
        <v>-22.772539877947757</v>
      </c>
      <c r="AA936" s="10">
        <f t="shared" ca="1" si="185"/>
        <v>-3.6048857110471104</v>
      </c>
    </row>
    <row r="937" spans="1:27">
      <c r="A937" s="6">
        <f ca="1">LN((RAND()^(-Results!$E$4))-1)</f>
        <v>-0.11518585143933471</v>
      </c>
      <c r="B937" s="6">
        <f ca="1">LN((RAND()^(-Results!$E$4))-1)</f>
        <v>1.1853720059839008</v>
      </c>
      <c r="C937" s="6">
        <f ca="1">LN((RAND()^(-Results!$E$4))-1)</f>
        <v>-1.7052876414595362</v>
      </c>
      <c r="D937" s="6">
        <f ca="1">LN((RAND()^(-Results!$E$4))-1)</f>
        <v>0.41251210839261249</v>
      </c>
      <c r="E937" s="6">
        <f ca="1">LN((RAND()^(-Results!$E$4))-1)</f>
        <v>-1.2811766648592955</v>
      </c>
      <c r="F937" s="6">
        <f ca="1">LN((RAND()^(-Results!$E$4))-1)</f>
        <v>0.65855460096667684</v>
      </c>
      <c r="G937" s="6">
        <f ca="1">LN((RAND()^(-Results!$E$4))-1)</f>
        <v>-1.6960700708650049</v>
      </c>
      <c r="H937" s="6">
        <f t="shared" ca="1" si="180"/>
        <v>-1.6318978215090845</v>
      </c>
      <c r="I937" s="10">
        <f ca="1">SUMPRODUCT(J937:O937,Results!B$12:G$12)+Results!$E$5*H937</f>
        <v>-5.5405679332240503</v>
      </c>
      <c r="J937" s="10">
        <f ca="1">SUMPRODUCT($A937:$F937,Results!$B$15:$G$15)</f>
        <v>-1.4244712459979727</v>
      </c>
      <c r="K937" s="10">
        <f ca="1">SUMPRODUCT($A937:$F937,Results!$B$16:$G$16)</f>
        <v>-4.267436140412288</v>
      </c>
      <c r="L937" s="10">
        <f ca="1">SUMPRODUCT($A937:$F937,Results!$B$17:$G$17)</f>
        <v>3.9581723687784907</v>
      </c>
      <c r="M937" s="10">
        <f ca="1">SUMPRODUCT($A937:$F937,Results!$B$18:$G$18)</f>
        <v>1.6362081066240817</v>
      </c>
      <c r="N937" s="10">
        <f ca="1">SUMPRODUCT($A937:$F937,Results!$B$19:$G$19)</f>
        <v>1.8379978794838556</v>
      </c>
      <c r="O937" s="10">
        <f ca="1">SUMPRODUCT($A937:$F937,Results!$B$20:$G$20)</f>
        <v>0.16085425972017264</v>
      </c>
      <c r="P937" s="10" cm="1">
        <f t="array" aca="1" ref="P937" ca="1">SUMPRODUCT(J937:O937,TRANSPOSE(BL$20:BL$25))+$AD$20-$BL$27</f>
        <v>-0.24432310746420402</v>
      </c>
      <c r="Q937" s="10" cm="1">
        <f t="array" aca="1" ref="Q937" ca="1">SUMPRODUCT(J937:O937,TRANSPOSE(ES$20:ES$25))+$AD$20-$ES$27</f>
        <v>-0.15230466401041137</v>
      </c>
      <c r="R937" s="10">
        <f ca="1">I937-Results!$E$5*H937</f>
        <v>0.98702335281228759</v>
      </c>
      <c r="S937" s="10" cm="1">
        <f t="array" aca="1" ref="S937" ca="1">SUMPRODUCT(J937:O937,TRANSPOSE(AR$28:AR$33))+$AD$20-$AC$26</f>
        <v>-2.3232881666715235</v>
      </c>
      <c r="T937" s="10">
        <f ca="1">SUMPRODUCT(J937:O937,Results!K$9:P$9)</f>
        <v>0.30219848407500832</v>
      </c>
      <c r="U937" s="10">
        <f ca="1">SUMPRODUCT(J937:O937,Results!K$9:P$9)+$AD$20-$AC$31</f>
        <v>0.31915454060010073</v>
      </c>
      <c r="V937" s="10">
        <f t="shared" ca="1" si="179"/>
        <v>-5.296244825759846</v>
      </c>
      <c r="W937" s="10">
        <f t="shared" ca="1" si="181"/>
        <v>-5.3882632692136392</v>
      </c>
      <c r="X937" s="10">
        <f t="shared" ca="1" si="182"/>
        <v>-6.5275912860363379</v>
      </c>
      <c r="Y937" s="10">
        <f t="shared" ca="1" si="183"/>
        <v>-3.2172797665525268</v>
      </c>
      <c r="Z937" s="10">
        <f t="shared" ca="1" si="184"/>
        <v>-5.8226960001059354</v>
      </c>
      <c r="AA937" s="10">
        <f t="shared" ca="1" si="185"/>
        <v>-5.8597224738241511</v>
      </c>
    </row>
    <row r="938" spans="1:27">
      <c r="A938" s="6">
        <f ca="1">LN((RAND()^(-Results!$E$4))-1)</f>
        <v>0.90570245908810187</v>
      </c>
      <c r="B938" s="6">
        <f ca="1">LN((RAND()^(-Results!$E$4))-1)</f>
        <v>1.5053633450327122</v>
      </c>
      <c r="C938" s="6">
        <f ca="1">LN((RAND()^(-Results!$E$4))-1)</f>
        <v>1.4775603815640113</v>
      </c>
      <c r="D938" s="6">
        <f ca="1">LN((RAND()^(-Results!$E$4))-1)</f>
        <v>-0.82970121588456769</v>
      </c>
      <c r="E938" s="6">
        <f ca="1">LN((RAND()^(-Results!$E$4))-1)</f>
        <v>2.9181437669327326</v>
      </c>
      <c r="F938" s="6">
        <f ca="1">LN((RAND()^(-Results!$E$4))-1)</f>
        <v>-3.2476326395655523E-3</v>
      </c>
      <c r="G938" s="6">
        <f ca="1">LN((RAND()^(-Results!$E$4))-1)</f>
        <v>0.7172841645583834</v>
      </c>
      <c r="H938" s="6">
        <f t="shared" ca="1" si="180"/>
        <v>0.78145641391430387</v>
      </c>
      <c r="I938" s="10">
        <f ca="1">SUMPRODUCT(J938:O938,Results!B$12:G$12)+Results!$E$5*H938</f>
        <v>22.22886253326168</v>
      </c>
      <c r="J938" s="10">
        <f ca="1">SUMPRODUCT($A938:$F938,Results!$B$15:$G$15)</f>
        <v>-4.3553840714899561</v>
      </c>
      <c r="K938" s="10">
        <f ca="1">SUMPRODUCT($A938:$F938,Results!$B$16:$G$16)</f>
        <v>10.53265162550899</v>
      </c>
      <c r="L938" s="10">
        <f ca="1">SUMPRODUCT($A938:$F938,Results!$B$17:$G$17)</f>
        <v>-10.032977661476716</v>
      </c>
      <c r="M938" s="10">
        <f ca="1">SUMPRODUCT($A938:$F938,Results!$B$18:$G$18)</f>
        <v>-0.77367411511683359</v>
      </c>
      <c r="N938" s="10">
        <f ca="1">SUMPRODUCT($A938:$F938,Results!$B$19:$G$19)</f>
        <v>3.0486668394105898</v>
      </c>
      <c r="O938" s="10">
        <f ca="1">SUMPRODUCT($A938:$F938,Results!$B$20:$G$20)</f>
        <v>-0.61422824630019301</v>
      </c>
      <c r="P938" s="10" cm="1">
        <f t="array" aca="1" ref="P938" ca="1">SUMPRODUCT(J938:O938,TRANSPOSE(BL$20:BL$25))+$AD$20-$BL$27</f>
        <v>19.674831835989043</v>
      </c>
      <c r="Q938" s="10" cm="1">
        <f t="array" aca="1" ref="Q938" ca="1">SUMPRODUCT(J938:O938,TRANSPOSE(ES$20:ES$25))+$AD$20-$ES$27</f>
        <v>19.688647805162709</v>
      </c>
      <c r="R938" s="10">
        <f ca="1">I938-Results!$E$5*H938</f>
        <v>19.103036877604463</v>
      </c>
      <c r="S938" s="10" cm="1">
        <f t="array" aca="1" ref="S938" ca="1">SUMPRODUCT(J938:O938,TRANSPOSE(AR$28:AR$33))+$AD$20-$AC$26</f>
        <v>17.993495052185658</v>
      </c>
      <c r="T938" s="10">
        <f ca="1">SUMPRODUCT(J938:O938,Results!K$9:P$9)</f>
        <v>19.732380840269485</v>
      </c>
      <c r="U938" s="10">
        <f ca="1">SUMPRODUCT(J938:O938,Results!K$9:P$9)+$AD$20-$AC$31</f>
        <v>19.749336896794578</v>
      </c>
      <c r="V938" s="10">
        <f t="shared" ca="1" si="179"/>
        <v>2.554030697272637</v>
      </c>
      <c r="W938" s="10">
        <f t="shared" ca="1" si="181"/>
        <v>2.5402147280989702</v>
      </c>
      <c r="X938" s="10">
        <f t="shared" ca="1" si="182"/>
        <v>3.1258256556572164</v>
      </c>
      <c r="Y938" s="10">
        <f t="shared" ca="1" si="183"/>
        <v>4.2353674810760218</v>
      </c>
      <c r="Z938" s="10">
        <f t="shared" ca="1" si="184"/>
        <v>21.946734466379795</v>
      </c>
      <c r="AA938" s="10">
        <f t="shared" ca="1" si="185"/>
        <v>2.4795256364671019</v>
      </c>
    </row>
    <row r="939" spans="1:27">
      <c r="A939" s="6">
        <f ca="1">LN((RAND()^(-Results!$E$4))-1)</f>
        <v>-3.7170209967015095</v>
      </c>
      <c r="B939" s="6">
        <f ca="1">LN((RAND()^(-Results!$E$4))-1)</f>
        <v>0.93633396011801173</v>
      </c>
      <c r="C939" s="6">
        <f ca="1">LN((RAND()^(-Results!$E$4))-1)</f>
        <v>6.0979559923783766</v>
      </c>
      <c r="D939" s="6">
        <f ca="1">LN((RAND()^(-Results!$E$4))-1)</f>
        <v>-0.68084163589259361</v>
      </c>
      <c r="E939" s="6">
        <f ca="1">LN((RAND()^(-Results!$E$4))-1)</f>
        <v>0.8166523553171805</v>
      </c>
      <c r="F939" s="6">
        <f ca="1">LN((RAND()^(-Results!$E$4))-1)</f>
        <v>1.7517761690459903</v>
      </c>
      <c r="G939" s="6">
        <f ca="1">LN((RAND()^(-Results!$E$4))-1)</f>
        <v>3.050425936538661</v>
      </c>
      <c r="H939" s="6">
        <f t="shared" ca="1" si="180"/>
        <v>3.1145981858945815</v>
      </c>
      <c r="I939" s="10">
        <f ca="1">SUMPRODUCT(J939:O939,Results!B$12:G$12)+Results!$E$5*H939</f>
        <v>0.47311633597221814</v>
      </c>
      <c r="J939" s="10">
        <f ca="1">SUMPRODUCT($A939:$F939,Results!$B$15:$G$15)</f>
        <v>11.732462167076962</v>
      </c>
      <c r="K939" s="10">
        <f ca="1">SUMPRODUCT($A939:$F939,Results!$B$16:$G$16)</f>
        <v>13.224952079430469</v>
      </c>
      <c r="L939" s="10">
        <f ca="1">SUMPRODUCT($A939:$F939,Results!$B$17:$G$17)</f>
        <v>2.3776893853434733</v>
      </c>
      <c r="M939" s="10">
        <f ca="1">SUMPRODUCT($A939:$F939,Results!$B$18:$G$18)</f>
        <v>-11.88943865579199</v>
      </c>
      <c r="N939" s="10">
        <f ca="1">SUMPRODUCT($A939:$F939,Results!$B$19:$G$19)</f>
        <v>-2.3820513900724949</v>
      </c>
      <c r="O939" s="10">
        <f ca="1">SUMPRODUCT($A939:$F939,Results!$B$20:$G$20)</f>
        <v>4.0538002536676583</v>
      </c>
      <c r="P939" s="10" cm="1">
        <f t="array" aca="1" ref="P939" ca="1">SUMPRODUCT(J939:O939,TRANSPOSE(BL$20:BL$25))+$AD$20-$BL$27</f>
        <v>-9.8054970497576921</v>
      </c>
      <c r="Q939" s="10" cm="1">
        <f t="array" aca="1" ref="Q939" ca="1">SUMPRODUCT(J939:O939,TRANSPOSE(ES$20:ES$25))+$AD$20-$ES$27</f>
        <v>-9.7440612931661565</v>
      </c>
      <c r="R939" s="10">
        <f ca="1">I939-Results!$E$5*H939</f>
        <v>-11.985276407606108</v>
      </c>
      <c r="S939" s="10" cm="1">
        <f t="array" aca="1" ref="S939" ca="1">SUMPRODUCT(J939:O939,TRANSPOSE(AR$28:AR$33))+$AD$20-$AC$26</f>
        <v>5.3739191151765162</v>
      </c>
      <c r="T939" s="10">
        <f ca="1">SUMPRODUCT(J939:O939,Results!K$9:P$9)</f>
        <v>-9.4481820704901107</v>
      </c>
      <c r="U939" s="10">
        <f ca="1">SUMPRODUCT(J939:O939,Results!K$9:P$9)+$AD$20-$AC$31</f>
        <v>-9.4312260139650181</v>
      </c>
      <c r="V939" s="10">
        <f t="shared" ca="1" si="179"/>
        <v>10.27861338572991</v>
      </c>
      <c r="W939" s="10">
        <f t="shared" ca="1" si="181"/>
        <v>10.217177629138375</v>
      </c>
      <c r="X939" s="10">
        <f t="shared" ca="1" si="182"/>
        <v>12.458392743578326</v>
      </c>
      <c r="Y939" s="10">
        <f t="shared" ca="1" si="183"/>
        <v>-4.9008027792042981</v>
      </c>
      <c r="Z939" s="10">
        <f t="shared" ca="1" si="184"/>
        <v>0.19098826909033284</v>
      </c>
      <c r="AA939" s="10">
        <f t="shared" ca="1" si="185"/>
        <v>9.9043423499372363</v>
      </c>
    </row>
    <row r="940" spans="1:27">
      <c r="A940" s="6">
        <f ca="1">LN((RAND()^(-Results!$E$4))-1)</f>
        <v>-2.6700897763844615</v>
      </c>
      <c r="B940" s="6">
        <f ca="1">LN((RAND()^(-Results!$E$4))-1)</f>
        <v>-0.20639285992385559</v>
      </c>
      <c r="C940" s="6">
        <f ca="1">LN((RAND()^(-Results!$E$4))-1)</f>
        <v>-0.84264037809026737</v>
      </c>
      <c r="D940" s="6">
        <f ca="1">LN((RAND()^(-Results!$E$4))-1)</f>
        <v>-3.1769267504427674</v>
      </c>
      <c r="E940" s="6">
        <f ca="1">LN((RAND()^(-Results!$E$4))-1)</f>
        <v>2.1042796049751726</v>
      </c>
      <c r="F940" s="6">
        <f ca="1">LN((RAND()^(-Results!$E$4))-1)</f>
        <v>1.613201957114434</v>
      </c>
      <c r="G940" s="6">
        <f ca="1">LN((RAND()^(-Results!$E$4))-1)</f>
        <v>-1.0526595899526257</v>
      </c>
      <c r="H940" s="6">
        <f t="shared" ca="1" si="180"/>
        <v>-0.98848734059670518</v>
      </c>
      <c r="I940" s="10">
        <f ca="1">SUMPRODUCT(J940:O940,Results!B$12:G$12)+Results!$E$5*H940</f>
        <v>-10.273564312260103</v>
      </c>
      <c r="J940" s="10">
        <f ca="1">SUMPRODUCT($A940:$F940,Results!$B$15:$G$15)</f>
        <v>3.9706660628604498</v>
      </c>
      <c r="K940" s="10">
        <f ca="1">SUMPRODUCT($A940:$F940,Results!$B$16:$G$16)</f>
        <v>7.4474102266404811</v>
      </c>
      <c r="L940" s="10">
        <f ca="1">SUMPRODUCT($A940:$F940,Results!$B$17:$G$17)</f>
        <v>-11.532032272379592</v>
      </c>
      <c r="M940" s="10">
        <f ca="1">SUMPRODUCT($A940:$F940,Results!$B$18:$G$18)</f>
        <v>-0.18345291989776769</v>
      </c>
      <c r="N940" s="10">
        <f ca="1">SUMPRODUCT($A940:$F940,Results!$B$19:$G$19)</f>
        <v>-7.4700788747113043</v>
      </c>
      <c r="O940" s="10">
        <f ca="1">SUMPRODUCT($A940:$F940,Results!$B$20:$G$20)</f>
        <v>-4.8623422052042962</v>
      </c>
      <c r="P940" s="10" cm="1">
        <f t="array" aca="1" ref="P940" ca="1">SUMPRODUCT(J940:O940,TRANSPOSE(BL$20:BL$25))+$AD$20-$BL$27</f>
        <v>-6.1179121906323095</v>
      </c>
      <c r="Q940" s="10" cm="1">
        <f t="array" aca="1" ref="Q940" ca="1">SUMPRODUCT(J940:O940,TRANSPOSE(ES$20:ES$25))+$AD$20-$ES$27</f>
        <v>-6.0896082658945296</v>
      </c>
      <c r="R940" s="10">
        <f ca="1">I940-Results!$E$5*H940</f>
        <v>-6.3196149498732819</v>
      </c>
      <c r="S940" s="10" cm="1">
        <f t="array" aca="1" ref="S940" ca="1">SUMPRODUCT(J940:O940,TRANSPOSE(AR$28:AR$33))+$AD$20-$AC$26</f>
        <v>-5.3720327576006133</v>
      </c>
      <c r="T940" s="10">
        <f ca="1">SUMPRODUCT(J940:O940,Results!K$9:P$9)</f>
        <v>-6.0136562294439191</v>
      </c>
      <c r="U940" s="10">
        <f ca="1">SUMPRODUCT(J940:O940,Results!K$9:P$9)+$AD$20-$AC$31</f>
        <v>-5.9967001729188265</v>
      </c>
      <c r="V940" s="10">
        <f t="shared" ref="V940:V1001" ca="1" si="186">I940-P940</f>
        <v>-4.1556521216277931</v>
      </c>
      <c r="W940" s="10">
        <f t="shared" ca="1" si="181"/>
        <v>-4.1839560463655729</v>
      </c>
      <c r="X940" s="10">
        <f t="shared" ca="1" si="182"/>
        <v>-3.9539493623868207</v>
      </c>
      <c r="Y940" s="10">
        <f t="shared" ca="1" si="183"/>
        <v>-4.9015315546594893</v>
      </c>
      <c r="Z940" s="10">
        <f t="shared" ca="1" si="184"/>
        <v>-10.555692379141988</v>
      </c>
      <c r="AA940" s="10">
        <f t="shared" ca="1" si="185"/>
        <v>-4.2768641393412761</v>
      </c>
    </row>
    <row r="941" spans="1:27">
      <c r="A941" s="6">
        <f ca="1">LN((RAND()^(-Results!$E$4))-1)</f>
        <v>1.1582573157019664</v>
      </c>
      <c r="B941" s="6">
        <f ca="1">LN((RAND()^(-Results!$E$4))-1)</f>
        <v>3.5337742475892266</v>
      </c>
      <c r="C941" s="6">
        <f ca="1">LN((RAND()^(-Results!$E$4))-1)</f>
        <v>0.68310726654482146</v>
      </c>
      <c r="D941" s="6">
        <f ca="1">LN((RAND()^(-Results!$E$4))-1)</f>
        <v>-1.4288333307317609</v>
      </c>
      <c r="E941" s="6">
        <f ca="1">LN((RAND()^(-Results!$E$4))-1)</f>
        <v>-1.459916034311963</v>
      </c>
      <c r="F941" s="6">
        <f ca="1">LN((RAND()^(-Results!$E$4))-1)</f>
        <v>3.1572056326481981</v>
      </c>
      <c r="G941" s="6">
        <f ca="1">LN((RAND()^(-Results!$E$4))-1)</f>
        <v>-0.68162455134915023</v>
      </c>
      <c r="H941" s="6">
        <f t="shared" ca="1" si="180"/>
        <v>-0.61745230199322976</v>
      </c>
      <c r="I941" s="10">
        <f ca="1">SUMPRODUCT(J941:O941,Results!B$12:G$12)+Results!$E$5*H941</f>
        <v>23.318746241846871</v>
      </c>
      <c r="J941" s="10">
        <f ca="1">SUMPRODUCT($A941:$F941,Results!$B$15:$G$15)</f>
        <v>-6.2848482188941563</v>
      </c>
      <c r="K941" s="10">
        <f ca="1">SUMPRODUCT($A941:$F941,Results!$B$16:$G$16)</f>
        <v>3.8680385101021537</v>
      </c>
      <c r="L941" s="10">
        <f ca="1">SUMPRODUCT($A941:$F941,Results!$B$17:$G$17)</f>
        <v>5.4271460738938391</v>
      </c>
      <c r="M941" s="10">
        <f ca="1">SUMPRODUCT($A941:$F941,Results!$B$18:$G$18)</f>
        <v>-4.2499375514067852</v>
      </c>
      <c r="N941" s="10">
        <f ca="1">SUMPRODUCT($A941:$F941,Results!$B$19:$G$19)</f>
        <v>12.448028578203019</v>
      </c>
      <c r="O941" s="10">
        <f ca="1">SUMPRODUCT($A941:$F941,Results!$B$20:$G$20)</f>
        <v>5.5200309063637167</v>
      </c>
      <c r="P941" s="10" cm="1">
        <f t="array" aca="1" ref="P941" ca="1">SUMPRODUCT(J941:O941,TRANSPOSE(BL$20:BL$25))+$AD$20-$BL$27</f>
        <v>24.714534219274704</v>
      </c>
      <c r="Q941" s="10" cm="1">
        <f t="array" aca="1" ref="Q941" ca="1">SUMPRODUCT(J941:O941,TRANSPOSE(ES$20:ES$25))+$AD$20-$ES$27</f>
        <v>24.830991556845866</v>
      </c>
      <c r="R941" s="10">
        <f ca="1">I941-Results!$E$5*H941</f>
        <v>25.788555449819789</v>
      </c>
      <c r="S941" s="10" cm="1">
        <f t="array" aca="1" ref="S941" ca="1">SUMPRODUCT(J941:O941,TRANSPOSE(AR$28:AR$33))+$AD$20-$AC$26</f>
        <v>25.339602017600665</v>
      </c>
      <c r="T941" s="10">
        <f ca="1">SUMPRODUCT(J941:O941,Results!K$9:P$9)</f>
        <v>25.367175355779455</v>
      </c>
      <c r="U941" s="10">
        <f ca="1">SUMPRODUCT(J941:O941,Results!K$9:P$9)+$AD$20-$AC$31</f>
        <v>25.384131412304548</v>
      </c>
      <c r="V941" s="10">
        <f t="shared" ca="1" si="186"/>
        <v>-1.3957879774278332</v>
      </c>
      <c r="W941" s="10">
        <f t="shared" ca="1" si="181"/>
        <v>-1.5122453149989958</v>
      </c>
      <c r="X941" s="10">
        <f t="shared" ca="1" si="182"/>
        <v>-2.4698092079729186</v>
      </c>
      <c r="Y941" s="10">
        <f t="shared" ca="1" si="183"/>
        <v>-2.0208557757537946</v>
      </c>
      <c r="Z941" s="10">
        <f t="shared" ca="1" si="184"/>
        <v>23.036618174964985</v>
      </c>
      <c r="AA941" s="10">
        <f t="shared" ca="1" si="185"/>
        <v>-2.0653851704576773</v>
      </c>
    </row>
    <row r="942" spans="1:27">
      <c r="A942" s="6">
        <f ca="1">LN((RAND()^(-Results!$E$4))-1)</f>
        <v>0.10715544296293594</v>
      </c>
      <c r="B942" s="6">
        <f ca="1">LN((RAND()^(-Results!$E$4))-1)</f>
        <v>1.5830494881955322</v>
      </c>
      <c r="C942" s="6">
        <f ca="1">LN((RAND()^(-Results!$E$4))-1)</f>
        <v>-4.4524443588645678E-2</v>
      </c>
      <c r="D942" s="6">
        <f ca="1">LN((RAND()^(-Results!$E$4))-1)</f>
        <v>-0.94278321830629053</v>
      </c>
      <c r="E942" s="6">
        <f ca="1">LN((RAND()^(-Results!$E$4))-1)</f>
        <v>-1.7754080521725111</v>
      </c>
      <c r="F942" s="6">
        <f ca="1">LN((RAND()^(-Results!$E$4))-1)</f>
        <v>-4.9927176991433022</v>
      </c>
      <c r="G942" s="6">
        <f ca="1">LN((RAND()^(-Results!$E$4))-1)</f>
        <v>-0.67665491746912632</v>
      </c>
      <c r="H942" s="6">
        <f t="shared" ca="1" si="180"/>
        <v>-0.61248266811320584</v>
      </c>
      <c r="I942" s="10">
        <f ca="1">SUMPRODUCT(J942:O942,Results!B$12:G$12)+Results!$E$5*H942</f>
        <v>-27.250530608697254</v>
      </c>
      <c r="J942" s="10">
        <f ca="1">SUMPRODUCT($A942:$F942,Results!$B$15:$G$15)</f>
        <v>12.171282106325087</v>
      </c>
      <c r="K942" s="10">
        <f ca="1">SUMPRODUCT($A942:$F942,Results!$B$16:$G$16)</f>
        <v>-5.9795437116470627</v>
      </c>
      <c r="L942" s="10">
        <f ca="1">SUMPRODUCT($A942:$F942,Results!$B$17:$G$17)</f>
        <v>13.611489296565157</v>
      </c>
      <c r="M942" s="10">
        <f ca="1">SUMPRODUCT($A942:$F942,Results!$B$18:$G$18)</f>
        <v>9.5550058562991911</v>
      </c>
      <c r="N942" s="10">
        <f ca="1">SUMPRODUCT($A942:$F942,Results!$B$19:$G$19)</f>
        <v>2.3334617462830707</v>
      </c>
      <c r="O942" s="10">
        <f ca="1">SUMPRODUCT($A942:$F942,Results!$B$20:$G$20)</f>
        <v>-3.9955041721719149</v>
      </c>
      <c r="P942" s="10" cm="1">
        <f t="array" aca="1" ref="P942" ca="1">SUMPRODUCT(J942:O942,TRANSPOSE(BL$20:BL$25))+$AD$20-$BL$27</f>
        <v>-25.270696285725368</v>
      </c>
      <c r="Q942" s="10" cm="1">
        <f t="array" aca="1" ref="Q942" ca="1">SUMPRODUCT(J942:O942,TRANSPOSE(ES$20:ES$25))+$AD$20-$ES$27</f>
        <v>-25.311187785032455</v>
      </c>
      <c r="R942" s="10">
        <f ca="1">I942-Results!$E$5*H942</f>
        <v>-24.800599936244431</v>
      </c>
      <c r="S942" s="10" cm="1">
        <f t="array" aca="1" ref="S942" ca="1">SUMPRODUCT(J942:O942,TRANSPOSE(AR$28:AR$33))+$AD$20-$AC$26</f>
        <v>-29.779973643998481</v>
      </c>
      <c r="T942" s="10">
        <f ca="1">SUMPRODUCT(J942:O942,Results!K$9:P$9)</f>
        <v>-25.543861460225294</v>
      </c>
      <c r="U942" s="10">
        <f ca="1">SUMPRODUCT(J942:O942,Results!K$9:P$9)+$AD$20-$AC$31</f>
        <v>-25.526905403700201</v>
      </c>
      <c r="V942" s="10">
        <f t="shared" ca="1" si="186"/>
        <v>-1.979834322971886</v>
      </c>
      <c r="W942" s="10">
        <f t="shared" ca="1" si="181"/>
        <v>-1.9393428236647985</v>
      </c>
      <c r="X942" s="10">
        <f t="shared" ca="1" si="182"/>
        <v>-2.4499306724528225</v>
      </c>
      <c r="Y942" s="10">
        <f t="shared" ca="1" si="183"/>
        <v>2.5294430353012274</v>
      </c>
      <c r="Z942" s="10">
        <f t="shared" ca="1" si="184"/>
        <v>-27.532658675579139</v>
      </c>
      <c r="AA942" s="10">
        <f t="shared" ca="1" si="185"/>
        <v>-1.7236252049970524</v>
      </c>
    </row>
    <row r="943" spans="1:27">
      <c r="A943" s="6">
        <f ca="1">LN((RAND()^(-Results!$E$4))-1)</f>
        <v>0.2309955996040928</v>
      </c>
      <c r="B943" s="6">
        <f ca="1">LN((RAND()^(-Results!$E$4))-1)</f>
        <v>-1.683697328590734</v>
      </c>
      <c r="C943" s="6">
        <f ca="1">LN((RAND()^(-Results!$E$4))-1)</f>
        <v>0.73770104568426997</v>
      </c>
      <c r="D943" s="6">
        <f ca="1">LN((RAND()^(-Results!$E$4))-1)</f>
        <v>5.4520463849879919</v>
      </c>
      <c r="E943" s="6">
        <f ca="1">LN((RAND()^(-Results!$E$4))-1)</f>
        <v>2.4478441381894744</v>
      </c>
      <c r="F943" s="6">
        <f ca="1">LN((RAND()^(-Results!$E$4))-1)</f>
        <v>-4.7436047827729151E-2</v>
      </c>
      <c r="G943" s="6">
        <f ca="1">LN((RAND()^(-Results!$E$4))-1)</f>
        <v>-0.59157166886742196</v>
      </c>
      <c r="H943" s="6">
        <f t="shared" ca="1" si="180"/>
        <v>-0.52739941951150149</v>
      </c>
      <c r="I943" s="10">
        <f ca="1">SUMPRODUCT(J943:O943,Results!B$12:G$12)+Results!$E$5*H943</f>
        <v>6.0980818214639374</v>
      </c>
      <c r="J943" s="10">
        <f ca="1">SUMPRODUCT($A943:$F943,Results!$B$15:$G$15)</f>
        <v>-7.6594536482821711</v>
      </c>
      <c r="K943" s="10">
        <f ca="1">SUMPRODUCT($A943:$F943,Results!$B$16:$G$16)</f>
        <v>0.77369581225107542</v>
      </c>
      <c r="L943" s="10">
        <f ca="1">SUMPRODUCT($A943:$F943,Results!$B$17:$G$17)</f>
        <v>-9.4955966737334112</v>
      </c>
      <c r="M943" s="10">
        <f ca="1">SUMPRODUCT($A943:$F943,Results!$B$18:$G$18)</f>
        <v>-4.019495976957189</v>
      </c>
      <c r="N943" s="10">
        <f ca="1">SUMPRODUCT($A943:$F943,Results!$B$19:$G$19)</f>
        <v>-5.8621807132196064</v>
      </c>
      <c r="O943" s="10">
        <f ca="1">SUMPRODUCT($A943:$F943,Results!$B$20:$G$20)</f>
        <v>1.5724682047260379</v>
      </c>
      <c r="P943" s="10" cm="1">
        <f t="array" aca="1" ref="P943" ca="1">SUMPRODUCT(J943:O943,TRANSPOSE(BL$20:BL$25))+$AD$20-$BL$27</f>
        <v>9.0340040453867587</v>
      </c>
      <c r="Q943" s="10" cm="1">
        <f t="array" aca="1" ref="Q943" ca="1">SUMPRODUCT(J943:O943,TRANSPOSE(ES$20:ES$25))+$AD$20-$ES$27</f>
        <v>9.0925635997369589</v>
      </c>
      <c r="R943" s="10">
        <f ca="1">I943-Results!$E$5*H943</f>
        <v>8.2076794995099434</v>
      </c>
      <c r="S943" s="10" cm="1">
        <f t="array" aca="1" ref="S943" ca="1">SUMPRODUCT(J943:O943,TRANSPOSE(AR$28:AR$33))+$AD$20-$AC$26</f>
        <v>11.314420874376053</v>
      </c>
      <c r="T943" s="10">
        <f ca="1">SUMPRODUCT(J943:O943,Results!K$9:P$9)</f>
        <v>9.4825053885021298</v>
      </c>
      <c r="U943" s="10">
        <f ca="1">SUMPRODUCT(J943:O943,Results!K$9:P$9)+$AD$20-$AC$31</f>
        <v>9.4994614450272223</v>
      </c>
      <c r="V943" s="10">
        <f t="shared" ca="1" si="186"/>
        <v>-2.9359222239228213</v>
      </c>
      <c r="W943" s="10">
        <f t="shared" ca="1" si="181"/>
        <v>-2.9944817782730215</v>
      </c>
      <c r="X943" s="10">
        <f t="shared" ca="1" si="182"/>
        <v>-2.109597678046006</v>
      </c>
      <c r="Y943" s="10">
        <f t="shared" ca="1" si="183"/>
        <v>-5.2163390529121152</v>
      </c>
      <c r="Z943" s="10">
        <f t="shared" ca="1" si="184"/>
        <v>5.8159537545820523</v>
      </c>
      <c r="AA943" s="10">
        <f t="shared" ca="1" si="185"/>
        <v>-3.4013796235632849</v>
      </c>
    </row>
    <row r="944" spans="1:27">
      <c r="A944" s="6">
        <f ca="1">LN((RAND()^(-Results!$E$4))-1)</f>
        <v>-3.4708013078922004</v>
      </c>
      <c r="B944" s="6">
        <f ca="1">LN((RAND()^(-Results!$E$4))-1)</f>
        <v>-0.69496533495389046</v>
      </c>
      <c r="C944" s="6">
        <f ca="1">LN((RAND()^(-Results!$E$4))-1)</f>
        <v>1.5458696311878954</v>
      </c>
      <c r="D944" s="6">
        <f ca="1">LN((RAND()^(-Results!$E$4))-1)</f>
        <v>0.3285151397262997</v>
      </c>
      <c r="E944" s="6">
        <f ca="1">LN((RAND()^(-Results!$E$4))-1)</f>
        <v>0.33580119042159867</v>
      </c>
      <c r="F944" s="6">
        <f ca="1">LN((RAND()^(-Results!$E$4))-1)</f>
        <v>1.9996198340209266</v>
      </c>
      <c r="G944" s="6">
        <f ca="1">LN((RAND()^(-Results!$E$4))-1)</f>
        <v>-0.29615698011995478</v>
      </c>
      <c r="H944" s="6">
        <f t="shared" ca="1" si="180"/>
        <v>-0.23198473076403428</v>
      </c>
      <c r="I944" s="10">
        <f ca="1">SUMPRODUCT(J944:O944,Results!B$12:G$12)+Results!$E$5*H944</f>
        <v>-15.693695535764235</v>
      </c>
      <c r="J944" s="10">
        <f ca="1">SUMPRODUCT($A944:$F944,Results!$B$15:$G$15)</f>
        <v>6.5757144810717181</v>
      </c>
      <c r="K944" s="10">
        <f ca="1">SUMPRODUCT($A944:$F944,Results!$B$16:$G$16)</f>
        <v>3.8197723825249756</v>
      </c>
      <c r="L944" s="10">
        <f ca="1">SUMPRODUCT($A944:$F944,Results!$B$17:$G$17)</f>
        <v>-1.4859076688108424</v>
      </c>
      <c r="M944" s="10">
        <f ca="1">SUMPRODUCT($A944:$F944,Results!$B$18:$G$18)</f>
        <v>-6.602734413182656</v>
      </c>
      <c r="N944" s="10">
        <f ca="1">SUMPRODUCT($A944:$F944,Results!$B$19:$G$19)</f>
        <v>-7.5662338294690095</v>
      </c>
      <c r="O944" s="10">
        <f ca="1">SUMPRODUCT($A944:$F944,Results!$B$20:$G$20)</f>
        <v>0.67069813049748883</v>
      </c>
      <c r="P944" s="10" cm="1">
        <f t="array" aca="1" ref="P944" ca="1">SUMPRODUCT(J944:O944,TRANSPOSE(BL$20:BL$25))+$AD$20-$BL$27</f>
        <v>-13.971070576450066</v>
      </c>
      <c r="Q944" s="10" cm="1">
        <f t="array" aca="1" ref="Q944" ca="1">SUMPRODUCT(J944:O944,TRANSPOSE(ES$20:ES$25))+$AD$20-$ES$27</f>
        <v>-13.893465804984148</v>
      </c>
      <c r="R944" s="10">
        <f ca="1">I944-Results!$E$5*H944</f>
        <v>-14.765756612708097</v>
      </c>
      <c r="S944" s="10" cm="1">
        <f t="array" aca="1" ref="S944" ca="1">SUMPRODUCT(J944:O944,TRANSPOSE(AR$28:AR$33))+$AD$20-$AC$26</f>
        <v>-5.1168127955638818</v>
      </c>
      <c r="T944" s="10">
        <f ca="1">SUMPRODUCT(J944:O944,Results!K$9:P$9)</f>
        <v>-13.501802311640294</v>
      </c>
      <c r="U944" s="10">
        <f ca="1">SUMPRODUCT(J944:O944,Results!K$9:P$9)+$AD$20-$AC$31</f>
        <v>-13.484846255115201</v>
      </c>
      <c r="V944" s="10">
        <f t="shared" ca="1" si="186"/>
        <v>-1.7226249593141691</v>
      </c>
      <c r="W944" s="10">
        <f t="shared" ca="1" si="181"/>
        <v>-1.800229730780087</v>
      </c>
      <c r="X944" s="10">
        <f t="shared" ca="1" si="182"/>
        <v>-0.92793892305613745</v>
      </c>
      <c r="Y944" s="10">
        <f t="shared" ca="1" si="183"/>
        <v>-10.576882740200354</v>
      </c>
      <c r="Z944" s="10">
        <f t="shared" ca="1" si="184"/>
        <v>-15.97582360264612</v>
      </c>
      <c r="AA944" s="10">
        <f t="shared" ca="1" si="185"/>
        <v>-2.2088492806490336</v>
      </c>
    </row>
    <row r="945" spans="1:27">
      <c r="A945" s="6">
        <f ca="1">LN((RAND()^(-Results!$E$4))-1)</f>
        <v>2.4568986473238015</v>
      </c>
      <c r="B945" s="6">
        <f ca="1">LN((RAND()^(-Results!$E$4))-1)</f>
        <v>-0.71923303202712519</v>
      </c>
      <c r="C945" s="6">
        <f ca="1">LN((RAND()^(-Results!$E$4))-1)</f>
        <v>0.45022304115038003</v>
      </c>
      <c r="D945" s="6">
        <f ca="1">LN((RAND()^(-Results!$E$4))-1)</f>
        <v>0.79340168042416481</v>
      </c>
      <c r="E945" s="6">
        <f ca="1">LN((RAND()^(-Results!$E$4))-1)</f>
        <v>-1.884816435938516</v>
      </c>
      <c r="F945" s="6">
        <f ca="1">LN((RAND()^(-Results!$E$4))-1)</f>
        <v>-0.93998069465069534</v>
      </c>
      <c r="G945" s="6">
        <f ca="1">LN((RAND()^(-Results!$E$4))-1)</f>
        <v>5.7012629747424546E-3</v>
      </c>
      <c r="H945" s="6">
        <f t="shared" ca="1" si="180"/>
        <v>6.9873512330662954E-2</v>
      </c>
      <c r="I945" s="10">
        <f ca="1">SUMPRODUCT(J945:O945,Results!B$12:G$12)+Results!$E$5*H945</f>
        <v>5.3835483483744682</v>
      </c>
      <c r="J945" s="10">
        <f ca="1">SUMPRODUCT($A945:$F945,Results!$B$15:$G$15)</f>
        <v>-2.9516388018487794</v>
      </c>
      <c r="K945" s="10">
        <f ca="1">SUMPRODUCT($A945:$F945,Results!$B$16:$G$16)</f>
        <v>-5.6877256390328075</v>
      </c>
      <c r="L945" s="10">
        <f ca="1">SUMPRODUCT($A945:$F945,Results!$B$17:$G$17)</f>
        <v>8.3200629484258641</v>
      </c>
      <c r="M945" s="10">
        <f ca="1">SUMPRODUCT($A945:$F945,Results!$B$18:$G$18)</f>
        <v>0.33276260648769962</v>
      </c>
      <c r="N945" s="10">
        <f ca="1">SUMPRODUCT($A945:$F945,Results!$B$19:$G$19)</f>
        <v>6.0818941665582704</v>
      </c>
      <c r="O945" s="10">
        <f ca="1">SUMPRODUCT($A945:$F945,Results!$B$20:$G$20)</f>
        <v>3.5219839709206697</v>
      </c>
      <c r="P945" s="10" cm="1">
        <f t="array" aca="1" ref="P945" ca="1">SUMPRODUCT(J945:O945,TRANSPOSE(BL$20:BL$25))+$AD$20-$BL$27</f>
        <v>5.1714396577286994</v>
      </c>
      <c r="Q945" s="10" cm="1">
        <f t="array" aca="1" ref="Q945" ca="1">SUMPRODUCT(J945:O945,TRANSPOSE(ES$20:ES$25))+$AD$20-$ES$27</f>
        <v>5.0739531954336003</v>
      </c>
      <c r="R945" s="10">
        <f ca="1">I945-Results!$E$5*H945</f>
        <v>5.1040542990518167</v>
      </c>
      <c r="S945" s="10" cm="1">
        <f t="array" aca="1" ref="S945" ca="1">SUMPRODUCT(J945:O945,TRANSPOSE(AR$28:AR$33))+$AD$20-$AC$26</f>
        <v>4.278860705888385</v>
      </c>
      <c r="T945" s="10">
        <f ca="1">SUMPRODUCT(J945:O945,Results!K$9:P$9)</f>
        <v>4.5684921640772798</v>
      </c>
      <c r="U945" s="10">
        <f ca="1">SUMPRODUCT(J945:O945,Results!K$9:P$9)+$AD$20-$AC$31</f>
        <v>4.5854482206023723</v>
      </c>
      <c r="V945" s="10">
        <f t="shared" ca="1" si="186"/>
        <v>0.21210869064576876</v>
      </c>
      <c r="W945" s="10">
        <f t="shared" ca="1" si="181"/>
        <v>0.30959515294086781</v>
      </c>
      <c r="X945" s="10">
        <f t="shared" ca="1" si="182"/>
        <v>0.27949404932265143</v>
      </c>
      <c r="Y945" s="10">
        <f t="shared" ca="1" si="183"/>
        <v>1.1046876424860832</v>
      </c>
      <c r="Z945" s="10">
        <f t="shared" ca="1" si="184"/>
        <v>5.1014202814925831</v>
      </c>
      <c r="AA945" s="10">
        <f t="shared" ca="1" si="185"/>
        <v>0.79810012777209582</v>
      </c>
    </row>
    <row r="946" spans="1:27">
      <c r="A946" s="6">
        <f ca="1">LN((RAND()^(-Results!$E$4))-1)</f>
        <v>0.23495562014996149</v>
      </c>
      <c r="B946" s="6">
        <f ca="1">LN((RAND()^(-Results!$E$4))-1)</f>
        <v>-1.6538181097202338</v>
      </c>
      <c r="C946" s="6">
        <f ca="1">LN((RAND()^(-Results!$E$4))-1)</f>
        <v>3.2644814712697507</v>
      </c>
      <c r="D946" s="6">
        <f ca="1">LN((RAND()^(-Results!$E$4))-1)</f>
        <v>0.21704742541845187</v>
      </c>
      <c r="E946" s="6">
        <f ca="1">LN((RAND()^(-Results!$E$4))-1)</f>
        <v>-1.6380796221844609</v>
      </c>
      <c r="F946" s="6">
        <f ca="1">LN((RAND()^(-Results!$E$4))-1)</f>
        <v>-2.869328178690032</v>
      </c>
      <c r="G946" s="6">
        <f ca="1">LN((RAND()^(-Results!$E$4))-1)</f>
        <v>-0.79642033126041056</v>
      </c>
      <c r="H946" s="6">
        <f t="shared" ca="1" si="180"/>
        <v>-0.73224808190449009</v>
      </c>
      <c r="I946" s="10">
        <f ca="1">SUMPRODUCT(J946:O946,Results!B$12:G$12)+Results!$E$5*H946</f>
        <v>-23.41274769310747</v>
      </c>
      <c r="J946" s="10">
        <f ca="1">SUMPRODUCT($A946:$F946,Results!$B$15:$G$15)</f>
        <v>9.8433908345566223</v>
      </c>
      <c r="K946" s="10">
        <f ca="1">SUMPRODUCT($A946:$F946,Results!$B$16:$G$16)</f>
        <v>-2.7793550661487036</v>
      </c>
      <c r="L946" s="10">
        <f ca="1">SUMPRODUCT($A946:$F946,Results!$B$17:$G$17)</f>
        <v>11.925451520550002</v>
      </c>
      <c r="M946" s="10">
        <f ca="1">SUMPRODUCT($A946:$F946,Results!$B$18:$G$18)</f>
        <v>-1.0208381397593174</v>
      </c>
      <c r="N946" s="10">
        <f ca="1">SUMPRODUCT($A946:$F946,Results!$B$19:$G$19)</f>
        <v>0.41927112106260567</v>
      </c>
      <c r="O946" s="10">
        <f ca="1">SUMPRODUCT($A946:$F946,Results!$B$20:$G$20)</f>
        <v>2.1030481155159091</v>
      </c>
      <c r="P946" s="10" cm="1">
        <f t="array" aca="1" ref="P946" ca="1">SUMPRODUCT(J946:O946,TRANSPOSE(BL$20:BL$25))+$AD$20-$BL$27</f>
        <v>-18.882264669254134</v>
      </c>
      <c r="Q946" s="10" cm="1">
        <f t="array" aca="1" ref="Q946" ca="1">SUMPRODUCT(J946:O946,TRANSPOSE(ES$20:ES$25))+$AD$20-$ES$27</f>
        <v>-19.044437167778632</v>
      </c>
      <c r="R946" s="10">
        <f ca="1">I946-Results!$E$5*H946</f>
        <v>-20.483755365489507</v>
      </c>
      <c r="S946" s="10" cm="1">
        <f t="array" aca="1" ref="S946" ca="1">SUMPRODUCT(J946:O946,TRANSPOSE(AR$28:AR$33))+$AD$20-$AC$26</f>
        <v>-13.546018759478756</v>
      </c>
      <c r="T946" s="10">
        <f ca="1">SUMPRODUCT(J946:O946,Results!K$9:P$9)</f>
        <v>-19.876750949698685</v>
      </c>
      <c r="U946" s="10">
        <f ca="1">SUMPRODUCT(J946:O946,Results!K$9:P$9)+$AD$20-$AC$31</f>
        <v>-19.859794893173593</v>
      </c>
      <c r="V946" s="10">
        <f t="shared" ca="1" si="186"/>
        <v>-4.5304830238533356</v>
      </c>
      <c r="W946" s="10">
        <f t="shared" ca="1" si="181"/>
        <v>-4.3683105253288375</v>
      </c>
      <c r="X946" s="10">
        <f t="shared" ca="1" si="182"/>
        <v>-2.9289923276179621</v>
      </c>
      <c r="Y946" s="10">
        <f t="shared" ca="1" si="183"/>
        <v>-9.8667289336287141</v>
      </c>
      <c r="Z946" s="10">
        <f t="shared" ca="1" si="184"/>
        <v>-23.694875759989355</v>
      </c>
      <c r="AA946" s="10">
        <f t="shared" ca="1" si="185"/>
        <v>-3.5529527999338768</v>
      </c>
    </row>
    <row r="947" spans="1:27">
      <c r="A947" s="6">
        <f ca="1">LN((RAND()^(-Results!$E$4))-1)</f>
        <v>0.89760163032328755</v>
      </c>
      <c r="B947" s="6">
        <f ca="1">LN((RAND()^(-Results!$E$4))-1)</f>
        <v>0.20397601338214488</v>
      </c>
      <c r="C947" s="6">
        <f ca="1">LN((RAND()^(-Results!$E$4))-1)</f>
        <v>4.1411546158634671</v>
      </c>
      <c r="D947" s="6">
        <f ca="1">LN((RAND()^(-Results!$E$4))-1)</f>
        <v>1.491147380039693</v>
      </c>
      <c r="E947" s="6">
        <f ca="1">LN((RAND()^(-Results!$E$4))-1)</f>
        <v>-0.19299319852965469</v>
      </c>
      <c r="F947" s="6">
        <f ca="1">LN((RAND()^(-Results!$E$4))-1)</f>
        <v>-1.2350546966694522</v>
      </c>
      <c r="G947" s="6">
        <f ca="1">LN((RAND()^(-Results!$E$4))-1)</f>
        <v>1.3213694012742911</v>
      </c>
      <c r="H947" s="6">
        <f t="shared" ca="1" si="180"/>
        <v>1.3855416506302116</v>
      </c>
      <c r="I947" s="10">
        <f ca="1">SUMPRODUCT(J947:O947,Results!B$12:G$12)+Results!$E$5*H947</f>
        <v>7.1997369153534319</v>
      </c>
      <c r="J947" s="10">
        <f ca="1">SUMPRODUCT($A947:$F947,Results!$B$15:$G$15)</f>
        <v>2.2948608062929625</v>
      </c>
      <c r="K947" s="10">
        <f ca="1">SUMPRODUCT($A947:$F947,Results!$B$16:$G$16)</f>
        <v>3.326576980865922</v>
      </c>
      <c r="L947" s="10">
        <f ca="1">SUMPRODUCT($A947:$F947,Results!$B$17:$G$17)</f>
        <v>6.5281793652514875</v>
      </c>
      <c r="M947" s="10">
        <f ca="1">SUMPRODUCT($A947:$F947,Results!$B$18:$G$18)</f>
        <v>-4.6956564975664747</v>
      </c>
      <c r="N947" s="10">
        <f ca="1">SUMPRODUCT($A947:$F947,Results!$B$19:$G$19)</f>
        <v>4.6098659042865622</v>
      </c>
      <c r="O947" s="10">
        <f ca="1">SUMPRODUCT($A947:$F947,Results!$B$20:$G$20)</f>
        <v>4.7084251032658084</v>
      </c>
      <c r="P947" s="10" cm="1">
        <f t="array" aca="1" ref="P947" ca="1">SUMPRODUCT(J947:O947,TRANSPOSE(BL$20:BL$25))+$AD$20-$BL$27</f>
        <v>3.0967872599557835</v>
      </c>
      <c r="Q947" s="10" cm="1">
        <f t="array" aca="1" ref="Q947" ca="1">SUMPRODUCT(J947:O947,TRANSPOSE(ES$20:ES$25))+$AD$20-$ES$27</f>
        <v>3.0441795187664753</v>
      </c>
      <c r="R947" s="10">
        <f ca="1">I947-Results!$E$5*H947</f>
        <v>1.6575703128325854</v>
      </c>
      <c r="S947" s="10" cm="1">
        <f t="array" aca="1" ref="S947" ca="1">SUMPRODUCT(J947:O947,TRANSPOSE(AR$28:AR$33))+$AD$20-$AC$26</f>
        <v>8.7644770656627919</v>
      </c>
      <c r="T947" s="10">
        <f ca="1">SUMPRODUCT(J947:O947,Results!K$9:P$9)</f>
        <v>2.7914155887311636</v>
      </c>
      <c r="U947" s="10">
        <f ca="1">SUMPRODUCT(J947:O947,Results!K$9:P$9)+$AD$20-$AC$31</f>
        <v>2.8083716452562562</v>
      </c>
      <c r="V947" s="10">
        <f t="shared" ca="1" si="186"/>
        <v>4.1029496553976479</v>
      </c>
      <c r="W947" s="10">
        <f t="shared" ca="1" si="181"/>
        <v>4.155557396586957</v>
      </c>
      <c r="X947" s="10">
        <f t="shared" ca="1" si="182"/>
        <v>5.5421666025208465</v>
      </c>
      <c r="Y947" s="10">
        <f t="shared" ca="1" si="183"/>
        <v>-1.5647401503093601</v>
      </c>
      <c r="Z947" s="10">
        <f t="shared" ca="1" si="184"/>
        <v>6.9176088484715468</v>
      </c>
      <c r="AA947" s="10">
        <f t="shared" ca="1" si="185"/>
        <v>4.3913652700971753</v>
      </c>
    </row>
    <row r="948" spans="1:27">
      <c r="A948" s="6">
        <f ca="1">LN((RAND()^(-Results!$E$4))-1)</f>
        <v>-1.0270367658801669</v>
      </c>
      <c r="B948" s="6">
        <f ca="1">LN((RAND()^(-Results!$E$4))-1)</f>
        <v>0.63966249316451862</v>
      </c>
      <c r="C948" s="6">
        <f ca="1">LN((RAND()^(-Results!$E$4))-1)</f>
        <v>0.95174835668848434</v>
      </c>
      <c r="D948" s="6">
        <f ca="1">LN((RAND()^(-Results!$E$4))-1)</f>
        <v>-0.62906407035035417</v>
      </c>
      <c r="E948" s="6">
        <f ca="1">LN((RAND()^(-Results!$E$4))-1)</f>
        <v>1.9756047827752445</v>
      </c>
      <c r="F948" s="6">
        <f ca="1">LN((RAND()^(-Results!$E$4))-1)</f>
        <v>1.3048064039522176</v>
      </c>
      <c r="G948" s="6">
        <f ca="1">LN((RAND()^(-Results!$E$4))-1)</f>
        <v>2.2942722306153929</v>
      </c>
      <c r="H948" s="6">
        <f t="shared" ca="1" si="180"/>
        <v>2.3584444799713133</v>
      </c>
      <c r="I948" s="10">
        <f ca="1">SUMPRODUCT(J948:O948,Results!B$12:G$12)+Results!$E$5*H948</f>
        <v>16.202709736511157</v>
      </c>
      <c r="J948" s="10">
        <f ca="1">SUMPRODUCT($A948:$F948,Results!$B$15:$G$15)</f>
        <v>-0.80910313492098007</v>
      </c>
      <c r="K948" s="10">
        <f ca="1">SUMPRODUCT($A948:$F948,Results!$B$16:$G$16)</f>
        <v>7.9002485184161921</v>
      </c>
      <c r="L948" s="10">
        <f ca="1">SUMPRODUCT($A948:$F948,Results!$B$17:$G$17)</f>
        <v>-8.0863565032823992</v>
      </c>
      <c r="M948" s="10">
        <f ca="1">SUMPRODUCT($A948:$F948,Results!$B$18:$G$18)</f>
        <v>-3.0156022301957299</v>
      </c>
      <c r="N948" s="10">
        <f ca="1">SUMPRODUCT($A948:$F948,Results!$B$19:$G$19)</f>
        <v>-1.7631656439979659</v>
      </c>
      <c r="O948" s="10">
        <f ca="1">SUMPRODUCT($A948:$F948,Results!$B$20:$G$20)</f>
        <v>-0.5163741422479482</v>
      </c>
      <c r="P948" s="10" cm="1">
        <f t="array" aca="1" ref="P948" ca="1">SUMPRODUCT(J948:O948,TRANSPOSE(BL$20:BL$25))+$AD$20-$BL$27</f>
        <v>7.2245574039009579</v>
      </c>
      <c r="Q948" s="10" cm="1">
        <f t="array" aca="1" ref="Q948" ca="1">SUMPRODUCT(J948:O948,TRANSPOSE(ES$20:ES$25))+$AD$20-$ES$27</f>
        <v>7.2783906772999183</v>
      </c>
      <c r="R948" s="10">
        <f ca="1">I948-Results!$E$5*H948</f>
        <v>6.7689318166259032</v>
      </c>
      <c r="S948" s="10" cm="1">
        <f t="array" aca="1" ref="S948" ca="1">SUMPRODUCT(J948:O948,TRANSPOSE(AR$28:AR$33))+$AD$20-$AC$26</f>
        <v>9.2697570885583556</v>
      </c>
      <c r="T948" s="10">
        <f ca="1">SUMPRODUCT(J948:O948,Results!K$9:P$9)</f>
        <v>7.5292778428334355</v>
      </c>
      <c r="U948" s="10">
        <f ca="1">SUMPRODUCT(J948:O948,Results!K$9:P$9)+$AD$20-$AC$31</f>
        <v>7.5462338993585281</v>
      </c>
      <c r="V948" s="10">
        <f t="shared" ca="1" si="186"/>
        <v>8.9781523326101986</v>
      </c>
      <c r="W948" s="10">
        <f t="shared" ca="1" si="181"/>
        <v>8.9243190592112391</v>
      </c>
      <c r="X948" s="10">
        <f t="shared" ca="1" si="182"/>
        <v>9.4337779198852534</v>
      </c>
      <c r="Y948" s="10">
        <f t="shared" ca="1" si="183"/>
        <v>6.932952647952801</v>
      </c>
      <c r="Z948" s="10">
        <f t="shared" ca="1" si="184"/>
        <v>15.920581669629271</v>
      </c>
      <c r="AA948" s="10">
        <f t="shared" ca="1" si="185"/>
        <v>8.6564758371526285</v>
      </c>
    </row>
    <row r="949" spans="1:27">
      <c r="A949" s="6">
        <f ca="1">LN((RAND()^(-Results!$E$4))-1)</f>
        <v>0.99700885616774593</v>
      </c>
      <c r="B949" s="6">
        <f ca="1">LN((RAND()^(-Results!$E$4))-1)</f>
        <v>-2.5942190539990979</v>
      </c>
      <c r="C949" s="6">
        <f ca="1">LN((RAND()^(-Results!$E$4))-1)</f>
        <v>-0.20307151409619167</v>
      </c>
      <c r="D949" s="6">
        <f ca="1">LN((RAND()^(-Results!$E$4))-1)</f>
        <v>-2.1113516123898584</v>
      </c>
      <c r="E949" s="6">
        <f ca="1">LN((RAND()^(-Results!$E$4))-1)</f>
        <v>0.40711208686861083</v>
      </c>
      <c r="F949" s="6">
        <f ca="1">LN((RAND()^(-Results!$E$4))-1)</f>
        <v>-2.6391778612701691</v>
      </c>
      <c r="G949" s="6">
        <f ca="1">LN((RAND()^(-Results!$E$4))-1)</f>
        <v>-1.7999941166639721</v>
      </c>
      <c r="H949" s="6">
        <f t="shared" ca="1" si="180"/>
        <v>-1.7358218673080517</v>
      </c>
      <c r="I949" s="10">
        <f ca="1">SUMPRODUCT(J949:O949,Results!B$12:G$12)+Results!$E$5*H949</f>
        <v>-18.497979769206168</v>
      </c>
      <c r="J949" s="10">
        <f ca="1">SUMPRODUCT($A949:$F949,Results!$B$15:$G$15)</f>
        <v>4.0347082806113184</v>
      </c>
      <c r="K949" s="10">
        <f ca="1">SUMPRODUCT($A949:$F949,Results!$B$16:$G$16)</f>
        <v>-1.6234188499937923</v>
      </c>
      <c r="L949" s="10">
        <f ca="1">SUMPRODUCT($A949:$F949,Results!$B$17:$G$17)</f>
        <v>-1.7948719408926981</v>
      </c>
      <c r="M949" s="10">
        <f ca="1">SUMPRODUCT($A949:$F949,Results!$B$18:$G$18)</f>
        <v>4.8376588496353179</v>
      </c>
      <c r="N949" s="10">
        <f ca="1">SUMPRODUCT($A949:$F949,Results!$B$19:$G$19)</f>
        <v>-3.0404514103809226</v>
      </c>
      <c r="O949" s="10">
        <f ca="1">SUMPRODUCT($A949:$F949,Results!$B$20:$G$20)</f>
        <v>-3.621759768823952</v>
      </c>
      <c r="P949" s="10" cm="1">
        <f t="array" aca="1" ref="P949" ca="1">SUMPRODUCT(J949:O949,TRANSPOSE(BL$20:BL$25))+$AD$20-$BL$27</f>
        <v>-10.585128305424966</v>
      </c>
      <c r="Q949" s="10" cm="1">
        <f t="array" aca="1" ref="Q949" ca="1">SUMPRODUCT(J949:O949,TRANSPOSE(ES$20:ES$25))+$AD$20-$ES$27</f>
        <v>-10.800490497372808</v>
      </c>
      <c r="R949" s="10">
        <f ca="1">I949-Results!$E$5*H949</f>
        <v>-11.554692299973961</v>
      </c>
      <c r="S949" s="10" cm="1">
        <f t="array" aca="1" ref="S949" ca="1">SUMPRODUCT(J949:O949,TRANSPOSE(AR$28:AR$33))+$AD$20-$AC$26</f>
        <v>-13.538388986849593</v>
      </c>
      <c r="T949" s="10">
        <f ca="1">SUMPRODUCT(J949:O949,Results!K$9:P$9)</f>
        <v>-11.947551681003356</v>
      </c>
      <c r="U949" s="10">
        <f ca="1">SUMPRODUCT(J949:O949,Results!K$9:P$9)+$AD$20-$AC$31</f>
        <v>-11.930595624478263</v>
      </c>
      <c r="V949" s="10">
        <f t="shared" ca="1" si="186"/>
        <v>-7.9128514637812017</v>
      </c>
      <c r="W949" s="10">
        <f t="shared" ca="1" si="181"/>
        <v>-7.6974892718333603</v>
      </c>
      <c r="X949" s="10">
        <f t="shared" ca="1" si="182"/>
        <v>-6.9432874692322066</v>
      </c>
      <c r="Y949" s="10">
        <f t="shared" ca="1" si="183"/>
        <v>-4.9595907823565746</v>
      </c>
      <c r="Z949" s="10">
        <f t="shared" ca="1" si="184"/>
        <v>-18.780107836088053</v>
      </c>
      <c r="AA949" s="10">
        <f t="shared" ca="1" si="185"/>
        <v>-6.5673841447279049</v>
      </c>
    </row>
    <row r="950" spans="1:27">
      <c r="A950" s="6">
        <f ca="1">LN((RAND()^(-Results!$E$4))-1)</f>
        <v>-3.0339429148306918</v>
      </c>
      <c r="B950" s="6">
        <f ca="1">LN((RAND()^(-Results!$E$4))-1)</f>
        <v>1.1274813436322118</v>
      </c>
      <c r="C950" s="6">
        <f ca="1">LN((RAND()^(-Results!$E$4))-1)</f>
        <v>1.9337977596756051</v>
      </c>
      <c r="D950" s="6">
        <f ca="1">LN((RAND()^(-Results!$E$4))-1)</f>
        <v>-1.486114129902246</v>
      </c>
      <c r="E950" s="6">
        <f ca="1">LN((RAND()^(-Results!$E$4))-1)</f>
        <v>-5.1688928382722219</v>
      </c>
      <c r="F950" s="6">
        <f ca="1">LN((RAND()^(-Results!$E$4))-1)</f>
        <v>-1.8475013459852154</v>
      </c>
      <c r="G950" s="6">
        <f ca="1">LN((RAND()^(-Results!$E$4))-1)</f>
        <v>-2.4657694137599915</v>
      </c>
      <c r="H950" s="6">
        <f t="shared" ca="1" si="180"/>
        <v>-2.401597164404071</v>
      </c>
      <c r="I950" s="10">
        <f ca="1">SUMPRODUCT(J950:O950,Results!B$12:G$12)+Results!$E$5*H950</f>
        <v>-53.53505508545895</v>
      </c>
      <c r="J950" s="10">
        <f ca="1">SUMPRODUCT($A950:$F950,Results!$B$15:$G$15)</f>
        <v>21.330413534060714</v>
      </c>
      <c r="K950" s="10">
        <f ca="1">SUMPRODUCT($A950:$F950,Results!$B$16:$G$16)</f>
        <v>-8.2879095520513371</v>
      </c>
      <c r="L950" s="10">
        <f ca="1">SUMPRODUCT($A950:$F950,Results!$B$17:$G$17)</f>
        <v>26.825437928774114</v>
      </c>
      <c r="M950" s="10">
        <f ca="1">SUMPRODUCT($A950:$F950,Results!$B$18:$G$18)</f>
        <v>0.48486123226835165</v>
      </c>
      <c r="N950" s="10">
        <f ca="1">SUMPRODUCT($A950:$F950,Results!$B$19:$G$19)</f>
        <v>0.80406026682619103</v>
      </c>
      <c r="O950" s="10">
        <f ca="1">SUMPRODUCT($A950:$F950,Results!$B$20:$G$20)</f>
        <v>1.3259390320725206</v>
      </c>
      <c r="P950" s="10" cm="1">
        <f t="array" aca="1" ref="P950" ca="1">SUMPRODUCT(J950:O950,TRANSPOSE(BL$20:BL$25))+$AD$20-$BL$27</f>
        <v>-44.060717741955038</v>
      </c>
      <c r="Q950" s="10" cm="1">
        <f t="array" aca="1" ref="Q950" ca="1">SUMPRODUCT(J950:O950,TRANSPOSE(ES$20:ES$25))+$AD$20-$ES$27</f>
        <v>-44.050076503097635</v>
      </c>
      <c r="R950" s="10">
        <f ca="1">I950-Results!$E$5*H950</f>
        <v>-43.928666427842664</v>
      </c>
      <c r="S950" s="10" cm="1">
        <f t="array" aca="1" ref="S950" ca="1">SUMPRODUCT(J950:O950,TRANSPOSE(AR$28:AR$33))+$AD$20-$AC$26</f>
        <v>-36.382524283067937</v>
      </c>
      <c r="T950" s="10">
        <f ca="1">SUMPRODUCT(J950:O950,Results!K$9:P$9)</f>
        <v>-44.037734047096166</v>
      </c>
      <c r="U950" s="10">
        <f ca="1">SUMPRODUCT(J950:O950,Results!K$9:P$9)+$AD$20-$AC$31</f>
        <v>-44.020777990571069</v>
      </c>
      <c r="V950" s="10">
        <f t="shared" ca="1" si="186"/>
        <v>-9.4743373435039118</v>
      </c>
      <c r="W950" s="10">
        <f t="shared" ca="1" si="181"/>
        <v>-9.4849785823613146</v>
      </c>
      <c r="X950" s="10">
        <f t="shared" ca="1" si="182"/>
        <v>-9.6063886576162858</v>
      </c>
      <c r="Y950" s="10">
        <f t="shared" ca="1" si="183"/>
        <v>-17.152530802391013</v>
      </c>
      <c r="Z950" s="10">
        <f t="shared" ca="1" si="184"/>
        <v>-53.817183152340839</v>
      </c>
      <c r="AA950" s="10">
        <f t="shared" ca="1" si="185"/>
        <v>-9.5142770948878805</v>
      </c>
    </row>
    <row r="951" spans="1:27">
      <c r="A951" s="6">
        <f ca="1">LN((RAND()^(-Results!$E$4))-1)</f>
        <v>0.56085104833266919</v>
      </c>
      <c r="B951" s="6">
        <f ca="1">LN((RAND()^(-Results!$E$4))-1)</f>
        <v>-0.74966682977467736</v>
      </c>
      <c r="C951" s="6">
        <f ca="1">LN((RAND()^(-Results!$E$4))-1)</f>
        <v>0.91676425073679313</v>
      </c>
      <c r="D951" s="6">
        <f ca="1">LN((RAND()^(-Results!$E$4))-1)</f>
        <v>-0.20789336099530351</v>
      </c>
      <c r="E951" s="6">
        <f ca="1">LN((RAND()^(-Results!$E$4))-1)</f>
        <v>0.79962440336924334</v>
      </c>
      <c r="F951" s="6">
        <f ca="1">LN((RAND()^(-Results!$E$4))-1)</f>
        <v>-1.3387754361748738</v>
      </c>
      <c r="G951" s="6">
        <f ca="1">LN((RAND()^(-Results!$E$4))-1)</f>
        <v>-3.2196849238075647</v>
      </c>
      <c r="H951" s="6">
        <f t="shared" ca="1" si="180"/>
        <v>-3.1555126744516442</v>
      </c>
      <c r="I951" s="10">
        <f ca="1">SUMPRODUCT(J951:O951,Results!B$12:G$12)+Results!$E$5*H951</f>
        <v>-14.199630265074887</v>
      </c>
      <c r="J951" s="10">
        <f ca="1">SUMPRODUCT($A951:$F951,Results!$B$15:$G$15)</f>
        <v>1.1525805943530056</v>
      </c>
      <c r="K951" s="10">
        <f ca="1">SUMPRODUCT($A951:$F951,Results!$B$16:$G$16)</f>
        <v>1.6745311096760522</v>
      </c>
      <c r="L951" s="10">
        <f ca="1">SUMPRODUCT($A951:$F951,Results!$B$17:$G$17)</f>
        <v>-1.7606181365892262</v>
      </c>
      <c r="M951" s="10">
        <f ca="1">SUMPRODUCT($A951:$F951,Results!$B$18:$G$18)</f>
        <v>0.82057661895750433</v>
      </c>
      <c r="N951" s="10">
        <f ca="1">SUMPRODUCT($A951:$F951,Results!$B$19:$G$19)</f>
        <v>-0.60623936151512925</v>
      </c>
      <c r="O951" s="10">
        <f ca="1">SUMPRODUCT($A951:$F951,Results!$B$20:$G$20)</f>
        <v>-0.77914778273839713</v>
      </c>
      <c r="P951" s="10" cm="1">
        <f t="array" aca="1" ref="P951" ca="1">SUMPRODUCT(J951:O951,TRANSPOSE(BL$20:BL$25))+$AD$20-$BL$27</f>
        <v>-0.82906786943075805</v>
      </c>
      <c r="Q951" s="10" cm="1">
        <f t="array" aca="1" ref="Q951" ca="1">SUMPRODUCT(J951:O951,TRANSPOSE(ES$20:ES$25))+$AD$20-$ES$27</f>
        <v>-0.90602818360019988</v>
      </c>
      <c r="R951" s="10">
        <f ca="1">I951-Results!$E$5*H951</f>
        <v>-1.5775795672683106</v>
      </c>
      <c r="S951" s="10" cm="1">
        <f t="array" aca="1" ref="S951" ca="1">SUMPRODUCT(J951:O951,TRANSPOSE(AR$28:AR$33))+$AD$20-$AC$26</f>
        <v>-1.0823110972030092</v>
      </c>
      <c r="T951" s="10">
        <f ca="1">SUMPRODUCT(J951:O951,Results!K$9:P$9)</f>
        <v>-1.3134505304686241</v>
      </c>
      <c r="U951" s="10">
        <f ca="1">SUMPRODUCT(J951:O951,Results!K$9:P$9)+$AD$20-$AC$31</f>
        <v>-1.2964944739435316</v>
      </c>
      <c r="V951" s="10">
        <f t="shared" ca="1" si="186"/>
        <v>-13.370562395644129</v>
      </c>
      <c r="W951" s="10">
        <f t="shared" ca="1" si="181"/>
        <v>-13.293602081474688</v>
      </c>
      <c r="X951" s="10">
        <f t="shared" ca="1" si="182"/>
        <v>-12.622050697806577</v>
      </c>
      <c r="Y951" s="10">
        <f t="shared" ca="1" si="183"/>
        <v>-13.117319167871878</v>
      </c>
      <c r="Z951" s="10">
        <f t="shared" ca="1" si="184"/>
        <v>-14.481758331956772</v>
      </c>
      <c r="AA951" s="10">
        <f t="shared" ca="1" si="185"/>
        <v>-12.903135791131355</v>
      </c>
    </row>
    <row r="952" spans="1:27">
      <c r="A952" s="6">
        <f ca="1">LN((RAND()^(-Results!$E$4))-1)</f>
        <v>1.9781343197598316</v>
      </c>
      <c r="B952" s="6">
        <f ca="1">LN((RAND()^(-Results!$E$4))-1)</f>
        <v>1.6705241190929674</v>
      </c>
      <c r="C952" s="6">
        <f ca="1">LN((RAND()^(-Results!$E$4))-1)</f>
        <v>-1.2709056139824935</v>
      </c>
      <c r="D952" s="6">
        <f ca="1">LN((RAND()^(-Results!$E$4))-1)</f>
        <v>0.37588246359188909</v>
      </c>
      <c r="E952" s="6">
        <f ca="1">LN((RAND()^(-Results!$E$4))-1)</f>
        <v>-1.0839412504941526</v>
      </c>
      <c r="F952" s="6">
        <f ca="1">LN((RAND()^(-Results!$E$4))-1)</f>
        <v>-1.1108758540052432</v>
      </c>
      <c r="G952" s="6">
        <f ca="1">LN((RAND()^(-Results!$E$4))-1)</f>
        <v>-3.0790904458194257</v>
      </c>
      <c r="H952" s="6">
        <f t="shared" ca="1" si="180"/>
        <v>-3.0149181964635052</v>
      </c>
      <c r="I952" s="10">
        <f ca="1">SUMPRODUCT(J952:O952,Results!B$12:G$12)+Results!$E$5*H952</f>
        <v>-3.0483843457646191</v>
      </c>
      <c r="J952" s="10">
        <f ca="1">SUMPRODUCT($A952:$F952,Results!$B$15:$G$15)</f>
        <v>-3.7679143213108834</v>
      </c>
      <c r="K952" s="10">
        <f ca="1">SUMPRODUCT($A952:$F952,Results!$B$16:$G$16)</f>
        <v>-4.2495910414787881</v>
      </c>
      <c r="L952" s="10">
        <f ca="1">SUMPRODUCT($A952:$F952,Results!$B$17:$G$17)</f>
        <v>5.237957904343606</v>
      </c>
      <c r="M952" s="10">
        <f ca="1">SUMPRODUCT($A952:$F952,Results!$B$18:$G$18)</f>
        <v>4.5028441386946554</v>
      </c>
      <c r="N952" s="10">
        <f ca="1">SUMPRODUCT($A952:$F952,Results!$B$19:$G$19)</f>
        <v>6.7955160316129737</v>
      </c>
      <c r="O952" s="10">
        <f ca="1">SUMPRODUCT($A952:$F952,Results!$B$20:$G$20)</f>
        <v>0.33900044944329455</v>
      </c>
      <c r="P952" s="10" cm="1">
        <f t="array" aca="1" ref="P952" ca="1">SUMPRODUCT(J952:O952,TRANSPOSE(BL$20:BL$25))+$AD$20-$BL$27</f>
        <v>7.8742576190502795</v>
      </c>
      <c r="Q952" s="10" cm="1">
        <f t="array" aca="1" ref="Q952" ca="1">SUMPRODUCT(J952:O952,TRANSPOSE(ES$20:ES$25))+$AD$20-$ES$27</f>
        <v>7.9016705796387283</v>
      </c>
      <c r="R952" s="10">
        <f ca="1">I952-Results!$E$5*H952</f>
        <v>9.0112884400894018</v>
      </c>
      <c r="S952" s="10" cm="1">
        <f t="array" aca="1" ref="S952" ca="1">SUMPRODUCT(J952:O952,TRANSPOSE(AR$28:AR$33))+$AD$20-$AC$26</f>
        <v>2.1373201838653788</v>
      </c>
      <c r="T952" s="10">
        <f ca="1">SUMPRODUCT(J952:O952,Results!K$9:P$9)</f>
        <v>8.025917578509171</v>
      </c>
      <c r="U952" s="10">
        <f ca="1">SUMPRODUCT(J952:O952,Results!K$9:P$9)+$AD$20-$AC$31</f>
        <v>8.0428736350342636</v>
      </c>
      <c r="V952" s="10">
        <f t="shared" ca="1" si="186"/>
        <v>-10.922641964814899</v>
      </c>
      <c r="W952" s="10">
        <f t="shared" ca="1" si="181"/>
        <v>-10.950054925403347</v>
      </c>
      <c r="X952" s="10">
        <f t="shared" ca="1" si="182"/>
        <v>-12.059672785854021</v>
      </c>
      <c r="Y952" s="10">
        <f t="shared" ca="1" si="183"/>
        <v>-5.1857045296299979</v>
      </c>
      <c r="Z952" s="10">
        <f t="shared" ca="1" si="184"/>
        <v>-3.3305124126465042</v>
      </c>
      <c r="AA952" s="10">
        <f t="shared" ca="1" si="185"/>
        <v>-11.091257980798883</v>
      </c>
    </row>
    <row r="953" spans="1:27">
      <c r="A953" s="6">
        <f ca="1">LN((RAND()^(-Results!$E$4))-1)</f>
        <v>2.4203421449658769</v>
      </c>
      <c r="B953" s="6">
        <f ca="1">LN((RAND()^(-Results!$E$4))-1)</f>
        <v>2.5985213816205559</v>
      </c>
      <c r="C953" s="6">
        <f ca="1">LN((RAND()^(-Results!$E$4))-1)</f>
        <v>-3.3370380804362365</v>
      </c>
      <c r="D953" s="6">
        <f ca="1">LN((RAND()^(-Results!$E$4))-1)</f>
        <v>-2.6993480091745639</v>
      </c>
      <c r="E953" s="6">
        <f ca="1">LN((RAND()^(-Results!$E$4))-1)</f>
        <v>0.49894059969498911</v>
      </c>
      <c r="F953" s="6">
        <f ca="1">LN((RAND()^(-Results!$E$4))-1)</f>
        <v>-0.15729428811914065</v>
      </c>
      <c r="G953" s="6">
        <f ca="1">LN((RAND()^(-Results!$E$4))-1)</f>
        <v>0.12503252680728716</v>
      </c>
      <c r="H953" s="6">
        <f t="shared" ca="1" si="180"/>
        <v>0.18920477616320766</v>
      </c>
      <c r="I953" s="10">
        <f ca="1">SUMPRODUCT(J953:O953,Results!B$12:G$12)+Results!$E$5*H953</f>
        <v>22.706120096692082</v>
      </c>
      <c r="J953" s="10">
        <f ca="1">SUMPRODUCT($A953:$F953,Results!$B$15:$G$15)</f>
        <v>-7.9369112199904066</v>
      </c>
      <c r="K953" s="10">
        <f ca="1">SUMPRODUCT($A953:$F953,Results!$B$16:$G$16)</f>
        <v>0.42630811523262024</v>
      </c>
      <c r="L953" s="10">
        <f ca="1">SUMPRODUCT($A953:$F953,Results!$B$17:$G$17)</f>
        <v>-4.6078001483429736</v>
      </c>
      <c r="M953" s="10">
        <f ca="1">SUMPRODUCT($A953:$F953,Results!$B$18:$G$18)</f>
        <v>8.0693475973264857</v>
      </c>
      <c r="N953" s="10">
        <f ca="1">SUMPRODUCT($A953:$F953,Results!$B$19:$G$19)</f>
        <v>7.7162954933593069</v>
      </c>
      <c r="O953" s="10">
        <f ca="1">SUMPRODUCT($A953:$F953,Results!$B$20:$G$20)</f>
        <v>-3.3835174635053127</v>
      </c>
      <c r="P953" s="10" cm="1">
        <f t="array" aca="1" ref="P953" ca="1">SUMPRODUCT(J953:O953,TRANSPOSE(BL$20:BL$25))+$AD$20-$BL$27</f>
        <v>20.107557555781487</v>
      </c>
      <c r="Q953" s="10" cm="1">
        <f t="array" aca="1" ref="Q953" ca="1">SUMPRODUCT(J953:O953,TRANSPOSE(ES$20:ES$25))+$AD$20-$ES$27</f>
        <v>20.137963425369684</v>
      </c>
      <c r="R953" s="10">
        <f ca="1">I953-Results!$E$5*H953</f>
        <v>21.949300992039252</v>
      </c>
      <c r="S953" s="10" cm="1">
        <f t="array" aca="1" ref="S953" ca="1">SUMPRODUCT(J953:O953,TRANSPOSE(AR$28:AR$33))+$AD$20-$AC$26</f>
        <v>8.3389583540109555</v>
      </c>
      <c r="T953" s="10">
        <f ca="1">SUMPRODUCT(J953:O953,Results!K$9:P$9)</f>
        <v>20.218301876126343</v>
      </c>
      <c r="U953" s="10">
        <f ca="1">SUMPRODUCT(J953:O953,Results!K$9:P$9)+$AD$20-$AC$31</f>
        <v>20.235257932651436</v>
      </c>
      <c r="V953" s="10">
        <f t="shared" ca="1" si="186"/>
        <v>2.5985625409105957</v>
      </c>
      <c r="W953" s="10">
        <f t="shared" ca="1" si="181"/>
        <v>2.5681566713223987</v>
      </c>
      <c r="X953" s="10">
        <f t="shared" ca="1" si="182"/>
        <v>0.75681910465283053</v>
      </c>
      <c r="Y953" s="10">
        <f t="shared" ca="1" si="183"/>
        <v>14.367161742681127</v>
      </c>
      <c r="Z953" s="10">
        <f t="shared" ca="1" si="184"/>
        <v>22.423992029810197</v>
      </c>
      <c r="AA953" s="10">
        <f t="shared" ca="1" si="185"/>
        <v>2.4708621640406463</v>
      </c>
    </row>
    <row r="954" spans="1:27">
      <c r="A954" s="6">
        <f ca="1">LN((RAND()^(-Results!$E$4))-1)</f>
        <v>-1.8117792497302467</v>
      </c>
      <c r="B954" s="6">
        <f ca="1">LN((RAND()^(-Results!$E$4))-1)</f>
        <v>-3.9688706846652742</v>
      </c>
      <c r="C954" s="6">
        <f ca="1">LN((RAND()^(-Results!$E$4))-1)</f>
        <v>2.6177645067674118</v>
      </c>
      <c r="D954" s="6">
        <f ca="1">LN((RAND()^(-Results!$E$4))-1)</f>
        <v>0.21095963702538581</v>
      </c>
      <c r="E954" s="6">
        <f ca="1">LN((RAND()^(-Results!$E$4))-1)</f>
        <v>-7.3490387733080285</v>
      </c>
      <c r="F954" s="6">
        <f ca="1">LN((RAND()^(-Results!$E$4))-1)</f>
        <v>2.8043376660653392</v>
      </c>
      <c r="G954" s="6">
        <f ca="1">LN((RAND()^(-Results!$E$4))-1)</f>
        <v>-0.77261063104351146</v>
      </c>
      <c r="H954" s="6">
        <f t="shared" ca="1" si="180"/>
        <v>-0.70843838168759099</v>
      </c>
      <c r="I954" s="10">
        <f ca="1">SUMPRODUCT(J954:O954,Results!B$12:G$12)+Results!$E$5*H954</f>
        <v>-35.357920723074379</v>
      </c>
      <c r="J954" s="10">
        <f ca="1">SUMPRODUCT($A954:$F954,Results!$B$15:$G$15)</f>
        <v>11.429172588056417</v>
      </c>
      <c r="K954" s="10">
        <f ca="1">SUMPRODUCT($A954:$F954,Results!$B$16:$G$16)</f>
        <v>-14.026291356607192</v>
      </c>
      <c r="L954" s="10">
        <f ca="1">SUMPRODUCT($A954:$F954,Results!$B$17:$G$17)</f>
        <v>27.959982900422922</v>
      </c>
      <c r="M954" s="10">
        <f ca="1">SUMPRODUCT($A954:$F954,Results!$B$18:$G$18)</f>
        <v>-11.606107251496976</v>
      </c>
      <c r="N954" s="10">
        <f ca="1">SUMPRODUCT($A954:$F954,Results!$B$19:$G$19)</f>
        <v>-0.11290947757718328</v>
      </c>
      <c r="O954" s="10">
        <f ca="1">SUMPRODUCT($A954:$F954,Results!$B$20:$G$20)</f>
        <v>10.400538305257999</v>
      </c>
      <c r="P954" s="10" cm="1">
        <f t="array" aca="1" ref="P954" ca="1">SUMPRODUCT(J954:O954,TRANSPOSE(BL$20:BL$25))+$AD$20-$BL$27</f>
        <v>-31.525831437214961</v>
      </c>
      <c r="Q954" s="10" cm="1">
        <f t="array" aca="1" ref="Q954" ca="1">SUMPRODUCT(J954:O954,TRANSPOSE(ES$20:ES$25))+$AD$20-$ES$27</f>
        <v>-31.662737662666704</v>
      </c>
      <c r="R954" s="10">
        <f ca="1">I954-Results!$E$5*H954</f>
        <v>-32.524167196324015</v>
      </c>
      <c r="S954" s="10" cm="1">
        <f t="array" aca="1" ref="S954" ca="1">SUMPRODUCT(J954:O954,TRANSPOSE(AR$28:AR$33))+$AD$20-$AC$26</f>
        <v>-14.844728919044618</v>
      </c>
      <c r="T954" s="10">
        <f ca="1">SUMPRODUCT(J954:O954,Results!K$9:P$9)</f>
        <v>-32.387272261980705</v>
      </c>
      <c r="U954" s="10">
        <f ca="1">SUMPRODUCT(J954:O954,Results!K$9:P$9)+$AD$20-$AC$31</f>
        <v>-32.370316205455609</v>
      </c>
      <c r="V954" s="10">
        <f t="shared" ca="1" si="186"/>
        <v>-3.8320892858594178</v>
      </c>
      <c r="W954" s="10">
        <f t="shared" ca="1" si="181"/>
        <v>-3.6951830604076754</v>
      </c>
      <c r="X954" s="10">
        <f t="shared" ca="1" si="182"/>
        <v>-2.833753526750364</v>
      </c>
      <c r="Y954" s="10">
        <f t="shared" ca="1" si="183"/>
        <v>-20.513191804029759</v>
      </c>
      <c r="Z954" s="10">
        <f t="shared" ca="1" si="184"/>
        <v>-35.640048789956268</v>
      </c>
      <c r="AA954" s="10">
        <f t="shared" ca="1" si="185"/>
        <v>-2.9876045176187702</v>
      </c>
    </row>
    <row r="955" spans="1:27">
      <c r="A955" s="6">
        <f ca="1">LN((RAND()^(-Results!$E$4))-1)</f>
        <v>0.71725094960977864</v>
      </c>
      <c r="B955" s="6">
        <f ca="1">LN((RAND()^(-Results!$E$4))-1)</f>
        <v>0.42130944815275095</v>
      </c>
      <c r="C955" s="6">
        <f ca="1">LN((RAND()^(-Results!$E$4))-1)</f>
        <v>0.70774740375219014</v>
      </c>
      <c r="D955" s="6">
        <f ca="1">LN((RAND()^(-Results!$E$4))-1)</f>
        <v>-1.3339437375192649</v>
      </c>
      <c r="E955" s="6">
        <f ca="1">LN((RAND()^(-Results!$E$4))-1)</f>
        <v>-0.81773313502314937</v>
      </c>
      <c r="F955" s="6">
        <f ca="1">LN((RAND()^(-Results!$E$4))-1)</f>
        <v>1.7468640911146249</v>
      </c>
      <c r="G955" s="6">
        <f ca="1">LN((RAND()^(-Results!$E$4))-1)</f>
        <v>0.97377974246118959</v>
      </c>
      <c r="H955" s="6">
        <f t="shared" ca="1" si="180"/>
        <v>1.0379519918171101</v>
      </c>
      <c r="I955" s="10">
        <f ca="1">SUMPRODUCT(J955:O955,Results!B$12:G$12)+Results!$E$5*H955</f>
        <v>14.92054434718219</v>
      </c>
      <c r="J955" s="10">
        <f ca="1">SUMPRODUCT($A955:$F955,Results!$B$15:$G$15)</f>
        <v>-2.6391677512805778</v>
      </c>
      <c r="K955" s="10">
        <f ca="1">SUMPRODUCT($A955:$F955,Results!$B$16:$G$16)</f>
        <v>1.8750440253053868</v>
      </c>
      <c r="L955" s="10">
        <f ca="1">SUMPRODUCT($A955:$F955,Results!$B$17:$G$17)</f>
        <v>2.0859582881437695</v>
      </c>
      <c r="M955" s="10">
        <f ca="1">SUMPRODUCT($A955:$F955,Results!$B$18:$G$18)</f>
        <v>-3.2593512502670059</v>
      </c>
      <c r="N955" s="10">
        <f ca="1">SUMPRODUCT($A955:$F955,Results!$B$19:$G$19)</f>
        <v>5.0204572620567856</v>
      </c>
      <c r="O955" s="10">
        <f ca="1">SUMPRODUCT($A955:$F955,Results!$B$20:$G$20)</f>
        <v>3.1393683335966225</v>
      </c>
      <c r="P955" s="10" cm="1">
        <f t="array" aca="1" ref="P955" ca="1">SUMPRODUCT(J955:O955,TRANSPOSE(BL$20:BL$25))+$AD$20-$BL$27</f>
        <v>10.78210370016124</v>
      </c>
      <c r="Q955" s="10" cm="1">
        <f t="array" aca="1" ref="Q955" ca="1">SUMPRODUCT(J955:O955,TRANSPOSE(ES$20:ES$25))+$AD$20-$ES$27</f>
        <v>10.764816867758142</v>
      </c>
      <c r="R955" s="10">
        <f ca="1">I955-Results!$E$5*H955</f>
        <v>10.768736379913751</v>
      </c>
      <c r="S955" s="10" cm="1">
        <f t="array" aca="1" ref="S955" ca="1">SUMPRODUCT(J955:O955,TRANSPOSE(AR$28:AR$33))+$AD$20-$AC$26</f>
        <v>12.470387318601102</v>
      </c>
      <c r="T955" s="10">
        <f ca="1">SUMPRODUCT(J955:O955,Results!K$9:P$9)</f>
        <v>10.628450813344312</v>
      </c>
      <c r="U955" s="10">
        <f ca="1">SUMPRODUCT(J955:O955,Results!K$9:P$9)+$AD$20-$AC$31</f>
        <v>10.645406869869404</v>
      </c>
      <c r="V955" s="10">
        <f t="shared" ca="1" si="186"/>
        <v>4.1384406470209498</v>
      </c>
      <c r="W955" s="10">
        <f t="shared" ca="1" si="181"/>
        <v>4.1557274794240477</v>
      </c>
      <c r="X955" s="10">
        <f t="shared" ca="1" si="182"/>
        <v>4.1518079672684394</v>
      </c>
      <c r="Y955" s="10">
        <f t="shared" ca="1" si="183"/>
        <v>2.4501570285810885</v>
      </c>
      <c r="Z955" s="10">
        <f t="shared" ca="1" si="184"/>
        <v>14.638416280300305</v>
      </c>
      <c r="AA955" s="10">
        <f t="shared" ca="1" si="185"/>
        <v>4.2751374773127857</v>
      </c>
    </row>
    <row r="956" spans="1:27">
      <c r="A956" s="6">
        <f ca="1">LN((RAND()^(-Results!$E$4))-1)</f>
        <v>0.20186901083728173</v>
      </c>
      <c r="B956" s="6">
        <f ca="1">LN((RAND()^(-Results!$E$4))-1)</f>
        <v>3.3279786229877338E-2</v>
      </c>
      <c r="C956" s="6">
        <f ca="1">LN((RAND()^(-Results!$E$4))-1)</f>
        <v>-5.9341901089854801E-3</v>
      </c>
      <c r="D956" s="6">
        <f ca="1">LN((RAND()^(-Results!$E$4))-1)</f>
        <v>2.589614233870587</v>
      </c>
      <c r="E956" s="6">
        <f ca="1">LN((RAND()^(-Results!$E$4))-1)</f>
        <v>-0.8746392749728179</v>
      </c>
      <c r="F956" s="6">
        <f ca="1">LN((RAND()^(-Results!$E$4))-1)</f>
        <v>2.1929973111030518</v>
      </c>
      <c r="G956" s="6">
        <f ca="1">LN((RAND()^(-Results!$E$4))-1)</f>
        <v>0.98663889903298674</v>
      </c>
      <c r="H956" s="6">
        <f t="shared" ca="1" si="180"/>
        <v>1.0508111483889073</v>
      </c>
      <c r="I956" s="10">
        <f ca="1">SUMPRODUCT(J956:O956,Results!B$12:G$12)+Results!$E$5*H956</f>
        <v>14.368753549301083</v>
      </c>
      <c r="J956" s="10">
        <f ca="1">SUMPRODUCT($A956:$F956,Results!$B$15:$G$15)</f>
        <v>-6.140157667043443</v>
      </c>
      <c r="K956" s="10">
        <f ca="1">SUMPRODUCT($A956:$F956,Results!$B$16:$G$16)</f>
        <v>-2.4570985444016005</v>
      </c>
      <c r="L956" s="10">
        <f ca="1">SUMPRODUCT($A956:$F956,Results!$B$17:$G$17)</f>
        <v>1.8957683940342029</v>
      </c>
      <c r="M956" s="10">
        <f ca="1">SUMPRODUCT($A956:$F956,Results!$B$18:$G$18)</f>
        <v>-5.0018990967136956</v>
      </c>
      <c r="N956" s="10">
        <f ca="1">SUMPRODUCT($A956:$F956,Results!$B$19:$G$19)</f>
        <v>1.6437098245734876</v>
      </c>
      <c r="O956" s="10">
        <f ca="1">SUMPRODUCT($A956:$F956,Results!$B$20:$G$20)</f>
        <v>4.4993337731915553</v>
      </c>
      <c r="P956" s="10" cm="1">
        <f t="array" aca="1" ref="P956" ca="1">SUMPRODUCT(J956:O956,TRANSPOSE(BL$20:BL$25))+$AD$20-$BL$27</f>
        <v>9.783080711883045</v>
      </c>
      <c r="Q956" s="10" cm="1">
        <f t="array" aca="1" ref="Q956" ca="1">SUMPRODUCT(J956:O956,TRANSPOSE(ES$20:ES$25))+$AD$20-$ES$27</f>
        <v>9.8737331722109012</v>
      </c>
      <c r="R956" s="10">
        <f ca="1">I956-Results!$E$5*H956</f>
        <v>10.165508955745453</v>
      </c>
      <c r="S956" s="10" cm="1">
        <f t="array" aca="1" ref="S956" ca="1">SUMPRODUCT(J956:O956,TRANSPOSE(AR$28:AR$33))+$AD$20-$AC$26</f>
        <v>12.788609816959781</v>
      </c>
      <c r="T956" s="10">
        <f ca="1">SUMPRODUCT(J956:O956,Results!K$9:P$9)</f>
        <v>10.359991868511358</v>
      </c>
      <c r="U956" s="10">
        <f ca="1">SUMPRODUCT(J956:O956,Results!K$9:P$9)+$AD$20-$AC$31</f>
        <v>10.37694792503645</v>
      </c>
      <c r="V956" s="10">
        <f t="shared" ca="1" si="186"/>
        <v>4.5856728374180378</v>
      </c>
      <c r="W956" s="10">
        <f t="shared" ca="1" si="181"/>
        <v>4.4950203770901815</v>
      </c>
      <c r="X956" s="10">
        <f t="shared" ca="1" si="182"/>
        <v>4.2032445935556293</v>
      </c>
      <c r="Y956" s="10">
        <f t="shared" ca="1" si="183"/>
        <v>1.5801437323413019</v>
      </c>
      <c r="Z956" s="10">
        <f t="shared" ca="1" si="184"/>
        <v>14.086625482419198</v>
      </c>
      <c r="AA956" s="10">
        <f t="shared" ca="1" si="185"/>
        <v>3.9918056242646323</v>
      </c>
    </row>
    <row r="957" spans="1:27">
      <c r="A957" s="6">
        <f ca="1">LN((RAND()^(-Results!$E$4))-1)</f>
        <v>-2.7019766742538778</v>
      </c>
      <c r="B957" s="6">
        <f ca="1">LN((RAND()^(-Results!$E$4))-1)</f>
        <v>-0.69163574444081533</v>
      </c>
      <c r="C957" s="6">
        <f ca="1">LN((RAND()^(-Results!$E$4))-1)</f>
        <v>0.51294708411170931</v>
      </c>
      <c r="D957" s="6">
        <f ca="1">LN((RAND()^(-Results!$E$4))-1)</f>
        <v>4.1371220085107172</v>
      </c>
      <c r="E957" s="6">
        <f ca="1">LN((RAND()^(-Results!$E$4))-1)</f>
        <v>0.27988061378583956</v>
      </c>
      <c r="F957" s="6">
        <f ca="1">LN((RAND()^(-Results!$E$4))-1)</f>
        <v>-0.90476118761262625</v>
      </c>
      <c r="G957" s="6">
        <f ca="1">LN((RAND()^(-Results!$E$4))-1)</f>
        <v>2.0887782410655817</v>
      </c>
      <c r="H957" s="6">
        <f t="shared" ca="1" si="180"/>
        <v>2.1529504904215022</v>
      </c>
      <c r="I957" s="10">
        <f ca="1">SUMPRODUCT(J957:O957,Results!B$12:G$12)+Results!$E$5*H957</f>
        <v>-12.615569298517929</v>
      </c>
      <c r="J957" s="10">
        <f ca="1">SUMPRODUCT($A957:$F957,Results!$B$15:$G$15)</f>
        <v>5.7582158066308224</v>
      </c>
      <c r="K957" s="10">
        <f ca="1">SUMPRODUCT($A957:$F957,Results!$B$16:$G$16)</f>
        <v>-3.1950602266549515</v>
      </c>
      <c r="L957" s="10">
        <f ca="1">SUMPRODUCT($A957:$F957,Results!$B$17:$G$17)</f>
        <v>1.4764924280462175</v>
      </c>
      <c r="M957" s="10">
        <f ca="1">SUMPRODUCT($A957:$F957,Results!$B$18:$G$18)</f>
        <v>-1.7531533037952747</v>
      </c>
      <c r="N957" s="10">
        <f ca="1">SUMPRODUCT($A957:$F957,Results!$B$19:$G$19)</f>
        <v>-9.1769641487286453</v>
      </c>
      <c r="O957" s="10">
        <f ca="1">SUMPRODUCT($A957:$F957,Results!$B$20:$G$20)</f>
        <v>-0.73336408750279158</v>
      </c>
      <c r="P957" s="10" cm="1">
        <f t="array" aca="1" ref="P957" ca="1">SUMPRODUCT(J957:O957,TRANSPOSE(BL$20:BL$25))+$AD$20-$BL$27</f>
        <v>-20.933132960559398</v>
      </c>
      <c r="Q957" s="10" cm="1">
        <f t="array" aca="1" ref="Q957" ca="1">SUMPRODUCT(J957:O957,TRANSPOSE(ES$20:ES$25))+$AD$20-$ES$27</f>
        <v>-20.81220061359021</v>
      </c>
      <c r="R957" s="10">
        <f ca="1">I957-Results!$E$5*H957</f>
        <v>-21.227371260203938</v>
      </c>
      <c r="S957" s="10" cm="1">
        <f t="array" aca="1" ref="S957" ca="1">SUMPRODUCT(J957:O957,TRANSPOSE(AR$28:AR$33))+$AD$20-$AC$26</f>
        <v>-15.926065837802048</v>
      </c>
      <c r="T957" s="10">
        <f ca="1">SUMPRODUCT(J957:O957,Results!K$9:P$9)</f>
        <v>-20.12481039408847</v>
      </c>
      <c r="U957" s="10">
        <f ca="1">SUMPRODUCT(J957:O957,Results!K$9:P$9)+$AD$20-$AC$31</f>
        <v>-20.107854337563378</v>
      </c>
      <c r="V957" s="10">
        <f t="shared" ca="1" si="186"/>
        <v>8.3175636620414686</v>
      </c>
      <c r="W957" s="10">
        <f t="shared" ca="1" si="181"/>
        <v>8.1966313150722812</v>
      </c>
      <c r="X957" s="10">
        <f t="shared" ca="1" si="182"/>
        <v>8.6118019616860089</v>
      </c>
      <c r="Y957" s="10">
        <f t="shared" ca="1" si="183"/>
        <v>3.3104965392841184</v>
      </c>
      <c r="Z957" s="10">
        <f t="shared" ca="1" si="184"/>
        <v>-12.897697365399814</v>
      </c>
      <c r="AA957" s="10">
        <f t="shared" ca="1" si="185"/>
        <v>7.4922850390454485</v>
      </c>
    </row>
    <row r="958" spans="1:27">
      <c r="A958" s="6">
        <f ca="1">LN((RAND()^(-Results!$E$4))-1)</f>
        <v>3.1475392732921552</v>
      </c>
      <c r="B958" s="6">
        <f ca="1">LN((RAND()^(-Results!$E$4))-1)</f>
        <v>-4.7005648252380731E-2</v>
      </c>
      <c r="C958" s="6">
        <f ca="1">LN((RAND()^(-Results!$E$4))-1)</f>
        <v>0.7022056028387138</v>
      </c>
      <c r="D958" s="6">
        <f ca="1">LN((RAND()^(-Results!$E$4))-1)</f>
        <v>4.5763954136096539</v>
      </c>
      <c r="E958" s="6">
        <f ca="1">LN((RAND()^(-Results!$E$4))-1)</f>
        <v>-1.7494305451249423</v>
      </c>
      <c r="F958" s="6">
        <f ca="1">LN((RAND()^(-Results!$E$4))-1)</f>
        <v>2.2069043707795242</v>
      </c>
      <c r="G958" s="6">
        <f ca="1">LN((RAND()^(-Results!$E$4))-1)</f>
        <v>1.9153797603307499</v>
      </c>
      <c r="H958" s="6">
        <f t="shared" ca="1" si="180"/>
        <v>1.9795520096866703</v>
      </c>
      <c r="I958" s="10">
        <f ca="1">SUMPRODUCT(J958:O958,Results!B$12:G$12)+Results!$E$5*H958</f>
        <v>36.469647561701805</v>
      </c>
      <c r="J958" s="10">
        <f ca="1">SUMPRODUCT($A958:$F958,Results!$B$15:$G$15)</f>
        <v>-14.545981678056645</v>
      </c>
      <c r="K958" s="10">
        <f ca="1">SUMPRODUCT($A958:$F958,Results!$B$16:$G$16)</f>
        <v>-5.2727569143890509</v>
      </c>
      <c r="L958" s="10">
        <f ca="1">SUMPRODUCT($A958:$F958,Results!$B$17:$G$17)</f>
        <v>5.8599122582408052</v>
      </c>
      <c r="M958" s="10">
        <f ca="1">SUMPRODUCT($A958:$F958,Results!$B$18:$G$18)</f>
        <v>-6.8018314993304108</v>
      </c>
      <c r="N958" s="10">
        <f ca="1">SUMPRODUCT($A958:$F958,Results!$B$19:$G$19)</f>
        <v>9.1896752850083843</v>
      </c>
      <c r="O958" s="10">
        <f ca="1">SUMPRODUCT($A958:$F958,Results!$B$20:$G$20)</f>
        <v>9.4381494580818117</v>
      </c>
      <c r="P958" s="10" cm="1">
        <f t="array" aca="1" ref="P958" ca="1">SUMPRODUCT(J958:O958,TRANSPOSE(BL$20:BL$25))+$AD$20-$BL$27</f>
        <v>28.172325876008959</v>
      </c>
      <c r="Q958" s="10" cm="1">
        <f t="array" aca="1" ref="Q958" ca="1">SUMPRODUCT(J958:O958,TRANSPOSE(ES$20:ES$25))+$AD$20-$ES$27</f>
        <v>28.22140528607224</v>
      </c>
      <c r="R958" s="10">
        <f ca="1">I958-Results!$E$5*H958</f>
        <v>28.551439522955125</v>
      </c>
      <c r="S958" s="10" cm="1">
        <f t="array" aca="1" ref="S958" ca="1">SUMPRODUCT(J958:O958,TRANSPOSE(AR$28:AR$33))+$AD$20-$AC$26</f>
        <v>30.223670398781508</v>
      </c>
      <c r="T958" s="10">
        <f ca="1">SUMPRODUCT(J958:O958,Results!K$9:P$9)</f>
        <v>28.524009970325324</v>
      </c>
      <c r="U958" s="10">
        <f ca="1">SUMPRODUCT(J958:O958,Results!K$9:P$9)+$AD$20-$AC$31</f>
        <v>28.540966026850416</v>
      </c>
      <c r="V958" s="10">
        <f t="shared" ca="1" si="186"/>
        <v>8.2973216856928467</v>
      </c>
      <c r="W958" s="10">
        <f t="shared" ca="1" si="181"/>
        <v>8.2482422756295648</v>
      </c>
      <c r="X958" s="10">
        <f t="shared" ca="1" si="182"/>
        <v>7.9182080387466804</v>
      </c>
      <c r="Y958" s="10">
        <f t="shared" ca="1" si="183"/>
        <v>6.2459771629202976</v>
      </c>
      <c r="Z958" s="10">
        <f t="shared" ca="1" si="184"/>
        <v>36.187519494819917</v>
      </c>
      <c r="AA958" s="10">
        <f t="shared" ca="1" si="185"/>
        <v>7.928681534851389</v>
      </c>
    </row>
    <row r="959" spans="1:27">
      <c r="A959" s="6">
        <f ca="1">LN((RAND()^(-Results!$E$4))-1)</f>
        <v>0.31130769134186631</v>
      </c>
      <c r="B959" s="6">
        <f ca="1">LN((RAND()^(-Results!$E$4))-1)</f>
        <v>-2.392792967875494</v>
      </c>
      <c r="C959" s="6">
        <f ca="1">LN((RAND()^(-Results!$E$4))-1)</f>
        <v>0.84511223889605358</v>
      </c>
      <c r="D959" s="6">
        <f ca="1">LN((RAND()^(-Results!$E$4))-1)</f>
        <v>0.7069282049004153</v>
      </c>
      <c r="E959" s="6">
        <f ca="1">LN((RAND()^(-Results!$E$4))-1)</f>
        <v>-0.50551101102146834</v>
      </c>
      <c r="F959" s="6">
        <f ca="1">LN((RAND()^(-Results!$E$4))-1)</f>
        <v>-1.3110097683373818</v>
      </c>
      <c r="G959" s="6">
        <f ca="1">LN((RAND()^(-Results!$E$4))-1)</f>
        <v>1.4048054415889353</v>
      </c>
      <c r="H959" s="6">
        <f t="shared" ca="1" si="180"/>
        <v>1.4689776909448558</v>
      </c>
      <c r="I959" s="10">
        <f ca="1">SUMPRODUCT(J959:O959,Results!B$12:G$12)+Results!$E$5*H959</f>
        <v>-5.056205957306215</v>
      </c>
      <c r="J959" s="10">
        <f ca="1">SUMPRODUCT($A959:$F959,Results!$B$15:$G$15)</f>
        <v>2.7853907530401152</v>
      </c>
      <c r="K959" s="10">
        <f ca="1">SUMPRODUCT($A959:$F959,Results!$B$16:$G$16)</f>
        <v>-3.3752598190255219</v>
      </c>
      <c r="L959" s="10">
        <f ca="1">SUMPRODUCT($A959:$F959,Results!$B$17:$G$17)</f>
        <v>2.6517121183120569</v>
      </c>
      <c r="M959" s="10">
        <f ca="1">SUMPRODUCT($A959:$F959,Results!$B$18:$G$18)</f>
        <v>-0.43007396624562144</v>
      </c>
      <c r="N959" s="10">
        <f ca="1">SUMPRODUCT($A959:$F959,Results!$B$19:$G$19)</f>
        <v>-2.8979739037561649</v>
      </c>
      <c r="O959" s="10">
        <f ca="1">SUMPRODUCT($A959:$F959,Results!$B$20:$G$20)</f>
        <v>0.51259528489484252</v>
      </c>
      <c r="P959" s="10" cm="1">
        <f t="array" aca="1" ref="P959" ca="1">SUMPRODUCT(J959:O959,TRANSPOSE(BL$20:BL$25))+$AD$20-$BL$27</f>
        <v>-9.9624583851091462</v>
      </c>
      <c r="Q959" s="10" cm="1">
        <f t="array" aca="1" ref="Q959" ca="1">SUMPRODUCT(J959:O959,TRANSPOSE(ES$20:ES$25))+$AD$20-$ES$27</f>
        <v>-10.082987220974132</v>
      </c>
      <c r="R959" s="10">
        <f ca="1">I959-Results!$E$5*H959</f>
        <v>-10.932116721085638</v>
      </c>
      <c r="S959" s="10" cm="1">
        <f t="array" aca="1" ref="S959" ca="1">SUMPRODUCT(J959:O959,TRANSPOSE(AR$28:AR$33))+$AD$20-$AC$26</f>
        <v>-7.762415732369039</v>
      </c>
      <c r="T959" s="10">
        <f ca="1">SUMPRODUCT(J959:O959,Results!K$9:P$9)</f>
        <v>-10.697146334432528</v>
      </c>
      <c r="U959" s="10">
        <f ca="1">SUMPRODUCT(J959:O959,Results!K$9:P$9)+$AD$20-$AC$31</f>
        <v>-10.680190277907435</v>
      </c>
      <c r="V959" s="10">
        <f t="shared" ca="1" si="186"/>
        <v>4.9062524278029311</v>
      </c>
      <c r="W959" s="10">
        <f t="shared" ca="1" si="181"/>
        <v>5.0267812636679174</v>
      </c>
      <c r="X959" s="10">
        <f t="shared" ca="1" si="182"/>
        <v>5.875910763779423</v>
      </c>
      <c r="Y959" s="10">
        <f t="shared" ca="1" si="183"/>
        <v>2.706209775062824</v>
      </c>
      <c r="Z959" s="10">
        <f t="shared" ca="1" si="184"/>
        <v>-5.3383340241881001</v>
      </c>
      <c r="AA959" s="10">
        <f t="shared" ca="1" si="185"/>
        <v>5.6239843206012203</v>
      </c>
    </row>
    <row r="960" spans="1:27">
      <c r="A960" s="6">
        <f ca="1">LN((RAND()^(-Results!$E$4))-1)</f>
        <v>-1.7363559501688857</v>
      </c>
      <c r="B960" s="6">
        <f ca="1">LN((RAND()^(-Results!$E$4))-1)</f>
        <v>0.16793093940088236</v>
      </c>
      <c r="C960" s="6">
        <f ca="1">LN((RAND()^(-Results!$E$4))-1)</f>
        <v>0.92617265863175313</v>
      </c>
      <c r="D960" s="6">
        <f ca="1">LN((RAND()^(-Results!$E$4))-1)</f>
        <v>-0.93397831826615185</v>
      </c>
      <c r="E960" s="6">
        <f ca="1">LN((RAND()^(-Results!$E$4))-1)</f>
        <v>-2.3640981963532028</v>
      </c>
      <c r="F960" s="6">
        <f ca="1">LN((RAND()^(-Results!$E$4))-1)</f>
        <v>1.9983810186938682</v>
      </c>
      <c r="G960" s="6">
        <f ca="1">LN((RAND()^(-Results!$E$4))-1)</f>
        <v>-0.47234500099430726</v>
      </c>
      <c r="H960" s="6">
        <f t="shared" ca="1" si="180"/>
        <v>-0.40817275163838673</v>
      </c>
      <c r="I960" s="10">
        <f ca="1">SUMPRODUCT(J960:O960,Results!B$12:G$12)+Results!$E$5*H960</f>
        <v>-11.92368901887164</v>
      </c>
      <c r="J960" s="10">
        <f ca="1">SUMPRODUCT($A960:$F960,Results!$B$15:$G$15)</f>
        <v>5.526610486585783</v>
      </c>
      <c r="K960" s="10">
        <f ca="1">SUMPRODUCT($A960:$F960,Results!$B$16:$G$16)</f>
        <v>-1.5827374242543599</v>
      </c>
      <c r="L960" s="10">
        <f ca="1">SUMPRODUCT($A960:$F960,Results!$B$17:$G$17)</f>
        <v>9.0679402959564346</v>
      </c>
      <c r="M960" s="10">
        <f ca="1">SUMPRODUCT($A960:$F960,Results!$B$18:$G$18)</f>
        <v>-4.7784994598732098</v>
      </c>
      <c r="N960" s="10">
        <f ca="1">SUMPRODUCT($A960:$F960,Results!$B$19:$G$19)</f>
        <v>0.52990167321317494</v>
      </c>
      <c r="O960" s="10">
        <f ca="1">SUMPRODUCT($A960:$F960,Results!$B$20:$G$20)</f>
        <v>3.138660388393987</v>
      </c>
      <c r="P960" s="10" cm="1">
        <f t="array" aca="1" ref="P960" ca="1">SUMPRODUCT(J960:O960,TRANSPOSE(BL$20:BL$25))+$AD$20-$BL$27</f>
        <v>-10.336345008435142</v>
      </c>
      <c r="Q960" s="10" cm="1">
        <f t="array" aca="1" ref="Q960" ca="1">SUMPRODUCT(J960:O960,TRANSPOSE(ES$20:ES$25))+$AD$20-$ES$27</f>
        <v>-10.299664302127889</v>
      </c>
      <c r="R960" s="10">
        <f ca="1">I960-Results!$E$5*H960</f>
        <v>-10.290998012318093</v>
      </c>
      <c r="S960" s="10" cm="1">
        <f t="array" aca="1" ref="S960" ca="1">SUMPRODUCT(J960:O960,TRANSPOSE(AR$28:AR$33))+$AD$20-$AC$26</f>
        <v>-3.8164846832921731</v>
      </c>
      <c r="T960" s="10">
        <f ca="1">SUMPRODUCT(J960:O960,Results!K$9:P$9)</f>
        <v>-10.151184870609285</v>
      </c>
      <c r="U960" s="10">
        <f ca="1">SUMPRODUCT(J960:O960,Results!K$9:P$9)+$AD$20-$AC$31</f>
        <v>-10.134228814084192</v>
      </c>
      <c r="V960" s="10">
        <f t="shared" ca="1" si="186"/>
        <v>-1.5873440104364978</v>
      </c>
      <c r="W960" s="10">
        <f t="shared" ca="1" si="181"/>
        <v>-1.6240247167437509</v>
      </c>
      <c r="X960" s="10">
        <f t="shared" ca="1" si="182"/>
        <v>-1.6326910065535465</v>
      </c>
      <c r="Y960" s="10">
        <f t="shared" ca="1" si="183"/>
        <v>-8.1072043355794676</v>
      </c>
      <c r="Z960" s="10">
        <f t="shared" ca="1" si="184"/>
        <v>-12.205817085753525</v>
      </c>
      <c r="AA960" s="10">
        <f t="shared" ca="1" si="185"/>
        <v>-1.7894602047874475</v>
      </c>
    </row>
    <row r="961" spans="1:27">
      <c r="A961" s="6">
        <f ca="1">LN((RAND()^(-Results!$E$4))-1)</f>
        <v>-3.0404780089440639</v>
      </c>
      <c r="B961" s="6">
        <f ca="1">LN((RAND()^(-Results!$E$4))-1)</f>
        <v>0.4654749748470618</v>
      </c>
      <c r="C961" s="6">
        <f ca="1">LN((RAND()^(-Results!$E$4))-1)</f>
        <v>-2.4043114538314283</v>
      </c>
      <c r="D961" s="6">
        <f ca="1">LN((RAND()^(-Results!$E$4))-1)</f>
        <v>-2.0545628907432749</v>
      </c>
      <c r="E961" s="6">
        <f ca="1">LN((RAND()^(-Results!$E$4))-1)</f>
        <v>1.0641221070009472</v>
      </c>
      <c r="F961" s="6">
        <f ca="1">LN((RAND()^(-Results!$E$4))-1)</f>
        <v>-0.70541423772428336</v>
      </c>
      <c r="G961" s="6">
        <f ca="1">LN((RAND()^(-Results!$E$4))-1)</f>
        <v>-0.13364632745629282</v>
      </c>
      <c r="H961" s="6">
        <f t="shared" ca="1" si="180"/>
        <v>-6.9474078100372316E-2</v>
      </c>
      <c r="I961" s="10">
        <f ca="1">SUMPRODUCT(J961:O961,Results!B$12:G$12)+Results!$E$5*H961</f>
        <v>-21.225788061400984</v>
      </c>
      <c r="J961" s="10">
        <f ca="1">SUMPRODUCT($A961:$F961,Results!$B$15:$G$15)</f>
        <v>8.3186436438688851</v>
      </c>
      <c r="K961" s="10">
        <f ca="1">SUMPRODUCT($A961:$F961,Results!$B$16:$G$16)</f>
        <v>0.67517093039451981</v>
      </c>
      <c r="L961" s="10">
        <f ca="1">SUMPRODUCT($A961:$F961,Results!$B$17:$G$17)</f>
        <v>-5.4260309191204366</v>
      </c>
      <c r="M961" s="10">
        <f ca="1">SUMPRODUCT($A961:$F961,Results!$B$18:$G$18)</f>
        <v>5.7666385499682766</v>
      </c>
      <c r="N961" s="10">
        <f ca="1">SUMPRODUCT($A961:$F961,Results!$B$19:$G$19)</f>
        <v>-8.9238486226819429</v>
      </c>
      <c r="O961" s="10">
        <f ca="1">SUMPRODUCT($A961:$F961,Results!$B$20:$G$20)</f>
        <v>-7.6715194025454689</v>
      </c>
      <c r="P961" s="10" cm="1">
        <f t="array" aca="1" ref="P961" ca="1">SUMPRODUCT(J961:O961,TRANSPOSE(BL$20:BL$25))+$AD$20-$BL$27</f>
        <v>-21.643054171821248</v>
      </c>
      <c r="Q961" s="10" cm="1">
        <f t="array" aca="1" ref="Q961" ca="1">SUMPRODUCT(J961:O961,TRANSPOSE(ES$20:ES$25))+$AD$20-$ES$27</f>
        <v>-21.568660619677932</v>
      </c>
      <c r="R961" s="10">
        <f ca="1">I961-Results!$E$5*H961</f>
        <v>-20.947891748999496</v>
      </c>
      <c r="S961" s="10" cm="1">
        <f t="array" aca="1" ref="S961" ca="1">SUMPRODUCT(J961:O961,TRANSPOSE(AR$28:AR$33))+$AD$20-$AC$26</f>
        <v>-24.503637405397232</v>
      </c>
      <c r="T961" s="10">
        <f ca="1">SUMPRODUCT(J961:O961,Results!K$9:P$9)</f>
        <v>-21.23428733717499</v>
      </c>
      <c r="U961" s="10">
        <f ca="1">SUMPRODUCT(J961:O961,Results!K$9:P$9)+$AD$20-$AC$31</f>
        <v>-21.217331280649898</v>
      </c>
      <c r="V961" s="10">
        <f t="shared" ca="1" si="186"/>
        <v>0.41726611042026462</v>
      </c>
      <c r="W961" s="10">
        <f t="shared" ca="1" si="181"/>
        <v>0.34287255827694807</v>
      </c>
      <c r="X961" s="10">
        <f t="shared" ca="1" si="182"/>
        <v>-0.27789631240148793</v>
      </c>
      <c r="Y961" s="10">
        <f t="shared" ca="1" si="183"/>
        <v>3.2778493439962482</v>
      </c>
      <c r="Z961" s="10">
        <f t="shared" ca="1" si="184"/>
        <v>-21.507916128282869</v>
      </c>
      <c r="AA961" s="10">
        <f t="shared" ca="1" si="185"/>
        <v>-8.4567807510858017E-3</v>
      </c>
    </row>
    <row r="962" spans="1:27">
      <c r="A962" s="6">
        <f ca="1">LN((RAND()^(-Results!$E$4))-1)</f>
        <v>-1.3466496403518258</v>
      </c>
      <c r="B962" s="6">
        <f ca="1">LN((RAND()^(-Results!$E$4))-1)</f>
        <v>1.178991651040898</v>
      </c>
      <c r="C962" s="6">
        <f ca="1">LN((RAND()^(-Results!$E$4))-1)</f>
        <v>2.7431499786711551</v>
      </c>
      <c r="D962" s="6">
        <f ca="1">LN((RAND()^(-Results!$E$4))-1)</f>
        <v>-0.42054129134372642</v>
      </c>
      <c r="E962" s="6">
        <f ca="1">LN((RAND()^(-Results!$E$4))-1)</f>
        <v>0.23273199995408378</v>
      </c>
      <c r="F962" s="6">
        <f ca="1">LN((RAND()^(-Results!$E$4))-1)</f>
        <v>1.3040054396066274</v>
      </c>
      <c r="G962" s="6">
        <f ca="1">LN((RAND()^(-Results!$E$4))-1)</f>
        <v>3.0627996916649396</v>
      </c>
      <c r="H962" s="6">
        <f t="shared" ref="H962:H1001" ca="1" si="187">G962-$AL$10</f>
        <v>3.1269719410208601</v>
      </c>
      <c r="I962" s="10">
        <f ca="1">SUMPRODUCT(J962:O962,Results!B$12:G$12)+Results!$E$5*H962</f>
        <v>13.091062121888168</v>
      </c>
      <c r="J962" s="10">
        <f ca="1">SUMPRODUCT($A962:$F962,Results!$B$15:$G$15)</f>
        <v>3.5045801960578076</v>
      </c>
      <c r="K962" s="10">
        <f ca="1">SUMPRODUCT($A962:$F962,Results!$B$16:$G$16)</f>
        <v>6.6926578132269539</v>
      </c>
      <c r="L962" s="10">
        <f ca="1">SUMPRODUCT($A962:$F962,Results!$B$17:$G$17)</f>
        <v>1.5352776715872032</v>
      </c>
      <c r="M962" s="10">
        <f ca="1">SUMPRODUCT($A962:$F962,Results!$B$18:$G$18)</f>
        <v>-5.822920005919805</v>
      </c>
      <c r="N962" s="10">
        <f ca="1">SUMPRODUCT($A962:$F962,Results!$B$19:$G$19)</f>
        <v>1.3492425006559925</v>
      </c>
      <c r="O962" s="10">
        <f ca="1">SUMPRODUCT($A962:$F962,Results!$B$20:$G$20)</f>
        <v>2.6994868845491888</v>
      </c>
      <c r="P962" s="10" cm="1">
        <f t="array" aca="1" ref="P962" ca="1">SUMPRODUCT(J962:O962,TRANSPOSE(BL$20:BL$25))+$AD$20-$BL$27</f>
        <v>1.2994106893582305</v>
      </c>
      <c r="Q962" s="10" cm="1">
        <f t="array" aca="1" ref="Q962" ca="1">SUMPRODUCT(J962:O962,TRANSPOSE(ES$20:ES$25))+$AD$20-$ES$27</f>
        <v>1.3559017158987876</v>
      </c>
      <c r="R962" s="10">
        <f ca="1">I962-Results!$E$5*H962</f>
        <v>0.58317435780472771</v>
      </c>
      <c r="S962" s="10" cm="1">
        <f t="array" aca="1" ref="S962" ca="1">SUMPRODUCT(J962:O962,TRANSPOSE(AR$28:AR$33))+$AD$20-$AC$26</f>
        <v>7.7318262299523743</v>
      </c>
      <c r="T962" s="10">
        <f ca="1">SUMPRODUCT(J962:O962,Results!K$9:P$9)</f>
        <v>1.6224143032971494</v>
      </c>
      <c r="U962" s="10">
        <f ca="1">SUMPRODUCT(J962:O962,Results!K$9:P$9)+$AD$20-$AC$31</f>
        <v>1.6393703598222418</v>
      </c>
      <c r="V962" s="10">
        <f t="shared" ca="1" si="186"/>
        <v>11.791651432529937</v>
      </c>
      <c r="W962" s="10">
        <f t="shared" ca="1" si="181"/>
        <v>11.735160405989379</v>
      </c>
      <c r="X962" s="10">
        <f t="shared" ca="1" si="182"/>
        <v>12.50788776408344</v>
      </c>
      <c r="Y962" s="10">
        <f t="shared" ca="1" si="183"/>
        <v>5.3592358919357936</v>
      </c>
      <c r="Z962" s="10">
        <f t="shared" ca="1" si="184"/>
        <v>12.808934055006283</v>
      </c>
      <c r="AA962" s="10">
        <f t="shared" ca="1" si="185"/>
        <v>11.451691762065927</v>
      </c>
    </row>
    <row r="963" spans="1:27">
      <c r="A963" s="6">
        <f ca="1">LN((RAND()^(-Results!$E$4))-1)</f>
        <v>2.5117886404597858</v>
      </c>
      <c r="B963" s="6">
        <f ca="1">LN((RAND()^(-Results!$E$4))-1)</f>
        <v>-2.7414236003636274</v>
      </c>
      <c r="C963" s="6">
        <f ca="1">LN((RAND()^(-Results!$E$4))-1)</f>
        <v>-2.7536358162580958</v>
      </c>
      <c r="D963" s="6">
        <f ca="1">LN((RAND()^(-Results!$E$4))-1)</f>
        <v>2.8361505137658569</v>
      </c>
      <c r="E963" s="6">
        <f ca="1">LN((RAND()^(-Results!$E$4))-1)</f>
        <v>0.35925910473537342</v>
      </c>
      <c r="F963" s="6">
        <f ca="1">LN((RAND()^(-Results!$E$4))-1)</f>
        <v>-5.645091578018574E-2</v>
      </c>
      <c r="G963" s="6">
        <f ca="1">LN((RAND()^(-Results!$E$4))-1)</f>
        <v>-1.7978231832099874</v>
      </c>
      <c r="H963" s="6">
        <f t="shared" ca="1" si="187"/>
        <v>-1.7336509338540669</v>
      </c>
      <c r="I963" s="10">
        <f ca="1">SUMPRODUCT(J963:O963,Results!B$12:G$12)+Results!$E$5*H963</f>
        <v>5.6461809332197497</v>
      </c>
      <c r="J963" s="10">
        <f ca="1">SUMPRODUCT($A963:$F963,Results!$B$15:$G$15)</f>
        <v>-11.893858847763342</v>
      </c>
      <c r="K963" s="10">
        <f ca="1">SUMPRODUCT($A963:$F963,Results!$B$16:$G$16)</f>
        <v>-7.6310700538496814</v>
      </c>
      <c r="L963" s="10">
        <f ca="1">SUMPRODUCT($A963:$F963,Results!$B$17:$G$17)</f>
        <v>-6.2612508190372909</v>
      </c>
      <c r="M963" s="10">
        <f ca="1">SUMPRODUCT($A963:$F963,Results!$B$18:$G$18)</f>
        <v>2.1040040733687646</v>
      </c>
      <c r="N963" s="10">
        <f ca="1">SUMPRODUCT($A963:$F963,Results!$B$19:$G$19)</f>
        <v>-1.8940631022066499</v>
      </c>
      <c r="O963" s="10">
        <f ca="1">SUMPRODUCT($A963:$F963,Results!$B$20:$G$20)</f>
        <v>0.2172182719919484</v>
      </c>
      <c r="P963" s="10" cm="1">
        <f t="array" aca="1" ref="P963" ca="1">SUMPRODUCT(J963:O963,TRANSPOSE(BL$20:BL$25))+$AD$20-$BL$27</f>
        <v>12.202354738916711</v>
      </c>
      <c r="Q963" s="10" cm="1">
        <f t="array" aca="1" ref="Q963" ca="1">SUMPRODUCT(J963:O963,TRANSPOSE(ES$20:ES$25))+$AD$20-$ES$27</f>
        <v>12.13726260619587</v>
      </c>
      <c r="R963" s="10">
        <f ca="1">I963-Results!$E$5*H963</f>
        <v>12.580784668636017</v>
      </c>
      <c r="S963" s="10" cm="1">
        <f t="array" aca="1" ref="S963" ca="1">SUMPRODUCT(J963:O963,TRANSPOSE(AR$28:AR$33))+$AD$20-$AC$26</f>
        <v>6.8862382479322619</v>
      </c>
      <c r="T963" s="10">
        <f ca="1">SUMPRODUCT(J963:O963,Results!K$9:P$9)</f>
        <v>11.835709201391287</v>
      </c>
      <c r="U963" s="10">
        <f ca="1">SUMPRODUCT(J963:O963,Results!K$9:P$9)+$AD$20-$AC$31</f>
        <v>11.85266525791638</v>
      </c>
      <c r="V963" s="10">
        <f t="shared" ca="1" si="186"/>
        <v>-6.556173805696961</v>
      </c>
      <c r="W963" s="10">
        <f t="shared" ref="W963:W1001" ca="1" si="188">I963-Q963</f>
        <v>-6.4910816729761205</v>
      </c>
      <c r="X963" s="10">
        <f t="shared" ref="X963:X1001" ca="1" si="189">I963-R963</f>
        <v>-6.9346037354162675</v>
      </c>
      <c r="Y963" s="10">
        <f t="shared" ref="Y963:Y1001" ca="1" si="190">I963-S963</f>
        <v>-1.2400573147125122</v>
      </c>
      <c r="Z963" s="10">
        <f t="shared" ref="Z963:Z1001" ca="1" si="191">I963-$AD$20</f>
        <v>5.3640528663378646</v>
      </c>
      <c r="AA963" s="10">
        <f t="shared" ref="AA963:AA1001" ca="1" si="192">I963-U963</f>
        <v>-6.2064843246966301</v>
      </c>
    </row>
    <row r="964" spans="1:27">
      <c r="A964" s="6">
        <f ca="1">LN((RAND()^(-Results!$E$4))-1)</f>
        <v>0.78577496650321865</v>
      </c>
      <c r="B964" s="6">
        <f ca="1">LN((RAND()^(-Results!$E$4))-1)</f>
        <v>-5.3062317053509764E-2</v>
      </c>
      <c r="C964" s="6">
        <f ca="1">LN((RAND()^(-Results!$E$4))-1)</f>
        <v>-1.221050926785473</v>
      </c>
      <c r="D964" s="6">
        <f ca="1">LN((RAND()^(-Results!$E$4))-1)</f>
        <v>0.30768148427911457</v>
      </c>
      <c r="E964" s="6">
        <f ca="1">LN((RAND()^(-Results!$E$4))-1)</f>
        <v>1.2710974212077269E-2</v>
      </c>
      <c r="F964" s="6">
        <f ca="1">LN((RAND()^(-Results!$E$4))-1)</f>
        <v>-3.7924436830427579</v>
      </c>
      <c r="G964" s="6">
        <f ca="1">LN((RAND()^(-Results!$E$4))-1)</f>
        <v>-1.2749944293799802</v>
      </c>
      <c r="H964" s="6">
        <f t="shared" ca="1" si="187"/>
        <v>-1.2108221800240597</v>
      </c>
      <c r="I964" s="10">
        <f ca="1">SUMPRODUCT(J964:O964,Results!B$12:G$12)+Results!$E$5*H964</f>
        <v>-17.110163586445925</v>
      </c>
      <c r="J964" s="10">
        <f ca="1">SUMPRODUCT($A964:$F964,Results!$B$15:$G$15)</f>
        <v>3.8364546727078221</v>
      </c>
      <c r="K964" s="10">
        <f ca="1">SUMPRODUCT($A964:$F964,Results!$B$16:$G$16)</f>
        <v>-4.9349926284878816</v>
      </c>
      <c r="L964" s="10">
        <f ca="1">SUMPRODUCT($A964:$F964,Results!$B$17:$G$17)</f>
        <v>2.5695034032771895</v>
      </c>
      <c r="M964" s="10">
        <f ca="1">SUMPRODUCT($A964:$F964,Results!$B$18:$G$18)</f>
        <v>8.2685085493990247</v>
      </c>
      <c r="N964" s="10">
        <f ca="1">SUMPRODUCT($A964:$F964,Results!$B$19:$G$19)</f>
        <v>-1.1695419291806428</v>
      </c>
      <c r="O964" s="10">
        <f ca="1">SUMPRODUCT($A964:$F964,Results!$B$20:$G$20)</f>
        <v>-4.3669466467092661</v>
      </c>
      <c r="P964" s="10" cm="1">
        <f t="array" aca="1" ref="P964" ca="1">SUMPRODUCT(J964:O964,TRANSPOSE(BL$20:BL$25))+$AD$20-$BL$27</f>
        <v>-12.574237395361752</v>
      </c>
      <c r="Q964" s="10" cm="1">
        <f t="array" aca="1" ref="Q964" ca="1">SUMPRODUCT(J964:O964,TRANSPOSE(ES$20:ES$25))+$AD$20-$ES$27</f>
        <v>-12.626389183814222</v>
      </c>
      <c r="R964" s="10">
        <f ca="1">I964-Results!$E$5*H964</f>
        <v>-12.266874866349685</v>
      </c>
      <c r="S964" s="10" cm="1">
        <f t="array" aca="1" ref="S964" ca="1">SUMPRODUCT(J964:O964,TRANSPOSE(AR$28:AR$33))+$AD$20-$AC$26</f>
        <v>-18.646048436299008</v>
      </c>
      <c r="T964" s="10">
        <f ca="1">SUMPRODUCT(J964:O964,Results!K$9:P$9)</f>
        <v>-12.896203175036222</v>
      </c>
      <c r="U964" s="10">
        <f ca="1">SUMPRODUCT(J964:O964,Results!K$9:P$9)+$AD$20-$AC$31</f>
        <v>-12.879247118511129</v>
      </c>
      <c r="V964" s="10">
        <f t="shared" ca="1" si="186"/>
        <v>-4.5359261910841724</v>
      </c>
      <c r="W964" s="10">
        <f t="shared" ca="1" si="188"/>
        <v>-4.4837744026317026</v>
      </c>
      <c r="X964" s="10">
        <f t="shared" ca="1" si="189"/>
        <v>-4.8432887200962398</v>
      </c>
      <c r="Y964" s="10">
        <f t="shared" ca="1" si="190"/>
        <v>1.5358848498530833</v>
      </c>
      <c r="Z964" s="10">
        <f t="shared" ca="1" si="191"/>
        <v>-17.39229165332781</v>
      </c>
      <c r="AA964" s="10">
        <f t="shared" ca="1" si="192"/>
        <v>-4.2309164679347955</v>
      </c>
    </row>
    <row r="965" spans="1:27">
      <c r="A965" s="6">
        <f ca="1">LN((RAND()^(-Results!$E$4))-1)</f>
        <v>0.60970113734617959</v>
      </c>
      <c r="B965" s="6">
        <f ca="1">LN((RAND()^(-Results!$E$4))-1)</f>
        <v>0.18676576281190599</v>
      </c>
      <c r="C965" s="6">
        <f ca="1">LN((RAND()^(-Results!$E$4))-1)</f>
        <v>-0.15251520938978508</v>
      </c>
      <c r="D965" s="6">
        <f ca="1">LN((RAND()^(-Results!$E$4))-1)</f>
        <v>1.5143467450634032</v>
      </c>
      <c r="E965" s="6">
        <f ca="1">LN((RAND()^(-Results!$E$4))-1)</f>
        <v>1.1509971772217675</v>
      </c>
      <c r="F965" s="6">
        <f ca="1">LN((RAND()^(-Results!$E$4))-1)</f>
        <v>-2.0171829592311936</v>
      </c>
      <c r="G965" s="6">
        <f ca="1">LN((RAND()^(-Results!$E$4))-1)</f>
        <v>-0.15176055334979971</v>
      </c>
      <c r="H965" s="6">
        <f t="shared" ca="1" si="187"/>
        <v>-8.7588303993879207E-2</v>
      </c>
      <c r="I965" s="10">
        <f ca="1">SUMPRODUCT(J965:O965,Results!B$12:G$12)+Results!$E$5*H965</f>
        <v>-0.53267172300106547</v>
      </c>
      <c r="J965" s="10">
        <f ca="1">SUMPRODUCT($A965:$F965,Results!$B$15:$G$15)</f>
        <v>-0.75646116347860826</v>
      </c>
      <c r="K965" s="10">
        <f ca="1">SUMPRODUCT($A965:$F965,Results!$B$16:$G$16)</f>
        <v>-0.28210752295121377</v>
      </c>
      <c r="L965" s="10">
        <f ca="1">SUMPRODUCT($A965:$F965,Results!$B$17:$G$17)</f>
        <v>-2.4974995426855862</v>
      </c>
      <c r="M965" s="10">
        <f ca="1">SUMPRODUCT($A965:$F965,Results!$B$18:$G$18)</f>
        <v>3.2542787908591704</v>
      </c>
      <c r="N965" s="10">
        <f ca="1">SUMPRODUCT($A965:$F965,Results!$B$19:$G$19)</f>
        <v>-1.0278011286850222</v>
      </c>
      <c r="O965" s="10">
        <f ca="1">SUMPRODUCT($A965:$F965,Results!$B$20:$G$20)</f>
        <v>-1.9268304219177037</v>
      </c>
      <c r="P965" s="10" cm="1">
        <f t="array" aca="1" ref="P965" ca="1">SUMPRODUCT(J965:O965,TRANSPOSE(BL$20:BL$25))+$AD$20-$BL$27</f>
        <v>-0.13328561569378339</v>
      </c>
      <c r="Q965" s="10" cm="1">
        <f t="array" aca="1" ref="Q965" ca="1">SUMPRODUCT(J965:O965,TRANSPOSE(ES$20:ES$25))+$AD$20-$ES$27</f>
        <v>-0.12519899572220117</v>
      </c>
      <c r="R965" s="10">
        <f ca="1">I965-Results!$E$5*H965</f>
        <v>-0.18231850702554864</v>
      </c>
      <c r="S965" s="10" cm="1">
        <f t="array" aca="1" ref="S965" ca="1">SUMPRODUCT(J965:O965,TRANSPOSE(AR$28:AR$33))+$AD$20-$AC$26</f>
        <v>-3.1699397091843782</v>
      </c>
      <c r="T965" s="10">
        <f ca="1">SUMPRODUCT(J965:O965,Results!K$9:P$9)</f>
        <v>-6.618217878943855E-2</v>
      </c>
      <c r="U965" s="10">
        <f ca="1">SUMPRODUCT(J965:O965,Results!K$9:P$9)+$AD$20-$AC$31</f>
        <v>-4.9226122264346084E-2</v>
      </c>
      <c r="V965" s="10">
        <f t="shared" ca="1" si="186"/>
        <v>-0.39938610730728208</v>
      </c>
      <c r="W965" s="10">
        <f t="shared" ca="1" si="188"/>
        <v>-0.4074727272788643</v>
      </c>
      <c r="X965" s="10">
        <f t="shared" ca="1" si="189"/>
        <v>-0.35035321597551683</v>
      </c>
      <c r="Y965" s="10">
        <f t="shared" ca="1" si="190"/>
        <v>2.6372679861833128</v>
      </c>
      <c r="Z965" s="10">
        <f t="shared" ca="1" si="191"/>
        <v>-0.81479978988295076</v>
      </c>
      <c r="AA965" s="10">
        <f t="shared" ca="1" si="192"/>
        <v>-0.48344560073671938</v>
      </c>
    </row>
    <row r="966" spans="1:27">
      <c r="A966" s="6">
        <f ca="1">LN((RAND()^(-Results!$E$4))-1)</f>
        <v>1.2539079919021914</v>
      </c>
      <c r="B966" s="6">
        <f ca="1">LN((RAND()^(-Results!$E$4))-1)</f>
        <v>-0.72628810691071288</v>
      </c>
      <c r="C966" s="6">
        <f ca="1">LN((RAND()^(-Results!$E$4))-1)</f>
        <v>1.2959448370522957</v>
      </c>
      <c r="D966" s="6">
        <f ca="1">LN((RAND()^(-Results!$E$4))-1)</f>
        <v>-0.61151531935561665</v>
      </c>
      <c r="E966" s="6">
        <f ca="1">LN((RAND()^(-Results!$E$4))-1)</f>
        <v>0.50962835907774839</v>
      </c>
      <c r="F966" s="6">
        <f ca="1">LN((RAND()^(-Results!$E$4))-1)</f>
        <v>-0.90026371555062812</v>
      </c>
      <c r="G966" s="6">
        <f ca="1">LN((RAND()^(-Results!$E$4))-1)</f>
        <v>0.52934218578246583</v>
      </c>
      <c r="H966" s="6">
        <f t="shared" ca="1" si="187"/>
        <v>0.59351443513838631</v>
      </c>
      <c r="I966" s="10">
        <f ca="1">SUMPRODUCT(J966:O966,Results!B$12:G$12)+Results!$E$5*H966</f>
        <v>6.5323068291887143</v>
      </c>
      <c r="J966" s="10">
        <f ca="1">SUMPRODUCT($A966:$F966,Results!$B$15:$G$15)</f>
        <v>-0.59339737390119707</v>
      </c>
      <c r="K966" s="10">
        <f ca="1">SUMPRODUCT($A966:$F966,Results!$B$16:$G$16)</f>
        <v>2.2113095818471842</v>
      </c>
      <c r="L966" s="10">
        <f ca="1">SUMPRODUCT($A966:$F966,Results!$B$17:$G$17)</f>
        <v>-0.89575950461602305</v>
      </c>
      <c r="M966" s="10">
        <f ca="1">SUMPRODUCT($A966:$F966,Results!$B$18:$G$18)</f>
        <v>-0.25510008624856217</v>
      </c>
      <c r="N966" s="10">
        <f ca="1">SUMPRODUCT($A966:$F966,Results!$B$19:$G$19)</f>
        <v>1.9837143520817091</v>
      </c>
      <c r="O966" s="10">
        <f ca="1">SUMPRODUCT($A966:$F966,Results!$B$20:$G$20)</f>
        <v>0.67312628363612603</v>
      </c>
      <c r="P966" s="10" cm="1">
        <f t="array" aca="1" ref="P966" ca="1">SUMPRODUCT(J966:O966,TRANSPOSE(BL$20:BL$25))+$AD$20-$BL$27</f>
        <v>4.993326667316893</v>
      </c>
      <c r="Q966" s="10" cm="1">
        <f t="array" aca="1" ref="Q966" ca="1">SUMPRODUCT(J966:O966,TRANSPOSE(ES$20:ES$25))+$AD$20-$ES$27</f>
        <v>4.8905480075035523</v>
      </c>
      <c r="R966" s="10">
        <f ca="1">I966-Results!$E$5*H966</f>
        <v>4.1582490886351691</v>
      </c>
      <c r="S966" s="10" cm="1">
        <f t="array" aca="1" ref="S966" ca="1">SUMPRODUCT(J966:O966,TRANSPOSE(AR$28:AR$33))+$AD$20-$AC$26</f>
        <v>4.9911288989024021</v>
      </c>
      <c r="T966" s="10">
        <f ca="1">SUMPRODUCT(J966:O966,Results!K$9:P$9)</f>
        <v>4.3409180754001699</v>
      </c>
      <c r="U966" s="10">
        <f ca="1">SUMPRODUCT(J966:O966,Results!K$9:P$9)+$AD$20-$AC$31</f>
        <v>4.3578741319252625</v>
      </c>
      <c r="V966" s="10">
        <f t="shared" ca="1" si="186"/>
        <v>1.5389801618718213</v>
      </c>
      <c r="W966" s="10">
        <f t="shared" ca="1" si="188"/>
        <v>1.641758821685162</v>
      </c>
      <c r="X966" s="10">
        <f t="shared" ca="1" si="189"/>
        <v>2.3740577405535452</v>
      </c>
      <c r="Y966" s="10">
        <f t="shared" ca="1" si="190"/>
        <v>1.5411779302863122</v>
      </c>
      <c r="Z966" s="10">
        <f t="shared" ca="1" si="191"/>
        <v>6.2501787623068292</v>
      </c>
      <c r="AA966" s="10">
        <f t="shared" ca="1" si="192"/>
        <v>2.1744326972634518</v>
      </c>
    </row>
    <row r="967" spans="1:27">
      <c r="A967" s="6">
        <f ca="1">LN((RAND()^(-Results!$E$4))-1)</f>
        <v>2.4582176175566994</v>
      </c>
      <c r="B967" s="6">
        <f ca="1">LN((RAND()^(-Results!$E$4))-1)</f>
        <v>-0.30143449195741251</v>
      </c>
      <c r="C967" s="6">
        <f ca="1">LN((RAND()^(-Results!$E$4))-1)</f>
        <v>-1.0956291071608633</v>
      </c>
      <c r="D967" s="6">
        <f ca="1">LN((RAND()^(-Results!$E$4))-1)</f>
        <v>-0.80704123628370228</v>
      </c>
      <c r="E967" s="6">
        <f ca="1">LN((RAND()^(-Results!$E$4))-1)</f>
        <v>1.3856755616500838</v>
      </c>
      <c r="F967" s="6">
        <f ca="1">LN((RAND()^(-Results!$E$4))-1)</f>
        <v>0.15847032366477901</v>
      </c>
      <c r="G967" s="6">
        <f ca="1">LN((RAND()^(-Results!$E$4))-1)</f>
        <v>-1.7157278940755976</v>
      </c>
      <c r="H967" s="6">
        <f t="shared" ca="1" si="187"/>
        <v>-1.6515556447196771</v>
      </c>
      <c r="I967" s="10">
        <f ca="1">SUMPRODUCT(J967:O967,Results!B$12:G$12)+Results!$E$5*H967</f>
        <v>14.172902640816218</v>
      </c>
      <c r="J967" s="10">
        <f ca="1">SUMPRODUCT($A967:$F967,Results!$B$15:$G$15)</f>
        <v>-9.0684333833947921</v>
      </c>
      <c r="K967" s="10">
        <f ca="1">SUMPRODUCT($A967:$F967,Results!$B$16:$G$16)</f>
        <v>2.089721991352496</v>
      </c>
      <c r="L967" s="10">
        <f ca="1">SUMPRODUCT($A967:$F967,Results!$B$17:$G$17)</f>
        <v>-8.1339562082678434</v>
      </c>
      <c r="M967" s="10">
        <f ca="1">SUMPRODUCT($A967:$F967,Results!$B$18:$G$18)</f>
        <v>2.0813984558018195</v>
      </c>
      <c r="N967" s="10">
        <f ca="1">SUMPRODUCT($A967:$F967,Results!$B$19:$G$19)</f>
        <v>3.4486230643881672</v>
      </c>
      <c r="O967" s="10">
        <f ca="1">SUMPRODUCT($A967:$F967,Results!$B$20:$G$20)</f>
        <v>-0.57478804504492886</v>
      </c>
      <c r="P967" s="10" cm="1">
        <f t="array" aca="1" ref="P967" ca="1">SUMPRODUCT(J967:O967,TRANSPOSE(BL$20:BL$25))+$AD$20-$BL$27</f>
        <v>20.652889994570526</v>
      </c>
      <c r="Q967" s="10" cm="1">
        <f t="array" aca="1" ref="Q967" ca="1">SUMPRODUCT(J967:O967,TRANSPOSE(ES$20:ES$25))+$AD$20-$ES$27</f>
        <v>20.586158664865103</v>
      </c>
      <c r="R967" s="10">
        <f ca="1">I967-Results!$E$5*H967</f>
        <v>20.779125219694926</v>
      </c>
      <c r="S967" s="10" cm="1">
        <f t="array" aca="1" ref="S967" ca="1">SUMPRODUCT(J967:O967,TRANSPOSE(AR$28:AR$33))+$AD$20-$AC$26</f>
        <v>14.983224794828821</v>
      </c>
      <c r="T967" s="10">
        <f ca="1">SUMPRODUCT(J967:O967,Results!K$9:P$9)</f>
        <v>20.210795133669826</v>
      </c>
      <c r="U967" s="10">
        <f ca="1">SUMPRODUCT(J967:O967,Results!K$9:P$9)+$AD$20-$AC$31</f>
        <v>20.227751190194919</v>
      </c>
      <c r="V967" s="10">
        <f t="shared" ca="1" si="186"/>
        <v>-6.4799873537543071</v>
      </c>
      <c r="W967" s="10">
        <f t="shared" ca="1" si="188"/>
        <v>-6.4132560240488843</v>
      </c>
      <c r="X967" s="10">
        <f t="shared" ca="1" si="189"/>
        <v>-6.6062225788787075</v>
      </c>
      <c r="Y967" s="10">
        <f t="shared" ca="1" si="190"/>
        <v>-0.81032215401260288</v>
      </c>
      <c r="Z967" s="10">
        <f t="shared" ca="1" si="191"/>
        <v>13.890774573934333</v>
      </c>
      <c r="AA967" s="10">
        <f t="shared" ca="1" si="192"/>
        <v>-6.0548485493787005</v>
      </c>
    </row>
    <row r="968" spans="1:27">
      <c r="A968" s="6">
        <f ca="1">LN((RAND()^(-Results!$E$4))-1)</f>
        <v>-1.6113833691244366</v>
      </c>
      <c r="B968" s="6">
        <f ca="1">LN((RAND()^(-Results!$E$4))-1)</f>
        <v>-0.85737153211326989</v>
      </c>
      <c r="C968" s="6">
        <f ca="1">LN((RAND()^(-Results!$E$4))-1)</f>
        <v>0.16064295221271166</v>
      </c>
      <c r="D968" s="6">
        <f ca="1">LN((RAND()^(-Results!$E$4))-1)</f>
        <v>-0.30411261499228154</v>
      </c>
      <c r="E968" s="6">
        <f ca="1">LN((RAND()^(-Results!$E$4))-1)</f>
        <v>3.1340782588659688</v>
      </c>
      <c r="F968" s="6">
        <f ca="1">LN((RAND()^(-Results!$E$4))-1)</f>
        <v>4.1080797457314757</v>
      </c>
      <c r="G968" s="6">
        <f ca="1">LN((RAND()^(-Results!$E$4))-1)</f>
        <v>0.61484306040447256</v>
      </c>
      <c r="H968" s="6">
        <f t="shared" ca="1" si="187"/>
        <v>0.67901530976039304</v>
      </c>
      <c r="I968" s="10">
        <f ca="1">SUMPRODUCT(J968:O968,Results!B$12:G$12)+Results!$E$5*H968</f>
        <v>18.635720396588493</v>
      </c>
      <c r="J968" s="10">
        <f ca="1">SUMPRODUCT($A968:$F968,Results!$B$15:$G$15)</f>
        <v>-6.7867562481733046</v>
      </c>
      <c r="K968" s="10">
        <f ca="1">SUMPRODUCT($A968:$F968,Results!$B$16:$G$16)</f>
        <v>10.207567309417835</v>
      </c>
      <c r="L968" s="10">
        <f ca="1">SUMPRODUCT($A968:$F968,Results!$B$17:$G$17)</f>
        <v>-17.582786029043216</v>
      </c>
      <c r="M968" s="10">
        <f ca="1">SUMPRODUCT($A968:$F968,Results!$B$18:$G$18)</f>
        <v>-7.3563025361425023</v>
      </c>
      <c r="N968" s="10">
        <f ca="1">SUMPRODUCT($A968:$F968,Results!$B$19:$G$19)</f>
        <v>-5.9909440874576418</v>
      </c>
      <c r="O968" s="10">
        <f ca="1">SUMPRODUCT($A968:$F968,Results!$B$20:$G$20)</f>
        <v>0.18742560059021063</v>
      </c>
      <c r="P968" s="10" cm="1">
        <f t="array" aca="1" ref="P968" ca="1">SUMPRODUCT(J968:O968,TRANSPOSE(BL$20:BL$25))+$AD$20-$BL$27</f>
        <v>16.5546278452358</v>
      </c>
      <c r="Q968" s="10" cm="1">
        <f t="array" aca="1" ref="Q968" ca="1">SUMPRODUCT(J968:O968,TRANSPOSE(ES$20:ES$25))+$AD$20-$ES$27</f>
        <v>16.627540215225491</v>
      </c>
      <c r="R968" s="10">
        <f ca="1">I968-Results!$E$5*H968</f>
        <v>15.919659157546921</v>
      </c>
      <c r="S968" s="10" cm="1">
        <f t="array" aca="1" ref="S968" ca="1">SUMPRODUCT(J968:O968,TRANSPOSE(AR$28:AR$33))+$AD$20-$AC$26</f>
        <v>20.565180336293459</v>
      </c>
      <c r="T968" s="10">
        <f ca="1">SUMPRODUCT(J968:O968,Results!K$9:P$9)</f>
        <v>16.978872163816696</v>
      </c>
      <c r="U968" s="10">
        <f ca="1">SUMPRODUCT(J968:O968,Results!K$9:P$9)+$AD$20-$AC$31</f>
        <v>16.995828220341789</v>
      </c>
      <c r="V968" s="10">
        <f t="shared" ca="1" si="186"/>
        <v>2.0810925513526932</v>
      </c>
      <c r="W968" s="10">
        <f t="shared" ca="1" si="188"/>
        <v>2.0081801813630022</v>
      </c>
      <c r="X968" s="10">
        <f t="shared" ca="1" si="189"/>
        <v>2.7160612390415722</v>
      </c>
      <c r="Y968" s="10">
        <f t="shared" ca="1" si="190"/>
        <v>-1.9294599397049659</v>
      </c>
      <c r="Z968" s="10">
        <f t="shared" ca="1" si="191"/>
        <v>18.353592329706608</v>
      </c>
      <c r="AA968" s="10">
        <f t="shared" ca="1" si="192"/>
        <v>1.639892176246704</v>
      </c>
    </row>
    <row r="969" spans="1:27">
      <c r="A969" s="6">
        <f ca="1">LN((RAND()^(-Results!$E$4))-1)</f>
        <v>-1.3317669241376213</v>
      </c>
      <c r="B969" s="6">
        <f ca="1">LN((RAND()^(-Results!$E$4))-1)</f>
        <v>1.0641179312295173</v>
      </c>
      <c r="C969" s="6">
        <f ca="1">LN((RAND()^(-Results!$E$4))-1)</f>
        <v>-0.99216159099958623</v>
      </c>
      <c r="D969" s="6">
        <f ca="1">LN((RAND()^(-Results!$E$4))-1)</f>
        <v>-0.71895033042908052</v>
      </c>
      <c r="E969" s="6">
        <f ca="1">LN((RAND()^(-Results!$E$4))-1)</f>
        <v>0.33271108709544217</v>
      </c>
      <c r="F969" s="6">
        <f ca="1">LN((RAND()^(-Results!$E$4))-1)</f>
        <v>0.59372993976651012</v>
      </c>
      <c r="G969" s="6">
        <f ca="1">LN((RAND()^(-Results!$E$4))-1)</f>
        <v>0.70960223094250741</v>
      </c>
      <c r="H969" s="6">
        <f t="shared" ca="1" si="187"/>
        <v>0.77377448029842788</v>
      </c>
      <c r="I969" s="10">
        <f ca="1">SUMPRODUCT(J969:O969,Results!B$12:G$12)+Results!$E$5*H969</f>
        <v>-0.12623832194782558</v>
      </c>
      <c r="J969" s="10">
        <f ca="1">SUMPRODUCT($A969:$F969,Results!$B$15:$G$15)</f>
        <v>1.7934580855992928</v>
      </c>
      <c r="K969" s="10">
        <f ca="1">SUMPRODUCT($A969:$F969,Results!$B$16:$G$16)</f>
        <v>1.2693566878307232</v>
      </c>
      <c r="L969" s="10">
        <f ca="1">SUMPRODUCT($A969:$F969,Results!$B$17:$G$17)</f>
        <v>-2.0333311338223967</v>
      </c>
      <c r="M969" s="10">
        <f ca="1">SUMPRODUCT($A969:$F969,Results!$B$18:$G$18)</f>
        <v>1.1657742609314934</v>
      </c>
      <c r="N969" s="10">
        <f ca="1">SUMPRODUCT($A969:$F969,Results!$B$19:$G$19)</f>
        <v>-1.9455405947647677</v>
      </c>
      <c r="O969" s="10">
        <f ca="1">SUMPRODUCT($A969:$F969,Results!$B$20:$G$20)</f>
        <v>-2.1363730993458354</v>
      </c>
      <c r="P969" s="10" cm="1">
        <f t="array" aca="1" ref="P969" ca="1">SUMPRODUCT(J969:O969,TRANSPOSE(BL$20:BL$25))+$AD$20-$BL$27</f>
        <v>-3.8252706227553026</v>
      </c>
      <c r="Q969" s="10" cm="1">
        <f t="array" aca="1" ref="Q969" ca="1">SUMPRODUCT(J969:O969,TRANSPOSE(ES$20:ES$25))+$AD$20-$ES$27</f>
        <v>-3.7394125791972335</v>
      </c>
      <c r="R969" s="10">
        <f ca="1">I969-Results!$E$5*H969</f>
        <v>-3.2213362431415371</v>
      </c>
      <c r="S969" s="10" cm="1">
        <f t="array" aca="1" ref="S969" ca="1">SUMPRODUCT(J969:O969,TRANSPOSE(AR$28:AR$33))+$AD$20-$AC$26</f>
        <v>-4.6315464211525326</v>
      </c>
      <c r="T969" s="10">
        <f ca="1">SUMPRODUCT(J969:O969,Results!K$9:P$9)</f>
        <v>-3.3299213916818751</v>
      </c>
      <c r="U969" s="10">
        <f ca="1">SUMPRODUCT(J969:O969,Results!K$9:P$9)+$AD$20-$AC$31</f>
        <v>-3.3129653351567829</v>
      </c>
      <c r="V969" s="10">
        <f t="shared" ca="1" si="186"/>
        <v>3.699032300807477</v>
      </c>
      <c r="W969" s="10">
        <f t="shared" ca="1" si="188"/>
        <v>3.6131742572494079</v>
      </c>
      <c r="X969" s="10">
        <f t="shared" ca="1" si="189"/>
        <v>3.0950979211937115</v>
      </c>
      <c r="Y969" s="10">
        <f t="shared" ca="1" si="190"/>
        <v>4.505308099204707</v>
      </c>
      <c r="Z969" s="10">
        <f t="shared" ca="1" si="191"/>
        <v>-0.40836638882971088</v>
      </c>
      <c r="AA969" s="10">
        <f t="shared" ca="1" si="192"/>
        <v>3.1867270132089573</v>
      </c>
    </row>
    <row r="970" spans="1:27">
      <c r="A970" s="6">
        <f ca="1">LN((RAND()^(-Results!$E$4))-1)</f>
        <v>2.4536327862431246</v>
      </c>
      <c r="B970" s="6">
        <f ca="1">LN((RAND()^(-Results!$E$4))-1)</f>
        <v>-1.5421065671101413</v>
      </c>
      <c r="C970" s="6">
        <f ca="1">LN((RAND()^(-Results!$E$4))-1)</f>
        <v>2.1822158183337108</v>
      </c>
      <c r="D970" s="6">
        <f ca="1">LN((RAND()^(-Results!$E$4))-1)</f>
        <v>1.3711718488356885</v>
      </c>
      <c r="E970" s="6">
        <f ca="1">LN((RAND()^(-Results!$E$4))-1)</f>
        <v>0.72211602713298484</v>
      </c>
      <c r="F970" s="6">
        <f ca="1">LN((RAND()^(-Results!$E$4))-1)</f>
        <v>2.1202872278498703</v>
      </c>
      <c r="G970" s="6">
        <f ca="1">LN((RAND()^(-Results!$E$4))-1)</f>
        <v>-1.1862198490903664</v>
      </c>
      <c r="H970" s="6">
        <f t="shared" ca="1" si="187"/>
        <v>-1.1220475997344459</v>
      </c>
      <c r="I970" s="10">
        <f ca="1">SUMPRODUCT(J970:O970,Results!B$12:G$12)+Results!$E$5*H970</f>
        <v>21.764965413579752</v>
      </c>
      <c r="J970" s="10">
        <f ca="1">SUMPRODUCT($A970:$F970,Results!$B$15:$G$15)</f>
        <v>-11.017165332926099</v>
      </c>
      <c r="K970" s="10">
        <f ca="1">SUMPRODUCT($A970:$F970,Results!$B$16:$G$16)</f>
        <v>3.9563677977632974</v>
      </c>
      <c r="L970" s="10">
        <f ca="1">SUMPRODUCT($A970:$F970,Results!$B$17:$G$17)</f>
        <v>-4.5715528312267262</v>
      </c>
      <c r="M970" s="10">
        <f ca="1">SUMPRODUCT($A970:$F970,Results!$B$18:$G$18)</f>
        <v>-7.8775871990243687</v>
      </c>
      <c r="N970" s="10">
        <f ca="1">SUMPRODUCT($A970:$F970,Results!$B$19:$G$19)</f>
        <v>4.8054168711817766</v>
      </c>
      <c r="O970" s="10">
        <f ca="1">SUMPRODUCT($A970:$F970,Results!$B$20:$G$20)</f>
        <v>6.4923750846609369</v>
      </c>
      <c r="P970" s="10" cm="1">
        <f t="array" aca="1" ref="P970" ca="1">SUMPRODUCT(J970:O970,TRANSPOSE(BL$20:BL$25))+$AD$20-$BL$27</f>
        <v>27.431962832792461</v>
      </c>
      <c r="Q970" s="10" cm="1">
        <f t="array" aca="1" ref="Q970" ca="1">SUMPRODUCT(J970:O970,TRANSPOSE(ES$20:ES$25))+$AD$20-$ES$27</f>
        <v>27.348072168583432</v>
      </c>
      <c r="R970" s="10">
        <f ca="1">I970-Results!$E$5*H970</f>
        <v>26.253155812517534</v>
      </c>
      <c r="S970" s="10" cm="1">
        <f t="array" aca="1" ref="S970" ca="1">SUMPRODUCT(J970:O970,TRANSPOSE(AR$28:AR$33))+$AD$20-$AC$26</f>
        <v>31.119723065102292</v>
      </c>
      <c r="T970" s="10">
        <f ca="1">SUMPRODUCT(J970:O970,Results!K$9:P$9)</f>
        <v>26.922743349934709</v>
      </c>
      <c r="U970" s="10">
        <f ca="1">SUMPRODUCT(J970:O970,Results!K$9:P$9)+$AD$20-$AC$31</f>
        <v>26.939699406459802</v>
      </c>
      <c r="V970" s="10">
        <f t="shared" ca="1" si="186"/>
        <v>-5.6669974192127093</v>
      </c>
      <c r="W970" s="10">
        <f t="shared" ca="1" si="188"/>
        <v>-5.5831067550036799</v>
      </c>
      <c r="X970" s="10">
        <f t="shared" ca="1" si="189"/>
        <v>-4.4881903989377818</v>
      </c>
      <c r="Y970" s="10">
        <f t="shared" ca="1" si="190"/>
        <v>-9.3547576515225401</v>
      </c>
      <c r="Z970" s="10">
        <f t="shared" ca="1" si="191"/>
        <v>21.482837346697867</v>
      </c>
      <c r="AA970" s="10">
        <f t="shared" ca="1" si="192"/>
        <v>-5.17473399288005</v>
      </c>
    </row>
    <row r="971" spans="1:27">
      <c r="A971" s="6">
        <f ca="1">LN((RAND()^(-Results!$E$4))-1)</f>
        <v>-0.80287825578145811</v>
      </c>
      <c r="B971" s="6">
        <f ca="1">LN((RAND()^(-Results!$E$4))-1)</f>
        <v>0.72601815886220489</v>
      </c>
      <c r="C971" s="6">
        <f ca="1">LN((RAND()^(-Results!$E$4))-1)</f>
        <v>0.6256288459460686</v>
      </c>
      <c r="D971" s="6">
        <f ca="1">LN((RAND()^(-Results!$E$4))-1)</f>
        <v>-1.7293691122411703</v>
      </c>
      <c r="E971" s="6">
        <f ca="1">LN((RAND()^(-Results!$E$4))-1)</f>
        <v>-1.6423883615833645</v>
      </c>
      <c r="F971" s="6">
        <f ca="1">LN((RAND()^(-Results!$E$4))-1)</f>
        <v>0.82491173953749453</v>
      </c>
      <c r="G971" s="6">
        <f ca="1">LN((RAND()^(-Results!$E$4))-1)</f>
        <v>-0.57193336866212341</v>
      </c>
      <c r="H971" s="6">
        <f t="shared" ca="1" si="187"/>
        <v>-0.50776111930620293</v>
      </c>
      <c r="I971" s="10">
        <f ca="1">SUMPRODUCT(J971:O971,Results!B$12:G$12)+Results!$E$5*H971</f>
        <v>-8.1142742925662592</v>
      </c>
      <c r="J971" s="10">
        <f ca="1">SUMPRODUCT($A971:$F971,Results!$B$15:$G$15)</f>
        <v>4.6779761144198293</v>
      </c>
      <c r="K971" s="10">
        <f ca="1">SUMPRODUCT($A971:$F971,Results!$B$16:$G$16)</f>
        <v>-0.21437595863854153</v>
      </c>
      <c r="L971" s="10">
        <f ca="1">SUMPRODUCT($A971:$F971,Results!$B$17:$G$17)</f>
        <v>6.9743797184792662</v>
      </c>
      <c r="M971" s="10">
        <f ca="1">SUMPRODUCT($A971:$F971,Results!$B$18:$G$18)</f>
        <v>-1.5124756095433056</v>
      </c>
      <c r="N971" s="10">
        <f ca="1">SUMPRODUCT($A971:$F971,Results!$B$19:$G$19)</f>
        <v>2.3595463084205082</v>
      </c>
      <c r="O971" s="10">
        <f ca="1">SUMPRODUCT($A971:$F971,Results!$B$20:$G$20)</f>
        <v>1.3748810021454565</v>
      </c>
      <c r="P971" s="10" cm="1">
        <f t="array" aca="1" ref="P971" ca="1">SUMPRODUCT(J971:O971,TRANSPOSE(BL$20:BL$25))+$AD$20-$BL$27</f>
        <v>-6.2223799160050275</v>
      </c>
      <c r="Q971" s="10" cm="1">
        <f t="array" aca="1" ref="Q971" ca="1">SUMPRODUCT(J971:O971,TRANSPOSE(ES$20:ES$25))+$AD$20-$ES$27</f>
        <v>-6.2154540925069179</v>
      </c>
      <c r="R971" s="10">
        <f ca="1">I971-Results!$E$5*H971</f>
        <v>-6.083229815341447</v>
      </c>
      <c r="S971" s="10" cm="1">
        <f t="array" aca="1" ref="S971" ca="1">SUMPRODUCT(J971:O971,TRANSPOSE(AR$28:AR$33))+$AD$20-$AC$26</f>
        <v>-3.423515983445907</v>
      </c>
      <c r="T971" s="10">
        <f ca="1">SUMPRODUCT(J971:O971,Results!K$9:P$9)</f>
        <v>-6.2317554744929105</v>
      </c>
      <c r="U971" s="10">
        <f ca="1">SUMPRODUCT(J971:O971,Results!K$9:P$9)+$AD$20-$AC$31</f>
        <v>-6.2147994179678179</v>
      </c>
      <c r="V971" s="10">
        <f t="shared" ca="1" si="186"/>
        <v>-1.8918943765612317</v>
      </c>
      <c r="W971" s="10">
        <f t="shared" ca="1" si="188"/>
        <v>-1.8988202000593413</v>
      </c>
      <c r="X971" s="10">
        <f t="shared" ca="1" si="189"/>
        <v>-2.0310444772248122</v>
      </c>
      <c r="Y971" s="10">
        <f t="shared" ca="1" si="190"/>
        <v>-4.6907583091203522</v>
      </c>
      <c r="Z971" s="10">
        <f t="shared" ca="1" si="191"/>
        <v>-8.3964023594481443</v>
      </c>
      <c r="AA971" s="10">
        <f t="shared" ca="1" si="192"/>
        <v>-1.8994748745984413</v>
      </c>
    </row>
    <row r="972" spans="1:27">
      <c r="A972" s="6">
        <f ca="1">LN((RAND()^(-Results!$E$4))-1)</f>
        <v>1.4067976529736337</v>
      </c>
      <c r="B972" s="6">
        <f ca="1">LN((RAND()^(-Results!$E$4))-1)</f>
        <v>0.56669841784141306</v>
      </c>
      <c r="C972" s="6">
        <f ca="1">LN((RAND()^(-Results!$E$4))-1)</f>
        <v>0.24248540994155984</v>
      </c>
      <c r="D972" s="6">
        <f ca="1">LN((RAND()^(-Results!$E$4))-1)</f>
        <v>1.1518788221225669</v>
      </c>
      <c r="E972" s="6">
        <f ca="1">LN((RAND()^(-Results!$E$4))-1)</f>
        <v>-3.316762769625651</v>
      </c>
      <c r="F972" s="6">
        <f ca="1">LN((RAND()^(-Results!$E$4))-1)</f>
        <v>0.33514275080257289</v>
      </c>
      <c r="G972" s="6">
        <f ca="1">LN((RAND()^(-Results!$E$4))-1)</f>
        <v>-0.12305691368046281</v>
      </c>
      <c r="H972" s="6">
        <f t="shared" ca="1" si="187"/>
        <v>-5.8884664324542313E-2</v>
      </c>
      <c r="I972" s="10">
        <f ca="1">SUMPRODUCT(J972:O972,Results!B$12:G$12)+Results!$E$5*H972</f>
        <v>2.2277727042944888</v>
      </c>
      <c r="J972" s="10">
        <f ca="1">SUMPRODUCT($A972:$F972,Results!$B$15:$G$15)</f>
        <v>-1.4438251912595241</v>
      </c>
      <c r="K972" s="10">
        <f ca="1">SUMPRODUCT($A972:$F972,Results!$B$16:$G$16)</f>
        <v>-7.5569086022579599</v>
      </c>
      <c r="L972" s="10">
        <f ca="1">SUMPRODUCT($A972:$F972,Results!$B$17:$G$17)</f>
        <v>14.069345417637438</v>
      </c>
      <c r="M972" s="10">
        <f ca="1">SUMPRODUCT($A972:$F972,Results!$B$18:$G$18)</f>
        <v>-1.4190436723594735</v>
      </c>
      <c r="N972" s="10">
        <f ca="1">SUMPRODUCT($A972:$F972,Results!$B$19:$G$19)</f>
        <v>7.4780201900858527</v>
      </c>
      <c r="O972" s="10">
        <f ca="1">SUMPRODUCT($A972:$F972,Results!$B$20:$G$20)</f>
        <v>5.2074348750290929</v>
      </c>
      <c r="P972" s="10" cm="1">
        <f t="array" aca="1" ref="P972" ca="1">SUMPRODUCT(J972:O972,TRANSPOSE(BL$20:BL$25))+$AD$20-$BL$27</f>
        <v>1.8052703801611845</v>
      </c>
      <c r="Q972" s="10" cm="1">
        <f t="array" aca="1" ref="Q972" ca="1">SUMPRODUCT(J972:O972,TRANSPOSE(ES$20:ES$25))+$AD$20-$ES$27</f>
        <v>1.8112786880104763</v>
      </c>
      <c r="R972" s="10">
        <f ca="1">I972-Results!$E$5*H972</f>
        <v>2.4633113615926581</v>
      </c>
      <c r="S972" s="10" cm="1">
        <f t="array" aca="1" ref="S972" ca="1">SUMPRODUCT(J972:O972,TRANSPOSE(AR$28:AR$33))+$AD$20-$AC$26</f>
        <v>3.0720702326514129</v>
      </c>
      <c r="T972" s="10">
        <f ca="1">SUMPRODUCT(J972:O972,Results!K$9:P$9)</f>
        <v>1.8355542843163519</v>
      </c>
      <c r="U972" s="10">
        <f ca="1">SUMPRODUCT(J972:O972,Results!K$9:P$9)+$AD$20-$AC$31</f>
        <v>1.8525103408414441</v>
      </c>
      <c r="V972" s="10">
        <f t="shared" ca="1" si="186"/>
        <v>0.42250232413330435</v>
      </c>
      <c r="W972" s="10">
        <f t="shared" ca="1" si="188"/>
        <v>0.4164940162840125</v>
      </c>
      <c r="X972" s="10">
        <f t="shared" ca="1" si="189"/>
        <v>-0.23553865729816925</v>
      </c>
      <c r="Y972" s="10">
        <f t="shared" ca="1" si="190"/>
        <v>-0.84429752835692407</v>
      </c>
      <c r="Z972" s="10">
        <f t="shared" ca="1" si="191"/>
        <v>1.9456446374126035</v>
      </c>
      <c r="AA972" s="10">
        <f t="shared" ca="1" si="192"/>
        <v>0.37526236345304476</v>
      </c>
    </row>
    <row r="973" spans="1:27">
      <c r="A973" s="6">
        <f ca="1">LN((RAND()^(-Results!$E$4))-1)</f>
        <v>-0.38630305939880055</v>
      </c>
      <c r="B973" s="6">
        <f ca="1">LN((RAND()^(-Results!$E$4))-1)</f>
        <v>1.5610086481040621</v>
      </c>
      <c r="C973" s="6">
        <f ca="1">LN((RAND()^(-Results!$E$4))-1)</f>
        <v>-3.812123030882073</v>
      </c>
      <c r="D973" s="6">
        <f ca="1">LN((RAND()^(-Results!$E$4))-1)</f>
        <v>-2.1431680127971648</v>
      </c>
      <c r="E973" s="6">
        <f ca="1">LN((RAND()^(-Results!$E$4))-1)</f>
        <v>0.60532218697466167</v>
      </c>
      <c r="F973" s="6">
        <f ca="1">LN((RAND()^(-Results!$E$4))-1)</f>
        <v>-2.8530563220764984</v>
      </c>
      <c r="G973" s="6">
        <f ca="1">LN((RAND()^(-Results!$E$4))-1)</f>
        <v>-4.5765213020723987</v>
      </c>
      <c r="H973" s="6">
        <f t="shared" ca="1" si="187"/>
        <v>-4.5123490527164778</v>
      </c>
      <c r="I973" s="10">
        <f ca="1">SUMPRODUCT(J973:O973,Results!B$12:G$12)+Results!$E$5*H973</f>
        <v>-29.792710085551583</v>
      </c>
      <c r="J973" s="10">
        <f ca="1">SUMPRODUCT($A973:$F973,Results!$B$15:$G$15)</f>
        <v>4.3051292583880763</v>
      </c>
      <c r="K973" s="10">
        <f ca="1">SUMPRODUCT($A973:$F973,Results!$B$16:$G$16)</f>
        <v>-3.2106755552716453</v>
      </c>
      <c r="L973" s="10">
        <f ca="1">SUMPRODUCT($A973:$F973,Results!$B$17:$G$17)</f>
        <v>-2.556715410769582</v>
      </c>
      <c r="M973" s="10">
        <f ca="1">SUMPRODUCT($A973:$F973,Results!$B$18:$G$18)</f>
        <v>12.364397053405451</v>
      </c>
      <c r="N973" s="10">
        <f ca="1">SUMPRODUCT($A973:$F973,Results!$B$19:$G$19)</f>
        <v>-2.5584154912909787</v>
      </c>
      <c r="O973" s="10">
        <f ca="1">SUMPRODUCT($A973:$F973,Results!$B$20:$G$20)</f>
        <v>-8.7782805165318614</v>
      </c>
      <c r="P973" s="10" cm="1">
        <f t="array" aca="1" ref="P973" ca="1">SUMPRODUCT(J973:O973,TRANSPOSE(BL$20:BL$25))+$AD$20-$BL$27</f>
        <v>-13.308362643490689</v>
      </c>
      <c r="Q973" s="10" cm="1">
        <f t="array" aca="1" ref="Q973" ca="1">SUMPRODUCT(J973:O973,TRANSPOSE(ES$20:ES$25))+$AD$20-$ES$27</f>
        <v>-13.271502595036695</v>
      </c>
      <c r="R973" s="10">
        <f ca="1">I973-Results!$E$5*H973</f>
        <v>-11.743313874685672</v>
      </c>
      <c r="S973" s="10" cm="1">
        <f t="array" aca="1" ref="S973" ca="1">SUMPRODUCT(J973:O973,TRANSPOSE(AR$28:AR$33))+$AD$20-$AC$26</f>
        <v>-24.018490832317539</v>
      </c>
      <c r="T973" s="10">
        <f ca="1">SUMPRODUCT(J973:O973,Results!K$9:P$9)</f>
        <v>-13.134100689844789</v>
      </c>
      <c r="U973" s="10">
        <f ca="1">SUMPRODUCT(J973:O973,Results!K$9:P$9)+$AD$20-$AC$31</f>
        <v>-13.117144633319697</v>
      </c>
      <c r="V973" s="10">
        <f t="shared" ca="1" si="186"/>
        <v>-16.484347442060894</v>
      </c>
      <c r="W973" s="10">
        <f t="shared" ca="1" si="188"/>
        <v>-16.52120749051489</v>
      </c>
      <c r="X973" s="10">
        <f t="shared" ca="1" si="189"/>
        <v>-18.049396210865911</v>
      </c>
      <c r="Y973" s="10">
        <f t="shared" ca="1" si="190"/>
        <v>-5.7742192532340439</v>
      </c>
      <c r="Z973" s="10">
        <f t="shared" ca="1" si="191"/>
        <v>-30.074838152433468</v>
      </c>
      <c r="AA973" s="10">
        <f t="shared" ca="1" si="192"/>
        <v>-16.675565452231886</v>
      </c>
    </row>
    <row r="974" spans="1:27">
      <c r="A974" s="6">
        <f ca="1">LN((RAND()^(-Results!$E$4))-1)</f>
        <v>-3.5412607835087093</v>
      </c>
      <c r="B974" s="6">
        <f ca="1">LN((RAND()^(-Results!$E$4))-1)</f>
        <v>-2.3768882807892746</v>
      </c>
      <c r="C974" s="6">
        <f ca="1">LN((RAND()^(-Results!$E$4))-1)</f>
        <v>-2.1534801203728868</v>
      </c>
      <c r="D974" s="6">
        <f ca="1">LN((RAND()^(-Results!$E$4))-1)</f>
        <v>0.60579031661112215</v>
      </c>
      <c r="E974" s="6">
        <f ca="1">LN((RAND()^(-Results!$E$4))-1)</f>
        <v>-0.25816103136832291</v>
      </c>
      <c r="F974" s="6">
        <f ca="1">LN((RAND()^(-Results!$E$4))-1)</f>
        <v>-0.1642168016742952</v>
      </c>
      <c r="G974" s="6">
        <f ca="1">LN((RAND()^(-Results!$E$4))-1)</f>
        <v>1.9521787890108233</v>
      </c>
      <c r="H974" s="6">
        <f t="shared" ca="1" si="187"/>
        <v>2.0163510383667438</v>
      </c>
      <c r="I974" s="10">
        <f ca="1">SUMPRODUCT(J974:O974,Results!B$12:G$12)+Results!$E$5*H974</f>
        <v>-23.591615477196118</v>
      </c>
      <c r="J974" s="10">
        <f ca="1">SUMPRODUCT($A974:$F974,Results!$B$15:$G$15)</f>
        <v>8.5565663839760635</v>
      </c>
      <c r="K974" s="10">
        <f ca="1">SUMPRODUCT($A974:$F974,Results!$B$16:$G$16)</f>
        <v>-5.9121031142841716</v>
      </c>
      <c r="L974" s="10">
        <f ca="1">SUMPRODUCT($A974:$F974,Results!$B$17:$G$17)</f>
        <v>-1.5838033299421503</v>
      </c>
      <c r="M974" s="10">
        <f ca="1">SUMPRODUCT($A974:$F974,Results!$B$18:$G$18)</f>
        <v>1.7813681856622605</v>
      </c>
      <c r="N974" s="10">
        <f ca="1">SUMPRODUCT($A974:$F974,Results!$B$19:$G$19)</f>
        <v>-13.802000355584751</v>
      </c>
      <c r="O974" s="10">
        <f ca="1">SUMPRODUCT($A974:$F974,Results!$B$20:$G$20)</f>
        <v>-4.8442339340072733</v>
      </c>
      <c r="P974" s="10" cm="1">
        <f t="array" aca="1" ref="P974" ca="1">SUMPRODUCT(J974:O974,TRANSPOSE(BL$20:BL$25))+$AD$20-$BL$27</f>
        <v>-31.772997321986203</v>
      </c>
      <c r="Q974" s="10" cm="1">
        <f t="array" aca="1" ref="Q974" ca="1">SUMPRODUCT(J974:O974,TRANSPOSE(ES$20:ES$25))+$AD$20-$ES$27</f>
        <v>-31.739955308742747</v>
      </c>
      <c r="R974" s="10">
        <f ca="1">I974-Results!$E$5*H974</f>
        <v>-31.657019630663093</v>
      </c>
      <c r="S974" s="10" cm="1">
        <f t="array" aca="1" ref="S974" ca="1">SUMPRODUCT(J974:O974,TRANSPOSE(AR$28:AR$33))+$AD$20-$AC$26</f>
        <v>-29.509980641379268</v>
      </c>
      <c r="T974" s="10">
        <f ca="1">SUMPRODUCT(J974:O974,Results!K$9:P$9)</f>
        <v>-31.56847865506748</v>
      </c>
      <c r="U974" s="10">
        <f ca="1">SUMPRODUCT(J974:O974,Results!K$9:P$9)+$AD$20-$AC$31</f>
        <v>-31.551522598542387</v>
      </c>
      <c r="V974" s="10">
        <f t="shared" ca="1" si="186"/>
        <v>8.181381844790085</v>
      </c>
      <c r="W974" s="10">
        <f t="shared" ca="1" si="188"/>
        <v>8.1483398315466289</v>
      </c>
      <c r="X974" s="10">
        <f t="shared" ca="1" si="189"/>
        <v>8.0654041534669751</v>
      </c>
      <c r="Y974" s="10">
        <f t="shared" ca="1" si="190"/>
        <v>5.9183651641831503</v>
      </c>
      <c r="Z974" s="10">
        <f t="shared" ca="1" si="191"/>
        <v>-23.873743544078003</v>
      </c>
      <c r="AA974" s="10">
        <f t="shared" ca="1" si="192"/>
        <v>7.9599071213462693</v>
      </c>
    </row>
    <row r="975" spans="1:27">
      <c r="A975" s="6">
        <f ca="1">LN((RAND()^(-Results!$E$4))-1)</f>
        <v>3.0415104498860068</v>
      </c>
      <c r="B975" s="6">
        <f ca="1">LN((RAND()^(-Results!$E$4))-1)</f>
        <v>0.2601480765084449</v>
      </c>
      <c r="C975" s="6">
        <f ca="1">LN((RAND()^(-Results!$E$4))-1)</f>
        <v>0.51242263560693513</v>
      </c>
      <c r="D975" s="6">
        <f ca="1">LN((RAND()^(-Results!$E$4))-1)</f>
        <v>2.868136411987019</v>
      </c>
      <c r="E975" s="6">
        <f ca="1">LN((RAND()^(-Results!$E$4))-1)</f>
        <v>-0.17545114685486982</v>
      </c>
      <c r="F975" s="6">
        <f ca="1">LN((RAND()^(-Results!$E$4))-1)</f>
        <v>9.5384095005938835E-2</v>
      </c>
      <c r="G975" s="6">
        <f ca="1">LN((RAND()^(-Results!$E$4))-1)</f>
        <v>-3.4713445244143118E-2</v>
      </c>
      <c r="H975" s="6">
        <f t="shared" ca="1" si="187"/>
        <v>2.9458804111777384E-2</v>
      </c>
      <c r="I975" s="10">
        <f ca="1">SUMPRODUCT(J975:O975,Results!B$12:G$12)+Results!$E$5*H975</f>
        <v>23.084343270228977</v>
      </c>
      <c r="J975" s="10">
        <f ca="1">SUMPRODUCT($A975:$F975,Results!$B$15:$G$15)</f>
        <v>-10.731068552347157</v>
      </c>
      <c r="K975" s="10">
        <f ca="1">SUMPRODUCT($A975:$F975,Results!$B$16:$G$16)</f>
        <v>-1.9133496206530947</v>
      </c>
      <c r="L975" s="10">
        <f ca="1">SUMPRODUCT($A975:$F975,Results!$B$17:$G$17)</f>
        <v>1.1894654293684324</v>
      </c>
      <c r="M975" s="10">
        <f ca="1">SUMPRODUCT($A975:$F975,Results!$B$18:$G$18)</f>
        <v>-1.8172728073642734</v>
      </c>
      <c r="N975" s="10">
        <f ca="1">SUMPRODUCT($A975:$F975,Results!$B$19:$G$19)</f>
        <v>7.2360155576264269</v>
      </c>
      <c r="O975" s="10">
        <f ca="1">SUMPRODUCT($A975:$F975,Results!$B$20:$G$20)</f>
        <v>4.7639547312419337</v>
      </c>
      <c r="P975" s="10" cm="1">
        <f t="array" aca="1" ref="P975" ca="1">SUMPRODUCT(J975:O975,TRANSPOSE(BL$20:BL$25))+$AD$20-$BL$27</f>
        <v>22.843565695314194</v>
      </c>
      <c r="Q975" s="10" cm="1">
        <f t="array" aca="1" ref="Q975" ca="1">SUMPRODUCT(J975:O975,TRANSPOSE(ES$20:ES$25))+$AD$20-$ES$27</f>
        <v>22.844187106089009</v>
      </c>
      <c r="R975" s="10">
        <f ca="1">I975-Results!$E$5*H975</f>
        <v>22.966508053781869</v>
      </c>
      <c r="S975" s="10" cm="1">
        <f t="array" aca="1" ref="S975" ca="1">SUMPRODUCT(J975:O975,TRANSPOSE(AR$28:AR$33))+$AD$20-$AC$26</f>
        <v>21.120897703974332</v>
      </c>
      <c r="T975" s="10">
        <f ca="1">SUMPRODUCT(J975:O975,Results!K$9:P$9)</f>
        <v>22.876692591788206</v>
      </c>
      <c r="U975" s="10">
        <f ca="1">SUMPRODUCT(J975:O975,Results!K$9:P$9)+$AD$20-$AC$31</f>
        <v>22.893648648313299</v>
      </c>
      <c r="V975" s="10">
        <f t="shared" ca="1" si="186"/>
        <v>0.2407775749147838</v>
      </c>
      <c r="W975" s="10">
        <f t="shared" ca="1" si="188"/>
        <v>0.2401561641399681</v>
      </c>
      <c r="X975" s="10">
        <f t="shared" ca="1" si="189"/>
        <v>0.11783521644710859</v>
      </c>
      <c r="Y975" s="10">
        <f t="shared" ca="1" si="190"/>
        <v>1.9634455662546451</v>
      </c>
      <c r="Z975" s="10">
        <f t="shared" ca="1" si="191"/>
        <v>22.802215203347092</v>
      </c>
      <c r="AA975" s="10">
        <f t="shared" ca="1" si="192"/>
        <v>0.19069462191567865</v>
      </c>
    </row>
    <row r="976" spans="1:27">
      <c r="A976" s="6">
        <f ca="1">LN((RAND()^(-Results!$E$4))-1)</f>
        <v>-2.7762247003265346</v>
      </c>
      <c r="B976" s="6">
        <f ca="1">LN((RAND()^(-Results!$E$4))-1)</f>
        <v>-1.8840991014063768</v>
      </c>
      <c r="C976" s="6">
        <f ca="1">LN((RAND()^(-Results!$E$4))-1)</f>
        <v>-7.3113306645737841E-2</v>
      </c>
      <c r="D976" s="6">
        <f ca="1">LN((RAND()^(-Results!$E$4))-1)</f>
        <v>-0.94267746235871597</v>
      </c>
      <c r="E976" s="6">
        <f ca="1">LN((RAND()^(-Results!$E$4))-1)</f>
        <v>0.35063380617121742</v>
      </c>
      <c r="F976" s="6">
        <f ca="1">LN((RAND()^(-Results!$E$4))-1)</f>
        <v>0.19205937481992091</v>
      </c>
      <c r="G976" s="6">
        <f ca="1">LN((RAND()^(-Results!$E$4))-1)</f>
        <v>-1.6239103173335314</v>
      </c>
      <c r="H976" s="6">
        <f t="shared" ca="1" si="187"/>
        <v>-1.5597380679776109</v>
      </c>
      <c r="I976" s="10">
        <f ca="1">SUMPRODUCT(J976:O976,Results!B$12:G$12)+Results!$E$5*H976</f>
        <v>-28.3653943904391</v>
      </c>
      <c r="J976" s="10">
        <f ca="1">SUMPRODUCT($A976:$F976,Results!$B$15:$G$15)</f>
        <v>8.0969365679568668</v>
      </c>
      <c r="K976" s="10">
        <f ca="1">SUMPRODUCT($A976:$F976,Results!$B$16:$G$16)</f>
        <v>0.31585274621229431</v>
      </c>
      <c r="L976" s="10">
        <f ca="1">SUMPRODUCT($A976:$F976,Results!$B$17:$G$17)</f>
        <v>-2.6200678548869787</v>
      </c>
      <c r="M976" s="10">
        <f ca="1">SUMPRODUCT($A976:$F976,Results!$B$18:$G$18)</f>
        <v>-0.89442617116138268</v>
      </c>
      <c r="N976" s="10">
        <f ca="1">SUMPRODUCT($A976:$F976,Results!$B$19:$G$19)</f>
        <v>-9.5705255090656767</v>
      </c>
      <c r="O976" s="10">
        <f ca="1">SUMPRODUCT($A976:$F976,Results!$B$20:$G$20)</f>
        <v>-3.0007418831650106</v>
      </c>
      <c r="P976" s="10" cm="1">
        <f t="array" aca="1" ref="P976" ca="1">SUMPRODUCT(J976:O976,TRANSPOSE(BL$20:BL$25))+$AD$20-$BL$27</f>
        <v>-21.452452021738591</v>
      </c>
      <c r="Q976" s="10" cm="1">
        <f t="array" aca="1" ref="Q976" ca="1">SUMPRODUCT(J976:O976,TRANSPOSE(ES$20:ES$25))+$AD$20-$ES$27</f>
        <v>-21.476365021350425</v>
      </c>
      <c r="R976" s="10">
        <f ca="1">I976-Results!$E$5*H976</f>
        <v>-22.126442118528658</v>
      </c>
      <c r="S976" s="10" cm="1">
        <f t="array" aca="1" ref="S976" ca="1">SUMPRODUCT(J976:O976,TRANSPOSE(AR$28:AR$33))+$AD$20-$AC$26</f>
        <v>-17.398547481430928</v>
      </c>
      <c r="T976" s="10">
        <f ca="1">SUMPRODUCT(J976:O976,Results!K$9:P$9)</f>
        <v>-21.623825092414997</v>
      </c>
      <c r="U976" s="10">
        <f ca="1">SUMPRODUCT(J976:O976,Results!K$9:P$9)+$AD$20-$AC$31</f>
        <v>-21.606869035889904</v>
      </c>
      <c r="V976" s="10">
        <f t="shared" ca="1" si="186"/>
        <v>-6.9129423687005094</v>
      </c>
      <c r="W976" s="10">
        <f t="shared" ca="1" si="188"/>
        <v>-6.889029369088675</v>
      </c>
      <c r="X976" s="10">
        <f t="shared" ca="1" si="189"/>
        <v>-6.238952271910442</v>
      </c>
      <c r="Y976" s="10">
        <f t="shared" ca="1" si="190"/>
        <v>-10.966846909008172</v>
      </c>
      <c r="Z976" s="10">
        <f t="shared" ca="1" si="191"/>
        <v>-28.647522457320985</v>
      </c>
      <c r="AA976" s="10">
        <f t="shared" ca="1" si="192"/>
        <v>-6.7585253545491959</v>
      </c>
    </row>
    <row r="977" spans="1:27">
      <c r="A977" s="6">
        <f ca="1">LN((RAND()^(-Results!$E$4))-1)</f>
        <v>0.91863372799809495</v>
      </c>
      <c r="B977" s="6">
        <f ca="1">LN((RAND()^(-Results!$E$4))-1)</f>
        <v>-3.2278059728211299</v>
      </c>
      <c r="C977" s="6">
        <f ca="1">LN((RAND()^(-Results!$E$4))-1)</f>
        <v>2.5259039167345625</v>
      </c>
      <c r="D977" s="6">
        <f ca="1">LN((RAND()^(-Results!$E$4))-1)</f>
        <v>-0.98187286866911583</v>
      </c>
      <c r="E977" s="6">
        <f ca="1">LN((RAND()^(-Results!$E$4))-1)</f>
        <v>-0.74526610073371435</v>
      </c>
      <c r="F977" s="6">
        <f ca="1">LN((RAND()^(-Results!$E$4))-1)</f>
        <v>-2.4928761333268845</v>
      </c>
      <c r="G977" s="6">
        <f ca="1">LN((RAND()^(-Results!$E$4))-1)</f>
        <v>1.7034916603360486</v>
      </c>
      <c r="H977" s="6">
        <f t="shared" ca="1" si="187"/>
        <v>1.7676639096919691</v>
      </c>
      <c r="I977" s="10">
        <f ca="1">SUMPRODUCT(J977:O977,Results!B$12:G$12)+Results!$E$5*H977</f>
        <v>-8.6638963308881252</v>
      </c>
      <c r="J977" s="10">
        <f ca="1">SUMPRODUCT($A977:$F977,Results!$B$15:$G$15)</f>
        <v>6.8171086076675875</v>
      </c>
      <c r="K977" s="10">
        <f ca="1">SUMPRODUCT($A977:$F977,Results!$B$16:$G$16)</f>
        <v>-1.7086237282567063</v>
      </c>
      <c r="L977" s="10">
        <f ca="1">SUMPRODUCT($A977:$F977,Results!$B$17:$G$17)</f>
        <v>5.4170145108846128</v>
      </c>
      <c r="M977" s="10">
        <f ca="1">SUMPRODUCT($A977:$F977,Results!$B$18:$G$18)</f>
        <v>-0.49217444345948547</v>
      </c>
      <c r="N977" s="10">
        <f ca="1">SUMPRODUCT($A977:$F977,Results!$B$19:$G$19)</f>
        <v>-1.3704586577995124</v>
      </c>
      <c r="O977" s="10">
        <f ca="1">SUMPRODUCT($A977:$F977,Results!$B$20:$G$20)</f>
        <v>0.84887746502213934</v>
      </c>
      <c r="P977" s="10" cm="1">
        <f t="array" aca="1" ref="P977" ca="1">SUMPRODUCT(J977:O977,TRANSPOSE(BL$20:BL$25))+$AD$20-$BL$27</f>
        <v>-13.778549440618875</v>
      </c>
      <c r="Q977" s="10" cm="1">
        <f t="array" aca="1" ref="Q977" ca="1">SUMPRODUCT(J977:O977,TRANSPOSE(ES$20:ES$25))+$AD$20-$ES$27</f>
        <v>-14.031506475776615</v>
      </c>
      <c r="R977" s="10">
        <f ca="1">I977-Results!$E$5*H977</f>
        <v>-15.734551969656001</v>
      </c>
      <c r="S977" s="10" cm="1">
        <f t="array" aca="1" ref="S977" ca="1">SUMPRODUCT(J977:O977,TRANSPOSE(AR$28:AR$33))+$AD$20-$AC$26</f>
        <v>-10.178617569685077</v>
      </c>
      <c r="T977" s="10">
        <f ca="1">SUMPRODUCT(J977:O977,Results!K$9:P$9)</f>
        <v>-15.34935301545408</v>
      </c>
      <c r="U977" s="10">
        <f ca="1">SUMPRODUCT(J977:O977,Results!K$9:P$9)+$AD$20-$AC$31</f>
        <v>-15.332396958928987</v>
      </c>
      <c r="V977" s="10">
        <f t="shared" ca="1" si="186"/>
        <v>5.1146531097307495</v>
      </c>
      <c r="W977" s="10">
        <f t="shared" ca="1" si="188"/>
        <v>5.3676101448884896</v>
      </c>
      <c r="X977" s="10">
        <f t="shared" ca="1" si="189"/>
        <v>7.0706556387678763</v>
      </c>
      <c r="Y977" s="10">
        <f t="shared" ca="1" si="190"/>
        <v>1.5147212387969518</v>
      </c>
      <c r="Z977" s="10">
        <f t="shared" ca="1" si="191"/>
        <v>-8.9460243977700102</v>
      </c>
      <c r="AA977" s="10">
        <f t="shared" ca="1" si="192"/>
        <v>6.6685006280408619</v>
      </c>
    </row>
    <row r="978" spans="1:27">
      <c r="A978" s="6">
        <f ca="1">LN((RAND()^(-Results!$E$4))-1)</f>
        <v>-2.5776267639218724</v>
      </c>
      <c r="B978" s="6">
        <f ca="1">LN((RAND()^(-Results!$E$4))-1)</f>
        <v>-0.25904364480764663</v>
      </c>
      <c r="C978" s="6">
        <f ca="1">LN((RAND()^(-Results!$E$4))-1)</f>
        <v>-1.083752555845451</v>
      </c>
      <c r="D978" s="6">
        <f ca="1">LN((RAND()^(-Results!$E$4))-1)</f>
        <v>-0.18847321020007582</v>
      </c>
      <c r="E978" s="6">
        <f ca="1">LN((RAND()^(-Results!$E$4))-1)</f>
        <v>-0.25370897386376567</v>
      </c>
      <c r="F978" s="6">
        <f ca="1">LN((RAND()^(-Results!$E$4))-1)</f>
        <v>-1.0105950488377959</v>
      </c>
      <c r="G978" s="6">
        <f ca="1">LN((RAND()^(-Results!$E$4))-1)</f>
        <v>-5.8603866095181034E-2</v>
      </c>
      <c r="H978" s="6">
        <f t="shared" ca="1" si="187"/>
        <v>5.5683832607394679E-3</v>
      </c>
      <c r="I978" s="10">
        <f ca="1">SUMPRODUCT(J978:O978,Results!B$12:G$12)+Results!$E$5*H978</f>
        <v>-24.040197597794176</v>
      </c>
      <c r="J978" s="10">
        <f ca="1">SUMPRODUCT($A978:$F978,Results!$B$15:$G$15)</f>
        <v>8.7914298674093025</v>
      </c>
      <c r="K978" s="10">
        <f ca="1">SUMPRODUCT($A978:$F978,Results!$B$16:$G$16)</f>
        <v>-2.8232705226476673</v>
      </c>
      <c r="L978" s="10">
        <f ca="1">SUMPRODUCT($A978:$F978,Results!$B$17:$G$17)</f>
        <v>1.5027873029272396</v>
      </c>
      <c r="M978" s="10">
        <f ca="1">SUMPRODUCT($A978:$F978,Results!$B$18:$G$18)</f>
        <v>3.0123259915909619</v>
      </c>
      <c r="N978" s="10">
        <f ca="1">SUMPRODUCT($A978:$F978,Results!$B$19:$G$19)</f>
        <v>-7.4834106985375826</v>
      </c>
      <c r="O978" s="10">
        <f ca="1">SUMPRODUCT($A978:$F978,Results!$B$20:$G$20)</f>
        <v>-4.1618288822322889</v>
      </c>
      <c r="P978" s="10" cm="1">
        <f t="array" aca="1" ref="P978" ca="1">SUMPRODUCT(J978:O978,TRANSPOSE(BL$20:BL$25))+$AD$20-$BL$27</f>
        <v>-24.333093965228702</v>
      </c>
      <c r="Q978" s="10" cm="1">
        <f t="array" aca="1" ref="Q978" ca="1">SUMPRODUCT(J978:O978,TRANSPOSE(ES$20:ES$25))+$AD$20-$ES$27</f>
        <v>-24.283573248575628</v>
      </c>
      <c r="R978" s="10">
        <f ca="1">I978-Results!$E$5*H978</f>
        <v>-24.062471130837135</v>
      </c>
      <c r="S978" s="10" cm="1">
        <f t="array" aca="1" ref="S978" ca="1">SUMPRODUCT(J978:O978,TRANSPOSE(AR$28:AR$33))+$AD$20-$AC$26</f>
        <v>-23.711949246166149</v>
      </c>
      <c r="T978" s="10">
        <f ca="1">SUMPRODUCT(J978:O978,Results!K$9:P$9)</f>
        <v>-24.043214621816812</v>
      </c>
      <c r="U978" s="10">
        <f ca="1">SUMPRODUCT(J978:O978,Results!K$9:P$9)+$AD$20-$AC$31</f>
        <v>-24.02625856529172</v>
      </c>
      <c r="V978" s="10">
        <f t="shared" ca="1" si="186"/>
        <v>0.29289636743452618</v>
      </c>
      <c r="W978" s="10">
        <f t="shared" ca="1" si="188"/>
        <v>0.24337565078145218</v>
      </c>
      <c r="X978" s="10">
        <f t="shared" ca="1" si="189"/>
        <v>2.2273533042959315E-2</v>
      </c>
      <c r="Y978" s="10">
        <f t="shared" ca="1" si="190"/>
        <v>-0.32824835162802657</v>
      </c>
      <c r="Z978" s="10">
        <f t="shared" ca="1" si="191"/>
        <v>-24.322325664676061</v>
      </c>
      <c r="AA978" s="10">
        <f t="shared" ca="1" si="192"/>
        <v>-1.3939032502456428E-2</v>
      </c>
    </row>
    <row r="979" spans="1:27">
      <c r="A979" s="6">
        <f ca="1">LN((RAND()^(-Results!$E$4))-1)</f>
        <v>0.34330479007287712</v>
      </c>
      <c r="B979" s="6">
        <f ca="1">LN((RAND()^(-Results!$E$4))-1)</f>
        <v>-0.94538664357637403</v>
      </c>
      <c r="C979" s="6">
        <f ca="1">LN((RAND()^(-Results!$E$4))-1)</f>
        <v>1.3653689820160619</v>
      </c>
      <c r="D979" s="6">
        <f ca="1">LN((RAND()^(-Results!$E$4))-1)</f>
        <v>-0.93318905528654683</v>
      </c>
      <c r="E979" s="6">
        <f ca="1">LN((RAND()^(-Results!$E$4))-1)</f>
        <v>1.9631541253451303</v>
      </c>
      <c r="F979" s="6">
        <f ca="1">LN((RAND()^(-Results!$E$4))-1)</f>
        <v>-0.40606470310050252</v>
      </c>
      <c r="G979" s="6">
        <f ca="1">LN((RAND()^(-Results!$E$4))-1)</f>
        <v>0.93410843070597238</v>
      </c>
      <c r="H979" s="6">
        <f t="shared" ca="1" si="187"/>
        <v>0.99828068006189286</v>
      </c>
      <c r="I979" s="10">
        <f ca="1">SUMPRODUCT(J979:O979,Results!B$12:G$12)+Results!$E$5*H979</f>
        <v>8.2171939896817712</v>
      </c>
      <c r="J979" s="10">
        <f ca="1">SUMPRODUCT($A979:$F979,Results!$B$15:$G$15)</f>
        <v>-0.40504347580273081</v>
      </c>
      <c r="K979" s="10">
        <f ca="1">SUMPRODUCT($A979:$F979,Results!$B$16:$G$16)</f>
        <v>6.1445929418703091</v>
      </c>
      <c r="L979" s="10">
        <f ca="1">SUMPRODUCT($A979:$F979,Results!$B$17:$G$17)</f>
        <v>-7.4225277099419849</v>
      </c>
      <c r="M979" s="10">
        <f ca="1">SUMPRODUCT($A979:$F979,Results!$B$18:$G$18)</f>
        <v>-1.1040218206162919</v>
      </c>
      <c r="N979" s="10">
        <f ca="1">SUMPRODUCT($A979:$F979,Results!$B$19:$G$19)</f>
        <v>-1.5442162140061046</v>
      </c>
      <c r="O979" s="10">
        <f ca="1">SUMPRODUCT($A979:$F979,Results!$B$20:$G$20)</f>
        <v>-0.91449518418205566</v>
      </c>
      <c r="P979" s="10" cm="1">
        <f t="array" aca="1" ref="P979" ca="1">SUMPRODUCT(J979:O979,TRANSPOSE(BL$20:BL$25))+$AD$20-$BL$27</f>
        <v>5.3728668138749214</v>
      </c>
      <c r="Q979" s="10" cm="1">
        <f t="array" aca="1" ref="Q979" ca="1">SUMPRODUCT(J979:O979,TRANSPOSE(ES$20:ES$25))+$AD$20-$ES$27</f>
        <v>5.2886023933064141</v>
      </c>
      <c r="R979" s="10">
        <f ca="1">I979-Results!$E$5*H979</f>
        <v>4.2240712694341997</v>
      </c>
      <c r="S979" s="10" cm="1">
        <f t="array" aca="1" ref="S979" ca="1">SUMPRODUCT(J979:O979,TRANSPOSE(AR$28:AR$33))+$AD$20-$AC$26</f>
        <v>6.0551905412566116</v>
      </c>
      <c r="T979" s="10">
        <f ca="1">SUMPRODUCT(J979:O979,Results!K$9:P$9)</f>
        <v>4.8317826484494288</v>
      </c>
      <c r="U979" s="10">
        <f ca="1">SUMPRODUCT(J979:O979,Results!K$9:P$9)+$AD$20-$AC$31</f>
        <v>4.8487387049745214</v>
      </c>
      <c r="V979" s="10">
        <f t="shared" ca="1" si="186"/>
        <v>2.8443271758068498</v>
      </c>
      <c r="W979" s="10">
        <f t="shared" ca="1" si="188"/>
        <v>2.928591596375357</v>
      </c>
      <c r="X979" s="10">
        <f t="shared" ca="1" si="189"/>
        <v>3.9931227202475714</v>
      </c>
      <c r="Y979" s="10">
        <f t="shared" ca="1" si="190"/>
        <v>2.1620034484251596</v>
      </c>
      <c r="Z979" s="10">
        <f t="shared" ca="1" si="191"/>
        <v>7.9350659227998861</v>
      </c>
      <c r="AA979" s="10">
        <f t="shared" ca="1" si="192"/>
        <v>3.3684552847072498</v>
      </c>
    </row>
    <row r="980" spans="1:27">
      <c r="A980" s="6">
        <f ca="1">LN((RAND()^(-Results!$E$4))-1)</f>
        <v>-3.5160229960988212</v>
      </c>
      <c r="B980" s="6">
        <f ca="1">LN((RAND()^(-Results!$E$4))-1)</f>
        <v>-1.7915553792441772</v>
      </c>
      <c r="C980" s="6">
        <f ca="1">LN((RAND()^(-Results!$E$4))-1)</f>
        <v>-0.79829761385369757</v>
      </c>
      <c r="D980" s="6">
        <f ca="1">LN((RAND()^(-Results!$E$4))-1)</f>
        <v>0.56632032695042134</v>
      </c>
      <c r="E980" s="6">
        <f ca="1">LN((RAND()^(-Results!$E$4))-1)</f>
        <v>0.65270646144285083</v>
      </c>
      <c r="F980" s="6">
        <f ca="1">LN((RAND()^(-Results!$E$4))-1)</f>
        <v>-0.31124426185626397</v>
      </c>
      <c r="G980" s="6">
        <f ca="1">LN((RAND()^(-Results!$E$4))-1)</f>
        <v>0.5741656861030292</v>
      </c>
      <c r="H980" s="6">
        <f t="shared" ca="1" si="187"/>
        <v>0.63833793545894968</v>
      </c>
      <c r="I980" s="10">
        <f ca="1">SUMPRODUCT(J980:O980,Results!B$12:G$12)+Results!$E$5*H980</f>
        <v>-25.064114695872622</v>
      </c>
      <c r="J980" s="10">
        <f ca="1">SUMPRODUCT($A980:$F980,Results!$B$15:$G$15)</f>
        <v>8.7537202973822179</v>
      </c>
      <c r="K980" s="10">
        <f ca="1">SUMPRODUCT($A980:$F980,Results!$B$16:$G$16)</f>
        <v>-1.5620020555404446</v>
      </c>
      <c r="L980" s="10">
        <f ca="1">SUMPRODUCT($A980:$F980,Results!$B$17:$G$17)</f>
        <v>-3.4578619015735783</v>
      </c>
      <c r="M980" s="10">
        <f ca="1">SUMPRODUCT($A980:$F980,Results!$B$18:$G$18)</f>
        <v>0.34909317951042529</v>
      </c>
      <c r="N980" s="10">
        <f ca="1">SUMPRODUCT($A980:$F980,Results!$B$19:$G$19)</f>
        <v>-12.747764275801359</v>
      </c>
      <c r="O980" s="10">
        <f ca="1">SUMPRODUCT($A980:$F980,Results!$B$20:$G$20)</f>
        <v>-4.3521482399862386</v>
      </c>
      <c r="P980" s="10" cm="1">
        <f t="array" aca="1" ref="P980" ca="1">SUMPRODUCT(J980:O980,TRANSPOSE(BL$20:BL$25))+$AD$20-$BL$27</f>
        <v>-27.252360204572494</v>
      </c>
      <c r="Q980" s="10" cm="1">
        <f t="array" aca="1" ref="Q980" ca="1">SUMPRODUCT(J980:O980,TRANSPOSE(ES$20:ES$25))+$AD$20-$ES$27</f>
        <v>-27.213952985875768</v>
      </c>
      <c r="R980" s="10">
        <f ca="1">I980-Results!$E$5*H980</f>
        <v>-27.617466437708419</v>
      </c>
      <c r="S980" s="10" cm="1">
        <f t="array" aca="1" ref="S980" ca="1">SUMPRODUCT(J980:O980,TRANSPOSE(AR$28:AR$33))+$AD$20-$AC$26</f>
        <v>-23.775462156418794</v>
      </c>
      <c r="T980" s="10">
        <f ca="1">SUMPRODUCT(J980:O980,Results!K$9:P$9)</f>
        <v>-27.012682025290999</v>
      </c>
      <c r="U980" s="10">
        <f ca="1">SUMPRODUCT(J980:O980,Results!K$9:P$9)+$AD$20-$AC$31</f>
        <v>-26.995725968765907</v>
      </c>
      <c r="V980" s="10">
        <f t="shared" ca="1" si="186"/>
        <v>2.1882455086998718</v>
      </c>
      <c r="W980" s="10">
        <f t="shared" ca="1" si="188"/>
        <v>2.1498382900031459</v>
      </c>
      <c r="X980" s="10">
        <f t="shared" ca="1" si="189"/>
        <v>2.5533517418357974</v>
      </c>
      <c r="Y980" s="10">
        <f t="shared" ca="1" si="190"/>
        <v>-1.2886525394538282</v>
      </c>
      <c r="Z980" s="10">
        <f t="shared" ca="1" si="191"/>
        <v>-25.346242762754507</v>
      </c>
      <c r="AA980" s="10">
        <f t="shared" ca="1" si="192"/>
        <v>1.931611272893285</v>
      </c>
    </row>
    <row r="981" spans="1:27">
      <c r="A981" s="6">
        <f ca="1">LN((RAND()^(-Results!$E$4))-1)</f>
        <v>1.6318913569893621</v>
      </c>
      <c r="B981" s="6">
        <f ca="1">LN((RAND()^(-Results!$E$4))-1)</f>
        <v>-2.8669170454844086</v>
      </c>
      <c r="C981" s="6">
        <f ca="1">LN((RAND()^(-Results!$E$4))-1)</f>
        <v>2.0706546588715593</v>
      </c>
      <c r="D981" s="6">
        <f ca="1">LN((RAND()^(-Results!$E$4))-1)</f>
        <v>2.4312294234732232</v>
      </c>
      <c r="E981" s="6">
        <f ca="1">LN((RAND()^(-Results!$E$4))-1)</f>
        <v>-0.36421943087002528</v>
      </c>
      <c r="F981" s="6">
        <f ca="1">LN((RAND()^(-Results!$E$4))-1)</f>
        <v>0.22407639925782721</v>
      </c>
      <c r="G981" s="6">
        <f ca="1">LN((RAND()^(-Results!$E$4))-1)</f>
        <v>-2.2287281652557454</v>
      </c>
      <c r="H981" s="6">
        <f t="shared" ca="1" si="187"/>
        <v>-2.1645559158998249</v>
      </c>
      <c r="I981" s="10">
        <f ca="1">SUMPRODUCT(J981:O981,Results!B$12:G$12)+Results!$E$5*H981</f>
        <v>-3.0368107199211831</v>
      </c>
      <c r="J981" s="10">
        <f ca="1">SUMPRODUCT($A981:$F981,Results!$B$15:$G$15)</f>
        <v>-4.5256625047854842</v>
      </c>
      <c r="K981" s="10">
        <f ca="1">SUMPRODUCT($A981:$F981,Results!$B$16:$G$16)</f>
        <v>-1.9883827560409721</v>
      </c>
      <c r="L981" s="10">
        <f ca="1">SUMPRODUCT($A981:$F981,Results!$B$17:$G$17)</f>
        <v>1.3528786763950755</v>
      </c>
      <c r="M981" s="10">
        <f ca="1">SUMPRODUCT($A981:$F981,Results!$B$18:$G$18)</f>
        <v>-5.7517999029452795</v>
      </c>
      <c r="N981" s="10">
        <f ca="1">SUMPRODUCT($A981:$F981,Results!$B$19:$G$19)</f>
        <v>0.42153015070933186</v>
      </c>
      <c r="O981" s="10">
        <f ca="1">SUMPRODUCT($A981:$F981,Results!$B$20:$G$20)</f>
        <v>5.1970811945694164</v>
      </c>
      <c r="P981" s="10" cm="1">
        <f t="array" aca="1" ref="P981" ca="1">SUMPRODUCT(J981:O981,TRANSPOSE(BL$20:BL$25))+$AD$20-$BL$27</f>
        <v>7.0298075318409268</v>
      </c>
      <c r="Q981" s="10" cm="1">
        <f t="array" aca="1" ref="Q981" ca="1">SUMPRODUCT(J981:O981,TRANSPOSE(ES$20:ES$25))+$AD$20-$ES$27</f>
        <v>6.9055202949821375</v>
      </c>
      <c r="R981" s="10">
        <f ca="1">I981-Results!$E$5*H981</f>
        <v>5.6214129436781164</v>
      </c>
      <c r="S981" s="10" cm="1">
        <f t="array" aca="1" ref="S981" ca="1">SUMPRODUCT(J981:O981,TRANSPOSE(AR$28:AR$33))+$AD$20-$AC$26</f>
        <v>11.872316823974355</v>
      </c>
      <c r="T981" s="10">
        <f ca="1">SUMPRODUCT(J981:O981,Results!K$9:P$9)</f>
        <v>6.2987411508304447</v>
      </c>
      <c r="U981" s="10">
        <f ca="1">SUMPRODUCT(J981:O981,Results!K$9:P$9)+$AD$20-$AC$31</f>
        <v>6.3156972073555373</v>
      </c>
      <c r="V981" s="10">
        <f t="shared" ca="1" si="186"/>
        <v>-10.06661825176211</v>
      </c>
      <c r="W981" s="10">
        <f t="shared" ca="1" si="188"/>
        <v>-9.9423310149033206</v>
      </c>
      <c r="X981" s="10">
        <f t="shared" ca="1" si="189"/>
        <v>-8.6582236635992995</v>
      </c>
      <c r="Y981" s="10">
        <f t="shared" ca="1" si="190"/>
        <v>-14.909127543895538</v>
      </c>
      <c r="Z981" s="10">
        <f t="shared" ca="1" si="191"/>
        <v>-3.3189387868030682</v>
      </c>
      <c r="AA981" s="10">
        <f t="shared" ca="1" si="192"/>
        <v>-9.3525079272767204</v>
      </c>
    </row>
    <row r="982" spans="1:27">
      <c r="A982" s="6">
        <f ca="1">LN((RAND()^(-Results!$E$4))-1)</f>
        <v>5.0478680037749094E-2</v>
      </c>
      <c r="B982" s="6">
        <f ca="1">LN((RAND()^(-Results!$E$4))-1)</f>
        <v>-1.0354079335746165</v>
      </c>
      <c r="C982" s="6">
        <f ca="1">LN((RAND()^(-Results!$E$4))-1)</f>
        <v>0.38681283500241864</v>
      </c>
      <c r="D982" s="6">
        <f ca="1">LN((RAND()^(-Results!$E$4))-1)</f>
        <v>-3.2930416135129996</v>
      </c>
      <c r="E982" s="6">
        <f ca="1">LN((RAND()^(-Results!$E$4))-1)</f>
        <v>-2.5942322579694328</v>
      </c>
      <c r="F982" s="6">
        <f ca="1">LN((RAND()^(-Results!$E$4))-1)</f>
        <v>1.7006143680413042</v>
      </c>
      <c r="G982" s="6">
        <f ca="1">LN((RAND()^(-Results!$E$4))-1)</f>
        <v>-0.28730186270659269</v>
      </c>
      <c r="H982" s="6">
        <f t="shared" ca="1" si="187"/>
        <v>-0.22312961335067219</v>
      </c>
      <c r="I982" s="10">
        <f ca="1">SUMPRODUCT(J982:O982,Results!B$12:G$12)+Results!$E$5*H982</f>
        <v>-5.3244425491162559</v>
      </c>
      <c r="J982" s="10">
        <f ca="1">SUMPRODUCT($A982:$F982,Results!$B$15:$G$15)</f>
        <v>3.279159157504878</v>
      </c>
      <c r="K982" s="10">
        <f ca="1">SUMPRODUCT($A982:$F982,Results!$B$16:$G$16)</f>
        <v>-2.1099264716017512</v>
      </c>
      <c r="L982" s="10">
        <f ca="1">SUMPRODUCT($A982:$F982,Results!$B$17:$G$17)</f>
        <v>7.8811808015088509</v>
      </c>
      <c r="M982" s="10">
        <f ca="1">SUMPRODUCT($A982:$F982,Results!$B$18:$G$18)</f>
        <v>-2.6865303895133237</v>
      </c>
      <c r="N982" s="10">
        <f ca="1">SUMPRODUCT($A982:$F982,Results!$B$19:$G$19)</f>
        <v>3.2342736246454269</v>
      </c>
      <c r="O982" s="10">
        <f ca="1">SUMPRODUCT($A982:$F982,Results!$B$20:$G$20)</f>
        <v>2.6789663141828726</v>
      </c>
      <c r="P982" s="10" cm="1">
        <f t="array" aca="1" ref="P982" ca="1">SUMPRODUCT(J982:O982,TRANSPOSE(BL$20:BL$25))+$AD$20-$BL$27</f>
        <v>-4.2434410180921862</v>
      </c>
      <c r="Q982" s="10" cm="1">
        <f t="array" aca="1" ref="Q982" ca="1">SUMPRODUCT(J982:O982,TRANSPOSE(ES$20:ES$25))+$AD$20-$ES$27</f>
        <v>-4.3553931592362982</v>
      </c>
      <c r="R982" s="10">
        <f ca="1">I982-Results!$E$5*H982</f>
        <v>-4.4319240957135673</v>
      </c>
      <c r="S982" s="10" cm="1">
        <f t="array" aca="1" ref="S982" ca="1">SUMPRODUCT(J982:O982,TRANSPOSE(AR$28:AR$33))+$AD$20-$AC$26</f>
        <v>-0.85964615064113259</v>
      </c>
      <c r="T982" s="10">
        <f ca="1">SUMPRODUCT(J982:O982,Results!K$9:P$9)</f>
        <v>-5.0123954430297957</v>
      </c>
      <c r="U982" s="10">
        <f ca="1">SUMPRODUCT(J982:O982,Results!K$9:P$9)+$AD$20-$AC$31</f>
        <v>-4.9954393865047031</v>
      </c>
      <c r="V982" s="10">
        <f t="shared" ca="1" si="186"/>
        <v>-1.0810015310240697</v>
      </c>
      <c r="W982" s="10">
        <f t="shared" ca="1" si="188"/>
        <v>-0.9690493898799577</v>
      </c>
      <c r="X982" s="10">
        <f t="shared" ca="1" si="189"/>
        <v>-0.89251845340268865</v>
      </c>
      <c r="Y982" s="10">
        <f t="shared" ca="1" si="190"/>
        <v>-4.4647963984751229</v>
      </c>
      <c r="Z982" s="10">
        <f t="shared" ca="1" si="191"/>
        <v>-5.606570615998141</v>
      </c>
      <c r="AA982" s="10">
        <f t="shared" ca="1" si="192"/>
        <v>-0.32900316261155282</v>
      </c>
    </row>
    <row r="983" spans="1:27">
      <c r="A983" s="6">
        <f ca="1">LN((RAND()^(-Results!$E$4))-1)</f>
        <v>2.487076153726349</v>
      </c>
      <c r="B983" s="6">
        <f ca="1">LN((RAND()^(-Results!$E$4))-1)</f>
        <v>1.1900819627680337</v>
      </c>
      <c r="C983" s="6">
        <f ca="1">LN((RAND()^(-Results!$E$4))-1)</f>
        <v>3.7445006341136202</v>
      </c>
      <c r="D983" s="6">
        <f ca="1">LN((RAND()^(-Results!$E$4))-1)</f>
        <v>-0.68494319610000609</v>
      </c>
      <c r="E983" s="6">
        <f ca="1">LN((RAND()^(-Results!$E$4))-1)</f>
        <v>-0.25830681416546447</v>
      </c>
      <c r="F983" s="6">
        <f ca="1">LN((RAND()^(-Results!$E$4))-1)</f>
        <v>0.67439224389959429</v>
      </c>
      <c r="G983" s="6">
        <f ca="1">LN((RAND()^(-Results!$E$4))-1)</f>
        <v>-1.4649268593404376</v>
      </c>
      <c r="H983" s="6">
        <f t="shared" ca="1" si="187"/>
        <v>-1.4007546099845172</v>
      </c>
      <c r="I983" s="10">
        <f ca="1">SUMPRODUCT(J983:O983,Results!B$12:G$12)+Results!$E$5*H983</f>
        <v>16.783357208578913</v>
      </c>
      <c r="J983" s="10">
        <f ca="1">SUMPRODUCT($A983:$F983,Results!$B$15:$G$15)</f>
        <v>-4.311309382464743</v>
      </c>
      <c r="K983" s="10">
        <f ca="1">SUMPRODUCT($A983:$F983,Results!$B$16:$G$16)</f>
        <v>6.58029053038232</v>
      </c>
      <c r="L983" s="10">
        <f ca="1">SUMPRODUCT($A983:$F983,Results!$B$17:$G$17)</f>
        <v>4.1782497011005857</v>
      </c>
      <c r="M983" s="10">
        <f ca="1">SUMPRODUCT($A983:$F983,Results!$B$18:$G$18)</f>
        <v>-5.7321057736647241</v>
      </c>
      <c r="N983" s="10">
        <f ca="1">SUMPRODUCT($A983:$F983,Results!$B$19:$G$19)</f>
        <v>11.38416987847808</v>
      </c>
      <c r="O983" s="10">
        <f ca="1">SUMPRODUCT($A983:$F983,Results!$B$20:$G$20)</f>
        <v>6.5200215692484642</v>
      </c>
      <c r="P983" s="10" cm="1">
        <f t="array" aca="1" ref="P983" ca="1">SUMPRODUCT(J983:O983,TRANSPOSE(BL$20:BL$25))+$AD$20-$BL$27</f>
        <v>23.385734350805897</v>
      </c>
      <c r="Q983" s="10" cm="1">
        <f t="array" aca="1" ref="Q983" ca="1">SUMPRODUCT(J983:O983,TRANSPOSE(ES$20:ES$25))+$AD$20-$ES$27</f>
        <v>23.315955164312328</v>
      </c>
      <c r="R983" s="10">
        <f ca="1">I983-Results!$E$5*H983</f>
        <v>22.386375648516982</v>
      </c>
      <c r="S983" s="10" cm="1">
        <f t="array" aca="1" ref="S983" ca="1">SUMPRODUCT(J983:O983,TRANSPOSE(AR$28:AR$33))+$AD$20-$AC$26</f>
        <v>26.733126017274856</v>
      </c>
      <c r="T983" s="10">
        <f ca="1">SUMPRODUCT(J983:O983,Results!K$9:P$9)</f>
        <v>22.925754470138148</v>
      </c>
      <c r="U983" s="10">
        <f ca="1">SUMPRODUCT(J983:O983,Results!K$9:P$9)+$AD$20-$AC$31</f>
        <v>22.942710526663241</v>
      </c>
      <c r="V983" s="10">
        <f t="shared" ca="1" si="186"/>
        <v>-6.6023771422269846</v>
      </c>
      <c r="W983" s="10">
        <f t="shared" ca="1" si="188"/>
        <v>-6.5325979557334151</v>
      </c>
      <c r="X983" s="10">
        <f t="shared" ca="1" si="189"/>
        <v>-5.6030184399380687</v>
      </c>
      <c r="Y983" s="10">
        <f t="shared" ca="1" si="190"/>
        <v>-9.9497688086959428</v>
      </c>
      <c r="Z983" s="10">
        <f t="shared" ca="1" si="191"/>
        <v>16.501229141697028</v>
      </c>
      <c r="AA983" s="10">
        <f t="shared" ca="1" si="192"/>
        <v>-6.1593533180843281</v>
      </c>
    </row>
    <row r="984" spans="1:27">
      <c r="A984" s="6">
        <f ca="1">LN((RAND()^(-Results!$E$4))-1)</f>
        <v>5.0776857025108493</v>
      </c>
      <c r="B984" s="6">
        <f ca="1">LN((RAND()^(-Results!$E$4))-1)</f>
        <v>-1.5127514468702978</v>
      </c>
      <c r="C984" s="6">
        <f ca="1">LN((RAND()^(-Results!$E$4))-1)</f>
        <v>4.1221971124148906</v>
      </c>
      <c r="D984" s="6">
        <f ca="1">LN((RAND()^(-Results!$E$4))-1)</f>
        <v>0.95045665849565641</v>
      </c>
      <c r="E984" s="6">
        <f ca="1">LN((RAND()^(-Results!$E$4))-1)</f>
        <v>0.40139800262148412</v>
      </c>
      <c r="F984" s="6">
        <f ca="1">LN((RAND()^(-Results!$E$4))-1)</f>
        <v>1.3565077053010162</v>
      </c>
      <c r="G984" s="6">
        <f ca="1">LN((RAND()^(-Results!$E$4))-1)</f>
        <v>-1.3881099330823305</v>
      </c>
      <c r="H984" s="6">
        <f t="shared" ca="1" si="187"/>
        <v>-1.3239376837264101</v>
      </c>
      <c r="I984" s="10">
        <f ca="1">SUMPRODUCT(J984:O984,Results!B$12:G$12)+Results!$E$5*H984</f>
        <v>34.482677982189635</v>
      </c>
      <c r="J984" s="10">
        <f ca="1">SUMPRODUCT($A984:$F984,Results!$B$15:$G$15)</f>
        <v>-14.439808072065645</v>
      </c>
      <c r="K984" s="10">
        <f ca="1">SUMPRODUCT($A984:$F984,Results!$B$16:$G$16)</f>
        <v>5.6435602573298471</v>
      </c>
      <c r="L984" s="10">
        <f ca="1">SUMPRODUCT($A984:$F984,Results!$B$17:$G$17)</f>
        <v>-1.254930384872897</v>
      </c>
      <c r="M984" s="10">
        <f ca="1">SUMPRODUCT($A984:$F984,Results!$B$18:$G$18)</f>
        <v>-9.0288804736737305</v>
      </c>
      <c r="N984" s="10">
        <f ca="1">SUMPRODUCT($A984:$F984,Results!$B$19:$G$19)</f>
        <v>12.540767225686439</v>
      </c>
      <c r="O984" s="10">
        <f ca="1">SUMPRODUCT($A984:$F984,Results!$B$20:$G$20)</f>
        <v>9.9312673896335593</v>
      </c>
      <c r="P984" s="10" cm="1">
        <f t="array" aca="1" ref="P984" ca="1">SUMPRODUCT(J984:O984,TRANSPOSE(BL$20:BL$25))+$AD$20-$BL$27</f>
        <v>41.650665931133183</v>
      </c>
      <c r="Q984" s="10" cm="1">
        <f t="array" aca="1" ref="Q984" ca="1">SUMPRODUCT(J984:O984,TRANSPOSE(ES$20:ES$25))+$AD$20-$ES$27</f>
        <v>41.453035762702797</v>
      </c>
      <c r="R984" s="10">
        <f ca="1">I984-Results!$E$5*H984</f>
        <v>39.778428717095274</v>
      </c>
      <c r="S984" s="10" cm="1">
        <f t="array" aca="1" ref="S984" ca="1">SUMPRODUCT(J984:O984,TRANSPOSE(AR$28:AR$33))+$AD$20-$AC$26</f>
        <v>45.044277135488741</v>
      </c>
      <c r="T984" s="10">
        <f ca="1">SUMPRODUCT(J984:O984,Results!K$9:P$9)</f>
        <v>40.43644211332569</v>
      </c>
      <c r="U984" s="10">
        <f ca="1">SUMPRODUCT(J984:O984,Results!K$9:P$9)+$AD$20-$AC$31</f>
        <v>40.453398169850786</v>
      </c>
      <c r="V984" s="10">
        <f t="shared" ca="1" si="186"/>
        <v>-7.1679879489435478</v>
      </c>
      <c r="W984" s="10">
        <f t="shared" ca="1" si="188"/>
        <v>-6.9703577805131616</v>
      </c>
      <c r="X984" s="10">
        <f t="shared" ca="1" si="189"/>
        <v>-5.2957507349056385</v>
      </c>
      <c r="Y984" s="10">
        <f t="shared" ca="1" si="190"/>
        <v>-10.561599153299106</v>
      </c>
      <c r="Z984" s="10">
        <f t="shared" ca="1" si="191"/>
        <v>34.200549915307747</v>
      </c>
      <c r="AA984" s="10">
        <f t="shared" ca="1" si="192"/>
        <v>-5.9707201876611506</v>
      </c>
    </row>
    <row r="985" spans="1:27">
      <c r="A985" s="6">
        <f ca="1">LN((RAND()^(-Results!$E$4))-1)</f>
        <v>-0.46775066928107517</v>
      </c>
      <c r="B985" s="6">
        <f ca="1">LN((RAND()^(-Results!$E$4))-1)</f>
        <v>-0.15252415572671449</v>
      </c>
      <c r="C985" s="6">
        <f ca="1">LN((RAND()^(-Results!$E$4))-1)</f>
        <v>-0.83734460560630475</v>
      </c>
      <c r="D985" s="6">
        <f ca="1">LN((RAND()^(-Results!$E$4))-1)</f>
        <v>2.2328146361042021</v>
      </c>
      <c r="E985" s="6">
        <f ca="1">LN((RAND()^(-Results!$E$4))-1)</f>
        <v>1.1754651834918131</v>
      </c>
      <c r="F985" s="6">
        <f ca="1">LN((RAND()^(-Results!$E$4))-1)</f>
        <v>0.73141136733203982</v>
      </c>
      <c r="G985" s="6">
        <f ca="1">LN((RAND()^(-Results!$E$4))-1)</f>
        <v>0.49388245738399045</v>
      </c>
      <c r="H985" s="6">
        <f t="shared" ca="1" si="187"/>
        <v>0.55805470673991098</v>
      </c>
      <c r="I985" s="10">
        <f ca="1">SUMPRODUCT(J985:O985,Results!B$12:G$12)+Results!$E$5*H985</f>
        <v>6.9349988381933727</v>
      </c>
      <c r="J985" s="10">
        <f ca="1">SUMPRODUCT($A985:$F985,Results!$B$15:$G$15)</f>
        <v>-4.3076790037794623</v>
      </c>
      <c r="K985" s="10">
        <f ca="1">SUMPRODUCT($A985:$F985,Results!$B$16:$G$16)</f>
        <v>0.1090708033497696</v>
      </c>
      <c r="L985" s="10">
        <f ca="1">SUMPRODUCT($A985:$F985,Results!$B$17:$G$17)</f>
        <v>-6.0008893748589616</v>
      </c>
      <c r="M985" s="10">
        <f ca="1">SUMPRODUCT($A985:$F985,Results!$B$18:$G$18)</f>
        <v>-1.0144871512123834</v>
      </c>
      <c r="N985" s="10">
        <f ca="1">SUMPRODUCT($A985:$F985,Results!$B$19:$G$19)</f>
        <v>-3.4979687050221062</v>
      </c>
      <c r="O985" s="10">
        <f ca="1">SUMPRODUCT($A985:$F985,Results!$B$20:$G$20)</f>
        <v>-0.36089029659744987</v>
      </c>
      <c r="P985" s="10" cm="1">
        <f t="array" aca="1" ref="P985" ca="1">SUMPRODUCT(J985:O985,TRANSPOSE(BL$20:BL$25))+$AD$20-$BL$27</f>
        <v>4.4530141142485746</v>
      </c>
      <c r="Q985" s="10" cm="1">
        <f t="array" aca="1" ref="Q985" ca="1">SUMPRODUCT(J985:O985,TRANSPOSE(ES$20:ES$25))+$AD$20-$ES$27</f>
        <v>4.5422985269583451</v>
      </c>
      <c r="R985" s="10">
        <f ca="1">I985-Results!$E$5*H985</f>
        <v>4.7027800112337292</v>
      </c>
      <c r="S985" s="10" cm="1">
        <f t="array" aca="1" ref="S985" ca="1">SUMPRODUCT(J985:O985,TRANSPOSE(AR$28:AR$33))+$AD$20-$AC$26</f>
        <v>4.2236884735775133</v>
      </c>
      <c r="T985" s="10">
        <f ca="1">SUMPRODUCT(J985:O985,Results!K$9:P$9)</f>
        <v>5.024101414329289</v>
      </c>
      <c r="U985" s="10">
        <f ca="1">SUMPRODUCT(J985:O985,Results!K$9:P$9)+$AD$20-$AC$31</f>
        <v>5.0410574708543816</v>
      </c>
      <c r="V985" s="10">
        <f t="shared" ca="1" si="186"/>
        <v>2.4819847239447981</v>
      </c>
      <c r="W985" s="10">
        <f t="shared" ca="1" si="188"/>
        <v>2.3927003112350276</v>
      </c>
      <c r="X985" s="10">
        <f t="shared" ca="1" si="189"/>
        <v>2.2322188269596435</v>
      </c>
      <c r="Y985" s="10">
        <f t="shared" ca="1" si="190"/>
        <v>2.7113103646158594</v>
      </c>
      <c r="Z985" s="10">
        <f t="shared" ca="1" si="191"/>
        <v>6.6528707713114876</v>
      </c>
      <c r="AA985" s="10">
        <f t="shared" ca="1" si="192"/>
        <v>1.8939413673389911</v>
      </c>
    </row>
    <row r="986" spans="1:27">
      <c r="A986" s="6">
        <f ca="1">LN((RAND()^(-Results!$E$4))-1)</f>
        <v>-6.376854613124984E-2</v>
      </c>
      <c r="B986" s="6">
        <f ca="1">LN((RAND()^(-Results!$E$4))-1)</f>
        <v>2.9315385902930715</v>
      </c>
      <c r="C986" s="6">
        <f ca="1">LN((RAND()^(-Results!$E$4))-1)</f>
        <v>-0.44784796641082697</v>
      </c>
      <c r="D986" s="6">
        <f ca="1">LN((RAND()^(-Results!$E$4))-1)</f>
        <v>0.43074046508542385</v>
      </c>
      <c r="E986" s="6">
        <f ca="1">LN((RAND()^(-Results!$E$4))-1)</f>
        <v>-0.40360326456144457</v>
      </c>
      <c r="F986" s="6">
        <f ca="1">LN((RAND()^(-Results!$E$4))-1)</f>
        <v>1.7501718125137655</v>
      </c>
      <c r="G986" s="6">
        <f ca="1">LN((RAND()^(-Results!$E$4))-1)</f>
        <v>-1.2304922755673622</v>
      </c>
      <c r="H986" s="6">
        <f t="shared" ca="1" si="187"/>
        <v>-1.1663200262114417</v>
      </c>
      <c r="I986" s="10">
        <f ca="1">SUMPRODUCT(J986:O986,Results!B$12:G$12)+Results!$E$5*H986</f>
        <v>9.0231366403797963</v>
      </c>
      <c r="J986" s="10">
        <f ca="1">SUMPRODUCT($A986:$F986,Results!$B$15:$G$15)</f>
        <v>-4.0027648731249439</v>
      </c>
      <c r="K986" s="10">
        <f ca="1">SUMPRODUCT($A986:$F986,Results!$B$16:$G$16)</f>
        <v>1.6475965747929235</v>
      </c>
      <c r="L986" s="10">
        <f ca="1">SUMPRODUCT($A986:$F986,Results!$B$17:$G$17)</f>
        <v>1.6813071811505231</v>
      </c>
      <c r="M986" s="10">
        <f ca="1">SUMPRODUCT($A986:$F986,Results!$B$18:$G$18)</f>
        <v>-1.2873339664150716</v>
      </c>
      <c r="N986" s="10">
        <f ca="1">SUMPRODUCT($A986:$F986,Results!$B$19:$G$19)</f>
        <v>5.3950633466500619</v>
      </c>
      <c r="O986" s="10">
        <f ca="1">SUMPRODUCT($A986:$F986,Results!$B$20:$G$20)</f>
        <v>1.9378562099552248</v>
      </c>
      <c r="P986" s="10" cm="1">
        <f t="array" aca="1" ref="P986" ca="1">SUMPRODUCT(J986:O986,TRANSPOSE(BL$20:BL$25))+$AD$20-$BL$27</f>
        <v>12.494710803055925</v>
      </c>
      <c r="Q986" s="10" cm="1">
        <f t="array" aca="1" ref="Q986" ca="1">SUMPRODUCT(J986:O986,TRANSPOSE(ES$20:ES$25))+$AD$20-$ES$27</f>
        <v>12.660536088556597</v>
      </c>
      <c r="R986" s="10">
        <f ca="1">I986-Results!$E$5*H986</f>
        <v>13.688416745225563</v>
      </c>
      <c r="S986" s="10" cm="1">
        <f t="array" aca="1" ref="S986" ca="1">SUMPRODUCT(J986:O986,TRANSPOSE(AR$28:AR$33))+$AD$20-$AC$26</f>
        <v>11.727444864013799</v>
      </c>
      <c r="T986" s="10">
        <f ca="1">SUMPRODUCT(J986:O986,Results!K$9:P$9)</f>
        <v>13.490980069067742</v>
      </c>
      <c r="U986" s="10">
        <f ca="1">SUMPRODUCT(J986:O986,Results!K$9:P$9)+$AD$20-$AC$31</f>
        <v>13.507936125592835</v>
      </c>
      <c r="V986" s="10">
        <f t="shared" ca="1" si="186"/>
        <v>-3.4715741626761289</v>
      </c>
      <c r="W986" s="10">
        <f t="shared" ca="1" si="188"/>
        <v>-3.6373994481768008</v>
      </c>
      <c r="X986" s="10">
        <f t="shared" ca="1" si="189"/>
        <v>-4.6652801048457668</v>
      </c>
      <c r="Y986" s="10">
        <f t="shared" ca="1" si="190"/>
        <v>-2.704308223634003</v>
      </c>
      <c r="Z986" s="10">
        <f t="shared" ca="1" si="191"/>
        <v>8.7410085734979113</v>
      </c>
      <c r="AA986" s="10">
        <f t="shared" ca="1" si="192"/>
        <v>-4.4847994852130384</v>
      </c>
    </row>
    <row r="987" spans="1:27">
      <c r="A987" s="6">
        <f ca="1">LN((RAND()^(-Results!$E$4))-1)</f>
        <v>0.3926869003494371</v>
      </c>
      <c r="B987" s="6">
        <f ca="1">LN((RAND()^(-Results!$E$4))-1)</f>
        <v>2.1020391266034841</v>
      </c>
      <c r="C987" s="6">
        <f ca="1">LN((RAND()^(-Results!$E$4))-1)</f>
        <v>-1.2732721115008463</v>
      </c>
      <c r="D987" s="6">
        <f ca="1">LN((RAND()^(-Results!$E$4))-1)</f>
        <v>-0.12310729363641898</v>
      </c>
      <c r="E987" s="6">
        <f ca="1">LN((RAND()^(-Results!$E$4))-1)</f>
        <v>0.68407387638308148</v>
      </c>
      <c r="F987" s="6">
        <f ca="1">LN((RAND()^(-Results!$E$4))-1)</f>
        <v>0.18848773106499184</v>
      </c>
      <c r="G987" s="6">
        <f ca="1">LN((RAND()^(-Results!$E$4))-1)</f>
        <v>2.0949014816035367</v>
      </c>
      <c r="H987" s="6">
        <f t="shared" ca="1" si="187"/>
        <v>2.1590737309594572</v>
      </c>
      <c r="I987" s="10">
        <f ca="1">SUMPRODUCT(J987:O987,Results!B$12:G$12)+Results!$E$5*H987</f>
        <v>19.320496519120216</v>
      </c>
      <c r="J987" s="10">
        <f ca="1">SUMPRODUCT($A987:$F987,Results!$B$15:$G$15)</f>
        <v>-3.6511115340901021</v>
      </c>
      <c r="K987" s="10">
        <f ca="1">SUMPRODUCT($A987:$F987,Results!$B$16:$G$16)</f>
        <v>1.5836531735004378</v>
      </c>
      <c r="L987" s="10">
        <f ca="1">SUMPRODUCT($A987:$F987,Results!$B$17:$G$17)</f>
        <v>-2.906076197652562</v>
      </c>
      <c r="M987" s="10">
        <f ca="1">SUMPRODUCT($A987:$F987,Results!$B$18:$G$18)</f>
        <v>2.7049941437244067</v>
      </c>
      <c r="N987" s="10">
        <f ca="1">SUMPRODUCT($A987:$F987,Results!$B$19:$G$19)</f>
        <v>2.8312427233131041</v>
      </c>
      <c r="O987" s="10">
        <f ca="1">SUMPRODUCT($A987:$F987,Results!$B$20:$G$20)</f>
        <v>-1.3917291609614479</v>
      </c>
      <c r="P987" s="10" cm="1">
        <f t="array" aca="1" ref="P987" ca="1">SUMPRODUCT(J987:O987,TRANSPOSE(BL$20:BL$25))+$AD$20-$BL$27</f>
        <v>9.6727720934637613</v>
      </c>
      <c r="Q987" s="10" cm="1">
        <f t="array" aca="1" ref="Q987" ca="1">SUMPRODUCT(J987:O987,TRANSPOSE(ES$20:ES$25))+$AD$20-$ES$27</f>
        <v>9.7723951159931932</v>
      </c>
      <c r="R987" s="10">
        <f ca="1">I987-Results!$E$5*H987</f>
        <v>10.684201595282387</v>
      </c>
      <c r="S987" s="10" cm="1">
        <f t="array" aca="1" ref="S987" ca="1">SUMPRODUCT(J987:O987,TRANSPOSE(AR$28:AR$33))+$AD$20-$AC$26</f>
        <v>5.264917328201137</v>
      </c>
      <c r="T987" s="10">
        <f ca="1">SUMPRODUCT(J987:O987,Results!K$9:P$9)</f>
        <v>10.259893199202786</v>
      </c>
      <c r="U987" s="10">
        <f ca="1">SUMPRODUCT(J987:O987,Results!K$9:P$9)+$AD$20-$AC$31</f>
        <v>10.276849255727878</v>
      </c>
      <c r="V987" s="10">
        <f t="shared" ca="1" si="186"/>
        <v>9.6477244256564543</v>
      </c>
      <c r="W987" s="10">
        <f t="shared" ca="1" si="188"/>
        <v>9.5481014031270224</v>
      </c>
      <c r="X987" s="10">
        <f t="shared" ca="1" si="189"/>
        <v>8.6362949238378288</v>
      </c>
      <c r="Y987" s="10">
        <f t="shared" ca="1" si="190"/>
        <v>14.055579190919079</v>
      </c>
      <c r="Z987" s="10">
        <f t="shared" ca="1" si="191"/>
        <v>19.038368452238331</v>
      </c>
      <c r="AA987" s="10">
        <f t="shared" ca="1" si="192"/>
        <v>9.0436472633923373</v>
      </c>
    </row>
    <row r="988" spans="1:27">
      <c r="A988" s="6">
        <f ca="1">LN((RAND()^(-Results!$E$4))-1)</f>
        <v>-1.8053414921472224</v>
      </c>
      <c r="B988" s="6">
        <f ca="1">LN((RAND()^(-Results!$E$4))-1)</f>
        <v>0.87209427906407566</v>
      </c>
      <c r="C988" s="6">
        <f ca="1">LN((RAND()^(-Results!$E$4))-1)</f>
        <v>0.40610588687523735</v>
      </c>
      <c r="D988" s="6">
        <f ca="1">LN((RAND()^(-Results!$E$4))-1)</f>
        <v>0.92972760988931802</v>
      </c>
      <c r="E988" s="6">
        <f ca="1">LN((RAND()^(-Results!$E$4))-1)</f>
        <v>0.91231865878143092</v>
      </c>
      <c r="F988" s="6">
        <f ca="1">LN((RAND()^(-Results!$E$4))-1)</f>
        <v>2.2336060741317687</v>
      </c>
      <c r="G988" s="6">
        <f ca="1">LN((RAND()^(-Results!$E$4))-1)</f>
        <v>-2.0492283745165638</v>
      </c>
      <c r="H988" s="6">
        <f t="shared" ca="1" si="187"/>
        <v>-1.9850561251606433</v>
      </c>
      <c r="I988" s="10">
        <f ca="1">SUMPRODUCT(J988:O988,Results!B$12:G$12)+Results!$E$5*H988</f>
        <v>-4.3330369478338122</v>
      </c>
      <c r="J988" s="10">
        <f ca="1">SUMPRODUCT($A988:$F988,Results!$B$15:$G$15)</f>
        <v>-1.0600342755669692</v>
      </c>
      <c r="K988" s="10">
        <f ca="1">SUMPRODUCT($A988:$F988,Results!$B$16:$G$16)</f>
        <v>4.3256690728545335</v>
      </c>
      <c r="L988" s="10">
        <f ca="1">SUMPRODUCT($A988:$F988,Results!$B$17:$G$17)</f>
        <v>-4.4286768637575236</v>
      </c>
      <c r="M988" s="10">
        <f ca="1">SUMPRODUCT($A988:$F988,Results!$B$18:$G$18)</f>
        <v>-4.6074105960042822</v>
      </c>
      <c r="N988" s="10">
        <f ca="1">SUMPRODUCT($A988:$F988,Results!$B$19:$G$19)</f>
        <v>-2.6159116456375733</v>
      </c>
      <c r="O988" s="10">
        <f ca="1">SUMPRODUCT($A988:$F988,Results!$B$20:$G$20)</f>
        <v>0.9577007790732357</v>
      </c>
      <c r="P988" s="10" cm="1">
        <f t="array" aca="1" ref="P988" ca="1">SUMPRODUCT(J988:O988,TRANSPOSE(BL$20:BL$25))+$AD$20-$BL$27</f>
        <v>3.5174979180011863</v>
      </c>
      <c r="Q988" s="10" cm="1">
        <f t="array" aca="1" ref="Q988" ca="1">SUMPRODUCT(J988:O988,TRANSPOSE(ES$20:ES$25))+$AD$20-$ES$27</f>
        <v>3.6548060083852865</v>
      </c>
      <c r="R988" s="10">
        <f ca="1">I988-Results!$E$5*H988</f>
        <v>3.6071875528087611</v>
      </c>
      <c r="S988" s="10" cm="1">
        <f t="array" aca="1" ref="S988" ca="1">SUMPRODUCT(J988:O988,TRANSPOSE(AR$28:AR$33))+$AD$20-$AC$26</f>
        <v>7.3681228610646414</v>
      </c>
      <c r="T988" s="10">
        <f ca="1">SUMPRODUCT(J988:O988,Results!K$9:P$9)</f>
        <v>4.3568445897557497</v>
      </c>
      <c r="U988" s="10">
        <f ca="1">SUMPRODUCT(J988:O988,Results!K$9:P$9)+$AD$20-$AC$31</f>
        <v>4.3738006462808423</v>
      </c>
      <c r="V988" s="10">
        <f t="shared" ca="1" si="186"/>
        <v>-7.850534865834998</v>
      </c>
      <c r="W988" s="10">
        <f t="shared" ca="1" si="188"/>
        <v>-7.9878429562190991</v>
      </c>
      <c r="X988" s="10">
        <f t="shared" ca="1" si="189"/>
        <v>-7.9402245006425733</v>
      </c>
      <c r="Y988" s="10">
        <f t="shared" ca="1" si="190"/>
        <v>-11.701159808898453</v>
      </c>
      <c r="Z988" s="10">
        <f t="shared" ca="1" si="191"/>
        <v>-4.6151650147156973</v>
      </c>
      <c r="AA988" s="10">
        <f t="shared" ca="1" si="192"/>
        <v>-8.7068375941146545</v>
      </c>
    </row>
    <row r="989" spans="1:27">
      <c r="A989" s="6">
        <f ca="1">LN((RAND()^(-Results!$E$4))-1)</f>
        <v>2.8450845335287731</v>
      </c>
      <c r="B989" s="6">
        <f ca="1">LN((RAND()^(-Results!$E$4))-1)</f>
        <v>-0.21963291135797861</v>
      </c>
      <c r="C989" s="6">
        <f ca="1">LN((RAND()^(-Results!$E$4))-1)</f>
        <v>-2.1978762031598964</v>
      </c>
      <c r="D989" s="6">
        <f ca="1">LN((RAND()^(-Results!$E$4))-1)</f>
        <v>-0.16102780445913548</v>
      </c>
      <c r="E989" s="6">
        <f ca="1">LN((RAND()^(-Results!$E$4))-1)</f>
        <v>-0.95110047237020612</v>
      </c>
      <c r="F989" s="6">
        <f ca="1">LN((RAND()^(-Results!$E$4))-1)</f>
        <v>2.5799184160963637</v>
      </c>
      <c r="G989" s="6">
        <f ca="1">LN((RAND()^(-Results!$E$4))-1)</f>
        <v>-0.49940191018449087</v>
      </c>
      <c r="H989" s="6">
        <f t="shared" ca="1" si="187"/>
        <v>-0.4352296608285704</v>
      </c>
      <c r="I989" s="10">
        <f ca="1">SUMPRODUCT(J989:O989,Results!B$12:G$12)+Results!$E$5*H989</f>
        <v>25.7182268161637</v>
      </c>
      <c r="J989" s="10">
        <f ca="1">SUMPRODUCT($A989:$F989,Results!$B$15:$G$15)</f>
        <v>-13.537675424208285</v>
      </c>
      <c r="K989" s="10">
        <f ca="1">SUMPRODUCT($A989:$F989,Results!$B$16:$G$16)</f>
        <v>-3.427428595832942</v>
      </c>
      <c r="L989" s="10">
        <f ca="1">SUMPRODUCT($A989:$F989,Results!$B$17:$G$17)</f>
        <v>-1.9308363047688708</v>
      </c>
      <c r="M989" s="10">
        <f ca="1">SUMPRODUCT($A989:$F989,Results!$B$18:$G$18)</f>
        <v>-0.85543767683039462</v>
      </c>
      <c r="N989" s="10">
        <f ca="1">SUMPRODUCT($A989:$F989,Results!$B$19:$G$19)</f>
        <v>6.9868303801113392</v>
      </c>
      <c r="O989" s="10">
        <f ca="1">SUMPRODUCT($A989:$F989,Results!$B$20:$G$20)</f>
        <v>3.4242684856457068</v>
      </c>
      <c r="P989" s="10" cm="1">
        <f t="array" aca="1" ref="P989" ca="1">SUMPRODUCT(J989:O989,TRANSPOSE(BL$20:BL$25))+$AD$20-$BL$27</f>
        <v>26.402516581990721</v>
      </c>
      <c r="Q989" s="10" cm="1">
        <f t="array" aca="1" ref="Q989" ca="1">SUMPRODUCT(J989:O989,TRANSPOSE(ES$20:ES$25))+$AD$20-$ES$27</f>
        <v>26.387017891609041</v>
      </c>
      <c r="R989" s="10">
        <f ca="1">I989-Results!$E$5*H989</f>
        <v>27.45914545947798</v>
      </c>
      <c r="S989" s="10" cm="1">
        <f t="array" aca="1" ref="S989" ca="1">SUMPRODUCT(J989:O989,TRANSPOSE(AR$28:AR$33))+$AD$20-$AC$26</f>
        <v>22.06868127658775</v>
      </c>
      <c r="T989" s="10">
        <f ca="1">SUMPRODUCT(J989:O989,Results!K$9:P$9)</f>
        <v>26.271783373631436</v>
      </c>
      <c r="U989" s="10">
        <f ca="1">SUMPRODUCT(J989:O989,Results!K$9:P$9)+$AD$20-$AC$31</f>
        <v>26.288739430156529</v>
      </c>
      <c r="V989" s="10">
        <f t="shared" ca="1" si="186"/>
        <v>-0.68428976582702106</v>
      </c>
      <c r="W989" s="10">
        <f t="shared" ca="1" si="188"/>
        <v>-0.66879107544534122</v>
      </c>
      <c r="X989" s="10">
        <f t="shared" ca="1" si="189"/>
        <v>-1.7409186433142807</v>
      </c>
      <c r="Y989" s="10">
        <f t="shared" ca="1" si="190"/>
        <v>3.64954553957595</v>
      </c>
      <c r="Z989" s="10">
        <f t="shared" ca="1" si="191"/>
        <v>25.436098749281815</v>
      </c>
      <c r="AA989" s="10">
        <f t="shared" ca="1" si="192"/>
        <v>-0.57051261399282893</v>
      </c>
    </row>
    <row r="990" spans="1:27">
      <c r="A990" s="6">
        <f ca="1">LN((RAND()^(-Results!$E$4))-1)</f>
        <v>1.4895262569194035E-2</v>
      </c>
      <c r="B990" s="6">
        <f ca="1">LN((RAND()^(-Results!$E$4))-1)</f>
        <v>-1.6384603318995312</v>
      </c>
      <c r="C990" s="6">
        <f ca="1">LN((RAND()^(-Results!$E$4))-1)</f>
        <v>0.68010817694248926</v>
      </c>
      <c r="D990" s="6">
        <f ca="1">LN((RAND()^(-Results!$E$4))-1)</f>
        <v>-5.3601876910440396</v>
      </c>
      <c r="E990" s="6">
        <f ca="1">LN((RAND()^(-Results!$E$4))-1)</f>
        <v>-0.91237576074052817</v>
      </c>
      <c r="F990" s="6">
        <f ca="1">LN((RAND()^(-Results!$E$4))-1)</f>
        <v>-1.0444485243120065</v>
      </c>
      <c r="G990" s="6">
        <f ca="1">LN((RAND()^(-Results!$E$4))-1)</f>
        <v>0.30225636794259347</v>
      </c>
      <c r="H990" s="6">
        <f t="shared" ca="1" si="187"/>
        <v>0.36642861729851395</v>
      </c>
      <c r="I990" s="10">
        <f ca="1">SUMPRODUCT(J990:O990,Results!B$12:G$12)+Results!$E$5*H990</f>
        <v>-13.001966266532492</v>
      </c>
      <c r="J990" s="10">
        <f ca="1">SUMPRODUCT($A990:$F990,Results!$B$15:$G$15)</f>
        <v>8.8949881076930843</v>
      </c>
      <c r="K990" s="10">
        <f ca="1">SUMPRODUCT($A990:$F990,Results!$B$16:$G$16)</f>
        <v>1.2993571776868107</v>
      </c>
      <c r="L990" s="10">
        <f ca="1">SUMPRODUCT($A990:$F990,Results!$B$17:$G$17)</f>
        <v>3.1363787251031785</v>
      </c>
      <c r="M990" s="10">
        <f ca="1">SUMPRODUCT($A990:$F990,Results!$B$18:$G$18)</f>
        <v>2.4384048230845892</v>
      </c>
      <c r="N990" s="10">
        <f ca="1">SUMPRODUCT($A990:$F990,Results!$B$19:$G$19)</f>
        <v>2.6872857687831653E-2</v>
      </c>
      <c r="O990" s="10">
        <f ca="1">SUMPRODUCT($A990:$F990,Results!$B$20:$G$20)</f>
        <v>-2.3923316538257393</v>
      </c>
      <c r="P990" s="10" cm="1">
        <f t="array" aca="1" ref="P990" ca="1">SUMPRODUCT(J990:O990,TRANSPOSE(BL$20:BL$25))+$AD$20-$BL$27</f>
        <v>-13.50806375669603</v>
      </c>
      <c r="Q990" s="10" cm="1">
        <f t="array" aca="1" ref="Q990" ca="1">SUMPRODUCT(J990:O990,TRANSPOSE(ES$20:ES$25))+$AD$20-$ES$27</f>
        <v>-13.732158924840581</v>
      </c>
      <c r="R990" s="10">
        <f ca="1">I990-Results!$E$5*H990</f>
        <v>-14.467680735726548</v>
      </c>
      <c r="S990" s="10" cm="1">
        <f t="array" aca="1" ref="S990" ca="1">SUMPRODUCT(J990:O990,TRANSPOSE(AR$28:AR$33))+$AD$20-$AC$26</f>
        <v>-13.248034350048171</v>
      </c>
      <c r="T990" s="10">
        <f ca="1">SUMPRODUCT(J990:O990,Results!K$9:P$9)</f>
        <v>-14.988095297412352</v>
      </c>
      <c r="U990" s="10">
        <f ca="1">SUMPRODUCT(J990:O990,Results!K$9:P$9)+$AD$20-$AC$31</f>
        <v>-14.971139240887259</v>
      </c>
      <c r="V990" s="10">
        <f t="shared" ca="1" si="186"/>
        <v>0.50609749016353867</v>
      </c>
      <c r="W990" s="10">
        <f t="shared" ca="1" si="188"/>
        <v>0.73019265830808955</v>
      </c>
      <c r="X990" s="10">
        <f t="shared" ca="1" si="189"/>
        <v>1.4657144691940562</v>
      </c>
      <c r="Y990" s="10">
        <f t="shared" ca="1" si="190"/>
        <v>0.24606808351567899</v>
      </c>
      <c r="Z990" s="10">
        <f t="shared" ca="1" si="191"/>
        <v>-13.284094333414377</v>
      </c>
      <c r="AA990" s="10">
        <f t="shared" ca="1" si="192"/>
        <v>1.9691729743547679</v>
      </c>
    </row>
    <row r="991" spans="1:27">
      <c r="A991" s="6">
        <f ca="1">LN((RAND()^(-Results!$E$4))-1)</f>
        <v>-1.431281083431954</v>
      </c>
      <c r="B991" s="6">
        <f ca="1">LN((RAND()^(-Results!$E$4))-1)</f>
        <v>2.0288341860573751</v>
      </c>
      <c r="C991" s="6">
        <f ca="1">LN((RAND()^(-Results!$E$4))-1)</f>
        <v>1.4614332517694266</v>
      </c>
      <c r="D991" s="6">
        <f ca="1">LN((RAND()^(-Results!$E$4))-1)</f>
        <v>-0.73455124796101734</v>
      </c>
      <c r="E991" s="6">
        <f ca="1">LN((RAND()^(-Results!$E$4))-1)</f>
        <v>2.3875737321901025</v>
      </c>
      <c r="F991" s="6">
        <f ca="1">LN((RAND()^(-Results!$E$4))-1)</f>
        <v>1.1171434753720468</v>
      </c>
      <c r="G991" s="6">
        <f ca="1">LN((RAND()^(-Results!$E$4))-1)</f>
        <v>-0.204500901067833</v>
      </c>
      <c r="H991" s="6">
        <f t="shared" ca="1" si="187"/>
        <v>-0.1403286517119125</v>
      </c>
      <c r="I991" s="10">
        <f ca="1">SUMPRODUCT(J991:O991,Results!B$12:G$12)+Results!$E$5*H991</f>
        <v>7.3078842467810494</v>
      </c>
      <c r="J991" s="10">
        <f ca="1">SUMPRODUCT($A991:$F991,Results!$B$15:$G$15)</f>
        <v>0.48428715545462353</v>
      </c>
      <c r="K991" s="10">
        <f ca="1">SUMPRODUCT($A991:$F991,Results!$B$16:$G$16)</f>
        <v>10.565932974968684</v>
      </c>
      <c r="L991" s="10">
        <f ca="1">SUMPRODUCT($A991:$F991,Results!$B$17:$G$17)</f>
        <v>-7.9800716126524778</v>
      </c>
      <c r="M991" s="10">
        <f ca="1">SUMPRODUCT($A991:$F991,Results!$B$18:$G$18)</f>
        <v>-2.8187320990084124</v>
      </c>
      <c r="N991" s="10">
        <f ca="1">SUMPRODUCT($A991:$F991,Results!$B$19:$G$19)</f>
        <v>-0.55458435139021978</v>
      </c>
      <c r="O991" s="10">
        <f ca="1">SUMPRODUCT($A991:$F991,Results!$B$20:$G$20)</f>
        <v>-0.87658887866208035</v>
      </c>
      <c r="P991" s="10" cm="1">
        <f t="array" aca="1" ref="P991" ca="1">SUMPRODUCT(J991:O991,TRANSPOSE(BL$20:BL$25))+$AD$20-$BL$27</f>
        <v>8.1878566784892879</v>
      </c>
      <c r="Q991" s="10" cm="1">
        <f t="array" aca="1" ref="Q991" ca="1">SUMPRODUCT(J991:O991,TRANSPOSE(ES$20:ES$25))+$AD$20-$ES$27</f>
        <v>8.2981434886278329</v>
      </c>
      <c r="R991" s="10">
        <f ca="1">I991-Results!$E$5*H991</f>
        <v>7.8691988536286992</v>
      </c>
      <c r="S991" s="10" cm="1">
        <f t="array" aca="1" ref="S991" ca="1">SUMPRODUCT(J991:O991,TRANSPOSE(AR$28:AR$33))+$AD$20-$AC$26</f>
        <v>10.218959229196466</v>
      </c>
      <c r="T991" s="10">
        <f ca="1">SUMPRODUCT(J991:O991,Results!K$9:P$9)</f>
        <v>8.8369856434139447</v>
      </c>
      <c r="U991" s="10">
        <f ca="1">SUMPRODUCT(J991:O991,Results!K$9:P$9)+$AD$20-$AC$31</f>
        <v>8.8539416999390372</v>
      </c>
      <c r="V991" s="10">
        <f t="shared" ca="1" si="186"/>
        <v>-0.87997243170823847</v>
      </c>
      <c r="W991" s="10">
        <f t="shared" ca="1" si="188"/>
        <v>-0.99025924184678349</v>
      </c>
      <c r="X991" s="10">
        <f t="shared" ca="1" si="189"/>
        <v>-0.56131460684764978</v>
      </c>
      <c r="Y991" s="10">
        <f t="shared" ca="1" si="190"/>
        <v>-2.9110749824154167</v>
      </c>
      <c r="Z991" s="10">
        <f t="shared" ca="1" si="191"/>
        <v>7.0257561798991643</v>
      </c>
      <c r="AA991" s="10">
        <f t="shared" ca="1" si="192"/>
        <v>-1.5460574531579878</v>
      </c>
    </row>
    <row r="992" spans="1:27">
      <c r="A992" s="6">
        <f ca="1">LN((RAND()^(-Results!$E$4))-1)</f>
        <v>-2.637020256434039</v>
      </c>
      <c r="B992" s="6">
        <f ca="1">LN((RAND()^(-Results!$E$4))-1)</f>
        <v>-2.7549902727658275</v>
      </c>
      <c r="C992" s="6">
        <f ca="1">LN((RAND()^(-Results!$E$4))-1)</f>
        <v>-1.3080738635882219</v>
      </c>
      <c r="D992" s="6">
        <f ca="1">LN((RAND()^(-Results!$E$4))-1)</f>
        <v>-2.7889928745974144</v>
      </c>
      <c r="E992" s="6">
        <f ca="1">LN((RAND()^(-Results!$E$4))-1)</f>
        <v>-0.9110167710628394</v>
      </c>
      <c r="F992" s="6">
        <f ca="1">LN((RAND()^(-Results!$E$4))-1)</f>
        <v>1.158756424742303</v>
      </c>
      <c r="G992" s="6">
        <f ca="1">LN((RAND()^(-Results!$E$4))-1)</f>
        <v>-1.3555270682510632</v>
      </c>
      <c r="H992" s="6">
        <f t="shared" ca="1" si="187"/>
        <v>-1.2913548188951427</v>
      </c>
      <c r="I992" s="10">
        <f ca="1">SUMPRODUCT(J992:O992,Results!B$12:G$12)+Results!$E$5*H992</f>
        <v>-29.232619108813335</v>
      </c>
      <c r="J992" s="10">
        <f ca="1">SUMPRODUCT($A992:$F992,Results!$B$15:$G$15)</f>
        <v>8.157157200650623</v>
      </c>
      <c r="K992" s="10">
        <f ca="1">SUMPRODUCT($A992:$F992,Results!$B$16:$G$16)</f>
        <v>-2.6870103085537655</v>
      </c>
      <c r="L992" s="10">
        <f ca="1">SUMPRODUCT($A992:$F992,Results!$B$17:$G$17)</f>
        <v>-0.72377649305199632</v>
      </c>
      <c r="M992" s="10">
        <f ca="1">SUMPRODUCT($A992:$F992,Results!$B$18:$G$18)</f>
        <v>-0.31081430203857141</v>
      </c>
      <c r="N992" s="10">
        <f ca="1">SUMPRODUCT($A992:$F992,Results!$B$19:$G$19)</f>
        <v>-9.2328654830471439</v>
      </c>
      <c r="O992" s="10">
        <f ca="1">SUMPRODUCT($A992:$F992,Results!$B$20:$G$20)</f>
        <v>-3.0751408747208506</v>
      </c>
      <c r="P992" s="10" cm="1">
        <f t="array" aca="1" ref="P992" ca="1">SUMPRODUCT(J992:O992,TRANSPOSE(BL$20:BL$25))+$AD$20-$BL$27</f>
        <v>-23.727768710975223</v>
      </c>
      <c r="Q992" s="10" cm="1">
        <f t="array" aca="1" ref="Q992" ca="1">SUMPRODUCT(J992:O992,TRANSPOSE(ES$20:ES$25))+$AD$20-$ES$27</f>
        <v>-23.809195252345166</v>
      </c>
      <c r="R992" s="10">
        <f ca="1">I992-Results!$E$5*H992</f>
        <v>-24.067199833232763</v>
      </c>
      <c r="S992" s="10" cm="1">
        <f t="array" aca="1" ref="S992" ca="1">SUMPRODUCT(J992:O992,TRANSPOSE(AR$28:AR$33))+$AD$20-$AC$26</f>
        <v>-20.388285626279529</v>
      </c>
      <c r="T992" s="10">
        <f ca="1">SUMPRODUCT(J992:O992,Results!K$9:P$9)</f>
        <v>-24.290203689305233</v>
      </c>
      <c r="U992" s="10">
        <f ca="1">SUMPRODUCT(J992:O992,Results!K$9:P$9)+$AD$20-$AC$31</f>
        <v>-24.273247632780141</v>
      </c>
      <c r="V992" s="10">
        <f t="shared" ca="1" si="186"/>
        <v>-5.504850397838112</v>
      </c>
      <c r="W992" s="10">
        <f t="shared" ca="1" si="188"/>
        <v>-5.4234238564681689</v>
      </c>
      <c r="X992" s="10">
        <f t="shared" ca="1" si="189"/>
        <v>-5.1654192755805717</v>
      </c>
      <c r="Y992" s="10">
        <f t="shared" ca="1" si="190"/>
        <v>-8.8443334825338056</v>
      </c>
      <c r="Z992" s="10">
        <f t="shared" ca="1" si="191"/>
        <v>-29.51474717569522</v>
      </c>
      <c r="AA992" s="10">
        <f t="shared" ca="1" si="192"/>
        <v>-4.9593714760331942</v>
      </c>
    </row>
    <row r="993" spans="1:27">
      <c r="A993" s="6">
        <f ca="1">LN((RAND()^(-Results!$E$4))-1)</f>
        <v>-1.8229962918852372</v>
      </c>
      <c r="B993" s="6">
        <f ca="1">LN((RAND()^(-Results!$E$4))-1)</f>
        <v>-0.78622104980836205</v>
      </c>
      <c r="C993" s="6">
        <f ca="1">LN((RAND()^(-Results!$E$4))-1)</f>
        <v>0.56759599612661304</v>
      </c>
      <c r="D993" s="6">
        <f ca="1">LN((RAND()^(-Results!$E$4))-1)</f>
        <v>0.766202168466522</v>
      </c>
      <c r="E993" s="6">
        <f ca="1">LN((RAND()^(-Results!$E$4))-1)</f>
        <v>2.1243228393489786</v>
      </c>
      <c r="F993" s="6">
        <f ca="1">LN((RAND()^(-Results!$E$4))-1)</f>
        <v>2.5921059386956413</v>
      </c>
      <c r="G993" s="6">
        <f ca="1">LN((RAND()^(-Results!$E$4))-1)</f>
        <v>2.0515078179851765</v>
      </c>
      <c r="H993" s="6">
        <f t="shared" ca="1" si="187"/>
        <v>2.1156800673410969</v>
      </c>
      <c r="I993" s="10">
        <f ca="1">SUMPRODUCT(J993:O993,Results!B$12:G$12)+Results!$E$5*H993</f>
        <v>13.42932755814051</v>
      </c>
      <c r="J993" s="10">
        <f ca="1">SUMPRODUCT($A993:$F993,Results!$B$15:$G$15)</f>
        <v>-2.637685340025433</v>
      </c>
      <c r="K993" s="10">
        <f ca="1">SUMPRODUCT($A993:$F993,Results!$B$16:$G$16)</f>
        <v>6.4817201082052227</v>
      </c>
      <c r="L993" s="10">
        <f ca="1">SUMPRODUCT($A993:$F993,Results!$B$17:$G$17)</f>
        <v>-10.984115921033021</v>
      </c>
      <c r="M993" s="10">
        <f ca="1">SUMPRODUCT($A993:$F993,Results!$B$18:$G$18)</f>
        <v>-5.9834791482136023</v>
      </c>
      <c r="N993" s="10">
        <f ca="1">SUMPRODUCT($A993:$F993,Results!$B$19:$G$19)</f>
        <v>-6.1840241694997813</v>
      </c>
      <c r="O993" s="10">
        <f ca="1">SUMPRODUCT($A993:$F993,Results!$B$20:$G$20)</f>
        <v>0.30296268637063717</v>
      </c>
      <c r="P993" s="10" cm="1">
        <f t="array" aca="1" ref="P993" ca="1">SUMPRODUCT(J993:O993,TRANSPOSE(BL$20:BL$25))+$AD$20-$BL$27</f>
        <v>5.5983209328420198</v>
      </c>
      <c r="Q993" s="10" cm="1">
        <f t="array" aca="1" ref="Q993" ca="1">SUMPRODUCT(J993:O993,TRANSPOSE(ES$20:ES$25))+$AD$20-$ES$27</f>
        <v>5.6722986018142523</v>
      </c>
      <c r="R993" s="10">
        <f ca="1">I993-Results!$E$5*H993</f>
        <v>4.9666072887761228</v>
      </c>
      <c r="S993" s="10" cm="1">
        <f t="array" aca="1" ref="S993" ca="1">SUMPRODUCT(J993:O993,TRANSPOSE(AR$28:AR$33))+$AD$20-$AC$26</f>
        <v>10.290131676521259</v>
      </c>
      <c r="T993" s="10">
        <f ca="1">SUMPRODUCT(J993:O993,Results!K$9:P$9)</f>
        <v>6.051234745177088</v>
      </c>
      <c r="U993" s="10">
        <f ca="1">SUMPRODUCT(J993:O993,Results!K$9:P$9)+$AD$20-$AC$31</f>
        <v>6.0681908017021806</v>
      </c>
      <c r="V993" s="10">
        <f t="shared" ca="1" si="186"/>
        <v>7.8310066252984907</v>
      </c>
      <c r="W993" s="10">
        <f t="shared" ca="1" si="188"/>
        <v>7.7570289563262582</v>
      </c>
      <c r="X993" s="10">
        <f t="shared" ca="1" si="189"/>
        <v>8.4627202693643877</v>
      </c>
      <c r="Y993" s="10">
        <f t="shared" ca="1" si="190"/>
        <v>3.1391958816192513</v>
      </c>
      <c r="Z993" s="10">
        <f t="shared" ca="1" si="191"/>
        <v>13.147199491258625</v>
      </c>
      <c r="AA993" s="10">
        <f t="shared" ca="1" si="192"/>
        <v>7.3611367564383299</v>
      </c>
    </row>
    <row r="994" spans="1:27">
      <c r="A994" s="6">
        <f ca="1">LN((RAND()^(-Results!$E$4))-1)</f>
        <v>1.7151065731509427</v>
      </c>
      <c r="B994" s="6">
        <f ca="1">LN((RAND()^(-Results!$E$4))-1)</f>
        <v>-0.44174256050255301</v>
      </c>
      <c r="C994" s="6">
        <f ca="1">LN((RAND()^(-Results!$E$4))-1)</f>
        <v>1.5597353808995884</v>
      </c>
      <c r="D994" s="6">
        <f ca="1">LN((RAND()^(-Results!$E$4))-1)</f>
        <v>-0.29670973945874746</v>
      </c>
      <c r="E994" s="6">
        <f ca="1">LN((RAND()^(-Results!$E$4))-1)</f>
        <v>0.38610639239074451</v>
      </c>
      <c r="F994" s="6">
        <f ca="1">LN((RAND()^(-Results!$E$4))-1)</f>
        <v>-4.1539808771990205E-2</v>
      </c>
      <c r="G994" s="6">
        <f ca="1">LN((RAND()^(-Results!$E$4))-1)</f>
        <v>0.97170505292186149</v>
      </c>
      <c r="H994" s="6">
        <f t="shared" ca="1" si="187"/>
        <v>1.0358773022777821</v>
      </c>
      <c r="I994" s="10">
        <f ca="1">SUMPRODUCT(J994:O994,Results!B$12:G$12)+Results!$E$5*H994</f>
        <v>15.940008221920481</v>
      </c>
      <c r="J994" s="10">
        <f ca="1">SUMPRODUCT($A994:$F994,Results!$B$15:$G$15)</f>
        <v>-3.5148265379771519</v>
      </c>
      <c r="K994" s="10">
        <f ca="1">SUMPRODUCT($A994:$F994,Results!$B$16:$G$16)</f>
        <v>2.8962902960727992</v>
      </c>
      <c r="L994" s="10">
        <f ca="1">SUMPRODUCT($A994:$F994,Results!$B$17:$G$17)</f>
        <v>-0.86515322078604151</v>
      </c>
      <c r="M994" s="10">
        <f ca="1">SUMPRODUCT($A994:$F994,Results!$B$18:$G$18)</f>
        <v>-2.1046722759672489</v>
      </c>
      <c r="N994" s="10">
        <f ca="1">SUMPRODUCT($A994:$F994,Results!$B$19:$G$19)</f>
        <v>4.1759331472335024</v>
      </c>
      <c r="O994" s="10">
        <f ca="1">SUMPRODUCT($A994:$F994,Results!$B$20:$G$20)</f>
        <v>2.4833263604620761</v>
      </c>
      <c r="P994" s="10" cm="1">
        <f t="array" aca="1" ref="P994" ca="1">SUMPRODUCT(J994:O994,TRANSPOSE(BL$20:BL$25))+$AD$20-$BL$27</f>
        <v>12.566281511705562</v>
      </c>
      <c r="Q994" s="10" cm="1">
        <f t="array" aca="1" ref="Q994" ca="1">SUMPRODUCT(J994:O994,TRANSPOSE(ES$20:ES$25))+$AD$20-$ES$27</f>
        <v>12.480183918389502</v>
      </c>
      <c r="R994" s="10">
        <f ca="1">I994-Results!$E$5*H994</f>
        <v>11.796499012809353</v>
      </c>
      <c r="S994" s="10" cm="1">
        <f t="array" aca="1" ref="S994" ca="1">SUMPRODUCT(J994:O994,TRANSPOSE(AR$28:AR$33))+$AD$20-$AC$26</f>
        <v>13.189310577949879</v>
      </c>
      <c r="T994" s="10">
        <f ca="1">SUMPRODUCT(J994:O994,Results!K$9:P$9)</f>
        <v>12.018000004635123</v>
      </c>
      <c r="U994" s="10">
        <f ca="1">SUMPRODUCT(J994:O994,Results!K$9:P$9)+$AD$20-$AC$31</f>
        <v>12.034956061160216</v>
      </c>
      <c r="V994" s="10">
        <f t="shared" ca="1" si="186"/>
        <v>3.3737267102149193</v>
      </c>
      <c r="W994" s="10">
        <f t="shared" ca="1" si="188"/>
        <v>3.4598243035309793</v>
      </c>
      <c r="X994" s="10">
        <f t="shared" ca="1" si="189"/>
        <v>4.1435092091111283</v>
      </c>
      <c r="Y994" s="10">
        <f t="shared" ca="1" si="190"/>
        <v>2.7506976439706019</v>
      </c>
      <c r="Z994" s="10">
        <f t="shared" ca="1" si="191"/>
        <v>15.657880155038596</v>
      </c>
      <c r="AA994" s="10">
        <f t="shared" ca="1" si="192"/>
        <v>3.9050521607602651</v>
      </c>
    </row>
    <row r="995" spans="1:27">
      <c r="A995" s="6">
        <f ca="1">LN((RAND()^(-Results!$E$4))-1)</f>
        <v>0.71252917065353683</v>
      </c>
      <c r="B995" s="6">
        <f ca="1">LN((RAND()^(-Results!$E$4))-1)</f>
        <v>3.6913325345074943</v>
      </c>
      <c r="C995" s="6">
        <f ca="1">LN((RAND()^(-Results!$E$4))-1)</f>
        <v>-1.7395375217391835</v>
      </c>
      <c r="D995" s="6">
        <f ca="1">LN((RAND()^(-Results!$E$4))-1)</f>
        <v>0.94027460105779581</v>
      </c>
      <c r="E995" s="6">
        <f ca="1">LN((RAND()^(-Results!$E$4))-1)</f>
        <v>-5.8145105980670149</v>
      </c>
      <c r="F995" s="6">
        <f ca="1">LN((RAND()^(-Results!$E$4))-1)</f>
        <v>-1.276167816116154</v>
      </c>
      <c r="G995" s="6">
        <f ca="1">LN((RAND()^(-Results!$E$4))-1)</f>
        <v>1.0249371835980403</v>
      </c>
      <c r="H995" s="6">
        <f t="shared" ca="1" si="187"/>
        <v>1.0891094329539608</v>
      </c>
      <c r="I995" s="10">
        <f ca="1">SUMPRODUCT(J995:O995,Results!B$12:G$12)+Results!$E$5*H995</f>
        <v>-6.2639491708650628</v>
      </c>
      <c r="J995" s="10">
        <f ca="1">SUMPRODUCT($A995:$F995,Results!$B$15:$G$15)</f>
        <v>4.6849424531056414</v>
      </c>
      <c r="K995" s="10">
        <f ca="1">SUMPRODUCT($A995:$F995,Results!$B$16:$G$16)</f>
        <v>-14.732365174168724</v>
      </c>
      <c r="L995" s="10">
        <f ca="1">SUMPRODUCT($A995:$F995,Results!$B$17:$G$17)</f>
        <v>26.702200954449566</v>
      </c>
      <c r="M995" s="10">
        <f ca="1">SUMPRODUCT($A995:$F995,Results!$B$18:$G$18)</f>
        <v>5.4535462523725897</v>
      </c>
      <c r="N995" s="10">
        <f ca="1">SUMPRODUCT($A995:$F995,Results!$B$19:$G$19)</f>
        <v>11.150760119173437</v>
      </c>
      <c r="O995" s="10">
        <f ca="1">SUMPRODUCT($A995:$F995,Results!$B$20:$G$20)</f>
        <v>3.0588716713006594</v>
      </c>
      <c r="P995" s="10" cm="1">
        <f t="array" aca="1" ref="P995" ca="1">SUMPRODUCT(J995:O995,TRANSPOSE(BL$20:BL$25))+$AD$20-$BL$27</f>
        <v>-13.222320558548658</v>
      </c>
      <c r="Q995" s="10" cm="1">
        <f t="array" aca="1" ref="Q995" ca="1">SUMPRODUCT(J995:O995,TRANSPOSE(ES$20:ES$25))+$AD$20-$ES$27</f>
        <v>-13.0832735731253</v>
      </c>
      <c r="R995" s="10">
        <f ca="1">I995-Results!$E$5*H995</f>
        <v>-10.620386902680906</v>
      </c>
      <c r="S995" s="10" cm="1">
        <f t="array" aca="1" ref="S995" ca="1">SUMPRODUCT(J995:O995,TRANSPOSE(AR$28:AR$33))+$AD$20-$AC$26</f>
        <v>-16.4217606657616</v>
      </c>
      <c r="T995" s="10">
        <f ca="1">SUMPRODUCT(J995:O995,Results!K$9:P$9)</f>
        <v>-12.387759848023547</v>
      </c>
      <c r="U995" s="10">
        <f ca="1">SUMPRODUCT(J995:O995,Results!K$9:P$9)+$AD$20-$AC$31</f>
        <v>-12.370803791498455</v>
      </c>
      <c r="V995" s="10">
        <f t="shared" ca="1" si="186"/>
        <v>6.9583713876835951</v>
      </c>
      <c r="W995" s="10">
        <f t="shared" ca="1" si="188"/>
        <v>6.8193244022602375</v>
      </c>
      <c r="X995" s="10">
        <f t="shared" ca="1" si="189"/>
        <v>4.3564377318158432</v>
      </c>
      <c r="Y995" s="10">
        <f t="shared" ca="1" si="190"/>
        <v>10.157811494896537</v>
      </c>
      <c r="Z995" s="10">
        <f t="shared" ca="1" si="191"/>
        <v>-6.5460772377469478</v>
      </c>
      <c r="AA995" s="10">
        <f t="shared" ca="1" si="192"/>
        <v>6.106854620633392</v>
      </c>
    </row>
    <row r="996" spans="1:27">
      <c r="A996" s="6">
        <f ca="1">LN((RAND()^(-Results!$E$4))-1)</f>
        <v>3.4905910379797565</v>
      </c>
      <c r="B996" s="6">
        <f ca="1">LN((RAND()^(-Results!$E$4))-1)</f>
        <v>-2.4799567998148149</v>
      </c>
      <c r="C996" s="6">
        <f ca="1">LN((RAND()^(-Results!$E$4))-1)</f>
        <v>2.6600656691303715</v>
      </c>
      <c r="D996" s="6">
        <f ca="1">LN((RAND()^(-Results!$E$4))-1)</f>
        <v>-1.9171878352379462E-2</v>
      </c>
      <c r="E996" s="6">
        <f ca="1">LN((RAND()^(-Results!$E$4))-1)</f>
        <v>1.1885127900323116</v>
      </c>
      <c r="F996" s="6">
        <f ca="1">LN((RAND()^(-Results!$E$4))-1)</f>
        <v>-1.6472250091362672</v>
      </c>
      <c r="G996" s="6">
        <f ca="1">LN((RAND()^(-Results!$E$4))-1)</f>
        <v>-2.2319856595027412</v>
      </c>
      <c r="H996" s="6">
        <f t="shared" ca="1" si="187"/>
        <v>-2.1678134101468207</v>
      </c>
      <c r="I996" s="10">
        <f ca="1">SUMPRODUCT(J996:O996,Results!B$12:G$12)+Results!$E$5*H996</f>
        <v>5.7877236736901754</v>
      </c>
      <c r="J996" s="10">
        <f ca="1">SUMPRODUCT($A996:$F996,Results!$B$15:$G$15)</f>
        <v>-5.3232630683739472</v>
      </c>
      <c r="K996" s="10">
        <f ca="1">SUMPRODUCT($A996:$F996,Results!$B$16:$G$16)</f>
        <v>3.2081207719800138</v>
      </c>
      <c r="L996" s="10">
        <f ca="1">SUMPRODUCT($A996:$F996,Results!$B$17:$G$17)</f>
        <v>-3.3431729582681431</v>
      </c>
      <c r="M996" s="10">
        <f ca="1">SUMPRODUCT($A996:$F996,Results!$B$18:$G$18)</f>
        <v>-1.7476912105820115</v>
      </c>
      <c r="N996" s="10">
        <f ca="1">SUMPRODUCT($A996:$F996,Results!$B$19:$G$19)</f>
        <v>4.1827987404788756</v>
      </c>
      <c r="O996" s="10">
        <f ca="1">SUMPRODUCT($A996:$F996,Results!$B$20:$G$20)</f>
        <v>2.8252980310583191</v>
      </c>
      <c r="P996" s="10" cm="1">
        <f t="array" aca="1" ref="P996" ca="1">SUMPRODUCT(J996:O996,TRANSPOSE(BL$20:BL$25))+$AD$20-$BL$27</f>
        <v>16.390407737568459</v>
      </c>
      <c r="Q996" s="10" cm="1">
        <f t="array" aca="1" ref="Q996" ca="1">SUMPRODUCT(J996:O996,TRANSPOSE(ES$20:ES$25))+$AD$20-$ES$27</f>
        <v>16.147154350706096</v>
      </c>
      <c r="R996" s="10">
        <f ca="1">I996-Results!$E$5*H996</f>
        <v>14.458977314277458</v>
      </c>
      <c r="S996" s="10" cm="1">
        <f t="array" aca="1" ref="S996" ca="1">SUMPRODUCT(J996:O996,TRANSPOSE(AR$28:AR$33))+$AD$20-$AC$26</f>
        <v>16.409463609459554</v>
      </c>
      <c r="T996" s="10">
        <f ca="1">SUMPRODUCT(J996:O996,Results!K$9:P$9)</f>
        <v>14.892239194071081</v>
      </c>
      <c r="U996" s="10">
        <f ca="1">SUMPRODUCT(J996:O996,Results!K$9:P$9)+$AD$20-$AC$31</f>
        <v>14.909195250596174</v>
      </c>
      <c r="V996" s="10">
        <f t="shared" ca="1" si="186"/>
        <v>-10.602684063878284</v>
      </c>
      <c r="W996" s="10">
        <f t="shared" ca="1" si="188"/>
        <v>-10.35943067701592</v>
      </c>
      <c r="X996" s="10">
        <f t="shared" ca="1" si="189"/>
        <v>-8.6712536405872829</v>
      </c>
      <c r="Y996" s="10">
        <f t="shared" ca="1" si="190"/>
        <v>-10.621739935769378</v>
      </c>
      <c r="Z996" s="10">
        <f t="shared" ca="1" si="191"/>
        <v>5.5055956068082903</v>
      </c>
      <c r="AA996" s="10">
        <f t="shared" ca="1" si="192"/>
        <v>-9.1214715769059982</v>
      </c>
    </row>
    <row r="997" spans="1:27">
      <c r="A997" s="6">
        <f ca="1">LN((RAND()^(-Results!$E$4))-1)</f>
        <v>-0.14186619663405445</v>
      </c>
      <c r="B997" s="6">
        <f ca="1">LN((RAND()^(-Results!$E$4))-1)</f>
        <v>0.9621768239882188</v>
      </c>
      <c r="C997" s="6">
        <f ca="1">LN((RAND()^(-Results!$E$4))-1)</f>
        <v>-1.0089904867923265</v>
      </c>
      <c r="D997" s="6">
        <f ca="1">LN((RAND()^(-Results!$E$4))-1)</f>
        <v>3.0026422812783293</v>
      </c>
      <c r="E997" s="6">
        <f ca="1">LN((RAND()^(-Results!$E$4))-1)</f>
        <v>-1.3315655793532442</v>
      </c>
      <c r="F997" s="6">
        <f ca="1">LN((RAND()^(-Results!$E$4))-1)</f>
        <v>5.1955818189749943</v>
      </c>
      <c r="G997" s="6">
        <f ca="1">LN((RAND()^(-Results!$E$4))-1)</f>
        <v>-1.0477345661360009</v>
      </c>
      <c r="H997" s="6">
        <f t="shared" ca="1" si="187"/>
        <v>-0.98356231678008044</v>
      </c>
      <c r="I997" s="10">
        <f ca="1">SUMPRODUCT(J997:O997,Results!B$12:G$12)+Results!$E$5*H997</f>
        <v>18.653548771022706</v>
      </c>
      <c r="J997" s="10">
        <f ca="1">SUMPRODUCT($A997:$F997,Results!$B$15:$G$15)</f>
        <v>-11.856240055693455</v>
      </c>
      <c r="K997" s="10">
        <f ca="1">SUMPRODUCT($A997:$F997,Results!$B$16:$G$16)</f>
        <v>-2.2357709528870364</v>
      </c>
      <c r="L997" s="10">
        <f ca="1">SUMPRODUCT($A997:$F997,Results!$B$17:$G$17)</f>
        <v>0.49321828587721228</v>
      </c>
      <c r="M997" s="10">
        <f ca="1">SUMPRODUCT($A997:$F997,Results!$B$18:$G$18)</f>
        <v>-8.4909380062869211</v>
      </c>
      <c r="N997" s="10">
        <f ca="1">SUMPRODUCT($A997:$F997,Results!$B$19:$G$19)</f>
        <v>3.4163865671815179</v>
      </c>
      <c r="O997" s="10">
        <f ca="1">SUMPRODUCT($A997:$F997,Results!$B$20:$G$20)</f>
        <v>6.8912988708692904</v>
      </c>
      <c r="P997" s="10" cm="1">
        <f t="array" aca="1" ref="P997" ca="1">SUMPRODUCT(J997:O997,TRANSPOSE(BL$20:BL$25))+$AD$20-$BL$27</f>
        <v>21.334538385443089</v>
      </c>
      <c r="Q997" s="10" cm="1">
        <f t="array" aca="1" ref="Q997" ca="1">SUMPRODUCT(J997:O997,TRANSPOSE(ES$20:ES$25))+$AD$20-$ES$27</f>
        <v>21.539237682196596</v>
      </c>
      <c r="R997" s="10">
        <f ca="1">I997-Results!$E$5*H997</f>
        <v>22.587798038143028</v>
      </c>
      <c r="S997" s="10" cm="1">
        <f t="array" aca="1" ref="S997" ca="1">SUMPRODUCT(J997:O997,TRANSPOSE(AR$28:AR$33))+$AD$20-$AC$26</f>
        <v>25.309247808383407</v>
      </c>
      <c r="T997" s="10">
        <f ca="1">SUMPRODUCT(J997:O997,Results!K$9:P$9)</f>
        <v>22.605703963402615</v>
      </c>
      <c r="U997" s="10">
        <f ca="1">SUMPRODUCT(J997:O997,Results!K$9:P$9)+$AD$20-$AC$31</f>
        <v>22.622660019927707</v>
      </c>
      <c r="V997" s="10">
        <f t="shared" ca="1" si="186"/>
        <v>-2.6809896144203833</v>
      </c>
      <c r="W997" s="10">
        <f t="shared" ca="1" si="188"/>
        <v>-2.8856889111738901</v>
      </c>
      <c r="X997" s="10">
        <f t="shared" ca="1" si="189"/>
        <v>-3.9342492671203217</v>
      </c>
      <c r="Y997" s="10">
        <f t="shared" ca="1" si="190"/>
        <v>-6.6556990373607015</v>
      </c>
      <c r="Z997" s="10">
        <f t="shared" ca="1" si="191"/>
        <v>18.371420704140821</v>
      </c>
      <c r="AA997" s="10">
        <f t="shared" ca="1" si="192"/>
        <v>-3.9691112489050013</v>
      </c>
    </row>
    <row r="998" spans="1:27">
      <c r="A998" s="6">
        <f ca="1">LN((RAND()^(-Results!$E$4))-1)</f>
        <v>0.50619859913070853</v>
      </c>
      <c r="B998" s="6">
        <f ca="1">LN((RAND()^(-Results!$E$4))-1)</f>
        <v>-0.80196797391237351</v>
      </c>
      <c r="C998" s="6">
        <f ca="1">LN((RAND()^(-Results!$E$4))-1)</f>
        <v>-0.36648640391608445</v>
      </c>
      <c r="D998" s="6">
        <f ca="1">LN((RAND()^(-Results!$E$4))-1)</f>
        <v>1.2797378438855183</v>
      </c>
      <c r="E998" s="6">
        <f ca="1">LN((RAND()^(-Results!$E$4))-1)</f>
        <v>3.0209360004975307</v>
      </c>
      <c r="F998" s="6">
        <f ca="1">LN((RAND()^(-Results!$E$4))-1)</f>
        <v>0.77254337065155687</v>
      </c>
      <c r="G998" s="6">
        <f ca="1">LN((RAND()^(-Results!$E$4))-1)</f>
        <v>0.78270884828524789</v>
      </c>
      <c r="H998" s="6">
        <f t="shared" ca="1" si="187"/>
        <v>0.84688109764116837</v>
      </c>
      <c r="I998" s="10">
        <f ca="1">SUMPRODUCT(J998:O998,Results!B$12:G$12)+Results!$E$5*H998</f>
        <v>18.921247943931686</v>
      </c>
      <c r="J998" s="10">
        <f ca="1">SUMPRODUCT($A998:$F998,Results!$B$15:$G$15)</f>
        <v>-8.0094725221885827</v>
      </c>
      <c r="K998" s="10">
        <f ca="1">SUMPRODUCT($A998:$F998,Results!$B$16:$G$16)</f>
        <v>5.2830946372450471</v>
      </c>
      <c r="L998" s="10">
        <f ca="1">SUMPRODUCT($A998:$F998,Results!$B$17:$G$17)</f>
        <v>-14.256647843351256</v>
      </c>
      <c r="M998" s="10">
        <f ca="1">SUMPRODUCT($A998:$F998,Results!$B$18:$G$18)</f>
        <v>-1.3235768765472307</v>
      </c>
      <c r="N998" s="10">
        <f ca="1">SUMPRODUCT($A998:$F998,Results!$B$19:$G$19)</f>
        <v>-3.3999902493473484</v>
      </c>
      <c r="O998" s="10">
        <f ca="1">SUMPRODUCT($A998:$F998,Results!$B$20:$G$20)</f>
        <v>-1.1280251315681724</v>
      </c>
      <c r="P998" s="10" cm="1">
        <f t="array" aca="1" ref="P998" ca="1">SUMPRODUCT(J998:O998,TRANSPOSE(BL$20:BL$25))+$AD$20-$BL$27</f>
        <v>15.957741983639426</v>
      </c>
      <c r="Q998" s="10" cm="1">
        <f t="array" aca="1" ref="Q998" ca="1">SUMPRODUCT(J998:O998,TRANSPOSE(ES$20:ES$25))+$AD$20-$ES$27</f>
        <v>15.975263042794467</v>
      </c>
      <c r="R998" s="10">
        <f ca="1">I998-Results!$E$5*H998</f>
        <v>15.533723553367013</v>
      </c>
      <c r="S998" s="10" cm="1">
        <f t="array" aca="1" ref="S998" ca="1">SUMPRODUCT(J998:O998,TRANSPOSE(AR$28:AR$33))+$AD$20-$AC$26</f>
        <v>14.320769067504219</v>
      </c>
      <c r="T998" s="10">
        <f ca="1">SUMPRODUCT(J998:O998,Results!K$9:P$9)</f>
        <v>16.075847283137232</v>
      </c>
      <c r="U998" s="10">
        <f ca="1">SUMPRODUCT(J998:O998,Results!K$9:P$9)+$AD$20-$AC$31</f>
        <v>16.092803339662325</v>
      </c>
      <c r="V998" s="10">
        <f t="shared" ca="1" si="186"/>
        <v>2.9635059602922595</v>
      </c>
      <c r="W998" s="10">
        <f t="shared" ca="1" si="188"/>
        <v>2.9459849011372192</v>
      </c>
      <c r="X998" s="10">
        <f t="shared" ca="1" si="189"/>
        <v>3.387524390564673</v>
      </c>
      <c r="Y998" s="10">
        <f t="shared" ca="1" si="190"/>
        <v>4.6004788764274664</v>
      </c>
      <c r="Z998" s="10">
        <f t="shared" ca="1" si="191"/>
        <v>18.639119877049801</v>
      </c>
      <c r="AA998" s="10">
        <f t="shared" ca="1" si="192"/>
        <v>2.828444604269361</v>
      </c>
    </row>
    <row r="999" spans="1:27">
      <c r="A999" s="6">
        <f ca="1">LN((RAND()^(-Results!$E$4))-1)</f>
        <v>-0.63412518781125604</v>
      </c>
      <c r="B999" s="6">
        <f ca="1">LN((RAND()^(-Results!$E$4))-1)</f>
        <v>1.7615850484266236</v>
      </c>
      <c r="C999" s="6">
        <f ca="1">LN((RAND()^(-Results!$E$4))-1)</f>
        <v>4.0853636296797804</v>
      </c>
      <c r="D999" s="6">
        <f ca="1">LN((RAND()^(-Results!$E$4))-1)</f>
        <v>-1.6046032608070171</v>
      </c>
      <c r="E999" s="6">
        <f ca="1">LN((RAND()^(-Results!$E$4))-1)</f>
        <v>0.43804355639950243</v>
      </c>
      <c r="F999" s="6">
        <f ca="1">LN((RAND()^(-Results!$E$4))-1)</f>
        <v>-2.9286381283007401</v>
      </c>
      <c r="G999" s="6">
        <f ca="1">LN((RAND()^(-Results!$E$4))-1)</f>
        <v>1.7850946138026114</v>
      </c>
      <c r="H999" s="6">
        <f t="shared" ca="1" si="187"/>
        <v>1.8492668631585318</v>
      </c>
      <c r="I999" s="10">
        <f ca="1">SUMPRODUCT(J999:O999,Results!B$12:G$12)+Results!$E$5*H999</f>
        <v>-5.1023881958610993</v>
      </c>
      <c r="J999" s="10">
        <f ca="1">SUMPRODUCT($A999:$F999,Results!$B$15:$G$15)</f>
        <v>11.637354601154131</v>
      </c>
      <c r="K999" s="10">
        <f ca="1">SUMPRODUCT($A999:$F999,Results!$B$16:$G$16)</f>
        <v>7.1969266506147997</v>
      </c>
      <c r="L999" s="10">
        <f ca="1">SUMPRODUCT($A999:$F999,Results!$B$17:$G$17)</f>
        <v>6.4835548530132296</v>
      </c>
      <c r="M999" s="10">
        <f ca="1">SUMPRODUCT($A999:$F999,Results!$B$18:$G$18)</f>
        <v>0.28881230704550731</v>
      </c>
      <c r="N999" s="10">
        <f ca="1">SUMPRODUCT($A999:$F999,Results!$B$19:$G$19)</f>
        <v>3.0239089607826424</v>
      </c>
      <c r="O999" s="10">
        <f ca="1">SUMPRODUCT($A999:$F999,Results!$B$20:$G$20)</f>
        <v>-0.43628192829600909</v>
      </c>
      <c r="P999" s="10" cm="1">
        <f t="array" aca="1" ref="P999" ca="1">SUMPRODUCT(J999:O999,TRANSPOSE(BL$20:BL$25))+$AD$20-$BL$27</f>
        <v>-11.176233868912519</v>
      </c>
      <c r="Q999" s="10" cm="1">
        <f t="array" aca="1" ref="Q999" ca="1">SUMPRODUCT(J999:O999,TRANSPOSE(ES$20:ES$25))+$AD$20-$ES$27</f>
        <v>-11.223732976291815</v>
      </c>
      <c r="R999" s="10">
        <f ca="1">I999-Results!$E$5*H999</f>
        <v>-12.499455648495227</v>
      </c>
      <c r="S999" s="10" cm="1">
        <f t="array" aca="1" ref="S999" ca="1">SUMPRODUCT(J999:O999,TRANSPOSE(AR$28:AR$33))+$AD$20-$AC$26</f>
        <v>-7.6671353942731724</v>
      </c>
      <c r="T999" s="10">
        <f ca="1">SUMPRODUCT(J999:O999,Results!K$9:P$9)</f>
        <v>-11.499341395707694</v>
      </c>
      <c r="U999" s="10">
        <f ca="1">SUMPRODUCT(J999:O999,Results!K$9:P$9)+$AD$20-$AC$31</f>
        <v>-11.482385339182601</v>
      </c>
      <c r="V999" s="10">
        <f t="shared" ca="1" si="186"/>
        <v>6.0738456730514194</v>
      </c>
      <c r="W999" s="10">
        <f t="shared" ca="1" si="188"/>
        <v>6.1213447804307162</v>
      </c>
      <c r="X999" s="10">
        <f t="shared" ca="1" si="189"/>
        <v>7.3970674526341273</v>
      </c>
      <c r="Y999" s="10">
        <f t="shared" ca="1" si="190"/>
        <v>2.5647471984120731</v>
      </c>
      <c r="Z999" s="10">
        <f t="shared" ca="1" si="191"/>
        <v>-5.3845162627429843</v>
      </c>
      <c r="AA999" s="10">
        <f t="shared" ca="1" si="192"/>
        <v>6.3799971433215017</v>
      </c>
    </row>
    <row r="1000" spans="1:27">
      <c r="A1000" s="6">
        <f ca="1">LN((RAND()^(-Results!$E$4))-1)</f>
        <v>1.0264811663082625</v>
      </c>
      <c r="B1000" s="6">
        <f ca="1">LN((RAND()^(-Results!$E$4))-1)</f>
        <v>0.3768077723726726</v>
      </c>
      <c r="C1000" s="6">
        <f ca="1">LN((RAND()^(-Results!$E$4))-1)</f>
        <v>-1.145245476614781</v>
      </c>
      <c r="D1000" s="6">
        <f ca="1">LN((RAND()^(-Results!$E$4))-1)</f>
        <v>-0.437586988890591</v>
      </c>
      <c r="E1000" s="6">
        <f ca="1">LN((RAND()^(-Results!$E$4))-1)</f>
        <v>2.3672768176835479</v>
      </c>
      <c r="F1000" s="6">
        <f ca="1">LN((RAND()^(-Results!$E$4))-1)</f>
        <v>1.2740553615906527</v>
      </c>
      <c r="G1000" s="6">
        <f ca="1">LN((RAND()^(-Results!$E$4))-1)</f>
        <v>1.2596778641603745</v>
      </c>
      <c r="H1000" s="6">
        <f t="shared" ca="1" si="187"/>
        <v>1.323850113516295</v>
      </c>
      <c r="I1000" s="10">
        <f ca="1">SUMPRODUCT(J1000:O1000,Results!B$12:G$12)+Results!$E$5*H1000</f>
        <v>26.456497954411887</v>
      </c>
      <c r="J1000" s="10">
        <f ca="1">SUMPRODUCT($A1000:$F1000,Results!$B$15:$G$15)</f>
        <v>-8.9322649810570631</v>
      </c>
      <c r="K1000" s="10">
        <f ca="1">SUMPRODUCT($A1000:$F1000,Results!$B$16:$G$16)</f>
        <v>5.3771847252301255</v>
      </c>
      <c r="L1000" s="10">
        <f ca="1">SUMPRODUCT($A1000:$F1000,Results!$B$17:$G$17)</f>
        <v>-12.497343460094909</v>
      </c>
      <c r="M1000" s="10">
        <f ca="1">SUMPRODUCT($A1000:$F1000,Results!$B$18:$G$18)</f>
        <v>0.30650353961495203</v>
      </c>
      <c r="N1000" s="10">
        <f ca="1">SUMPRODUCT($A1000:$F1000,Results!$B$19:$G$19)</f>
        <v>0.61062210611578094</v>
      </c>
      <c r="O1000" s="10">
        <f ca="1">SUMPRODUCT($A1000:$F1000,Results!$B$20:$G$20)</f>
        <v>-1.2857362285222973</v>
      </c>
      <c r="P1000" s="10" cm="1">
        <f t="array" aca="1" ref="P1000" ca="1">SUMPRODUCT(J1000:O1000,TRANSPOSE(BL$20:BL$25))+$AD$20-$BL$27</f>
        <v>20.912093713868234</v>
      </c>
      <c r="Q1000" s="10" cm="1">
        <f t="array" aca="1" ref="Q1000" ca="1">SUMPRODUCT(J1000:O1000,TRANSPOSE(ES$20:ES$25))+$AD$20-$ES$27</f>
        <v>20.939374123043031</v>
      </c>
      <c r="R1000" s="10">
        <f ca="1">I1000-Results!$E$5*H1000</f>
        <v>21.161097500346706</v>
      </c>
      <c r="S1000" s="10" cm="1">
        <f t="array" aca="1" ref="S1000" ca="1">SUMPRODUCT(J1000:O1000,TRANSPOSE(AR$28:AR$33))+$AD$20-$AC$26</f>
        <v>16.799042016194569</v>
      </c>
      <c r="T1000" s="10">
        <f ca="1">SUMPRODUCT(J1000:O1000,Results!K$9:P$9)</f>
        <v>21.052684679078634</v>
      </c>
      <c r="U1000" s="10">
        <f ca="1">SUMPRODUCT(J1000:O1000,Results!K$9:P$9)+$AD$20-$AC$31</f>
        <v>21.069640735603727</v>
      </c>
      <c r="V1000" s="10">
        <f t="shared" ca="1" si="186"/>
        <v>5.5444042405436527</v>
      </c>
      <c r="W1000" s="10">
        <f t="shared" ca="1" si="188"/>
        <v>5.5171238313688562</v>
      </c>
      <c r="X1000" s="10">
        <f t="shared" ca="1" si="189"/>
        <v>5.2954004540651809</v>
      </c>
      <c r="Y1000" s="10">
        <f t="shared" ca="1" si="190"/>
        <v>9.6574559382173177</v>
      </c>
      <c r="Z1000" s="10">
        <f t="shared" ca="1" si="191"/>
        <v>26.174369887530002</v>
      </c>
      <c r="AA1000" s="10">
        <f t="shared" ca="1" si="192"/>
        <v>5.38685721880816</v>
      </c>
    </row>
    <row r="1001" spans="1:27">
      <c r="A1001" s="6">
        <f ca="1">LN((RAND()^(-Results!$E$4))-1)</f>
        <v>1.1213896334508977</v>
      </c>
      <c r="B1001" s="6">
        <f ca="1">LN((RAND()^(-Results!$E$4))-1)</f>
        <v>1.3006662508303415</v>
      </c>
      <c r="C1001" s="6">
        <f ca="1">LN((RAND()^(-Results!$E$4))-1)</f>
        <v>-2.4119895959546147</v>
      </c>
      <c r="D1001" s="6">
        <f ca="1">LN((RAND()^(-Results!$E$4))-1)</f>
        <v>1.5659637012125442</v>
      </c>
      <c r="E1001" s="6">
        <f ca="1">LN((RAND()^(-Results!$E$4))-1)</f>
        <v>1.0968154909664563</v>
      </c>
      <c r="F1001" s="6">
        <f ca="1">LN((RAND()^(-Results!$E$4))-1)</f>
        <v>0.25728720771942615</v>
      </c>
      <c r="G1001" s="6">
        <f ca="1">LN((RAND()^(-Results!$E$4))-1)</f>
        <v>-2.3414548997818363</v>
      </c>
      <c r="H1001" s="6">
        <f t="shared" ca="1" si="187"/>
        <v>-2.2772826504259158</v>
      </c>
      <c r="I1001" s="10">
        <f ca="1">SUMPRODUCT(J1001:O1001,Results!B$12:G$12)+Results!$E$5*H1001</f>
        <v>7.0228878982568208</v>
      </c>
      <c r="J1001" s="10">
        <f ca="1">SUMPRODUCT($A1001:$F1001,Results!$B$15:$G$15)</f>
        <v>-8.7349587105205924</v>
      </c>
      <c r="K1001" s="10">
        <f ca="1">SUMPRODUCT($A1001:$F1001,Results!$B$16:$G$16)</f>
        <v>-1.0654049737108402</v>
      </c>
      <c r="L1001" s="10">
        <f ca="1">SUMPRODUCT($A1001:$F1001,Results!$B$17:$G$17)</f>
        <v>-6.2471480063739833</v>
      </c>
      <c r="M1001" s="10">
        <f ca="1">SUMPRODUCT($A1001:$F1001,Results!$B$18:$G$18)</f>
        <v>3.3131640191345531</v>
      </c>
      <c r="N1001" s="10">
        <f ca="1">SUMPRODUCT($A1001:$F1001,Results!$B$19:$G$19)</f>
        <v>1.4721795600574432</v>
      </c>
      <c r="O1001" s="10">
        <f ca="1">SUMPRODUCT($A1001:$F1001,Results!$B$20:$G$20)</f>
        <v>-1.4110292206600472</v>
      </c>
      <c r="P1001" s="10" cm="1">
        <f t="array" aca="1" ref="P1001" ca="1">SUMPRODUCT(J1001:O1001,TRANSPOSE(BL$20:BL$25))+$AD$20-$BL$27</f>
        <v>14.87539035209703</v>
      </c>
      <c r="Q1001" s="10" cm="1">
        <f t="array" aca="1" ref="Q1001" ca="1">SUMPRODUCT(J1001:O1001,TRANSPOSE(ES$20:ES$25))+$AD$20-$ES$27</f>
        <v>14.983478779001031</v>
      </c>
      <c r="R1001" s="10">
        <f ca="1">I1001-Results!$E$5*H1001</f>
        <v>16.132018499960484</v>
      </c>
      <c r="S1001" s="10" cm="1">
        <f t="array" aca="1" ref="S1001" ca="1">SUMPRODUCT(J1001:O1001,TRANSPOSE(AR$28:AR$33))+$AD$20-$AC$26</f>
        <v>8.4778001657168325</v>
      </c>
      <c r="T1001" s="10">
        <f ca="1">SUMPRODUCT(J1001:O1001,Results!K$9:P$9)</f>
        <v>15.543817316304972</v>
      </c>
      <c r="U1001" s="10">
        <f ca="1">SUMPRODUCT(J1001:O1001,Results!K$9:P$9)+$AD$20-$AC$31</f>
        <v>15.560773372830065</v>
      </c>
      <c r="V1001" s="10">
        <f t="shared" ca="1" si="186"/>
        <v>-7.8525024538402093</v>
      </c>
      <c r="W1001" s="10">
        <f t="shared" ca="1" si="188"/>
        <v>-7.9605908807442098</v>
      </c>
      <c r="X1001" s="10">
        <f t="shared" ca="1" si="189"/>
        <v>-9.1091306017036633</v>
      </c>
      <c r="Y1001" s="10">
        <f t="shared" ca="1" si="190"/>
        <v>-1.4549122674600117</v>
      </c>
      <c r="Z1001" s="10">
        <f t="shared" ca="1" si="191"/>
        <v>6.7407598313749357</v>
      </c>
      <c r="AA1001" s="10">
        <f t="shared" ca="1" si="192"/>
        <v>-8.537885474573244</v>
      </c>
    </row>
  </sheetData>
  <mergeCells count="1">
    <mergeCell ref="AP1:AU1"/>
  </mergeCells>
  <phoneticPr fontId="6" type="noConversion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36A9D-2161-4D2E-A906-9F5027FD7B30}">
  <dimension ref="A1:ES1001"/>
  <sheetViews>
    <sheetView topLeftCell="D982" workbookViewId="0">
      <selection activeCell="K998" sqref="K998"/>
    </sheetView>
  </sheetViews>
  <sheetFormatPr defaultRowHeight="14.5"/>
  <cols>
    <col min="1" max="3" width="8.7265625" style="13"/>
    <col min="4" max="7" width="8.7265625" style="6"/>
    <col min="8" max="8" width="11.81640625" style="6" customWidth="1"/>
    <col min="9" max="9" width="10.453125" style="10" customWidth="1"/>
    <col min="10" max="11" width="9.90625" style="10" customWidth="1"/>
    <col min="12" max="15" width="8.7265625" style="10"/>
    <col min="16" max="16" width="9.81640625" style="10" customWidth="1"/>
    <col min="17" max="17" width="11" style="10" customWidth="1"/>
    <col min="18" max="28" width="10.26953125" style="10" customWidth="1"/>
    <col min="29" max="29" width="12.08984375" style="10" customWidth="1"/>
    <col min="30" max="30" width="10.26953125" style="10" customWidth="1"/>
    <col min="31" max="37" width="8.7265625" style="2"/>
    <col min="38" max="38" width="12.81640625" style="2" customWidth="1"/>
    <col min="39" max="39" width="8.7265625" style="2"/>
    <col min="40" max="40" width="9.36328125" style="2" bestFit="1" customWidth="1"/>
    <col min="41" max="41" width="8.7265625" style="2"/>
    <col min="42" max="42" width="11.81640625" style="2" customWidth="1"/>
    <col min="43" max="43" width="10.81640625" style="2" customWidth="1"/>
    <col min="44" max="44" width="10.26953125" style="2" customWidth="1"/>
    <col min="45" max="45" width="9.453125" style="2" customWidth="1"/>
    <col min="46" max="46" width="10.54296875" style="2" customWidth="1"/>
    <col min="47" max="47" width="9.81640625" style="2" customWidth="1"/>
    <col min="48" max="49" width="8.7265625" style="2"/>
    <col min="50" max="50" width="9.81640625" style="2" customWidth="1"/>
    <col min="51" max="149" width="8.7265625" style="2"/>
  </cols>
  <sheetData>
    <row r="1" spans="1:149" s="4" customFormat="1" ht="16.5">
      <c r="A1" s="26" t="s">
        <v>115</v>
      </c>
      <c r="B1" s="26" t="s">
        <v>116</v>
      </c>
      <c r="C1" s="26" t="s">
        <v>117</v>
      </c>
      <c r="D1" s="14" t="s">
        <v>104</v>
      </c>
      <c r="E1" s="14" t="s">
        <v>105</v>
      </c>
      <c r="F1" s="14" t="s">
        <v>106</v>
      </c>
      <c r="G1" s="14" t="s">
        <v>93</v>
      </c>
      <c r="H1" s="14" t="s">
        <v>241</v>
      </c>
      <c r="I1" s="39" t="s">
        <v>244</v>
      </c>
      <c r="J1" s="14" t="s">
        <v>95</v>
      </c>
      <c r="K1" s="14" t="s">
        <v>96</v>
      </c>
      <c r="L1" s="14" t="s">
        <v>97</v>
      </c>
      <c r="M1" s="14" t="s">
        <v>98</v>
      </c>
      <c r="N1" s="14" t="s">
        <v>99</v>
      </c>
      <c r="O1" s="14" t="s">
        <v>100</v>
      </c>
      <c r="P1" s="39" t="s">
        <v>271</v>
      </c>
      <c r="Q1" s="39" t="s">
        <v>274</v>
      </c>
      <c r="R1" s="39" t="s">
        <v>243</v>
      </c>
      <c r="S1" s="52" t="s">
        <v>253</v>
      </c>
      <c r="T1" s="50" t="s">
        <v>276</v>
      </c>
      <c r="U1" s="52" t="s">
        <v>266</v>
      </c>
      <c r="V1" s="50" t="s">
        <v>257</v>
      </c>
      <c r="W1" s="50" t="s">
        <v>258</v>
      </c>
      <c r="X1" s="50" t="s">
        <v>259</v>
      </c>
      <c r="Y1" s="50" t="s">
        <v>260</v>
      </c>
      <c r="Z1" s="50" t="s">
        <v>262</v>
      </c>
      <c r="AA1" s="50" t="s">
        <v>267</v>
      </c>
      <c r="AB1" s="34"/>
      <c r="AC1" s="14" t="s">
        <v>238</v>
      </c>
      <c r="AD1" s="9"/>
      <c r="AE1" s="20"/>
      <c r="AF1" s="20"/>
      <c r="AG1" s="20"/>
      <c r="AH1" s="20"/>
      <c r="AI1" s="20"/>
      <c r="AJ1" s="20"/>
      <c r="AK1" s="2"/>
      <c r="AL1" s="34"/>
      <c r="AM1" s="11"/>
      <c r="AN1" s="47"/>
      <c r="AO1" s="11"/>
      <c r="AP1" s="90"/>
      <c r="AQ1" s="91"/>
      <c r="AR1" s="91"/>
      <c r="AS1" s="91"/>
      <c r="AT1" s="91"/>
      <c r="AU1" s="91"/>
      <c r="AV1" s="2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61"/>
      <c r="CE1" s="61"/>
      <c r="CF1" s="61"/>
      <c r="CG1" s="61"/>
      <c r="CH1" s="61"/>
      <c r="CI1" s="61"/>
      <c r="CJ1" s="61"/>
      <c r="CK1" s="61"/>
      <c r="CL1" s="61"/>
      <c r="CM1" s="61"/>
      <c r="CN1" s="61"/>
      <c r="CO1" s="61"/>
      <c r="CP1" s="61"/>
      <c r="CQ1" s="61"/>
      <c r="CR1" s="61"/>
      <c r="CS1" s="61"/>
      <c r="CT1" s="61"/>
      <c r="CU1" s="61"/>
      <c r="CV1" s="61"/>
      <c r="CW1" s="61"/>
      <c r="CX1" s="61"/>
      <c r="CY1" s="61"/>
      <c r="CZ1" s="61"/>
      <c r="DA1" s="61"/>
      <c r="DB1" s="61"/>
      <c r="DC1" s="61"/>
      <c r="DD1" s="61"/>
      <c r="DE1" s="61"/>
      <c r="DF1" s="61"/>
      <c r="DG1" s="61"/>
      <c r="DH1" s="61"/>
      <c r="DI1" s="61"/>
      <c r="DJ1" s="61"/>
      <c r="DK1" s="61"/>
      <c r="DL1" s="61"/>
      <c r="DM1" s="61"/>
      <c r="DN1" s="61"/>
      <c r="DO1" s="61"/>
      <c r="DP1" s="61"/>
      <c r="DQ1" s="61"/>
      <c r="DR1" s="61"/>
      <c r="DS1" s="61"/>
      <c r="DT1" s="61"/>
      <c r="DU1" s="61"/>
      <c r="DV1" s="61"/>
      <c r="DW1" s="61"/>
      <c r="DX1" s="61"/>
      <c r="DY1" s="61"/>
      <c r="DZ1" s="61"/>
      <c r="EA1" s="61"/>
      <c r="EB1" s="61"/>
      <c r="EC1" s="61"/>
      <c r="ED1" s="61"/>
      <c r="EE1" s="61"/>
      <c r="EF1" s="61"/>
      <c r="EG1" s="61"/>
      <c r="EH1" s="61"/>
      <c r="EI1" s="61"/>
      <c r="EJ1" s="61"/>
      <c r="EK1" s="61"/>
      <c r="EL1" s="61"/>
      <c r="EM1" s="61"/>
      <c r="EN1" s="61"/>
      <c r="EO1" s="61"/>
      <c r="EP1" s="61"/>
      <c r="EQ1" s="61"/>
      <c r="ER1" s="61"/>
      <c r="ES1" s="61"/>
    </row>
    <row r="2" spans="1:149">
      <c r="A2" s="6">
        <f ca="1">LN((RAND()^(-Results!$F$4))-1)</f>
        <v>0.17818053352622595</v>
      </c>
      <c r="B2" s="6">
        <f ca="1">LN((RAND()^(-Results!$F$4))-1)</f>
        <v>-1.475243742850781</v>
      </c>
      <c r="C2" s="6">
        <f ca="1">LN((RAND()^(-Results!$F$4))-1)</f>
        <v>9.1147879950766758E-2</v>
      </c>
      <c r="D2" s="6">
        <f ca="1">LN((RAND()^(-Results!$F$4))-1)</f>
        <v>1.2280365257448977</v>
      </c>
      <c r="E2" s="6">
        <f ca="1">LN((RAND()^(-Results!$F$4))-1)</f>
        <v>2.8716261039166047</v>
      </c>
      <c r="F2" s="6">
        <f ca="1">LN((RAND()^(-Results!$F$4))-1)</f>
        <v>-0.70618028645442599</v>
      </c>
      <c r="G2" s="6">
        <f ca="1">LN((RAND()^(-Results!$F$4))-1)</f>
        <v>-0.47614638015750138</v>
      </c>
      <c r="H2" s="6">
        <f ca="1">G2-$AC$5</f>
        <v>-0.41789520971349714</v>
      </c>
      <c r="I2" s="10">
        <f ca="1">SUMPRODUCT(J2:O2,Results!B$12:G$12)+Results!$F$5*H2</f>
        <v>2.249367080960134</v>
      </c>
      <c r="J2" s="10">
        <f ca="1">SUMPRODUCT($A2:$F2,Results!$B$15:$G$15)</f>
        <v>-3.4715816825138477</v>
      </c>
      <c r="K2" s="10">
        <f ca="1">SUMPRODUCT($A2:$F2,Results!$B$16:$G$16)</f>
        <v>3.9985146797933622</v>
      </c>
      <c r="L2" s="10">
        <f ca="1">SUMPRODUCT($A2:$F2,Results!$B$17:$G$17)</f>
        <v>-12.028843010153377</v>
      </c>
      <c r="M2" s="10">
        <f ca="1">SUMPRODUCT($A2:$F2,Results!$B$18:$G$18)</f>
        <v>0.1853532892997416</v>
      </c>
      <c r="N2" s="10">
        <f ca="1">SUMPRODUCT($A2:$F2,Results!$B$19:$G$19)</f>
        <v>-5.4977379725417599</v>
      </c>
      <c r="O2" s="10">
        <f ca="1">SUMPRODUCT($A2:$F2,Results!$B$20:$G$20)</f>
        <v>-2.3584056638355007</v>
      </c>
      <c r="P2" s="10" cm="1">
        <f t="array" aca="1" ref="P2" ca="1">SUMPRODUCT(J2:O2,TRANSPOSE(Test!BL$20:BL$25))+Test!$AD$20-Test!$BL$27</f>
        <v>5.1873411585575564</v>
      </c>
      <c r="Q2" s="10" cm="1">
        <f t="array" aca="1" ref="Q2" ca="1">SUMPRODUCT(J2:O2,TRANSPOSE(Test!ES$20:ES$25))+Test!$AD$20-Test!$ES$27</f>
        <v>5.1546619292534936</v>
      </c>
      <c r="R2" s="10">
        <f ca="1">I2-Results!$E$5*H2</f>
        <v>3.9209479198141226</v>
      </c>
      <c r="S2" s="10" cm="1">
        <f t="array" aca="1" ref="S2" ca="1">SUMPRODUCT(J2:O2,TRANSPOSE(Test!AR$28:AR$33))+Test!$AD$20-Test!$AC$26</f>
        <v>4.0416450455770754</v>
      </c>
      <c r="T2" s="10">
        <f ca="1">SUMPRODUCT(J2:O2,Results!K$9:P$9)</f>
        <v>5.0032003401381235</v>
      </c>
      <c r="U2" s="10">
        <f ca="1">SUMPRODUCT(J2:O2,Results!K$9:P$9)+Test!$AD$20-Test!$AC$31</f>
        <v>5.0201563966632161</v>
      </c>
      <c r="V2" s="10">
        <f ca="1">I2-P2</f>
        <v>-2.9379740775974224</v>
      </c>
      <c r="W2" s="10">
        <f ca="1">I2-Q2</f>
        <v>-2.9052948482933596</v>
      </c>
      <c r="X2" s="10">
        <f ca="1">I2-R2</f>
        <v>-1.6715808388539886</v>
      </c>
      <c r="Y2" s="10">
        <f ca="1">I2-S2</f>
        <v>-1.7922779646169413</v>
      </c>
      <c r="Z2" s="10">
        <f ca="1">I2-Test!$AD$20</f>
        <v>1.9672390140782487</v>
      </c>
      <c r="AA2" s="10">
        <f ca="1">I2-U2</f>
        <v>-2.7707893157030821</v>
      </c>
      <c r="AC2" s="28">
        <f ca="1">COUNT(A:A)</f>
        <v>1000</v>
      </c>
      <c r="AD2" s="12"/>
      <c r="AE2" s="12"/>
      <c r="AF2" s="12"/>
      <c r="AG2" s="12"/>
      <c r="AH2" s="12"/>
      <c r="AI2" s="12"/>
      <c r="AJ2" s="12"/>
      <c r="AL2" s="12"/>
      <c r="AN2" s="12"/>
      <c r="AO2" s="12"/>
      <c r="AP2" s="12"/>
      <c r="AQ2" s="12"/>
      <c r="AR2" s="12"/>
      <c r="AS2" s="12"/>
      <c r="AT2" s="12"/>
      <c r="AU2" s="12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  <c r="DO2" s="10"/>
      <c r="DP2" s="10"/>
      <c r="DQ2" s="10"/>
      <c r="DR2" s="10"/>
      <c r="DS2" s="10"/>
      <c r="DT2" s="10"/>
      <c r="DU2" s="10"/>
      <c r="DV2" s="10"/>
      <c r="DW2" s="10"/>
      <c r="DX2" s="10"/>
      <c r="DY2" s="10"/>
      <c r="DZ2" s="10"/>
      <c r="EA2" s="10"/>
      <c r="EB2" s="10"/>
      <c r="EC2" s="10"/>
      <c r="ED2" s="10"/>
      <c r="EE2" s="10"/>
      <c r="EF2" s="10"/>
      <c r="EG2" s="10"/>
      <c r="EH2" s="10"/>
      <c r="EI2" s="10"/>
      <c r="EJ2" s="10"/>
      <c r="EK2" s="10"/>
      <c r="EL2" s="10"/>
      <c r="EM2" s="10"/>
      <c r="EN2" s="10"/>
      <c r="EO2" s="10"/>
      <c r="EP2" s="10"/>
      <c r="EQ2" s="10"/>
      <c r="ER2" s="10"/>
      <c r="ES2" s="10"/>
    </row>
    <row r="3" spans="1:149" ht="16.5">
      <c r="A3" s="6">
        <f ca="1">LN((RAND()^(-Results!$F$4))-1)</f>
        <v>-0.44446054427438603</v>
      </c>
      <c r="B3" s="6">
        <f ca="1">LN((RAND()^(-Results!$F$4))-1)</f>
        <v>0.51152082764383144</v>
      </c>
      <c r="C3" s="6">
        <f ca="1">LN((RAND()^(-Results!$F$4))-1)</f>
        <v>-3.0149090515873973</v>
      </c>
      <c r="D3" s="6">
        <f ca="1">LN((RAND()^(-Results!$F$4))-1)</f>
        <v>1.0077072534982541</v>
      </c>
      <c r="E3" s="6">
        <f ca="1">LN((RAND()^(-Results!$F$4))-1)</f>
        <v>-0.48880891222654654</v>
      </c>
      <c r="F3" s="6">
        <f ca="1">LN((RAND()^(-Results!$F$4))-1)</f>
        <v>0.71985164764272025</v>
      </c>
      <c r="G3" s="6">
        <f ca="1">LN((RAND()^(-Results!$F$4))-1)</f>
        <v>-0.90200827970015951</v>
      </c>
      <c r="H3" s="6">
        <f t="shared" ref="H3:H66" ca="1" si="0">G3-$AC$5</f>
        <v>-0.84375710925615521</v>
      </c>
      <c r="I3" s="10">
        <f ca="1">SUMPRODUCT(J3:O3,Results!B$12:G$12)+Results!$F$5*H3</f>
        <v>-4.1373458892118844</v>
      </c>
      <c r="J3" s="10">
        <f ca="1">SUMPRODUCT($A3:$F3,Results!$B$15:$G$15)</f>
        <v>-3.1610583961316463</v>
      </c>
      <c r="K3" s="10">
        <f ca="1">SUMPRODUCT($A3:$F3,Results!$B$16:$G$16)</f>
        <v>-5.249139232898135</v>
      </c>
      <c r="L3" s="10">
        <f ca="1">SUMPRODUCT($A3:$F3,Results!$B$17:$G$17)</f>
        <v>-1.0088430172205385</v>
      </c>
      <c r="M3" s="10">
        <f ca="1">SUMPRODUCT($A3:$F3,Results!$B$18:$G$18)</f>
        <v>2.9954973544680414</v>
      </c>
      <c r="N3" s="10">
        <f ca="1">SUMPRODUCT($A3:$F3,Results!$B$19:$G$19)</f>
        <v>-1.9508643853431367</v>
      </c>
      <c r="O3" s="10">
        <f ca="1">SUMPRODUCT($A3:$F3,Results!$B$20:$G$20)</f>
        <v>-1.7979959372862375</v>
      </c>
      <c r="P3" s="10" cm="1">
        <f t="array" aca="1" ref="P3" ca="1">SUMPRODUCT(J3:O3,TRANSPOSE(Test!BL$20:BL$25))+Test!$AD$20-Test!$BL$27</f>
        <v>-1.3628519926315663</v>
      </c>
      <c r="Q3" s="10" cm="1">
        <f t="array" aca="1" ref="Q3" ca="1">SUMPRODUCT(J3:O3,TRANSPOSE(Test!ES$20:ES$25))+Test!$AD$20-Test!$ES$27</f>
        <v>-1.2534748764129171</v>
      </c>
      <c r="R3" s="10">
        <f ca="1">I3-Results!$E$5*H3</f>
        <v>-0.76231745218726354</v>
      </c>
      <c r="S3" s="10" cm="1">
        <f t="array" aca="1" ref="S3" ca="1">SUMPRODUCT(J3:O3,TRANSPOSE(Test!AR$28:AR$33))+Test!$AD$20-Test!$AC$26</f>
        <v>-5.1788409264821729</v>
      </c>
      <c r="T3" s="10">
        <f ca="1">SUMPRODUCT(J3:O3,Results!K$9:P$9)</f>
        <v>-0.69782872928585604</v>
      </c>
      <c r="U3" s="10">
        <f ca="1">SUMPRODUCT(J3:O3,Results!K$9:P$9)+Test!$AD$20-Test!$AC$31</f>
        <v>-0.68087267276076358</v>
      </c>
      <c r="V3" s="10">
        <f t="shared" ref="V3:V66" ca="1" si="1">I3-P3</f>
        <v>-2.7744938965803181</v>
      </c>
      <c r="W3" s="10">
        <f t="shared" ref="W3:W66" ca="1" si="2">I3-Q3</f>
        <v>-2.8838710127989673</v>
      </c>
      <c r="X3" s="10">
        <f t="shared" ref="X3:X66" ca="1" si="3">I3-R3</f>
        <v>-3.3750284370246209</v>
      </c>
      <c r="Y3" s="10">
        <f t="shared" ref="Y3:Y66" ca="1" si="4">I3-S3</f>
        <v>1.0414950372702885</v>
      </c>
      <c r="Z3" s="10">
        <f ca="1">I3-Test!$AD$20</f>
        <v>-4.4194739560937695</v>
      </c>
      <c r="AA3" s="10">
        <f t="shared" ref="AA3:AA66" ca="1" si="5">I3-U3</f>
        <v>-3.4564732164511209</v>
      </c>
      <c r="AC3" s="20"/>
      <c r="AD3" s="12"/>
      <c r="AE3" s="12"/>
      <c r="AF3" s="12"/>
      <c r="AG3" s="12"/>
      <c r="AH3" s="12"/>
      <c r="AI3" s="12"/>
      <c r="AJ3" s="12"/>
      <c r="AL3" s="12"/>
      <c r="AN3" s="12"/>
      <c r="AO3" s="12"/>
      <c r="AP3" s="12"/>
      <c r="AQ3" s="12"/>
      <c r="AR3" s="12"/>
      <c r="AS3" s="12"/>
      <c r="AT3" s="12"/>
      <c r="AU3" s="12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  <c r="DO3" s="10"/>
      <c r="DP3" s="10"/>
      <c r="DQ3" s="10"/>
      <c r="DR3" s="10"/>
      <c r="DS3" s="10"/>
      <c r="DT3" s="10"/>
      <c r="DU3" s="10"/>
      <c r="DV3" s="10"/>
      <c r="DW3" s="10"/>
      <c r="DX3" s="10"/>
      <c r="DY3" s="10"/>
      <c r="DZ3" s="10"/>
      <c r="EA3" s="10"/>
      <c r="EB3" s="10"/>
      <c r="EC3" s="10"/>
      <c r="ED3" s="10"/>
      <c r="EE3" s="10"/>
      <c r="EF3" s="10"/>
      <c r="EG3" s="10"/>
      <c r="EH3" s="10"/>
      <c r="EI3" s="10"/>
      <c r="EJ3" s="10"/>
      <c r="EK3" s="10"/>
      <c r="EL3" s="10"/>
      <c r="EM3" s="10"/>
      <c r="EN3" s="10"/>
      <c r="EO3" s="10"/>
      <c r="EP3" s="10"/>
      <c r="EQ3" s="10"/>
      <c r="ER3" s="10"/>
      <c r="ES3" s="10"/>
    </row>
    <row r="4" spans="1:149">
      <c r="A4" s="6">
        <f ca="1">LN((RAND()^(-Results!$F$4))-1)</f>
        <v>0.55613623820781311</v>
      </c>
      <c r="B4" s="6">
        <f ca="1">LN((RAND()^(-Results!$F$4))-1)</f>
        <v>1.7002077704873699</v>
      </c>
      <c r="C4" s="6">
        <f ca="1">LN((RAND()^(-Results!$F$4))-1)</f>
        <v>0.76559153460423068</v>
      </c>
      <c r="D4" s="6">
        <f ca="1">LN((RAND()^(-Results!$F$4))-1)</f>
        <v>-4.4288555003799974</v>
      </c>
      <c r="E4" s="6">
        <f ca="1">LN((RAND()^(-Results!$F$4))-1)</f>
        <v>0.4968597603759331</v>
      </c>
      <c r="F4" s="6">
        <f ca="1">LN((RAND()^(-Results!$F$4))-1)</f>
        <v>2.5243776198884369</v>
      </c>
      <c r="G4" s="6">
        <f ca="1">LN((RAND()^(-Results!$F$4))-1)</f>
        <v>0.25699145714948102</v>
      </c>
      <c r="H4" s="6">
        <f t="shared" ca="1" si="0"/>
        <v>0.31524262759348526</v>
      </c>
      <c r="I4" s="10">
        <f ca="1">SUMPRODUCT(J4:O4,Results!B$12:G$12)+Results!$F$5*H4</f>
        <v>20.589795539061942</v>
      </c>
      <c r="J4" s="10">
        <f ca="1">SUMPRODUCT($A4:$F4,Results!$B$15:$G$15)</f>
        <v>-2.6510785674169028</v>
      </c>
      <c r="K4" s="10">
        <f ca="1">SUMPRODUCT($A4:$F4,Results!$B$16:$G$16)</f>
        <v>9.102145751533012</v>
      </c>
      <c r="L4" s="10">
        <f ca="1">SUMPRODUCT($A4:$F4,Results!$B$17:$G$17)</f>
        <v>-3.9022217853092505</v>
      </c>
      <c r="M4" s="10">
        <f ca="1">SUMPRODUCT($A4:$F4,Results!$B$18:$G$18)</f>
        <v>-2.5566701406476713</v>
      </c>
      <c r="N4" s="10">
        <f ca="1">SUMPRODUCT($A4:$F4,Results!$B$19:$G$19)</f>
        <v>6.85743077343637</v>
      </c>
      <c r="O4" s="10">
        <f ca="1">SUMPRODUCT($A4:$F4,Results!$B$20:$G$20)</f>
        <v>1.1764021602220396</v>
      </c>
      <c r="P4" s="10" cm="1">
        <f t="array" aca="1" ref="P4" ca="1">SUMPRODUCT(J4:O4,TRANSPOSE(Test!BL$20:BL$25))+Test!$AD$20-Test!$BL$27</f>
        <v>19.00392103272203</v>
      </c>
      <c r="Q4" s="10" cm="1">
        <f t="array" aca="1" ref="Q4" ca="1">SUMPRODUCT(J4:O4,TRANSPOSE(Test!ES$20:ES$25))+Test!$AD$20-Test!$ES$27</f>
        <v>18.985132584588676</v>
      </c>
      <c r="R4" s="10">
        <f ca="1">I4-Results!$E$5*H4</f>
        <v>19.328825028688001</v>
      </c>
      <c r="S4" s="10" cm="1">
        <f t="array" aca="1" ref="S4" ca="1">SUMPRODUCT(J4:O4,TRANSPOSE(Test!AR$28:AR$33))+Test!$AD$20-Test!$AC$26</f>
        <v>18.889606159591814</v>
      </c>
      <c r="T4" s="10">
        <f ca="1">SUMPRODUCT(J4:O4,Results!K$9:P$9)</f>
        <v>18.784542345038638</v>
      </c>
      <c r="U4" s="10">
        <f ca="1">SUMPRODUCT(J4:O4,Results!K$9:P$9)+Test!$AD$20-Test!$AC$31</f>
        <v>18.80149840156373</v>
      </c>
      <c r="V4" s="10">
        <f t="shared" ca="1" si="1"/>
        <v>1.5858745063399127</v>
      </c>
      <c r="W4" s="10">
        <f t="shared" ca="1" si="2"/>
        <v>1.604662954473266</v>
      </c>
      <c r="X4" s="10">
        <f t="shared" ca="1" si="3"/>
        <v>1.2609705103739408</v>
      </c>
      <c r="Y4" s="10">
        <f t="shared" ca="1" si="4"/>
        <v>1.7001893794701282</v>
      </c>
      <c r="Z4" s="10">
        <f ca="1">I4-Test!$AD$20</f>
        <v>20.307667472180057</v>
      </c>
      <c r="AA4" s="10">
        <f t="shared" ca="1" si="5"/>
        <v>1.788297137498212</v>
      </c>
      <c r="AC4" s="50" t="s">
        <v>242</v>
      </c>
      <c r="AD4" s="12"/>
      <c r="AE4" s="12"/>
      <c r="AF4" s="12"/>
      <c r="AG4" s="12"/>
      <c r="AH4" s="12"/>
      <c r="AI4" s="12"/>
      <c r="AJ4" s="12"/>
      <c r="AL4" s="12"/>
      <c r="AN4" s="12"/>
      <c r="AO4" s="12"/>
      <c r="AP4" s="12"/>
      <c r="AQ4" s="12"/>
      <c r="AR4" s="12"/>
      <c r="AS4" s="12"/>
      <c r="AT4" s="12"/>
      <c r="AU4" s="12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</row>
    <row r="5" spans="1:149">
      <c r="A5" s="6">
        <f ca="1">LN((RAND()^(-Results!$F$4))-1)</f>
        <v>-1.6558329541823318</v>
      </c>
      <c r="B5" s="6">
        <f ca="1">LN((RAND()^(-Results!$F$4))-1)</f>
        <v>-0.57209996586049483</v>
      </c>
      <c r="C5" s="6">
        <f ca="1">LN((RAND()^(-Results!$F$4))-1)</f>
        <v>0.12664068671602211</v>
      </c>
      <c r="D5" s="6">
        <f ca="1">LN((RAND()^(-Results!$F$4))-1)</f>
        <v>-0.46186896351593876</v>
      </c>
      <c r="E5" s="6">
        <f ca="1">LN((RAND()^(-Results!$F$4))-1)</f>
        <v>-7.7163224218968915E-2</v>
      </c>
      <c r="F5" s="6">
        <f ca="1">LN((RAND()^(-Results!$F$4))-1)</f>
        <v>7.8692357088503168E-2</v>
      </c>
      <c r="G5" s="6">
        <f ca="1">LN((RAND()^(-Results!$F$4))-1)</f>
        <v>0.92428872783570026</v>
      </c>
      <c r="H5" s="6">
        <f t="shared" ca="1" si="0"/>
        <v>0.98253989827970456</v>
      </c>
      <c r="I5" s="10">
        <f ca="1">SUMPRODUCT(J5:O5,Results!B$12:G$12)+Results!$F$5*H5</f>
        <v>-7.9563510891987841</v>
      </c>
      <c r="J5" s="10">
        <f ca="1">SUMPRODUCT($A5:$F5,Results!$B$15:$G$15)</f>
        <v>5.2148627201165763</v>
      </c>
      <c r="K5" s="10">
        <f ca="1">SUMPRODUCT($A5:$F5,Results!$B$16:$G$16)</f>
        <v>7.9817746000709622E-2</v>
      </c>
      <c r="L5" s="10">
        <f ca="1">SUMPRODUCT($A5:$F5,Results!$B$17:$G$17)</f>
        <v>0.27751058251689975</v>
      </c>
      <c r="M5" s="10">
        <f ca="1">SUMPRODUCT($A5:$F5,Results!$B$18:$G$18)</f>
        <v>-0.56798099886954923</v>
      </c>
      <c r="N5" s="10">
        <f ca="1">SUMPRODUCT($A5:$F5,Results!$B$19:$G$19)</f>
        <v>-4.4568054792170662</v>
      </c>
      <c r="O5" s="10">
        <f ca="1">SUMPRODUCT($A5:$F5,Results!$B$20:$G$20)</f>
        <v>-1.3353295737366901</v>
      </c>
      <c r="P5" s="10" cm="1">
        <f t="array" aca="1" ref="P5" ca="1">SUMPRODUCT(J5:O5,TRANSPOSE(Test!BL$20:BL$25))+Test!$AD$20-Test!$BL$27</f>
        <v>-12.610487971275363</v>
      </c>
      <c r="Q5" s="10" cm="1">
        <f t="array" aca="1" ref="Q5" ca="1">SUMPRODUCT(J5:O5,TRANSPOSE(Test!ES$20:ES$25))+Test!$AD$20-Test!$ES$27</f>
        <v>-12.602850655459221</v>
      </c>
      <c r="R5" s="10">
        <f ca="1">I5-Results!$E$5*H5</f>
        <v>-11.886510682317603</v>
      </c>
      <c r="S5" s="10" cm="1">
        <f t="array" aca="1" ref="S5" ca="1">SUMPRODUCT(J5:O5,TRANSPOSE(Test!AR$28:AR$33))+Test!$AD$20-Test!$AC$26</f>
        <v>-10.057702782246862</v>
      </c>
      <c r="T5" s="10">
        <f ca="1">SUMPRODUCT(J5:O5,Results!K$9:P$9)</f>
        <v>-12.584442976766219</v>
      </c>
      <c r="U5" s="10">
        <f ca="1">SUMPRODUCT(J5:O5,Results!K$9:P$9)+Test!$AD$20-Test!$AC$31</f>
        <v>-12.567486920241127</v>
      </c>
      <c r="V5" s="10">
        <f t="shared" ca="1" si="1"/>
        <v>4.6541368820765792</v>
      </c>
      <c r="W5" s="10">
        <f t="shared" ca="1" si="2"/>
        <v>4.6464995662604371</v>
      </c>
      <c r="X5" s="10">
        <f t="shared" ca="1" si="3"/>
        <v>3.9301595931188187</v>
      </c>
      <c r="Y5" s="10">
        <f t="shared" ca="1" si="4"/>
        <v>2.1013516930480778</v>
      </c>
      <c r="Z5" s="10">
        <f ca="1">I5-Test!$AD$20</f>
        <v>-8.2384791560806701</v>
      </c>
      <c r="AA5" s="10">
        <f t="shared" ca="1" si="5"/>
        <v>4.6111358310423425</v>
      </c>
      <c r="AC5" s="25">
        <f ca="1">AVERAGE(G:G)</f>
        <v>-5.8251170444004255E-2</v>
      </c>
      <c r="AD5" s="12"/>
      <c r="AE5" s="12"/>
      <c r="AF5" s="12"/>
      <c r="AG5" s="12"/>
      <c r="AH5" s="12"/>
      <c r="AI5" s="12"/>
      <c r="AJ5" s="12"/>
      <c r="AL5" s="12"/>
      <c r="AN5" s="12"/>
      <c r="AO5" s="12"/>
      <c r="AP5" s="12"/>
      <c r="AQ5" s="12"/>
      <c r="AR5" s="12"/>
      <c r="AS5" s="12"/>
      <c r="AT5" s="12"/>
      <c r="AU5" s="12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</row>
    <row r="6" spans="1:149" ht="16.5">
      <c r="A6" s="6">
        <f ca="1">LN((RAND()^(-Results!$F$4))-1)</f>
        <v>-1.9864735512085896</v>
      </c>
      <c r="B6" s="6">
        <f ca="1">LN((RAND()^(-Results!$F$4))-1)</f>
        <v>-0.11022133723512752</v>
      </c>
      <c r="C6" s="6">
        <f ca="1">LN((RAND()^(-Results!$F$4))-1)</f>
        <v>-0.88947659640957288</v>
      </c>
      <c r="D6" s="6">
        <f ca="1">LN((RAND()^(-Results!$F$4))-1)</f>
        <v>-0.23716434470614683</v>
      </c>
      <c r="E6" s="6">
        <f ca="1">LN((RAND()^(-Results!$F$4))-1)</f>
        <v>2.2801440340874679</v>
      </c>
      <c r="F6" s="6">
        <f ca="1">LN((RAND()^(-Results!$F$4))-1)</f>
        <v>-0.23115524189801623</v>
      </c>
      <c r="G6" s="6">
        <f ca="1">LN((RAND()^(-Results!$F$4))-1)</f>
        <v>1.8738021624215986</v>
      </c>
      <c r="H6" s="6">
        <f t="shared" ca="1" si="0"/>
        <v>1.9320533328656029</v>
      </c>
      <c r="I6" s="10">
        <f ca="1">SUMPRODUCT(J6:O6,Results!B$12:G$12)+Results!$F$5*H6</f>
        <v>1.8531930670208254</v>
      </c>
      <c r="J6" s="10">
        <f ca="1">SUMPRODUCT($A6:$F6,Results!$B$15:$G$15)</f>
        <v>2.6740476866270013</v>
      </c>
      <c r="K6" s="10">
        <f ca="1">SUMPRODUCT($A6:$F6,Results!$B$16:$G$16)</f>
        <v>3.9635977325971412</v>
      </c>
      <c r="L6" s="10">
        <f ca="1">SUMPRODUCT($A6:$F6,Results!$B$17:$G$17)</f>
        <v>-9.7853089984955766</v>
      </c>
      <c r="M6" s="10">
        <f ca="1">SUMPRODUCT($A6:$F6,Results!$B$18:$G$18)</f>
        <v>1.815656694389421</v>
      </c>
      <c r="N6" s="10">
        <f ca="1">SUMPRODUCT($A6:$F6,Results!$B$19:$G$19)</f>
        <v>-7.8071249540151513</v>
      </c>
      <c r="O6" s="10">
        <f ca="1">SUMPRODUCT($A6:$F6,Results!$B$20:$G$20)</f>
        <v>-4.870812814861111</v>
      </c>
      <c r="P6" s="10" cm="1">
        <f t="array" aca="1" ref="P6" ca="1">SUMPRODUCT(J6:O6,TRANSPOSE(Test!BL$20:BL$25))+Test!$AD$20-Test!$BL$27</f>
        <v>-7.721993287876967</v>
      </c>
      <c r="Q6" s="10" cm="1">
        <f t="array" aca="1" ref="Q6" ca="1">SUMPRODUCT(J6:O6,TRANSPOSE(Test!ES$20:ES$25))+Test!$AD$20-Test!$ES$27</f>
        <v>-7.6621117930111904</v>
      </c>
      <c r="R6" s="10">
        <f ca="1">I6-Results!$E$5*H6</f>
        <v>-5.8750202644415861</v>
      </c>
      <c r="S6" s="10" cm="1">
        <f t="array" aca="1" ref="S6" ca="1">SUMPRODUCT(J6:O6,TRANSPOSE(Test!AR$28:AR$33))+Test!$AD$20-Test!$AC$26</f>
        <v>-8.6159211960442299</v>
      </c>
      <c r="T6" s="10">
        <f ca="1">SUMPRODUCT(J6:O6,Results!K$9:P$9)</f>
        <v>-7.3675293772212118</v>
      </c>
      <c r="U6" s="10">
        <f ca="1">SUMPRODUCT(J6:O6,Results!K$9:P$9)+Test!$AD$20-Test!$AC$31</f>
        <v>-7.3505733206961192</v>
      </c>
      <c r="V6" s="10">
        <f t="shared" ca="1" si="1"/>
        <v>9.5751863548977916</v>
      </c>
      <c r="W6" s="10">
        <f t="shared" ca="1" si="2"/>
        <v>9.5153048600320158</v>
      </c>
      <c r="X6" s="10">
        <f t="shared" ca="1" si="3"/>
        <v>7.7282133314624115</v>
      </c>
      <c r="Y6" s="10">
        <f t="shared" ca="1" si="4"/>
        <v>10.469114263065055</v>
      </c>
      <c r="Z6" s="10">
        <f ca="1">I6-Test!$AD$20</f>
        <v>1.5710650001389401</v>
      </c>
      <c r="AA6" s="10">
        <f t="shared" ca="1" si="5"/>
        <v>9.2037663877169447</v>
      </c>
      <c r="AC6" s="20"/>
      <c r="AD6" s="12"/>
      <c r="AE6" s="12"/>
      <c r="AF6" s="12"/>
      <c r="AG6" s="12"/>
      <c r="AH6" s="12"/>
      <c r="AI6" s="12"/>
      <c r="AJ6" s="12"/>
      <c r="AL6" s="12"/>
      <c r="AN6" s="12"/>
      <c r="AO6" s="12"/>
      <c r="AP6" s="12"/>
      <c r="AQ6" s="12"/>
      <c r="AR6" s="12"/>
      <c r="AS6" s="12"/>
      <c r="AT6" s="12"/>
      <c r="AU6" s="12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</row>
    <row r="7" spans="1:149">
      <c r="A7" s="6">
        <f ca="1">LN((RAND()^(-Results!$F$4))-1)</f>
        <v>2.3086604696875552</v>
      </c>
      <c r="B7" s="6">
        <f ca="1">LN((RAND()^(-Results!$F$4))-1)</f>
        <v>-0.61224849572980378</v>
      </c>
      <c r="C7" s="6">
        <f ca="1">LN((RAND()^(-Results!$F$4))-1)</f>
        <v>-0.34429368982168645</v>
      </c>
      <c r="D7" s="6">
        <f ca="1">LN((RAND()^(-Results!$F$4))-1)</f>
        <v>9.5743305965321369E-3</v>
      </c>
      <c r="E7" s="6">
        <f ca="1">LN((RAND()^(-Results!$F$4))-1)</f>
        <v>-0.71441876852107644</v>
      </c>
      <c r="F7" s="6">
        <f ca="1">LN((RAND()^(-Results!$F$4))-1)</f>
        <v>-0.71377187558669386</v>
      </c>
      <c r="G7" s="6">
        <f ca="1">LN((RAND()^(-Results!$F$4))-1)</f>
        <v>0.98202971028787922</v>
      </c>
      <c r="H7" s="6">
        <f t="shared" ca="1" si="0"/>
        <v>1.0402808807318835</v>
      </c>
      <c r="I7" s="10">
        <f ca="1">SUMPRODUCT(J7:O7,Results!B$12:G$12)+Results!$F$5*H7</f>
        <v>13.873159807494723</v>
      </c>
      <c r="J7" s="10">
        <f ca="1">SUMPRODUCT($A7:$F7,Results!$B$15:$G$15)</f>
        <v>-4.4061033645537604</v>
      </c>
      <c r="K7" s="10">
        <f ca="1">SUMPRODUCT($A7:$F7,Results!$B$16:$G$16)</f>
        <v>-3.2236144380889891</v>
      </c>
      <c r="L7" s="10">
        <f ca="1">SUMPRODUCT($A7:$F7,Results!$B$17:$G$17)</f>
        <v>2.3261499684990157</v>
      </c>
      <c r="M7" s="10">
        <f ca="1">SUMPRODUCT($A7:$F7,Results!$B$18:$G$18)</f>
        <v>1.6722854715438571</v>
      </c>
      <c r="N7" s="10">
        <f ca="1">SUMPRODUCT($A7:$F7,Results!$B$19:$G$19)</f>
        <v>4.5263782281200848</v>
      </c>
      <c r="O7" s="10">
        <f ca="1">SUMPRODUCT($A7:$F7,Results!$B$20:$G$20)</f>
        <v>1.4019637925497388</v>
      </c>
      <c r="P7" s="10" cm="1">
        <f t="array" aca="1" ref="P7" ca="1">SUMPRODUCT(J7:O7,TRANSPOSE(Test!BL$20:BL$25))+Test!$AD$20-Test!$BL$27</f>
        <v>8.6126492187727646</v>
      </c>
      <c r="Q7" s="10" cm="1">
        <f t="array" aca="1" ref="Q7" ca="1">SUMPRODUCT(J7:O7,TRANSPOSE(Test!ES$20:ES$25))+Test!$AD$20-Test!$ES$27</f>
        <v>8.5238336722483297</v>
      </c>
      <c r="R7" s="10">
        <f ca="1">I7-Results!$E$5*H7</f>
        <v>9.7120362845671888</v>
      </c>
      <c r="S7" s="10" cm="1">
        <f t="array" aca="1" ref="S7" ca="1">SUMPRODUCT(J7:O7,TRANSPOSE(Test!AR$28:AR$33))+Test!$AD$20-Test!$AC$26</f>
        <v>5.5844616020430315</v>
      </c>
      <c r="T7" s="10">
        <f ca="1">SUMPRODUCT(J7:O7,Results!K$9:P$9)</f>
        <v>8.049702063677417</v>
      </c>
      <c r="U7" s="10">
        <f ca="1">SUMPRODUCT(J7:O7,Results!K$9:P$9)+Test!$AD$20-Test!$AC$31</f>
        <v>8.0666581202025096</v>
      </c>
      <c r="V7" s="10">
        <f t="shared" ca="1" si="1"/>
        <v>5.2605105887219583</v>
      </c>
      <c r="W7" s="10">
        <f t="shared" ca="1" si="2"/>
        <v>5.3493261352463932</v>
      </c>
      <c r="X7" s="10">
        <f t="shared" ca="1" si="3"/>
        <v>4.1611235229275341</v>
      </c>
      <c r="Y7" s="10">
        <f t="shared" ca="1" si="4"/>
        <v>8.2886982054516913</v>
      </c>
      <c r="Z7" s="10">
        <f ca="1">I7-Test!$AD$20</f>
        <v>13.591031740612838</v>
      </c>
      <c r="AA7" s="10">
        <f t="shared" ca="1" si="5"/>
        <v>5.8065016872922133</v>
      </c>
      <c r="AC7" s="25"/>
      <c r="AD7" s="12"/>
      <c r="AE7" s="12"/>
      <c r="AF7" s="12"/>
      <c r="AG7" s="12"/>
      <c r="AH7" s="12"/>
      <c r="AI7" s="12"/>
      <c r="AJ7" s="12"/>
      <c r="AL7" s="12"/>
      <c r="AN7" s="12"/>
      <c r="AO7" s="12"/>
      <c r="AP7" s="12"/>
      <c r="AQ7" s="12"/>
      <c r="AR7" s="12"/>
      <c r="AS7" s="12"/>
      <c r="AT7" s="12"/>
      <c r="AU7" s="12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</row>
    <row r="8" spans="1:149">
      <c r="A8" s="6">
        <f ca="1">LN((RAND()^(-Results!$F$4))-1)</f>
        <v>0.23472558615057587</v>
      </c>
      <c r="B8" s="6">
        <f ca="1">LN((RAND()^(-Results!$F$4))-1)</f>
        <v>-2.0073565773637099</v>
      </c>
      <c r="C8" s="6">
        <f ca="1">LN((RAND()^(-Results!$F$4))-1)</f>
        <v>-0.3690867405430589</v>
      </c>
      <c r="D8" s="6">
        <f ca="1">LN((RAND()^(-Results!$F$4))-1)</f>
        <v>-1.1622084077308772</v>
      </c>
      <c r="E8" s="6">
        <f ca="1">LN((RAND()^(-Results!$F$4))-1)</f>
        <v>3.6833789044106444</v>
      </c>
      <c r="F8" s="6">
        <f ca="1">LN((RAND()^(-Results!$F$4))-1)</f>
        <v>-2.4753768866147627</v>
      </c>
      <c r="G8" s="6">
        <f ca="1">LN((RAND()^(-Results!$F$4))-1)</f>
        <v>1.2918846202052556</v>
      </c>
      <c r="H8" s="6">
        <f t="shared" ca="1" si="0"/>
        <v>1.3501357906492599</v>
      </c>
      <c r="I8" s="10">
        <f ca="1">SUMPRODUCT(J8:O8,Results!B$12:G$12)+Results!$F$5*H8</f>
        <v>3.2810099319819503</v>
      </c>
      <c r="J8" s="10">
        <f ca="1">SUMPRODUCT($A8:$F8,Results!$B$15:$G$15)</f>
        <v>0.69539997316695157</v>
      </c>
      <c r="K8" s="10">
        <f ca="1">SUMPRODUCT($A8:$F8,Results!$B$16:$G$16)</f>
        <v>5.4285379874528417</v>
      </c>
      <c r="L8" s="10">
        <f ca="1">SUMPRODUCT($A8:$F8,Results!$B$17:$G$17)</f>
        <v>-14.973640111471125</v>
      </c>
      <c r="M8" s="10">
        <f ca="1">SUMPRODUCT($A8:$F8,Results!$B$18:$G$18)</f>
        <v>4.8846836093483672</v>
      </c>
      <c r="N8" s="10">
        <f ca="1">SUMPRODUCT($A8:$F8,Results!$B$19:$G$19)</f>
        <v>-7.4781231340722627</v>
      </c>
      <c r="O8" s="10">
        <f ca="1">SUMPRODUCT($A8:$F8,Results!$B$20:$G$20)</f>
        <v>-6.5532050364332726</v>
      </c>
      <c r="P8" s="10" cm="1">
        <f t="array" aca="1" ref="P8" ca="1">SUMPRODUCT(J8:O8,TRANSPOSE(Test!BL$20:BL$25))+Test!$AD$20-Test!$BL$27</f>
        <v>-2.3092186694511549</v>
      </c>
      <c r="Q8" s="10" cm="1">
        <f t="array" aca="1" ref="Q8" ca="1">SUMPRODUCT(J8:O8,TRANSPOSE(Test!ES$20:ES$25))+Test!$AD$20-Test!$ES$27</f>
        <v>-2.4397293869236401</v>
      </c>
      <c r="R8" s="10">
        <f ca="1">I8-Results!$E$5*H8</f>
        <v>-2.1195332306150894</v>
      </c>
      <c r="S8" s="10" cm="1">
        <f t="array" aca="1" ref="S8" ca="1">SUMPRODUCT(J8:O8,TRANSPOSE(Test!AR$28:AR$33))+Test!$AD$20-Test!$AC$26</f>
        <v>-6.7711159659101003</v>
      </c>
      <c r="T8" s="10">
        <f ca="1">SUMPRODUCT(J8:O8,Results!K$9:P$9)</f>
        <v>-3.1283733250671855</v>
      </c>
      <c r="U8" s="10">
        <f ca="1">SUMPRODUCT(J8:O8,Results!K$9:P$9)+Test!$AD$20-Test!$AC$31</f>
        <v>-3.1114172685420933</v>
      </c>
      <c r="V8" s="10">
        <f t="shared" ca="1" si="1"/>
        <v>5.5902286014331057</v>
      </c>
      <c r="W8" s="10">
        <f t="shared" ca="1" si="2"/>
        <v>5.72073931890559</v>
      </c>
      <c r="X8" s="10">
        <f t="shared" ca="1" si="3"/>
        <v>5.4005431625970397</v>
      </c>
      <c r="Y8" s="10">
        <f t="shared" ca="1" si="4"/>
        <v>10.052125897892051</v>
      </c>
      <c r="Z8" s="10">
        <f ca="1">I8-Test!$AD$20</f>
        <v>2.9988818651000653</v>
      </c>
      <c r="AA8" s="10">
        <f t="shared" ca="1" si="5"/>
        <v>6.3924272005240432</v>
      </c>
      <c r="AC8" s="25"/>
      <c r="AD8" s="12"/>
      <c r="AE8" s="12"/>
      <c r="AF8" s="12"/>
      <c r="AG8" s="12"/>
      <c r="AH8" s="12"/>
      <c r="AI8" s="12"/>
      <c r="AJ8" s="12"/>
      <c r="AL8" s="12"/>
      <c r="AN8" s="12"/>
      <c r="AO8" s="12"/>
      <c r="AP8" s="12"/>
      <c r="AQ8" s="12"/>
      <c r="AR8" s="12"/>
      <c r="AS8" s="12"/>
      <c r="AT8" s="12"/>
      <c r="AU8" s="12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</row>
    <row r="9" spans="1:149">
      <c r="A9" s="6">
        <f ca="1">LN((RAND()^(-Results!$F$4))-1)</f>
        <v>0.33917287267128993</v>
      </c>
      <c r="B9" s="6">
        <f ca="1">LN((RAND()^(-Results!$F$4))-1)</f>
        <v>-4.3679701577813042</v>
      </c>
      <c r="C9" s="6">
        <f ca="1">LN((RAND()^(-Results!$F$4))-1)</f>
        <v>-1.3052753966027193</v>
      </c>
      <c r="D9" s="6">
        <f ca="1">LN((RAND()^(-Results!$F$4))-1)</f>
        <v>-1.9421871657809882</v>
      </c>
      <c r="E9" s="6">
        <f ca="1">LN((RAND()^(-Results!$F$4))-1)</f>
        <v>1.7422314326159307</v>
      </c>
      <c r="F9" s="6">
        <f ca="1">LN((RAND()^(-Results!$F$4))-1)</f>
        <v>-0.68578760671124339</v>
      </c>
      <c r="G9" s="6">
        <f ca="1">LN((RAND()^(-Results!$F$4))-1)</f>
        <v>5.6531881674550979</v>
      </c>
      <c r="H9" s="6">
        <f t="shared" ca="1" si="0"/>
        <v>5.711439337899102</v>
      </c>
      <c r="I9" s="10">
        <f ca="1">SUMPRODUCT(J9:O9,Results!B$12:G$12)+Results!$F$5*H9</f>
        <v>21.48512406782632</v>
      </c>
      <c r="J9" s="10">
        <f ca="1">SUMPRODUCT($A9:$F9,Results!$B$15:$G$15)</f>
        <v>-0.37964323624954432</v>
      </c>
      <c r="K9" s="10">
        <f ca="1">SUMPRODUCT($A9:$F9,Results!$B$16:$G$16)</f>
        <v>-8.1146015088896739E-2</v>
      </c>
      <c r="L9" s="10">
        <f ca="1">SUMPRODUCT($A9:$F9,Results!$B$17:$G$17)</f>
        <v>-11.662256647046846</v>
      </c>
      <c r="M9" s="10">
        <f ca="1">SUMPRODUCT($A9:$F9,Results!$B$18:$G$18)</f>
        <v>2.3848658211740461</v>
      </c>
      <c r="N9" s="10">
        <f ca="1">SUMPRODUCT($A9:$F9,Results!$B$19:$G$19)</f>
        <v>-8.6716735642972083</v>
      </c>
      <c r="O9" s="10">
        <f ca="1">SUMPRODUCT($A9:$F9,Results!$B$20:$G$20)</f>
        <v>-4.4135107949008221</v>
      </c>
      <c r="P9" s="10" cm="1">
        <f t="array" aca="1" ref="P9" ca="1">SUMPRODUCT(J9:O9,TRANSPOSE(Test!BL$20:BL$25))+Test!$AD$20-Test!$BL$27</f>
        <v>-5.88629247350101</v>
      </c>
      <c r="Q9" s="10" cm="1">
        <f t="array" aca="1" ref="Q9" ca="1">SUMPRODUCT(J9:O9,TRANSPOSE(Test!ES$20:ES$25))+Test!$AD$20-Test!$ES$27</f>
        <v>-6.103658057925637</v>
      </c>
      <c r="R9" s="10">
        <f ca="1">I9-Results!$E$5*H9</f>
        <v>-1.3606332837700883</v>
      </c>
      <c r="S9" s="10" cm="1">
        <f t="array" aca="1" ref="S9" ca="1">SUMPRODUCT(J9:O9,TRANSPOSE(Test!AR$28:AR$33))+Test!$AD$20-Test!$AC$26</f>
        <v>-8.0232145510421624</v>
      </c>
      <c r="T9" s="10">
        <f ca="1">SUMPRODUCT(J9:O9,Results!K$9:P$9)</f>
        <v>-7.2581112914958759</v>
      </c>
      <c r="U9" s="10">
        <f ca="1">SUMPRODUCT(J9:O9,Results!K$9:P$9)+Test!$AD$20-Test!$AC$31</f>
        <v>-7.2411552349707833</v>
      </c>
      <c r="V9" s="10">
        <f t="shared" ca="1" si="1"/>
        <v>27.371416541327328</v>
      </c>
      <c r="W9" s="10">
        <f t="shared" ca="1" si="2"/>
        <v>27.588782125751955</v>
      </c>
      <c r="X9" s="10">
        <f t="shared" ca="1" si="3"/>
        <v>22.845757351596408</v>
      </c>
      <c r="Y9" s="10">
        <f t="shared" ca="1" si="4"/>
        <v>29.508338618868482</v>
      </c>
      <c r="Z9" s="10">
        <f ca="1">I9-Test!$AD$20</f>
        <v>21.202996000944434</v>
      </c>
      <c r="AA9" s="10">
        <f t="shared" ca="1" si="5"/>
        <v>28.726279302797103</v>
      </c>
      <c r="AL9" s="12"/>
      <c r="AN9" s="12"/>
      <c r="AO9" s="31"/>
      <c r="AP9" s="31"/>
      <c r="AQ9" s="31"/>
      <c r="AR9" s="31"/>
      <c r="AS9" s="31"/>
      <c r="AT9" s="31"/>
      <c r="AU9" s="31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</row>
    <row r="10" spans="1:149" ht="16.5">
      <c r="A10" s="6">
        <f ca="1">LN((RAND()^(-Results!$F$4))-1)</f>
        <v>-0.85171017455761133</v>
      </c>
      <c r="B10" s="6">
        <f ca="1">LN((RAND()^(-Results!$F$4))-1)</f>
        <v>-0.44843868435993467</v>
      </c>
      <c r="C10" s="6">
        <f ca="1">LN((RAND()^(-Results!$F$4))-1)</f>
        <v>-0.64079500311436532</v>
      </c>
      <c r="D10" s="6">
        <f ca="1">LN((RAND()^(-Results!$F$4))-1)</f>
        <v>-1.2074377529617015</v>
      </c>
      <c r="E10" s="6">
        <f ca="1">LN((RAND()^(-Results!$F$4))-1)</f>
        <v>0.50943813394596893</v>
      </c>
      <c r="F10" s="6">
        <f ca="1">LN((RAND()^(-Results!$F$4))-1)</f>
        <v>1.5612878741126688</v>
      </c>
      <c r="G10" s="6">
        <f ca="1">LN((RAND()^(-Results!$F$4))-1)</f>
        <v>-3.3690095118674059</v>
      </c>
      <c r="H10" s="6">
        <f t="shared" ca="1" si="0"/>
        <v>-3.3107583414234019</v>
      </c>
      <c r="I10" s="10">
        <f ca="1">SUMPRODUCT(J10:O10,Results!B$12:G$12)+Results!$F$5*H10</f>
        <v>-15.333935449052571</v>
      </c>
      <c r="J10" s="10">
        <f ca="1">SUMPRODUCT($A10:$F10,Results!$B$15:$G$15)</f>
        <v>-0.64976186208514264</v>
      </c>
      <c r="K10" s="10">
        <f ca="1">SUMPRODUCT($A10:$F10,Results!$B$16:$G$16)</f>
        <v>2.1595941093257771</v>
      </c>
      <c r="L10" s="10">
        <f ca="1">SUMPRODUCT($A10:$F10,Results!$B$17:$G$17)</f>
        <v>-4.8162539764008407</v>
      </c>
      <c r="M10" s="10">
        <f ca="1">SUMPRODUCT($A10:$F10,Results!$B$18:$G$18)</f>
        <v>-1.3770816862506301</v>
      </c>
      <c r="N10" s="10">
        <f ca="1">SUMPRODUCT($A10:$F10,Results!$B$19:$G$19)</f>
        <v>-2.5288582797394987</v>
      </c>
      <c r="O10" s="10">
        <f ca="1">SUMPRODUCT($A10:$F10,Results!$B$20:$G$20)</f>
        <v>-0.8365035943139385</v>
      </c>
      <c r="P10" s="10" cm="1">
        <f t="array" aca="1" ref="P10" ca="1">SUMPRODUCT(J10:O10,TRANSPOSE(Test!BL$20:BL$25))+Test!$AD$20-Test!$BL$27</f>
        <v>1.1991701359901321</v>
      </c>
      <c r="Q10" s="10" cm="1">
        <f t="array" aca="1" ref="Q10" ca="1">SUMPRODUCT(J10:O10,TRANSPOSE(Test!ES$20:ES$25))+Test!$AD$20-Test!$ES$27</f>
        <v>1.2096332624538459</v>
      </c>
      <c r="R10" s="10">
        <f ca="1">I10-Results!$E$5*H10</f>
        <v>-2.090902083358964</v>
      </c>
      <c r="S10" s="10" cm="1">
        <f t="array" aca="1" ref="S10" ca="1">SUMPRODUCT(J10:O10,TRANSPOSE(Test!AR$28:AR$33))+Test!$AD$20-Test!$AC$26</f>
        <v>1.9678166936774864</v>
      </c>
      <c r="T10" s="10">
        <f ca="1">SUMPRODUCT(J10:O10,Results!K$9:P$9)</f>
        <v>1.2235860467837765</v>
      </c>
      <c r="U10" s="10">
        <f ca="1">SUMPRODUCT(J10:O10,Results!K$9:P$9)+Test!$AD$20-Test!$AC$31</f>
        <v>1.240542103308869</v>
      </c>
      <c r="V10" s="10">
        <f t="shared" ca="1" si="1"/>
        <v>-16.533105585042705</v>
      </c>
      <c r="W10" s="10">
        <f t="shared" ca="1" si="2"/>
        <v>-16.543568711506417</v>
      </c>
      <c r="X10" s="10">
        <f t="shared" ca="1" si="3"/>
        <v>-13.243033365693607</v>
      </c>
      <c r="Y10" s="10">
        <f t="shared" ca="1" si="4"/>
        <v>-17.301752142730059</v>
      </c>
      <c r="Z10" s="10">
        <f ca="1">I10-Test!$AD$20</f>
        <v>-15.616063515934457</v>
      </c>
      <c r="AA10" s="10">
        <f t="shared" ca="1" si="5"/>
        <v>-16.57447755236144</v>
      </c>
      <c r="AC10" s="9"/>
      <c r="AD10" s="9"/>
      <c r="AE10" s="20"/>
      <c r="AF10" s="20"/>
      <c r="AG10" s="20"/>
      <c r="AH10" s="20"/>
      <c r="AI10" s="20"/>
      <c r="AJ10" s="20"/>
      <c r="AK10" s="20"/>
      <c r="AL10" s="12"/>
      <c r="AN10" s="12"/>
      <c r="AO10" s="31"/>
      <c r="AP10" s="31"/>
      <c r="AQ10" s="31"/>
      <c r="AR10" s="31"/>
      <c r="AS10" s="31"/>
      <c r="AT10" s="31"/>
      <c r="AU10" s="31"/>
    </row>
    <row r="11" spans="1:149">
      <c r="A11" s="6">
        <f ca="1">LN((RAND()^(-Results!$F$4))-1)</f>
        <v>0.37286448527796839</v>
      </c>
      <c r="B11" s="6">
        <f ca="1">LN((RAND()^(-Results!$F$4))-1)</f>
        <v>1.2992420140672347</v>
      </c>
      <c r="C11" s="6">
        <f ca="1">LN((RAND()^(-Results!$F$4))-1)</f>
        <v>3.4216151451995738</v>
      </c>
      <c r="D11" s="6">
        <f ca="1">LN((RAND()^(-Results!$F$4))-1)</f>
        <v>0.92714066868384226</v>
      </c>
      <c r="E11" s="6">
        <f ca="1">LN((RAND()^(-Results!$F$4))-1)</f>
        <v>0.80615233602134728</v>
      </c>
      <c r="F11" s="6">
        <f ca="1">LN((RAND()^(-Results!$F$4))-1)</f>
        <v>-0.12429107932695715</v>
      </c>
      <c r="G11" s="6">
        <f ca="1">LN((RAND()^(-Results!$F$4))-1)</f>
        <v>-1.4275985731445011</v>
      </c>
      <c r="H11" s="6">
        <f t="shared" ca="1" si="0"/>
        <v>-1.3693474027004968</v>
      </c>
      <c r="I11" s="10">
        <f ca="1">SUMPRODUCT(J11:O11,Results!B$12:G$12)+Results!$F$5*H11</f>
        <v>1.8786711422677183</v>
      </c>
      <c r="J11" s="10">
        <f ca="1">SUMPRODUCT($A11:$F11,Results!$B$15:$G$15)</f>
        <v>8.3201910207789526E-2</v>
      </c>
      <c r="K11" s="10">
        <f ca="1">SUMPRODUCT($A11:$F11,Results!$B$16:$G$16)</f>
        <v>6.7624287236871004</v>
      </c>
      <c r="L11" s="10">
        <f ca="1">SUMPRODUCT($A11:$F11,Results!$B$17:$G$17)</f>
        <v>1.2748162985139082</v>
      </c>
      <c r="M11" s="10">
        <f ca="1">SUMPRODUCT($A11:$F11,Results!$B$18:$G$18)</f>
        <v>-4.7180198403050655</v>
      </c>
      <c r="N11" s="10">
        <f ca="1">SUMPRODUCT($A11:$F11,Results!$B$19:$G$19)</f>
        <v>4.3654195261368915</v>
      </c>
      <c r="O11" s="10">
        <f ca="1">SUMPRODUCT($A11:$F11,Results!$B$20:$G$20)</f>
        <v>3.5560846167670905</v>
      </c>
      <c r="P11" s="10" cm="1">
        <f t="array" aca="1" ref="P11" ca="1">SUMPRODUCT(J11:O11,TRANSPOSE(Test!BL$20:BL$25))+Test!$AD$20-Test!$BL$27</f>
        <v>9.7044467376365482</v>
      </c>
      <c r="Q11" s="10" cm="1">
        <f t="array" aca="1" ref="Q11" ca="1">SUMPRODUCT(J11:O11,TRANSPOSE(Test!ES$20:ES$25))+Test!$AD$20-Test!$ES$27</f>
        <v>9.7273707685318342</v>
      </c>
      <c r="R11" s="10">
        <f ca="1">I11-Results!$E$5*H11</f>
        <v>7.3560607530697055</v>
      </c>
      <c r="S11" s="10" cm="1">
        <f t="array" aca="1" ref="S11" ca="1">SUMPRODUCT(J11:O11,TRANSPOSE(Test!AR$28:AR$33))+Test!$AD$20-Test!$AC$26</f>
        <v>14.080054536763141</v>
      </c>
      <c r="T11" s="10">
        <f ca="1">SUMPRODUCT(J11:O11,Results!K$9:P$9)</f>
        <v>9.8488158463256461</v>
      </c>
      <c r="U11" s="10">
        <f ca="1">SUMPRODUCT(J11:O11,Results!K$9:P$9)+Test!$AD$20-Test!$AC$31</f>
        <v>9.8657719028507387</v>
      </c>
      <c r="V11" s="10">
        <f t="shared" ca="1" si="1"/>
        <v>-7.8257755953688299</v>
      </c>
      <c r="W11" s="10">
        <f t="shared" ca="1" si="2"/>
        <v>-7.848699626264116</v>
      </c>
      <c r="X11" s="10">
        <f t="shared" ca="1" si="3"/>
        <v>-5.4773896108019873</v>
      </c>
      <c r="Y11" s="10">
        <f t="shared" ca="1" si="4"/>
        <v>-12.201383394495423</v>
      </c>
      <c r="Z11" s="10">
        <f ca="1">I11-Test!$AD$20</f>
        <v>1.596543075385833</v>
      </c>
      <c r="AA11" s="10">
        <f t="shared" ca="1" si="5"/>
        <v>-7.9871007605830204</v>
      </c>
      <c r="AC11" s="9"/>
      <c r="AD11" s="12"/>
      <c r="AE11" s="12"/>
      <c r="AF11" s="12"/>
      <c r="AG11" s="12"/>
      <c r="AH11" s="12"/>
      <c r="AI11" s="12"/>
      <c r="AJ11" s="12"/>
      <c r="AK11" s="12"/>
      <c r="AL11" s="12"/>
      <c r="AN11" s="12"/>
      <c r="AO11" s="31"/>
      <c r="AP11" s="31"/>
      <c r="AQ11" s="31"/>
      <c r="AR11" s="31"/>
      <c r="AS11" s="31"/>
      <c r="AT11" s="31"/>
      <c r="AU11" s="31"/>
    </row>
    <row r="12" spans="1:149" ht="16.5">
      <c r="A12" s="6">
        <f ca="1">LN((RAND()^(-Results!$F$4))-1)</f>
        <v>9.1426233685543326E-2</v>
      </c>
      <c r="B12" s="6">
        <f ca="1">LN((RAND()^(-Results!$F$4))-1)</f>
        <v>-1.400298844018834</v>
      </c>
      <c r="C12" s="6">
        <f ca="1">LN((RAND()^(-Results!$F$4))-1)</f>
        <v>1.0378218002610002</v>
      </c>
      <c r="D12" s="6">
        <f ca="1">LN((RAND()^(-Results!$F$4))-1)</f>
        <v>-3.3740129122339266</v>
      </c>
      <c r="E12" s="6">
        <f ca="1">LN((RAND()^(-Results!$F$4))-1)</f>
        <v>0.84312397221417235</v>
      </c>
      <c r="F12" s="6">
        <f ca="1">LN((RAND()^(-Results!$F$4))-1)</f>
        <v>9.2593570008085338E-2</v>
      </c>
      <c r="G12" s="6">
        <f ca="1">LN((RAND()^(-Results!$F$4))-1)</f>
        <v>8.0005023499173707E-4</v>
      </c>
      <c r="H12" s="6">
        <f t="shared" ca="1" si="0"/>
        <v>5.9051220678995993E-2</v>
      </c>
      <c r="I12" s="10">
        <f ca="1">SUMPRODUCT(J12:O12,Results!B$12:G$12)+Results!$F$5*H12</f>
        <v>-0.99155119303882755</v>
      </c>
      <c r="J12" s="10">
        <f ca="1">SUMPRODUCT($A12:$F12,Results!$B$15:$G$15)</f>
        <v>2.746101307073304</v>
      </c>
      <c r="K12" s="10">
        <f ca="1">SUMPRODUCT($A12:$F12,Results!$B$16:$G$16)</f>
        <v>5.2082144951348317</v>
      </c>
      <c r="L12" s="10">
        <f ca="1">SUMPRODUCT($A12:$F12,Results!$B$17:$G$17)</f>
        <v>-4.4349143913949494</v>
      </c>
      <c r="M12" s="10">
        <f ca="1">SUMPRODUCT($A12:$F12,Results!$B$18:$G$18)</f>
        <v>-0.67187687235078575</v>
      </c>
      <c r="N12" s="10">
        <f ca="1">SUMPRODUCT($A12:$F12,Results!$B$19:$G$19)</f>
        <v>-0.9574020009229206</v>
      </c>
      <c r="O12" s="10">
        <f ca="1">SUMPRODUCT($A12:$F12,Results!$B$20:$G$20)</f>
        <v>-1.2641066803565901</v>
      </c>
      <c r="P12" s="10" cm="1">
        <f t="array" aca="1" ref="P12" ca="1">SUMPRODUCT(J12:O12,TRANSPOSE(Test!BL$20:BL$25))+Test!$AD$20-Test!$BL$27</f>
        <v>-0.17039647240713884</v>
      </c>
      <c r="Q12" s="10" cm="1">
        <f t="array" aca="1" ref="Q12" ca="1">SUMPRODUCT(J12:O12,TRANSPOSE(Test!ES$20:ES$25))+Test!$AD$20-Test!$ES$27</f>
        <v>-0.31883308866690774</v>
      </c>
      <c r="R12" s="10">
        <f ca="1">I12-Results!$E$5*H12</f>
        <v>-1.2277560757548116</v>
      </c>
      <c r="S12" s="10" cm="1">
        <f t="array" aca="1" ref="S12" ca="1">SUMPRODUCT(J12:O12,TRANSPOSE(Test!AR$28:AR$33))+Test!$AD$20-Test!$AC$26</f>
        <v>0.89632693639731786</v>
      </c>
      <c r="T12" s="10">
        <f ca="1">SUMPRODUCT(J12:O12,Results!K$9:P$9)</f>
        <v>-1.1511753985494122</v>
      </c>
      <c r="U12" s="10">
        <f ca="1">SUMPRODUCT(J12:O12,Results!K$9:P$9)+Test!$AD$20-Test!$AC$31</f>
        <v>-1.1342193420243198</v>
      </c>
      <c r="V12" s="10">
        <f t="shared" ca="1" si="1"/>
        <v>-0.82115472063168871</v>
      </c>
      <c r="W12" s="10">
        <f t="shared" ca="1" si="2"/>
        <v>-0.67271810437191981</v>
      </c>
      <c r="X12" s="10">
        <f t="shared" ca="1" si="3"/>
        <v>0.23620488271598405</v>
      </c>
      <c r="Y12" s="10">
        <f t="shared" ca="1" si="4"/>
        <v>-1.8878781294361455</v>
      </c>
      <c r="Z12" s="10">
        <f ca="1">I12-Test!$AD$20</f>
        <v>-1.273679259920713</v>
      </c>
      <c r="AA12" s="10">
        <f t="shared" ca="1" si="5"/>
        <v>0.14266814898549229</v>
      </c>
      <c r="AC12" s="20"/>
      <c r="AD12" s="12"/>
      <c r="AE12" s="12"/>
      <c r="AF12" s="12"/>
      <c r="AG12" s="12"/>
      <c r="AH12" s="12"/>
      <c r="AI12" s="12"/>
      <c r="AJ12" s="12"/>
      <c r="AK12" s="12"/>
      <c r="AN12" s="12"/>
      <c r="AO12" s="31"/>
      <c r="AP12" s="31"/>
      <c r="AQ12" s="31"/>
      <c r="AR12" s="31"/>
      <c r="AS12" s="31"/>
      <c r="AT12" s="31"/>
      <c r="AU12" s="31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</row>
    <row r="13" spans="1:149" ht="16.5">
      <c r="A13" s="6">
        <f ca="1">LN((RAND()^(-Results!$F$4))-1)</f>
        <v>-1.344727865720986</v>
      </c>
      <c r="B13" s="6">
        <f ca="1">LN((RAND()^(-Results!$F$4))-1)</f>
        <v>-0.6789619994397964</v>
      </c>
      <c r="C13" s="6">
        <f ca="1">LN((RAND()^(-Results!$F$4))-1)</f>
        <v>0.41180410738213152</v>
      </c>
      <c r="D13" s="6">
        <f ca="1">LN((RAND()^(-Results!$F$4))-1)</f>
        <v>1.8792378390604991</v>
      </c>
      <c r="E13" s="6">
        <f ca="1">LN((RAND()^(-Results!$F$4))-1)</f>
        <v>1.2172290263629382</v>
      </c>
      <c r="F13" s="6">
        <f ca="1">LN((RAND()^(-Results!$F$4))-1)</f>
        <v>-2.8990930991890198</v>
      </c>
      <c r="G13" s="6">
        <f ca="1">LN((RAND()^(-Results!$F$4))-1)</f>
        <v>2.1268214717369354</v>
      </c>
      <c r="H13" s="6">
        <f t="shared" ca="1" si="0"/>
        <v>2.1850726421809394</v>
      </c>
      <c r="I13" s="10">
        <f ca="1">SUMPRODUCT(J13:O13,Results!B$12:G$12)+Results!$F$5*H13</f>
        <v>-8.3755641182672971</v>
      </c>
      <c r="J13" s="10">
        <f ca="1">SUMPRODUCT($A13:$F13,Results!$B$15:$G$15)</f>
        <v>6.6572318590265169</v>
      </c>
      <c r="K13" s="10">
        <f ca="1">SUMPRODUCT($A13:$F13,Results!$B$16:$G$16)</f>
        <v>-0.8946454783236939</v>
      </c>
      <c r="L13" s="10">
        <f ca="1">SUMPRODUCT($A13:$F13,Results!$B$17:$G$17)</f>
        <v>-1.3073138210579445</v>
      </c>
      <c r="M13" s="10">
        <f ca="1">SUMPRODUCT($A13:$F13,Results!$B$18:$G$18)</f>
        <v>3.1310134844493733</v>
      </c>
      <c r="N13" s="10">
        <f ca="1">SUMPRODUCT($A13:$F13,Results!$B$19:$G$19)</f>
        <v>-7.2310769266303829</v>
      </c>
      <c r="O13" s="10">
        <f ca="1">SUMPRODUCT($A13:$F13,Results!$B$20:$G$20)</f>
        <v>-3.7429057103882775</v>
      </c>
      <c r="P13" s="10" cm="1">
        <f t="array" aca="1" ref="P13" ca="1">SUMPRODUCT(J13:O13,TRANSPOSE(Test!BL$20:BL$25))+Test!$AD$20-Test!$BL$27</f>
        <v>-18.721011260354892</v>
      </c>
      <c r="Q13" s="10" cm="1">
        <f t="array" aca="1" ref="Q13" ca="1">SUMPRODUCT(J13:O13,TRANSPOSE(Test!ES$20:ES$25))+Test!$AD$20-Test!$ES$27</f>
        <v>-18.712310722982938</v>
      </c>
      <c r="R13" s="10">
        <f ca="1">I13-Results!$E$5*H13</f>
        <v>-17.115854686991057</v>
      </c>
      <c r="S13" s="10" cm="1">
        <f t="array" aca="1" ref="S13" ca="1">SUMPRODUCT(J13:O13,TRANSPOSE(Test!AR$28:AR$33))+Test!$AD$20-Test!$AC$26</f>
        <v>-18.532935727665663</v>
      </c>
      <c r="T13" s="10">
        <f ca="1">SUMPRODUCT(J13:O13,Results!K$9:P$9)</f>
        <v>-18.63538444764168</v>
      </c>
      <c r="U13" s="10">
        <f ca="1">SUMPRODUCT(J13:O13,Results!K$9:P$9)+Test!$AD$20-Test!$AC$31</f>
        <v>-18.618428391116588</v>
      </c>
      <c r="V13" s="10">
        <f t="shared" ca="1" si="1"/>
        <v>10.345447142087595</v>
      </c>
      <c r="W13" s="10">
        <f t="shared" ca="1" si="2"/>
        <v>10.336746604715641</v>
      </c>
      <c r="X13" s="10">
        <f t="shared" ca="1" si="3"/>
        <v>8.7402905687237595</v>
      </c>
      <c r="Y13" s="10">
        <f t="shared" ca="1" si="4"/>
        <v>10.157371609398366</v>
      </c>
      <c r="Z13" s="10">
        <f ca="1">I13-Test!$AD$20</f>
        <v>-8.6576921851491822</v>
      </c>
      <c r="AA13" s="10">
        <f t="shared" ca="1" si="5"/>
        <v>10.242864272849291</v>
      </c>
      <c r="AC13" s="20"/>
      <c r="AD13" s="12"/>
      <c r="AE13" s="12"/>
      <c r="AF13" s="12"/>
      <c r="AG13" s="12"/>
      <c r="AH13" s="12"/>
      <c r="AI13" s="12"/>
      <c r="AJ13" s="12"/>
      <c r="AK13" s="12"/>
      <c r="AN13" s="12"/>
      <c r="AO13" s="31"/>
      <c r="AP13" s="31"/>
      <c r="AQ13" s="31"/>
      <c r="AR13" s="31"/>
      <c r="AS13" s="31"/>
      <c r="AT13" s="31"/>
      <c r="AU13" s="31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</row>
    <row r="14" spans="1:149" ht="16.5">
      <c r="A14" s="6">
        <f ca="1">LN((RAND()^(-Results!$F$4))-1)</f>
        <v>-0.29159653401614655</v>
      </c>
      <c r="B14" s="6">
        <f ca="1">LN((RAND()^(-Results!$F$4))-1)</f>
        <v>0.77213213305680783</v>
      </c>
      <c r="C14" s="6">
        <f ca="1">LN((RAND()^(-Results!$F$4))-1)</f>
        <v>-0.82462275813466013</v>
      </c>
      <c r="D14" s="6">
        <f ca="1">LN((RAND()^(-Results!$F$4))-1)</f>
        <v>1.2177811682871387</v>
      </c>
      <c r="E14" s="6">
        <f ca="1">LN((RAND()^(-Results!$F$4))-1)</f>
        <v>2.6672307659292644</v>
      </c>
      <c r="F14" s="6">
        <f ca="1">LN((RAND()^(-Results!$F$4))-1)</f>
        <v>0.66408163697721778</v>
      </c>
      <c r="G14" s="6">
        <f ca="1">LN((RAND()^(-Results!$F$4))-1)</f>
        <v>2.9424646577248099</v>
      </c>
      <c r="H14" s="6">
        <f t="shared" ca="1" si="0"/>
        <v>3.000715828168814</v>
      </c>
      <c r="I14" s="10">
        <f ca="1">SUMPRODUCT(J14:O14,Results!B$12:G$12)+Results!$F$5*H14</f>
        <v>27.164306511347807</v>
      </c>
      <c r="J14" s="10">
        <f ca="1">SUMPRODUCT($A14:$F14,Results!$B$15:$G$15)</f>
        <v>-5.7264845862825373</v>
      </c>
      <c r="K14" s="10">
        <f ca="1">SUMPRODUCT($A14:$F14,Results!$B$16:$G$16)</f>
        <v>5.0157869955367014</v>
      </c>
      <c r="L14" s="10">
        <f ca="1">SUMPRODUCT($A14:$F14,Results!$B$17:$G$17)</f>
        <v>-11.749458826722694</v>
      </c>
      <c r="M14" s="10">
        <f ca="1">SUMPRODUCT($A14:$F14,Results!$B$18:$G$18)</f>
        <v>0.13831904125204275</v>
      </c>
      <c r="N14" s="10">
        <f ca="1">SUMPRODUCT($A14:$F14,Results!$B$19:$G$19)</f>
        <v>-2.756306152244191</v>
      </c>
      <c r="O14" s="10">
        <f ca="1">SUMPRODUCT($A14:$F14,Results!$B$20:$G$20)</f>
        <v>-2.0486150135562715</v>
      </c>
      <c r="P14" s="10" cm="1">
        <f t="array" aca="1" ref="P14" ca="1">SUMPRODUCT(J14:O14,TRANSPOSE(Test!BL$20:BL$25))+Test!$AD$20-Test!$BL$27</f>
        <v>11.915716057248993</v>
      </c>
      <c r="Q14" s="10" cm="1">
        <f t="array" aca="1" ref="Q14" ca="1">SUMPRODUCT(J14:O14,TRANSPOSE(Test!ES$20:ES$25))+Test!$AD$20-Test!$ES$27</f>
        <v>12.019432258429212</v>
      </c>
      <c r="R14" s="10">
        <f ca="1">I14-Results!$E$5*H14</f>
        <v>15.161443198672551</v>
      </c>
      <c r="S14" s="10" cm="1">
        <f t="array" aca="1" ref="S14" ca="1">SUMPRODUCT(J14:O14,TRANSPOSE(Test!AR$28:AR$33))+Test!$AD$20-Test!$AC$26</f>
        <v>9.5035442469940445</v>
      </c>
      <c r="T14" s="10">
        <f ca="1">SUMPRODUCT(J14:O14,Results!K$9:P$9)</f>
        <v>12.558567666087759</v>
      </c>
      <c r="U14" s="10">
        <f ca="1">SUMPRODUCT(J14:O14,Results!K$9:P$9)+Test!$AD$20-Test!$AC$31</f>
        <v>12.575523722612852</v>
      </c>
      <c r="V14" s="10">
        <f t="shared" ca="1" si="1"/>
        <v>15.248590454098814</v>
      </c>
      <c r="W14" s="10">
        <f t="shared" ca="1" si="2"/>
        <v>15.144874252918594</v>
      </c>
      <c r="X14" s="10">
        <f t="shared" ca="1" si="3"/>
        <v>12.002863312675256</v>
      </c>
      <c r="Y14" s="10">
        <f t="shared" ca="1" si="4"/>
        <v>17.660762264353764</v>
      </c>
      <c r="Z14" s="10">
        <f ca="1">I14-Test!$AD$20</f>
        <v>26.882178444465922</v>
      </c>
      <c r="AA14" s="10">
        <f t="shared" ca="1" si="5"/>
        <v>14.588782788734955</v>
      </c>
      <c r="AC14" s="20"/>
      <c r="AD14" s="12"/>
      <c r="AE14" s="12"/>
      <c r="AF14" s="12"/>
      <c r="AG14" s="12"/>
      <c r="AH14" s="12"/>
      <c r="AI14" s="12"/>
      <c r="AJ14" s="12"/>
      <c r="AK14" s="12"/>
      <c r="AN14" s="12"/>
      <c r="AO14" s="31"/>
      <c r="AP14" s="31"/>
      <c r="AQ14" s="31"/>
      <c r="AR14" s="31"/>
      <c r="AS14" s="31"/>
      <c r="AT14" s="31"/>
      <c r="AU14" s="31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</row>
    <row r="15" spans="1:149" ht="16.5">
      <c r="A15" s="6">
        <f ca="1">LN((RAND()^(-Results!$F$4))-1)</f>
        <v>1.6045725163017253</v>
      </c>
      <c r="B15" s="6">
        <f ca="1">LN((RAND()^(-Results!$F$4))-1)</f>
        <v>0.20809146922970759</v>
      </c>
      <c r="C15" s="6">
        <f ca="1">LN((RAND()^(-Results!$F$4))-1)</f>
        <v>-0.72846080376498556</v>
      </c>
      <c r="D15" s="6">
        <f ca="1">LN((RAND()^(-Results!$F$4))-1)</f>
        <v>-3.0342322432793893</v>
      </c>
      <c r="E15" s="6">
        <f ca="1">LN((RAND()^(-Results!$F$4))-1)</f>
        <v>1.6719732871704531</v>
      </c>
      <c r="F15" s="6">
        <f ca="1">LN((RAND()^(-Results!$F$4))-1)</f>
        <v>-3.4994436116672594</v>
      </c>
      <c r="G15" s="6">
        <f ca="1">LN((RAND()^(-Results!$F$4))-1)</f>
        <v>0.58236471807257195</v>
      </c>
      <c r="H15" s="6">
        <f t="shared" ca="1" si="0"/>
        <v>0.64061588851657625</v>
      </c>
      <c r="I15" s="10">
        <f ca="1">SUMPRODUCT(J15:O15,Results!B$12:G$12)+Results!$F$5*H15</f>
        <v>2.2175724067134395</v>
      </c>
      <c r="J15" s="10">
        <f ca="1">SUMPRODUCT($A15:$F15,Results!$B$15:$G$15)</f>
        <v>2.3659808893330103</v>
      </c>
      <c r="K15" s="10">
        <f ca="1">SUMPRODUCT($A15:$F15,Results!$B$16:$G$16)</f>
        <v>2.7196243736842471</v>
      </c>
      <c r="L15" s="10">
        <f ca="1">SUMPRODUCT($A15:$F15,Results!$B$17:$G$17)</f>
        <v>-4.9883450185138951</v>
      </c>
      <c r="M15" s="10">
        <f ca="1">SUMPRODUCT($A15:$F15,Results!$B$18:$G$18)</f>
        <v>8.9657975094417175</v>
      </c>
      <c r="N15" s="10">
        <f ca="1">SUMPRODUCT($A15:$F15,Results!$B$19:$G$19)</f>
        <v>1.1461781624991401</v>
      </c>
      <c r="O15" s="10">
        <f ca="1">SUMPRODUCT($A15:$F15,Results!$B$20:$G$20)</f>
        <v>-6.0274557748370086</v>
      </c>
      <c r="P15" s="10" cm="1">
        <f t="array" aca="1" ref="P15" ca="1">SUMPRODUCT(J15:O15,TRANSPOSE(Test!BL$20:BL$25))+Test!$AD$20-Test!$BL$27</f>
        <v>-0.78127557833541383</v>
      </c>
      <c r="Q15" s="10" cm="1">
        <f t="array" aca="1" ref="Q15" ca="1">SUMPRODUCT(J15:O15,TRANSPOSE(Test!ES$20:ES$25))+Test!$AD$20-Test!$ES$27</f>
        <v>-0.9188716312347206</v>
      </c>
      <c r="R15" s="10">
        <f ca="1">I15-Results!$E$5*H15</f>
        <v>-0.34489114735286552</v>
      </c>
      <c r="S15" s="10" cm="1">
        <f t="array" aca="1" ref="S15" ca="1">SUMPRODUCT(J15:O15,TRANSPOSE(Test!AR$28:AR$33))+Test!$AD$20-Test!$AC$26</f>
        <v>-9.0948100051421257</v>
      </c>
      <c r="T15" s="10">
        <f ca="1">SUMPRODUCT(J15:O15,Results!K$9:P$9)</f>
        <v>-1.685007827610121</v>
      </c>
      <c r="U15" s="10">
        <f ca="1">SUMPRODUCT(J15:O15,Results!K$9:P$9)+Test!$AD$20-Test!$AC$31</f>
        <v>-1.6680517710850284</v>
      </c>
      <c r="V15" s="10">
        <f t="shared" ca="1" si="1"/>
        <v>2.9988479850488532</v>
      </c>
      <c r="W15" s="10">
        <f t="shared" ca="1" si="2"/>
        <v>3.1364440379481602</v>
      </c>
      <c r="X15" s="10">
        <f t="shared" ca="1" si="3"/>
        <v>2.562463554066305</v>
      </c>
      <c r="Y15" s="10">
        <f t="shared" ca="1" si="4"/>
        <v>11.312382411855566</v>
      </c>
      <c r="Z15" s="10">
        <f ca="1">I15-Test!$AD$20</f>
        <v>1.9354443398315542</v>
      </c>
      <c r="AA15" s="10">
        <f t="shared" ca="1" si="5"/>
        <v>3.8856241777984679</v>
      </c>
      <c r="AC15" s="20"/>
      <c r="AD15" s="12"/>
      <c r="AE15" s="12"/>
      <c r="AF15" s="12"/>
      <c r="AG15" s="12"/>
      <c r="AH15" s="12"/>
      <c r="AI15" s="12"/>
      <c r="AJ15" s="12"/>
      <c r="AK15" s="12"/>
      <c r="AN15" s="12"/>
      <c r="AO15" s="31"/>
      <c r="AP15" s="31"/>
      <c r="AQ15" s="31"/>
      <c r="AR15" s="31"/>
      <c r="AS15" s="31"/>
      <c r="AT15" s="31"/>
      <c r="AU15" s="31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</row>
    <row r="16" spans="1:149" ht="16.5">
      <c r="A16" s="6">
        <f ca="1">LN((RAND()^(-Results!$F$4))-1)</f>
        <v>2.2779342896034751</v>
      </c>
      <c r="B16" s="6">
        <f ca="1">LN((RAND()^(-Results!$F$4))-1)</f>
        <v>-2.2597952555675582</v>
      </c>
      <c r="C16" s="6">
        <f ca="1">LN((RAND()^(-Results!$F$4))-1)</f>
        <v>0.20961894215529522</v>
      </c>
      <c r="D16" s="6">
        <f ca="1">LN((RAND()^(-Results!$F$4))-1)</f>
        <v>0.47979741793456127</v>
      </c>
      <c r="E16" s="6">
        <f ca="1">LN((RAND()^(-Results!$F$4))-1)</f>
        <v>-1.7340991554267271</v>
      </c>
      <c r="F16" s="6">
        <f ca="1">LN((RAND()^(-Results!$F$4))-1)</f>
        <v>1.3842097818314956</v>
      </c>
      <c r="G16" s="6">
        <f ca="1">LN((RAND()^(-Results!$F$4))-1)</f>
        <v>0.24118523761680274</v>
      </c>
      <c r="H16" s="6">
        <f t="shared" ca="1" si="0"/>
        <v>0.29943640806080701</v>
      </c>
      <c r="I16" s="10">
        <f ca="1">SUMPRODUCT(J16:O16,Results!B$12:G$12)+Results!$F$5*H16</f>
        <v>12.66800065506086</v>
      </c>
      <c r="J16" s="10">
        <f ca="1">SUMPRODUCT($A16:$F16,Results!$B$15:$G$15)</f>
        <v>-6.8214135490986827</v>
      </c>
      <c r="K16" s="10">
        <f ca="1">SUMPRODUCT($A16:$F16,Results!$B$16:$G$16)</f>
        <v>-4.789719206473352</v>
      </c>
      <c r="L16" s="10">
        <f ca="1">SUMPRODUCT($A16:$F16,Results!$B$17:$G$17)</f>
        <v>3.8088515462993451</v>
      </c>
      <c r="M16" s="10">
        <f ca="1">SUMPRODUCT($A16:$F16,Results!$B$18:$G$18)</f>
        <v>-3.806308572525646</v>
      </c>
      <c r="N16" s="10">
        <f ca="1">SUMPRODUCT($A16:$F16,Results!$B$19:$G$19)</f>
        <v>4.1129494384590339</v>
      </c>
      <c r="O16" s="10">
        <f ca="1">SUMPRODUCT($A16:$F16,Results!$B$20:$G$20)</f>
        <v>5.1710307970060629</v>
      </c>
      <c r="P16" s="10" cm="1">
        <f t="array" aca="1" ref="P16" ca="1">SUMPRODUCT(J16:O16,TRANSPOSE(Test!BL$20:BL$25))+Test!$AD$20-Test!$BL$27</f>
        <v>11.543149218739904</v>
      </c>
      <c r="Q16" s="10" cm="1">
        <f t="array" aca="1" ref="Q16" ca="1">SUMPRODUCT(J16:O16,TRANSPOSE(Test!ES$20:ES$25))+Test!$AD$20-Test!$ES$27</f>
        <v>11.41825646977996</v>
      </c>
      <c r="R16" s="10">
        <f ca="1">I16-Results!$E$5*H16</f>
        <v>11.470255022817632</v>
      </c>
      <c r="S16" s="10" cm="1">
        <f t="array" aca="1" ref="S16" ca="1">SUMPRODUCT(J16:O16,TRANSPOSE(Test!AR$28:AR$33))+Test!$AD$20-Test!$AC$26</f>
        <v>13.190988344698475</v>
      </c>
      <c r="T16" s="10">
        <f ca="1">SUMPRODUCT(J16:O16,Results!K$9:P$9)</f>
        <v>10.762877128158662</v>
      </c>
      <c r="U16" s="10">
        <f ca="1">SUMPRODUCT(J16:O16,Results!K$9:P$9)+Test!$AD$20-Test!$AC$31</f>
        <v>10.779833184683755</v>
      </c>
      <c r="V16" s="10">
        <f t="shared" ca="1" si="1"/>
        <v>1.1248514363209559</v>
      </c>
      <c r="W16" s="10">
        <f t="shared" ca="1" si="2"/>
        <v>1.2497441852808997</v>
      </c>
      <c r="X16" s="10">
        <f t="shared" ca="1" si="3"/>
        <v>1.1977456322432278</v>
      </c>
      <c r="Y16" s="10">
        <f t="shared" ca="1" si="4"/>
        <v>-0.52298768963761511</v>
      </c>
      <c r="Z16" s="10">
        <f ca="1">I16-Test!$AD$20</f>
        <v>12.385872588178975</v>
      </c>
      <c r="AA16" s="10">
        <f t="shared" ca="1" si="5"/>
        <v>1.8881674703771054</v>
      </c>
      <c r="AC16" s="20"/>
      <c r="AD16" s="12"/>
      <c r="AE16" s="12"/>
      <c r="AF16" s="12"/>
      <c r="AG16" s="12"/>
      <c r="AH16" s="12"/>
      <c r="AI16" s="12"/>
      <c r="AJ16" s="12"/>
      <c r="AK16" s="12"/>
      <c r="AN16" s="12"/>
      <c r="AO16" s="12"/>
      <c r="AP16" s="12"/>
      <c r="AQ16" s="12"/>
      <c r="AR16" s="12"/>
      <c r="AS16" s="12"/>
      <c r="AT16" s="12"/>
      <c r="AU16" s="12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</row>
    <row r="17" spans="1:149" ht="16.5">
      <c r="A17" s="6">
        <f ca="1">LN((RAND()^(-Results!$F$4))-1)</f>
        <v>0.42900753739779918</v>
      </c>
      <c r="B17" s="6">
        <f ca="1">LN((RAND()^(-Results!$F$4))-1)</f>
        <v>-0.85267821250879838</v>
      </c>
      <c r="C17" s="6">
        <f ca="1">LN((RAND()^(-Results!$F$4))-1)</f>
        <v>-2.3661943649468831</v>
      </c>
      <c r="D17" s="6">
        <f ca="1">LN((RAND()^(-Results!$F$4))-1)</f>
        <v>0.28342998509474221</v>
      </c>
      <c r="E17" s="6">
        <f ca="1">LN((RAND()^(-Results!$F$4))-1)</f>
        <v>3.6032483091810805</v>
      </c>
      <c r="F17" s="6">
        <f ca="1">LN((RAND()^(-Results!$F$4))-1)</f>
        <v>1.3229537460235061</v>
      </c>
      <c r="G17" s="6">
        <f ca="1">LN((RAND()^(-Results!$F$4))-1)</f>
        <v>1.3566468651106842</v>
      </c>
      <c r="H17" s="6">
        <f t="shared" ca="1" si="0"/>
        <v>1.4148980355546885</v>
      </c>
      <c r="I17" s="10">
        <f ca="1">SUMPRODUCT(J17:O17,Results!B$12:G$12)+Results!$F$5*H17</f>
        <v>25.595507638131416</v>
      </c>
      <c r="J17" s="10">
        <f ca="1">SUMPRODUCT($A17:$F17,Results!$B$15:$G$15)</f>
        <v>-10.386041672931059</v>
      </c>
      <c r="K17" s="10">
        <f ca="1">SUMPRODUCT($A17:$F17,Results!$B$16:$G$16)</f>
        <v>5.0101030037428806</v>
      </c>
      <c r="L17" s="10">
        <f ca="1">SUMPRODUCT($A17:$F17,Results!$B$17:$G$17)</f>
        <v>-19.529913347728129</v>
      </c>
      <c r="M17" s="10">
        <f ca="1">SUMPRODUCT($A17:$F17,Results!$B$18:$G$18)</f>
        <v>1.2673260285652757</v>
      </c>
      <c r="N17" s="10">
        <f ca="1">SUMPRODUCT($A17:$F17,Results!$B$19:$G$19)</f>
        <v>-5.127663168199966</v>
      </c>
      <c r="O17" s="10">
        <f ca="1">SUMPRODUCT($A17:$F17,Results!$B$20:$G$20)</f>
        <v>-3.717847421057531</v>
      </c>
      <c r="P17" s="10" cm="1">
        <f t="array" aca="1" ref="P17" ca="1">SUMPRODUCT(J17:O17,TRANSPOSE(Test!BL$20:BL$25))+Test!$AD$20-Test!$BL$27</f>
        <v>18.319408802941638</v>
      </c>
      <c r="Q17" s="10" cm="1">
        <f t="array" aca="1" ref="Q17" ca="1">SUMPRODUCT(J17:O17,TRANSPOSE(Test!ES$20:ES$25))+Test!$AD$20-Test!$ES$27</f>
        <v>18.351351786642258</v>
      </c>
      <c r="R17" s="10">
        <f ca="1">I17-Results!$E$5*H17</f>
        <v>19.93591549591266</v>
      </c>
      <c r="S17" s="10" cm="1">
        <f t="array" aca="1" ref="S17" ca="1">SUMPRODUCT(J17:O17,TRANSPOSE(Test!AR$28:AR$33))+Test!$AD$20-Test!$AC$26</f>
        <v>13.047212027823752</v>
      </c>
      <c r="T17" s="10">
        <f ca="1">SUMPRODUCT(J17:O17,Results!K$9:P$9)</f>
        <v>18.505427861466508</v>
      </c>
      <c r="U17" s="10">
        <f ca="1">SUMPRODUCT(J17:O17,Results!K$9:P$9)+Test!$AD$20-Test!$AC$31</f>
        <v>18.522383917991601</v>
      </c>
      <c r="V17" s="10">
        <f t="shared" ca="1" si="1"/>
        <v>7.276098835189778</v>
      </c>
      <c r="W17" s="10">
        <f t="shared" ca="1" si="2"/>
        <v>7.2441558514891575</v>
      </c>
      <c r="X17" s="10">
        <f t="shared" ca="1" si="3"/>
        <v>5.6595921422187558</v>
      </c>
      <c r="Y17" s="10">
        <f t="shared" ca="1" si="4"/>
        <v>12.548295610307663</v>
      </c>
      <c r="Z17" s="10">
        <f ca="1">I17-Test!$AD$20</f>
        <v>25.313379571249531</v>
      </c>
      <c r="AA17" s="10">
        <f t="shared" ca="1" si="5"/>
        <v>7.0731237201398152</v>
      </c>
      <c r="AC17" s="20"/>
      <c r="AD17" s="12"/>
      <c r="AE17" s="12"/>
      <c r="AF17" s="12"/>
      <c r="AG17" s="12"/>
      <c r="AH17" s="12"/>
      <c r="AI17" s="12"/>
      <c r="AJ17" s="12"/>
      <c r="AK17" s="12"/>
      <c r="AN17" s="12"/>
      <c r="AO17" s="12"/>
      <c r="AP17" s="12"/>
      <c r="AQ17" s="12"/>
      <c r="AR17" s="12"/>
      <c r="AS17" s="12"/>
      <c r="AT17" s="12"/>
      <c r="AU17" s="12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</row>
    <row r="18" spans="1:149" ht="16.5">
      <c r="A18" s="6">
        <f ca="1">LN((RAND()^(-Results!$F$4))-1)</f>
        <v>0.90487648684608168</v>
      </c>
      <c r="B18" s="6">
        <f ca="1">LN((RAND()^(-Results!$F$4))-1)</f>
        <v>-2.5848916061389038</v>
      </c>
      <c r="C18" s="6">
        <f ca="1">LN((RAND()^(-Results!$F$4))-1)</f>
        <v>0.31759867442006845</v>
      </c>
      <c r="D18" s="6">
        <f ca="1">LN((RAND()^(-Results!$F$4))-1)</f>
        <v>-1.7436927023641662</v>
      </c>
      <c r="E18" s="6">
        <f ca="1">LN((RAND()^(-Results!$F$4))-1)</f>
        <v>-0.66545214581062317</v>
      </c>
      <c r="F18" s="6">
        <f ca="1">LN((RAND()^(-Results!$F$4))-1)</f>
        <v>0.15330072758023369</v>
      </c>
      <c r="G18" s="6">
        <f ca="1">LN((RAND()^(-Results!$F$4))-1)</f>
        <v>3.9885002243468222</v>
      </c>
      <c r="H18" s="6">
        <f t="shared" ca="1" si="0"/>
        <v>4.0467513947908262</v>
      </c>
      <c r="I18" s="10">
        <f ca="1">SUMPRODUCT(J18:O18,Results!B$12:G$12)+Results!$F$5*H18</f>
        <v>17.789473444100814</v>
      </c>
      <c r="J18" s="10">
        <f ca="1">SUMPRODUCT($A18:$F18,Results!$B$15:$G$15)</f>
        <v>0.2923433464685814</v>
      </c>
      <c r="K18" s="10">
        <f ca="1">SUMPRODUCT($A18:$F18,Results!$B$16:$G$16)</f>
        <v>-1.4858850852497407</v>
      </c>
      <c r="L18" s="10">
        <f ca="1">SUMPRODUCT($A18:$F18,Results!$B$17:$G$17)</f>
        <v>0.36505415463260926</v>
      </c>
      <c r="M18" s="10">
        <f ca="1">SUMPRODUCT($A18:$F18,Results!$B$18:$G$18)</f>
        <v>-1.0216516045199311</v>
      </c>
      <c r="N18" s="10">
        <f ca="1">SUMPRODUCT($A18:$F18,Results!$B$19:$G$19)</f>
        <v>-0.50850189726376915</v>
      </c>
      <c r="O18" s="10">
        <f ca="1">SUMPRODUCT($A18:$F18,Results!$B$20:$G$20)</f>
        <v>0.81837627780181221</v>
      </c>
      <c r="P18" s="10" cm="1">
        <f t="array" aca="1" ref="P18" ca="1">SUMPRODUCT(J18:O18,TRANSPOSE(Test!BL$20:BL$25))+Test!$AD$20-Test!$BL$27</f>
        <v>-1.57745925718931</v>
      </c>
      <c r="Q18" s="10" cm="1">
        <f t="array" aca="1" ref="Q18" ca="1">SUMPRODUCT(J18:O18,TRANSPOSE(Test!ES$20:ES$25))+Test!$AD$20-Test!$ES$27</f>
        <v>-1.7509588574915704</v>
      </c>
      <c r="R18" s="10">
        <f ca="1">I18-Results!$E$5*H18</f>
        <v>1.602467864937509</v>
      </c>
      <c r="S18" s="10" cm="1">
        <f t="array" aca="1" ref="S18" ca="1">SUMPRODUCT(J18:O18,TRANSPOSE(Test!AR$28:AR$33))+Test!$AD$20-Test!$AC$26</f>
        <v>-0.36078428670843277</v>
      </c>
      <c r="T18" s="10">
        <f ca="1">SUMPRODUCT(J18:O18,Results!K$9:P$9)</f>
        <v>-2.6863504992988254</v>
      </c>
      <c r="U18" s="10">
        <f ca="1">SUMPRODUCT(J18:O18,Results!K$9:P$9)+Test!$AD$20-Test!$AC$31</f>
        <v>-2.6693944427737333</v>
      </c>
      <c r="V18" s="10">
        <f t="shared" ca="1" si="1"/>
        <v>19.366932701290125</v>
      </c>
      <c r="W18" s="10">
        <f t="shared" ca="1" si="2"/>
        <v>19.540432301592386</v>
      </c>
      <c r="X18" s="10">
        <f t="shared" ca="1" si="3"/>
        <v>16.187005579163305</v>
      </c>
      <c r="Y18" s="10">
        <f t="shared" ca="1" si="4"/>
        <v>18.150257730809248</v>
      </c>
      <c r="Z18" s="10">
        <f ca="1">I18-Test!$AD$20</f>
        <v>17.507345377218929</v>
      </c>
      <c r="AA18" s="10">
        <f t="shared" ca="1" si="5"/>
        <v>20.458867886874547</v>
      </c>
      <c r="AC18" s="20"/>
      <c r="AD18" s="12"/>
      <c r="AE18" s="12"/>
      <c r="AF18" s="12"/>
      <c r="AG18" s="12"/>
      <c r="AH18" s="12"/>
      <c r="AI18" s="12"/>
      <c r="AJ18" s="12"/>
      <c r="AK18" s="12"/>
      <c r="AL18" s="12"/>
      <c r="AN18" s="12"/>
      <c r="AO18" s="12"/>
      <c r="AP18" s="12"/>
      <c r="AQ18" s="12"/>
      <c r="AR18" s="12"/>
      <c r="AS18" s="12"/>
      <c r="AT18" s="12"/>
      <c r="AU18" s="12"/>
    </row>
    <row r="19" spans="1:149" ht="16.5">
      <c r="A19" s="6">
        <f ca="1">LN((RAND()^(-Results!$F$4))-1)</f>
        <v>-2.0904892167114335</v>
      </c>
      <c r="B19" s="6">
        <f ca="1">LN((RAND()^(-Results!$F$4))-1)</f>
        <v>-2.4653137445615871</v>
      </c>
      <c r="C19" s="6">
        <f ca="1">LN((RAND()^(-Results!$F$4))-1)</f>
        <v>1.6252189629444833</v>
      </c>
      <c r="D19" s="6">
        <f ca="1">LN((RAND()^(-Results!$F$4))-1)</f>
        <v>-1.6045929077415315</v>
      </c>
      <c r="E19" s="6">
        <f ca="1">LN((RAND()^(-Results!$F$4))-1)</f>
        <v>3.1829416384421321</v>
      </c>
      <c r="F19" s="6">
        <f ca="1">LN((RAND()^(-Results!$F$4))-1)</f>
        <v>-6.8421479523366191E-2</v>
      </c>
      <c r="G19" s="6">
        <f ca="1">LN((RAND()^(-Results!$F$4))-1)</f>
        <v>1.6406136119585517</v>
      </c>
      <c r="H19" s="6">
        <f t="shared" ca="1" si="0"/>
        <v>1.698864782402556</v>
      </c>
      <c r="I19" s="10">
        <f ca="1">SUMPRODUCT(J19:O19,Results!B$12:G$12)+Results!$F$5*H19</f>
        <v>-2.4844468972513578</v>
      </c>
      <c r="J19" s="10">
        <f ca="1">SUMPRODUCT($A19:$F19,Results!$B$15:$G$15)</f>
        <v>5.3519528911513339</v>
      </c>
      <c r="K19" s="10">
        <f ca="1">SUMPRODUCT($A19:$F19,Results!$B$16:$G$16)</f>
        <v>9.0613428371418507</v>
      </c>
      <c r="L19" s="10">
        <f ca="1">SUMPRODUCT($A19:$F19,Results!$B$17:$G$17)</f>
        <v>-13.255639131076304</v>
      </c>
      <c r="M19" s="10">
        <f ca="1">SUMPRODUCT($A19:$F19,Results!$B$18:$G$18)</f>
        <v>-2.5860832318700906</v>
      </c>
      <c r="N19" s="10">
        <f ca="1">SUMPRODUCT($A19:$F19,Results!$B$19:$G$19)</f>
        <v>-10.348061656128413</v>
      </c>
      <c r="O19" s="10">
        <f ca="1">SUMPRODUCT($A19:$F19,Results!$B$20:$G$20)</f>
        <v>-3.7340152708871979</v>
      </c>
      <c r="P19" s="10" cm="1">
        <f t="array" aca="1" ref="P19" ca="1">SUMPRODUCT(J19:O19,TRANSPOSE(Test!BL$20:BL$25))+Test!$AD$20-Test!$BL$27</f>
        <v>-9.0408631331158809</v>
      </c>
      <c r="Q19" s="10" cm="1">
        <f t="array" aca="1" ref="Q19" ca="1">SUMPRODUCT(J19:O19,TRANSPOSE(Test!ES$20:ES$25))+Test!$AD$20-Test!$ES$27</f>
        <v>-9.1369483459450365</v>
      </c>
      <c r="R19" s="10">
        <f ca="1">I19-Results!$E$5*H19</f>
        <v>-9.2799060268615818</v>
      </c>
      <c r="S19" s="10" cm="1">
        <f t="array" aca="1" ref="S19" ca="1">SUMPRODUCT(J19:O19,TRANSPOSE(Test!AR$28:AR$33))+Test!$AD$20-Test!$AC$26</f>
        <v>-4.7597753492304209</v>
      </c>
      <c r="T19" s="10">
        <f ca="1">SUMPRODUCT(J19:O19,Results!K$9:P$9)</f>
        <v>-9.6576783313904127</v>
      </c>
      <c r="U19" s="10">
        <f ca="1">SUMPRODUCT(J19:O19,Results!K$9:P$9)+Test!$AD$20-Test!$AC$31</f>
        <v>-9.6407222748653201</v>
      </c>
      <c r="V19" s="10">
        <f t="shared" ca="1" si="1"/>
        <v>6.556416235864523</v>
      </c>
      <c r="W19" s="10">
        <f t="shared" ca="1" si="2"/>
        <v>6.6525014486936787</v>
      </c>
      <c r="X19" s="10">
        <f t="shared" ca="1" si="3"/>
        <v>6.795459129610224</v>
      </c>
      <c r="Y19" s="10">
        <f t="shared" ca="1" si="4"/>
        <v>2.2753284519790631</v>
      </c>
      <c r="Z19" s="10">
        <f ca="1">I19-Test!$AD$20</f>
        <v>-2.7665749641332429</v>
      </c>
      <c r="AA19" s="10">
        <f t="shared" ca="1" si="5"/>
        <v>7.1562753776139623</v>
      </c>
      <c r="AD19" s="9"/>
      <c r="AE19" s="20"/>
      <c r="AF19" s="20"/>
      <c r="AG19" s="20"/>
      <c r="AH19" s="20"/>
      <c r="AI19" s="20"/>
      <c r="AJ19" s="20"/>
      <c r="AK19" s="20"/>
      <c r="AP19" s="10"/>
      <c r="AQ19" s="10"/>
      <c r="AR19" s="10"/>
      <c r="AS19" s="10"/>
      <c r="AT19" s="10"/>
      <c r="AU19" s="10"/>
      <c r="AW19" s="61"/>
      <c r="AX19" s="61"/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</row>
    <row r="20" spans="1:149">
      <c r="A20" s="6">
        <f ca="1">LN((RAND()^(-Results!$F$4))-1)</f>
        <v>1.7128480766853018</v>
      </c>
      <c r="B20" s="6">
        <f ca="1">LN((RAND()^(-Results!$F$4))-1)</f>
        <v>0.41751591365932755</v>
      </c>
      <c r="C20" s="6">
        <f ca="1">LN((RAND()^(-Results!$F$4))-1)</f>
        <v>0.19123849821012318</v>
      </c>
      <c r="D20" s="6">
        <f ca="1">LN((RAND()^(-Results!$F$4))-1)</f>
        <v>3.7531633466728858</v>
      </c>
      <c r="E20" s="6">
        <f ca="1">LN((RAND()^(-Results!$F$4))-1)</f>
        <v>1.0376600129292628</v>
      </c>
      <c r="F20" s="6">
        <f ca="1">LN((RAND()^(-Results!$F$4))-1)</f>
        <v>-0.75801348162818039</v>
      </c>
      <c r="G20" s="6">
        <f ca="1">LN((RAND()^(-Results!$F$4))-1)</f>
        <v>-2.0299972220363438</v>
      </c>
      <c r="H20" s="6">
        <f t="shared" ca="1" si="0"/>
        <v>-1.9717460515923395</v>
      </c>
      <c r="I20" s="10">
        <f ca="1">SUMPRODUCT(J20:O20,Results!B$12:G$12)+Results!$F$5*H20</f>
        <v>4.7938080522155531</v>
      </c>
      <c r="J20" s="10">
        <f ca="1">SUMPRODUCT($A20:$F20,Results!$B$15:$G$15)</f>
        <v>-7.9567145099201602</v>
      </c>
      <c r="K20" s="10">
        <f ca="1">SUMPRODUCT($A20:$F20,Results!$B$16:$G$16)</f>
        <v>-0.82024197609184335</v>
      </c>
      <c r="L20" s="10">
        <f ca="1">SUMPRODUCT($A20:$F20,Results!$B$17:$G$17)</f>
        <v>-2.6198697930585642</v>
      </c>
      <c r="M20" s="10">
        <f ca="1">SUMPRODUCT($A20:$F20,Results!$B$18:$G$18)</f>
        <v>-0.24250585784779588</v>
      </c>
      <c r="N20" s="10">
        <f ca="1">SUMPRODUCT($A20:$F20,Results!$B$19:$G$19)</f>
        <v>2.2072465572145674</v>
      </c>
      <c r="O20" s="10">
        <f ca="1">SUMPRODUCT($A20:$F20,Results!$B$20:$G$20)</f>
        <v>1.8876185429931018</v>
      </c>
      <c r="P20" s="10" cm="1">
        <f t="array" aca="1" ref="P20" ca="1">SUMPRODUCT(J20:O20,TRANSPOSE(Test!BL$20:BL$25))+Test!$AD$20-Test!$BL$27</f>
        <v>14.547298974857</v>
      </c>
      <c r="Q20" s="10" cm="1">
        <f t="array" aca="1" ref="Q20" ca="1">SUMPRODUCT(J20:O20,TRANSPOSE(Test!ES$20:ES$25))+Test!$AD$20-Test!$ES$27</f>
        <v>14.605424033676558</v>
      </c>
      <c r="R20" s="10">
        <f ca="1">I20-Results!$E$5*H20</f>
        <v>12.680792258584912</v>
      </c>
      <c r="S20" s="10" cm="1">
        <f t="array" aca="1" ref="S20" ca="1">SUMPRODUCT(J20:O20,TRANSPOSE(Test!AR$28:AR$33))+Test!$AD$20-Test!$AC$26</f>
        <v>12.508412773100183</v>
      </c>
      <c r="T20" s="10">
        <f ca="1">SUMPRODUCT(J20:O20,Results!K$9:P$9)</f>
        <v>14.955164215225565</v>
      </c>
      <c r="U20" s="10">
        <f ca="1">SUMPRODUCT(J20:O20,Results!K$9:P$9)+Test!$AD$20-Test!$AC$31</f>
        <v>14.972120271750658</v>
      </c>
      <c r="V20" s="10">
        <f t="shared" ca="1" si="1"/>
        <v>-9.753490922641447</v>
      </c>
      <c r="W20" s="10">
        <f t="shared" ca="1" si="2"/>
        <v>-9.8116159814610047</v>
      </c>
      <c r="X20" s="10">
        <f t="shared" ca="1" si="3"/>
        <v>-7.8869842063693589</v>
      </c>
      <c r="Y20" s="10">
        <f t="shared" ca="1" si="4"/>
        <v>-7.7146047208846298</v>
      </c>
      <c r="Z20" s="10">
        <f ca="1">I20-Test!$AD$20</f>
        <v>4.511679985333668</v>
      </c>
      <c r="AA20" s="10">
        <f t="shared" ca="1" si="5"/>
        <v>-10.178312219535105</v>
      </c>
      <c r="AE20" s="10"/>
      <c r="AF20" s="10"/>
      <c r="AG20" s="10"/>
      <c r="AH20" s="10"/>
      <c r="AI20" s="10"/>
      <c r="AJ20" s="10"/>
      <c r="AK20" s="12"/>
      <c r="AP20" s="12"/>
      <c r="AQ20" s="12"/>
      <c r="AR20" s="12"/>
      <c r="AS20" s="12"/>
      <c r="AT20" s="12"/>
      <c r="AU20" s="12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</row>
    <row r="21" spans="1:149">
      <c r="A21" s="6">
        <f ca="1">LN((RAND()^(-Results!$F$4))-1)</f>
        <v>0.95101170815922809</v>
      </c>
      <c r="B21" s="6">
        <f ca="1">LN((RAND()^(-Results!$F$4))-1)</f>
        <v>0.25662390308589295</v>
      </c>
      <c r="C21" s="6">
        <f ca="1">LN((RAND()^(-Results!$F$4))-1)</f>
        <v>-0.89078818473542043</v>
      </c>
      <c r="D21" s="6">
        <f ca="1">LN((RAND()^(-Results!$F$4))-1)</f>
        <v>1.4143070824185073</v>
      </c>
      <c r="E21" s="6">
        <f ca="1">LN((RAND()^(-Results!$F$4))-1)</f>
        <v>1.4184377022225527</v>
      </c>
      <c r="F21" s="6">
        <f ca="1">LN((RAND()^(-Results!$F$4))-1)</f>
        <v>-4.1228093506866603</v>
      </c>
      <c r="G21" s="6">
        <f ca="1">LN((RAND()^(-Results!$F$4))-1)</f>
        <v>-3.4328969936694218</v>
      </c>
      <c r="H21" s="6">
        <f t="shared" ca="1" si="0"/>
        <v>-3.3746458232254177</v>
      </c>
      <c r="I21" s="10">
        <f ca="1">SUMPRODUCT(J21:O21,Results!B$12:G$12)+Results!$F$5*H21</f>
        <v>-23.582278893218607</v>
      </c>
      <c r="J21" s="10">
        <f ca="1">SUMPRODUCT($A21:$F21,Results!$B$15:$G$15)</f>
        <v>1.4980477459885737</v>
      </c>
      <c r="K21" s="10">
        <f ca="1">SUMPRODUCT($A21:$F21,Results!$B$16:$G$16)</f>
        <v>-2.2087605177908105</v>
      </c>
      <c r="L21" s="10">
        <f ca="1">SUMPRODUCT($A21:$F21,Results!$B$17:$G$17)</f>
        <v>-2.1836988510502326</v>
      </c>
      <c r="M21" s="10">
        <f ca="1">SUMPRODUCT($A21:$F21,Results!$B$18:$G$18)</f>
        <v>8.1227027376093766</v>
      </c>
      <c r="N21" s="10">
        <f ca="1">SUMPRODUCT($A21:$F21,Results!$B$19:$G$19)</f>
        <v>-1.9536948395296245</v>
      </c>
      <c r="O21" s="10">
        <f ca="1">SUMPRODUCT($A21:$F21,Results!$B$20:$G$20)</f>
        <v>-4.852257327871671</v>
      </c>
      <c r="P21" s="10" cm="1">
        <f t="array" aca="1" ref="P21" ca="1">SUMPRODUCT(J21:O21,TRANSPOSE(Test!BL$20:BL$25))+Test!$AD$20-Test!$BL$27</f>
        <v>-6.8294432231763622</v>
      </c>
      <c r="Q21" s="10" cm="1">
        <f t="array" aca="1" ref="Q21" ca="1">SUMPRODUCT(J21:O21,TRANSPOSE(Test!ES$20:ES$25))+Test!$AD$20-Test!$ES$27</f>
        <v>-6.8497308345930019</v>
      </c>
      <c r="R21" s="10">
        <f ca="1">I21-Results!$E$5*H21</f>
        <v>-10.083695600316936</v>
      </c>
      <c r="S21" s="10" cm="1">
        <f t="array" aca="1" ref="S21" ca="1">SUMPRODUCT(J21:O21,TRANSPOSE(Test!AR$28:AR$33))+Test!$AD$20-Test!$AC$26</f>
        <v>-13.570748073645582</v>
      </c>
      <c r="T21" s="10">
        <f ca="1">SUMPRODUCT(J21:O21,Results!K$9:P$9)</f>
        <v>-6.9329570049108238</v>
      </c>
      <c r="U21" s="10">
        <f ca="1">SUMPRODUCT(J21:O21,Results!K$9:P$9)+Test!$AD$20-Test!$AC$31</f>
        <v>-6.9160009483857312</v>
      </c>
      <c r="V21" s="10">
        <f t="shared" ca="1" si="1"/>
        <v>-16.752835670042245</v>
      </c>
      <c r="W21" s="10">
        <f t="shared" ca="1" si="2"/>
        <v>-16.732548058625603</v>
      </c>
      <c r="X21" s="10">
        <f t="shared" ca="1" si="3"/>
        <v>-13.498583292901671</v>
      </c>
      <c r="Y21" s="10">
        <f t="shared" ca="1" si="4"/>
        <v>-10.011530819573025</v>
      </c>
      <c r="Z21" s="10">
        <f ca="1">I21-Test!$AD$20</f>
        <v>-23.864406960100492</v>
      </c>
      <c r="AA21" s="10">
        <f t="shared" ca="1" si="5"/>
        <v>-16.666277944832878</v>
      </c>
      <c r="AK21" s="12"/>
      <c r="AP21" s="12"/>
      <c r="AQ21" s="12"/>
      <c r="AR21" s="12"/>
      <c r="AS21" s="12"/>
      <c r="AT21" s="12"/>
      <c r="AU21" s="12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</row>
    <row r="22" spans="1:149">
      <c r="A22" s="6">
        <f ca="1">LN((RAND()^(-Results!$F$4))-1)</f>
        <v>-3.0274571192251907</v>
      </c>
      <c r="B22" s="6">
        <f ca="1">LN((RAND()^(-Results!$F$4))-1)</f>
        <v>-3.0214075339716646</v>
      </c>
      <c r="C22" s="6">
        <f ca="1">LN((RAND()^(-Results!$F$4))-1)</f>
        <v>0.88037398478083539</v>
      </c>
      <c r="D22" s="6">
        <f ca="1">LN((RAND()^(-Results!$F$4))-1)</f>
        <v>1.5057716616561834</v>
      </c>
      <c r="E22" s="6">
        <f ca="1">LN((RAND()^(-Results!$F$4))-1)</f>
        <v>-0.97613391599678345</v>
      </c>
      <c r="F22" s="6">
        <f ca="1">LN((RAND()^(-Results!$F$4))-1)</f>
        <v>-0.89732462275372904</v>
      </c>
      <c r="G22" s="6">
        <f ca="1">LN((RAND()^(-Results!$F$4))-1)</f>
        <v>-1.7991008671598885</v>
      </c>
      <c r="H22" s="6">
        <f t="shared" ca="1" si="0"/>
        <v>-1.7408496967158842</v>
      </c>
      <c r="I22" s="10">
        <f ca="1">SUMPRODUCT(J22:O22,Results!B$12:G$12)+Results!$F$5*H22</f>
        <v>-43.251242751093237</v>
      </c>
      <c r="J22" s="10">
        <f ca="1">SUMPRODUCT($A22:$F22,Results!$B$15:$G$15)</f>
        <v>11.328676943674992</v>
      </c>
      <c r="K22" s="10">
        <f ca="1">SUMPRODUCT($A22:$F22,Results!$B$16:$G$16)</f>
        <v>-5.0920692604223001</v>
      </c>
      <c r="L22" s="10">
        <f ca="1">SUMPRODUCT($A22:$F22,Results!$B$17:$G$17)</f>
        <v>4.8302660252498253</v>
      </c>
      <c r="M22" s="10">
        <f ca="1">SUMPRODUCT($A22:$F22,Results!$B$18:$G$18)</f>
        <v>-2.2878615906007882</v>
      </c>
      <c r="N22" s="10">
        <f ca="1">SUMPRODUCT($A22:$F22,Results!$B$19:$G$19)</f>
        <v>-11.326814060899867</v>
      </c>
      <c r="O22" s="10">
        <f ca="1">SUMPRODUCT($A22:$F22,Results!$B$20:$G$20)</f>
        <v>-0.96573686140928616</v>
      </c>
      <c r="P22" s="10" cm="1">
        <f t="array" aca="1" ref="P22" ca="1">SUMPRODUCT(J22:O22,TRANSPOSE(Test!BL$20:BL$25))+Test!$AD$20-Test!$BL$27</f>
        <v>-33.453105260285774</v>
      </c>
      <c r="Q22" s="10" cm="1">
        <f t="array" aca="1" ref="Q22" ca="1">SUMPRODUCT(J22:O22,TRANSPOSE(Test!ES$20:ES$25))+Test!$AD$20-Test!$ES$27</f>
        <v>-33.493943469306352</v>
      </c>
      <c r="R22" s="10">
        <f ca="1">I22-Results!$E$5*H22</f>
        <v>-36.287843964229701</v>
      </c>
      <c r="S22" s="10" cm="1">
        <f t="array" aca="1" ref="S22" ca="1">SUMPRODUCT(J22:O22,TRANSPOSE(Test!AR$28:AR$33))+Test!$AD$20-Test!$AC$26</f>
        <v>-25.893458638641107</v>
      </c>
      <c r="T22" s="10">
        <f ca="1">SUMPRODUCT(J22:O22,Results!K$9:P$9)</f>
        <v>-33.680557095258884</v>
      </c>
      <c r="U22" s="10">
        <f ca="1">SUMPRODUCT(J22:O22,Results!K$9:P$9)+Test!$AD$20-Test!$AC$31</f>
        <v>-33.663601038733788</v>
      </c>
      <c r="V22" s="10">
        <f t="shared" ca="1" si="1"/>
        <v>-9.7981374908074628</v>
      </c>
      <c r="W22" s="10">
        <f t="shared" ca="1" si="2"/>
        <v>-9.7572992817868851</v>
      </c>
      <c r="X22" s="10">
        <f t="shared" ca="1" si="3"/>
        <v>-6.9633987868635359</v>
      </c>
      <c r="Y22" s="10">
        <f t="shared" ca="1" si="4"/>
        <v>-17.35778411245213</v>
      </c>
      <c r="Z22" s="10">
        <f ca="1">I22-Test!$AD$20</f>
        <v>-43.533370817975126</v>
      </c>
      <c r="AA22" s="10">
        <f t="shared" ca="1" si="5"/>
        <v>-9.5876417123594493</v>
      </c>
      <c r="AK22" s="12"/>
      <c r="AP22" s="12"/>
      <c r="AQ22" s="12"/>
      <c r="AR22" s="12"/>
      <c r="AS22" s="12"/>
      <c r="AT22" s="12"/>
      <c r="AU22" s="12"/>
      <c r="AX22" s="30"/>
      <c r="AY22" s="30"/>
      <c r="AZ22" s="30"/>
      <c r="BA22" s="30"/>
      <c r="BB22" s="30"/>
      <c r="BC22" s="30"/>
      <c r="BD22" s="30"/>
      <c r="BE22" s="30"/>
      <c r="BF22" s="30"/>
      <c r="BG22" s="30"/>
      <c r="BH22" s="30"/>
      <c r="BI22" s="30"/>
      <c r="BJ22" s="30"/>
      <c r="BK22" s="30"/>
      <c r="BL22" s="30"/>
      <c r="BM22" s="30"/>
      <c r="BN22" s="30"/>
      <c r="BO22" s="30"/>
      <c r="BP22" s="30"/>
      <c r="BQ22" s="30"/>
      <c r="BR22" s="30"/>
      <c r="BS22" s="30"/>
      <c r="BT22" s="30"/>
      <c r="BU22" s="30"/>
      <c r="BV22" s="30"/>
      <c r="BW22" s="30"/>
      <c r="BX22" s="30"/>
      <c r="BY22" s="30"/>
      <c r="BZ22" s="30"/>
      <c r="CA22" s="30"/>
      <c r="CB22" s="30"/>
      <c r="CC22" s="30"/>
      <c r="CD22" s="30"/>
      <c r="CE22" s="30"/>
      <c r="CF22" s="30"/>
      <c r="CG22" s="30"/>
      <c r="CH22" s="30"/>
      <c r="CI22" s="30"/>
      <c r="CJ22" s="30"/>
      <c r="CK22" s="30"/>
      <c r="CL22" s="30"/>
      <c r="CM22" s="30"/>
      <c r="CN22" s="30"/>
      <c r="CO22" s="30"/>
      <c r="CP22" s="30"/>
      <c r="CQ22" s="30"/>
      <c r="CR22" s="30"/>
      <c r="CS22" s="30"/>
      <c r="CT22" s="30"/>
      <c r="CU22" s="30"/>
      <c r="CV22" s="30"/>
      <c r="CW22" s="30"/>
      <c r="CX22" s="30"/>
      <c r="CY22" s="30"/>
      <c r="CZ22" s="30"/>
      <c r="DA22" s="30"/>
      <c r="DB22" s="30"/>
      <c r="DC22" s="30"/>
      <c r="DD22" s="30"/>
      <c r="DE22" s="30"/>
      <c r="DF22" s="30"/>
      <c r="DG22" s="30"/>
      <c r="DH22" s="30"/>
      <c r="DI22" s="30"/>
      <c r="DJ22" s="30"/>
      <c r="DK22" s="30"/>
      <c r="DL22" s="30"/>
      <c r="DM22" s="30"/>
      <c r="DN22" s="30"/>
      <c r="DO22" s="30"/>
      <c r="DP22" s="30"/>
      <c r="DQ22" s="30"/>
      <c r="DR22" s="30"/>
      <c r="DS22" s="30"/>
      <c r="DT22" s="30"/>
      <c r="DU22" s="30"/>
      <c r="DV22" s="30"/>
      <c r="DW22" s="30"/>
      <c r="DX22" s="30"/>
      <c r="DY22" s="30"/>
      <c r="DZ22" s="30"/>
      <c r="EA22" s="30"/>
      <c r="EB22" s="30"/>
      <c r="EC22" s="30"/>
      <c r="ED22" s="30"/>
      <c r="EE22" s="30"/>
      <c r="EF22" s="30"/>
      <c r="EG22" s="30"/>
      <c r="EH22" s="30"/>
      <c r="EI22" s="30"/>
      <c r="EJ22" s="30"/>
      <c r="EK22" s="30"/>
      <c r="EL22" s="30"/>
      <c r="EM22" s="30"/>
      <c r="EN22" s="30"/>
      <c r="EO22" s="30"/>
      <c r="EP22" s="30"/>
      <c r="EQ22" s="30"/>
      <c r="ER22" s="30"/>
      <c r="ES22" s="30"/>
    </row>
    <row r="23" spans="1:149">
      <c r="A23" s="6">
        <f ca="1">LN((RAND()^(-Results!$F$4))-1)</f>
        <v>-2.7210017703307092</v>
      </c>
      <c r="B23" s="6">
        <f ca="1">LN((RAND()^(-Results!$F$4))-1)</f>
        <v>2.3875603092281601</v>
      </c>
      <c r="C23" s="6">
        <f ca="1">LN((RAND()^(-Results!$F$4))-1)</f>
        <v>0.21919586571267624</v>
      </c>
      <c r="D23" s="6">
        <f ca="1">LN((RAND()^(-Results!$F$4))-1)</f>
        <v>-2.0855256309983483</v>
      </c>
      <c r="E23" s="6">
        <f ca="1">LN((RAND()^(-Results!$F$4))-1)</f>
        <v>1.0615314107765723</v>
      </c>
      <c r="F23" s="6">
        <f ca="1">LN((RAND()^(-Results!$F$4))-1)</f>
        <v>0.60370361464813527</v>
      </c>
      <c r="G23" s="6">
        <f ca="1">LN((RAND()^(-Results!$F$4))-1)</f>
        <v>-1.6596771324246695</v>
      </c>
      <c r="H23" s="6">
        <f t="shared" ca="1" si="0"/>
        <v>-1.6014259619806652</v>
      </c>
      <c r="I23" s="10">
        <f ca="1">SUMPRODUCT(J23:O23,Results!B$12:G$12)+Results!$F$5*H23</f>
        <v>-15.678591831551062</v>
      </c>
      <c r="J23" s="10">
        <f ca="1">SUMPRODUCT($A23:$F23,Results!$B$15:$G$15)</f>
        <v>6.84592155809373</v>
      </c>
      <c r="K23" s="10">
        <f ca="1">SUMPRODUCT($A23:$F23,Results!$B$16:$G$16)</f>
        <v>6.8377790871298405</v>
      </c>
      <c r="L23" s="10">
        <f ca="1">SUMPRODUCT($A23:$F23,Results!$B$17:$G$17)</f>
        <v>-2.8356574903382477</v>
      </c>
      <c r="M23" s="10">
        <f ca="1">SUMPRODUCT($A23:$F23,Results!$B$18:$G$18)</f>
        <v>0.43349771485170963</v>
      </c>
      <c r="N23" s="10">
        <f ca="1">SUMPRODUCT($A23:$F23,Results!$B$19:$G$19)</f>
        <v>-2.4368258374876941</v>
      </c>
      <c r="O23" s="10">
        <f ca="1">SUMPRODUCT($A23:$F23,Results!$B$20:$G$20)</f>
        <v>-3.2990072602490641</v>
      </c>
      <c r="P23" s="10" cm="1">
        <f t="array" aca="1" ref="P23" ca="1">SUMPRODUCT(J23:O23,TRANSPOSE(Test!BL$20:BL$25))+Test!$AD$20-Test!$BL$27</f>
        <v>-8.0020001309999493</v>
      </c>
      <c r="Q23" s="10" cm="1">
        <f t="array" aca="1" ref="Q23" ca="1">SUMPRODUCT(J23:O23,TRANSPOSE(Test!ES$20:ES$25))+Test!$AD$20-Test!$ES$27</f>
        <v>-7.8738989535327901</v>
      </c>
      <c r="R23" s="10">
        <f ca="1">I23-Results!$E$5*H23</f>
        <v>-9.2728879836284008</v>
      </c>
      <c r="S23" s="10" cm="1">
        <f t="array" aca="1" ref="S23" ca="1">SUMPRODUCT(J23:O23,TRANSPOSE(Test!AR$28:AR$33))+Test!$AD$20-Test!$AC$26</f>
        <v>-6.8424637737469167</v>
      </c>
      <c r="T23" s="10">
        <f ca="1">SUMPRODUCT(J23:O23,Results!K$9:P$9)</f>
        <v>-7.2690132965605674</v>
      </c>
      <c r="U23" s="10">
        <f ca="1">SUMPRODUCT(J23:O23,Results!K$9:P$9)+Test!$AD$20-Test!$AC$31</f>
        <v>-7.2520572400354748</v>
      </c>
      <c r="V23" s="10">
        <f t="shared" ca="1" si="1"/>
        <v>-7.6765917005511124</v>
      </c>
      <c r="W23" s="10">
        <f t="shared" ca="1" si="2"/>
        <v>-7.8046928780182716</v>
      </c>
      <c r="X23" s="10">
        <f t="shared" ca="1" si="3"/>
        <v>-6.4057038479226609</v>
      </c>
      <c r="Y23" s="10">
        <f t="shared" ca="1" si="4"/>
        <v>-8.8361280578041459</v>
      </c>
      <c r="Z23" s="10">
        <f ca="1">I23-Test!$AD$20</f>
        <v>-15.960719898432947</v>
      </c>
      <c r="AA23" s="10">
        <f t="shared" ca="1" si="5"/>
        <v>-8.4265345915155869</v>
      </c>
      <c r="AK23" s="12"/>
      <c r="AP23" s="12"/>
      <c r="AQ23" s="12"/>
      <c r="AR23" s="12"/>
      <c r="AS23" s="12"/>
      <c r="AT23" s="12"/>
      <c r="AU23" s="12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  <c r="BJ23" s="30"/>
      <c r="BK23" s="30"/>
      <c r="BL23" s="30"/>
      <c r="BM23" s="30"/>
      <c r="BN23" s="30"/>
      <c r="BO23" s="30"/>
      <c r="BP23" s="30"/>
      <c r="BQ23" s="30"/>
      <c r="BR23" s="30"/>
      <c r="BS23" s="30"/>
      <c r="BT23" s="30"/>
      <c r="BU23" s="30"/>
      <c r="BV23" s="30"/>
      <c r="BW23" s="30"/>
      <c r="BX23" s="30"/>
      <c r="BY23" s="30"/>
      <c r="BZ23" s="30"/>
      <c r="CA23" s="30"/>
      <c r="CB23" s="30"/>
      <c r="CC23" s="30"/>
      <c r="CD23" s="30"/>
      <c r="CE23" s="30"/>
      <c r="CF23" s="30"/>
      <c r="CG23" s="30"/>
      <c r="CH23" s="30"/>
      <c r="CI23" s="30"/>
      <c r="CJ23" s="30"/>
      <c r="CK23" s="30"/>
      <c r="CL23" s="30"/>
      <c r="CM23" s="30"/>
      <c r="CN23" s="30"/>
      <c r="CO23" s="30"/>
      <c r="CP23" s="30"/>
      <c r="CQ23" s="30"/>
      <c r="CR23" s="30"/>
      <c r="CS23" s="30"/>
      <c r="CT23" s="30"/>
      <c r="CU23" s="30"/>
      <c r="CV23" s="30"/>
      <c r="CW23" s="30"/>
      <c r="CX23" s="30"/>
      <c r="CY23" s="30"/>
      <c r="CZ23" s="30"/>
      <c r="DA23" s="30"/>
      <c r="DB23" s="30"/>
      <c r="DC23" s="30"/>
      <c r="DD23" s="30"/>
      <c r="DE23" s="30"/>
      <c r="DF23" s="30"/>
      <c r="DG23" s="30"/>
      <c r="DH23" s="30"/>
      <c r="DI23" s="30"/>
      <c r="DJ23" s="30"/>
      <c r="DK23" s="30"/>
      <c r="DL23" s="30"/>
      <c r="DM23" s="30"/>
      <c r="DN23" s="30"/>
      <c r="DO23" s="30"/>
      <c r="DP23" s="30"/>
      <c r="DQ23" s="30"/>
      <c r="DR23" s="30"/>
      <c r="DS23" s="30"/>
      <c r="DT23" s="30"/>
      <c r="DU23" s="30"/>
      <c r="DV23" s="30"/>
      <c r="DW23" s="30"/>
      <c r="DX23" s="30"/>
      <c r="DY23" s="30"/>
      <c r="DZ23" s="30"/>
      <c r="EA23" s="30"/>
      <c r="EB23" s="30"/>
      <c r="EC23" s="30"/>
      <c r="ED23" s="30"/>
      <c r="EE23" s="30"/>
      <c r="EF23" s="30"/>
      <c r="EG23" s="30"/>
      <c r="EH23" s="30"/>
      <c r="EI23" s="30"/>
      <c r="EJ23" s="30"/>
      <c r="EK23" s="30"/>
      <c r="EL23" s="30"/>
      <c r="EM23" s="30"/>
      <c r="EN23" s="30"/>
      <c r="EO23" s="30"/>
      <c r="EP23" s="30"/>
      <c r="EQ23" s="30"/>
      <c r="ER23" s="30"/>
      <c r="ES23" s="30"/>
    </row>
    <row r="24" spans="1:149">
      <c r="A24" s="6">
        <f ca="1">LN((RAND()^(-Results!$F$4))-1)</f>
        <v>0.41715451134914233</v>
      </c>
      <c r="B24" s="6">
        <f ca="1">LN((RAND()^(-Results!$F$4))-1)</f>
        <v>-0.30459895596725151</v>
      </c>
      <c r="C24" s="6">
        <f ca="1">LN((RAND()^(-Results!$F$4))-1)</f>
        <v>2.2951903696042897</v>
      </c>
      <c r="D24" s="6">
        <f ca="1">LN((RAND()^(-Results!$F$4))-1)</f>
        <v>-2.3248461585265288</v>
      </c>
      <c r="E24" s="6">
        <f ca="1">LN((RAND()^(-Results!$F$4))-1)</f>
        <v>-1.7494148587524676</v>
      </c>
      <c r="F24" s="6">
        <f ca="1">LN((RAND()^(-Results!$F$4))-1)</f>
        <v>0.20062563114118692</v>
      </c>
      <c r="G24" s="6">
        <f ca="1">LN((RAND()^(-Results!$F$4))-1)</f>
        <v>-5.7155937897306277</v>
      </c>
      <c r="H24" s="6">
        <f t="shared" ca="1" si="0"/>
        <v>-5.6573426192866236</v>
      </c>
      <c r="I24" s="10">
        <f ca="1">SUMPRODUCT(J24:O24,Results!B$12:G$12)+Results!$F$5*H24</f>
        <v>-31.852209743427089</v>
      </c>
      <c r="J24" s="10">
        <f ca="1">SUMPRODUCT($A24:$F24,Results!$B$15:$G$15)</f>
        <v>4.7625577999790911</v>
      </c>
      <c r="K24" s="10">
        <f ca="1">SUMPRODUCT($A24:$F24,Results!$B$16:$G$16)</f>
        <v>1.0868106652444656</v>
      </c>
      <c r="L24" s="10">
        <f ca="1">SUMPRODUCT($A24:$F24,Results!$B$17:$G$17)</f>
        <v>8.5251947696966504</v>
      </c>
      <c r="M24" s="10">
        <f ca="1">SUMPRODUCT($A24:$F24,Results!$B$18:$G$18)</f>
        <v>-3.0173478448431466</v>
      </c>
      <c r="N24" s="10">
        <f ca="1">SUMPRODUCT($A24:$F24,Results!$B$19:$G$19)</f>
        <v>4.7938196188413249</v>
      </c>
      <c r="O24" s="10">
        <f ca="1">SUMPRODUCT($A24:$F24,Results!$B$20:$G$20)</f>
        <v>3.2190540426851411</v>
      </c>
      <c r="P24" s="10" cm="1">
        <f t="array" aca="1" ref="P24" ca="1">SUMPRODUCT(J24:O24,TRANSPOSE(Test!BL$20:BL$25))+Test!$AD$20-Test!$BL$27</f>
        <v>-2.7417942657545136</v>
      </c>
      <c r="Q24" s="10" cm="1">
        <f t="array" aca="1" ref="Q24" ca="1">SUMPRODUCT(J24:O24,TRANSPOSE(Test!ES$20:ES$25))+Test!$AD$20-Test!$ES$27</f>
        <v>-2.8549351981412285</v>
      </c>
      <c r="R24" s="10">
        <f ca="1">I24-Results!$E$5*H24</f>
        <v>-9.2228392662805945</v>
      </c>
      <c r="S24" s="10" cm="1">
        <f t="array" aca="1" ref="S24" ca="1">SUMPRODUCT(J24:O24,TRANSPOSE(Test!AR$28:AR$33))+Test!$AD$20-Test!$AC$26</f>
        <v>1.5744241780224879</v>
      </c>
      <c r="T24" s="10">
        <f ca="1">SUMPRODUCT(J24:O24,Results!K$9:P$9)</f>
        <v>-3.4941339417681383</v>
      </c>
      <c r="U24" s="10">
        <f ca="1">SUMPRODUCT(J24:O24,Results!K$9:P$9)+Test!$AD$20-Test!$AC$31</f>
        <v>-3.4771778852430457</v>
      </c>
      <c r="V24" s="10">
        <f t="shared" ca="1" si="1"/>
        <v>-29.110415477672575</v>
      </c>
      <c r="W24" s="10">
        <f t="shared" ca="1" si="2"/>
        <v>-28.997274545285862</v>
      </c>
      <c r="X24" s="10">
        <f t="shared" ca="1" si="3"/>
        <v>-22.629370477146495</v>
      </c>
      <c r="Y24" s="10">
        <f t="shared" ca="1" si="4"/>
        <v>-33.426633921449579</v>
      </c>
      <c r="Z24" s="10">
        <f ca="1">I24-Test!$AD$20</f>
        <v>-32.134337810308978</v>
      </c>
      <c r="AA24" s="10">
        <f t="shared" ca="1" si="5"/>
        <v>-28.375031858184045</v>
      </c>
      <c r="AK24" s="12"/>
      <c r="AP24" s="12"/>
      <c r="AQ24" s="12"/>
      <c r="AR24" s="12"/>
      <c r="AS24" s="12"/>
      <c r="AT24" s="12"/>
      <c r="AU24" s="12"/>
      <c r="AX24" s="30"/>
      <c r="AY24" s="30"/>
      <c r="AZ24" s="30"/>
      <c r="BA24" s="30"/>
      <c r="BB24" s="30"/>
      <c r="BC24" s="30"/>
      <c r="BD24" s="30"/>
      <c r="BE24" s="30"/>
      <c r="BF24" s="30"/>
      <c r="BG24" s="30"/>
      <c r="BH24" s="30"/>
      <c r="BI24" s="30"/>
      <c r="BJ24" s="30"/>
      <c r="BK24" s="30"/>
      <c r="BL24" s="30"/>
      <c r="BM24" s="30"/>
      <c r="BN24" s="30"/>
      <c r="BO24" s="30"/>
      <c r="BP24" s="30"/>
      <c r="BQ24" s="30"/>
      <c r="BR24" s="30"/>
      <c r="BS24" s="30"/>
      <c r="BT24" s="30"/>
      <c r="BU24" s="30"/>
      <c r="BV24" s="30"/>
      <c r="BW24" s="30"/>
      <c r="BX24" s="30"/>
      <c r="BY24" s="30"/>
      <c r="BZ24" s="30"/>
      <c r="CA24" s="30"/>
      <c r="CB24" s="30"/>
      <c r="CC24" s="30"/>
      <c r="CD24" s="30"/>
      <c r="CE24" s="30"/>
      <c r="CF24" s="30"/>
      <c r="CG24" s="30"/>
      <c r="CH24" s="30"/>
      <c r="CI24" s="30"/>
      <c r="CJ24" s="30"/>
      <c r="CK24" s="30"/>
      <c r="CL24" s="30"/>
      <c r="CM24" s="30"/>
      <c r="CN24" s="30"/>
      <c r="CO24" s="30"/>
      <c r="CP24" s="30"/>
      <c r="CQ24" s="30"/>
      <c r="CR24" s="30"/>
      <c r="CS24" s="30"/>
      <c r="CT24" s="30"/>
      <c r="CU24" s="30"/>
      <c r="CV24" s="30"/>
      <c r="CW24" s="30"/>
      <c r="CX24" s="30"/>
      <c r="CY24" s="30"/>
      <c r="CZ24" s="30"/>
      <c r="DA24" s="30"/>
      <c r="DB24" s="30"/>
      <c r="DC24" s="30"/>
      <c r="DD24" s="30"/>
      <c r="DE24" s="30"/>
      <c r="DF24" s="30"/>
      <c r="DG24" s="30"/>
      <c r="DH24" s="30"/>
      <c r="DI24" s="30"/>
      <c r="DJ24" s="30"/>
      <c r="DK24" s="30"/>
      <c r="DL24" s="30"/>
      <c r="DM24" s="30"/>
      <c r="DN24" s="30"/>
      <c r="DO24" s="30"/>
      <c r="DP24" s="30"/>
      <c r="DQ24" s="30"/>
      <c r="DR24" s="30"/>
      <c r="DS24" s="30"/>
      <c r="DT24" s="30"/>
      <c r="DU24" s="30"/>
      <c r="DV24" s="30"/>
      <c r="DW24" s="30"/>
      <c r="DX24" s="30"/>
      <c r="DY24" s="30"/>
      <c r="DZ24" s="30"/>
      <c r="EA24" s="30"/>
      <c r="EB24" s="30"/>
      <c r="EC24" s="30"/>
      <c r="ED24" s="30"/>
      <c r="EE24" s="30"/>
      <c r="EF24" s="30"/>
      <c r="EG24" s="30"/>
      <c r="EH24" s="30"/>
      <c r="EI24" s="30"/>
      <c r="EJ24" s="30"/>
      <c r="EK24" s="30"/>
      <c r="EL24" s="30"/>
      <c r="EM24" s="30"/>
      <c r="EN24" s="30"/>
      <c r="EO24" s="30"/>
      <c r="EP24" s="30"/>
      <c r="EQ24" s="30"/>
      <c r="ER24" s="30"/>
      <c r="ES24" s="30"/>
    </row>
    <row r="25" spans="1:149">
      <c r="A25" s="6">
        <f ca="1">LN((RAND()^(-Results!$F$4))-1)</f>
        <v>-2.2955424015661623E-2</v>
      </c>
      <c r="B25" s="6">
        <f ca="1">LN((RAND()^(-Results!$F$4))-1)</f>
        <v>1.1037570743996723</v>
      </c>
      <c r="C25" s="6">
        <f ca="1">LN((RAND()^(-Results!$F$4))-1)</f>
        <v>-0.8142326859837149</v>
      </c>
      <c r="D25" s="6">
        <f ca="1">LN((RAND()^(-Results!$F$4))-1)</f>
        <v>-3.2109781758337328</v>
      </c>
      <c r="E25" s="6">
        <f ca="1">LN((RAND()^(-Results!$F$4))-1)</f>
        <v>-6.557726130986433</v>
      </c>
      <c r="F25" s="6">
        <f ca="1">LN((RAND()^(-Results!$F$4))-1)</f>
        <v>-0.97714310625778888</v>
      </c>
      <c r="G25" s="6">
        <f ca="1">LN((RAND()^(-Results!$F$4))-1)</f>
        <v>-1.5943864196358148</v>
      </c>
      <c r="H25" s="6">
        <f t="shared" ca="1" si="0"/>
        <v>-1.5361352491918105</v>
      </c>
      <c r="I25" s="10">
        <f ca="1">SUMPRODUCT(J25:O25,Results!B$12:G$12)+Results!$F$5*H25</f>
        <v>-32.782523500145857</v>
      </c>
      <c r="J25" s="10">
        <f ca="1">SUMPRODUCT($A25:$F25,Results!$B$15:$G$15)</f>
        <v>12.122535335378823</v>
      </c>
      <c r="K25" s="10">
        <f ca="1">SUMPRODUCT($A25:$F25,Results!$B$16:$G$16)</f>
        <v>-13.361433256404565</v>
      </c>
      <c r="L25" s="10">
        <f ca="1">SUMPRODUCT($A25:$F25,Results!$B$17:$G$17)</f>
        <v>27.726352188348912</v>
      </c>
      <c r="M25" s="10">
        <f ca="1">SUMPRODUCT($A25:$F25,Results!$B$18:$G$18)</f>
        <v>4.1743145528425813</v>
      </c>
      <c r="N25" s="10">
        <f ca="1">SUMPRODUCT($A25:$F25,Results!$B$19:$G$19)</f>
        <v>8.1733679629341953</v>
      </c>
      <c r="O25" s="10">
        <f ca="1">SUMPRODUCT($A25:$F25,Results!$B$20:$G$20)</f>
        <v>2.1347125955756594</v>
      </c>
      <c r="P25" s="10" cm="1">
        <f t="array" aca="1" ref="P25" ca="1">SUMPRODUCT(J25:O25,TRANSPOSE(Test!BL$20:BL$25))+Test!$AD$20-Test!$BL$27</f>
        <v>-26.4622996705309</v>
      </c>
      <c r="Q25" s="10" cm="1">
        <f t="array" aca="1" ref="Q25" ca="1">SUMPRODUCT(J25:O25,TRANSPOSE(Test!ES$20:ES$25))+Test!$AD$20-Test!$ES$27</f>
        <v>-26.523332225210638</v>
      </c>
      <c r="R25" s="10">
        <f ca="1">I25-Results!$E$5*H25</f>
        <v>-26.637982503378616</v>
      </c>
      <c r="S25" s="10" cm="1">
        <f t="array" aca="1" ref="S25" ca="1">SUMPRODUCT(J25:O25,TRANSPOSE(Test!AR$28:AR$33))+Test!$AD$20-Test!$AC$26</f>
        <v>-26.073342006749662</v>
      </c>
      <c r="T25" s="10">
        <f ca="1">SUMPRODUCT(J25:O25,Results!K$9:P$9)</f>
        <v>-26.923272444040233</v>
      </c>
      <c r="U25" s="10">
        <f ca="1">SUMPRODUCT(J25:O25,Results!K$9:P$9)+Test!$AD$20-Test!$AC$31</f>
        <v>-26.90631638751514</v>
      </c>
      <c r="V25" s="10">
        <f t="shared" ca="1" si="1"/>
        <v>-6.3202238296149567</v>
      </c>
      <c r="W25" s="10">
        <f t="shared" ca="1" si="2"/>
        <v>-6.259191274935219</v>
      </c>
      <c r="X25" s="10">
        <f t="shared" ca="1" si="3"/>
        <v>-6.1445409967672404</v>
      </c>
      <c r="Y25" s="10">
        <f t="shared" ca="1" si="4"/>
        <v>-6.7091814933961942</v>
      </c>
      <c r="Z25" s="10">
        <f ca="1">I25-Test!$AD$20</f>
        <v>-33.064651567027745</v>
      </c>
      <c r="AA25" s="10">
        <f t="shared" ca="1" si="5"/>
        <v>-5.8762071126307163</v>
      </c>
      <c r="AC25" s="9"/>
      <c r="AK25" s="12"/>
      <c r="AP25" s="12"/>
      <c r="AQ25" s="12"/>
      <c r="AR25" s="12"/>
      <c r="AS25" s="12"/>
      <c r="AT25" s="12"/>
      <c r="AU25" s="12"/>
      <c r="AX25" s="30"/>
      <c r="AY25" s="30"/>
      <c r="AZ25" s="30"/>
      <c r="BA25" s="30"/>
      <c r="BB25" s="30"/>
      <c r="BC25" s="30"/>
      <c r="BD25" s="30"/>
      <c r="BE25" s="30"/>
      <c r="BF25" s="30"/>
      <c r="BG25" s="30"/>
      <c r="BH25" s="30"/>
      <c r="BI25" s="30"/>
      <c r="BJ25" s="30"/>
      <c r="BK25" s="30"/>
      <c r="BL25" s="30"/>
      <c r="BM25" s="30"/>
      <c r="BN25" s="30"/>
      <c r="BO25" s="30"/>
      <c r="BP25" s="30"/>
      <c r="BQ25" s="30"/>
      <c r="BR25" s="30"/>
      <c r="BS25" s="30"/>
      <c r="BT25" s="30"/>
      <c r="BU25" s="30"/>
      <c r="BV25" s="30"/>
      <c r="BW25" s="30"/>
      <c r="BX25" s="30"/>
      <c r="BY25" s="30"/>
      <c r="BZ25" s="30"/>
      <c r="CA25" s="30"/>
      <c r="CB25" s="30"/>
      <c r="CC25" s="30"/>
      <c r="CD25" s="30"/>
      <c r="CE25" s="30"/>
      <c r="CF25" s="30"/>
      <c r="CG25" s="30"/>
      <c r="CH25" s="30"/>
      <c r="CI25" s="30"/>
      <c r="CJ25" s="30"/>
      <c r="CK25" s="30"/>
      <c r="CL25" s="30"/>
      <c r="CM25" s="30"/>
      <c r="CN25" s="30"/>
      <c r="CO25" s="30"/>
      <c r="CP25" s="30"/>
      <c r="CQ25" s="30"/>
      <c r="CR25" s="30"/>
      <c r="CS25" s="30"/>
      <c r="CT25" s="30"/>
      <c r="CU25" s="30"/>
      <c r="CV25" s="30"/>
      <c r="CW25" s="30"/>
      <c r="CX25" s="30"/>
      <c r="CY25" s="30"/>
      <c r="CZ25" s="30"/>
      <c r="DA25" s="30"/>
      <c r="DB25" s="30"/>
      <c r="DC25" s="30"/>
      <c r="DD25" s="30"/>
      <c r="DE25" s="30"/>
      <c r="DF25" s="30"/>
      <c r="DG25" s="30"/>
      <c r="DH25" s="30"/>
      <c r="DI25" s="30"/>
      <c r="DJ25" s="30"/>
      <c r="DK25" s="30"/>
      <c r="DL25" s="30"/>
      <c r="DM25" s="30"/>
      <c r="DN25" s="30"/>
      <c r="DO25" s="30"/>
      <c r="DP25" s="30"/>
      <c r="DQ25" s="30"/>
      <c r="DR25" s="30"/>
      <c r="DS25" s="30"/>
      <c r="DT25" s="30"/>
      <c r="DU25" s="30"/>
      <c r="DV25" s="30"/>
      <c r="DW25" s="30"/>
      <c r="DX25" s="30"/>
      <c r="DY25" s="30"/>
      <c r="DZ25" s="30"/>
      <c r="EA25" s="30"/>
      <c r="EB25" s="30"/>
      <c r="EC25" s="30"/>
      <c r="ED25" s="30"/>
      <c r="EE25" s="30"/>
      <c r="EF25" s="30"/>
      <c r="EG25" s="30"/>
      <c r="EH25" s="30"/>
      <c r="EI25" s="30"/>
      <c r="EJ25" s="30"/>
      <c r="EK25" s="30"/>
      <c r="EL25" s="30"/>
      <c r="EM25" s="30"/>
      <c r="EN25" s="30"/>
      <c r="EO25" s="30"/>
      <c r="EP25" s="30"/>
      <c r="EQ25" s="30"/>
      <c r="ER25" s="30"/>
      <c r="ES25" s="30"/>
    </row>
    <row r="26" spans="1:149">
      <c r="A26" s="6">
        <f ca="1">LN((RAND()^(-Results!$F$4))-1)</f>
        <v>-0.85837544131932042</v>
      </c>
      <c r="B26" s="6">
        <f ca="1">LN((RAND()^(-Results!$F$4))-1)</f>
        <v>-0.50295242436352994</v>
      </c>
      <c r="C26" s="6">
        <f ca="1">LN((RAND()^(-Results!$F$4))-1)</f>
        <v>-1.5618327423193739</v>
      </c>
      <c r="D26" s="6">
        <f ca="1">LN((RAND()^(-Results!$F$4))-1)</f>
        <v>-2.9223268417000297</v>
      </c>
      <c r="E26" s="6">
        <f ca="1">LN((RAND()^(-Results!$F$4))-1)</f>
        <v>0.21838964874175298</v>
      </c>
      <c r="F26" s="6">
        <f ca="1">LN((RAND()^(-Results!$F$4))-1)</f>
        <v>0.28302237561958998</v>
      </c>
      <c r="G26" s="6">
        <f ca="1">LN((RAND()^(-Results!$F$4))-1)</f>
        <v>0.67547909328933098</v>
      </c>
      <c r="H26" s="6">
        <f t="shared" ca="1" si="0"/>
        <v>0.73373026373333528</v>
      </c>
      <c r="I26" s="10">
        <f ca="1">SUMPRODUCT(J26:O26,Results!B$12:G$12)+Results!$F$5*H26</f>
        <v>-3.1950963281810432</v>
      </c>
      <c r="J26" s="10">
        <f ca="1">SUMPRODUCT($A26:$F26,Results!$B$15:$G$15)</f>
        <v>3.0040035975996879</v>
      </c>
      <c r="K26" s="10">
        <f ca="1">SUMPRODUCT($A26:$F26,Results!$B$16:$G$16)</f>
        <v>0.60055274659550451</v>
      </c>
      <c r="L26" s="10">
        <f ca="1">SUMPRODUCT($A26:$F26,Results!$B$17:$G$17)</f>
        <v>-3.6029631369057746</v>
      </c>
      <c r="M26" s="10">
        <f ca="1">SUMPRODUCT($A26:$F26,Results!$B$18:$G$18)</f>
        <v>2.94991220718014</v>
      </c>
      <c r="N26" s="10">
        <f ca="1">SUMPRODUCT($A26:$F26,Results!$B$19:$G$19)</f>
        <v>-3.1124243675462786</v>
      </c>
      <c r="O26" s="10">
        <f ca="1">SUMPRODUCT($A26:$F26,Results!$B$20:$G$20)</f>
        <v>-3.74749996455727</v>
      </c>
      <c r="P26" s="10" cm="1">
        <f t="array" aca="1" ref="P26" ca="1">SUMPRODUCT(J26:O26,TRANSPOSE(Test!BL$20:BL$25))+Test!$AD$20-Test!$BL$27</f>
        <v>-7.106989068427132</v>
      </c>
      <c r="Q26" s="10" cm="1">
        <f t="array" aca="1" ref="Q26" ca="1">SUMPRODUCT(J26:O26,TRANSPOSE(Test!ES$20:ES$25))+Test!$AD$20-Test!$ES$27</f>
        <v>-7.1477734656976475</v>
      </c>
      <c r="R26" s="10">
        <f ca="1">I26-Results!$E$5*H26</f>
        <v>-6.1300173831143843</v>
      </c>
      <c r="S26" s="10" cm="1">
        <f t="array" aca="1" ref="S26" ca="1">SUMPRODUCT(J26:O26,TRANSPOSE(Test!AR$28:AR$33))+Test!$AD$20-Test!$AC$26</f>
        <v>-9.3394761980672349</v>
      </c>
      <c r="T26" s="10">
        <f ca="1">SUMPRODUCT(J26:O26,Results!K$9:P$9)</f>
        <v>-7.4251093440794733</v>
      </c>
      <c r="U26" s="10">
        <f ca="1">SUMPRODUCT(J26:O26,Results!K$9:P$9)+Test!$AD$20-Test!$AC$31</f>
        <v>-7.4081532875543807</v>
      </c>
      <c r="V26" s="10">
        <f t="shared" ca="1" si="1"/>
        <v>3.9118927402460888</v>
      </c>
      <c r="W26" s="10">
        <f t="shared" ca="1" si="2"/>
        <v>3.9526771375166043</v>
      </c>
      <c r="X26" s="10">
        <f t="shared" ca="1" si="3"/>
        <v>2.9349210549333411</v>
      </c>
      <c r="Y26" s="10">
        <f t="shared" ca="1" si="4"/>
        <v>6.1443798698861922</v>
      </c>
      <c r="Z26" s="10">
        <f ca="1">I26-Test!$AD$20</f>
        <v>-3.4772243950629287</v>
      </c>
      <c r="AA26" s="10">
        <f t="shared" ca="1" si="5"/>
        <v>4.213056959373338</v>
      </c>
      <c r="AK26" s="12"/>
    </row>
    <row r="27" spans="1:149">
      <c r="A27" s="6">
        <f ca="1">LN((RAND()^(-Results!$F$4))-1)</f>
        <v>-4.4170909239393508</v>
      </c>
      <c r="B27" s="6">
        <f ca="1">LN((RAND()^(-Results!$F$4))-1)</f>
        <v>-2.0651863345474384</v>
      </c>
      <c r="C27" s="6">
        <f ca="1">LN((RAND()^(-Results!$F$4))-1)</f>
        <v>-1.5977565640732501</v>
      </c>
      <c r="D27" s="6">
        <f ca="1">LN((RAND()^(-Results!$F$4))-1)</f>
        <v>-0.51038079122057289</v>
      </c>
      <c r="E27" s="6">
        <f ca="1">LN((RAND()^(-Results!$F$4))-1)</f>
        <v>0.78780250276577612</v>
      </c>
      <c r="F27" s="6">
        <f ca="1">LN((RAND()^(-Results!$F$4))-1)</f>
        <v>2.2108864783854698</v>
      </c>
      <c r="G27" s="6">
        <f ca="1">LN((RAND()^(-Results!$F$4))-1)</f>
        <v>-2.1373975688331677</v>
      </c>
      <c r="H27" s="6">
        <f t="shared" ca="1" si="0"/>
        <v>-2.0791463983891636</v>
      </c>
      <c r="I27" s="10">
        <f ca="1">SUMPRODUCT(J27:O27,Results!B$12:G$12)+Results!$F$5*H27</f>
        <v>-33.42090622111418</v>
      </c>
      <c r="J27" s="10">
        <f ca="1">SUMPRODUCT($A27:$F27,Results!$B$15:$G$15)</f>
        <v>6.548308366569958</v>
      </c>
      <c r="K27" s="10">
        <f ca="1">SUMPRODUCT($A27:$F27,Results!$B$16:$G$16)</f>
        <v>0.28309437815641147</v>
      </c>
      <c r="L27" s="10">
        <f ca="1">SUMPRODUCT($A27:$F27,Results!$B$17:$G$17)</f>
        <v>-7.7140155000178989</v>
      </c>
      <c r="M27" s="10">
        <f ca="1">SUMPRODUCT($A27:$F27,Results!$B$18:$G$18)</f>
        <v>-2.4609563815660338</v>
      </c>
      <c r="N27" s="10">
        <f ca="1">SUMPRODUCT($A27:$F27,Results!$B$19:$G$19)</f>
        <v>-14.417531473887223</v>
      </c>
      <c r="O27" s="10">
        <f ca="1">SUMPRODUCT($A27:$F27,Results!$B$20:$G$20)</f>
        <v>-4.0138576565805248</v>
      </c>
      <c r="P27" s="10" cm="1">
        <f t="array" aca="1" ref="P27" ca="1">SUMPRODUCT(J27:O27,TRANSPOSE(Test!BL$20:BL$25))+Test!$AD$20-Test!$BL$27</f>
        <v>-22.897710361963771</v>
      </c>
      <c r="Q27" s="10" cm="1">
        <f t="array" aca="1" ref="Q27" ca="1">SUMPRODUCT(J27:O27,TRANSPOSE(Test!ES$20:ES$25))+Test!$AD$20-Test!$ES$27</f>
        <v>-22.824459699682066</v>
      </c>
      <c r="R27" s="10">
        <f ca="1">I27-Results!$E$5*H27</f>
        <v>-25.104320627557527</v>
      </c>
      <c r="S27" s="10" cm="1">
        <f t="array" aca="1" ref="S27" ca="1">SUMPRODUCT(J27:O27,TRANSPOSE(Test!AR$28:AR$33))+Test!$AD$20-Test!$AC$26</f>
        <v>-17.919034948152763</v>
      </c>
      <c r="T27" s="10">
        <f ca="1">SUMPRODUCT(J27:O27,Results!K$9:P$9)</f>
        <v>-22.469754544348657</v>
      </c>
      <c r="U27" s="10">
        <f ca="1">SUMPRODUCT(J27:O27,Results!K$9:P$9)+Test!$AD$20-Test!$AC$31</f>
        <v>-22.452798487823564</v>
      </c>
      <c r="V27" s="10">
        <f t="shared" ca="1" si="1"/>
        <v>-10.523195859150409</v>
      </c>
      <c r="W27" s="10">
        <f t="shared" ca="1" si="2"/>
        <v>-10.596446521432114</v>
      </c>
      <c r="X27" s="10">
        <f t="shared" ca="1" si="3"/>
        <v>-8.3165855935566526</v>
      </c>
      <c r="Y27" s="10">
        <f t="shared" ca="1" si="4"/>
        <v>-15.501871272961417</v>
      </c>
      <c r="Z27" s="10">
        <f ca="1">I27-Test!$AD$20</f>
        <v>-33.703034287996068</v>
      </c>
      <c r="AA27" s="10">
        <f t="shared" ca="1" si="5"/>
        <v>-10.968107733290616</v>
      </c>
      <c r="AP27" s="11"/>
      <c r="AQ27" s="11"/>
      <c r="AR27" s="11"/>
      <c r="AV27" s="17"/>
      <c r="AW27" s="12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</row>
    <row r="28" spans="1:149">
      <c r="A28" s="6">
        <f ca="1">LN((RAND()^(-Results!$F$4))-1)</f>
        <v>2.1787430141269879</v>
      </c>
      <c r="B28" s="6">
        <f ca="1">LN((RAND()^(-Results!$F$4))-1)</f>
        <v>2.3599732741288979</v>
      </c>
      <c r="C28" s="6">
        <f ca="1">LN((RAND()^(-Results!$F$4))-1)</f>
        <v>-8.299448297253159E-4</v>
      </c>
      <c r="D28" s="6">
        <f ca="1">LN((RAND()^(-Results!$F$4))-1)</f>
        <v>-0.79672952605933134</v>
      </c>
      <c r="E28" s="6">
        <f ca="1">LN((RAND()^(-Results!$F$4))-1)</f>
        <v>-0.95431002688700739</v>
      </c>
      <c r="F28" s="6">
        <f ca="1">LN((RAND()^(-Results!$F$4))-1)</f>
        <v>0.10257007825198683</v>
      </c>
      <c r="G28" s="6">
        <f ca="1">LN((RAND()^(-Results!$F$4))-1)</f>
        <v>0.81966969690720315</v>
      </c>
      <c r="H28" s="6">
        <f t="shared" ca="1" si="0"/>
        <v>0.87792086735120745</v>
      </c>
      <c r="I28" s="10">
        <f ca="1">SUMPRODUCT(J28:O28,Results!B$12:G$12)+Results!$F$5*H28</f>
        <v>22.047392476074826</v>
      </c>
      <c r="J28" s="10">
        <f ca="1">SUMPRODUCT($A28:$F28,Results!$B$15:$G$15)</f>
        <v>-4.7977802617747978</v>
      </c>
      <c r="K28" s="10">
        <f ca="1">SUMPRODUCT($A28:$F28,Results!$B$16:$G$16)</f>
        <v>0.25840769208137765</v>
      </c>
      <c r="L28" s="10">
        <f ca="1">SUMPRODUCT($A28:$F28,Results!$B$17:$G$17)</f>
        <v>4.8683631784389494</v>
      </c>
      <c r="M28" s="10">
        <f ca="1">SUMPRODUCT($A28:$F28,Results!$B$18:$G$18)</f>
        <v>1.3833021707288795</v>
      </c>
      <c r="N28" s="10">
        <f ca="1">SUMPRODUCT($A28:$F28,Results!$B$19:$G$19)</f>
        <v>10.19560736497594</v>
      </c>
      <c r="O28" s="10">
        <f ca="1">SUMPRODUCT($A28:$F28,Results!$B$20:$G$20)</f>
        <v>2.3699363476500803</v>
      </c>
      <c r="P28" s="10" cm="1">
        <f t="array" aca="1" ref="P28" ca="1">SUMPRODUCT(J28:O28,TRANSPOSE(Test!BL$20:BL$25))+Test!$AD$20-Test!$BL$27</f>
        <v>16.826479936399188</v>
      </c>
      <c r="Q28" s="10" cm="1">
        <f t="array" aca="1" ref="Q28" ca="1">SUMPRODUCT(J28:O28,TRANSPOSE(Test!ES$20:ES$25))+Test!$AD$20-Test!$ES$27</f>
        <v>16.850214685812087</v>
      </c>
      <c r="R28" s="10">
        <f ca="1">I28-Results!$E$5*H28</f>
        <v>18.535709006669997</v>
      </c>
      <c r="S28" s="10" cm="1">
        <f t="array" aca="1" ref="S28" ca="1">SUMPRODUCT(J28:O28,TRANSPOSE(Test!AR$28:AR$33))+Test!$AD$20-Test!$AC$26</f>
        <v>13.155045509013892</v>
      </c>
      <c r="T28" s="10">
        <f ca="1">SUMPRODUCT(J28:O28,Results!K$9:P$9)</f>
        <v>16.931529881505284</v>
      </c>
      <c r="U28" s="10">
        <f ca="1">SUMPRODUCT(J28:O28,Results!K$9:P$9)+Test!$AD$20-Test!$AC$31</f>
        <v>16.948485938030377</v>
      </c>
      <c r="V28" s="10">
        <f t="shared" ca="1" si="1"/>
        <v>5.2209125396756377</v>
      </c>
      <c r="W28" s="10">
        <f t="shared" ca="1" si="2"/>
        <v>5.1971777902627387</v>
      </c>
      <c r="X28" s="10">
        <f t="shared" ca="1" si="3"/>
        <v>3.5116834694048293</v>
      </c>
      <c r="Y28" s="10">
        <f t="shared" ca="1" si="4"/>
        <v>8.8923469670609343</v>
      </c>
      <c r="Z28" s="10">
        <f ca="1">I28-Test!$AD$20</f>
        <v>21.765264409192941</v>
      </c>
      <c r="AA28" s="10">
        <f t="shared" ca="1" si="5"/>
        <v>5.0989065380444494</v>
      </c>
      <c r="AP28" s="12"/>
      <c r="AQ28" s="12"/>
      <c r="AR28" s="12"/>
    </row>
    <row r="29" spans="1:149">
      <c r="A29" s="6">
        <f ca="1">LN((RAND()^(-Results!$F$4))-1)</f>
        <v>-4.0951715353651688</v>
      </c>
      <c r="B29" s="6">
        <f ca="1">LN((RAND()^(-Results!$F$4))-1)</f>
        <v>-0.15976779266698857</v>
      </c>
      <c r="C29" s="6">
        <f ca="1">LN((RAND()^(-Results!$F$4))-1)</f>
        <v>0.12607097801138567</v>
      </c>
      <c r="D29" s="6">
        <f ca="1">LN((RAND()^(-Results!$F$4))-1)</f>
        <v>-0.15645107795444657</v>
      </c>
      <c r="E29" s="6">
        <f ca="1">LN((RAND()^(-Results!$F$4))-1)</f>
        <v>0.80211604402768111</v>
      </c>
      <c r="F29" s="6">
        <f ca="1">LN((RAND()^(-Results!$F$4))-1)</f>
        <v>-0.48752813748162765</v>
      </c>
      <c r="G29" s="6">
        <f ca="1">LN((RAND()^(-Results!$F$4))-1)</f>
        <v>0.45451124839957385</v>
      </c>
      <c r="H29" s="6">
        <f t="shared" ca="1" si="0"/>
        <v>0.51276241884357809</v>
      </c>
      <c r="I29" s="10">
        <f ca="1">SUMPRODUCT(J29:O29,Results!B$12:G$12)+Results!$F$5*H29</f>
        <v>-25.633879703071116</v>
      </c>
      <c r="J29" s="10">
        <f ca="1">SUMPRODUCT($A29:$F29,Results!$B$15:$G$15)</f>
        <v>11.722736319106501</v>
      </c>
      <c r="K29" s="10">
        <f ca="1">SUMPRODUCT($A29:$F29,Results!$B$16:$G$16)</f>
        <v>1.8013845393254595</v>
      </c>
      <c r="L29" s="10">
        <f ca="1">SUMPRODUCT($A29:$F29,Results!$B$17:$G$17)</f>
        <v>-1.7655919883151432</v>
      </c>
      <c r="M29" s="10">
        <f ca="1">SUMPRODUCT($A29:$F29,Results!$B$18:$G$18)</f>
        <v>0.24053425801057438</v>
      </c>
      <c r="N29" s="10">
        <f ca="1">SUMPRODUCT($A29:$F29,Results!$B$19:$G$19)</f>
        <v>-10.781023262245224</v>
      </c>
      <c r="O29" s="10">
        <f ca="1">SUMPRODUCT($A29:$F29,Results!$B$20:$G$20)</f>
        <v>-4.5001320108075937</v>
      </c>
      <c r="P29" s="10" cm="1">
        <f t="array" aca="1" ref="P29" ca="1">SUMPRODUCT(J29:O29,TRANSPOSE(Test!BL$20:BL$25))+Test!$AD$20-Test!$BL$27</f>
        <v>-27.884984173761193</v>
      </c>
      <c r="Q29" s="10" cm="1">
        <f t="array" aca="1" ref="Q29" ca="1">SUMPRODUCT(J29:O29,TRANSPOSE(Test!ES$20:ES$25))+Test!$AD$20-Test!$ES$27</f>
        <v>-27.797454712812506</v>
      </c>
      <c r="R29" s="10">
        <f ca="1">I29-Results!$E$5*H29</f>
        <v>-27.684929378445428</v>
      </c>
      <c r="S29" s="10" cm="1">
        <f t="array" aca="1" ref="S29" ca="1">SUMPRODUCT(J29:O29,TRANSPOSE(Test!AR$28:AR$33))+Test!$AD$20-Test!$AC$26</f>
        <v>-23.667986567257106</v>
      </c>
      <c r="T29" s="10">
        <f ca="1">SUMPRODUCT(J29:O29,Results!K$9:P$9)</f>
        <v>-27.356988371821867</v>
      </c>
      <c r="U29" s="10">
        <f ca="1">SUMPRODUCT(J29:O29,Results!K$9:P$9)+Test!$AD$20-Test!$AC$31</f>
        <v>-27.340032315296774</v>
      </c>
      <c r="V29" s="10">
        <f t="shared" ca="1" si="1"/>
        <v>2.2511044706900769</v>
      </c>
      <c r="W29" s="10">
        <f t="shared" ca="1" si="2"/>
        <v>2.1635750097413897</v>
      </c>
      <c r="X29" s="10">
        <f t="shared" ca="1" si="3"/>
        <v>2.0510496753743119</v>
      </c>
      <c r="Y29" s="10">
        <f t="shared" ca="1" si="4"/>
        <v>-1.9658931358140102</v>
      </c>
      <c r="Z29" s="10">
        <f ca="1">I29-Test!$AD$20</f>
        <v>-25.916007769953001</v>
      </c>
      <c r="AA29" s="10">
        <f t="shared" ca="1" si="5"/>
        <v>1.7061526122256581</v>
      </c>
      <c r="AP29" s="12"/>
      <c r="AQ29" s="12"/>
      <c r="AR29" s="12"/>
    </row>
    <row r="30" spans="1:149">
      <c r="A30" s="6">
        <f ca="1">LN((RAND()^(-Results!$F$4))-1)</f>
        <v>-1.6694501498719017</v>
      </c>
      <c r="B30" s="6">
        <f ca="1">LN((RAND()^(-Results!$F$4))-1)</f>
        <v>-0.56364767778583924</v>
      </c>
      <c r="C30" s="6">
        <f ca="1">LN((RAND()^(-Results!$F$4))-1)</f>
        <v>-1.330041822040982</v>
      </c>
      <c r="D30" s="6">
        <f ca="1">LN((RAND()^(-Results!$F$4))-1)</f>
        <v>1.5595161643363038</v>
      </c>
      <c r="E30" s="6">
        <f ca="1">LN((RAND()^(-Results!$F$4))-1)</f>
        <v>0.75912572963949443</v>
      </c>
      <c r="F30" s="6">
        <f ca="1">LN((RAND()^(-Results!$F$4))-1)</f>
        <v>-2.3594823832127712</v>
      </c>
      <c r="G30" s="6">
        <f ca="1">LN((RAND()^(-Results!$F$4))-1)</f>
        <v>0.7600849286094582</v>
      </c>
      <c r="H30" s="6">
        <f t="shared" ca="1" si="0"/>
        <v>0.8183360990534625</v>
      </c>
      <c r="I30" s="10">
        <f ca="1">SUMPRODUCT(J30:O30,Results!B$12:G$12)+Results!$F$5*H30</f>
        <v>-16.546678093008467</v>
      </c>
      <c r="J30" s="10">
        <f ca="1">SUMPRODUCT($A30:$F30,Results!$B$15:$G$15)</f>
        <v>5.8549599936188637</v>
      </c>
      <c r="K30" s="10">
        <f ca="1">SUMPRODUCT($A30:$F30,Results!$B$16:$G$16)</f>
        <v>-3.6156766481434448</v>
      </c>
      <c r="L30" s="10">
        <f ca="1">SUMPRODUCT($A30:$F30,Results!$B$17:$G$17)</f>
        <v>-1.6123256425005863</v>
      </c>
      <c r="M30" s="10">
        <f ca="1">SUMPRODUCT($A30:$F30,Results!$B$18:$G$18)</f>
        <v>4.9644144821134466</v>
      </c>
      <c r="N30" s="10">
        <f ca="1">SUMPRODUCT($A30:$F30,Results!$B$19:$G$19)</f>
        <v>-8.2776867261453155</v>
      </c>
      <c r="O30" s="10">
        <f ca="1">SUMPRODUCT($A30:$F30,Results!$B$20:$G$20)</f>
        <v>-5.0315256581583654</v>
      </c>
      <c r="P30" s="10" cm="1">
        <f t="array" aca="1" ref="P30" ca="1">SUMPRODUCT(J30:O30,TRANSPOSE(Test!BL$20:BL$25))+Test!$AD$20-Test!$BL$27</f>
        <v>-20.819750027029645</v>
      </c>
      <c r="Q30" s="10" cm="1">
        <f t="array" aca="1" ref="Q30" ca="1">SUMPRODUCT(J30:O30,TRANSPOSE(Test!ES$20:ES$25))+Test!$AD$20-Test!$ES$27</f>
        <v>-20.77558814267714</v>
      </c>
      <c r="R30" s="10">
        <f ca="1">I30-Results!$E$5*H30</f>
        <v>-19.820022489222318</v>
      </c>
      <c r="S30" s="10" cm="1">
        <f t="array" aca="1" ref="S30" ca="1">SUMPRODUCT(J30:O30,TRANSPOSE(Test!AR$28:AR$33))+Test!$AD$20-Test!$AC$26</f>
        <v>-22.725644148927138</v>
      </c>
      <c r="T30" s="10">
        <f ca="1">SUMPRODUCT(J30:O30,Results!K$9:P$9)</f>
        <v>-20.526889434790515</v>
      </c>
      <c r="U30" s="10">
        <f ca="1">SUMPRODUCT(J30:O30,Results!K$9:P$9)+Test!$AD$20-Test!$AC$31</f>
        <v>-20.509933378265423</v>
      </c>
      <c r="V30" s="10">
        <f t="shared" ca="1" si="1"/>
        <v>4.2730719340211785</v>
      </c>
      <c r="W30" s="10">
        <f t="shared" ca="1" si="2"/>
        <v>4.2289100496686736</v>
      </c>
      <c r="X30" s="10">
        <f t="shared" ca="1" si="3"/>
        <v>3.2733443962138509</v>
      </c>
      <c r="Y30" s="10">
        <f t="shared" ca="1" si="4"/>
        <v>6.1789660559186714</v>
      </c>
      <c r="Z30" s="10">
        <f ca="1">I30-Test!$AD$20</f>
        <v>-16.828806159890352</v>
      </c>
      <c r="AA30" s="10">
        <f t="shared" ca="1" si="5"/>
        <v>3.963255285256956</v>
      </c>
      <c r="AP30" s="12"/>
      <c r="AQ30" s="12"/>
      <c r="AR30" s="12"/>
    </row>
    <row r="31" spans="1:149">
      <c r="A31" s="6">
        <f ca="1">LN((RAND()^(-Results!$F$4))-1)</f>
        <v>-0.62337494285530592</v>
      </c>
      <c r="B31" s="6">
        <f ca="1">LN((RAND()^(-Results!$F$4))-1)</f>
        <v>-1.346546248675403</v>
      </c>
      <c r="C31" s="6">
        <f ca="1">LN((RAND()^(-Results!$F$4))-1)</f>
        <v>-2.5985253681388096</v>
      </c>
      <c r="D31" s="6">
        <f ca="1">LN((RAND()^(-Results!$F$4))-1)</f>
        <v>-1.8209520151250032</v>
      </c>
      <c r="E31" s="6">
        <f ca="1">LN((RAND()^(-Results!$F$4))-1)</f>
        <v>-2.1116632115926568</v>
      </c>
      <c r="F31" s="6">
        <f ca="1">LN((RAND()^(-Results!$F$4))-1)</f>
        <v>0.73054414128232692</v>
      </c>
      <c r="G31" s="6">
        <f ca="1">LN((RAND()^(-Results!$F$4))-1)</f>
        <v>4.3997270274804743</v>
      </c>
      <c r="H31" s="6">
        <f t="shared" ca="1" si="0"/>
        <v>4.4579781979244784</v>
      </c>
      <c r="I31" s="10">
        <f ca="1">SUMPRODUCT(J31:O31,Results!B$12:G$12)+Results!$F$5*H31</f>
        <v>9.9342324526853343</v>
      </c>
      <c r="J31" s="10">
        <f ca="1">SUMPRODUCT($A31:$F31,Results!$B$15:$G$15)</f>
        <v>2.5890511441464295</v>
      </c>
      <c r="K31" s="10">
        <f ca="1">SUMPRODUCT($A31:$F31,Results!$B$16:$G$16)</f>
        <v>-7.3976243025762303</v>
      </c>
      <c r="L31" s="10">
        <f ca="1">SUMPRODUCT($A31:$F31,Results!$B$17:$G$17)</f>
        <v>4.1907394419264579</v>
      </c>
      <c r="M31" s="10">
        <f ca="1">SUMPRODUCT($A31:$F31,Results!$B$18:$G$18)</f>
        <v>2.6562720546502963</v>
      </c>
      <c r="N31" s="10">
        <f ca="1">SUMPRODUCT($A31:$F31,Results!$B$19:$G$19)</f>
        <v>-2.5275004632492108</v>
      </c>
      <c r="O31" s="10">
        <f ca="1">SUMPRODUCT($A31:$F31,Results!$B$20:$G$20)</f>
        <v>-1.6287928269621366</v>
      </c>
      <c r="P31" s="10" cm="1">
        <f t="array" aca="1" ref="P31" ca="1">SUMPRODUCT(J31:O31,TRANSPOSE(Test!BL$20:BL$25))+Test!$AD$20-Test!$BL$27</f>
        <v>-13.166010855470589</v>
      </c>
      <c r="Q31" s="10" cm="1">
        <f t="array" aca="1" ref="Q31" ca="1">SUMPRODUCT(J31:O31,TRANSPOSE(Test!ES$20:ES$25))+Test!$AD$20-Test!$ES$27</f>
        <v>-13.20960178878895</v>
      </c>
      <c r="R31" s="10">
        <f ca="1">I31-Results!$E$5*H31</f>
        <v>-7.8976803390125792</v>
      </c>
      <c r="S31" s="10" cm="1">
        <f t="array" aca="1" ref="S31" ca="1">SUMPRODUCT(J31:O31,TRANSPOSE(Test!AR$28:AR$33))+Test!$AD$20-Test!$AC$26</f>
        <v>-14.648448032641596</v>
      </c>
      <c r="T31" s="10">
        <f ca="1">SUMPRODUCT(J31:O31,Results!K$9:P$9)</f>
        <v>-13.48810783174468</v>
      </c>
      <c r="U31" s="10">
        <f ca="1">SUMPRODUCT(J31:O31,Results!K$9:P$9)+Test!$AD$20-Test!$AC$31</f>
        <v>-13.471151775219587</v>
      </c>
      <c r="V31" s="10">
        <f t="shared" ca="1" si="1"/>
        <v>23.100243308155925</v>
      </c>
      <c r="W31" s="10">
        <f t="shared" ca="1" si="2"/>
        <v>23.143834241474284</v>
      </c>
      <c r="X31" s="10">
        <f t="shared" ca="1" si="3"/>
        <v>17.831912791697913</v>
      </c>
      <c r="Y31" s="10">
        <f t="shared" ca="1" si="4"/>
        <v>24.582680485326932</v>
      </c>
      <c r="Z31" s="10">
        <f ca="1">I31-Test!$AD$20</f>
        <v>9.6521043858034492</v>
      </c>
      <c r="AA31" s="10">
        <f t="shared" ca="1" si="5"/>
        <v>23.405384227904921</v>
      </c>
      <c r="AP31" s="12"/>
      <c r="AQ31" s="12"/>
      <c r="AR31" s="12"/>
    </row>
    <row r="32" spans="1:149" ht="16.5">
      <c r="A32" s="6">
        <f ca="1">LN((RAND()^(-Results!$F$4))-1)</f>
        <v>1.4904657593668429</v>
      </c>
      <c r="B32" s="6">
        <f ca="1">LN((RAND()^(-Results!$F$4))-1)</f>
        <v>-3.5659585546714627</v>
      </c>
      <c r="C32" s="6">
        <f ca="1">LN((RAND()^(-Results!$F$4))-1)</f>
        <v>1.4511282150176079</v>
      </c>
      <c r="D32" s="6">
        <f ca="1">LN((RAND()^(-Results!$F$4))-1)</f>
        <v>-1.8564148987664326</v>
      </c>
      <c r="E32" s="6">
        <f ca="1">LN((RAND()^(-Results!$F$4))-1)</f>
        <v>-3.7069452332321875</v>
      </c>
      <c r="F32" s="6">
        <f ca="1">LN((RAND()^(-Results!$F$4))-1)</f>
        <v>0.62503184154229907</v>
      </c>
      <c r="G32" s="6">
        <f ca="1">LN((RAND()^(-Results!$F$4))-1)</f>
        <v>1.6512157129895675</v>
      </c>
      <c r="H32" s="6">
        <f t="shared" ca="1" si="0"/>
        <v>1.7094668834335718</v>
      </c>
      <c r="I32" s="10">
        <f ca="1">SUMPRODUCT(J32:O32,Results!B$12:G$12)+Results!$F$5*H32</f>
        <v>0.12578209897860759</v>
      </c>
      <c r="J32" s="10">
        <f ca="1">SUMPRODUCT($A32:$F32,Results!$B$15:$G$15)</f>
        <v>2.7337171604673589</v>
      </c>
      <c r="K32" s="10">
        <f ca="1">SUMPRODUCT($A32:$F32,Results!$B$16:$G$16)</f>
        <v>-7.1359258535125081</v>
      </c>
      <c r="L32" s="10">
        <f ca="1">SUMPRODUCT($A32:$F32,Results!$B$17:$G$17)</f>
        <v>12.805742805040975</v>
      </c>
      <c r="M32" s="10">
        <f ca="1">SUMPRODUCT($A32:$F32,Results!$B$18:$G$18)</f>
        <v>-4.1817479713310677</v>
      </c>
      <c r="N32" s="10">
        <f ca="1">SUMPRODUCT($A32:$F32,Results!$B$19:$G$19)</f>
        <v>3.4109739439986315</v>
      </c>
      <c r="O32" s="10">
        <f ca="1">SUMPRODUCT($A32:$F32,Results!$B$20:$G$20)</f>
        <v>5.4796854450562247</v>
      </c>
      <c r="P32" s="10" cm="1">
        <f t="array" aca="1" ref="P32" ca="1">SUMPRODUCT(J32:O32,TRANSPOSE(Test!BL$20:BL$25))+Test!$AD$20-Test!$BL$27</f>
        <v>-7.3000745948266506</v>
      </c>
      <c r="Q32" s="10" cm="1">
        <f t="array" aca="1" ref="Q32" ca="1">SUMPRODUCT(J32:O32,TRANSPOSE(Test!ES$20:ES$25))+Test!$AD$20-Test!$ES$27</f>
        <v>-7.5529216457945241</v>
      </c>
      <c r="R32" s="10">
        <f ca="1">I32-Results!$E$5*H32</f>
        <v>-6.7120854347556795</v>
      </c>
      <c r="S32" s="10" cm="1">
        <f t="array" aca="1" ref="S32" ca="1">SUMPRODUCT(J32:O32,TRANSPOSE(Test!AR$28:AR$33))+Test!$AD$20-Test!$AC$26</f>
        <v>-1.7623062329544585</v>
      </c>
      <c r="T32" s="10">
        <f ca="1">SUMPRODUCT(J32:O32,Results!K$9:P$9)</f>
        <v>-8.90275856831129</v>
      </c>
      <c r="U32" s="10">
        <f ca="1">SUMPRODUCT(J32:O32,Results!K$9:P$9)+Test!$AD$20-Test!$AC$31</f>
        <v>-8.8858025117861974</v>
      </c>
      <c r="V32" s="10">
        <f t="shared" ca="1" si="1"/>
        <v>7.4258566938052581</v>
      </c>
      <c r="W32" s="10">
        <f t="shared" ca="1" si="2"/>
        <v>7.6787037447731317</v>
      </c>
      <c r="X32" s="10">
        <f t="shared" ca="1" si="3"/>
        <v>6.8378675337342871</v>
      </c>
      <c r="Y32" s="10">
        <f t="shared" ca="1" si="4"/>
        <v>1.8880883319330661</v>
      </c>
      <c r="Z32" s="10">
        <f ca="1">I32-Test!$AD$20</f>
        <v>-0.1563459679032777</v>
      </c>
      <c r="AA32" s="10">
        <f t="shared" ca="1" si="5"/>
        <v>9.011584610764805</v>
      </c>
      <c r="AK32" s="20"/>
      <c r="AP32" s="12"/>
      <c r="AQ32" s="12"/>
      <c r="AR32" s="12"/>
    </row>
    <row r="33" spans="1:149">
      <c r="A33" s="6">
        <f ca="1">LN((RAND()^(-Results!$F$4))-1)</f>
        <v>1.5701900907061501</v>
      </c>
      <c r="B33" s="6">
        <f ca="1">LN((RAND()^(-Results!$F$4))-1)</f>
        <v>-2.0805197696187703</v>
      </c>
      <c r="C33" s="6">
        <f ca="1">LN((RAND()^(-Results!$F$4))-1)</f>
        <v>-0.584480819871804</v>
      </c>
      <c r="D33" s="6">
        <f ca="1">LN((RAND()^(-Results!$F$4))-1)</f>
        <v>-2.1203415625167032</v>
      </c>
      <c r="E33" s="6">
        <f ca="1">LN((RAND()^(-Results!$F$4))-1)</f>
        <v>0.76634055599322315</v>
      </c>
      <c r="F33" s="6">
        <f ca="1">LN((RAND()^(-Results!$F$4))-1)</f>
        <v>-0.62874513197036763</v>
      </c>
      <c r="G33" s="6">
        <f ca="1">LN((RAND()^(-Results!$F$4))-1)</f>
        <v>1.051989876734909</v>
      </c>
      <c r="H33" s="6">
        <f t="shared" ca="1" si="0"/>
        <v>1.1102410471789133</v>
      </c>
      <c r="I33" s="10">
        <f ca="1">SUMPRODUCT(J33:O33,Results!B$12:G$12)+Results!$F$5*H33</f>
        <v>9.6056462593964298</v>
      </c>
      <c r="J33" s="10">
        <f ca="1">SUMPRODUCT($A33:$F33,Results!$B$15:$G$15)</f>
        <v>-2.3368610962794953</v>
      </c>
      <c r="K33" s="10">
        <f ca="1">SUMPRODUCT($A33:$F33,Results!$B$16:$G$16)</f>
        <v>0.57734254389230177</v>
      </c>
      <c r="L33" s="10">
        <f ca="1">SUMPRODUCT($A33:$F33,Results!$B$17:$G$17)</f>
        <v>-5.5873816995114627</v>
      </c>
      <c r="M33" s="10">
        <f ca="1">SUMPRODUCT($A33:$F33,Results!$B$18:$G$18)</f>
        <v>2.3145338228287997</v>
      </c>
      <c r="N33" s="10">
        <f ca="1">SUMPRODUCT($A33:$F33,Results!$B$19:$G$19)</f>
        <v>-0.48786165787950447</v>
      </c>
      <c r="O33" s="10">
        <f ca="1">SUMPRODUCT($A33:$F33,Results!$B$20:$G$20)</f>
        <v>-1.7822770953275495</v>
      </c>
      <c r="P33" s="10" cm="1">
        <f t="array" aca="1" ref="P33" ca="1">SUMPRODUCT(J33:O33,TRANSPOSE(Test!BL$20:BL$25))+Test!$AD$20-Test!$BL$27</f>
        <v>4.6820090573124169</v>
      </c>
      <c r="Q33" s="10" cm="1">
        <f t="array" aca="1" ref="Q33" ca="1">SUMPRODUCT(J33:O33,TRANSPOSE(Test!ES$20:ES$25))+Test!$AD$20-Test!$ES$27</f>
        <v>4.5106381446181807</v>
      </c>
      <c r="R33" s="10">
        <f ca="1">I33-Results!$E$5*H33</f>
        <v>5.1646820706807768</v>
      </c>
      <c r="S33" s="10" cm="1">
        <f t="array" aca="1" ref="S33" ca="1">SUMPRODUCT(J33:O33,TRANSPOSE(Test!AR$28:AR$33))+Test!$AD$20-Test!$AC$26</f>
        <v>1.4680203459592933</v>
      </c>
      <c r="T33" s="10">
        <f ca="1">SUMPRODUCT(J33:O33,Results!K$9:P$9)</f>
        <v>3.5815420551728536</v>
      </c>
      <c r="U33" s="10">
        <f ca="1">SUMPRODUCT(J33:O33,Results!K$9:P$9)+Test!$AD$20-Test!$AC$31</f>
        <v>3.5984981116979458</v>
      </c>
      <c r="V33" s="10">
        <f t="shared" ca="1" si="1"/>
        <v>4.9236372020840129</v>
      </c>
      <c r="W33" s="10">
        <f t="shared" ca="1" si="2"/>
        <v>5.0950081147782491</v>
      </c>
      <c r="X33" s="10">
        <f t="shared" ca="1" si="3"/>
        <v>4.440964188715653</v>
      </c>
      <c r="Y33" s="10">
        <f t="shared" ca="1" si="4"/>
        <v>8.1376259134371374</v>
      </c>
      <c r="Z33" s="10">
        <f ca="1">I33-Test!$AD$20</f>
        <v>9.3235181925145447</v>
      </c>
      <c r="AA33" s="10">
        <f t="shared" ca="1" si="5"/>
        <v>6.0071481476984836</v>
      </c>
      <c r="AK33" s="10"/>
      <c r="AP33" s="12"/>
      <c r="AQ33" s="12"/>
      <c r="AR33" s="12"/>
    </row>
    <row r="34" spans="1:149">
      <c r="A34" s="6">
        <f ca="1">LN((RAND()^(-Results!$F$4))-1)</f>
        <v>0.12641847395825842</v>
      </c>
      <c r="B34" s="6">
        <f ca="1">LN((RAND()^(-Results!$F$4))-1)</f>
        <v>6.6212516268295885E-2</v>
      </c>
      <c r="C34" s="6">
        <f ca="1">LN((RAND()^(-Results!$F$4))-1)</f>
        <v>-0.23240432848845</v>
      </c>
      <c r="D34" s="6">
        <f ca="1">LN((RAND()^(-Results!$F$4))-1)</f>
        <v>1.8913379179604213</v>
      </c>
      <c r="E34" s="6">
        <f ca="1">LN((RAND()^(-Results!$F$4))-1)</f>
        <v>-0.2178385629426311</v>
      </c>
      <c r="F34" s="6">
        <f ca="1">LN((RAND()^(-Results!$F$4))-1)</f>
        <v>-2.0313023470621638E-2</v>
      </c>
      <c r="G34" s="6">
        <f ca="1">LN((RAND()^(-Results!$F$4))-1)</f>
        <v>-2.342333719925036</v>
      </c>
      <c r="H34" s="6">
        <f t="shared" ca="1" si="0"/>
        <v>-2.284082549481032</v>
      </c>
      <c r="I34" s="10">
        <f ca="1">SUMPRODUCT(J34:O34,Results!B$12:G$12)+Results!$F$5*H34</f>
        <v>-10.215307991159028</v>
      </c>
      <c r="J34" s="10">
        <f ca="1">SUMPRODUCT($A34:$F34,Results!$B$15:$G$15)</f>
        <v>-1.9918829819707067</v>
      </c>
      <c r="K34" s="10">
        <f ca="1">SUMPRODUCT($A34:$F34,Results!$B$16:$G$16)</f>
        <v>-2.3699582020683394</v>
      </c>
      <c r="L34" s="10">
        <f ca="1">SUMPRODUCT($A34:$F34,Results!$B$17:$G$17)</f>
        <v>1.1543153930468764</v>
      </c>
      <c r="M34" s="10">
        <f ca="1">SUMPRODUCT($A34:$F34,Results!$B$18:$G$18)</f>
        <v>-0.47226259488621847</v>
      </c>
      <c r="N34" s="10">
        <f ca="1">SUMPRODUCT($A34:$F34,Results!$B$19:$G$19)</f>
        <v>-0.18351433714316717</v>
      </c>
      <c r="O34" s="10">
        <f ca="1">SUMPRODUCT($A34:$F34,Results!$B$20:$G$20)</f>
        <v>1.0083761128432696</v>
      </c>
      <c r="P34" s="10" cm="1">
        <f t="array" aca="1" ref="P34" ca="1">SUMPRODUCT(J34:O34,TRANSPOSE(Test!BL$20:BL$25))+Test!$AD$20-Test!$BL$27</f>
        <v>0.96014750697634621</v>
      </c>
      <c r="Q34" s="10" cm="1">
        <f t="array" aca="1" ref="Q34" ca="1">SUMPRODUCT(J34:O34,TRANSPOSE(Test!ES$20:ES$25))+Test!$AD$20-Test!$ES$27</f>
        <v>1.0096989561208143</v>
      </c>
      <c r="R34" s="10">
        <f ca="1">I34-Results!$E$5*H34</f>
        <v>-1.0789777932349001</v>
      </c>
      <c r="S34" s="10" cm="1">
        <f t="array" aca="1" ref="S34" ca="1">SUMPRODUCT(J34:O34,TRANSPOSE(Test!AR$28:AR$33))+Test!$AD$20-Test!$AC$26</f>
        <v>1.1310841869220247</v>
      </c>
      <c r="T34" s="10">
        <f ca="1">SUMPRODUCT(J34:O34,Results!K$9:P$9)</f>
        <v>1.2803443830309575</v>
      </c>
      <c r="U34" s="10">
        <f ca="1">SUMPRODUCT(J34:O34,Results!K$9:P$9)+Test!$AD$20-Test!$AC$31</f>
        <v>1.2973004395560501</v>
      </c>
      <c r="V34" s="10">
        <f t="shared" ca="1" si="1"/>
        <v>-11.175455498135374</v>
      </c>
      <c r="W34" s="10">
        <f t="shared" ca="1" si="2"/>
        <v>-11.225006947279843</v>
      </c>
      <c r="X34" s="10">
        <f t="shared" ca="1" si="3"/>
        <v>-9.1363301979241278</v>
      </c>
      <c r="Y34" s="10">
        <f t="shared" ca="1" si="4"/>
        <v>-11.346392178081052</v>
      </c>
      <c r="Z34" s="10">
        <f ca="1">I34-Test!$AD$20</f>
        <v>-10.497436058040913</v>
      </c>
      <c r="AA34" s="10">
        <f t="shared" ca="1" si="5"/>
        <v>-11.512608430715078</v>
      </c>
      <c r="AK34" s="10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</row>
    <row r="35" spans="1:149">
      <c r="A35" s="6">
        <f ca="1">LN((RAND()^(-Results!$F$4))-1)</f>
        <v>-0.5221619322419685</v>
      </c>
      <c r="B35" s="6">
        <f ca="1">LN((RAND()^(-Results!$F$4))-1)</f>
        <v>4.7535727263882291E-2</v>
      </c>
      <c r="C35" s="6">
        <f ca="1">LN((RAND()^(-Results!$F$4))-1)</f>
        <v>-0.33714294555298824</v>
      </c>
      <c r="D35" s="6">
        <f ca="1">LN((RAND()^(-Results!$F$4))-1)</f>
        <v>0.59223609550069456</v>
      </c>
      <c r="E35" s="6">
        <f ca="1">LN((RAND()^(-Results!$F$4))-1)</f>
        <v>5.6420742781796353E-2</v>
      </c>
      <c r="F35" s="6">
        <f ca="1">LN((RAND()^(-Results!$F$4))-1)</f>
        <v>8.7771861574796092E-2</v>
      </c>
      <c r="G35" s="6">
        <f ca="1">LN((RAND()^(-Results!$F$4))-1)</f>
        <v>1.5684656596018869</v>
      </c>
      <c r="H35" s="6">
        <f t="shared" ca="1" si="0"/>
        <v>1.6267168300458912</v>
      </c>
      <c r="I35" s="10">
        <f ca="1">SUMPRODUCT(J35:O35,Results!B$12:G$12)+Results!$F$5*H35</f>
        <v>5.5288717128928413</v>
      </c>
      <c r="J35" s="10">
        <f ca="1">SUMPRODUCT($A35:$F35,Results!$B$15:$G$15)</f>
        <v>0.38210421666620387</v>
      </c>
      <c r="K35" s="10">
        <f ca="1">SUMPRODUCT($A35:$F35,Results!$B$16:$G$16)</f>
        <v>-0.71613236304122507</v>
      </c>
      <c r="L35" s="10">
        <f ca="1">SUMPRODUCT($A35:$F35,Results!$B$17:$G$17)</f>
        <v>-0.35391630689311332</v>
      </c>
      <c r="M35" s="10">
        <f ca="1">SUMPRODUCT($A35:$F35,Results!$B$18:$G$18)</f>
        <v>5.0356929825337182E-2</v>
      </c>
      <c r="N35" s="10">
        <f ca="1">SUMPRODUCT($A35:$F35,Results!$B$19:$G$19)</f>
        <v>-1.6081118343650107</v>
      </c>
      <c r="O35" s="10">
        <f ca="1">SUMPRODUCT($A35:$F35,Results!$B$20:$G$20)</f>
        <v>-0.42856076408506205</v>
      </c>
      <c r="P35" s="10" cm="1">
        <f t="array" aca="1" ref="P35" ca="1">SUMPRODUCT(J35:O35,TRANSPOSE(Test!BL$20:BL$25))+Test!$AD$20-Test!$BL$27</f>
        <v>-2.7647876238447311</v>
      </c>
      <c r="Q35" s="10" cm="1">
        <f t="array" aca="1" ref="Q35" ca="1">SUMPRODUCT(J35:O35,TRANSPOSE(Test!ES$20:ES$25))+Test!$AD$20-Test!$ES$27</f>
        <v>-2.72706292579208</v>
      </c>
      <c r="R35" s="10">
        <f ca="1">I35-Results!$E$5*H35</f>
        <v>-0.97799560729072343</v>
      </c>
      <c r="S35" s="10" cm="1">
        <f t="array" aca="1" ref="S35" ca="1">SUMPRODUCT(J35:O35,TRANSPOSE(Test!AR$28:AR$33))+Test!$AD$20-Test!$AC$26</f>
        <v>-2.5152755417855266</v>
      </c>
      <c r="T35" s="10">
        <f ca="1">SUMPRODUCT(J35:O35,Results!K$9:P$9)</f>
        <v>-2.5389413302042123</v>
      </c>
      <c r="U35" s="10">
        <f ca="1">SUMPRODUCT(J35:O35,Results!K$9:P$9)+Test!$AD$20-Test!$AC$31</f>
        <v>-2.5219852736791197</v>
      </c>
      <c r="V35" s="10">
        <f t="shared" ca="1" si="1"/>
        <v>8.2936593367375728</v>
      </c>
      <c r="W35" s="10">
        <f t="shared" ca="1" si="2"/>
        <v>8.2559346386849217</v>
      </c>
      <c r="X35" s="10">
        <f t="shared" ca="1" si="3"/>
        <v>6.5068673201835647</v>
      </c>
      <c r="Y35" s="10">
        <f t="shared" ca="1" si="4"/>
        <v>8.0441472546783679</v>
      </c>
      <c r="Z35" s="10">
        <f ca="1">I35-Test!$AD$20</f>
        <v>5.2467436460109562</v>
      </c>
      <c r="AA35" s="10">
        <f t="shared" ca="1" si="5"/>
        <v>8.0508569865719615</v>
      </c>
      <c r="AK35" s="9"/>
      <c r="AQ35" s="11"/>
      <c r="AR35" s="11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</row>
    <row r="36" spans="1:149">
      <c r="A36" s="6">
        <f ca="1">LN((RAND()^(-Results!$F$4))-1)</f>
        <v>3.0960607704283194</v>
      </c>
      <c r="B36" s="6">
        <f ca="1">LN((RAND()^(-Results!$F$4))-1)</f>
        <v>-9.6123174487874011E-2</v>
      </c>
      <c r="C36" s="6">
        <f ca="1">LN((RAND()^(-Results!$F$4))-1)</f>
        <v>-0.88469719572665229</v>
      </c>
      <c r="D36" s="6">
        <f ca="1">LN((RAND()^(-Results!$F$4))-1)</f>
        <v>2.4690470953800494</v>
      </c>
      <c r="E36" s="6">
        <f ca="1">LN((RAND()^(-Results!$F$4))-1)</f>
        <v>-1.3372557095052744E-2</v>
      </c>
      <c r="F36" s="6">
        <f ca="1">LN((RAND()^(-Results!$F$4))-1)</f>
        <v>-2.8784089882609449</v>
      </c>
      <c r="G36" s="6">
        <f ca="1">LN((RAND()^(-Results!$F$4))-1)</f>
        <v>-5.0149212259658569</v>
      </c>
      <c r="H36" s="6">
        <f t="shared" ca="1" si="0"/>
        <v>-4.9566700555218528</v>
      </c>
      <c r="I36" s="10">
        <f ca="1">SUMPRODUCT(J36:O36,Results!B$12:G$12)+Results!$F$5*H36</f>
        <v>-15.962662868300052</v>
      </c>
      <c r="J36" s="10">
        <f ca="1">SUMPRODUCT($A36:$F36,Results!$B$15:$G$15)</f>
        <v>-6.0746917251689121</v>
      </c>
      <c r="K36" s="10">
        <f ca="1">SUMPRODUCT($A36:$F36,Results!$B$16:$G$16)</f>
        <v>-5.7383065518178995</v>
      </c>
      <c r="L36" s="10">
        <f ca="1">SUMPRODUCT($A36:$F36,Results!$B$17:$G$17)</f>
        <v>1.8950371831863846</v>
      </c>
      <c r="M36" s="10">
        <f ca="1">SUMPRODUCT($A36:$F36,Results!$B$18:$G$18)</f>
        <v>5.444116032623084</v>
      </c>
      <c r="N36" s="10">
        <f ca="1">SUMPRODUCT($A36:$F36,Results!$B$19:$G$19)</f>
        <v>4.2210538713115398</v>
      </c>
      <c r="O36" s="10">
        <f ca="1">SUMPRODUCT($A36:$F36,Results!$B$20:$G$20)</f>
        <v>-4.8117613388760194E-2</v>
      </c>
      <c r="P36" s="10" cm="1">
        <f t="array" aca="1" ref="P36" ca="1">SUMPRODUCT(J36:O36,TRANSPOSE(Test!BL$20:BL$25))+Test!$AD$20-Test!$BL$27</f>
        <v>8.4490865628726493</v>
      </c>
      <c r="Q36" s="10" cm="1">
        <f t="array" aca="1" ref="Q36" ca="1">SUMPRODUCT(J36:O36,TRANSPOSE(Test!ES$20:ES$25))+Test!$AD$20-Test!$ES$27</f>
        <v>8.3992601931182911</v>
      </c>
      <c r="R36" s="10">
        <f ca="1">I36-Results!$E$5*H36</f>
        <v>3.864017353787359</v>
      </c>
      <c r="S36" s="10" cm="1">
        <f t="array" aca="1" ref="S36" ca="1">SUMPRODUCT(J36:O36,TRANSPOSE(Test!AR$28:AR$33))+Test!$AD$20-Test!$AC$26</f>
        <v>1.7412636874612244</v>
      </c>
      <c r="T36" s="10">
        <f ca="1">SUMPRODUCT(J36:O36,Results!K$9:P$9)</f>
        <v>8.1737016299679883</v>
      </c>
      <c r="U36" s="10">
        <f ca="1">SUMPRODUCT(J36:O36,Results!K$9:P$9)+Test!$AD$20-Test!$AC$31</f>
        <v>8.1906576864930809</v>
      </c>
      <c r="V36" s="10">
        <f t="shared" ca="1" si="1"/>
        <v>-24.411749431172701</v>
      </c>
      <c r="W36" s="10">
        <f t="shared" ca="1" si="2"/>
        <v>-24.361923061418345</v>
      </c>
      <c r="X36" s="10">
        <f t="shared" ca="1" si="3"/>
        <v>-19.826680222087411</v>
      </c>
      <c r="Y36" s="10">
        <f t="shared" ca="1" si="4"/>
        <v>-17.703926555761278</v>
      </c>
      <c r="Z36" s="10">
        <f ca="1">I36-Test!$AD$20</f>
        <v>-16.244790935181939</v>
      </c>
      <c r="AA36" s="10">
        <f t="shared" ca="1" si="5"/>
        <v>-24.153320554793133</v>
      </c>
      <c r="AK36" s="29"/>
      <c r="AQ36" s="12"/>
      <c r="AR36" s="12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</row>
    <row r="37" spans="1:149">
      <c r="A37" s="6">
        <f ca="1">LN((RAND()^(-Results!$F$4))-1)</f>
        <v>2.1556184590506193</v>
      </c>
      <c r="B37" s="6">
        <f ca="1">LN((RAND()^(-Results!$F$4))-1)</f>
        <v>-9.8489360516446633E-2</v>
      </c>
      <c r="C37" s="6">
        <f ca="1">LN((RAND()^(-Results!$F$4))-1)</f>
        <v>-0.21522783522562722</v>
      </c>
      <c r="D37" s="6">
        <f ca="1">LN((RAND()^(-Results!$F$4))-1)</f>
        <v>-3.1352448204124389E-2</v>
      </c>
      <c r="E37" s="6">
        <f ca="1">LN((RAND()^(-Results!$F$4))-1)</f>
        <v>0.23858434458118369</v>
      </c>
      <c r="F37" s="6">
        <f ca="1">LN((RAND()^(-Results!$F$4))-1)</f>
        <v>0.13904479146715654</v>
      </c>
      <c r="G37" s="6">
        <f ca="1">LN((RAND()^(-Results!$F$4))-1)</f>
        <v>-0.19098346152020743</v>
      </c>
      <c r="H37" s="6">
        <f t="shared" ca="1" si="0"/>
        <v>-0.13273229107620316</v>
      </c>
      <c r="I37" s="10">
        <f ca="1">SUMPRODUCT(J37:O37,Results!B$12:G$12)+Results!$F$5*H37</f>
        <v>15.253306690747744</v>
      </c>
      <c r="J37" s="10">
        <f ca="1">SUMPRODUCT($A37:$F37,Results!$B$15:$G$15)</f>
        <v>-6.7513329902719148</v>
      </c>
      <c r="K37" s="10">
        <f ca="1">SUMPRODUCT($A37:$F37,Results!$B$16:$G$16)</f>
        <v>0.21677125529711089</v>
      </c>
      <c r="L37" s="10">
        <f ca="1">SUMPRODUCT($A37:$F37,Results!$B$17:$G$17)</f>
        <v>-2.0208597671938686</v>
      </c>
      <c r="M37" s="10">
        <f ca="1">SUMPRODUCT($A37:$F37,Results!$B$18:$G$18)</f>
        <v>0.34506573768363347</v>
      </c>
      <c r="N37" s="10">
        <f ca="1">SUMPRODUCT($A37:$F37,Results!$B$19:$G$19)</f>
        <v>4.5929133956601698</v>
      </c>
      <c r="O37" s="10">
        <f ca="1">SUMPRODUCT($A37:$F37,Results!$B$20:$G$20)</f>
        <v>1.462285505645436</v>
      </c>
      <c r="P37" s="10" cm="1">
        <f t="array" aca="1" ref="P37" ca="1">SUMPRODUCT(J37:O37,TRANSPOSE(Test!BL$20:BL$25))+Test!$AD$20-Test!$BL$27</f>
        <v>15.860449846588111</v>
      </c>
      <c r="Q37" s="10" cm="1">
        <f t="array" aca="1" ref="Q37" ca="1">SUMPRODUCT(J37:O37,TRANSPOSE(Test!ES$20:ES$25))+Test!$AD$20-Test!$ES$27</f>
        <v>15.810778502953802</v>
      </c>
      <c r="R37" s="10">
        <f ca="1">I37-Results!$E$5*H37</f>
        <v>15.784235855052556</v>
      </c>
      <c r="S37" s="10" cm="1">
        <f t="array" aca="1" ref="S37" ca="1">SUMPRODUCT(J37:O37,TRANSPOSE(Test!AR$28:AR$33))+Test!$AD$20-Test!$AC$26</f>
        <v>12.959701181623512</v>
      </c>
      <c r="T37" s="10">
        <f ca="1">SUMPRODUCT(J37:O37,Results!K$9:P$9)</f>
        <v>15.53568004941244</v>
      </c>
      <c r="U37" s="10">
        <f ca="1">SUMPRODUCT(J37:O37,Results!K$9:P$9)+Test!$AD$20-Test!$AC$31</f>
        <v>15.552636105937532</v>
      </c>
      <c r="V37" s="10">
        <f t="shared" ca="1" si="1"/>
        <v>-0.60714315584036704</v>
      </c>
      <c r="W37" s="10">
        <f t="shared" ca="1" si="2"/>
        <v>-0.55747181220605846</v>
      </c>
      <c r="X37" s="10">
        <f t="shared" ca="1" si="3"/>
        <v>-0.53092916430481196</v>
      </c>
      <c r="Y37" s="10">
        <f t="shared" ca="1" si="4"/>
        <v>2.293605509124232</v>
      </c>
      <c r="Z37" s="10">
        <f ca="1">I37-Test!$AD$20</f>
        <v>14.971178623865859</v>
      </c>
      <c r="AA37" s="10">
        <f t="shared" ca="1" si="5"/>
        <v>-0.29932941518978851</v>
      </c>
      <c r="AK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</row>
    <row r="38" spans="1:149">
      <c r="A38" s="6">
        <f ca="1">LN((RAND()^(-Results!$F$4))-1)</f>
        <v>-0.65723703249883247</v>
      </c>
      <c r="B38" s="6">
        <f ca="1">LN((RAND()^(-Results!$F$4))-1)</f>
        <v>-1.5782210374196128</v>
      </c>
      <c r="C38" s="6">
        <f ca="1">LN((RAND()^(-Results!$F$4))-1)</f>
        <v>-2.4428066376617945</v>
      </c>
      <c r="D38" s="6">
        <f ca="1">LN((RAND()^(-Results!$F$4))-1)</f>
        <v>-0.41260143228916374</v>
      </c>
      <c r="E38" s="6">
        <f ca="1">LN((RAND()^(-Results!$F$4))-1)</f>
        <v>3.0061131702763952</v>
      </c>
      <c r="F38" s="6">
        <f ca="1">LN((RAND()^(-Results!$F$4))-1)</f>
        <v>-3.0602237167952127</v>
      </c>
      <c r="G38" s="6">
        <f ca="1">LN((RAND()^(-Results!$F$4))-1)</f>
        <v>-0.17570935727939488</v>
      </c>
      <c r="H38" s="6">
        <f t="shared" ca="1" si="0"/>
        <v>-0.11745818683539062</v>
      </c>
      <c r="I38" s="10">
        <f ca="1">SUMPRODUCT(J38:O38,Results!B$12:G$12)+Results!$F$5*H38</f>
        <v>-13.913058311446584</v>
      </c>
      <c r="J38" s="10">
        <f ca="1">SUMPRODUCT($A38:$F38,Results!$B$15:$G$15)</f>
        <v>2.6240596576158022</v>
      </c>
      <c r="K38" s="10">
        <f ca="1">SUMPRODUCT($A38:$F38,Results!$B$16:$G$16)</f>
        <v>0.24308755292585227</v>
      </c>
      <c r="L38" s="10">
        <f ca="1">SUMPRODUCT($A38:$F38,Results!$B$17:$G$17)</f>
        <v>-12.866592367592576</v>
      </c>
      <c r="M38" s="10">
        <f ca="1">SUMPRODUCT($A38:$F38,Results!$B$18:$G$18)</f>
        <v>8.6920801771318388</v>
      </c>
      <c r="N38" s="10">
        <f ca="1">SUMPRODUCT($A38:$F38,Results!$B$19:$G$19)</f>
        <v>-10.297631818801836</v>
      </c>
      <c r="O38" s="10">
        <f ca="1">SUMPRODUCT($A38:$F38,Results!$B$20:$G$20)</f>
        <v>-9.0541492966815049</v>
      </c>
      <c r="P38" s="10" cm="1">
        <f t="array" aca="1" ref="P38" ca="1">SUMPRODUCT(J38:O38,TRANSPOSE(Test!BL$20:BL$25))+Test!$AD$20-Test!$BL$27</f>
        <v>-13.178310756160169</v>
      </c>
      <c r="Q38" s="10" cm="1">
        <f t="array" aca="1" ref="Q38" ca="1">SUMPRODUCT(J38:O38,TRANSPOSE(Test!ES$20:ES$25))+Test!$AD$20-Test!$ES$27</f>
        <v>-13.233930154771741</v>
      </c>
      <c r="R38" s="10">
        <f ca="1">I38-Results!$E$5*H38</f>
        <v>-13.44322556410502</v>
      </c>
      <c r="S38" s="10" cm="1">
        <f t="array" aca="1" ref="S38" ca="1">SUMPRODUCT(J38:O38,TRANSPOSE(Test!AR$28:AR$33))+Test!$AD$20-Test!$AC$26</f>
        <v>-20.28741679918409</v>
      </c>
      <c r="T38" s="10">
        <f ca="1">SUMPRODUCT(J38:O38,Results!K$9:P$9)</f>
        <v>-13.526732246709248</v>
      </c>
      <c r="U38" s="10">
        <f ca="1">SUMPRODUCT(J38:O38,Results!K$9:P$9)+Test!$AD$20-Test!$AC$31</f>
        <v>-13.509776190184155</v>
      </c>
      <c r="V38" s="10">
        <f t="shared" ca="1" si="1"/>
        <v>-0.73474755528641467</v>
      </c>
      <c r="W38" s="10">
        <f t="shared" ca="1" si="2"/>
        <v>-0.67912815667484239</v>
      </c>
      <c r="X38" s="10">
        <f t="shared" ca="1" si="3"/>
        <v>-0.46983274734156311</v>
      </c>
      <c r="Y38" s="10">
        <f t="shared" ca="1" si="4"/>
        <v>6.3743584877375064</v>
      </c>
      <c r="Z38" s="10">
        <f ca="1">I38-Test!$AD$20</f>
        <v>-14.195186378328469</v>
      </c>
      <c r="AA38" s="10">
        <f t="shared" ca="1" si="5"/>
        <v>-0.40328212126242846</v>
      </c>
      <c r="AK38" s="29"/>
      <c r="AQ38" s="17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</row>
    <row r="39" spans="1:149">
      <c r="A39" s="6">
        <f ca="1">LN((RAND()^(-Results!$F$4))-1)</f>
        <v>0.53091166787921651</v>
      </c>
      <c r="B39" s="6">
        <f ca="1">LN((RAND()^(-Results!$F$4))-1)</f>
        <v>1.4733034890438728</v>
      </c>
      <c r="C39" s="6">
        <f ca="1">LN((RAND()^(-Results!$F$4))-1)</f>
        <v>0.9263560066365174</v>
      </c>
      <c r="D39" s="6">
        <f ca="1">LN((RAND()^(-Results!$F$4))-1)</f>
        <v>0.7192291759558882</v>
      </c>
      <c r="E39" s="6">
        <f ca="1">LN((RAND()^(-Results!$F$4))-1)</f>
        <v>-1.6326764401538194</v>
      </c>
      <c r="F39" s="6">
        <f ca="1">LN((RAND()^(-Results!$F$4))-1)</f>
        <v>-3.0831433230617247</v>
      </c>
      <c r="G39" s="6">
        <f ca="1">LN((RAND()^(-Results!$F$4))-1)</f>
        <v>0.393815334953239</v>
      </c>
      <c r="H39" s="6">
        <f t="shared" ca="1" si="0"/>
        <v>0.45206650539724325</v>
      </c>
      <c r="I39" s="10">
        <f ca="1">SUMPRODUCT(J39:O39,Results!B$12:G$12)+Results!$F$5*H39</f>
        <v>-9.575759036624385</v>
      </c>
      <c r="J39" s="10">
        <f ca="1">SUMPRODUCT($A39:$F39,Results!$B$15:$G$15)</f>
        <v>6.4210725061917788</v>
      </c>
      <c r="K39" s="10">
        <f ca="1">SUMPRODUCT($A39:$F39,Results!$B$16:$G$16)</f>
        <v>-4.2992961643300083</v>
      </c>
      <c r="L39" s="10">
        <f ca="1">SUMPRODUCT($A39:$F39,Results!$B$17:$G$17)</f>
        <v>12.151524102516071</v>
      </c>
      <c r="M39" s="10">
        <f ca="1">SUMPRODUCT($A39:$F39,Results!$B$18:$G$18)</f>
        <v>4.0599558129910118</v>
      </c>
      <c r="N39" s="10">
        <f ca="1">SUMPRODUCT($A39:$F39,Results!$B$19:$G$19)</f>
        <v>4.150878806102769</v>
      </c>
      <c r="O39" s="10">
        <f ca="1">SUMPRODUCT($A39:$F39,Results!$B$20:$G$20)</f>
        <v>5.1599628167515732E-2</v>
      </c>
      <c r="P39" s="10" cm="1">
        <f t="array" aca="1" ref="P39" ca="1">SUMPRODUCT(J39:O39,TRANSPOSE(Test!BL$20:BL$25))+Test!$AD$20-Test!$BL$27</f>
        <v>-12.069444060286571</v>
      </c>
      <c r="Q39" s="10" cm="1">
        <f t="array" aca="1" ref="Q39" ca="1">SUMPRODUCT(J39:O39,TRANSPOSE(Test!ES$20:ES$25))+Test!$AD$20-Test!$ES$27</f>
        <v>-12.068827104977755</v>
      </c>
      <c r="R39" s="10">
        <f ca="1">I39-Results!$E$5*H39</f>
        <v>-11.384025058213357</v>
      </c>
      <c r="S39" s="10" cm="1">
        <f t="array" aca="1" ref="S39" ca="1">SUMPRODUCT(J39:O39,TRANSPOSE(Test!AR$28:AR$33))+Test!$AD$20-Test!$AC$26</f>
        <v>-13.270325912600603</v>
      </c>
      <c r="T39" s="10">
        <f ca="1">SUMPRODUCT(J39:O39,Results!K$9:P$9)</f>
        <v>-12.065659151924596</v>
      </c>
      <c r="U39" s="10">
        <f ca="1">SUMPRODUCT(J39:O39,Results!K$9:P$9)+Test!$AD$20-Test!$AC$31</f>
        <v>-12.048703095399503</v>
      </c>
      <c r="V39" s="10">
        <f t="shared" ca="1" si="1"/>
        <v>2.4936850236621861</v>
      </c>
      <c r="W39" s="10">
        <f t="shared" ca="1" si="2"/>
        <v>2.4930680683533701</v>
      </c>
      <c r="X39" s="10">
        <f t="shared" ca="1" si="3"/>
        <v>1.8082660215889721</v>
      </c>
      <c r="Y39" s="10">
        <f t="shared" ca="1" si="4"/>
        <v>3.6945668759762178</v>
      </c>
      <c r="Z39" s="10">
        <f ca="1">I39-Test!$AD$20</f>
        <v>-9.8578871035062701</v>
      </c>
      <c r="AA39" s="10">
        <f t="shared" ca="1" si="5"/>
        <v>2.4729440587751181</v>
      </c>
      <c r="AK39" s="29"/>
      <c r="AQ39" s="10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</row>
    <row r="40" spans="1:149">
      <c r="A40" s="6">
        <f ca="1">LN((RAND()^(-Results!$F$4))-1)</f>
        <v>-2.4326364680997927</v>
      </c>
      <c r="B40" s="6">
        <f ca="1">LN((RAND()^(-Results!$F$4))-1)</f>
        <v>-5.075291111665063</v>
      </c>
      <c r="C40" s="6">
        <f ca="1">LN((RAND()^(-Results!$F$4))-1)</f>
        <v>-2.3304641966494626</v>
      </c>
      <c r="D40" s="6">
        <f ca="1">LN((RAND()^(-Results!$F$4))-1)</f>
        <v>0.56834319399776134</v>
      </c>
      <c r="E40" s="6">
        <f ca="1">LN((RAND()^(-Results!$F$4))-1)</f>
        <v>-8.9563580865676104E-2</v>
      </c>
      <c r="F40" s="6">
        <f ca="1">LN((RAND()^(-Results!$F$4))-1)</f>
        <v>-1.121914973261098</v>
      </c>
      <c r="G40" s="6">
        <f ca="1">LN((RAND()^(-Results!$F$4))-1)</f>
        <v>1.8464815205508565</v>
      </c>
      <c r="H40" s="6">
        <f t="shared" ca="1" si="0"/>
        <v>1.9047326909948608</v>
      </c>
      <c r="I40" s="10">
        <f ca="1">SUMPRODUCT(J40:O40,Results!B$12:G$12)+Results!$F$5*H40</f>
        <v>-25.05226548575672</v>
      </c>
      <c r="J40" s="10">
        <f ca="1">SUMPRODUCT($A40:$F40,Results!$B$15:$G$15)</f>
        <v>7.4379025283936855</v>
      </c>
      <c r="K40" s="10">
        <f ca="1">SUMPRODUCT($A40:$F40,Results!$B$16:$G$16)</f>
        <v>-8.5596457756172626</v>
      </c>
      <c r="L40" s="10">
        <f ca="1">SUMPRODUCT($A40:$F40,Results!$B$17:$G$17)</f>
        <v>-3.7658896747494777</v>
      </c>
      <c r="M40" s="10">
        <f ca="1">SUMPRODUCT($A40:$F40,Results!$B$18:$G$18)</f>
        <v>2.6810254007891441</v>
      </c>
      <c r="N40" s="10">
        <f ca="1">SUMPRODUCT($A40:$F40,Results!$B$19:$G$19)</f>
        <v>-16.327046345680845</v>
      </c>
      <c r="O40" s="10">
        <f ca="1">SUMPRODUCT($A40:$F40,Results!$B$20:$G$20)</f>
        <v>-5.3488366793068272</v>
      </c>
      <c r="P40" s="10" cm="1">
        <f t="array" aca="1" ref="P40" ca="1">SUMPRODUCT(J40:O40,TRANSPOSE(Test!BL$20:BL$25))+Test!$AD$20-Test!$BL$27</f>
        <v>-33.910731254604741</v>
      </c>
      <c r="Q40" s="10" cm="1">
        <f t="array" aca="1" ref="Q40" ca="1">SUMPRODUCT(J40:O40,TRANSPOSE(Test!ES$20:ES$25))+Test!$AD$20-Test!$ES$27</f>
        <v>-34.028302052033716</v>
      </c>
      <c r="R40" s="10">
        <f ca="1">I40-Results!$E$5*H40</f>
        <v>-32.671196249736163</v>
      </c>
      <c r="S40" s="10" cm="1">
        <f t="array" aca="1" ref="S40" ca="1">SUMPRODUCT(J40:O40,TRANSPOSE(Test!AR$28:AR$33))+Test!$AD$20-Test!$AC$26</f>
        <v>-32.403054472815953</v>
      </c>
      <c r="T40" s="10">
        <f ca="1">SUMPRODUCT(J40:O40,Results!K$9:P$9)</f>
        <v>-34.624157323894551</v>
      </c>
      <c r="U40" s="10">
        <f ca="1">SUMPRODUCT(J40:O40,Results!K$9:P$9)+Test!$AD$20-Test!$AC$31</f>
        <v>-34.607201267369454</v>
      </c>
      <c r="V40" s="10">
        <f t="shared" ca="1" si="1"/>
        <v>8.8584657688480206</v>
      </c>
      <c r="W40" s="10">
        <f t="shared" ca="1" si="2"/>
        <v>8.9760365662769956</v>
      </c>
      <c r="X40" s="10">
        <f t="shared" ca="1" si="3"/>
        <v>7.6189307639794421</v>
      </c>
      <c r="Y40" s="10">
        <f t="shared" ca="1" si="4"/>
        <v>7.3507889870592322</v>
      </c>
      <c r="Z40" s="10">
        <f ca="1">I40-Test!$AD$20</f>
        <v>-25.334393552638605</v>
      </c>
      <c r="AA40" s="10">
        <f t="shared" ca="1" si="5"/>
        <v>9.554935781612734</v>
      </c>
      <c r="AK40" s="29"/>
    </row>
    <row r="41" spans="1:149">
      <c r="A41" s="6">
        <f ca="1">LN((RAND()^(-Results!$F$4))-1)</f>
        <v>-2.1977872491998567</v>
      </c>
      <c r="B41" s="6">
        <f ca="1">LN((RAND()^(-Results!$F$4))-1)</f>
        <v>-7.4746648428863081</v>
      </c>
      <c r="C41" s="6">
        <f ca="1">LN((RAND()^(-Results!$F$4))-1)</f>
        <v>2.3606211208894368</v>
      </c>
      <c r="D41" s="6">
        <f ca="1">LN((RAND()^(-Results!$F$4))-1)</f>
        <v>-3.1127453360938877</v>
      </c>
      <c r="E41" s="6">
        <f ca="1">LN((RAND()^(-Results!$F$4))-1)</f>
        <v>-0.1896849907899413</v>
      </c>
      <c r="F41" s="6">
        <f ca="1">LN((RAND()^(-Results!$F$4))-1)</f>
        <v>1.2479845510979126</v>
      </c>
      <c r="G41" s="6">
        <f ca="1">LN((RAND()^(-Results!$F$4))-1)</f>
        <v>-0.93314509203763318</v>
      </c>
      <c r="H41" s="6">
        <f t="shared" ca="1" si="0"/>
        <v>-0.87489392159362889</v>
      </c>
      <c r="I41" s="10">
        <f ca="1">SUMPRODUCT(J41:O41,Results!B$12:G$12)+Results!$F$5*H41</f>
        <v>-33.880036769387161</v>
      </c>
      <c r="J41" s="10">
        <f ca="1">SUMPRODUCT($A41:$F41,Results!$B$15:$G$15)</f>
        <v>10.113710808402166</v>
      </c>
      <c r="K41" s="10">
        <f ca="1">SUMPRODUCT($A41:$F41,Results!$B$16:$G$16)</f>
        <v>0.89413917059379489</v>
      </c>
      <c r="L41" s="10">
        <f ca="1">SUMPRODUCT($A41:$F41,Results!$B$17:$G$17)</f>
        <v>-3.8645825988215829</v>
      </c>
      <c r="M41" s="10">
        <f ca="1">SUMPRODUCT($A41:$F41,Results!$B$18:$G$18)</f>
        <v>-7.8095622912704545</v>
      </c>
      <c r="N41" s="10">
        <f ca="1">SUMPRODUCT($A41:$F41,Results!$B$19:$G$19)</f>
        <v>-13.659058788903691</v>
      </c>
      <c r="O41" s="10">
        <f ca="1">SUMPRODUCT($A41:$F41,Results!$B$20:$G$20)</f>
        <v>0.2513188193399849</v>
      </c>
      <c r="P41" s="10" cm="1">
        <f t="array" aca="1" ref="P41" ca="1">SUMPRODUCT(J41:O41,TRANSPOSE(Test!BL$20:BL$25))+Test!$AD$20-Test!$BL$27</f>
        <v>-26.267132519615441</v>
      </c>
      <c r="Q41" s="10" cm="1">
        <f t="array" aca="1" ref="Q41" ca="1">SUMPRODUCT(J41:O41,TRANSPOSE(Test!ES$20:ES$25))+Test!$AD$20-Test!$ES$27</f>
        <v>-26.607990887791694</v>
      </c>
      <c r="R41" s="10">
        <f ca="1">I41-Results!$E$5*H41</f>
        <v>-30.380461083012644</v>
      </c>
      <c r="S41" s="10" cm="1">
        <f t="array" aca="1" ref="S41" ca="1">SUMPRODUCT(J41:O41,TRANSPOSE(Test!AR$28:AR$33))+Test!$AD$20-Test!$AC$26</f>
        <v>-14.404367524356974</v>
      </c>
      <c r="T41" s="10">
        <f ca="1">SUMPRODUCT(J41:O41,Results!K$9:P$9)</f>
        <v>-28.411831236183929</v>
      </c>
      <c r="U41" s="10">
        <f ca="1">SUMPRODUCT(J41:O41,Results!K$9:P$9)+Test!$AD$20-Test!$AC$31</f>
        <v>-28.394875179658836</v>
      </c>
      <c r="V41" s="10">
        <f t="shared" ca="1" si="1"/>
        <v>-7.6129042497717201</v>
      </c>
      <c r="W41" s="10">
        <f t="shared" ca="1" si="2"/>
        <v>-7.2720458815954672</v>
      </c>
      <c r="X41" s="10">
        <f t="shared" ca="1" si="3"/>
        <v>-3.4995756863745164</v>
      </c>
      <c r="Y41" s="10">
        <f t="shared" ca="1" si="4"/>
        <v>-19.475669245030186</v>
      </c>
      <c r="Z41" s="10">
        <f ca="1">I41-Test!$AD$20</f>
        <v>-34.162164836269049</v>
      </c>
      <c r="AA41" s="10">
        <f t="shared" ca="1" si="5"/>
        <v>-5.4851615897283246</v>
      </c>
      <c r="AK41" s="29"/>
      <c r="AX41" s="10"/>
    </row>
    <row r="42" spans="1:149">
      <c r="A42" s="6">
        <f ca="1">LN((RAND()^(-Results!$F$4))-1)</f>
        <v>5.4465837908934143</v>
      </c>
      <c r="B42" s="6">
        <f ca="1">LN((RAND()^(-Results!$F$4))-1)</f>
        <v>0.92716450521088201</v>
      </c>
      <c r="C42" s="6">
        <f ca="1">LN((RAND()^(-Results!$F$4))-1)</f>
        <v>1.0497494484364622</v>
      </c>
      <c r="D42" s="6">
        <f ca="1">LN((RAND()^(-Results!$F$4))-1)</f>
        <v>-1.7545574589786976</v>
      </c>
      <c r="E42" s="6">
        <f ca="1">LN((RAND()^(-Results!$F$4))-1)</f>
        <v>0.99205186157356351</v>
      </c>
      <c r="F42" s="6">
        <f ca="1">LN((RAND()^(-Results!$F$4))-1)</f>
        <v>-0.51725683933692312</v>
      </c>
      <c r="G42" s="6">
        <f ca="1">LN((RAND()^(-Results!$F$4))-1)</f>
        <v>-3.1371847691593855</v>
      </c>
      <c r="H42" s="6">
        <f t="shared" ca="1" si="0"/>
        <v>-3.0789335987153814</v>
      </c>
      <c r="I42" s="10">
        <f ca="1">SUMPRODUCT(J42:O42,Results!B$12:G$12)+Results!$F$5*H42</f>
        <v>24.254738939671338</v>
      </c>
      <c r="J42" s="10">
        <f ca="1">SUMPRODUCT($A42:$F42,Results!$B$15:$G$15)</f>
        <v>-13.1352518442253</v>
      </c>
      <c r="K42" s="10">
        <f ca="1">SUMPRODUCT($A42:$F42,Results!$B$16:$G$16)</f>
        <v>5.2966861084223771</v>
      </c>
      <c r="L42" s="10">
        <f ca="1">SUMPRODUCT($A42:$F42,Results!$B$17:$G$17)</f>
        <v>-3.7270374591039488</v>
      </c>
      <c r="M42" s="10">
        <f ca="1">SUMPRODUCT($A42:$F42,Results!$B$18:$G$18)</f>
        <v>1.2710458720203617</v>
      </c>
      <c r="N42" s="10">
        <f ca="1">SUMPRODUCT($A42:$F42,Results!$B$19:$G$19)</f>
        <v>14.422142407596825</v>
      </c>
      <c r="O42" s="10">
        <f ca="1">SUMPRODUCT($A42:$F42,Results!$B$20:$G$20)</f>
        <v>3.2933582284981195</v>
      </c>
      <c r="P42" s="10" cm="1">
        <f t="array" aca="1" ref="P42" ca="1">SUMPRODUCT(J42:O42,TRANSPOSE(Test!BL$20:BL$25))+Test!$AD$20-Test!$BL$27</f>
        <v>39.948748791941618</v>
      </c>
      <c r="Q42" s="10" cm="1">
        <f t="array" aca="1" ref="Q42" ca="1">SUMPRODUCT(J42:O42,TRANSPOSE(Test!ES$20:ES$25))+Test!$AD$20-Test!$ES$27</f>
        <v>39.794049945562932</v>
      </c>
      <c r="R42" s="10">
        <f ca="1">I42-Results!$E$5*H42</f>
        <v>36.570473334532863</v>
      </c>
      <c r="S42" s="10" cm="1">
        <f t="array" aca="1" ref="S42" ca="1">SUMPRODUCT(J42:O42,TRANSPOSE(Test!AR$28:AR$33))+Test!$AD$20-Test!$AC$26</f>
        <v>33.065370713120274</v>
      </c>
      <c r="T42" s="10">
        <f ca="1">SUMPRODUCT(J42:O42,Results!K$9:P$9)</f>
        <v>38.947355857197209</v>
      </c>
      <c r="U42" s="10">
        <f ca="1">SUMPRODUCT(J42:O42,Results!K$9:P$9)+Test!$AD$20-Test!$AC$31</f>
        <v>38.964311913722305</v>
      </c>
      <c r="V42" s="10">
        <f t="shared" ca="1" si="1"/>
        <v>-15.69400985227028</v>
      </c>
      <c r="W42" s="10">
        <f t="shared" ca="1" si="2"/>
        <v>-15.539311005891594</v>
      </c>
      <c r="X42" s="10">
        <f t="shared" ca="1" si="3"/>
        <v>-12.315734394861526</v>
      </c>
      <c r="Y42" s="10">
        <f t="shared" ca="1" si="4"/>
        <v>-8.8106317734489359</v>
      </c>
      <c r="Z42" s="10">
        <f ca="1">I42-Test!$AD$20</f>
        <v>23.972610872789453</v>
      </c>
      <c r="AA42" s="10">
        <f t="shared" ca="1" si="5"/>
        <v>-14.709572974050968</v>
      </c>
    </row>
    <row r="43" spans="1:149">
      <c r="A43" s="6">
        <f ca="1">LN((RAND()^(-Results!$F$4))-1)</f>
        <v>2.5597131123885339</v>
      </c>
      <c r="B43" s="6">
        <f ca="1">LN((RAND()^(-Results!$F$4))-1)</f>
        <v>-0.68077014917349221</v>
      </c>
      <c r="C43" s="6">
        <f ca="1">LN((RAND()^(-Results!$F$4))-1)</f>
        <v>0.33767897890356352</v>
      </c>
      <c r="D43" s="6">
        <f ca="1">LN((RAND()^(-Results!$F$4))-1)</f>
        <v>0.90589060414049205</v>
      </c>
      <c r="E43" s="6">
        <f ca="1">LN((RAND()^(-Results!$F$4))-1)</f>
        <v>-0.63302442187160735</v>
      </c>
      <c r="F43" s="6">
        <f ca="1">LN((RAND()^(-Results!$F$4))-1)</f>
        <v>-3.353068661262113</v>
      </c>
      <c r="G43" s="6">
        <f ca="1">LN((RAND()^(-Results!$F$4))-1)</f>
        <v>3.3577581527563858</v>
      </c>
      <c r="H43" s="6">
        <f t="shared" ca="1" si="0"/>
        <v>3.4160093232003899</v>
      </c>
      <c r="I43" s="10">
        <f ca="1">SUMPRODUCT(J43:O43,Results!B$12:G$12)+Results!$F$5*H43</f>
        <v>15.913947643687489</v>
      </c>
      <c r="J43" s="10">
        <f ca="1">SUMPRODUCT($A43:$F43,Results!$B$15:$G$15)</f>
        <v>-0.29543694634996509</v>
      </c>
      <c r="K43" s="10">
        <f ca="1">SUMPRODUCT($A43:$F43,Results!$B$16:$G$16)</f>
        <v>-4.9130993894251436</v>
      </c>
      <c r="L43" s="10">
        <f ca="1">SUMPRODUCT($A43:$F43,Results!$B$17:$G$17)</f>
        <v>5.5614120737175856</v>
      </c>
      <c r="M43" s="10">
        <f ca="1">SUMPRODUCT($A43:$F43,Results!$B$18:$G$18)</f>
        <v>4.7413878142025947</v>
      </c>
      <c r="N43" s="10">
        <f ca="1">SUMPRODUCT($A43:$F43,Results!$B$19:$G$19)</f>
        <v>3.8128125732150266</v>
      </c>
      <c r="O43" s="10">
        <f ca="1">SUMPRODUCT($A43:$F43,Results!$B$20:$G$20)</f>
        <v>-7.9683130045404837E-4</v>
      </c>
      <c r="P43" s="10" cm="1">
        <f t="array" aca="1" ref="P43" ca="1">SUMPRODUCT(J43:O43,TRANSPOSE(Test!BL$20:BL$25))+Test!$AD$20-Test!$BL$27</f>
        <v>-0.87322758826688152</v>
      </c>
      <c r="Q43" s="10" cm="1">
        <f t="array" aca="1" ref="Q43" ca="1">SUMPRODUCT(J43:O43,TRANSPOSE(Test!ES$20:ES$25))+Test!$AD$20-Test!$ES$27</f>
        <v>-0.99845080965747279</v>
      </c>
      <c r="R43" s="10">
        <f ca="1">I43-Results!$E$5*H43</f>
        <v>2.2499103508859299</v>
      </c>
      <c r="S43" s="10" cm="1">
        <f t="array" aca="1" ref="S43" ca="1">SUMPRODUCT(J43:O43,TRANSPOSE(Test!AR$28:AR$33))+Test!$AD$20-Test!$AC$26</f>
        <v>-4.9115481397111038</v>
      </c>
      <c r="T43" s="10">
        <f ca="1">SUMPRODUCT(J43:O43,Results!K$9:P$9)</f>
        <v>-1.6349071441155549</v>
      </c>
      <c r="U43" s="10">
        <f ca="1">SUMPRODUCT(J43:O43,Results!K$9:P$9)+Test!$AD$20-Test!$AC$31</f>
        <v>-1.6179510875904626</v>
      </c>
      <c r="V43" s="10">
        <f t="shared" ca="1" si="1"/>
        <v>16.787175231954372</v>
      </c>
      <c r="W43" s="10">
        <f t="shared" ca="1" si="2"/>
        <v>16.912398453344963</v>
      </c>
      <c r="X43" s="10">
        <f t="shared" ca="1" si="3"/>
        <v>13.664037292801559</v>
      </c>
      <c r="Y43" s="10">
        <f t="shared" ca="1" si="4"/>
        <v>20.825495783398594</v>
      </c>
      <c r="Z43" s="10">
        <f ca="1">I43-Test!$AD$20</f>
        <v>15.631819576805604</v>
      </c>
      <c r="AA43" s="10">
        <f t="shared" ca="1" si="5"/>
        <v>17.531898731277952</v>
      </c>
    </row>
    <row r="44" spans="1:149">
      <c r="A44" s="6">
        <f ca="1">LN((RAND()^(-Results!$F$4))-1)</f>
        <v>2.3348097031324588</v>
      </c>
      <c r="B44" s="6">
        <f ca="1">LN((RAND()^(-Results!$F$4))-1)</f>
        <v>0.3210418459290979</v>
      </c>
      <c r="C44" s="6">
        <f ca="1">LN((RAND()^(-Results!$F$4))-1)</f>
        <v>-0.71192398103695853</v>
      </c>
      <c r="D44" s="6">
        <f ca="1">LN((RAND()^(-Results!$F$4))-1)</f>
        <v>0.27880034580661744</v>
      </c>
      <c r="E44" s="6">
        <f ca="1">LN((RAND()^(-Results!$F$4))-1)</f>
        <v>-1.2853903093971473</v>
      </c>
      <c r="F44" s="6">
        <f ca="1">LN((RAND()^(-Results!$F$4))-1)</f>
        <v>-0.99125729730045864</v>
      </c>
      <c r="G44" s="6">
        <f ca="1">LN((RAND()^(-Results!$F$4))-1)</f>
        <v>1.1144004612153799</v>
      </c>
      <c r="H44" s="6">
        <f t="shared" ca="1" si="0"/>
        <v>1.1726516316593842</v>
      </c>
      <c r="I44" s="10">
        <f ca="1">SUMPRODUCT(J44:O44,Results!B$12:G$12)+Results!$F$5*H44</f>
        <v>13.948579558262253</v>
      </c>
      <c r="J44" s="10">
        <f ca="1">SUMPRODUCT($A44:$F44,Results!$B$15:$G$15)</f>
        <v>-3.9546998844208492</v>
      </c>
      <c r="K44" s="10">
        <f ca="1">SUMPRODUCT($A44:$F44,Results!$B$16:$G$16)</f>
        <v>-4.7799037935143787</v>
      </c>
      <c r="L44" s="10">
        <f ca="1">SUMPRODUCT($A44:$F44,Results!$B$17:$G$17)</f>
        <v>5.3904522010679896</v>
      </c>
      <c r="M44" s="10">
        <f ca="1">SUMPRODUCT($A44:$F44,Results!$B$18:$G$18)</f>
        <v>2.9279146041414075</v>
      </c>
      <c r="N44" s="10">
        <f ca="1">SUMPRODUCT($A44:$F44,Results!$B$19:$G$19)</f>
        <v>6.1601026567302828</v>
      </c>
      <c r="O44" s="10">
        <f ca="1">SUMPRODUCT($A44:$F44,Results!$B$20:$G$20)</f>
        <v>1.4151449773869738</v>
      </c>
      <c r="P44" s="10" cm="1">
        <f t="array" aca="1" ref="P44" ca="1">SUMPRODUCT(J44:O44,TRANSPOSE(Test!BL$20:BL$25))+Test!$AD$20-Test!$BL$27</f>
        <v>7.5244763453805055</v>
      </c>
      <c r="Q44" s="10" cm="1">
        <f t="array" aca="1" ref="Q44" ca="1">SUMPRODUCT(J44:O44,TRANSPOSE(Test!ES$20:ES$25))+Test!$AD$20-Test!$ES$27</f>
        <v>7.4783666805174649</v>
      </c>
      <c r="R44" s="10">
        <f ca="1">I44-Results!$E$5*H44</f>
        <v>9.2579730316247151</v>
      </c>
      <c r="S44" s="10" cm="1">
        <f t="array" aca="1" ref="S44" ca="1">SUMPRODUCT(J44:O44,TRANSPOSE(Test!AR$28:AR$33))+Test!$AD$20-Test!$AC$26</f>
        <v>3.4402699803962751</v>
      </c>
      <c r="T44" s="10">
        <f ca="1">SUMPRODUCT(J44:O44,Results!K$9:P$9)</f>
        <v>7.2255262336537829</v>
      </c>
      <c r="U44" s="10">
        <f ca="1">SUMPRODUCT(J44:O44,Results!K$9:P$9)+Test!$AD$20-Test!$AC$31</f>
        <v>7.2424822901788755</v>
      </c>
      <c r="V44" s="10">
        <f t="shared" ca="1" si="1"/>
        <v>6.4241032128817475</v>
      </c>
      <c r="W44" s="10">
        <f t="shared" ca="1" si="2"/>
        <v>6.470212877744788</v>
      </c>
      <c r="X44" s="10">
        <f t="shared" ca="1" si="3"/>
        <v>4.6906065266375379</v>
      </c>
      <c r="Y44" s="10">
        <f t="shared" ca="1" si="4"/>
        <v>10.508309577865978</v>
      </c>
      <c r="Z44" s="10">
        <f ca="1">I44-Test!$AD$20</f>
        <v>13.666451491380368</v>
      </c>
      <c r="AA44" s="10">
        <f t="shared" ca="1" si="5"/>
        <v>6.7060972680833775</v>
      </c>
    </row>
    <row r="45" spans="1:149">
      <c r="A45" s="6">
        <f ca="1">LN((RAND()^(-Results!$F$4))-1)</f>
        <v>1.9996371365987047</v>
      </c>
      <c r="B45" s="6">
        <f ca="1">LN((RAND()^(-Results!$F$4))-1)</f>
        <v>-1.421103444737855</v>
      </c>
      <c r="C45" s="6">
        <f ca="1">LN((RAND()^(-Results!$F$4))-1)</f>
        <v>1.2696194431974936</v>
      </c>
      <c r="D45" s="6">
        <f ca="1">LN((RAND()^(-Results!$F$4))-1)</f>
        <v>-0.28874781572130909</v>
      </c>
      <c r="E45" s="6">
        <f ca="1">LN((RAND()^(-Results!$F$4))-1)</f>
        <v>-0.93412761455190962</v>
      </c>
      <c r="F45" s="6">
        <f ca="1">LN((RAND()^(-Results!$F$4))-1)</f>
        <v>2.2929693696878664</v>
      </c>
      <c r="G45" s="6">
        <f ca="1">LN((RAND()^(-Results!$F$4))-1)</f>
        <v>1.1256964553504325</v>
      </c>
      <c r="H45" s="6">
        <f t="shared" ca="1" si="0"/>
        <v>1.1839476257944368</v>
      </c>
      <c r="I45" s="10">
        <f ca="1">SUMPRODUCT(J45:O45,Results!B$12:G$12)+Results!$F$5*H45</f>
        <v>23.769278078453635</v>
      </c>
      <c r="J45" s="10">
        <f ca="1">SUMPRODUCT($A45:$F45,Results!$B$15:$G$15)</f>
        <v>-7.3196931121632973</v>
      </c>
      <c r="K45" s="10">
        <f ca="1">SUMPRODUCT($A45:$F45,Results!$B$16:$G$16)</f>
        <v>0.51253895839672392</v>
      </c>
      <c r="L45" s="10">
        <f ca="1">SUMPRODUCT($A45:$F45,Results!$B$17:$G$17)</f>
        <v>1.0825070070066691</v>
      </c>
      <c r="M45" s="10">
        <f ca="1">SUMPRODUCT($A45:$F45,Results!$B$18:$G$18)</f>
        <v>-6.1942121102578946</v>
      </c>
      <c r="N45" s="10">
        <f ca="1">SUMPRODUCT($A45:$F45,Results!$B$19:$G$19)</f>
        <v>5.5226987657747451</v>
      </c>
      <c r="O45" s="10">
        <f ca="1">SUMPRODUCT($A45:$F45,Results!$B$20:$G$20)</f>
        <v>5.9171831253782461</v>
      </c>
      <c r="P45" s="10" cm="1">
        <f t="array" aca="1" ref="P45" ca="1">SUMPRODUCT(J45:O45,TRANSPOSE(Test!BL$20:BL$25))+Test!$AD$20-Test!$BL$27</f>
        <v>18.499734758036436</v>
      </c>
      <c r="Q45" s="10" cm="1">
        <f t="array" aca="1" ref="Q45" ca="1">SUMPRODUCT(J45:O45,TRANSPOSE(Test!ES$20:ES$25))+Test!$AD$20-Test!$ES$27</f>
        <v>18.400114494775174</v>
      </c>
      <c r="R45" s="10">
        <f ca="1">I45-Results!$E$5*H45</f>
        <v>19.033487575275888</v>
      </c>
      <c r="S45" s="10" cm="1">
        <f t="array" aca="1" ref="S45" ca="1">SUMPRODUCT(J45:O45,TRANSPOSE(Test!AR$28:AR$33))+Test!$AD$20-Test!$AC$26</f>
        <v>21.747758842107451</v>
      </c>
      <c r="T45" s="10">
        <f ca="1">SUMPRODUCT(J45:O45,Results!K$9:P$9)</f>
        <v>17.860030620523926</v>
      </c>
      <c r="U45" s="10">
        <f ca="1">SUMPRODUCT(J45:O45,Results!K$9:P$9)+Test!$AD$20-Test!$AC$31</f>
        <v>17.876986677049018</v>
      </c>
      <c r="V45" s="10">
        <f t="shared" ca="1" si="1"/>
        <v>5.2695433204171991</v>
      </c>
      <c r="W45" s="10">
        <f t="shared" ca="1" si="2"/>
        <v>5.3691635836784606</v>
      </c>
      <c r="X45" s="10">
        <f t="shared" ca="1" si="3"/>
        <v>4.7357905031777463</v>
      </c>
      <c r="Y45" s="10">
        <f t="shared" ca="1" si="4"/>
        <v>2.0215192363461831</v>
      </c>
      <c r="Z45" s="10">
        <f ca="1">I45-Test!$AD$20</f>
        <v>23.48715001157175</v>
      </c>
      <c r="AA45" s="10">
        <f t="shared" ca="1" si="5"/>
        <v>5.8922914014046164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</row>
    <row r="46" spans="1:149">
      <c r="A46" s="6">
        <f ca="1">LN((RAND()^(-Results!$F$4))-1)</f>
        <v>2.9731366272240218</v>
      </c>
      <c r="B46" s="6">
        <f ca="1">LN((RAND()^(-Results!$F$4))-1)</f>
        <v>3.8975378561749388E-2</v>
      </c>
      <c r="C46" s="6">
        <f ca="1">LN((RAND()^(-Results!$F$4))-1)</f>
        <v>0.8961083718067826</v>
      </c>
      <c r="D46" s="6">
        <f ca="1">LN((RAND()^(-Results!$F$4))-1)</f>
        <v>-0.68757957312973372</v>
      </c>
      <c r="E46" s="6">
        <f ca="1">LN((RAND()^(-Results!$F$4))-1)</f>
        <v>-0.12529331796686108</v>
      </c>
      <c r="F46" s="6">
        <f ca="1">LN((RAND()^(-Results!$F$4))-1)</f>
        <v>-0.82854072362680187</v>
      </c>
      <c r="G46" s="6">
        <f ca="1">LN((RAND()^(-Results!$F$4))-1)</f>
        <v>1.5406934262974867</v>
      </c>
      <c r="H46" s="6">
        <f t="shared" ca="1" si="0"/>
        <v>1.598944596741491</v>
      </c>
      <c r="I46" s="10">
        <f ca="1">SUMPRODUCT(J46:O46,Results!B$12:G$12)+Results!$F$5*H46</f>
        <v>23.989759351493397</v>
      </c>
      <c r="J46" s="10">
        <f ca="1">SUMPRODUCT($A46:$F46,Results!$B$15:$G$15)</f>
        <v>-5.1741437079575832</v>
      </c>
      <c r="K46" s="10">
        <f ca="1">SUMPRODUCT($A46:$F46,Results!$B$16:$G$16)</f>
        <v>0.8276150231944196</v>
      </c>
      <c r="L46" s="10">
        <f ca="1">SUMPRODUCT($A46:$F46,Results!$B$17:$G$17)</f>
        <v>1.3727551018334316</v>
      </c>
      <c r="M46" s="10">
        <f ca="1">SUMPRODUCT($A46:$F46,Results!$B$18:$G$18)</f>
        <v>0.73608865869246831</v>
      </c>
      <c r="N46" s="10">
        <f ca="1">SUMPRODUCT($A46:$F46,Results!$B$19:$G$19)</f>
        <v>7.654751528211996</v>
      </c>
      <c r="O46" s="10">
        <f ca="1">SUMPRODUCT($A46:$F46,Results!$B$20:$G$20)</f>
        <v>2.2701089140023738</v>
      </c>
      <c r="P46" s="10" cm="1">
        <f t="array" aca="1" ref="P46" ca="1">SUMPRODUCT(J46:O46,TRANSPOSE(Test!BL$20:BL$25))+Test!$AD$20-Test!$BL$27</f>
        <v>16.332145946948501</v>
      </c>
      <c r="Q46" s="10" cm="1">
        <f t="array" aca="1" ref="Q46" ca="1">SUMPRODUCT(J46:O46,TRANSPOSE(Test!ES$20:ES$25))+Test!$AD$20-Test!$ES$27</f>
        <v>16.220417708531468</v>
      </c>
      <c r="R46" s="10">
        <f ca="1">I46-Results!$E$5*H46</f>
        <v>17.593980964527432</v>
      </c>
      <c r="S46" s="10" cm="1">
        <f t="array" aca="1" ref="S46" ca="1">SUMPRODUCT(J46:O46,TRANSPOSE(Test!AR$28:AR$33))+Test!$AD$20-Test!$AC$26</f>
        <v>13.5394482197204</v>
      </c>
      <c r="T46" s="10">
        <f ca="1">SUMPRODUCT(J46:O46,Results!K$9:P$9)</f>
        <v>15.617242773241998</v>
      </c>
      <c r="U46" s="10">
        <f ca="1">SUMPRODUCT(J46:O46,Results!K$9:P$9)+Test!$AD$20-Test!$AC$31</f>
        <v>15.63419882976709</v>
      </c>
      <c r="V46" s="10">
        <f t="shared" ca="1" si="1"/>
        <v>7.6576134045448967</v>
      </c>
      <c r="W46" s="10">
        <f t="shared" ca="1" si="2"/>
        <v>7.7693416429619298</v>
      </c>
      <c r="X46" s="10">
        <f t="shared" ca="1" si="3"/>
        <v>6.395778386965965</v>
      </c>
      <c r="Y46" s="10">
        <f t="shared" ca="1" si="4"/>
        <v>10.450311131772997</v>
      </c>
      <c r="Z46" s="10">
        <f ca="1">I46-Test!$AD$20</f>
        <v>23.707631284611512</v>
      </c>
      <c r="AA46" s="10">
        <f t="shared" ca="1" si="5"/>
        <v>8.3555605217263071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</row>
    <row r="47" spans="1:149">
      <c r="A47" s="6">
        <f ca="1">LN((RAND()^(-Results!$F$4))-1)</f>
        <v>-2.689043072881792</v>
      </c>
      <c r="B47" s="6">
        <f ca="1">LN((RAND()^(-Results!$F$4))-1)</f>
        <v>1.1724580013404942</v>
      </c>
      <c r="C47" s="6">
        <f ca="1">LN((RAND()^(-Results!$F$4))-1)</f>
        <v>1.8975951948701391</v>
      </c>
      <c r="D47" s="6">
        <f ca="1">LN((RAND()^(-Results!$F$4))-1)</f>
        <v>0.92383723836583931</v>
      </c>
      <c r="E47" s="6">
        <f ca="1">LN((RAND()^(-Results!$F$4))-1)</f>
        <v>-0.26185660992234699</v>
      </c>
      <c r="F47" s="6">
        <f ca="1">LN((RAND()^(-Results!$F$4))-1)</f>
        <v>-2.3281428931264663</v>
      </c>
      <c r="G47" s="6">
        <f ca="1">LN((RAND()^(-Results!$F$4))-1)</f>
        <v>-1.339759318994908</v>
      </c>
      <c r="H47" s="6">
        <f t="shared" ca="1" si="0"/>
        <v>-1.2815081485509037</v>
      </c>
      <c r="I47" s="10">
        <f ca="1">SUMPRODUCT(J47:O47,Results!B$12:G$12)+Results!$F$5*H47</f>
        <v>-32.874825070239538</v>
      </c>
      <c r="J47" s="10">
        <f ca="1">SUMPRODUCT($A47:$F47,Results!$B$15:$G$15)</f>
        <v>12.98960489780999</v>
      </c>
      <c r="K47" s="10">
        <f ca="1">SUMPRODUCT($A47:$F47,Results!$B$16:$G$16)</f>
        <v>0.50649644530443894</v>
      </c>
      <c r="L47" s="10">
        <f ca="1">SUMPRODUCT($A47:$F47,Results!$B$17:$G$17)</f>
        <v>7.2798167902406501</v>
      </c>
      <c r="M47" s="10">
        <f ca="1">SUMPRODUCT($A47:$F47,Results!$B$18:$G$18)</f>
        <v>0.82897744678525287</v>
      </c>
      <c r="N47" s="10">
        <f ca="1">SUMPRODUCT($A47:$F47,Results!$B$19:$G$19)</f>
        <v>-4.2262191799249624</v>
      </c>
      <c r="O47" s="10">
        <f ca="1">SUMPRODUCT($A47:$F47,Results!$B$20:$G$20)</f>
        <v>-1.8851536130517434</v>
      </c>
      <c r="P47" s="10" cm="1">
        <f t="array" aca="1" ref="P47" ca="1">SUMPRODUCT(J47:O47,TRANSPOSE(Test!BL$20:BL$25))+Test!$AD$20-Test!$BL$27</f>
        <v>-26.034916208031774</v>
      </c>
      <c r="Q47" s="10" cm="1">
        <f t="array" aca="1" ref="Q47" ca="1">SUMPRODUCT(J47:O47,TRANSPOSE(Test!ES$20:ES$25))+Test!$AD$20-Test!$ES$27</f>
        <v>-25.958314333010232</v>
      </c>
      <c r="R47" s="10">
        <f ca="1">I47-Results!$E$5*H47</f>
        <v>-27.748792476035923</v>
      </c>
      <c r="S47" s="10" cm="1">
        <f t="array" aca="1" ref="S47" ca="1">SUMPRODUCT(J47:O47,TRANSPOSE(Test!AR$28:AR$33))+Test!$AD$20-Test!$AC$26</f>
        <v>-21.732865149396893</v>
      </c>
      <c r="T47" s="10">
        <f ca="1">SUMPRODUCT(J47:O47,Results!K$9:P$9)</f>
        <v>-25.553944517331953</v>
      </c>
      <c r="U47" s="10">
        <f ca="1">SUMPRODUCT(J47:O47,Results!K$9:P$9)+Test!$AD$20-Test!$AC$31</f>
        <v>-25.53698846080686</v>
      </c>
      <c r="V47" s="10">
        <f t="shared" ca="1" si="1"/>
        <v>-6.8399088622077642</v>
      </c>
      <c r="W47" s="10">
        <f t="shared" ca="1" si="2"/>
        <v>-6.9165107372293058</v>
      </c>
      <c r="X47" s="10">
        <f t="shared" ca="1" si="3"/>
        <v>-5.1260325942036147</v>
      </c>
      <c r="Y47" s="10">
        <f t="shared" ca="1" si="4"/>
        <v>-11.141959920842645</v>
      </c>
      <c r="Z47" s="10">
        <f ca="1">I47-Test!$AD$20</f>
        <v>-33.156953137121427</v>
      </c>
      <c r="AA47" s="10">
        <f t="shared" ca="1" si="5"/>
        <v>-7.3378366094326779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</row>
    <row r="48" spans="1:149">
      <c r="A48" s="6">
        <f ca="1">LN((RAND()^(-Results!$F$4))-1)</f>
        <v>-0.22227007188594003</v>
      </c>
      <c r="B48" s="6">
        <f ca="1">LN((RAND()^(-Results!$F$4))-1)</f>
        <v>1.2686316776313051</v>
      </c>
      <c r="C48" s="6">
        <f ca="1">LN((RAND()^(-Results!$F$4))-1)</f>
        <v>-0.19824395791096369</v>
      </c>
      <c r="D48" s="6">
        <f ca="1">LN((RAND()^(-Results!$F$4))-1)</f>
        <v>-3.0198371700646889</v>
      </c>
      <c r="E48" s="6">
        <f ca="1">LN((RAND()^(-Results!$F$4))-1)</f>
        <v>-1.985886643481438</v>
      </c>
      <c r="F48" s="6">
        <f ca="1">LN((RAND()^(-Results!$F$4))-1)</f>
        <v>2.4067885459896678</v>
      </c>
      <c r="G48" s="6">
        <f ca="1">LN((RAND()^(-Results!$F$4))-1)</f>
        <v>-1.9894409013077317</v>
      </c>
      <c r="H48" s="6">
        <f t="shared" ca="1" si="0"/>
        <v>-1.9311897308637274</v>
      </c>
      <c r="I48" s="10">
        <f ca="1">SUMPRODUCT(J48:O48,Results!B$12:G$12)+Results!$F$5*H48</f>
        <v>-5.0182673313045338</v>
      </c>
      <c r="J48" s="10">
        <f ca="1">SUMPRODUCT($A48:$F48,Results!$B$15:$G$15)</f>
        <v>0.77636335364097597</v>
      </c>
      <c r="K48" s="10">
        <f ca="1">SUMPRODUCT($A48:$F48,Results!$B$16:$G$16)</f>
        <v>0.51732474189516187</v>
      </c>
      <c r="L48" s="10">
        <f ca="1">SUMPRODUCT($A48:$F48,Results!$B$17:$G$17)</f>
        <v>5.8536100371599886</v>
      </c>
      <c r="M48" s="10">
        <f ca="1">SUMPRODUCT($A48:$F48,Results!$B$18:$G$18)</f>
        <v>-2.0964184325544295</v>
      </c>
      <c r="N48" s="10">
        <f ca="1">SUMPRODUCT($A48:$F48,Results!$B$19:$G$19)</f>
        <v>5.5461690508575998</v>
      </c>
      <c r="O48" s="10">
        <f ca="1">SUMPRODUCT($A48:$F48,Results!$B$20:$G$20)</f>
        <v>2.2630630096153146</v>
      </c>
      <c r="P48" s="10" cm="1">
        <f t="array" aca="1" ref="P48" ca="1">SUMPRODUCT(J48:O48,TRANSPOSE(Test!BL$20:BL$25))+Test!$AD$20-Test!$BL$27</f>
        <v>3.9690916802912617</v>
      </c>
      <c r="Q48" s="10" cm="1">
        <f t="array" aca="1" ref="Q48" ca="1">SUMPRODUCT(J48:O48,TRANSPOSE(Test!ES$20:ES$25))+Test!$AD$20-Test!$ES$27</f>
        <v>3.986714680321414</v>
      </c>
      <c r="R48" s="10">
        <f ca="1">I48-Results!$E$5*H48</f>
        <v>2.7064915921503756</v>
      </c>
      <c r="S48" s="10" cm="1">
        <f t="array" aca="1" ref="S48" ca="1">SUMPRODUCT(J48:O48,TRANSPOSE(Test!AR$28:AR$33))+Test!$AD$20-Test!$AC$26</f>
        <v>5.3947339892775013</v>
      </c>
      <c r="T48" s="10">
        <f ca="1">SUMPRODUCT(J48:O48,Results!K$9:P$9)</f>
        <v>3.9939873701899278</v>
      </c>
      <c r="U48" s="10">
        <f ca="1">SUMPRODUCT(J48:O48,Results!K$9:P$9)+Test!$AD$20-Test!$AC$31</f>
        <v>4.0109434267150208</v>
      </c>
      <c r="V48" s="10">
        <f t="shared" ca="1" si="1"/>
        <v>-8.987359011595796</v>
      </c>
      <c r="W48" s="10">
        <f t="shared" ca="1" si="2"/>
        <v>-9.0049820116259482</v>
      </c>
      <c r="X48" s="10">
        <f t="shared" ca="1" si="3"/>
        <v>-7.7247589234549094</v>
      </c>
      <c r="Y48" s="10">
        <f t="shared" ca="1" si="4"/>
        <v>-10.413001320582035</v>
      </c>
      <c r="Z48" s="10">
        <f ca="1">I48-Test!$AD$20</f>
        <v>-5.3003953981864189</v>
      </c>
      <c r="AA48" s="10">
        <f t="shared" ca="1" si="5"/>
        <v>-9.0292107580195555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</row>
    <row r="49" spans="1:149">
      <c r="A49" s="6">
        <f ca="1">LN((RAND()^(-Results!$F$4))-1)</f>
        <v>-1.046111398966975</v>
      </c>
      <c r="B49" s="6">
        <f ca="1">LN((RAND()^(-Results!$F$4))-1)</f>
        <v>-0.4890311160921757</v>
      </c>
      <c r="C49" s="6">
        <f ca="1">LN((RAND()^(-Results!$F$4))-1)</f>
        <v>-2.2107543188072305</v>
      </c>
      <c r="D49" s="6">
        <f ca="1">LN((RAND()^(-Results!$F$4))-1)</f>
        <v>-2.1032505759804372</v>
      </c>
      <c r="E49" s="6">
        <f ca="1">LN((RAND()^(-Results!$F$4))-1)</f>
        <v>-0.102345309619623</v>
      </c>
      <c r="F49" s="6">
        <f ca="1">LN((RAND()^(-Results!$F$4))-1)</f>
        <v>0.73479287997439957</v>
      </c>
      <c r="G49" s="6">
        <f ca="1">LN((RAND()^(-Results!$F$4))-1)</f>
        <v>-0.60153286209111101</v>
      </c>
      <c r="H49" s="6">
        <f t="shared" ca="1" si="0"/>
        <v>-0.54328169164710671</v>
      </c>
      <c r="I49" s="10">
        <f ca="1">SUMPRODUCT(J49:O49,Results!B$12:G$12)+Results!$F$5*H49</f>
        <v>-9.4324572368058401</v>
      </c>
      <c r="J49" s="10">
        <f ca="1">SUMPRODUCT($A49:$F49,Results!$B$15:$G$15)</f>
        <v>1.7341701353516503</v>
      </c>
      <c r="K49" s="10">
        <f ca="1">SUMPRODUCT($A49:$F49,Results!$B$16:$G$16)</f>
        <v>-1.3632590178872834</v>
      </c>
      <c r="L49" s="10">
        <f ca="1">SUMPRODUCT($A49:$F49,Results!$B$17:$G$17)</f>
        <v>-3.1409174562778301</v>
      </c>
      <c r="M49" s="10">
        <f ca="1">SUMPRODUCT($A49:$F49,Results!$B$18:$G$18)</f>
        <v>2.7306157746754245</v>
      </c>
      <c r="N49" s="10">
        <f ca="1">SUMPRODUCT($A49:$F49,Results!$B$19:$G$19)</f>
        <v>-3.7391520790369097</v>
      </c>
      <c r="O49" s="10">
        <f ca="1">SUMPRODUCT($A49:$F49,Results!$B$20:$G$20)</f>
        <v>-3.4121744579415543</v>
      </c>
      <c r="P49" s="10" cm="1">
        <f t="array" aca="1" ref="P49" ca="1">SUMPRODUCT(J49:O49,TRANSPOSE(Test!BL$20:BL$25))+Test!$AD$20-Test!$BL$27</f>
        <v>-7.318779782390699</v>
      </c>
      <c r="Q49" s="10" cm="1">
        <f t="array" aca="1" ref="Q49" ca="1">SUMPRODUCT(J49:O49,TRANSPOSE(Test!ES$20:ES$25))+Test!$AD$20-Test!$ES$27</f>
        <v>-7.3201032857941213</v>
      </c>
      <c r="R49" s="10">
        <f ca="1">I49-Results!$E$5*H49</f>
        <v>-7.2593304702174137</v>
      </c>
      <c r="S49" s="10" cm="1">
        <f t="array" aca="1" ref="S49" ca="1">SUMPRODUCT(J49:O49,TRANSPOSE(Test!AR$28:AR$33))+Test!$AD$20-Test!$AC$26</f>
        <v>-9.6162571962282382</v>
      </c>
      <c r="T49" s="10">
        <f ca="1">SUMPRODUCT(J49:O49,Results!K$9:P$9)</f>
        <v>-7.3830027716528779</v>
      </c>
      <c r="U49" s="10">
        <f ca="1">SUMPRODUCT(J49:O49,Results!K$9:P$9)+Test!$AD$20-Test!$AC$31</f>
        <v>-7.3660467151277853</v>
      </c>
      <c r="V49" s="10">
        <f t="shared" ca="1" si="1"/>
        <v>-2.1136774544151411</v>
      </c>
      <c r="W49" s="10">
        <f t="shared" ca="1" si="2"/>
        <v>-2.1123539510117189</v>
      </c>
      <c r="X49" s="10">
        <f t="shared" ca="1" si="3"/>
        <v>-2.1731267665884264</v>
      </c>
      <c r="Y49" s="10">
        <f t="shared" ca="1" si="4"/>
        <v>0.18379995942239802</v>
      </c>
      <c r="Z49" s="10">
        <f ca="1">I49-Test!$AD$20</f>
        <v>-9.7145853036877252</v>
      </c>
      <c r="AA49" s="10">
        <f t="shared" ca="1" si="5"/>
        <v>-2.0664105216780548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</row>
    <row r="50" spans="1:149">
      <c r="A50" s="6">
        <f ca="1">LN((RAND()^(-Results!$F$4))-1)</f>
        <v>2.5920236104096812</v>
      </c>
      <c r="B50" s="6">
        <f ca="1">LN((RAND()^(-Results!$F$4))-1)</f>
        <v>-0.38201377689609062</v>
      </c>
      <c r="C50" s="6">
        <f ca="1">LN((RAND()^(-Results!$F$4))-1)</f>
        <v>0.44106004664583687</v>
      </c>
      <c r="D50" s="6">
        <f ca="1">LN((RAND()^(-Results!$F$4))-1)</f>
        <v>-5.0462410045346129E-2</v>
      </c>
      <c r="E50" s="6">
        <f ca="1">LN((RAND()^(-Results!$F$4))-1)</f>
        <v>1.5743885230335659</v>
      </c>
      <c r="F50" s="6">
        <f ca="1">LN((RAND()^(-Results!$F$4))-1)</f>
        <v>-1.761533359927004</v>
      </c>
      <c r="G50" s="6">
        <f ca="1">LN((RAND()^(-Results!$F$4))-1)</f>
        <v>-2.6530685711804574</v>
      </c>
      <c r="H50" s="6">
        <f t="shared" ca="1" si="0"/>
        <v>-2.5948174007364533</v>
      </c>
      <c r="I50" s="10">
        <f ca="1">SUMPRODUCT(J50:O50,Results!B$12:G$12)+Results!$F$5*H50</f>
        <v>0.85423040170155318</v>
      </c>
      <c r="J50" s="10">
        <f ca="1">SUMPRODUCT($A50:$F50,Results!$B$15:$G$15)</f>
        <v>-5.2943395062515153</v>
      </c>
      <c r="K50" s="10">
        <f ca="1">SUMPRODUCT($A50:$F50,Results!$B$16:$G$16)</f>
        <v>2.5151128935378462</v>
      </c>
      <c r="L50" s="10">
        <f ca="1">SUMPRODUCT($A50:$F50,Results!$B$17:$G$17)</f>
        <v>-5.2639797309689671</v>
      </c>
      <c r="M50" s="10">
        <f ca="1">SUMPRODUCT($A50:$F50,Results!$B$18:$G$18)</f>
        <v>2.6798053000823536</v>
      </c>
      <c r="N50" s="10">
        <f ca="1">SUMPRODUCT($A50:$F50,Results!$B$19:$G$19)</f>
        <v>3.3786493070260946</v>
      </c>
      <c r="O50" s="10">
        <f ca="1">SUMPRODUCT($A50:$F50,Results!$B$20:$G$20)</f>
        <v>-0.61358030919550077</v>
      </c>
      <c r="P50" s="10" cm="1">
        <f t="array" aca="1" ref="P50" ca="1">SUMPRODUCT(J50:O50,TRANSPOSE(Test!BL$20:BL$25))+Test!$AD$20-Test!$BL$27</f>
        <v>14.375531974239058</v>
      </c>
      <c r="Q50" s="10" cm="1">
        <f t="array" aca="1" ref="Q50" ca="1">SUMPRODUCT(J50:O50,TRANSPOSE(Test!ES$20:ES$25))+Test!$AD$20-Test!$ES$27</f>
        <v>14.270864283448329</v>
      </c>
      <c r="R50" s="10">
        <f ca="1">I50-Results!$E$5*H50</f>
        <v>11.233500004647366</v>
      </c>
      <c r="S50" s="10" cm="1">
        <f t="array" aca="1" ref="S50" ca="1">SUMPRODUCT(J50:O50,TRANSPOSE(Test!AR$28:AR$33))+Test!$AD$20-Test!$AC$26</f>
        <v>9.820096932564212</v>
      </c>
      <c r="T50" s="10">
        <f ca="1">SUMPRODUCT(J50:O50,Results!K$9:P$9)</f>
        <v>13.722284154586298</v>
      </c>
      <c r="U50" s="10">
        <f ca="1">SUMPRODUCT(J50:O50,Results!K$9:P$9)+Test!$AD$20-Test!$AC$31</f>
        <v>13.73924021111139</v>
      </c>
      <c r="V50" s="10">
        <f t="shared" ca="1" si="1"/>
        <v>-13.521301572537505</v>
      </c>
      <c r="W50" s="10">
        <f t="shared" ca="1" si="2"/>
        <v>-13.416633881746776</v>
      </c>
      <c r="X50" s="10">
        <f t="shared" ca="1" si="3"/>
        <v>-10.379269602945813</v>
      </c>
      <c r="Y50" s="10">
        <f t="shared" ca="1" si="4"/>
        <v>-8.9658665308626588</v>
      </c>
      <c r="Z50" s="10">
        <f ca="1">I50-Test!$AD$20</f>
        <v>0.57210233481966788</v>
      </c>
      <c r="AA50" s="10">
        <f t="shared" ca="1" si="5"/>
        <v>-12.885009809409837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</row>
    <row r="51" spans="1:149">
      <c r="A51" s="6">
        <f ca="1">LN((RAND()^(-Results!$F$4))-1)</f>
        <v>-0.1192158824614131</v>
      </c>
      <c r="B51" s="6">
        <f ca="1">LN((RAND()^(-Results!$F$4))-1)</f>
        <v>1.2368241492270455</v>
      </c>
      <c r="C51" s="6">
        <f ca="1">LN((RAND()^(-Results!$F$4))-1)</f>
        <v>-0.5214938660447177</v>
      </c>
      <c r="D51" s="6">
        <f ca="1">LN((RAND()^(-Results!$F$4))-1)</f>
        <v>-3.996326180743214</v>
      </c>
      <c r="E51" s="6">
        <f ca="1">LN((RAND()^(-Results!$F$4))-1)</f>
        <v>-5.607689250269271E-2</v>
      </c>
      <c r="F51" s="6">
        <f ca="1">LN((RAND()^(-Results!$F$4))-1)</f>
        <v>1.539881503642091</v>
      </c>
      <c r="G51" s="6">
        <f ca="1">LN((RAND()^(-Results!$F$4))-1)</f>
        <v>-2.4073018397820785</v>
      </c>
      <c r="H51" s="6">
        <f t="shared" ca="1" si="0"/>
        <v>-2.3490506693380744</v>
      </c>
      <c r="I51" s="10">
        <f ca="1">SUMPRODUCT(J51:O51,Results!B$12:G$12)+Results!$F$5*H51</f>
        <v>-4.7929895073388025</v>
      </c>
      <c r="J51" s="10">
        <f ca="1">SUMPRODUCT($A51:$F51,Results!$B$15:$G$15)</f>
        <v>0.41343875132488028</v>
      </c>
      <c r="K51" s="10">
        <f ca="1">SUMPRODUCT($A51:$F51,Results!$B$16:$G$16)</f>
        <v>4.5848591602766069</v>
      </c>
      <c r="L51" s="10">
        <f ca="1">SUMPRODUCT($A51:$F51,Results!$B$17:$G$17)</f>
        <v>-1.8986163899211412</v>
      </c>
      <c r="M51" s="10">
        <f ca="1">SUMPRODUCT($A51:$F51,Results!$B$18:$G$18)</f>
        <v>0.53769990034880877</v>
      </c>
      <c r="N51" s="10">
        <f ca="1">SUMPRODUCT($A51:$F51,Results!$B$19:$G$19)</f>
        <v>3.470495999644708</v>
      </c>
      <c r="O51" s="10">
        <f ca="1">SUMPRODUCT($A51:$F51,Results!$B$20:$G$20)</f>
        <v>-1.0388735210200573</v>
      </c>
      <c r="P51" s="10" cm="1">
        <f t="array" aca="1" ref="P51" ca="1">SUMPRODUCT(J51:O51,TRANSPOSE(Test!BL$20:BL$25))+Test!$AD$20-Test!$BL$27</f>
        <v>6.5417379189739684</v>
      </c>
      <c r="Q51" s="10" cm="1">
        <f t="array" aca="1" ref="Q51" ca="1">SUMPRODUCT(J51:O51,TRANSPOSE(Test!ES$20:ES$25))+Test!$AD$20-Test!$ES$27</f>
        <v>6.5316622682359862</v>
      </c>
      <c r="R51" s="10">
        <f ca="1">I51-Results!$E$5*H51</f>
        <v>4.6032131700134951</v>
      </c>
      <c r="S51" s="10" cm="1">
        <f t="array" aca="1" ref="S51" ca="1">SUMPRODUCT(J51:O51,TRANSPOSE(Test!AR$28:AR$33))+Test!$AD$20-Test!$AC$26</f>
        <v>4.9741085052940273</v>
      </c>
      <c r="T51" s="10">
        <f ca="1">SUMPRODUCT(J51:O51,Results!K$9:P$9)</f>
        <v>6.3854953868378157</v>
      </c>
      <c r="U51" s="10">
        <f ca="1">SUMPRODUCT(J51:O51,Results!K$9:P$9)+Test!$AD$20-Test!$AC$31</f>
        <v>6.4024514433629083</v>
      </c>
      <c r="V51" s="10">
        <f t="shared" ca="1" si="1"/>
        <v>-11.334727426312771</v>
      </c>
      <c r="W51" s="10">
        <f t="shared" ca="1" si="2"/>
        <v>-11.32465177557479</v>
      </c>
      <c r="X51" s="10">
        <f t="shared" ca="1" si="3"/>
        <v>-9.3962026773522975</v>
      </c>
      <c r="Y51" s="10">
        <f t="shared" ca="1" si="4"/>
        <v>-9.7670980126328288</v>
      </c>
      <c r="Z51" s="10">
        <f ca="1">I51-Test!$AD$20</f>
        <v>-5.0751175742206875</v>
      </c>
      <c r="AA51" s="10">
        <f t="shared" ca="1" si="5"/>
        <v>-11.195440950701711</v>
      </c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</row>
    <row r="52" spans="1:149">
      <c r="A52" s="6">
        <f ca="1">LN((RAND()^(-Results!$F$4))-1)</f>
        <v>-2.9286148980873947</v>
      </c>
      <c r="B52" s="6">
        <f ca="1">LN((RAND()^(-Results!$F$4))-1)</f>
        <v>-1.4791472063748581</v>
      </c>
      <c r="C52" s="6">
        <f ca="1">LN((RAND()^(-Results!$F$4))-1)</f>
        <v>-1.6475220320947344</v>
      </c>
      <c r="D52" s="6">
        <f ca="1">LN((RAND()^(-Results!$F$4))-1)</f>
        <v>1.2513044760382879</v>
      </c>
      <c r="E52" s="6">
        <f ca="1">LN((RAND()^(-Results!$F$4))-1)</f>
        <v>1.0891047199978408</v>
      </c>
      <c r="F52" s="6">
        <f ca="1">LN((RAND()^(-Results!$F$4))-1)</f>
        <v>0.90347543672789021</v>
      </c>
      <c r="G52" s="6">
        <f ca="1">LN((RAND()^(-Results!$F$4))-1)</f>
        <v>3.9776498829442759</v>
      </c>
      <c r="H52" s="6">
        <f t="shared" ca="1" si="0"/>
        <v>4.0359010533882804</v>
      </c>
      <c r="I52" s="10">
        <f ca="1">SUMPRODUCT(J52:O52,Results!B$12:G$12)+Results!$F$5*H52</f>
        <v>4.6490947450414275</v>
      </c>
      <c r="J52" s="10">
        <f ca="1">SUMPRODUCT($A52:$F52,Results!$B$15:$G$15)</f>
        <v>2.7898039066361595</v>
      </c>
      <c r="K52" s="10">
        <f ca="1">SUMPRODUCT($A52:$F52,Results!$B$16:$G$16)</f>
        <v>-1.1865644500312647</v>
      </c>
      <c r="L52" s="10">
        <f ca="1">SUMPRODUCT($A52:$F52,Results!$B$17:$G$17)</f>
        <v>-7.1899262771673609</v>
      </c>
      <c r="M52" s="10">
        <f ca="1">SUMPRODUCT($A52:$F52,Results!$B$18:$G$18)</f>
        <v>-0.50368407012366201</v>
      </c>
      <c r="N52" s="10">
        <f ca="1">SUMPRODUCT($A52:$F52,Results!$B$19:$G$19)</f>
        <v>-11.54009095209299</v>
      </c>
      <c r="O52" s="10">
        <f ca="1">SUMPRODUCT($A52:$F52,Results!$B$20:$G$20)</f>
        <v>-3.5163679389432962</v>
      </c>
      <c r="P52" s="10" cm="1">
        <f t="array" aca="1" ref="P52" ca="1">SUMPRODUCT(J52:O52,TRANSPOSE(Test!BL$20:BL$25))+Test!$AD$20-Test!$BL$27</f>
        <v>-15.618277102250262</v>
      </c>
      <c r="Q52" s="10" cm="1">
        <f t="array" aca="1" ref="Q52" ca="1">SUMPRODUCT(J52:O52,TRANSPOSE(Test!ES$20:ES$25))+Test!$AD$20-Test!$ES$27</f>
        <v>-15.532939008884831</v>
      </c>
      <c r="R52" s="10">
        <f ca="1">I52-Results!$E$5*H52</f>
        <v>-11.494509468511694</v>
      </c>
      <c r="S52" s="10" cm="1">
        <f t="array" aca="1" ref="S52" ca="1">SUMPRODUCT(J52:O52,TRANSPOSE(Test!AR$28:AR$33))+Test!$AD$20-Test!$AC$26</f>
        <v>-13.589138710681182</v>
      </c>
      <c r="T52" s="10">
        <f ca="1">SUMPRODUCT(J52:O52,Results!K$9:P$9)</f>
        <v>-15.084062609028754</v>
      </c>
      <c r="U52" s="10">
        <f ca="1">SUMPRODUCT(J52:O52,Results!K$9:P$9)+Test!$AD$20-Test!$AC$31</f>
        <v>-15.067106552503661</v>
      </c>
      <c r="V52" s="10">
        <f t="shared" ca="1" si="1"/>
        <v>20.267371847291692</v>
      </c>
      <c r="W52" s="10">
        <f t="shared" ca="1" si="2"/>
        <v>20.182033753926259</v>
      </c>
      <c r="X52" s="10">
        <f t="shared" ca="1" si="3"/>
        <v>16.143604213553122</v>
      </c>
      <c r="Y52" s="10">
        <f t="shared" ca="1" si="4"/>
        <v>18.238233455722607</v>
      </c>
      <c r="Z52" s="10">
        <f ca="1">I52-Test!$AD$20</f>
        <v>4.3669666781595424</v>
      </c>
      <c r="AA52" s="10">
        <f t="shared" ca="1" si="5"/>
        <v>19.716201297545091</v>
      </c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</row>
    <row r="53" spans="1:149">
      <c r="A53" s="6">
        <f ca="1">LN((RAND()^(-Results!$F$4))-1)</f>
        <v>0.86039317939907878</v>
      </c>
      <c r="B53" s="6">
        <f ca="1">LN((RAND()^(-Results!$F$4))-1)</f>
        <v>-1.1058628690360206E-2</v>
      </c>
      <c r="C53" s="6">
        <f ca="1">LN((RAND()^(-Results!$F$4))-1)</f>
        <v>-1.990649669981424</v>
      </c>
      <c r="D53" s="6">
        <f ca="1">LN((RAND()^(-Results!$F$4))-1)</f>
        <v>0.67441372374124897</v>
      </c>
      <c r="E53" s="6">
        <f ca="1">LN((RAND()^(-Results!$F$4))-1)</f>
        <v>3.2689933914172302</v>
      </c>
      <c r="F53" s="6">
        <f ca="1">LN((RAND()^(-Results!$F$4))-1)</f>
        <v>1.0115669513576806</v>
      </c>
      <c r="G53" s="6">
        <f ca="1">LN((RAND()^(-Results!$F$4))-1)</f>
        <v>-2.3735897364689009</v>
      </c>
      <c r="H53" s="6">
        <f t="shared" ca="1" si="0"/>
        <v>-2.3153385660248968</v>
      </c>
      <c r="I53" s="10">
        <f ca="1">SUMPRODUCT(J53:O53,Results!B$12:G$12)+Results!$F$5*H53</f>
        <v>9.6895289073694659</v>
      </c>
      <c r="J53" s="10">
        <f ca="1">SUMPRODUCT($A53:$F53,Results!$B$15:$G$15)</f>
        <v>-10.752866599916457</v>
      </c>
      <c r="K53" s="10">
        <f ca="1">SUMPRODUCT($A53:$F53,Results!$B$16:$G$16)</f>
        <v>4.8297970573125841</v>
      </c>
      <c r="L53" s="10">
        <f ca="1">SUMPRODUCT($A53:$F53,Results!$B$17:$G$17)</f>
        <v>-16.823136239136566</v>
      </c>
      <c r="M53" s="10">
        <f ca="1">SUMPRODUCT($A53:$F53,Results!$B$18:$G$18)</f>
        <v>1.429764368855688</v>
      </c>
      <c r="N53" s="10">
        <f ca="1">SUMPRODUCT($A53:$F53,Results!$B$19:$G$19)</f>
        <v>-2.4262832450503398</v>
      </c>
      <c r="O53" s="10">
        <f ca="1">SUMPRODUCT($A53:$F53,Results!$B$20:$G$20)</f>
        <v>-2.77914375594061</v>
      </c>
      <c r="P53" s="10" cm="1">
        <f t="array" aca="1" ref="P53" ca="1">SUMPRODUCT(J53:O53,TRANSPOSE(Test!BL$20:BL$25))+Test!$AD$20-Test!$BL$27</f>
        <v>20.893946070978437</v>
      </c>
      <c r="Q53" s="10" cm="1">
        <f t="array" aca="1" ref="Q53" ca="1">SUMPRODUCT(J53:O53,TRANSPOSE(Test!ES$20:ES$25))+Test!$AD$20-Test!$ES$27</f>
        <v>20.947916446193382</v>
      </c>
      <c r="R53" s="10">
        <f ca="1">I53-Results!$E$5*H53</f>
        <v>18.950883171469052</v>
      </c>
      <c r="S53" s="10" cm="1">
        <f t="array" aca="1" ref="S53" ca="1">SUMPRODUCT(J53:O53,TRANSPOSE(Test!AR$28:AR$33))+Test!$AD$20-Test!$AC$26</f>
        <v>15.301730072674982</v>
      </c>
      <c r="T53" s="10">
        <f ca="1">SUMPRODUCT(J53:O53,Results!K$9:P$9)</f>
        <v>21.220412208898477</v>
      </c>
      <c r="U53" s="10">
        <f ca="1">SUMPRODUCT(J53:O53,Results!K$9:P$9)+Test!$AD$20-Test!$AC$31</f>
        <v>21.237368265423569</v>
      </c>
      <c r="V53" s="10">
        <f t="shared" ca="1" si="1"/>
        <v>-11.204417163608971</v>
      </c>
      <c r="W53" s="10">
        <f t="shared" ca="1" si="2"/>
        <v>-11.258387538823916</v>
      </c>
      <c r="X53" s="10">
        <f t="shared" ca="1" si="3"/>
        <v>-9.2613542640995856</v>
      </c>
      <c r="Y53" s="10">
        <f t="shared" ca="1" si="4"/>
        <v>-5.6122011653055157</v>
      </c>
      <c r="Z53" s="10">
        <f ca="1">I53-Test!$AD$20</f>
        <v>9.4074008404875809</v>
      </c>
      <c r="AA53" s="10">
        <f t="shared" ca="1" si="5"/>
        <v>-11.547839358054103</v>
      </c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</row>
    <row r="54" spans="1:149">
      <c r="A54" s="6">
        <f ca="1">LN((RAND()^(-Results!$F$4))-1)</f>
        <v>0.45981252456644123</v>
      </c>
      <c r="B54" s="6">
        <f ca="1">LN((RAND()^(-Results!$F$4))-1)</f>
        <v>-0.69493814444041457</v>
      </c>
      <c r="C54" s="6">
        <f ca="1">LN((RAND()^(-Results!$F$4))-1)</f>
        <v>1.8261918486060407</v>
      </c>
      <c r="D54" s="6">
        <f ca="1">LN((RAND()^(-Results!$F$4))-1)</f>
        <v>-2.1422641576082664</v>
      </c>
      <c r="E54" s="6">
        <f ca="1">LN((RAND()^(-Results!$F$4))-1)</f>
        <v>-1.9521987674754704</v>
      </c>
      <c r="F54" s="6">
        <f ca="1">LN((RAND()^(-Results!$F$4))-1)</f>
        <v>1.2600225385214658</v>
      </c>
      <c r="G54" s="6">
        <f ca="1">LN((RAND()^(-Results!$F$4))-1)</f>
        <v>-3.3387428463749624</v>
      </c>
      <c r="H54" s="6">
        <f t="shared" ca="1" si="0"/>
        <v>-3.2804916759309584</v>
      </c>
      <c r="I54" s="10">
        <f ca="1">SUMPRODUCT(J54:O54,Results!B$12:G$12)+Results!$F$5*H54</f>
        <v>-16.344987938228051</v>
      </c>
      <c r="J54" s="10">
        <f ca="1">SUMPRODUCT($A54:$F54,Results!$B$15:$G$15)</f>
        <v>2.3247857320637451</v>
      </c>
      <c r="K54" s="10">
        <f ca="1">SUMPRODUCT($A54:$F54,Results!$B$16:$G$16)</f>
        <v>0.32922898440535919</v>
      </c>
      <c r="L54" s="10">
        <f ca="1">SUMPRODUCT($A54:$F54,Results!$B$17:$G$17)</f>
        <v>7.518447275016042</v>
      </c>
      <c r="M54" s="10">
        <f ca="1">SUMPRODUCT($A54:$F54,Results!$B$18:$G$18)</f>
        <v>-4.3883215108481846</v>
      </c>
      <c r="N54" s="10">
        <f ca="1">SUMPRODUCT($A54:$F54,Results!$B$19:$G$19)</f>
        <v>4.58675225754134</v>
      </c>
      <c r="O54" s="10">
        <f ca="1">SUMPRODUCT($A54:$F54,Results!$B$20:$G$20)</f>
        <v>4.110547197390229</v>
      </c>
      <c r="P54" s="10" cm="1">
        <f t="array" aca="1" ref="P54" ca="1">SUMPRODUCT(J54:O54,TRANSPOSE(Test!BL$20:BL$25))+Test!$AD$20-Test!$BL$27</f>
        <v>0.73185598467007129</v>
      </c>
      <c r="Q54" s="10" cm="1">
        <f t="array" aca="1" ref="Q54" ca="1">SUMPRODUCT(J54:O54,TRANSPOSE(Test!ES$20:ES$25))+Test!$AD$20-Test!$ES$27</f>
        <v>0.62766904086309838</v>
      </c>
      <c r="R54" s="10">
        <f ca="1">I54-Results!$E$5*H54</f>
        <v>-3.223021234504218</v>
      </c>
      <c r="S54" s="10" cm="1">
        <f t="array" aca="1" ref="S54" ca="1">SUMPRODUCT(J54:O54,TRANSPOSE(Test!AR$28:AR$33))+Test!$AD$20-Test!$AC$26</f>
        <v>5.5101122811823737</v>
      </c>
      <c r="T54" s="10">
        <f ca="1">SUMPRODUCT(J54:O54,Results!K$9:P$9)</f>
        <v>3.4138599145837834E-2</v>
      </c>
      <c r="U54" s="10">
        <f ca="1">SUMPRODUCT(J54:O54,Results!K$9:P$9)+Test!$AD$20-Test!$AC$31</f>
        <v>5.10946556709303E-2</v>
      </c>
      <c r="V54" s="10">
        <f t="shared" ca="1" si="1"/>
        <v>-17.076843922898124</v>
      </c>
      <c r="W54" s="10">
        <f t="shared" ca="1" si="2"/>
        <v>-16.972656979091148</v>
      </c>
      <c r="X54" s="10">
        <f t="shared" ca="1" si="3"/>
        <v>-13.121966703723833</v>
      </c>
      <c r="Y54" s="10">
        <f t="shared" ca="1" si="4"/>
        <v>-21.855100219410424</v>
      </c>
      <c r="Z54" s="10">
        <f ca="1">I54-Test!$AD$20</f>
        <v>-16.627116005109936</v>
      </c>
      <c r="AA54" s="10">
        <f t="shared" ca="1" si="5"/>
        <v>-16.396082593898981</v>
      </c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</row>
    <row r="55" spans="1:149">
      <c r="A55" s="6">
        <f ca="1">LN((RAND()^(-Results!$F$4))-1)</f>
        <v>0.32519827287105163</v>
      </c>
      <c r="B55" s="6">
        <f ca="1">LN((RAND()^(-Results!$F$4))-1)</f>
        <v>-0.46677378568158623</v>
      </c>
      <c r="C55" s="6">
        <f ca="1">LN((RAND()^(-Results!$F$4))-1)</f>
        <v>1.4689180341865906</v>
      </c>
      <c r="D55" s="6">
        <f ca="1">LN((RAND()^(-Results!$F$4))-1)</f>
        <v>-0.85188880498350039</v>
      </c>
      <c r="E55" s="6">
        <f ca="1">LN((RAND()^(-Results!$F$4))-1)</f>
        <v>-0.45761476027608777</v>
      </c>
      <c r="F55" s="6">
        <f ca="1">LN((RAND()^(-Results!$F$4))-1)</f>
        <v>1.7197601219332121</v>
      </c>
      <c r="G55" s="6">
        <f ca="1">LN((RAND()^(-Results!$F$4))-1)</f>
        <v>-1.3240946788753263</v>
      </c>
      <c r="H55" s="6">
        <f t="shared" ca="1" si="0"/>
        <v>-1.265843508431322</v>
      </c>
      <c r="I55" s="10">
        <f ca="1">SUMPRODUCT(J55:O55,Results!B$12:G$12)+Results!$F$5*H55</f>
        <v>0.98479714771931359</v>
      </c>
      <c r="J55" s="10">
        <f ca="1">SUMPRODUCT($A55:$F55,Results!$B$15:$G$15)</f>
        <v>-1.5681534555772401</v>
      </c>
      <c r="K55" s="10">
        <f ca="1">SUMPRODUCT($A55:$F55,Results!$B$16:$G$16)</f>
        <v>2.6935002819887899</v>
      </c>
      <c r="L55" s="10">
        <f ca="1">SUMPRODUCT($A55:$F55,Results!$B$17:$G$17)</f>
        <v>0.9279378035905379</v>
      </c>
      <c r="M55" s="10">
        <f ca="1">SUMPRODUCT($A55:$F55,Results!$B$18:$G$18)</f>
        <v>-4.988464772741275</v>
      </c>
      <c r="N55" s="10">
        <f ca="1">SUMPRODUCT($A55:$F55,Results!$B$19:$G$19)</f>
        <v>2.7022003787528712</v>
      </c>
      <c r="O55" s="10">
        <f ca="1">SUMPRODUCT($A55:$F55,Results!$B$20:$G$20)</f>
        <v>3.4928438933332675</v>
      </c>
      <c r="P55" s="10" cm="1">
        <f t="array" aca="1" ref="P55" ca="1">SUMPRODUCT(J55:O55,TRANSPOSE(Test!BL$20:BL$25))+Test!$AD$20-Test!$BL$27</f>
        <v>7.9116628566402376</v>
      </c>
      <c r="Q55" s="10" cm="1">
        <f t="array" aca="1" ref="Q55" ca="1">SUMPRODUCT(J55:O55,TRANSPOSE(Test!ES$20:ES$25))+Test!$AD$20-Test!$ES$27</f>
        <v>7.8697259777455004</v>
      </c>
      <c r="R55" s="10">
        <f ca="1">I55-Results!$E$5*H55</f>
        <v>6.0481711814446015</v>
      </c>
      <c r="S55" s="10" cm="1">
        <f t="array" aca="1" ref="S55" ca="1">SUMPRODUCT(J55:O55,TRANSPOSE(Test!AR$28:AR$33))+Test!$AD$20-Test!$AC$26</f>
        <v>11.883687596103481</v>
      </c>
      <c r="T55" s="10">
        <f ca="1">SUMPRODUCT(J55:O55,Results!K$9:P$9)</f>
        <v>7.6195385421826458</v>
      </c>
      <c r="U55" s="10">
        <f ca="1">SUMPRODUCT(J55:O55,Results!K$9:P$9)+Test!$AD$20-Test!$AC$31</f>
        <v>7.6364945987077384</v>
      </c>
      <c r="V55" s="10">
        <f t="shared" ca="1" si="1"/>
        <v>-6.926865708920924</v>
      </c>
      <c r="W55" s="10">
        <f t="shared" ca="1" si="2"/>
        <v>-6.8849288300261868</v>
      </c>
      <c r="X55" s="10">
        <f t="shared" ca="1" si="3"/>
        <v>-5.0633740337252879</v>
      </c>
      <c r="Y55" s="10">
        <f t="shared" ca="1" si="4"/>
        <v>-10.898890448384169</v>
      </c>
      <c r="Z55" s="10">
        <f ca="1">I55-Test!$AD$20</f>
        <v>0.70266908083742829</v>
      </c>
      <c r="AA55" s="10">
        <f t="shared" ca="1" si="5"/>
        <v>-6.6516974509884248</v>
      </c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</row>
    <row r="56" spans="1:149">
      <c r="A56" s="6">
        <f ca="1">LN((RAND()^(-Results!$F$4))-1)</f>
        <v>1.3368141292420095</v>
      </c>
      <c r="B56" s="6">
        <f ca="1">LN((RAND()^(-Results!$F$4))-1)</f>
        <v>4.2733943211114305</v>
      </c>
      <c r="C56" s="6">
        <f ca="1">LN((RAND()^(-Results!$F$4))-1)</f>
        <v>1.3160726985721398</v>
      </c>
      <c r="D56" s="6">
        <f ca="1">LN((RAND()^(-Results!$F$4))-1)</f>
        <v>-0.70145528957734671</v>
      </c>
      <c r="E56" s="6">
        <f ca="1">LN((RAND()^(-Results!$F$4))-1)</f>
        <v>2.7227232148622904</v>
      </c>
      <c r="F56" s="6">
        <f ca="1">LN((RAND()^(-Results!$F$4))-1)</f>
        <v>-0.4434166590880424</v>
      </c>
      <c r="G56" s="6">
        <f ca="1">LN((RAND()^(-Results!$F$4))-1)</f>
        <v>1.0596901094847857</v>
      </c>
      <c r="H56" s="6">
        <f t="shared" ca="1" si="0"/>
        <v>1.11794127992879</v>
      </c>
      <c r="I56" s="10">
        <f ca="1">SUMPRODUCT(J56:O56,Results!B$12:G$12)+Results!$F$5*H56</f>
        <v>31.782457517835731</v>
      </c>
      <c r="J56" s="10">
        <f ca="1">SUMPRODUCT($A56:$F56,Results!$B$15:$G$15)</f>
        <v>-5.1877662473291863</v>
      </c>
      <c r="K56" s="10">
        <f ca="1">SUMPRODUCT($A56:$F56,Results!$B$16:$G$16)</f>
        <v>11.484516204117758</v>
      </c>
      <c r="L56" s="10">
        <f ca="1">SUMPRODUCT($A56:$F56,Results!$B$17:$G$17)</f>
        <v>-6.9347601223506086</v>
      </c>
      <c r="M56" s="10">
        <f ca="1">SUMPRODUCT($A56:$F56,Results!$B$18:$G$18)</f>
        <v>1.4008365744778706</v>
      </c>
      <c r="N56" s="10">
        <f ca="1">SUMPRODUCT($A56:$F56,Results!$B$19:$G$19)</f>
        <v>8.3480700938638215</v>
      </c>
      <c r="O56" s="10">
        <f ca="1">SUMPRODUCT($A56:$F56,Results!$B$20:$G$20)</f>
        <v>-0.56066764963864302</v>
      </c>
      <c r="P56" s="10" cm="1">
        <f t="array" aca="1" ref="P56" ca="1">SUMPRODUCT(J56:O56,TRANSPOSE(Test!BL$20:BL$25))+Test!$AD$20-Test!$BL$27</f>
        <v>25.860892059617449</v>
      </c>
      <c r="Q56" s="10" cm="1">
        <f t="array" aca="1" ref="Q56" ca="1">SUMPRODUCT(J56:O56,TRANSPOSE(Test!ES$20:ES$25))+Test!$AD$20-Test!$ES$27</f>
        <v>25.975781315539358</v>
      </c>
      <c r="R56" s="10">
        <f ca="1">I56-Results!$E$5*H56</f>
        <v>27.310692398120572</v>
      </c>
      <c r="S56" s="10" cm="1">
        <f t="array" aca="1" ref="S56" ca="1">SUMPRODUCT(J56:O56,TRANSPOSE(Test!AR$28:AR$33))+Test!$AD$20-Test!$AC$26</f>
        <v>21.355442676950542</v>
      </c>
      <c r="T56" s="10">
        <f ca="1">SUMPRODUCT(J56:O56,Results!K$9:P$9)</f>
        <v>26.535254261920603</v>
      </c>
      <c r="U56" s="10">
        <f ca="1">SUMPRODUCT(J56:O56,Results!K$9:P$9)+Test!$AD$20-Test!$AC$31</f>
        <v>26.552210318445695</v>
      </c>
      <c r="V56" s="10">
        <f t="shared" ca="1" si="1"/>
        <v>5.9215654582182822</v>
      </c>
      <c r="W56" s="10">
        <f t="shared" ca="1" si="2"/>
        <v>5.8066762022963729</v>
      </c>
      <c r="X56" s="10">
        <f t="shared" ca="1" si="3"/>
        <v>4.4717651197151582</v>
      </c>
      <c r="Y56" s="10">
        <f t="shared" ca="1" si="4"/>
        <v>10.427014840885189</v>
      </c>
      <c r="Z56" s="10">
        <f ca="1">I56-Test!$AD$20</f>
        <v>31.500329450953846</v>
      </c>
      <c r="AA56" s="10">
        <f t="shared" ca="1" si="5"/>
        <v>5.2302471993900355</v>
      </c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</row>
    <row r="57" spans="1:149">
      <c r="A57" s="6">
        <f ca="1">LN((RAND()^(-Results!$F$4))-1)</f>
        <v>3.6817486462276476</v>
      </c>
      <c r="B57" s="6">
        <f ca="1">LN((RAND()^(-Results!$F$4))-1)</f>
        <v>-0.88086995651455036</v>
      </c>
      <c r="C57" s="6">
        <f ca="1">LN((RAND()^(-Results!$F$4))-1)</f>
        <v>-4.6253103729262062</v>
      </c>
      <c r="D57" s="6">
        <f ca="1">LN((RAND()^(-Results!$F$4))-1)</f>
        <v>2.6769102196095331</v>
      </c>
      <c r="E57" s="6">
        <f ca="1">LN((RAND()^(-Results!$F$4))-1)</f>
        <v>-1.7472033362785686</v>
      </c>
      <c r="F57" s="6">
        <f ca="1">LN((RAND()^(-Results!$F$4))-1)</f>
        <v>0.28842361743468731</v>
      </c>
      <c r="G57" s="6">
        <f ca="1">LN((RAND()^(-Results!$F$4))-1)</f>
        <v>-0.42341678143011713</v>
      </c>
      <c r="H57" s="6">
        <f t="shared" ca="1" si="0"/>
        <v>-0.36516561098611289</v>
      </c>
      <c r="I57" s="10">
        <f ca="1">SUMPRODUCT(J57:O57,Results!B$12:G$12)+Results!$F$5*H57</f>
        <v>17.745117703219602</v>
      </c>
      <c r="J57" s="10">
        <f ca="1">SUMPRODUCT($A57:$F57,Results!$B$15:$G$15)</f>
        <v>-15.025321688053157</v>
      </c>
      <c r="K57" s="10">
        <f ca="1">SUMPRODUCT($A57:$F57,Results!$B$16:$G$16)</f>
        <v>-13.322448807077908</v>
      </c>
      <c r="L57" s="10">
        <f ca="1">SUMPRODUCT($A57:$F57,Results!$B$17:$G$17)</f>
        <v>1.3390966264492754</v>
      </c>
      <c r="M57" s="10">
        <f ca="1">SUMPRODUCT($A57:$F57,Results!$B$18:$G$18)</f>
        <v>5.1548471228968884</v>
      </c>
      <c r="N57" s="10">
        <f ca="1">SUMPRODUCT($A57:$F57,Results!$B$19:$G$19)</f>
        <v>4.7797152754862129</v>
      </c>
      <c r="O57" s="10">
        <f ca="1">SUMPRODUCT($A57:$F57,Results!$B$20:$G$20)</f>
        <v>1.370401862574649</v>
      </c>
      <c r="P57" s="10" cm="1">
        <f t="array" aca="1" ref="P57" ca="1">SUMPRODUCT(J57:O57,TRANSPOSE(Test!BL$20:BL$25))+Test!$AD$20-Test!$BL$27</f>
        <v>17.600878795727052</v>
      </c>
      <c r="Q57" s="10" cm="1">
        <f t="array" aca="1" ref="Q57" ca="1">SUMPRODUCT(J57:O57,TRANSPOSE(Test!ES$20:ES$25))+Test!$AD$20-Test!$ES$27</f>
        <v>17.601716480709797</v>
      </c>
      <c r="R57" s="10">
        <f ca="1">I57-Results!$E$5*H57</f>
        <v>19.205780147164052</v>
      </c>
      <c r="S57" s="10" cm="1">
        <f t="array" aca="1" ref="S57" ca="1">SUMPRODUCT(J57:O57,TRANSPOSE(Test!AR$28:AR$33))+Test!$AD$20-Test!$AC$26</f>
        <v>8.0205441208423647</v>
      </c>
      <c r="T57" s="10">
        <f ca="1">SUMPRODUCT(J57:O57,Results!K$9:P$9)</f>
        <v>17.622449273116587</v>
      </c>
      <c r="U57" s="10">
        <f ca="1">SUMPRODUCT(J57:O57,Results!K$9:P$9)+Test!$AD$20-Test!$AC$31</f>
        <v>17.639405329641679</v>
      </c>
      <c r="V57" s="10">
        <f t="shared" ca="1" si="1"/>
        <v>0.14423890749255008</v>
      </c>
      <c r="W57" s="10">
        <f t="shared" ca="1" si="2"/>
        <v>0.14340122250980514</v>
      </c>
      <c r="X57" s="10">
        <f t="shared" ca="1" si="3"/>
        <v>-1.4606624439444502</v>
      </c>
      <c r="Y57" s="10">
        <f t="shared" ca="1" si="4"/>
        <v>9.7245735823772375</v>
      </c>
      <c r="Z57" s="10">
        <f ca="1">I57-Test!$AD$20</f>
        <v>17.462989636337717</v>
      </c>
      <c r="AA57" s="10">
        <f t="shared" ca="1" si="5"/>
        <v>0.10571237357792285</v>
      </c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</row>
    <row r="58" spans="1:149">
      <c r="A58" s="6">
        <f ca="1">LN((RAND()^(-Results!$F$4))-1)</f>
        <v>-1.9816646315799824</v>
      </c>
      <c r="B58" s="6">
        <f ca="1">LN((RAND()^(-Results!$F$4))-1)</f>
        <v>1.0732416477690485</v>
      </c>
      <c r="C58" s="6">
        <f ca="1">LN((RAND()^(-Results!$F$4))-1)</f>
        <v>0.31708636134177315</v>
      </c>
      <c r="D58" s="6">
        <f ca="1">LN((RAND()^(-Results!$F$4))-1)</f>
        <v>-0.61715893249801956</v>
      </c>
      <c r="E58" s="6">
        <f ca="1">LN((RAND()^(-Results!$F$4))-1)</f>
        <v>1.3814345141651012</v>
      </c>
      <c r="F58" s="6">
        <f ca="1">LN((RAND()^(-Results!$F$4))-1)</f>
        <v>1.2112839268460791</v>
      </c>
      <c r="G58" s="6">
        <f ca="1">LN((RAND()^(-Results!$F$4))-1)</f>
        <v>-2.6023308215224832</v>
      </c>
      <c r="H58" s="6">
        <f t="shared" ca="1" si="0"/>
        <v>-2.5440796510784791</v>
      </c>
      <c r="I58" s="10">
        <f ca="1">SUMPRODUCT(J58:O58,Results!B$12:G$12)+Results!$F$5*H58</f>
        <v>-13.881132526789175</v>
      </c>
      <c r="J58" s="10">
        <f ca="1">SUMPRODUCT($A58:$F58,Results!$B$15:$G$15)</f>
        <v>2.1530945078721602</v>
      </c>
      <c r="K58" s="10">
        <f ca="1">SUMPRODUCT($A58:$F58,Results!$B$16:$G$16)</f>
        <v>5.9311250590114168</v>
      </c>
      <c r="L58" s="10">
        <f ca="1">SUMPRODUCT($A58:$F58,Results!$B$17:$G$17)</f>
        <v>-5.5566315120278507</v>
      </c>
      <c r="M58" s="10">
        <f ca="1">SUMPRODUCT($A58:$F58,Results!$B$18:$G$18)</f>
        <v>-1.8870093532738803</v>
      </c>
      <c r="N58" s="10">
        <f ca="1">SUMPRODUCT($A58:$F58,Results!$B$19:$G$19)</f>
        <v>-3.2429885348672047</v>
      </c>
      <c r="O58" s="10">
        <f ca="1">SUMPRODUCT($A58:$F58,Results!$B$20:$G$20)</f>
        <v>-1.5240002155664225</v>
      </c>
      <c r="P58" s="10" cm="1">
        <f t="array" aca="1" ref="P58" ca="1">SUMPRODUCT(J58:O58,TRANSPOSE(Test!BL$20:BL$25))+Test!$AD$20-Test!$BL$27</f>
        <v>-1.1406987370477948</v>
      </c>
      <c r="Q58" s="10" cm="1">
        <f t="array" aca="1" ref="Q58" ca="1">SUMPRODUCT(J58:O58,TRANSPOSE(Test!ES$20:ES$25))+Test!$AD$20-Test!$ES$27</f>
        <v>-1.0402914003865136</v>
      </c>
      <c r="R58" s="10">
        <f ca="1">I58-Results!$E$5*H58</f>
        <v>-3.7048139224752585</v>
      </c>
      <c r="S58" s="10" cm="1">
        <f t="array" aca="1" ref="S58" ca="1">SUMPRODUCT(J58:O58,TRANSPOSE(Test!AR$28:AR$33))+Test!$AD$20-Test!$AC$26</f>
        <v>0.95959144109599515</v>
      </c>
      <c r="T58" s="10">
        <f ca="1">SUMPRODUCT(J58:O58,Results!K$9:P$9)</f>
        <v>-0.55124211650158705</v>
      </c>
      <c r="U58" s="10">
        <f ca="1">SUMPRODUCT(J58:O58,Results!K$9:P$9)+Test!$AD$20-Test!$AC$31</f>
        <v>-0.53428605997649459</v>
      </c>
      <c r="V58" s="10">
        <f t="shared" ca="1" si="1"/>
        <v>-12.740433789741381</v>
      </c>
      <c r="W58" s="10">
        <f t="shared" ca="1" si="2"/>
        <v>-12.840841126402662</v>
      </c>
      <c r="X58" s="10">
        <f t="shared" ca="1" si="3"/>
        <v>-10.176318604313916</v>
      </c>
      <c r="Y58" s="10">
        <f t="shared" ca="1" si="4"/>
        <v>-14.84072396788517</v>
      </c>
      <c r="Z58" s="10">
        <f ca="1">I58-Test!$AD$20</f>
        <v>-14.16326059367106</v>
      </c>
      <c r="AA58" s="10">
        <f t="shared" ca="1" si="5"/>
        <v>-13.34684646681268</v>
      </c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</row>
    <row r="59" spans="1:149">
      <c r="A59" s="6">
        <f ca="1">LN((RAND()^(-Results!$F$4))-1)</f>
        <v>0.47276896897076237</v>
      </c>
      <c r="B59" s="6">
        <f ca="1">LN((RAND()^(-Results!$F$4))-1)</f>
        <v>0.75825128002434372</v>
      </c>
      <c r="C59" s="6">
        <f ca="1">LN((RAND()^(-Results!$F$4))-1)</f>
        <v>0.26149029838378002</v>
      </c>
      <c r="D59" s="6">
        <f ca="1">LN((RAND()^(-Results!$F$4))-1)</f>
        <v>0.27358458854697915</v>
      </c>
      <c r="E59" s="6">
        <f ca="1">LN((RAND()^(-Results!$F$4))-1)</f>
        <v>-2.3141212061866732</v>
      </c>
      <c r="F59" s="6">
        <f ca="1">LN((RAND()^(-Results!$F$4))-1)</f>
        <v>-1.9674817820468766</v>
      </c>
      <c r="G59" s="6">
        <f ca="1">LN((RAND()^(-Results!$F$4))-1)</f>
        <v>-4.2330551906837963E-3</v>
      </c>
      <c r="H59" s="6">
        <f t="shared" ca="1" si="0"/>
        <v>5.401811525332046E-2</v>
      </c>
      <c r="I59" s="10">
        <f ca="1">SUMPRODUCT(J59:O59,Results!B$12:G$12)+Results!$F$5*H59</f>
        <v>-11.0821946070658</v>
      </c>
      <c r="J59" s="10">
        <f ca="1">SUMPRODUCT($A59:$F59,Results!$B$15:$G$15)</f>
        <v>5.2093150826595584</v>
      </c>
      <c r="K59" s="10">
        <f ca="1">SUMPRODUCT($A59:$F59,Results!$B$16:$G$16)</f>
        <v>-6.1003572609895187</v>
      </c>
      <c r="L59" s="10">
        <f ca="1">SUMPRODUCT($A59:$F59,Results!$B$17:$G$17)</f>
        <v>12.529567320338446</v>
      </c>
      <c r="M59" s="10">
        <f ca="1">SUMPRODUCT($A59:$F59,Results!$B$18:$G$18)</f>
        <v>2.977648540981563</v>
      </c>
      <c r="N59" s="10">
        <f ca="1">SUMPRODUCT($A59:$F59,Results!$B$19:$G$19)</f>
        <v>3.7434453829613488</v>
      </c>
      <c r="O59" s="10">
        <f ca="1">SUMPRODUCT($A59:$F59,Results!$B$20:$G$20)</f>
        <v>0.7908756896891842</v>
      </c>
      <c r="P59" s="10" cm="1">
        <f t="array" aca="1" ref="P59" ca="1">SUMPRODUCT(J59:O59,TRANSPOSE(Test!BL$20:BL$25))+Test!$AD$20-Test!$BL$27</f>
        <v>-11.748008465318115</v>
      </c>
      <c r="Q59" s="10" cm="1">
        <f t="array" aca="1" ref="Q59" ca="1">SUMPRODUCT(J59:O59,TRANSPOSE(Test!ES$20:ES$25))+Test!$AD$20-Test!$ES$27</f>
        <v>-11.762967426439497</v>
      </c>
      <c r="R59" s="10">
        <f ca="1">I59-Results!$E$5*H59</f>
        <v>-11.298267068079081</v>
      </c>
      <c r="S59" s="10" cm="1">
        <f t="array" aca="1" ref="S59" ca="1">SUMPRODUCT(J59:O59,TRANSPOSE(Test!AR$28:AR$33))+Test!$AD$20-Test!$AC$26</f>
        <v>-12.336043679143517</v>
      </c>
      <c r="T59" s="10">
        <f ca="1">SUMPRODUCT(J59:O59,Results!K$9:P$9)</f>
        <v>-11.8517816789991</v>
      </c>
      <c r="U59" s="10">
        <f ca="1">SUMPRODUCT(J59:O59,Results!K$9:P$9)+Test!$AD$20-Test!$AC$31</f>
        <v>-11.834825622474007</v>
      </c>
      <c r="V59" s="10">
        <f t="shared" ca="1" si="1"/>
        <v>0.66581385825231543</v>
      </c>
      <c r="W59" s="10">
        <f t="shared" ca="1" si="2"/>
        <v>0.68077281937369705</v>
      </c>
      <c r="X59" s="10">
        <f t="shared" ca="1" si="3"/>
        <v>0.21607246101328137</v>
      </c>
      <c r="Y59" s="10">
        <f t="shared" ca="1" si="4"/>
        <v>1.2538490720777169</v>
      </c>
      <c r="Z59" s="10">
        <f ca="1">I59-Test!$AD$20</f>
        <v>-11.364322673947685</v>
      </c>
      <c r="AA59" s="10">
        <f t="shared" ca="1" si="5"/>
        <v>0.7526310154082072</v>
      </c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  <c r="EK59" s="45"/>
      <c r="EL59" s="45"/>
      <c r="EM59" s="45"/>
      <c r="EN59" s="45"/>
      <c r="EO59" s="45"/>
      <c r="EP59" s="45"/>
      <c r="EQ59" s="45"/>
      <c r="ER59" s="45"/>
      <c r="ES59" s="45"/>
    </row>
    <row r="60" spans="1:149">
      <c r="A60" s="6">
        <f ca="1">LN((RAND()^(-Results!$F$4))-1)</f>
        <v>3.9349941796889691</v>
      </c>
      <c r="B60" s="6">
        <f ca="1">LN((RAND()^(-Results!$F$4))-1)</f>
        <v>8.2784098501688733E-2</v>
      </c>
      <c r="C60" s="6">
        <f ca="1">LN((RAND()^(-Results!$F$4))-1)</f>
        <v>-1.3826745142139627</v>
      </c>
      <c r="D60" s="6">
        <f ca="1">LN((RAND()^(-Results!$F$4))-1)</f>
        <v>-2.4766280499375117</v>
      </c>
      <c r="E60" s="6">
        <f ca="1">LN((RAND()^(-Results!$F$4))-1)</f>
        <v>0.60516232553848193</v>
      </c>
      <c r="F60" s="6">
        <f ca="1">LN((RAND()^(-Results!$F$4))-1)</f>
        <v>-2.7107201964702696</v>
      </c>
      <c r="G60" s="6">
        <f ca="1">LN((RAND()^(-Results!$F$4))-1)</f>
        <v>-2.4844242361642244</v>
      </c>
      <c r="H60" s="6">
        <f t="shared" ca="1" si="0"/>
        <v>-2.4261730657202203</v>
      </c>
      <c r="I60" s="10">
        <f ca="1">SUMPRODUCT(J60:O60,Results!B$12:G$12)+Results!$F$5*H60</f>
        <v>2.9605585222066164</v>
      </c>
      <c r="J60" s="10">
        <f ca="1">SUMPRODUCT($A60:$F60,Results!$B$15:$G$15)</f>
        <v>-5.4422004741944798</v>
      </c>
      <c r="K60" s="10">
        <f ca="1">SUMPRODUCT($A60:$F60,Results!$B$16:$G$16)</f>
        <v>-0.6799232112566127</v>
      </c>
      <c r="L60" s="10">
        <f ca="1">SUMPRODUCT($A60:$F60,Results!$B$17:$G$17)</f>
        <v>-2.6102623112247008</v>
      </c>
      <c r="M60" s="10">
        <f ca="1">SUMPRODUCT($A60:$F60,Results!$B$18:$G$18)</f>
        <v>8.4612085898544898</v>
      </c>
      <c r="N60" s="10">
        <f ca="1">SUMPRODUCT($A60:$F60,Results!$B$19:$G$19)</f>
        <v>7.204752516866769</v>
      </c>
      <c r="O60" s="10">
        <f ca="1">SUMPRODUCT($A60:$F60,Results!$B$20:$G$20)</f>
        <v>-2.7871598647957954</v>
      </c>
      <c r="P60" s="10" cm="1">
        <f t="array" aca="1" ref="P60" ca="1">SUMPRODUCT(J60:O60,TRANSPOSE(Test!BL$20:BL$25))+Test!$AD$20-Test!$BL$27</f>
        <v>14.824593105884796</v>
      </c>
      <c r="Q60" s="10" cm="1">
        <f t="array" aca="1" ref="Q60" ca="1">SUMPRODUCT(J60:O60,TRANSPOSE(Test!ES$20:ES$25))+Test!$AD$20-Test!$ES$27</f>
        <v>14.654106909182977</v>
      </c>
      <c r="R60" s="10">
        <f ca="1">I60-Results!$E$5*H60</f>
        <v>12.665250785087498</v>
      </c>
      <c r="S60" s="10" cm="1">
        <f t="array" aca="1" ref="S60" ca="1">SUMPRODUCT(J60:O60,TRANSPOSE(Test!AR$28:AR$33))+Test!$AD$20-Test!$AC$26</f>
        <v>4.2321947311824202</v>
      </c>
      <c r="T60" s="10">
        <f ca="1">SUMPRODUCT(J60:O60,Results!K$9:P$9)</f>
        <v>13.720131518542033</v>
      </c>
      <c r="U60" s="10">
        <f ca="1">SUMPRODUCT(J60:O60,Results!K$9:P$9)+Test!$AD$20-Test!$AC$31</f>
        <v>13.737087575067125</v>
      </c>
      <c r="V60" s="10">
        <f t="shared" ca="1" si="1"/>
        <v>-11.86403458367818</v>
      </c>
      <c r="W60" s="10">
        <f t="shared" ca="1" si="2"/>
        <v>-11.69354838697636</v>
      </c>
      <c r="X60" s="10">
        <f t="shared" ca="1" si="3"/>
        <v>-9.7046922628808812</v>
      </c>
      <c r="Y60" s="10">
        <f t="shared" ca="1" si="4"/>
        <v>-1.2716362089758038</v>
      </c>
      <c r="Z60" s="10">
        <f ca="1">I60-Test!$AD$20</f>
        <v>2.6784304553247313</v>
      </c>
      <c r="AA60" s="10">
        <f t="shared" ca="1" si="5"/>
        <v>-10.776529052860509</v>
      </c>
    </row>
    <row r="61" spans="1:149">
      <c r="A61" s="6">
        <f ca="1">LN((RAND()^(-Results!$F$4))-1)</f>
        <v>-0.30046745126158625</v>
      </c>
      <c r="B61" s="6">
        <f ca="1">LN((RAND()^(-Results!$F$4))-1)</f>
        <v>-1.0167676534341961</v>
      </c>
      <c r="C61" s="6">
        <f ca="1">LN((RAND()^(-Results!$F$4))-1)</f>
        <v>0.7854919899863485</v>
      </c>
      <c r="D61" s="6">
        <f ca="1">LN((RAND()^(-Results!$F$4))-1)</f>
        <v>-1.1764137834946895</v>
      </c>
      <c r="E61" s="6">
        <f ca="1">LN((RAND()^(-Results!$F$4))-1)</f>
        <v>1.9345943589465513</v>
      </c>
      <c r="F61" s="6">
        <f ca="1">LN((RAND()^(-Results!$F$4))-1)</f>
        <v>0.35690015395755487</v>
      </c>
      <c r="G61" s="6">
        <f ca="1">LN((RAND()^(-Results!$F$4))-1)</f>
        <v>0.50318558204451169</v>
      </c>
      <c r="H61" s="6">
        <f t="shared" ca="1" si="0"/>
        <v>0.56143675248851599</v>
      </c>
      <c r="I61" s="10">
        <f ca="1">SUMPRODUCT(J61:O61,Results!B$12:G$12)+Results!$F$5*H61</f>
        <v>5.6756900071994956</v>
      </c>
      <c r="J61" s="10">
        <f ca="1">SUMPRODUCT($A61:$F61,Results!$B$15:$G$15)</f>
        <v>-0.31448475117539232</v>
      </c>
      <c r="K61" s="10">
        <f ca="1">SUMPRODUCT($A61:$F61,Results!$B$16:$G$16)</f>
        <v>6.0218983140738738</v>
      </c>
      <c r="L61" s="10">
        <f ca="1">SUMPRODUCT($A61:$F61,Results!$B$17:$G$17)</f>
        <v>-8.6313204315795158</v>
      </c>
      <c r="M61" s="10">
        <f ca="1">SUMPRODUCT($A61:$F61,Results!$B$18:$G$18)</f>
        <v>-1.526158320444341</v>
      </c>
      <c r="N61" s="10">
        <f ca="1">SUMPRODUCT($A61:$F61,Results!$B$19:$G$19)</f>
        <v>-3.1141317190790834</v>
      </c>
      <c r="O61" s="10">
        <f ca="1">SUMPRODUCT($A61:$F61,Results!$B$20:$G$20)</f>
        <v>-1.3646017513165434</v>
      </c>
      <c r="P61" s="10" cm="1">
        <f t="array" aca="1" ref="P61" ca="1">SUMPRODUCT(J61:O61,TRANSPOSE(Test!BL$20:BL$25))+Test!$AD$20-Test!$BL$27</f>
        <v>3.8054056270204053</v>
      </c>
      <c r="Q61" s="10" cm="1">
        <f t="array" aca="1" ref="Q61" ca="1">SUMPRODUCT(J61:O61,TRANSPOSE(Test!ES$20:ES$25))+Test!$AD$20-Test!$ES$27</f>
        <v>3.7477212954104711</v>
      </c>
      <c r="R61" s="10">
        <f ca="1">I61-Results!$E$5*H61</f>
        <v>3.4299429972454316</v>
      </c>
      <c r="S61" s="10" cm="1">
        <f t="array" aca="1" ref="S61" ca="1">SUMPRODUCT(J61:O61,TRANSPOSE(Test!AR$28:AR$33))+Test!$AD$20-Test!$AC$26</f>
        <v>4.8561229223656825</v>
      </c>
      <c r="T61" s="10">
        <f ca="1">SUMPRODUCT(J61:O61,Results!K$9:P$9)</f>
        <v>3.4210790179446811</v>
      </c>
      <c r="U61" s="10">
        <f ca="1">SUMPRODUCT(J61:O61,Results!K$9:P$9)+Test!$AD$20-Test!$AC$31</f>
        <v>3.4380350744697732</v>
      </c>
      <c r="V61" s="10">
        <f t="shared" ca="1" si="1"/>
        <v>1.8702843801790903</v>
      </c>
      <c r="W61" s="10">
        <f t="shared" ca="1" si="2"/>
        <v>1.9279687117890245</v>
      </c>
      <c r="X61" s="10">
        <f t="shared" ca="1" si="3"/>
        <v>2.245747009954064</v>
      </c>
      <c r="Y61" s="10">
        <f t="shared" ca="1" si="4"/>
        <v>0.81956708483381302</v>
      </c>
      <c r="Z61" s="10">
        <f ca="1">I61-Test!$AD$20</f>
        <v>5.3935619403176105</v>
      </c>
      <c r="AA61" s="10">
        <f t="shared" ca="1" si="5"/>
        <v>2.2376549327297224</v>
      </c>
    </row>
    <row r="62" spans="1:149">
      <c r="A62" s="6">
        <f ca="1">LN((RAND()^(-Results!$F$4))-1)</f>
        <v>-1.5047562534332184</v>
      </c>
      <c r="B62" s="6">
        <f ca="1">LN((RAND()^(-Results!$F$4))-1)</f>
        <v>-1.9438053249634191</v>
      </c>
      <c r="C62" s="6">
        <f ca="1">LN((RAND()^(-Results!$F$4))-1)</f>
        <v>0.19128406637597417</v>
      </c>
      <c r="D62" s="6">
        <f ca="1">LN((RAND()^(-Results!$F$4))-1)</f>
        <v>-0.77840208366716424</v>
      </c>
      <c r="E62" s="6">
        <f ca="1">LN((RAND()^(-Results!$F$4))-1)</f>
        <v>0.17762076699313203</v>
      </c>
      <c r="F62" s="6">
        <f ca="1">LN((RAND()^(-Results!$F$4))-1)</f>
        <v>-2.6657620532958899</v>
      </c>
      <c r="G62" s="6">
        <f ca="1">LN((RAND()^(-Results!$F$4))-1)</f>
        <v>0.27740256085506515</v>
      </c>
      <c r="H62" s="6">
        <f t="shared" ca="1" si="0"/>
        <v>0.33565373129906939</v>
      </c>
      <c r="I62" s="10">
        <f ca="1">SUMPRODUCT(J62:O62,Results!B$12:G$12)+Results!$F$5*H62</f>
        <v>-25.550771435961316</v>
      </c>
      <c r="J62" s="10">
        <f ca="1">SUMPRODUCT($A62:$F62,Results!$B$15:$G$15)</f>
        <v>10.394986755979422</v>
      </c>
      <c r="K62" s="10">
        <f ca="1">SUMPRODUCT($A62:$F62,Results!$B$16:$G$16)</f>
        <v>-2.1343911195711232</v>
      </c>
      <c r="L62" s="10">
        <f ca="1">SUMPRODUCT($A62:$F62,Results!$B$17:$G$17)</f>
        <v>1.0546991043586238</v>
      </c>
      <c r="M62" s="10">
        <f ca="1">SUMPRODUCT($A62:$F62,Results!$B$18:$G$18)</f>
        <v>3.6221561261521504</v>
      </c>
      <c r="N62" s="10">
        <f ca="1">SUMPRODUCT($A62:$F62,Results!$B$19:$G$19)</f>
        <v>-7.8001754175440734</v>
      </c>
      <c r="O62" s="10">
        <f ca="1">SUMPRODUCT($A62:$F62,Results!$B$20:$G$20)</f>
        <v>-4.3844307360470083</v>
      </c>
      <c r="P62" s="10" cm="1">
        <f t="array" aca="1" ref="P62" ca="1">SUMPRODUCT(J62:O62,TRANSPOSE(Test!BL$20:BL$25))+Test!$AD$20-Test!$BL$27</f>
        <v>-26.367327186544603</v>
      </c>
      <c r="Q62" s="10" cm="1">
        <f t="array" aca="1" ref="Q62" ca="1">SUMPRODUCT(J62:O62,TRANSPOSE(Test!ES$20:ES$25))+Test!$AD$20-Test!$ES$27</f>
        <v>-26.468778833083064</v>
      </c>
      <c r="R62" s="10">
        <f ca="1">I62-Results!$E$5*H62</f>
        <v>-26.893386361157592</v>
      </c>
      <c r="S62" s="10" cm="1">
        <f t="array" aca="1" ref="S62" ca="1">SUMPRODUCT(J62:O62,TRANSPOSE(Test!AR$28:AR$33))+Test!$AD$20-Test!$AC$26</f>
        <v>-25.524294145749007</v>
      </c>
      <c r="T62" s="10">
        <f ca="1">SUMPRODUCT(J62:O62,Results!K$9:P$9)</f>
        <v>-27.004705015018665</v>
      </c>
      <c r="U62" s="10">
        <f ca="1">SUMPRODUCT(J62:O62,Results!K$9:P$9)+Test!$AD$20-Test!$AC$31</f>
        <v>-26.987748958493572</v>
      </c>
      <c r="V62" s="10">
        <f t="shared" ca="1" si="1"/>
        <v>0.81655575058328722</v>
      </c>
      <c r="W62" s="10">
        <f t="shared" ca="1" si="2"/>
        <v>0.91800739712174817</v>
      </c>
      <c r="X62" s="10">
        <f t="shared" ca="1" si="3"/>
        <v>1.3426149251962762</v>
      </c>
      <c r="Y62" s="10">
        <f t="shared" ca="1" si="4"/>
        <v>-2.6477290212309157E-2</v>
      </c>
      <c r="Z62" s="10">
        <f ca="1">I62-Test!$AD$20</f>
        <v>-25.832899502843201</v>
      </c>
      <c r="AA62" s="10">
        <f t="shared" ca="1" si="5"/>
        <v>1.4369775225322563</v>
      </c>
    </row>
    <row r="63" spans="1:149">
      <c r="A63" s="6">
        <f ca="1">LN((RAND()^(-Results!$F$4))-1)</f>
        <v>-4.3988090884308262</v>
      </c>
      <c r="B63" s="6">
        <f ca="1">LN((RAND()^(-Results!$F$4))-1)</f>
        <v>-1.0392824836138934</v>
      </c>
      <c r="C63" s="6">
        <f ca="1">LN((RAND()^(-Results!$F$4))-1)</f>
        <v>0.25934453238542848</v>
      </c>
      <c r="D63" s="6">
        <f ca="1">LN((RAND()^(-Results!$F$4))-1)</f>
        <v>-2.1651967988468646</v>
      </c>
      <c r="E63" s="6">
        <f ca="1">LN((RAND()^(-Results!$F$4))-1)</f>
        <v>-2.4061579948154095</v>
      </c>
      <c r="F63" s="6">
        <f ca="1">LN((RAND()^(-Results!$F$4))-1)</f>
        <v>-1.1075746991053805</v>
      </c>
      <c r="G63" s="6">
        <f ca="1">LN((RAND()^(-Results!$F$4))-1)</f>
        <v>-2.1273553663521607</v>
      </c>
      <c r="H63" s="6">
        <f t="shared" ca="1" si="0"/>
        <v>-2.0691041959081566</v>
      </c>
      <c r="I63" s="10">
        <f ca="1">SUMPRODUCT(J63:O63,Results!B$12:G$12)+Results!$F$5*H63</f>
        <v>-57.115934423357075</v>
      </c>
      <c r="J63" s="10">
        <f ca="1">SUMPRODUCT($A63:$F63,Results!$B$15:$G$15)</f>
        <v>19.848219068541088</v>
      </c>
      <c r="K63" s="10">
        <f ca="1">SUMPRODUCT($A63:$F63,Results!$B$16:$G$16)</f>
        <v>-4.7898555243015455</v>
      </c>
      <c r="L63" s="10">
        <f ca="1">SUMPRODUCT($A63:$F63,Results!$B$17:$G$17)</f>
        <v>11.402530517870723</v>
      </c>
      <c r="M63" s="10">
        <f ca="1">SUMPRODUCT($A63:$F63,Results!$B$18:$G$18)</f>
        <v>1.2686648281469539</v>
      </c>
      <c r="N63" s="10">
        <f ca="1">SUMPRODUCT($A63:$F63,Results!$B$19:$G$19)</f>
        <v>-9.2968152980302392</v>
      </c>
      <c r="O63" s="10">
        <f ca="1">SUMPRODUCT($A63:$F63,Results!$B$20:$G$20)</f>
        <v>-3.5595834798741723</v>
      </c>
      <c r="P63" s="10" cm="1">
        <f t="array" aca="1" ref="P63" ca="1">SUMPRODUCT(J63:O63,TRANSPOSE(Test!BL$20:BL$25))+Test!$AD$20-Test!$BL$27</f>
        <v>-46.466918365596818</v>
      </c>
      <c r="Q63" s="10" cm="1">
        <f t="array" aca="1" ref="Q63" ca="1">SUMPRODUCT(J63:O63,TRANSPOSE(Test!ES$20:ES$25))+Test!$AD$20-Test!$ES$27</f>
        <v>-46.481661208880091</v>
      </c>
      <c r="R63" s="10">
        <f ca="1">I63-Results!$E$5*H63</f>
        <v>-48.839517639724448</v>
      </c>
      <c r="S63" s="10" cm="1">
        <f t="array" aca="1" ref="S63" ca="1">SUMPRODUCT(J63:O63,TRANSPOSE(Test!AR$28:AR$33))+Test!$AD$20-Test!$AC$26</f>
        <v>-40.112493359667809</v>
      </c>
      <c r="T63" s="10">
        <f ca="1">SUMPRODUCT(J63:O63,Results!K$9:P$9)</f>
        <v>-46.604062079647619</v>
      </c>
      <c r="U63" s="10">
        <f ca="1">SUMPRODUCT(J63:O63,Results!K$9:P$9)+Test!$AD$20-Test!$AC$31</f>
        <v>-46.587106023122523</v>
      </c>
      <c r="V63" s="10">
        <f t="shared" ca="1" si="1"/>
        <v>-10.649016057760257</v>
      </c>
      <c r="W63" s="10">
        <f t="shared" ca="1" si="2"/>
        <v>-10.634273214476984</v>
      </c>
      <c r="X63" s="10">
        <f t="shared" ca="1" si="3"/>
        <v>-8.2764167836326266</v>
      </c>
      <c r="Y63" s="10">
        <f t="shared" ca="1" si="4"/>
        <v>-17.003441063689266</v>
      </c>
      <c r="Z63" s="10">
        <f ca="1">I63-Test!$AD$20</f>
        <v>-57.398062490238964</v>
      </c>
      <c r="AA63" s="10">
        <f t="shared" ca="1" si="5"/>
        <v>-10.528828400234552</v>
      </c>
    </row>
    <row r="64" spans="1:149">
      <c r="A64" s="6">
        <f ca="1">LN((RAND()^(-Results!$F$4))-1)</f>
        <v>0.17178227864666962</v>
      </c>
      <c r="B64" s="6">
        <f ca="1">LN((RAND()^(-Results!$F$4))-1)</f>
        <v>1.3451247038473797</v>
      </c>
      <c r="C64" s="6">
        <f ca="1">LN((RAND()^(-Results!$F$4))-1)</f>
        <v>3.3075936945607731</v>
      </c>
      <c r="D64" s="6">
        <f ca="1">LN((RAND()^(-Results!$F$4))-1)</f>
        <v>-1.5529089895829</v>
      </c>
      <c r="E64" s="6">
        <f ca="1">LN((RAND()^(-Results!$F$4))-1)</f>
        <v>-2.6287101938178847</v>
      </c>
      <c r="F64" s="6">
        <f ca="1">LN((RAND()^(-Results!$F$4))-1)</f>
        <v>0.53175543350744725</v>
      </c>
      <c r="G64" s="6">
        <f ca="1">LN((RAND()^(-Results!$F$4))-1)</f>
        <v>-0.15357187849157056</v>
      </c>
      <c r="H64" s="6">
        <f t="shared" ca="1" si="0"/>
        <v>-9.5320708047566302E-2</v>
      </c>
      <c r="I64" s="10">
        <f ca="1">SUMPRODUCT(J64:O64,Results!B$12:G$12)+Results!$F$5*H64</f>
        <v>-2.4695586153679376</v>
      </c>
      <c r="J64" s="10">
        <f ca="1">SUMPRODUCT($A64:$F64,Results!$B$15:$G$15)</f>
        <v>5.7804980317007075</v>
      </c>
      <c r="K64" s="10">
        <f ca="1">SUMPRODUCT($A64:$F64,Results!$B$16:$G$16)</f>
        <v>1.3727360272191511</v>
      </c>
      <c r="L64" s="10">
        <f ca="1">SUMPRODUCT($A64:$F64,Results!$B$17:$G$17)</f>
        <v>14.3399421474072</v>
      </c>
      <c r="M64" s="10">
        <f ca="1">SUMPRODUCT($A64:$F64,Results!$B$18:$G$18)</f>
        <v>-4.8859881113546795</v>
      </c>
      <c r="N64" s="10">
        <f ca="1">SUMPRODUCT($A64:$F64,Results!$B$19:$G$19)</f>
        <v>8.4232522922373718</v>
      </c>
      <c r="O64" s="10">
        <f ca="1">SUMPRODUCT($A64:$F64,Results!$B$20:$G$20)</f>
        <v>5.6125077025924881</v>
      </c>
      <c r="P64" s="10" cm="1">
        <f t="array" aca="1" ref="P64" ca="1">SUMPRODUCT(J64:O64,TRANSPOSE(Test!BL$20:BL$25))+Test!$AD$20-Test!$BL$27</f>
        <v>-1.454827786293154</v>
      </c>
      <c r="Q64" s="10" cm="1">
        <f t="array" aca="1" ref="Q64" ca="1">SUMPRODUCT(J64:O64,TRANSPOSE(Test!ES$20:ES$25))+Test!$AD$20-Test!$ES$27</f>
        <v>-1.4882708432630398</v>
      </c>
      <c r="R64" s="10">
        <f ca="1">I64-Results!$E$5*H64</f>
        <v>-2.0882757831776724</v>
      </c>
      <c r="S64" s="10" cm="1">
        <f t="array" aca="1" ref="S64" ca="1">SUMPRODUCT(J64:O64,TRANSPOSE(Test!AR$28:AR$33))+Test!$AD$20-Test!$AC$26</f>
        <v>4.9455380532898774</v>
      </c>
      <c r="T64" s="10">
        <f ca="1">SUMPRODUCT(J64:O64,Results!K$9:P$9)</f>
        <v>-1.7089592654230628</v>
      </c>
      <c r="U64" s="10">
        <f ca="1">SUMPRODUCT(J64:O64,Results!K$9:P$9)+Test!$AD$20-Test!$AC$31</f>
        <v>-1.6920032088979702</v>
      </c>
      <c r="V64" s="10">
        <f t="shared" ca="1" si="1"/>
        <v>-1.0147308290747836</v>
      </c>
      <c r="W64" s="10">
        <f t="shared" ca="1" si="2"/>
        <v>-0.98128777210489782</v>
      </c>
      <c r="X64" s="10">
        <f t="shared" ca="1" si="3"/>
        <v>-0.38128283219026526</v>
      </c>
      <c r="Y64" s="10">
        <f t="shared" ca="1" si="4"/>
        <v>-7.4150966686578155</v>
      </c>
      <c r="Z64" s="10">
        <f ca="1">I64-Test!$AD$20</f>
        <v>-2.7516866822498232</v>
      </c>
      <c r="AA64" s="10">
        <f t="shared" ca="1" si="5"/>
        <v>-0.77755540646996746</v>
      </c>
    </row>
    <row r="65" spans="1:27">
      <c r="A65" s="6">
        <f ca="1">LN((RAND()^(-Results!$F$4))-1)</f>
        <v>-0.23239585885526984</v>
      </c>
      <c r="B65" s="6">
        <f ca="1">LN((RAND()^(-Results!$F$4))-1)</f>
        <v>-0.7153526207253964</v>
      </c>
      <c r="C65" s="6">
        <f ca="1">LN((RAND()^(-Results!$F$4))-1)</f>
        <v>0.11251131986925313</v>
      </c>
      <c r="D65" s="6">
        <f ca="1">LN((RAND()^(-Results!$F$4))-1)</f>
        <v>-0.60438749523051194</v>
      </c>
      <c r="E65" s="6">
        <f ca="1">LN((RAND()^(-Results!$F$4))-1)</f>
        <v>2.4959045309070085</v>
      </c>
      <c r="F65" s="6">
        <f ca="1">LN((RAND()^(-Results!$F$4))-1)</f>
        <v>-0.93107629647564893</v>
      </c>
      <c r="G65" s="6">
        <f ca="1">LN((RAND()^(-Results!$F$4))-1)</f>
        <v>-0.18000240333770015</v>
      </c>
      <c r="H65" s="6">
        <f t="shared" ca="1" si="0"/>
        <v>-0.1217512328936959</v>
      </c>
      <c r="I65" s="10">
        <f ca="1">SUMPRODUCT(J65:O65,Results!B$12:G$12)+Results!$F$5*H65</f>
        <v>-0.46645649639821507</v>
      </c>
      <c r="J65" s="10">
        <f ca="1">SUMPRODUCT($A65:$F65,Results!$B$15:$G$15)</f>
        <v>0.15295927566385026</v>
      </c>
      <c r="K65" s="10">
        <f ca="1">SUMPRODUCT($A65:$F65,Results!$B$16:$G$16)</f>
        <v>5.1124322941599898</v>
      </c>
      <c r="L65" s="10">
        <f ca="1">SUMPRODUCT($A65:$F65,Results!$B$17:$G$17)</f>
        <v>-9.9469815810914373</v>
      </c>
      <c r="M65" s="10">
        <f ca="1">SUMPRODUCT($A65:$F65,Results!$B$18:$G$18)</f>
        <v>1.6318142117060346</v>
      </c>
      <c r="N65" s="10">
        <f ca="1">SUMPRODUCT($A65:$F65,Results!$B$19:$G$19)</f>
        <v>-4.3591756442472613</v>
      </c>
      <c r="O65" s="10">
        <f ca="1">SUMPRODUCT($A65:$F65,Results!$B$20:$G$20)</f>
        <v>-3.5050127294744522</v>
      </c>
      <c r="P65" s="10" cm="1">
        <f t="array" aca="1" ref="P65" ca="1">SUMPRODUCT(J65:O65,TRANSPOSE(Test!BL$20:BL$25))+Test!$AD$20-Test!$BL$27</f>
        <v>0.83950763423886066</v>
      </c>
      <c r="Q65" s="10" cm="1">
        <f t="array" aca="1" ref="Q65" ca="1">SUMPRODUCT(J65:O65,TRANSPOSE(Test!ES$20:ES$25))+Test!$AD$20-Test!$ES$27</f>
        <v>0.79867706790035797</v>
      </c>
      <c r="R65" s="10">
        <f ca="1">I65-Results!$E$5*H65</f>
        <v>2.0548435176568514E-2</v>
      </c>
      <c r="S65" s="10" cm="1">
        <f t="array" aca="1" ref="S65" ca="1">SUMPRODUCT(J65:O65,TRANSPOSE(Test!AR$28:AR$33))+Test!$AD$20-Test!$AC$26</f>
        <v>-0.82489755075004068</v>
      </c>
      <c r="T65" s="10">
        <f ca="1">SUMPRODUCT(J65:O65,Results!K$9:P$9)</f>
        <v>0.5720703393264106</v>
      </c>
      <c r="U65" s="10">
        <f ca="1">SUMPRODUCT(J65:O65,Results!K$9:P$9)+Test!$AD$20-Test!$AC$31</f>
        <v>0.58902639585150307</v>
      </c>
      <c r="V65" s="10">
        <f t="shared" ca="1" si="1"/>
        <v>-1.3059641306370757</v>
      </c>
      <c r="W65" s="10">
        <f t="shared" ca="1" si="2"/>
        <v>-1.265133564298573</v>
      </c>
      <c r="X65" s="10">
        <f t="shared" ca="1" si="3"/>
        <v>-0.48700493157478358</v>
      </c>
      <c r="Y65" s="10">
        <f t="shared" ca="1" si="4"/>
        <v>0.35844105435182561</v>
      </c>
      <c r="Z65" s="10">
        <f ca="1">I65-Test!$AD$20</f>
        <v>-0.74858456328010037</v>
      </c>
      <c r="AA65" s="10">
        <f t="shared" ca="1" si="5"/>
        <v>-1.0554828922497181</v>
      </c>
    </row>
    <row r="66" spans="1:27">
      <c r="A66" s="6">
        <f ca="1">LN((RAND()^(-Results!$F$4))-1)</f>
        <v>-1.2181766385789377</v>
      </c>
      <c r="B66" s="6">
        <f ca="1">LN((RAND()^(-Results!$F$4))-1)</f>
        <v>1.2402898572343033</v>
      </c>
      <c r="C66" s="6">
        <f ca="1">LN((RAND()^(-Results!$F$4))-1)</f>
        <v>-2.4941270688438517</v>
      </c>
      <c r="D66" s="6">
        <f ca="1">LN((RAND()^(-Results!$F$4))-1)</f>
        <v>-2.0745753467823627</v>
      </c>
      <c r="E66" s="6">
        <f ca="1">LN((RAND()^(-Results!$F$4))-1)</f>
        <v>1.451625469579344</v>
      </c>
      <c r="F66" s="6">
        <f ca="1">LN((RAND()^(-Results!$F$4))-1)</f>
        <v>-0.34459808738186842</v>
      </c>
      <c r="G66" s="6">
        <f ca="1">LN((RAND()^(-Results!$F$4))-1)</f>
        <v>-0.43560576368299786</v>
      </c>
      <c r="H66" s="6">
        <f t="shared" ca="1" si="0"/>
        <v>-0.37735459323899362</v>
      </c>
      <c r="I66" s="10">
        <f ca="1">SUMPRODUCT(J66:O66,Results!B$12:G$12)+Results!$F$5*H66</f>
        <v>-5.5373861677919241</v>
      </c>
      <c r="J66" s="10">
        <f ca="1">SUMPRODUCT($A66:$F66,Results!$B$15:$G$15)</f>
        <v>1.8377079833346346</v>
      </c>
      <c r="K66" s="10">
        <f ca="1">SUMPRODUCT($A66:$F66,Results!$B$16:$G$16)</f>
        <v>2.2411845252740972</v>
      </c>
      <c r="L66" s="10">
        <f ca="1">SUMPRODUCT($A66:$F66,Results!$B$17:$G$17)</f>
        <v>-7.4367115125931509</v>
      </c>
      <c r="M66" s="10">
        <f ca="1">SUMPRODUCT($A66:$F66,Results!$B$18:$G$18)</f>
        <v>5.8931673226237065</v>
      </c>
      <c r="N66" s="10">
        <f ca="1">SUMPRODUCT($A66:$F66,Results!$B$19:$G$19)</f>
        <v>-3.6484576806533031</v>
      </c>
      <c r="O66" s="10">
        <f ca="1">SUMPRODUCT($A66:$F66,Results!$B$20:$G$20)</f>
        <v>-6.2198050437274128</v>
      </c>
      <c r="P66" s="10" cm="1">
        <f t="array" aca="1" ref="P66" ca="1">SUMPRODUCT(J66:O66,TRANSPOSE(Test!BL$20:BL$25))+Test!$AD$20-Test!$BL$27</f>
        <v>-4.5983021435966762</v>
      </c>
      <c r="Q66" s="10" cm="1">
        <f t="array" aca="1" ref="Q66" ca="1">SUMPRODUCT(J66:O66,TRANSPOSE(Test!ES$20:ES$25))+Test!$AD$20-Test!$ES$27</f>
        <v>-4.5291854171205159</v>
      </c>
      <c r="R66" s="10">
        <f ca="1">I66-Results!$E$5*H66</f>
        <v>-4.0279677948359494</v>
      </c>
      <c r="S66" s="10" cm="1">
        <f t="array" aca="1" ref="S66" ca="1">SUMPRODUCT(J66:O66,TRANSPOSE(Test!AR$28:AR$33))+Test!$AD$20-Test!$AC$26</f>
        <v>-10.257033729379049</v>
      </c>
      <c r="T66" s="10">
        <f ca="1">SUMPRODUCT(J66:O66,Results!K$9:P$9)</f>
        <v>-4.2270461536341433</v>
      </c>
      <c r="U66" s="10">
        <f ca="1">SUMPRODUCT(J66:O66,Results!K$9:P$9)+Test!$AD$20-Test!$AC$31</f>
        <v>-4.2100900971090507</v>
      </c>
      <c r="V66" s="10">
        <f t="shared" ca="1" si="1"/>
        <v>-0.93908402419524784</v>
      </c>
      <c r="W66" s="10">
        <f t="shared" ca="1" si="2"/>
        <v>-1.0082007506714081</v>
      </c>
      <c r="X66" s="10">
        <f t="shared" ca="1" si="3"/>
        <v>-1.5094183729559747</v>
      </c>
      <c r="Y66" s="10">
        <f t="shared" ca="1" si="4"/>
        <v>4.7196475615871254</v>
      </c>
      <c r="Z66" s="10">
        <f ca="1">I66-Test!$AD$20</f>
        <v>-5.8195142346738091</v>
      </c>
      <c r="AA66" s="10">
        <f t="shared" ca="1" si="5"/>
        <v>-1.3272960706828734</v>
      </c>
    </row>
    <row r="67" spans="1:27">
      <c r="A67" s="6">
        <f ca="1">LN((RAND()^(-Results!$F$4))-1)</f>
        <v>-2.2433022976123329</v>
      </c>
      <c r="B67" s="6">
        <f ca="1">LN((RAND()^(-Results!$F$4))-1)</f>
        <v>-0.11531867547358308</v>
      </c>
      <c r="C67" s="6">
        <f ca="1">LN((RAND()^(-Results!$F$4))-1)</f>
        <v>0.22470879824259832</v>
      </c>
      <c r="D67" s="6">
        <f ca="1">LN((RAND()^(-Results!$F$4))-1)</f>
        <v>3.8308514766786694</v>
      </c>
      <c r="E67" s="6">
        <f ca="1">LN((RAND()^(-Results!$F$4))-1)</f>
        <v>1.678502614725315</v>
      </c>
      <c r="F67" s="6">
        <f ca="1">LN((RAND()^(-Results!$F$4))-1)</f>
        <v>9.9927993036879909E-2</v>
      </c>
      <c r="G67" s="6">
        <f ca="1">LN((RAND()^(-Results!$F$4))-1)</f>
        <v>-2.164938676740348</v>
      </c>
      <c r="H67" s="6">
        <f t="shared" ref="H67:H130" ca="1" si="6">G67-$AC$5</f>
        <v>-2.1066875062963439</v>
      </c>
      <c r="I67" s="10">
        <f ca="1">SUMPRODUCT(J67:O67,Results!B$12:G$12)+Results!$F$5*H67</f>
        <v>-18.21455149514312</v>
      </c>
      <c r="J67" s="10">
        <f ca="1">SUMPRODUCT($A67:$F67,Results!$B$15:$G$15)</f>
        <v>0.72429897497129692</v>
      </c>
      <c r="K67" s="10">
        <f ca="1">SUMPRODUCT($A67:$F67,Results!$B$16:$G$16)</f>
        <v>1.0353610375268933</v>
      </c>
      <c r="L67" s="10">
        <f ca="1">SUMPRODUCT($A67:$F67,Results!$B$17:$G$17)</f>
        <v>-5.493104344975591</v>
      </c>
      <c r="M67" s="10">
        <f ca="1">SUMPRODUCT($A67:$F67,Results!$B$18:$G$18)</f>
        <v>-2.4341899216648537</v>
      </c>
      <c r="N67" s="10">
        <f ca="1">SUMPRODUCT($A67:$F67,Results!$B$19:$G$19)</f>
        <v>-8.1597246205146039</v>
      </c>
      <c r="O67" s="10">
        <f ca="1">SUMPRODUCT($A67:$F67,Results!$B$20:$G$20)</f>
        <v>-0.96643392945741913</v>
      </c>
      <c r="P67" s="10" cm="1">
        <f t="array" aca="1" ref="P67" ca="1">SUMPRODUCT(J67:O67,TRANSPOSE(Test!BL$20:BL$25))+Test!$AD$20-Test!$BL$27</f>
        <v>-7.4984500451727349</v>
      </c>
      <c r="Q67" s="10" cm="1">
        <f t="array" aca="1" ref="Q67" ca="1">SUMPRODUCT(J67:O67,TRANSPOSE(Test!ES$20:ES$25))+Test!$AD$20-Test!$ES$27</f>
        <v>-7.3473018056649693</v>
      </c>
      <c r="R67" s="10">
        <f ca="1">I67-Results!$E$5*H67</f>
        <v>-9.7878014699577438</v>
      </c>
      <c r="S67" s="10" cm="1">
        <f t="array" aca="1" ref="S67" ca="1">SUMPRODUCT(J67:O67,TRANSPOSE(Test!AR$28:AR$33))+Test!$AD$20-Test!$AC$26</f>
        <v>-4.1198317667515596</v>
      </c>
      <c r="T67" s="10">
        <f ca="1">SUMPRODUCT(J67:O67,Results!K$9:P$9)</f>
        <v>-6.5125927332687503</v>
      </c>
      <c r="U67" s="10">
        <f ca="1">SUMPRODUCT(J67:O67,Results!K$9:P$9)+Test!$AD$20-Test!$AC$31</f>
        <v>-6.4956366767436577</v>
      </c>
      <c r="V67" s="10">
        <f t="shared" ref="V67:V130" ca="1" si="7">I67-P67</f>
        <v>-10.716101449970385</v>
      </c>
      <c r="W67" s="10">
        <f t="shared" ref="W67:W130" ca="1" si="8">I67-Q67</f>
        <v>-10.86724968947815</v>
      </c>
      <c r="X67" s="10">
        <f t="shared" ref="X67:X130" ca="1" si="9">I67-R67</f>
        <v>-8.4267500251853757</v>
      </c>
      <c r="Y67" s="10">
        <f t="shared" ref="Y67:Y130" ca="1" si="10">I67-S67</f>
        <v>-14.09471972839156</v>
      </c>
      <c r="Z67" s="10">
        <f ca="1">I67-Test!$AD$20</f>
        <v>-18.496679562025005</v>
      </c>
      <c r="AA67" s="10">
        <f t="shared" ref="AA67:AA130" ca="1" si="11">I67-U67</f>
        <v>-11.718914818399462</v>
      </c>
    </row>
    <row r="68" spans="1:27">
      <c r="A68" s="6">
        <f ca="1">LN((RAND()^(-Results!$F$4))-1)</f>
        <v>-1.1616764347655675</v>
      </c>
      <c r="B68" s="6">
        <f ca="1">LN((RAND()^(-Results!$F$4))-1)</f>
        <v>0.77798892470119851</v>
      </c>
      <c r="C68" s="6">
        <f ca="1">LN((RAND()^(-Results!$F$4))-1)</f>
        <v>0.41866424654403495</v>
      </c>
      <c r="D68" s="6">
        <f ca="1">LN((RAND()^(-Results!$F$4))-1)</f>
        <v>-5.9101180945256786</v>
      </c>
      <c r="E68" s="6">
        <f ca="1">LN((RAND()^(-Results!$F$4))-1)</f>
        <v>-1.8969497008041576</v>
      </c>
      <c r="F68" s="6">
        <f ca="1">LN((RAND()^(-Results!$F$4))-1)</f>
        <v>0.94967469510158409</v>
      </c>
      <c r="G68" s="6">
        <f ca="1">LN((RAND()^(-Results!$F$4))-1)</f>
        <v>-2.7816584279336083</v>
      </c>
      <c r="H68" s="6">
        <f t="shared" ca="1" si="6"/>
        <v>-2.7234072574896042</v>
      </c>
      <c r="I68" s="10">
        <f ca="1">SUMPRODUCT(J68:O68,Results!B$12:G$12)+Results!$F$5*H68</f>
        <v>-24.54066073220222</v>
      </c>
      <c r="J68" s="10">
        <f ca="1">SUMPRODUCT($A68:$F68,Results!$B$15:$G$15)</f>
        <v>9.4023493541900987</v>
      </c>
      <c r="K68" s="10">
        <f ca="1">SUMPRODUCT($A68:$F68,Results!$B$16:$G$16)</f>
        <v>2.5420802668685196</v>
      </c>
      <c r="L68" s="10">
        <f ca="1">SUMPRODUCT($A68:$F68,Results!$B$17:$G$17)</f>
        <v>6.8625586805246526</v>
      </c>
      <c r="M68" s="10">
        <f ca="1">SUMPRODUCT($A68:$F68,Results!$B$18:$G$18)</f>
        <v>0.48700641936784184</v>
      </c>
      <c r="N68" s="10">
        <f ca="1">SUMPRODUCT($A68:$F68,Results!$B$19:$G$19)</f>
        <v>3.130383067626016</v>
      </c>
      <c r="O68" s="10">
        <f ca="1">SUMPRODUCT($A68:$F68,Results!$B$20:$G$20)</f>
        <v>-0.94731044261762665</v>
      </c>
      <c r="P68" s="10" cm="1">
        <f t="array" aca="1" ref="P68" ca="1">SUMPRODUCT(J68:O68,TRANSPOSE(Test!BL$20:BL$25))+Test!$AD$20-Test!$BL$27</f>
        <v>-10.957713995345191</v>
      </c>
      <c r="Q68" s="10" cm="1">
        <f t="array" aca="1" ref="Q68" ca="1">SUMPRODUCT(J68:O68,TRANSPOSE(Test!ES$20:ES$25))+Test!$AD$20-Test!$ES$27</f>
        <v>-11.03706260041816</v>
      </c>
      <c r="R68" s="10">
        <f ca="1">I68-Results!$E$5*H68</f>
        <v>-13.647031702243803</v>
      </c>
      <c r="S68" s="10" cm="1">
        <f t="array" aca="1" ref="S68" ca="1">SUMPRODUCT(J68:O68,TRANSPOSE(Test!AR$28:AR$33))+Test!$AD$20-Test!$AC$26</f>
        <v>-9.2314414244586853</v>
      </c>
      <c r="T68" s="10">
        <f ca="1">SUMPRODUCT(J68:O68,Results!K$9:P$9)</f>
        <v>-11.570874211550567</v>
      </c>
      <c r="U68" s="10">
        <f ca="1">SUMPRODUCT(J68:O68,Results!K$9:P$9)+Test!$AD$20-Test!$AC$31</f>
        <v>-11.553918155025475</v>
      </c>
      <c r="V68" s="10">
        <f t="shared" ca="1" si="7"/>
        <v>-13.582946736857028</v>
      </c>
      <c r="W68" s="10">
        <f t="shared" ca="1" si="8"/>
        <v>-13.503598131784059</v>
      </c>
      <c r="X68" s="10">
        <f t="shared" ca="1" si="9"/>
        <v>-10.893629029958417</v>
      </c>
      <c r="Y68" s="10">
        <f t="shared" ca="1" si="10"/>
        <v>-15.309219307743534</v>
      </c>
      <c r="Z68" s="10">
        <f ca="1">I68-Test!$AD$20</f>
        <v>-24.822788799084105</v>
      </c>
      <c r="AA68" s="10">
        <f t="shared" ca="1" si="11"/>
        <v>-12.986742577176745</v>
      </c>
    </row>
    <row r="69" spans="1:27">
      <c r="A69" s="6">
        <f ca="1">LN((RAND()^(-Results!$F$4))-1)</f>
        <v>-0.78448472433705629</v>
      </c>
      <c r="B69" s="6">
        <f ca="1">LN((RAND()^(-Results!$F$4))-1)</f>
        <v>-0.44387628460708817</v>
      </c>
      <c r="C69" s="6">
        <f ca="1">LN((RAND()^(-Results!$F$4))-1)</f>
        <v>1.5048556140758147</v>
      </c>
      <c r="D69" s="6">
        <f ca="1">LN((RAND()^(-Results!$F$4))-1)</f>
        <v>-2.3588738707072685</v>
      </c>
      <c r="E69" s="6">
        <f ca="1">LN((RAND()^(-Results!$F$4))-1)</f>
        <v>0.75651100110771863</v>
      </c>
      <c r="F69" s="6">
        <f ca="1">LN((RAND()^(-Results!$F$4))-1)</f>
        <v>-3.6654842855106682</v>
      </c>
      <c r="G69" s="6">
        <f ca="1">LN((RAND()^(-Results!$F$4))-1)</f>
        <v>-0.26196776696027074</v>
      </c>
      <c r="H69" s="6">
        <f t="shared" ca="1" si="6"/>
        <v>-0.2037165965162665</v>
      </c>
      <c r="I69" s="10">
        <f ca="1">SUMPRODUCT(J69:O69,Results!B$12:G$12)+Results!$F$5*H69</f>
        <v>-23.063143902337234</v>
      </c>
      <c r="J69" s="10">
        <f ca="1">SUMPRODUCT($A69:$F69,Results!$B$15:$G$15)</f>
        <v>11.936389831376207</v>
      </c>
      <c r="K69" s="10">
        <f ca="1">SUMPRODUCT($A69:$F69,Results!$B$16:$G$16)</f>
        <v>2.6894315051535194</v>
      </c>
      <c r="L69" s="10">
        <f ca="1">SUMPRODUCT($A69:$F69,Results!$B$17:$G$17)</f>
        <v>1.5688604791043312</v>
      </c>
      <c r="M69" s="10">
        <f ca="1">SUMPRODUCT($A69:$F69,Results!$B$18:$G$18)</f>
        <v>4.8745251713591013</v>
      </c>
      <c r="N69" s="10">
        <f ca="1">SUMPRODUCT($A69:$F69,Results!$B$19:$G$19)</f>
        <v>-3.2590458360589096</v>
      </c>
      <c r="O69" s="10">
        <f ca="1">SUMPRODUCT($A69:$F69,Results!$B$20:$G$20)</f>
        <v>-4.724194747098565</v>
      </c>
      <c r="P69" s="10" cm="1">
        <f t="array" aca="1" ref="P69" ca="1">SUMPRODUCT(J69:O69,TRANSPOSE(Test!BL$20:BL$25))+Test!$AD$20-Test!$BL$27</f>
        <v>-20.923809411296578</v>
      </c>
      <c r="Q69" s="10" cm="1">
        <f t="array" aca="1" ref="Q69" ca="1">SUMPRODUCT(J69:O69,TRANSPOSE(Test!ES$20:ES$25))+Test!$AD$20-Test!$ES$27</f>
        <v>-21.050400071928877</v>
      </c>
      <c r="R69" s="10">
        <f ca="1">I69-Results!$E$5*H69</f>
        <v>-22.248277516272168</v>
      </c>
      <c r="S69" s="10" cm="1">
        <f t="array" aca="1" ref="S69" ca="1">SUMPRODUCT(J69:O69,TRANSPOSE(Test!AR$28:AR$33))+Test!$AD$20-Test!$AC$26</f>
        <v>-21.365153499292131</v>
      </c>
      <c r="T69" s="10">
        <f ca="1">SUMPRODUCT(J69:O69,Results!K$9:P$9)</f>
        <v>-21.741432447951745</v>
      </c>
      <c r="U69" s="10">
        <f ca="1">SUMPRODUCT(J69:O69,Results!K$9:P$9)+Test!$AD$20-Test!$AC$31</f>
        <v>-21.724476391426652</v>
      </c>
      <c r="V69" s="10">
        <f t="shared" ca="1" si="7"/>
        <v>-2.1393344910406569</v>
      </c>
      <c r="W69" s="10">
        <f t="shared" ca="1" si="8"/>
        <v>-2.0127438304083576</v>
      </c>
      <c r="X69" s="10">
        <f t="shared" ca="1" si="9"/>
        <v>-0.81486638606506645</v>
      </c>
      <c r="Y69" s="10">
        <f t="shared" ca="1" si="10"/>
        <v>-1.6979904030451038</v>
      </c>
      <c r="Z69" s="10">
        <f ca="1">I69-Test!$AD$20</f>
        <v>-23.34527196921912</v>
      </c>
      <c r="AA69" s="10">
        <f t="shared" ca="1" si="11"/>
        <v>-1.3386675109105823</v>
      </c>
    </row>
    <row r="70" spans="1:27">
      <c r="A70" s="6">
        <f ca="1">LN((RAND()^(-Results!$F$4))-1)</f>
        <v>-1.2883181065777685</v>
      </c>
      <c r="B70" s="6">
        <f ca="1">LN((RAND()^(-Results!$F$4))-1)</f>
        <v>-0.28350942724377604</v>
      </c>
      <c r="C70" s="6">
        <f ca="1">LN((RAND()^(-Results!$F$4))-1)</f>
        <v>-1.8191818626665761</v>
      </c>
      <c r="D70" s="6">
        <f ca="1">LN((RAND()^(-Results!$F$4))-1)</f>
        <v>1.6700273119526843</v>
      </c>
      <c r="E70" s="6">
        <f ca="1">LN((RAND()^(-Results!$F$4))-1)</f>
        <v>1.8341619710214083</v>
      </c>
      <c r="F70" s="6">
        <f ca="1">LN((RAND()^(-Results!$F$4))-1)</f>
        <v>-1.5600123082832462</v>
      </c>
      <c r="G70" s="6">
        <f ca="1">LN((RAND()^(-Results!$F$4))-1)</f>
        <v>-1.2846160523922123</v>
      </c>
      <c r="H70" s="6">
        <f t="shared" ca="1" si="6"/>
        <v>-1.226364881948208</v>
      </c>
      <c r="I70" s="10">
        <f ca="1">SUMPRODUCT(J70:O70,Results!B$12:G$12)+Results!$F$5*H70</f>
        <v>-16.284922372230678</v>
      </c>
      <c r="J70" s="10">
        <f ca="1">SUMPRODUCT($A70:$F70,Results!$B$15:$G$15)</f>
        <v>1.3318911091004477</v>
      </c>
      <c r="K70" s="10">
        <f ca="1">SUMPRODUCT($A70:$F70,Results!$B$16:$G$16)</f>
        <v>-1.1322365200903184</v>
      </c>
      <c r="L70" s="10">
        <f ca="1">SUMPRODUCT($A70:$F70,Results!$B$17:$G$17)</f>
        <v>-7.3152510920500298</v>
      </c>
      <c r="M70" s="10">
        <f ca="1">SUMPRODUCT($A70:$F70,Results!$B$18:$G$18)</f>
        <v>4.5722282089085464</v>
      </c>
      <c r="N70" s="10">
        <f ca="1">SUMPRODUCT($A70:$F70,Results!$B$19:$G$19)</f>
        <v>-7.9911703488914512</v>
      </c>
      <c r="O70" s="10">
        <f ca="1">SUMPRODUCT($A70:$F70,Results!$B$20:$G$20)</f>
        <v>-5.2631560475253591</v>
      </c>
      <c r="P70" s="10" cm="1">
        <f t="array" aca="1" ref="P70" ca="1">SUMPRODUCT(J70:O70,TRANSPOSE(Test!BL$20:BL$25))+Test!$AD$20-Test!$BL$27</f>
        <v>-10.494685941818553</v>
      </c>
      <c r="Q70" s="10" cm="1">
        <f t="array" aca="1" ref="Q70" ca="1">SUMPRODUCT(J70:O70,TRANSPOSE(Test!ES$20:ES$25))+Test!$AD$20-Test!$ES$27</f>
        <v>-10.422218157501666</v>
      </c>
      <c r="R70" s="10">
        <f ca="1">I70-Results!$E$5*H70</f>
        <v>-11.379462844437846</v>
      </c>
      <c r="S70" s="10" cm="1">
        <f t="array" aca="1" ref="S70" ca="1">SUMPRODUCT(J70:O70,TRANSPOSE(Test!AR$28:AR$33))+Test!$AD$20-Test!$AC$26</f>
        <v>-13.91049107753498</v>
      </c>
      <c r="T70" s="10">
        <f ca="1">SUMPRODUCT(J70:O70,Results!K$9:P$9)</f>
        <v>-10.028255828532062</v>
      </c>
      <c r="U70" s="10">
        <f ca="1">SUMPRODUCT(J70:O70,Results!K$9:P$9)+Test!$AD$20-Test!$AC$31</f>
        <v>-10.01129977200697</v>
      </c>
      <c r="V70" s="10">
        <f t="shared" ca="1" si="7"/>
        <v>-5.7902364304121257</v>
      </c>
      <c r="W70" s="10">
        <f t="shared" ca="1" si="8"/>
        <v>-5.8627042147290123</v>
      </c>
      <c r="X70" s="10">
        <f t="shared" ca="1" si="9"/>
        <v>-4.9054595277928321</v>
      </c>
      <c r="Y70" s="10">
        <f t="shared" ca="1" si="10"/>
        <v>-2.3744312946956985</v>
      </c>
      <c r="Z70" s="10">
        <f ca="1">I70-Test!$AD$20</f>
        <v>-16.567050439112563</v>
      </c>
      <c r="AA70" s="10">
        <f t="shared" ca="1" si="11"/>
        <v>-6.2736226002237085</v>
      </c>
    </row>
    <row r="71" spans="1:27">
      <c r="A71" s="6">
        <f ca="1">LN((RAND()^(-Results!$F$4))-1)</f>
        <v>-0.81385505843371375</v>
      </c>
      <c r="B71" s="6">
        <f ca="1">LN((RAND()^(-Results!$F$4))-1)</f>
        <v>1.3210441727498259</v>
      </c>
      <c r="C71" s="6">
        <f ca="1">LN((RAND()^(-Results!$F$4))-1)</f>
        <v>-0.89442732831392313</v>
      </c>
      <c r="D71" s="6">
        <f ca="1">LN((RAND()^(-Results!$F$4))-1)</f>
        <v>1.7138776204583217</v>
      </c>
      <c r="E71" s="6">
        <f ca="1">LN((RAND()^(-Results!$F$4))-1)</f>
        <v>0.34890433139415328</v>
      </c>
      <c r="F71" s="6">
        <f ca="1">LN((RAND()^(-Results!$F$4))-1)</f>
        <v>0.47380627398211911</v>
      </c>
      <c r="G71" s="6">
        <f ca="1">LN((RAND()^(-Results!$F$4))-1)</f>
        <v>-2.5564327667344462</v>
      </c>
      <c r="H71" s="6">
        <f t="shared" ca="1" si="6"/>
        <v>-2.4981815962904421</v>
      </c>
      <c r="I71" s="10">
        <f ca="1">SUMPRODUCT(J71:O71,Results!B$12:G$12)+Results!$F$5*H71</f>
        <v>-10.724785683897601</v>
      </c>
      <c r="J71" s="10">
        <f ca="1">SUMPRODUCT($A71:$F71,Results!$B$15:$G$15)</f>
        <v>-1.6353898343540085</v>
      </c>
      <c r="K71" s="10">
        <f ca="1">SUMPRODUCT($A71:$F71,Results!$B$16:$G$16)</f>
        <v>-0.49956491212269072</v>
      </c>
      <c r="L71" s="10">
        <f ca="1">SUMPRODUCT($A71:$F71,Results!$B$17:$G$17)</f>
        <v>-1.2581921734744388</v>
      </c>
      <c r="M71" s="10">
        <f ca="1">SUMPRODUCT($A71:$F71,Results!$B$18:$G$18)</f>
        <v>0.26560146273279794</v>
      </c>
      <c r="N71" s="10">
        <f ca="1">SUMPRODUCT($A71:$F71,Results!$B$19:$G$19)</f>
        <v>-1.1130476060436221</v>
      </c>
      <c r="O71" s="10">
        <f ca="1">SUMPRODUCT($A71:$F71,Results!$B$20:$G$20)</f>
        <v>-0.48171959822889582</v>
      </c>
      <c r="P71" s="10" cm="1">
        <f t="array" aca="1" ref="P71" ca="1">SUMPRODUCT(J71:O71,TRANSPOSE(Test!BL$20:BL$25))+Test!$AD$20-Test!$BL$27</f>
        <v>0.98521501087601171</v>
      </c>
      <c r="Q71" s="10" cm="1">
        <f t="array" aca="1" ref="Q71" ca="1">SUMPRODUCT(J71:O71,TRANSPOSE(Test!ES$20:ES$25))+Test!$AD$20-Test!$ES$27</f>
        <v>1.1244807239413759</v>
      </c>
      <c r="R71" s="10">
        <f ca="1">I71-Results!$E$5*H71</f>
        <v>-0.73205929873583209</v>
      </c>
      <c r="S71" s="10" cm="1">
        <f t="array" aca="1" ref="S71" ca="1">SUMPRODUCT(J71:O71,TRANSPOSE(Test!AR$28:AR$33))+Test!$AD$20-Test!$AC$26</f>
        <v>0.25458563353831187</v>
      </c>
      <c r="T71" s="10">
        <f ca="1">SUMPRODUCT(J71:O71,Results!K$9:P$9)</f>
        <v>1.850355557206671</v>
      </c>
      <c r="U71" s="10">
        <f ca="1">SUMPRODUCT(J71:O71,Results!K$9:P$9)+Test!$AD$20-Test!$AC$31</f>
        <v>1.8673116137317636</v>
      </c>
      <c r="V71" s="10">
        <f t="shared" ca="1" si="7"/>
        <v>-11.710000694773612</v>
      </c>
      <c r="W71" s="10">
        <f t="shared" ca="1" si="8"/>
        <v>-11.849266407838977</v>
      </c>
      <c r="X71" s="10">
        <f t="shared" ca="1" si="9"/>
        <v>-9.9927263851617685</v>
      </c>
      <c r="Y71" s="10">
        <f t="shared" ca="1" si="10"/>
        <v>-10.979371317435913</v>
      </c>
      <c r="Z71" s="10">
        <f ca="1">I71-Test!$AD$20</f>
        <v>-11.006913750779486</v>
      </c>
      <c r="AA71" s="10">
        <f t="shared" ca="1" si="11"/>
        <v>-12.592097297629364</v>
      </c>
    </row>
    <row r="72" spans="1:27">
      <c r="A72" s="6">
        <f ca="1">LN((RAND()^(-Results!$F$4))-1)</f>
        <v>-0.808812102634901</v>
      </c>
      <c r="B72" s="6">
        <f ca="1">LN((RAND()^(-Results!$F$4))-1)</f>
        <v>2.8225694931218448</v>
      </c>
      <c r="C72" s="6">
        <f ca="1">LN((RAND()^(-Results!$F$4))-1)</f>
        <v>1.2636066532898729</v>
      </c>
      <c r="D72" s="6">
        <f ca="1">LN((RAND()^(-Results!$F$4))-1)</f>
        <v>-1.1785277407102228</v>
      </c>
      <c r="E72" s="6">
        <f ca="1">LN((RAND()^(-Results!$F$4))-1)</f>
        <v>-1.118581468823453</v>
      </c>
      <c r="F72" s="6">
        <f ca="1">LN((RAND()^(-Results!$F$4))-1)</f>
        <v>-7.2919438295611594E-2</v>
      </c>
      <c r="G72" s="6">
        <f ca="1">LN((RAND()^(-Results!$F$4))-1)</f>
        <v>8.3592540865851703E-2</v>
      </c>
      <c r="H72" s="6">
        <f t="shared" ca="1" si="6"/>
        <v>0.14184371130985596</v>
      </c>
      <c r="I72" s="10">
        <f ca="1">SUMPRODUCT(J72:O72,Results!B$12:G$12)+Results!$F$5*H72</f>
        <v>-2.3738071685789417</v>
      </c>
      <c r="J72" s="10">
        <f ca="1">SUMPRODUCT($A72:$F72,Results!$B$15:$G$15)</f>
        <v>5.4885888124116624</v>
      </c>
      <c r="K72" s="10">
        <f ca="1">SUMPRODUCT($A72:$F72,Results!$B$16:$G$16)</f>
        <v>2.3131562445853779</v>
      </c>
      <c r="L72" s="10">
        <f ca="1">SUMPRODUCT($A72:$F72,Results!$B$17:$G$17)</f>
        <v>8.0679374770436461</v>
      </c>
      <c r="M72" s="10">
        <f ca="1">SUMPRODUCT($A72:$F72,Results!$B$18:$G$18)</f>
        <v>-0.23372330662887719</v>
      </c>
      <c r="N72" s="10">
        <f ca="1">SUMPRODUCT($A72:$F72,Results!$B$19:$G$19)</f>
        <v>5.0613438842795233</v>
      </c>
      <c r="O72" s="10">
        <f ca="1">SUMPRODUCT($A72:$F72,Results!$B$20:$G$20)</f>
        <v>1.0108803213404807</v>
      </c>
      <c r="P72" s="10" cm="1">
        <f t="array" aca="1" ref="P72" ca="1">SUMPRODUCT(J72:O72,TRANSPOSE(Test!BL$20:BL$25))+Test!$AD$20-Test!$BL$27</f>
        <v>-3.5159981715215491</v>
      </c>
      <c r="Q72" s="10" cm="1">
        <f t="array" aca="1" ref="Q72" ca="1">SUMPRODUCT(J72:O72,TRANSPOSE(Test!ES$20:ES$25))+Test!$AD$20-Test!$ES$27</f>
        <v>-3.4295488063356463</v>
      </c>
      <c r="R72" s="10">
        <f ca="1">I72-Results!$E$5*H72</f>
        <v>-2.9411820138183655</v>
      </c>
      <c r="S72" s="10" cm="1">
        <f t="array" aca="1" ref="S72" ca="1">SUMPRODUCT(J72:O72,TRANSPOSE(Test!AR$28:AR$33))+Test!$AD$20-Test!$AC$26</f>
        <v>-1.8970604720009612</v>
      </c>
      <c r="T72" s="10">
        <f ca="1">SUMPRODUCT(J72:O72,Results!K$9:P$9)</f>
        <v>-3.0273429242544356</v>
      </c>
      <c r="U72" s="10">
        <f ca="1">SUMPRODUCT(J72:O72,Results!K$9:P$9)+Test!$AD$20-Test!$AC$31</f>
        <v>-3.0103868677293435</v>
      </c>
      <c r="V72" s="10">
        <f t="shared" ca="1" si="7"/>
        <v>1.1421910029426074</v>
      </c>
      <c r="W72" s="10">
        <f t="shared" ca="1" si="8"/>
        <v>1.0557416377567046</v>
      </c>
      <c r="X72" s="10">
        <f t="shared" ca="1" si="9"/>
        <v>0.56737484523942383</v>
      </c>
      <c r="Y72" s="10">
        <f t="shared" ca="1" si="10"/>
        <v>-0.47674669657798052</v>
      </c>
      <c r="Z72" s="10">
        <f ca="1">I72-Test!$AD$20</f>
        <v>-2.6559352354608272</v>
      </c>
      <c r="AA72" s="10">
        <f t="shared" ca="1" si="11"/>
        <v>0.6365796991504018</v>
      </c>
    </row>
    <row r="73" spans="1:27">
      <c r="A73" s="6">
        <f ca="1">LN((RAND()^(-Results!$F$4))-1)</f>
        <v>-0.71259129330408066</v>
      </c>
      <c r="B73" s="6">
        <f ca="1">LN((RAND()^(-Results!$F$4))-1)</f>
        <v>-0.84787736595626473</v>
      </c>
      <c r="C73" s="6">
        <f ca="1">LN((RAND()^(-Results!$F$4))-1)</f>
        <v>-1.553977434968205</v>
      </c>
      <c r="D73" s="6">
        <f ca="1">LN((RAND()^(-Results!$F$4))-1)</f>
        <v>4.0728320097649702</v>
      </c>
      <c r="E73" s="6">
        <f ca="1">LN((RAND()^(-Results!$F$4))-1)</f>
        <v>0.79396684239096404</v>
      </c>
      <c r="F73" s="6">
        <f ca="1">LN((RAND()^(-Results!$F$4))-1)</f>
        <v>0.16032020365021027</v>
      </c>
      <c r="G73" s="6">
        <f ca="1">LN((RAND()^(-Results!$F$4))-1)</f>
        <v>-1.2673551237536704</v>
      </c>
      <c r="H73" s="6">
        <f t="shared" ca="1" si="6"/>
        <v>-1.2091039533096661</v>
      </c>
      <c r="I73" s="10">
        <f ca="1">SUMPRODUCT(J73:O73,Results!B$12:G$12)+Results!$F$5*H73</f>
        <v>-7.718846974205281</v>
      </c>
      <c r="J73" s="10">
        <f ca="1">SUMPRODUCT($A73:$F73,Results!$B$15:$G$15)</f>
        <v>-4.2268003617238161</v>
      </c>
      <c r="K73" s="10">
        <f ca="1">SUMPRODUCT($A73:$F73,Results!$B$16:$G$16)</f>
        <v>-4.2579526212229917</v>
      </c>
      <c r="L73" s="10">
        <f ca="1">SUMPRODUCT($A73:$F73,Results!$B$17:$G$17)</f>
        <v>-4.5424330039524339</v>
      </c>
      <c r="M73" s="10">
        <f ca="1">SUMPRODUCT($A73:$F73,Results!$B$18:$G$18)</f>
        <v>-0.17952977409278617</v>
      </c>
      <c r="N73" s="10">
        <f ca="1">SUMPRODUCT($A73:$F73,Results!$B$19:$G$19)</f>
        <v>-6.2453265931935906</v>
      </c>
      <c r="O73" s="10">
        <f ca="1">SUMPRODUCT($A73:$F73,Results!$B$20:$G$20)</f>
        <v>-0.63388177112067456</v>
      </c>
      <c r="P73" s="10" cm="1">
        <f t="array" aca="1" ref="P73" ca="1">SUMPRODUCT(J73:O73,TRANSPOSE(Test!BL$20:BL$25))+Test!$AD$20-Test!$BL$27</f>
        <v>-2.1187782145593421</v>
      </c>
      <c r="Q73" s="10" cm="1">
        <f t="array" aca="1" ref="Q73" ca="1">SUMPRODUCT(J73:O73,TRANSPOSE(Test!ES$20:ES$25))+Test!$AD$20-Test!$ES$27</f>
        <v>-2.0079305009428787</v>
      </c>
      <c r="R73" s="10">
        <f ca="1">I73-Results!$E$5*H73</f>
        <v>-2.8824311609666164</v>
      </c>
      <c r="S73" s="10" cm="1">
        <f t="array" aca="1" ref="S73" ca="1">SUMPRODUCT(J73:O73,TRANSPOSE(Test!AR$28:AR$33))+Test!$AD$20-Test!$AC$26</f>
        <v>-2.4671018496688077</v>
      </c>
      <c r="T73" s="10">
        <f ca="1">SUMPRODUCT(J73:O73,Results!K$9:P$9)</f>
        <v>-1.3811965216489248</v>
      </c>
      <c r="U73" s="10">
        <f ca="1">SUMPRODUCT(J73:O73,Results!K$9:P$9)+Test!$AD$20-Test!$AC$31</f>
        <v>-1.3642404651238325</v>
      </c>
      <c r="V73" s="10">
        <f t="shared" ca="1" si="7"/>
        <v>-5.6000687596459393</v>
      </c>
      <c r="W73" s="10">
        <f t="shared" ca="1" si="8"/>
        <v>-5.7109164732624027</v>
      </c>
      <c r="X73" s="10">
        <f t="shared" ca="1" si="9"/>
        <v>-4.8364158132386645</v>
      </c>
      <c r="Y73" s="10">
        <f t="shared" ca="1" si="10"/>
        <v>-5.2517451245364732</v>
      </c>
      <c r="Z73" s="10">
        <f ca="1">I73-Test!$AD$20</f>
        <v>-8.0009750410871661</v>
      </c>
      <c r="AA73" s="10">
        <f t="shared" ca="1" si="11"/>
        <v>-6.3546065090814485</v>
      </c>
    </row>
    <row r="74" spans="1:27">
      <c r="A74" s="6">
        <f ca="1">LN((RAND()^(-Results!$F$4))-1)</f>
        <v>-0.54862377403843932</v>
      </c>
      <c r="B74" s="6">
        <f ca="1">LN((RAND()^(-Results!$F$4))-1)</f>
        <v>-0.4944834013369192</v>
      </c>
      <c r="C74" s="6">
        <f ca="1">LN((RAND()^(-Results!$F$4))-1)</f>
        <v>0.29737485891060883</v>
      </c>
      <c r="D74" s="6">
        <f ca="1">LN((RAND()^(-Results!$F$4))-1)</f>
        <v>-0.14250121428188475</v>
      </c>
      <c r="E74" s="6">
        <f ca="1">LN((RAND()^(-Results!$F$4))-1)</f>
        <v>-1.5441789954152723</v>
      </c>
      <c r="F74" s="6">
        <f ca="1">LN((RAND()^(-Results!$F$4))-1)</f>
        <v>-0.35562921174220724</v>
      </c>
      <c r="G74" s="6">
        <f ca="1">LN((RAND()^(-Results!$F$4))-1)</f>
        <v>-1.1654682822228815</v>
      </c>
      <c r="H74" s="6">
        <f t="shared" ca="1" si="6"/>
        <v>-1.1072171117788772</v>
      </c>
      <c r="I74" s="10">
        <f ca="1">SUMPRODUCT(J74:O74,Results!B$12:G$12)+Results!$F$5*H74</f>
        <v>-17.203467727623497</v>
      </c>
      <c r="J74" s="10">
        <f ca="1">SUMPRODUCT($A74:$F74,Results!$B$15:$G$15)</f>
        <v>4.6081895870908145</v>
      </c>
      <c r="K74" s="10">
        <f ca="1">SUMPRODUCT($A74:$F74,Results!$B$16:$G$16)</f>
        <v>-3.6119601246844084</v>
      </c>
      <c r="L74" s="10">
        <f ca="1">SUMPRODUCT($A74:$F74,Results!$B$17:$G$17)</f>
        <v>6.879221878724648</v>
      </c>
      <c r="M74" s="10">
        <f ca="1">SUMPRODUCT($A74:$F74,Results!$B$18:$G$18)</f>
        <v>-0.22458636941921639</v>
      </c>
      <c r="N74" s="10">
        <f ca="1">SUMPRODUCT($A74:$F74,Results!$B$19:$G$19)</f>
        <v>-0.47206113908885788</v>
      </c>
      <c r="O74" s="10">
        <f ca="1">SUMPRODUCT($A74:$F74,Results!$B$20:$G$20)</f>
        <v>0.73008629103670275</v>
      </c>
      <c r="P74" s="10" cm="1">
        <f t="array" aca="1" ref="P74" ca="1">SUMPRODUCT(J74:O74,TRANSPOSE(Test!BL$20:BL$25))+Test!$AD$20-Test!$BL$27</f>
        <v>-11.597384960755745</v>
      </c>
      <c r="Q74" s="10" cm="1">
        <f t="array" aca="1" ref="Q74" ca="1">SUMPRODUCT(J74:O74,TRANSPOSE(Test!ES$20:ES$25))+Test!$AD$20-Test!$ES$27</f>
        <v>-11.621493442614749</v>
      </c>
      <c r="R74" s="10">
        <f ca="1">I74-Results!$E$5*H74</f>
        <v>-12.774599280507989</v>
      </c>
      <c r="S74" s="10" cm="1">
        <f t="array" aca="1" ref="S74" ca="1">SUMPRODUCT(J74:O74,TRANSPOSE(Test!AR$28:AR$33))+Test!$AD$20-Test!$AC$26</f>
        <v>-9.3899083052561885</v>
      </c>
      <c r="T74" s="10">
        <f ca="1">SUMPRODUCT(J74:O74,Results!K$9:P$9)</f>
        <v>-11.763777431314319</v>
      </c>
      <c r="U74" s="10">
        <f ca="1">SUMPRODUCT(J74:O74,Results!K$9:P$9)+Test!$AD$20-Test!$AC$31</f>
        <v>-11.746821374789226</v>
      </c>
      <c r="V74" s="10">
        <f t="shared" ca="1" si="7"/>
        <v>-5.6060827668677522</v>
      </c>
      <c r="W74" s="10">
        <f t="shared" ca="1" si="8"/>
        <v>-5.5819742850087479</v>
      </c>
      <c r="X74" s="10">
        <f t="shared" ca="1" si="9"/>
        <v>-4.4288684471155086</v>
      </c>
      <c r="Y74" s="10">
        <f t="shared" ca="1" si="10"/>
        <v>-7.8135594223673088</v>
      </c>
      <c r="Z74" s="10">
        <f ca="1">I74-Test!$AD$20</f>
        <v>-17.485595794505382</v>
      </c>
      <c r="AA74" s="10">
        <f t="shared" ca="1" si="11"/>
        <v>-5.4566463528342712</v>
      </c>
    </row>
    <row r="75" spans="1:27">
      <c r="A75" s="6">
        <f ca="1">LN((RAND()^(-Results!$F$4))-1)</f>
        <v>1.8422223999358684</v>
      </c>
      <c r="B75" s="6">
        <f ca="1">LN((RAND()^(-Results!$F$4))-1)</f>
        <v>-0.40742392468692656</v>
      </c>
      <c r="C75" s="6">
        <f ca="1">LN((RAND()^(-Results!$F$4))-1)</f>
        <v>-0.36741080880801102</v>
      </c>
      <c r="D75" s="6">
        <f ca="1">LN((RAND()^(-Results!$F$4))-1)</f>
        <v>1.0317153418757949</v>
      </c>
      <c r="E75" s="6">
        <f ca="1">LN((RAND()^(-Results!$F$4))-1)</f>
        <v>-0.82244458483471006</v>
      </c>
      <c r="F75" s="6">
        <f ca="1">LN((RAND()^(-Results!$F$4))-1)</f>
        <v>1.5681586332333965</v>
      </c>
      <c r="G75" s="6">
        <f ca="1">LN((RAND()^(-Results!$F$4))-1)</f>
        <v>0.14812450846422476</v>
      </c>
      <c r="H75" s="6">
        <f t="shared" ca="1" si="6"/>
        <v>0.206375678908229</v>
      </c>
      <c r="I75" s="10">
        <f ca="1">SUMPRODUCT(J75:O75,Results!B$12:G$12)+Results!$F$5*H75</f>
        <v>17.766977727205131</v>
      </c>
      <c r="J75" s="10">
        <f ca="1">SUMPRODUCT($A75:$F75,Results!$B$15:$G$15)</f>
        <v>-8.3980644920550809</v>
      </c>
      <c r="K75" s="10">
        <f ca="1">SUMPRODUCT($A75:$F75,Results!$B$16:$G$16)</f>
        <v>-2.426712371149117</v>
      </c>
      <c r="L75" s="10">
        <f ca="1">SUMPRODUCT($A75:$F75,Results!$B$17:$G$17)</f>
        <v>0.84749057689580476</v>
      </c>
      <c r="M75" s="10">
        <f ca="1">SUMPRODUCT($A75:$F75,Results!$B$18:$G$18)</f>
        <v>-2.6487894759518507</v>
      </c>
      <c r="N75" s="10">
        <f ca="1">SUMPRODUCT($A75:$F75,Results!$B$19:$G$19)</f>
        <v>4.6631549528985516</v>
      </c>
      <c r="O75" s="10">
        <f ca="1">SUMPRODUCT($A75:$F75,Results!$B$20:$G$20)</f>
        <v>3.9640539508654276</v>
      </c>
      <c r="P75" s="10" cm="1">
        <f t="array" aca="1" ref="P75" ca="1">SUMPRODUCT(J75:O75,TRANSPOSE(Test!BL$20:BL$25))+Test!$AD$20-Test!$BL$27</f>
        <v>16.44103242293729</v>
      </c>
      <c r="Q75" s="10" cm="1">
        <f t="array" aca="1" ref="Q75" ca="1">SUMPRODUCT(J75:O75,TRANSPOSE(Test!ES$20:ES$25))+Test!$AD$20-Test!$ES$27</f>
        <v>16.431196961071755</v>
      </c>
      <c r="R75" s="10">
        <f ca="1">I75-Results!$E$5*H75</f>
        <v>16.941475011572216</v>
      </c>
      <c r="S75" s="10" cm="1">
        <f t="array" aca="1" ref="S75" ca="1">SUMPRODUCT(J75:O75,TRANSPOSE(Test!AR$28:AR$33))+Test!$AD$20-Test!$AC$26</f>
        <v>16.09361623096683</v>
      </c>
      <c r="T75" s="10">
        <f ca="1">SUMPRODUCT(J75:O75,Results!K$9:P$9)</f>
        <v>16.373827815840489</v>
      </c>
      <c r="U75" s="10">
        <f ca="1">SUMPRODUCT(J75:O75,Results!K$9:P$9)+Test!$AD$20-Test!$AC$31</f>
        <v>16.390783872365581</v>
      </c>
      <c r="V75" s="10">
        <f t="shared" ca="1" si="7"/>
        <v>1.3259453042678402</v>
      </c>
      <c r="W75" s="10">
        <f t="shared" ca="1" si="8"/>
        <v>1.3357807661333752</v>
      </c>
      <c r="X75" s="10">
        <f t="shared" ca="1" si="9"/>
        <v>0.82550271563291489</v>
      </c>
      <c r="Y75" s="10">
        <f t="shared" ca="1" si="10"/>
        <v>1.6733614962383001</v>
      </c>
      <c r="Z75" s="10">
        <f ca="1">I75-Test!$AD$20</f>
        <v>17.484849660323246</v>
      </c>
      <c r="AA75" s="10">
        <f t="shared" ca="1" si="11"/>
        <v>1.3761938548395491</v>
      </c>
    </row>
    <row r="76" spans="1:27">
      <c r="A76" s="6">
        <f ca="1">LN((RAND()^(-Results!$F$4))-1)</f>
        <v>-0.30088797003197421</v>
      </c>
      <c r="B76" s="6">
        <f ca="1">LN((RAND()^(-Results!$F$4))-1)</f>
        <v>1.3123489209131642</v>
      </c>
      <c r="C76" s="6">
        <f ca="1">LN((RAND()^(-Results!$F$4))-1)</f>
        <v>2.6915564564632186</v>
      </c>
      <c r="D76" s="6">
        <f ca="1">LN((RAND()^(-Results!$F$4))-1)</f>
        <v>-2.9337893892743529E-2</v>
      </c>
      <c r="E76" s="6">
        <f ca="1">LN((RAND()^(-Results!$F$4))-1)</f>
        <v>-0.59205580120931922</v>
      </c>
      <c r="F76" s="6">
        <f ca="1">LN((RAND()^(-Results!$F$4))-1)</f>
        <v>0.36256125901698172</v>
      </c>
      <c r="G76" s="6">
        <f ca="1">LN((RAND()^(-Results!$F$4))-1)</f>
        <v>-0.30039383906817974</v>
      </c>
      <c r="H76" s="6">
        <f t="shared" ca="1" si="6"/>
        <v>-0.24214266862417549</v>
      </c>
      <c r="I76" s="10">
        <f ca="1">SUMPRODUCT(J76:O76,Results!B$12:G$12)+Results!$F$5*H76</f>
        <v>3.3253260074569413E-2</v>
      </c>
      <c r="J76" s="10">
        <f ca="1">SUMPRODUCT($A76:$F76,Results!$B$15:$G$15)</f>
        <v>2.9972441693847625</v>
      </c>
      <c r="K76" s="10">
        <f ca="1">SUMPRODUCT($A76:$F76,Results!$B$16:$G$16)</f>
        <v>3.7480174591715447</v>
      </c>
      <c r="L76" s="10">
        <f ca="1">SUMPRODUCT($A76:$F76,Results!$B$17:$G$17)</f>
        <v>5.8414480008371976</v>
      </c>
      <c r="M76" s="10">
        <f ca="1">SUMPRODUCT($A76:$F76,Results!$B$18:$G$18)</f>
        <v>-4.2221324976056422</v>
      </c>
      <c r="N76" s="10">
        <f ca="1">SUMPRODUCT($A76:$F76,Results!$B$19:$G$19)</f>
        <v>4.1997748264606161</v>
      </c>
      <c r="O76" s="10">
        <f ca="1">SUMPRODUCT($A76:$F76,Results!$B$20:$G$20)</f>
        <v>3.4513978683645932</v>
      </c>
      <c r="P76" s="10" cm="1">
        <f t="array" aca="1" ref="P76" ca="1">SUMPRODUCT(J76:O76,TRANSPOSE(Test!BL$20:BL$25))+Test!$AD$20-Test!$BL$27</f>
        <v>1.7832729315289106</v>
      </c>
      <c r="Q76" s="10" cm="1">
        <f t="array" aca="1" ref="Q76" ca="1">SUMPRODUCT(J76:O76,TRANSPOSE(Test!ES$20:ES$25))+Test!$AD$20-Test!$ES$27</f>
        <v>1.8117695473340594</v>
      </c>
      <c r="R76" s="10">
        <f ca="1">I76-Results!$E$5*H76</f>
        <v>1.0018239345712714</v>
      </c>
      <c r="S76" s="10" cm="1">
        <f t="array" aca="1" ref="S76" ca="1">SUMPRODUCT(J76:O76,TRANSPOSE(Test!AR$28:AR$33))+Test!$AD$20-Test!$AC$26</f>
        <v>6.6916584190500803</v>
      </c>
      <c r="T76" s="10">
        <f ca="1">SUMPRODUCT(J76:O76,Results!K$9:P$9)</f>
        <v>1.940640995668288</v>
      </c>
      <c r="U76" s="10">
        <f ca="1">SUMPRODUCT(J76:O76,Results!K$9:P$9)+Test!$AD$20-Test!$AC$31</f>
        <v>1.9575970521933805</v>
      </c>
      <c r="V76" s="10">
        <f t="shared" ca="1" si="7"/>
        <v>-1.7500196714543412</v>
      </c>
      <c r="W76" s="10">
        <f t="shared" ca="1" si="8"/>
        <v>-1.77851628725949</v>
      </c>
      <c r="X76" s="10">
        <f t="shared" ca="1" si="9"/>
        <v>-0.96857067449670198</v>
      </c>
      <c r="Y76" s="10">
        <f t="shared" ca="1" si="10"/>
        <v>-6.6584051589755111</v>
      </c>
      <c r="Z76" s="10">
        <f ca="1">I76-Test!$AD$20</f>
        <v>-0.24887480680731588</v>
      </c>
      <c r="AA76" s="10">
        <f t="shared" ca="1" si="11"/>
        <v>-1.9243437921188111</v>
      </c>
    </row>
    <row r="77" spans="1:27">
      <c r="A77" s="6">
        <f ca="1">LN((RAND()^(-Results!$F$4))-1)</f>
        <v>1.1108054184800882</v>
      </c>
      <c r="B77" s="6">
        <f ca="1">LN((RAND()^(-Results!$F$4))-1)</f>
        <v>-2.3978552720354109</v>
      </c>
      <c r="C77" s="6">
        <f ca="1">LN((RAND()^(-Results!$F$4))-1)</f>
        <v>-3.2528815125827859</v>
      </c>
      <c r="D77" s="6">
        <f ca="1">LN((RAND()^(-Results!$F$4))-1)</f>
        <v>-0.75966772604787158</v>
      </c>
      <c r="E77" s="6">
        <f ca="1">LN((RAND()^(-Results!$F$4))-1)</f>
        <v>0.35503578052782908</v>
      </c>
      <c r="F77" s="6">
        <f ca="1">LN((RAND()^(-Results!$F$4))-1)</f>
        <v>0.51638646855061454</v>
      </c>
      <c r="G77" s="6">
        <f ca="1">LN((RAND()^(-Results!$F$4))-1)</f>
        <v>5.3260449575369719E-2</v>
      </c>
      <c r="H77" s="6">
        <f t="shared" ca="1" si="6"/>
        <v>0.11151162001937398</v>
      </c>
      <c r="I77" s="10">
        <f ca="1">SUMPRODUCT(J77:O77,Results!B$12:G$12)+Results!$F$5*H77</f>
        <v>5.0234454774235591</v>
      </c>
      <c r="J77" s="10">
        <f ca="1">SUMPRODUCT($A77:$F77,Results!$B$15:$G$15)</f>
        <v>-6.2653415108484571</v>
      </c>
      <c r="K77" s="10">
        <f ca="1">SUMPRODUCT($A77:$F77,Results!$B$16:$G$16)</f>
        <v>-4.5976570976475362</v>
      </c>
      <c r="L77" s="10">
        <f ca="1">SUMPRODUCT($A77:$F77,Results!$B$17:$G$17)</f>
        <v>-7.5556695418465365</v>
      </c>
      <c r="M77" s="10">
        <f ca="1">SUMPRODUCT($A77:$F77,Results!$B$18:$G$18)</f>
        <v>3.5378146181072521</v>
      </c>
      <c r="N77" s="10">
        <f ca="1">SUMPRODUCT($A77:$F77,Results!$B$19:$G$19)</f>
        <v>-3.534231737406476</v>
      </c>
      <c r="O77" s="10">
        <f ca="1">SUMPRODUCT($A77:$F77,Results!$B$20:$G$20)</f>
        <v>-2.7062556404262508</v>
      </c>
      <c r="P77" s="10" cm="1">
        <f t="array" aca="1" ref="P77" ca="1">SUMPRODUCT(J77:O77,TRANSPOSE(Test!BL$20:BL$25))+Test!$AD$20-Test!$BL$27</f>
        <v>3.996689880051433</v>
      </c>
      <c r="Q77" s="10" cm="1">
        <f t="array" aca="1" ref="Q77" ca="1">SUMPRODUCT(J77:O77,TRANSPOSE(Test!ES$20:ES$25))+Test!$AD$20-Test!$ES$27</f>
        <v>3.9091279292248378</v>
      </c>
      <c r="R77" s="10">
        <f ca="1">I77-Results!$E$5*H77</f>
        <v>4.5773989973460631</v>
      </c>
      <c r="S77" s="10" cm="1">
        <f t="array" aca="1" ref="S77" ca="1">SUMPRODUCT(J77:O77,TRANSPOSE(Test!AR$28:AR$33))+Test!$AD$20-Test!$AC$26</f>
        <v>-1.4630260430871513</v>
      </c>
      <c r="T77" s="10">
        <f ca="1">SUMPRODUCT(J77:O77,Results!K$9:P$9)</f>
        <v>3.4277949131271512</v>
      </c>
      <c r="U77" s="10">
        <f ca="1">SUMPRODUCT(J77:O77,Results!K$9:P$9)+Test!$AD$20-Test!$AC$31</f>
        <v>3.4447509696522434</v>
      </c>
      <c r="V77" s="10">
        <f t="shared" ca="1" si="7"/>
        <v>1.0267555973721261</v>
      </c>
      <c r="W77" s="10">
        <f t="shared" ca="1" si="8"/>
        <v>1.1143175481987213</v>
      </c>
      <c r="X77" s="10">
        <f t="shared" ca="1" si="9"/>
        <v>0.44604648007749592</v>
      </c>
      <c r="Y77" s="10">
        <f t="shared" ca="1" si="10"/>
        <v>6.48647152051071</v>
      </c>
      <c r="Z77" s="10">
        <f ca="1">I77-Test!$AD$20</f>
        <v>4.741317410541674</v>
      </c>
      <c r="AA77" s="10">
        <f t="shared" ca="1" si="11"/>
        <v>1.5786945077713157</v>
      </c>
    </row>
    <row r="78" spans="1:27">
      <c r="A78" s="6">
        <f ca="1">LN((RAND()^(-Results!$F$4))-1)</f>
        <v>0.43690743144771438</v>
      </c>
      <c r="B78" s="6">
        <f ca="1">LN((RAND()^(-Results!$F$4))-1)</f>
        <v>-2.9187516076337277</v>
      </c>
      <c r="C78" s="6">
        <f ca="1">LN((RAND()^(-Results!$F$4))-1)</f>
        <v>-6.5543164752022209E-2</v>
      </c>
      <c r="D78" s="6">
        <f ca="1">LN((RAND()^(-Results!$F$4))-1)</f>
        <v>-0.51970692892355486</v>
      </c>
      <c r="E78" s="6">
        <f ca="1">LN((RAND()^(-Results!$F$4))-1)</f>
        <v>-2.5219125482577174</v>
      </c>
      <c r="F78" s="6">
        <f ca="1">LN((RAND()^(-Results!$F$4))-1)</f>
        <v>0.65197529022633638</v>
      </c>
      <c r="G78" s="6">
        <f ca="1">LN((RAND()^(-Results!$F$4))-1)</f>
        <v>-0.66830881865834035</v>
      </c>
      <c r="H78" s="6">
        <f t="shared" ca="1" si="6"/>
        <v>-0.61005764821433606</v>
      </c>
      <c r="I78" s="10">
        <f ca="1">SUMPRODUCT(J78:O78,Results!B$12:G$12)+Results!$F$5*H78</f>
        <v>-12.635325011550027</v>
      </c>
      <c r="J78" s="10">
        <f ca="1">SUMPRODUCT($A78:$F78,Results!$B$15:$G$15)</f>
        <v>1.5301202866356673</v>
      </c>
      <c r="K78" s="10">
        <f ca="1">SUMPRODUCT($A78:$F78,Results!$B$16:$G$16)</f>
        <v>-7.1328274148191726</v>
      </c>
      <c r="L78" s="10">
        <f ca="1">SUMPRODUCT($A78:$F78,Results!$B$17:$G$17)</f>
        <v>7.3763085189488073</v>
      </c>
      <c r="M78" s="10">
        <f ca="1">SUMPRODUCT($A78:$F78,Results!$B$18:$G$18)</f>
        <v>-2.2637000653215544</v>
      </c>
      <c r="N78" s="10">
        <f ca="1">SUMPRODUCT($A78:$F78,Results!$B$19:$G$19)</f>
        <v>-0.74787133783669413</v>
      </c>
      <c r="O78" s="10">
        <f ca="1">SUMPRODUCT($A78:$F78,Results!$B$20:$G$20)</f>
        <v>2.7642179556912678</v>
      </c>
      <c r="P78" s="10" cm="1">
        <f t="array" aca="1" ref="P78" ca="1">SUMPRODUCT(J78:O78,TRANSPOSE(Test!BL$20:BL$25))+Test!$AD$20-Test!$BL$27</f>
        <v>-9.1169098072866124</v>
      </c>
      <c r="Q78" s="10" cm="1">
        <f t="array" aca="1" ref="Q78" ca="1">SUMPRODUCT(J78:O78,TRANSPOSE(Test!ES$20:ES$25))+Test!$AD$20-Test!$ES$27</f>
        <v>-9.2581785170513538</v>
      </c>
      <c r="R78" s="10">
        <f ca="1">I78-Results!$E$5*H78</f>
        <v>-10.195094418692683</v>
      </c>
      <c r="S78" s="10" cm="1">
        <f t="array" aca="1" ref="S78" ca="1">SUMPRODUCT(J78:O78,TRANSPOSE(Test!AR$28:AR$33))+Test!$AD$20-Test!$AC$26</f>
        <v>-5.7420817137602782</v>
      </c>
      <c r="T78" s="10">
        <f ca="1">SUMPRODUCT(J78:O78,Results!K$9:P$9)</f>
        <v>-10.010898768035693</v>
      </c>
      <c r="U78" s="10">
        <f ca="1">SUMPRODUCT(J78:O78,Results!K$9:P$9)+Test!$AD$20-Test!$AC$31</f>
        <v>-9.9939427115106003</v>
      </c>
      <c r="V78" s="10">
        <f t="shared" ca="1" si="7"/>
        <v>-3.5184152042634143</v>
      </c>
      <c r="W78" s="10">
        <f t="shared" ca="1" si="8"/>
        <v>-3.3771464944986729</v>
      </c>
      <c r="X78" s="10">
        <f t="shared" ca="1" si="9"/>
        <v>-2.4402305928573433</v>
      </c>
      <c r="Y78" s="10">
        <f t="shared" ca="1" si="10"/>
        <v>-6.8932432977897484</v>
      </c>
      <c r="Z78" s="10">
        <f ca="1">I78-Test!$AD$20</f>
        <v>-12.917453078431912</v>
      </c>
      <c r="AA78" s="10">
        <f t="shared" ca="1" si="11"/>
        <v>-2.6413823000394263</v>
      </c>
    </row>
    <row r="79" spans="1:27">
      <c r="A79" s="6">
        <f ca="1">LN((RAND()^(-Results!$F$4))-1)</f>
        <v>-0.20491978861009275</v>
      </c>
      <c r="B79" s="6">
        <f ca="1">LN((RAND()^(-Results!$F$4))-1)</f>
        <v>-1.3044367202517433</v>
      </c>
      <c r="C79" s="6">
        <f ca="1">LN((RAND()^(-Results!$F$4))-1)</f>
        <v>1.568782181654085</v>
      </c>
      <c r="D79" s="6">
        <f ca="1">LN((RAND()^(-Results!$F$4))-1)</f>
        <v>0.52072688919491361</v>
      </c>
      <c r="E79" s="6">
        <f ca="1">LN((RAND()^(-Results!$F$4))-1)</f>
        <v>-1.0165326854654164</v>
      </c>
      <c r="F79" s="6">
        <f ca="1">LN((RAND()^(-Results!$F$4))-1)</f>
        <v>1.0651545203947539</v>
      </c>
      <c r="G79" s="6">
        <f ca="1">LN((RAND()^(-Results!$F$4))-1)</f>
        <v>-3.9382996107995609</v>
      </c>
      <c r="H79" s="6">
        <f t="shared" ca="1" si="6"/>
        <v>-3.8800484403555568</v>
      </c>
      <c r="I79" s="10">
        <f ca="1">SUMPRODUCT(J79:O79,Results!B$12:G$12)+Results!$F$5*H79</f>
        <v>-21.869125820434991</v>
      </c>
      <c r="J79" s="10">
        <f ca="1">SUMPRODUCT($A79:$F79,Results!$B$15:$G$15)</f>
        <v>0.85116639361023561</v>
      </c>
      <c r="K79" s="10">
        <f ca="1">SUMPRODUCT($A79:$F79,Results!$B$16:$G$16)</f>
        <v>-0.69870884545385792</v>
      </c>
      <c r="L79" s="10">
        <f ca="1">SUMPRODUCT($A79:$F79,Results!$B$17:$G$17)</f>
        <v>3.8977908232047231</v>
      </c>
      <c r="M79" s="10">
        <f ca="1">SUMPRODUCT($A79:$F79,Results!$B$18:$G$18)</f>
        <v>-5.1484059024728754</v>
      </c>
      <c r="N79" s="10">
        <f ca="1">SUMPRODUCT($A79:$F79,Results!$B$19:$G$19)</f>
        <v>-5.0416390703420189E-2</v>
      </c>
      <c r="O79" s="10">
        <f ca="1">SUMPRODUCT($A79:$F79,Results!$B$20:$G$20)</f>
        <v>3.6537567586662423</v>
      </c>
      <c r="P79" s="10" cm="1">
        <f t="array" aca="1" ref="P79" ca="1">SUMPRODUCT(J79:O79,TRANSPOSE(Test!BL$20:BL$25))+Test!$AD$20-Test!$BL$27</f>
        <v>-1.7061596227558282</v>
      </c>
      <c r="Q79" s="10" cm="1">
        <f t="array" aca="1" ref="Q79" ca="1">SUMPRODUCT(J79:O79,TRANSPOSE(Test!ES$20:ES$25))+Test!$AD$20-Test!$ES$27</f>
        <v>-1.7500103895429131</v>
      </c>
      <c r="R79" s="10">
        <f ca="1">I79-Results!$E$5*H79</f>
        <v>-6.348932059012764</v>
      </c>
      <c r="S79" s="10" cm="1">
        <f t="array" aca="1" ref="S79" ca="1">SUMPRODUCT(J79:O79,TRANSPOSE(Test!AR$28:AR$33))+Test!$AD$20-Test!$AC$26</f>
        <v>3.9049230217827331</v>
      </c>
      <c r="T79" s="10">
        <f ca="1">SUMPRODUCT(J79:O79,Results!K$9:P$9)</f>
        <v>-1.9823354742724955</v>
      </c>
      <c r="U79" s="10">
        <f ca="1">SUMPRODUCT(J79:O79,Results!K$9:P$9)+Test!$AD$20-Test!$AC$31</f>
        <v>-1.9653794177474029</v>
      </c>
      <c r="V79" s="10">
        <f t="shared" ca="1" si="7"/>
        <v>-20.162966197679165</v>
      </c>
      <c r="W79" s="10">
        <f t="shared" ca="1" si="8"/>
        <v>-20.11911543089208</v>
      </c>
      <c r="X79" s="10">
        <f t="shared" ca="1" si="9"/>
        <v>-15.520193761422227</v>
      </c>
      <c r="Y79" s="10">
        <f t="shared" ca="1" si="10"/>
        <v>-25.774048842217724</v>
      </c>
      <c r="Z79" s="10">
        <f ca="1">I79-Test!$AD$20</f>
        <v>-22.151253887316877</v>
      </c>
      <c r="AA79" s="10">
        <f t="shared" ca="1" si="11"/>
        <v>-19.903746402687588</v>
      </c>
    </row>
    <row r="80" spans="1:27">
      <c r="A80" s="6">
        <f ca="1">LN((RAND()^(-Results!$F$4))-1)</f>
        <v>-0.92675623614340574</v>
      </c>
      <c r="B80" s="6">
        <f ca="1">LN((RAND()^(-Results!$F$4))-1)</f>
        <v>7.144035391808627</v>
      </c>
      <c r="C80" s="6">
        <f ca="1">LN((RAND()^(-Results!$F$4))-1)</f>
        <v>0.78654784323091842</v>
      </c>
      <c r="D80" s="6">
        <f ca="1">LN((RAND()^(-Results!$F$4))-1)</f>
        <v>-1.6070189847513401</v>
      </c>
      <c r="E80" s="6">
        <f ca="1">LN((RAND()^(-Results!$F$4))-1)</f>
        <v>-0.91690069004145969</v>
      </c>
      <c r="F80" s="6">
        <f ca="1">LN((RAND()^(-Results!$F$4))-1)</f>
        <v>0.78173057763907272</v>
      </c>
      <c r="G80" s="6">
        <f ca="1">LN((RAND()^(-Results!$F$4))-1)</f>
        <v>-1.1244671666292754</v>
      </c>
      <c r="H80" s="6">
        <f t="shared" ca="1" si="6"/>
        <v>-1.0662159961852711</v>
      </c>
      <c r="I80" s="10">
        <f ca="1">SUMPRODUCT(J80:O80,Results!B$12:G$12)+Results!$F$5*H80</f>
        <v>5.6515524223209761</v>
      </c>
      <c r="J80" s="10">
        <f ca="1">SUMPRODUCT($A80:$F80,Results!$B$15:$G$15)</f>
        <v>3.1628535321363307</v>
      </c>
      <c r="K80" s="10">
        <f ca="1">SUMPRODUCT($A80:$F80,Results!$B$16:$G$16)</f>
        <v>6.3781634072829831</v>
      </c>
      <c r="L80" s="10">
        <f ca="1">SUMPRODUCT($A80:$F80,Results!$B$17:$G$17)</f>
        <v>8.98959913530698</v>
      </c>
      <c r="M80" s="10">
        <f ca="1">SUMPRODUCT($A80:$F80,Results!$B$18:$G$18)</f>
        <v>1.1186493030753275</v>
      </c>
      <c r="N80" s="10">
        <f ca="1">SUMPRODUCT($A80:$F80,Results!$B$19:$G$19)</f>
        <v>11.787189068330266</v>
      </c>
      <c r="O80" s="10">
        <f ca="1">SUMPRODUCT($A80:$F80,Results!$B$20:$G$20)</f>
        <v>1.0346078095734361</v>
      </c>
      <c r="P80" s="10" cm="1">
        <f t="array" aca="1" ref="P80" ca="1">SUMPRODUCT(J80:O80,TRANSPOSE(Test!BL$20:BL$25))+Test!$AD$20-Test!$BL$27</f>
        <v>9.1080460427883043</v>
      </c>
      <c r="Q80" s="10" cm="1">
        <f t="array" aca="1" ref="Q80" ca="1">SUMPRODUCT(J80:O80,TRANSPOSE(Test!ES$20:ES$25))+Test!$AD$20-Test!$ES$27</f>
        <v>9.3852869423059957</v>
      </c>
      <c r="R80" s="10">
        <f ca="1">I80-Results!$E$5*H80</f>
        <v>9.9164164070620604</v>
      </c>
      <c r="S80" s="10" cm="1">
        <f t="array" aca="1" ref="S80" ca="1">SUMPRODUCT(J80:O80,TRANSPOSE(Test!AR$28:AR$33))+Test!$AD$20-Test!$AC$26</f>
        <v>7.5993344880123646</v>
      </c>
      <c r="T80" s="10">
        <f ca="1">SUMPRODUCT(J80:O80,Results!K$9:P$9)</f>
        <v>10.748299376195863</v>
      </c>
      <c r="U80" s="10">
        <f ca="1">SUMPRODUCT(J80:O80,Results!K$9:P$9)+Test!$AD$20-Test!$AC$31</f>
        <v>10.765255432720956</v>
      </c>
      <c r="V80" s="10">
        <f t="shared" ca="1" si="7"/>
        <v>-3.4564936204673282</v>
      </c>
      <c r="W80" s="10">
        <f t="shared" ca="1" si="8"/>
        <v>-3.7337345199850196</v>
      </c>
      <c r="X80" s="10">
        <f t="shared" ca="1" si="9"/>
        <v>-4.2648639847410843</v>
      </c>
      <c r="Y80" s="10">
        <f t="shared" ca="1" si="10"/>
        <v>-1.9477820656913885</v>
      </c>
      <c r="Z80" s="10">
        <f ca="1">I80-Test!$AD$20</f>
        <v>5.369424355439091</v>
      </c>
      <c r="AA80" s="10">
        <f t="shared" ca="1" si="11"/>
        <v>-5.1137030103999797</v>
      </c>
    </row>
    <row r="81" spans="1:27">
      <c r="A81" s="6">
        <f ca="1">LN((RAND()^(-Results!$F$4))-1)</f>
        <v>0.68682859364952109</v>
      </c>
      <c r="B81" s="6">
        <f ca="1">LN((RAND()^(-Results!$F$4))-1)</f>
        <v>1.450380915225211E-2</v>
      </c>
      <c r="C81" s="6">
        <f ca="1">LN((RAND()^(-Results!$F$4))-1)</f>
        <v>0.80542678225890807</v>
      </c>
      <c r="D81" s="6">
        <f ca="1">LN((RAND()^(-Results!$F$4))-1)</f>
        <v>0.53424342946864811</v>
      </c>
      <c r="E81" s="6">
        <f ca="1">LN((RAND()^(-Results!$F$4))-1)</f>
        <v>0.36510323050846244</v>
      </c>
      <c r="F81" s="6">
        <f ca="1">LN((RAND()^(-Results!$F$4))-1)</f>
        <v>-0.44025590878690363</v>
      </c>
      <c r="G81" s="6">
        <f ca="1">LN((RAND()^(-Results!$F$4))-1)</f>
        <v>2.0182654669355311</v>
      </c>
      <c r="H81" s="6">
        <f t="shared" ca="1" si="6"/>
        <v>2.0765166373795352</v>
      </c>
      <c r="I81" s="10">
        <f ca="1">SUMPRODUCT(J81:O81,Results!B$12:G$12)+Results!$F$5*H81</f>
        <v>14.667642962483738</v>
      </c>
      <c r="J81" s="10">
        <f ca="1">SUMPRODUCT($A81:$F81,Results!$B$15:$G$15)</f>
        <v>-1.3179347762219775</v>
      </c>
      <c r="K81" s="10">
        <f ca="1">SUMPRODUCT($A81:$F81,Results!$B$16:$G$16)</f>
        <v>1.1701973064377507</v>
      </c>
      <c r="L81" s="10">
        <f ca="1">SUMPRODUCT($A81:$F81,Results!$B$17:$G$17)</f>
        <v>-0.30130805313771108</v>
      </c>
      <c r="M81" s="10">
        <f ca="1">SUMPRODUCT($A81:$F81,Results!$B$18:$G$18)</f>
        <v>-0.5910744781058811</v>
      </c>
      <c r="N81" s="10">
        <f ca="1">SUMPRODUCT($A81:$F81,Results!$B$19:$G$19)</f>
        <v>1.4813038396208946</v>
      </c>
      <c r="O81" s="10">
        <f ca="1">SUMPRODUCT($A81:$F81,Results!$B$20:$G$20)</f>
        <v>0.91042104927980216</v>
      </c>
      <c r="P81" s="10" cm="1">
        <f t="array" aca="1" ref="P81" ca="1">SUMPRODUCT(J81:O81,TRANSPOSE(Test!BL$20:BL$25))+Test!$AD$20-Test!$BL$27</f>
        <v>4.6188742994868841</v>
      </c>
      <c r="Q81" s="10" cm="1">
        <f t="array" aca="1" ref="Q81" ca="1">SUMPRODUCT(J81:O81,TRANSPOSE(Test!ES$20:ES$25))+Test!$AD$20-Test!$ES$27</f>
        <v>4.6014098274355728</v>
      </c>
      <c r="R81" s="10">
        <f ca="1">I81-Results!$E$5*H81</f>
        <v>6.3615764129655972</v>
      </c>
      <c r="S81" s="10" cm="1">
        <f t="array" aca="1" ref="S81" ca="1">SUMPRODUCT(J81:O81,TRANSPOSE(Test!AR$28:AR$33))+Test!$AD$20-Test!$AC$26</f>
        <v>4.7939196638297572</v>
      </c>
      <c r="T81" s="10">
        <f ca="1">SUMPRODUCT(J81:O81,Results!K$9:P$9)</f>
        <v>4.5071066735294707</v>
      </c>
      <c r="U81" s="10">
        <f ca="1">SUMPRODUCT(J81:O81,Results!K$9:P$9)+Test!$AD$20-Test!$AC$31</f>
        <v>4.5240627300545633</v>
      </c>
      <c r="V81" s="10">
        <f t="shared" ca="1" si="7"/>
        <v>10.048768662996853</v>
      </c>
      <c r="W81" s="10">
        <f t="shared" ca="1" si="8"/>
        <v>10.066233135048165</v>
      </c>
      <c r="X81" s="10">
        <f t="shared" ca="1" si="9"/>
        <v>8.3060665495181407</v>
      </c>
      <c r="Y81" s="10">
        <f t="shared" ca="1" si="10"/>
        <v>9.8737232986539816</v>
      </c>
      <c r="Z81" s="10">
        <f ca="1">I81-Test!$AD$20</f>
        <v>14.385514895601853</v>
      </c>
      <c r="AA81" s="10">
        <f t="shared" ca="1" si="11"/>
        <v>10.143580232429175</v>
      </c>
    </row>
    <row r="82" spans="1:27">
      <c r="A82" s="6">
        <f ca="1">LN((RAND()^(-Results!$F$4))-1)</f>
        <v>-1.6020216415859663</v>
      </c>
      <c r="B82" s="6">
        <f ca="1">LN((RAND()^(-Results!$F$4))-1)</f>
        <v>-2.0283607823070593</v>
      </c>
      <c r="C82" s="6">
        <f ca="1">LN((RAND()^(-Results!$F$4))-1)</f>
        <v>2.1569001674706385</v>
      </c>
      <c r="D82" s="6">
        <f ca="1">LN((RAND()^(-Results!$F$4))-1)</f>
        <v>1.840269463699046</v>
      </c>
      <c r="E82" s="6">
        <f ca="1">LN((RAND()^(-Results!$F$4))-1)</f>
        <v>1.7510087091271762</v>
      </c>
      <c r="F82" s="6">
        <f ca="1">LN((RAND()^(-Results!$F$4))-1)</f>
        <v>0.15857211054364212</v>
      </c>
      <c r="G82" s="6">
        <f ca="1">LN((RAND()^(-Results!$F$4))-1)</f>
        <v>-1.2322334869769889</v>
      </c>
      <c r="H82" s="6">
        <f t="shared" ca="1" si="6"/>
        <v>-1.1739823165329846</v>
      </c>
      <c r="I82" s="10">
        <f ca="1">SUMPRODUCT(J82:O82,Results!B$12:G$12)+Results!$F$5*H82</f>
        <v>-14.120075461108604</v>
      </c>
      <c r="J82" s="10">
        <f ca="1">SUMPRODUCT($A82:$F82,Results!$B$15:$G$15)</f>
        <v>2.5348746270276741</v>
      </c>
      <c r="K82" s="10">
        <f ca="1">SUMPRODUCT($A82:$F82,Results!$B$16:$G$16)</f>
        <v>4.159972224485478</v>
      </c>
      <c r="L82" s="10">
        <f ca="1">SUMPRODUCT($A82:$F82,Results!$B$17:$G$17)</f>
        <v>-5.9806698253174115</v>
      </c>
      <c r="M82" s="10">
        <f ca="1">SUMPRODUCT($A82:$F82,Results!$B$18:$G$18)</f>
        <v>-5.2906436749960761</v>
      </c>
      <c r="N82" s="10">
        <f ca="1">SUMPRODUCT($A82:$F82,Results!$B$19:$G$19)</f>
        <v>-7.6943593108295536</v>
      </c>
      <c r="O82" s="10">
        <f ca="1">SUMPRODUCT($A82:$F82,Results!$B$20:$G$20)</f>
        <v>0.47396784690961846</v>
      </c>
      <c r="P82" s="10" cm="1">
        <f t="array" aca="1" ref="P82" ca="1">SUMPRODUCT(J82:O82,TRANSPOSE(Test!BL$20:BL$25))+Test!$AD$20-Test!$BL$27</f>
        <v>-6.659692265079947</v>
      </c>
      <c r="Q82" s="10" cm="1">
        <f t="array" aca="1" ref="Q82" ca="1">SUMPRODUCT(J82:O82,TRANSPOSE(Test!ES$20:ES$25))+Test!$AD$20-Test!$ES$27</f>
        <v>-6.6768515620307056</v>
      </c>
      <c r="R82" s="10">
        <f ca="1">I82-Results!$E$5*H82</f>
        <v>-9.4241461949766645</v>
      </c>
      <c r="S82" s="10" cm="1">
        <f t="array" aca="1" ref="S82" ca="1">SUMPRODUCT(J82:O82,TRANSPOSE(Test!AR$28:AR$33))+Test!$AD$20-Test!$AC$26</f>
        <v>-4.2438711630602366E-2</v>
      </c>
      <c r="T82" s="10">
        <f ca="1">SUMPRODUCT(J82:O82,Results!K$9:P$9)</f>
        <v>-6.736035180080302</v>
      </c>
      <c r="U82" s="10">
        <f ca="1">SUMPRODUCT(J82:O82,Results!K$9:P$9)+Test!$AD$20-Test!$AC$31</f>
        <v>-6.7190791235552094</v>
      </c>
      <c r="V82" s="10">
        <f t="shared" ca="1" si="7"/>
        <v>-7.4603831960286566</v>
      </c>
      <c r="W82" s="10">
        <f t="shared" ca="1" si="8"/>
        <v>-7.4432238990778981</v>
      </c>
      <c r="X82" s="10">
        <f t="shared" ca="1" si="9"/>
        <v>-4.6959292661319392</v>
      </c>
      <c r="Y82" s="10">
        <f t="shared" ca="1" si="10"/>
        <v>-14.077636749478001</v>
      </c>
      <c r="Z82" s="10">
        <f ca="1">I82-Test!$AD$20</f>
        <v>-14.402203527990489</v>
      </c>
      <c r="AA82" s="10">
        <f t="shared" ca="1" si="11"/>
        <v>-7.4009963375533943</v>
      </c>
    </row>
    <row r="83" spans="1:27">
      <c r="A83" s="6">
        <f ca="1">LN((RAND()^(-Results!$F$4))-1)</f>
        <v>-0.15900147656778679</v>
      </c>
      <c r="B83" s="6">
        <f ca="1">LN((RAND()^(-Results!$F$4))-1)</f>
        <v>-1.0626091860159821</v>
      </c>
      <c r="C83" s="6">
        <f ca="1">LN((RAND()^(-Results!$F$4))-1)</f>
        <v>-1.0346262545136262</v>
      </c>
      <c r="D83" s="6">
        <f ca="1">LN((RAND()^(-Results!$F$4))-1)</f>
        <v>-1.6827653328538927</v>
      </c>
      <c r="E83" s="6">
        <f ca="1">LN((RAND()^(-Results!$F$4))-1)</f>
        <v>-0.41910533634302627</v>
      </c>
      <c r="F83" s="6">
        <f ca="1">LN((RAND()^(-Results!$F$4))-1)</f>
        <v>0.96463544861477546</v>
      </c>
      <c r="G83" s="6">
        <f ca="1">LN((RAND()^(-Results!$F$4))-1)</f>
        <v>-0.4587053865554554</v>
      </c>
      <c r="H83" s="6">
        <f t="shared" ca="1" si="6"/>
        <v>-0.40045421611145116</v>
      </c>
      <c r="I83" s="10">
        <f ca="1">SUMPRODUCT(J83:O83,Results!B$12:G$12)+Results!$F$5*H83</f>
        <v>-3.6163694071042274</v>
      </c>
      <c r="J83" s="10">
        <f ca="1">SUMPRODUCT($A83:$F83,Results!$B$15:$G$15)</f>
        <v>-8.5018124211641011E-2</v>
      </c>
      <c r="K83" s="10">
        <f ca="1">SUMPRODUCT($A83:$F83,Results!$B$16:$G$16)</f>
        <v>-1.0680618743547754</v>
      </c>
      <c r="L83" s="10">
        <f ca="1">SUMPRODUCT($A83:$F83,Results!$B$17:$G$17)</f>
        <v>-1.4486991131279949</v>
      </c>
      <c r="M83" s="10">
        <f ca="1">SUMPRODUCT($A83:$F83,Results!$B$18:$G$18)</f>
        <v>0.1781787759097142</v>
      </c>
      <c r="N83" s="10">
        <f ca="1">SUMPRODUCT($A83:$F83,Results!$B$19:$G$19)</f>
        <v>-1.4124679345628337</v>
      </c>
      <c r="O83" s="10">
        <f ca="1">SUMPRODUCT($A83:$F83,Results!$B$20:$G$20)</f>
        <v>-0.75737550267259346</v>
      </c>
      <c r="P83" s="10" cm="1">
        <f t="array" aca="1" ref="P83" ca="1">SUMPRODUCT(J83:O83,TRANSPOSE(Test!BL$20:BL$25))+Test!$AD$20-Test!$BL$27</f>
        <v>-1.6958152171641854</v>
      </c>
      <c r="Q83" s="10" cm="1">
        <f t="array" aca="1" ref="Q83" ca="1">SUMPRODUCT(J83:O83,TRANSPOSE(Test!ES$20:ES$25))+Test!$AD$20-Test!$ES$27</f>
        <v>-1.7467730849516165</v>
      </c>
      <c r="R83" s="10">
        <f ca="1">I83-Results!$E$5*H83</f>
        <v>-2.0145525426584228</v>
      </c>
      <c r="S83" s="10" cm="1">
        <f t="array" aca="1" ref="S83" ca="1">SUMPRODUCT(J83:O83,TRANSPOSE(Test!AR$28:AR$33))+Test!$AD$20-Test!$AC$26</f>
        <v>-2.065195248184104</v>
      </c>
      <c r="T83" s="10">
        <f ca="1">SUMPRODUCT(J83:O83,Results!K$9:P$9)</f>
        <v>-2.0570657238442309</v>
      </c>
      <c r="U83" s="10">
        <f ca="1">SUMPRODUCT(J83:O83,Results!K$9:P$9)+Test!$AD$20-Test!$AC$31</f>
        <v>-2.0401096673191383</v>
      </c>
      <c r="V83" s="10">
        <f t="shared" ca="1" si="7"/>
        <v>-1.920554189940042</v>
      </c>
      <c r="W83" s="10">
        <f t="shared" ca="1" si="8"/>
        <v>-1.8695963221526108</v>
      </c>
      <c r="X83" s="10">
        <f t="shared" ca="1" si="9"/>
        <v>-1.6018168644458046</v>
      </c>
      <c r="Y83" s="10">
        <f t="shared" ca="1" si="10"/>
        <v>-1.5511741589201233</v>
      </c>
      <c r="Z83" s="10">
        <f ca="1">I83-Test!$AD$20</f>
        <v>-3.8984974739861125</v>
      </c>
      <c r="AA83" s="10">
        <f t="shared" ca="1" si="11"/>
        <v>-1.576259739785089</v>
      </c>
    </row>
    <row r="84" spans="1:27">
      <c r="A84" s="6">
        <f ca="1">LN((RAND()^(-Results!$F$4))-1)</f>
        <v>-1.369942338033407</v>
      </c>
      <c r="B84" s="6">
        <f ca="1">LN((RAND()^(-Results!$F$4))-1)</f>
        <v>-1.7902226846763851</v>
      </c>
      <c r="C84" s="6">
        <f ca="1">LN((RAND()^(-Results!$F$4))-1)</f>
        <v>1.3800980175556781</v>
      </c>
      <c r="D84" s="6">
        <f ca="1">LN((RAND()^(-Results!$F$4))-1)</f>
        <v>0.91529168742487188</v>
      </c>
      <c r="E84" s="6">
        <f ca="1">LN((RAND()^(-Results!$F$4))-1)</f>
        <v>1.003411197266294</v>
      </c>
      <c r="F84" s="6">
        <f ca="1">LN((RAND()^(-Results!$F$4))-1)</f>
        <v>0.50299929398319609</v>
      </c>
      <c r="G84" s="6">
        <f ca="1">LN((RAND()^(-Results!$F$4))-1)</f>
        <v>0.43463155551203925</v>
      </c>
      <c r="H84" s="6">
        <f t="shared" ca="1" si="6"/>
        <v>0.49288272595604349</v>
      </c>
      <c r="I84" s="10">
        <f ca="1">SUMPRODUCT(J84:O84,Results!B$12:G$12)+Results!$F$5*H84</f>
        <v>-5.0418604975646346</v>
      </c>
      <c r="J84" s="10">
        <f ca="1">SUMPRODUCT($A84:$F84,Results!$B$15:$G$15)</f>
        <v>2.2751513686370832</v>
      </c>
      <c r="K84" s="10">
        <f ca="1">SUMPRODUCT($A84:$F84,Results!$B$16:$G$16)</f>
        <v>2.5637669575284066</v>
      </c>
      <c r="L84" s="10">
        <f ca="1">SUMPRODUCT($A84:$F84,Results!$B$17:$G$17)</f>
        <v>-4.0988612869258922</v>
      </c>
      <c r="M84" s="10">
        <f ca="1">SUMPRODUCT($A84:$F84,Results!$B$18:$G$18)</f>
        <v>-4.2181831706720532</v>
      </c>
      <c r="N84" s="10">
        <f ca="1">SUMPRODUCT($A84:$F84,Results!$B$19:$G$19)</f>
        <v>-6.1267823565120478</v>
      </c>
      <c r="O84" s="10">
        <f ca="1">SUMPRODUCT($A84:$F84,Results!$B$20:$G$20)</f>
        <v>0.38213586473358241</v>
      </c>
      <c r="P84" s="10" cm="1">
        <f t="array" aca="1" ref="P84" ca="1">SUMPRODUCT(J84:O84,TRANSPOSE(Test!BL$20:BL$25))+Test!$AD$20-Test!$BL$27</f>
        <v>-6.3562476844133355</v>
      </c>
      <c r="Q84" s="10" cm="1">
        <f t="array" aca="1" ref="Q84" ca="1">SUMPRODUCT(J84:O84,TRANSPOSE(Test!ES$20:ES$25))+Test!$AD$20-Test!$ES$27</f>
        <v>-6.3788987891502344</v>
      </c>
      <c r="R84" s="10">
        <f ca="1">I84-Results!$E$5*H84</f>
        <v>-7.0133914013888088</v>
      </c>
      <c r="S84" s="10" cm="1">
        <f t="array" aca="1" ref="S84" ca="1">SUMPRODUCT(J84:O84,TRANSPOSE(Test!AR$28:AR$33))+Test!$AD$20-Test!$AC$26</f>
        <v>-1.0531689715972352</v>
      </c>
      <c r="T84" s="10">
        <f ca="1">SUMPRODUCT(J84:O84,Results!K$9:P$9)</f>
        <v>-6.4870679842515777</v>
      </c>
      <c r="U84" s="10">
        <f ca="1">SUMPRODUCT(J84:O84,Results!K$9:P$9)+Test!$AD$20-Test!$AC$31</f>
        <v>-6.4701119277264851</v>
      </c>
      <c r="V84" s="10">
        <f t="shared" ca="1" si="7"/>
        <v>1.3143871868487009</v>
      </c>
      <c r="W84" s="10">
        <f t="shared" ca="1" si="8"/>
        <v>1.3370382915855998</v>
      </c>
      <c r="X84" s="10">
        <f t="shared" ca="1" si="9"/>
        <v>1.9715309038241742</v>
      </c>
      <c r="Y84" s="10">
        <f t="shared" ca="1" si="10"/>
        <v>-3.9886915259673996</v>
      </c>
      <c r="Z84" s="10">
        <f ca="1">I84-Test!$AD$20</f>
        <v>-5.3239885644465197</v>
      </c>
      <c r="AA84" s="10">
        <f t="shared" ca="1" si="11"/>
        <v>1.4282514301618505</v>
      </c>
    </row>
    <row r="85" spans="1:27">
      <c r="A85" s="6">
        <f ca="1">LN((RAND()^(-Results!$F$4))-1)</f>
        <v>0.63292925728551452</v>
      </c>
      <c r="B85" s="6">
        <f ca="1">LN((RAND()^(-Results!$F$4))-1)</f>
        <v>-1.7141953695542143</v>
      </c>
      <c r="C85" s="6">
        <f ca="1">LN((RAND()^(-Results!$F$4))-1)</f>
        <v>2.9620724364382371</v>
      </c>
      <c r="D85" s="6">
        <f ca="1">LN((RAND()^(-Results!$F$4))-1)</f>
        <v>0.3940622037034105</v>
      </c>
      <c r="E85" s="6">
        <f ca="1">LN((RAND()^(-Results!$F$4))-1)</f>
        <v>-1.033495075677294</v>
      </c>
      <c r="F85" s="6">
        <f ca="1">LN((RAND()^(-Results!$F$4))-1)</f>
        <v>-0.96789950943149106</v>
      </c>
      <c r="G85" s="6">
        <f ca="1">LN((RAND()^(-Results!$F$4))-1)</f>
        <v>0.52509129150600831</v>
      </c>
      <c r="H85" s="6">
        <f t="shared" ca="1" si="6"/>
        <v>0.5833424619500126</v>
      </c>
      <c r="I85" s="10">
        <f ca="1">SUMPRODUCT(J85:O85,Results!B$12:G$12)+Results!$F$5*H85</f>
        <v>-4.1600256128888446</v>
      </c>
      <c r="J85" s="10">
        <f ca="1">SUMPRODUCT($A85:$F85,Results!$B$15:$G$15)</f>
        <v>3.86628609268499</v>
      </c>
      <c r="K85" s="10">
        <f ca="1">SUMPRODUCT($A85:$F85,Results!$B$16:$G$16)</f>
        <v>-0.5719925404343924</v>
      </c>
      <c r="L85" s="10">
        <f ca="1">SUMPRODUCT($A85:$F85,Results!$B$17:$G$17)</f>
        <v>6.9645561537393652</v>
      </c>
      <c r="M85" s="10">
        <f ca="1">SUMPRODUCT($A85:$F85,Results!$B$18:$G$18)</f>
        <v>-3.8087878364677863</v>
      </c>
      <c r="N85" s="10">
        <f ca="1">SUMPRODUCT($A85:$F85,Results!$B$19:$G$19)</f>
        <v>1.3319095136620462</v>
      </c>
      <c r="O85" s="10">
        <f ca="1">SUMPRODUCT($A85:$F85,Results!$B$20:$G$20)</f>
        <v>3.6370014856864366</v>
      </c>
      <c r="P85" s="10" cm="1">
        <f t="array" aca="1" ref="P85" ca="1">SUMPRODUCT(J85:O85,TRANSPOSE(Test!BL$20:BL$25))+Test!$AD$20-Test!$BL$27</f>
        <v>-5.5845799522162549</v>
      </c>
      <c r="Q85" s="10" cm="1">
        <f t="array" aca="1" ref="Q85" ca="1">SUMPRODUCT(J85:O85,TRANSPOSE(Test!ES$20:ES$25))+Test!$AD$20-Test!$ES$27</f>
        <v>-5.7192438843938147</v>
      </c>
      <c r="R85" s="10">
        <f ca="1">I85-Results!$E$5*H85</f>
        <v>-6.4933954606888946</v>
      </c>
      <c r="S85" s="10" cm="1">
        <f t="array" aca="1" ref="S85" ca="1">SUMPRODUCT(J85:O85,TRANSPOSE(Test!AR$28:AR$33))+Test!$AD$20-Test!$AC$26</f>
        <v>2.5283289814016285E-2</v>
      </c>
      <c r="T85" s="10">
        <f ca="1">SUMPRODUCT(J85:O85,Results!K$9:P$9)</f>
        <v>-6.4125850504624005</v>
      </c>
      <c r="U85" s="10">
        <f ca="1">SUMPRODUCT(J85:O85,Results!K$9:P$9)+Test!$AD$20-Test!$AC$31</f>
        <v>-6.3956289939373079</v>
      </c>
      <c r="V85" s="10">
        <f t="shared" ca="1" si="7"/>
        <v>1.4245543393274103</v>
      </c>
      <c r="W85" s="10">
        <f t="shared" ca="1" si="8"/>
        <v>1.5592182715049701</v>
      </c>
      <c r="X85" s="10">
        <f t="shared" ca="1" si="9"/>
        <v>2.33336984780005</v>
      </c>
      <c r="Y85" s="10">
        <f t="shared" ca="1" si="10"/>
        <v>-4.1853089027028609</v>
      </c>
      <c r="Z85" s="10">
        <f ca="1">I85-Test!$AD$20</f>
        <v>-4.4421536797707297</v>
      </c>
      <c r="AA85" s="10">
        <f t="shared" ca="1" si="11"/>
        <v>2.2356033810484632</v>
      </c>
    </row>
    <row r="86" spans="1:27">
      <c r="A86" s="6">
        <f ca="1">LN((RAND()^(-Results!$F$4))-1)</f>
        <v>0.23050585426775488</v>
      </c>
      <c r="B86" s="6">
        <f ca="1">LN((RAND()^(-Results!$F$4))-1)</f>
        <v>-1.6992891246571091</v>
      </c>
      <c r="C86" s="6">
        <f ca="1">LN((RAND()^(-Results!$F$4))-1)</f>
        <v>2.2546554225890647</v>
      </c>
      <c r="D86" s="6">
        <f ca="1">LN((RAND()^(-Results!$F$4))-1)</f>
        <v>-2.4436037932797774</v>
      </c>
      <c r="E86" s="6">
        <f ca="1">LN((RAND()^(-Results!$F$4))-1)</f>
        <v>-2.9118710031190296</v>
      </c>
      <c r="F86" s="6">
        <f ca="1">LN((RAND()^(-Results!$F$4))-1)</f>
        <v>-0.83525922238659467</v>
      </c>
      <c r="G86" s="6">
        <f ca="1">LN((RAND()^(-Results!$F$4))-1)</f>
        <v>-0.46694391827589071</v>
      </c>
      <c r="H86" s="6">
        <f t="shared" ca="1" si="6"/>
        <v>-0.40869274783188647</v>
      </c>
      <c r="I86" s="10">
        <f ca="1">SUMPRODUCT(J86:O86,Results!B$12:G$12)+Results!$F$5*H86</f>
        <v>-18.936622840750697</v>
      </c>
      <c r="J86" s="10">
        <f ca="1">SUMPRODUCT($A86:$F86,Results!$B$15:$G$15)</f>
        <v>9.0461618942684368</v>
      </c>
      <c r="K86" s="10">
        <f ca="1">SUMPRODUCT($A86:$F86,Results!$B$16:$G$16)</f>
        <v>-3.3659000669212578</v>
      </c>
      <c r="L86" s="10">
        <f ca="1">SUMPRODUCT($A86:$F86,Results!$B$17:$G$17)</f>
        <v>13.429254507174001</v>
      </c>
      <c r="M86" s="10">
        <f ca="1">SUMPRODUCT($A86:$F86,Results!$B$18:$G$18)</f>
        <v>-1.8841910965299173</v>
      </c>
      <c r="N86" s="10">
        <f ca="1">SUMPRODUCT($A86:$F86,Results!$B$19:$G$19)</f>
        <v>2.7375439486713349</v>
      </c>
      <c r="O86" s="10">
        <f ca="1">SUMPRODUCT($A86:$F86,Results!$B$20:$G$20)</f>
        <v>2.854359280939474</v>
      </c>
      <c r="P86" s="10" cm="1">
        <f t="array" aca="1" ref="P86" ca="1">SUMPRODUCT(J86:O86,TRANSPOSE(Test!BL$20:BL$25))+Test!$AD$20-Test!$BL$27</f>
        <v>-15.785473203251662</v>
      </c>
      <c r="Q86" s="10" cm="1">
        <f t="array" aca="1" ref="Q86" ca="1">SUMPRODUCT(J86:O86,TRANSPOSE(Test!ES$20:ES$25))+Test!$AD$20-Test!$ES$27</f>
        <v>-15.974364111879529</v>
      </c>
      <c r="R86" s="10">
        <f ca="1">I86-Results!$E$5*H86</f>
        <v>-17.301851849423151</v>
      </c>
      <c r="S86" s="10" cm="1">
        <f t="array" aca="1" ref="S86" ca="1">SUMPRODUCT(J86:O86,TRANSPOSE(Test!AR$28:AR$33))+Test!$AD$20-Test!$AC$26</f>
        <v>-10.519343526280514</v>
      </c>
      <c r="T86" s="10">
        <f ca="1">SUMPRODUCT(J86:O86,Results!K$9:P$9)</f>
        <v>-17.000840168104379</v>
      </c>
      <c r="U86" s="10">
        <f ca="1">SUMPRODUCT(J86:O86,Results!K$9:P$9)+Test!$AD$20-Test!$AC$31</f>
        <v>-16.983884111579286</v>
      </c>
      <c r="V86" s="10">
        <f t="shared" ca="1" si="7"/>
        <v>-3.1511496374990351</v>
      </c>
      <c r="W86" s="10">
        <f t="shared" ca="1" si="8"/>
        <v>-2.9622587288711681</v>
      </c>
      <c r="X86" s="10">
        <f t="shared" ca="1" si="9"/>
        <v>-1.6347709913275459</v>
      </c>
      <c r="Y86" s="10">
        <f t="shared" ca="1" si="10"/>
        <v>-8.4172793144701838</v>
      </c>
      <c r="Z86" s="10">
        <f ca="1">I86-Test!$AD$20</f>
        <v>-19.218750907632582</v>
      </c>
      <c r="AA86" s="10">
        <f t="shared" ca="1" si="11"/>
        <v>-1.9527387291714113</v>
      </c>
    </row>
    <row r="87" spans="1:27">
      <c r="A87" s="6">
        <f ca="1">LN((RAND()^(-Results!$F$4))-1)</f>
        <v>-1.5745794386218337</v>
      </c>
      <c r="B87" s="6">
        <f ca="1">LN((RAND()^(-Results!$F$4))-1)</f>
        <v>-0.18580628308369246</v>
      </c>
      <c r="C87" s="6">
        <f ca="1">LN((RAND()^(-Results!$F$4))-1)</f>
        <v>2.1719831703726014</v>
      </c>
      <c r="D87" s="6">
        <f ca="1">LN((RAND()^(-Results!$F$4))-1)</f>
        <v>-0.87438539838263118</v>
      </c>
      <c r="E87" s="6">
        <f ca="1">LN((RAND()^(-Results!$F$4))-1)</f>
        <v>-1.0394716256029246</v>
      </c>
      <c r="F87" s="6">
        <f ca="1">LN((RAND()^(-Results!$F$4))-1)</f>
        <v>0.54823840277979885</v>
      </c>
      <c r="G87" s="6">
        <f ca="1">LN((RAND()^(-Results!$F$4))-1)</f>
        <v>-0.91255466748086755</v>
      </c>
      <c r="H87" s="6">
        <f t="shared" ca="1" si="6"/>
        <v>-0.85430349703686326</v>
      </c>
      <c r="I87" s="10">
        <f ca="1">SUMPRODUCT(J87:O87,Results!B$12:G$12)+Results!$F$5*H87</f>
        <v>-16.534786367905536</v>
      </c>
      <c r="J87" s="10">
        <f ca="1">SUMPRODUCT($A87:$F87,Results!$B$15:$G$15)</f>
        <v>7.3388645122690281</v>
      </c>
      <c r="K87" s="10">
        <f ca="1">SUMPRODUCT($A87:$F87,Results!$B$16:$G$16)</f>
        <v>1.7597391444273383</v>
      </c>
      <c r="L87" s="10">
        <f ca="1">SUMPRODUCT($A87:$F87,Results!$B$17:$G$17)</f>
        <v>6.0242869931233374</v>
      </c>
      <c r="M87" s="10">
        <f ca="1">SUMPRODUCT($A87:$F87,Results!$B$18:$G$18)</f>
        <v>-4.2106393997484677</v>
      </c>
      <c r="N87" s="10">
        <f ca="1">SUMPRODUCT($A87:$F87,Results!$B$19:$G$19)</f>
        <v>-0.79219701395281106</v>
      </c>
      <c r="O87" s="10">
        <f ca="1">SUMPRODUCT($A87:$F87,Results!$B$20:$G$20)</f>
        <v>1.959587357505499</v>
      </c>
      <c r="P87" s="10" cm="1">
        <f t="array" aca="1" ref="P87" ca="1">SUMPRODUCT(J87:O87,TRANSPOSE(Test!BL$20:BL$25))+Test!$AD$20-Test!$BL$27</f>
        <v>-11.481779849120731</v>
      </c>
      <c r="Q87" s="10" cm="1">
        <f t="array" aca="1" ref="Q87" ca="1">SUMPRODUCT(J87:O87,TRANSPOSE(Test!ES$20:ES$25))+Test!$AD$20-Test!$ES$27</f>
        <v>-11.495737586435986</v>
      </c>
      <c r="R87" s="10">
        <f ca="1">I87-Results!$E$5*H87</f>
        <v>-13.117572379758084</v>
      </c>
      <c r="S87" s="10" cm="1">
        <f t="array" aca="1" ref="S87" ca="1">SUMPRODUCT(J87:O87,TRANSPOSE(Test!AR$28:AR$33))+Test!$AD$20-Test!$AC$26</f>
        <v>-4.8041019620232008</v>
      </c>
      <c r="T87" s="10">
        <f ca="1">SUMPRODUCT(J87:O87,Results!K$9:P$9)</f>
        <v>-11.596984727301221</v>
      </c>
      <c r="U87" s="10">
        <f ca="1">SUMPRODUCT(J87:O87,Results!K$9:P$9)+Test!$AD$20-Test!$AC$31</f>
        <v>-11.580028670776128</v>
      </c>
      <c r="V87" s="10">
        <f t="shared" ca="1" si="7"/>
        <v>-5.0530065187848052</v>
      </c>
      <c r="W87" s="10">
        <f t="shared" ca="1" si="8"/>
        <v>-5.0390487814695497</v>
      </c>
      <c r="X87" s="10">
        <f t="shared" ca="1" si="9"/>
        <v>-3.4172139881474521</v>
      </c>
      <c r="Y87" s="10">
        <f t="shared" ca="1" si="10"/>
        <v>-11.730684405882336</v>
      </c>
      <c r="Z87" s="10">
        <f ca="1">I87-Test!$AD$20</f>
        <v>-16.816914434787421</v>
      </c>
      <c r="AA87" s="10">
        <f t="shared" ca="1" si="11"/>
        <v>-4.9547576971294074</v>
      </c>
    </row>
    <row r="88" spans="1:27">
      <c r="A88" s="6">
        <f ca="1">LN((RAND()^(-Results!$F$4))-1)</f>
        <v>1.1886217393916396</v>
      </c>
      <c r="B88" s="6">
        <f ca="1">LN((RAND()^(-Results!$F$4))-1)</f>
        <v>-0.16758254441552986</v>
      </c>
      <c r="C88" s="6">
        <f ca="1">LN((RAND()^(-Results!$F$4))-1)</f>
        <v>0.28319874484742763</v>
      </c>
      <c r="D88" s="6">
        <f ca="1">LN((RAND()^(-Results!$F$4))-1)</f>
        <v>-5.3548217126635498</v>
      </c>
      <c r="E88" s="6">
        <f ca="1">LN((RAND()^(-Results!$F$4))-1)</f>
        <v>0.35737468540705514</v>
      </c>
      <c r="F88" s="6">
        <f ca="1">LN((RAND()^(-Results!$F$4))-1)</f>
        <v>-5.5060132487879013E-2</v>
      </c>
      <c r="G88" s="6">
        <f ca="1">LN((RAND()^(-Results!$F$4))-1)</f>
        <v>0.35341013657912912</v>
      </c>
      <c r="H88" s="6">
        <f t="shared" ca="1" si="6"/>
        <v>0.41166130702313336</v>
      </c>
      <c r="I88" s="10">
        <f ca="1">SUMPRODUCT(J88:O88,Results!B$12:G$12)+Results!$F$5*H88</f>
        <v>7.8880213326593367</v>
      </c>
      <c r="J88" s="10">
        <f ca="1">SUMPRODUCT($A88:$F88,Results!$B$15:$G$15)</f>
        <v>1.5149396236438102</v>
      </c>
      <c r="K88" s="10">
        <f ca="1">SUMPRODUCT($A88:$F88,Results!$B$16:$G$16)</f>
        <v>5.4582519431131553</v>
      </c>
      <c r="L88" s="10">
        <f ca="1">SUMPRODUCT($A88:$F88,Results!$B$17:$G$17)</f>
        <v>-2.8404229156886727</v>
      </c>
      <c r="M88" s="10">
        <f ca="1">SUMPRODUCT($A88:$F88,Results!$B$18:$G$18)</f>
        <v>2.2650197340484097</v>
      </c>
      <c r="N88" s="10">
        <f ca="1">SUMPRODUCT($A88:$F88,Results!$B$19:$G$19)</f>
        <v>4.1086737737251289</v>
      </c>
      <c r="O88" s="10">
        <f ca="1">SUMPRODUCT($A88:$F88,Results!$B$20:$G$20)</f>
        <v>-1.8684780122410076</v>
      </c>
      <c r="P88" s="10" cm="1">
        <f t="array" aca="1" ref="P88" ca="1">SUMPRODUCT(J88:O88,TRANSPOSE(Test!BL$20:BL$25))+Test!$AD$20-Test!$BL$27</f>
        <v>6.3242802186573321</v>
      </c>
      <c r="Q88" s="10" cm="1">
        <f t="array" aca="1" ref="Q88" ca="1">SUMPRODUCT(J88:O88,TRANSPOSE(Test!ES$20:ES$25))+Test!$AD$20-Test!$ES$27</f>
        <v>6.1577773086031309</v>
      </c>
      <c r="R88" s="10">
        <f ca="1">I88-Results!$E$5*H88</f>
        <v>6.241376104566803</v>
      </c>
      <c r="S88" s="10" cm="1">
        <f t="array" aca="1" ref="S88" ca="1">SUMPRODUCT(J88:O88,TRANSPOSE(Test!AR$28:AR$33))+Test!$AD$20-Test!$AC$26</f>
        <v>3.499228221043504</v>
      </c>
      <c r="T88" s="10">
        <f ca="1">SUMPRODUCT(J88:O88,Results!K$9:P$9)</f>
        <v>5.1919669545342328</v>
      </c>
      <c r="U88" s="10">
        <f ca="1">SUMPRODUCT(J88:O88,Results!K$9:P$9)+Test!$AD$20-Test!$AC$31</f>
        <v>5.2089230110593254</v>
      </c>
      <c r="V88" s="10">
        <f t="shared" ca="1" si="7"/>
        <v>1.5637411140020046</v>
      </c>
      <c r="W88" s="10">
        <f t="shared" ca="1" si="8"/>
        <v>1.7302440240562058</v>
      </c>
      <c r="X88" s="10">
        <f t="shared" ca="1" si="9"/>
        <v>1.6466452280925337</v>
      </c>
      <c r="Y88" s="10">
        <f t="shared" ca="1" si="10"/>
        <v>4.3887931116158327</v>
      </c>
      <c r="Z88" s="10">
        <f ca="1">I88-Test!$AD$20</f>
        <v>7.6058932657774516</v>
      </c>
      <c r="AA88" s="10">
        <f t="shared" ca="1" si="11"/>
        <v>2.6790983216000113</v>
      </c>
    </row>
    <row r="89" spans="1:27">
      <c r="A89" s="6">
        <f ca="1">LN((RAND()^(-Results!$F$4))-1)</f>
        <v>-0.17864263614881271</v>
      </c>
      <c r="B89" s="6">
        <f ca="1">LN((RAND()^(-Results!$F$4))-1)</f>
        <v>2.6103810986750298</v>
      </c>
      <c r="C89" s="6">
        <f ca="1">LN((RAND()^(-Results!$F$4))-1)</f>
        <v>0.71338478000052197</v>
      </c>
      <c r="D89" s="6">
        <f ca="1">LN((RAND()^(-Results!$F$4))-1)</f>
        <v>0.66541549573660275</v>
      </c>
      <c r="E89" s="6">
        <f ca="1">LN((RAND()^(-Results!$F$4))-1)</f>
        <v>-1.1710685257229956</v>
      </c>
      <c r="F89" s="6">
        <f ca="1">LN((RAND()^(-Results!$F$4))-1)</f>
        <v>-0.57752887143245291</v>
      </c>
      <c r="G89" s="6">
        <f ca="1">LN((RAND()^(-Results!$F$4))-1)</f>
        <v>1.4776429898952634</v>
      </c>
      <c r="H89" s="6">
        <f t="shared" ca="1" si="6"/>
        <v>1.5358941603392677</v>
      </c>
      <c r="I89" s="10">
        <f ca="1">SUMPRODUCT(J89:O89,Results!B$12:G$12)+Results!$F$5*H89</f>
        <v>6.8021382045514187</v>
      </c>
      <c r="J89" s="10">
        <f ca="1">SUMPRODUCT($A89:$F89,Results!$B$15:$G$15)</f>
        <v>2.6384732579601087</v>
      </c>
      <c r="K89" s="10">
        <f ca="1">SUMPRODUCT($A89:$F89,Results!$B$16:$G$16)</f>
        <v>-0.68976148255718417</v>
      </c>
      <c r="L89" s="10">
        <f ca="1">SUMPRODUCT($A89:$F89,Results!$B$17:$G$17)</f>
        <v>8.3725399069001494</v>
      </c>
      <c r="M89" s="10">
        <f ca="1">SUMPRODUCT($A89:$F89,Results!$B$18:$G$18)</f>
        <v>0.58382763616513011</v>
      </c>
      <c r="N89" s="10">
        <f ca="1">SUMPRODUCT($A89:$F89,Results!$B$19:$G$19)</f>
        <v>4.9834471497622594</v>
      </c>
      <c r="O89" s="10">
        <f ca="1">SUMPRODUCT($A89:$F89,Results!$B$20:$G$20)</f>
        <v>1.430610888205281</v>
      </c>
      <c r="P89" s="10" cm="1">
        <f t="array" aca="1" ref="P89" ca="1">SUMPRODUCT(J89:O89,TRANSPOSE(Test!BL$20:BL$25))+Test!$AD$20-Test!$BL$27</f>
        <v>-1.5560019263466578</v>
      </c>
      <c r="Q89" s="10" cm="1">
        <f t="array" aca="1" ref="Q89" ca="1">SUMPRODUCT(J89:O89,TRANSPOSE(Test!ES$20:ES$25))+Test!$AD$20-Test!$ES$27</f>
        <v>-1.449535412800119</v>
      </c>
      <c r="R89" s="10">
        <f ca="1">I89-Results!$E$5*H89</f>
        <v>0.65856156319434778</v>
      </c>
      <c r="S89" s="10" cm="1">
        <f t="array" aca="1" ref="S89" ca="1">SUMPRODUCT(J89:O89,TRANSPOSE(Test!AR$28:AR$33))+Test!$AD$20-Test!$AC$26</f>
        <v>-1.2857666162568491</v>
      </c>
      <c r="T89" s="10">
        <f ca="1">SUMPRODUCT(J89:O89,Results!K$9:P$9)</f>
        <v>-0.91188905721916613</v>
      </c>
      <c r="U89" s="10">
        <f ca="1">SUMPRODUCT(J89:O89,Results!K$9:P$9)+Test!$AD$20-Test!$AC$31</f>
        <v>-0.89493300069407367</v>
      </c>
      <c r="V89" s="10">
        <f t="shared" ca="1" si="7"/>
        <v>8.3581401308980769</v>
      </c>
      <c r="W89" s="10">
        <f t="shared" ca="1" si="8"/>
        <v>8.2516736173515373</v>
      </c>
      <c r="X89" s="10">
        <f t="shared" ca="1" si="9"/>
        <v>6.1435766413570709</v>
      </c>
      <c r="Y89" s="10">
        <f t="shared" ca="1" si="10"/>
        <v>8.0879048208082676</v>
      </c>
      <c r="Z89" s="10">
        <f ca="1">I89-Test!$AD$20</f>
        <v>6.5200101376695336</v>
      </c>
      <c r="AA89" s="10">
        <f t="shared" ca="1" si="11"/>
        <v>7.6970712052454928</v>
      </c>
    </row>
    <row r="90" spans="1:27">
      <c r="A90" s="6">
        <f ca="1">LN((RAND()^(-Results!$F$4))-1)</f>
        <v>-0.76990093258871928</v>
      </c>
      <c r="B90" s="6">
        <f ca="1">LN((RAND()^(-Results!$F$4))-1)</f>
        <v>0.90998064530056211</v>
      </c>
      <c r="C90" s="6">
        <f ca="1">LN((RAND()^(-Results!$F$4))-1)</f>
        <v>1.9508183430950818</v>
      </c>
      <c r="D90" s="6">
        <f ca="1">LN((RAND()^(-Results!$F$4))-1)</f>
        <v>-0.93767962904971092</v>
      </c>
      <c r="E90" s="6">
        <f ca="1">LN((RAND()^(-Results!$F$4))-1)</f>
        <v>-0.64695325913153823</v>
      </c>
      <c r="F90" s="6">
        <f ca="1">LN((RAND()^(-Results!$F$4))-1)</f>
        <v>1.1897707628189484</v>
      </c>
      <c r="G90" s="6">
        <f ca="1">LN((RAND()^(-Results!$F$4))-1)</f>
        <v>-0.53933121096400294</v>
      </c>
      <c r="H90" s="6">
        <f t="shared" ca="1" si="6"/>
        <v>-0.4810800405199987</v>
      </c>
      <c r="I90" s="10">
        <f ca="1">SUMPRODUCT(J90:O90,Results!B$12:G$12)+Results!$F$5*H90</f>
        <v>-2.290987229807711</v>
      </c>
      <c r="J90" s="10">
        <f ca="1">SUMPRODUCT($A90:$F90,Results!$B$15:$G$15)</f>
        <v>3.031878831204883</v>
      </c>
      <c r="K90" s="10">
        <f ca="1">SUMPRODUCT($A90:$F90,Results!$B$16:$G$16)</f>
        <v>3.6851483286352611</v>
      </c>
      <c r="L90" s="10">
        <f ca="1">SUMPRODUCT($A90:$F90,Results!$B$17:$G$17)</f>
        <v>4.0652679429223904</v>
      </c>
      <c r="M90" s="10">
        <f ca="1">SUMPRODUCT($A90:$F90,Results!$B$18:$G$18)</f>
        <v>-4.326222056843319</v>
      </c>
      <c r="N90" s="10">
        <f ca="1">SUMPRODUCT($A90:$F90,Results!$B$19:$G$19)</f>
        <v>2.6619211551708606</v>
      </c>
      <c r="O90" s="10">
        <f ca="1">SUMPRODUCT($A90:$F90,Results!$B$20:$G$20)</f>
        <v>2.7120786682112765</v>
      </c>
      <c r="P90" s="10" cm="1">
        <f t="array" aca="1" ref="P90" ca="1">SUMPRODUCT(J90:O90,TRANSPOSE(Test!BL$20:BL$25))+Test!$AD$20-Test!$BL$27</f>
        <v>0.50658987387589216</v>
      </c>
      <c r="Q90" s="10" cm="1">
        <f t="array" aca="1" ref="Q90" ca="1">SUMPRODUCT(J90:O90,TRANSPOSE(Test!ES$20:ES$25))+Test!$AD$20-Test!$ES$27</f>
        <v>0.53076406181808655</v>
      </c>
      <c r="R90" s="10">
        <f ca="1">I90-Results!$E$5*H90</f>
        <v>-0.36666706772771618</v>
      </c>
      <c r="S90" s="10" cm="1">
        <f t="array" aca="1" ref="S90" ca="1">SUMPRODUCT(J90:O90,TRANSPOSE(Test!AR$28:AR$33))+Test!$AD$20-Test!$AC$26</f>
        <v>5.3661087822036437</v>
      </c>
      <c r="T90" s="10">
        <f ca="1">SUMPRODUCT(J90:O90,Results!K$9:P$9)</f>
        <v>0.61932481252015692</v>
      </c>
      <c r="U90" s="10">
        <f ca="1">SUMPRODUCT(J90:O90,Results!K$9:P$9)+Test!$AD$20-Test!$AC$31</f>
        <v>0.63628086904524939</v>
      </c>
      <c r="V90" s="10">
        <f t="shared" ca="1" si="7"/>
        <v>-2.797577103683603</v>
      </c>
      <c r="W90" s="10">
        <f t="shared" ca="1" si="8"/>
        <v>-2.8217512916257976</v>
      </c>
      <c r="X90" s="10">
        <f t="shared" ca="1" si="9"/>
        <v>-1.9243201620799948</v>
      </c>
      <c r="Y90" s="10">
        <f t="shared" ca="1" si="10"/>
        <v>-7.6570960120113547</v>
      </c>
      <c r="Z90" s="10">
        <f ca="1">I90-Test!$AD$20</f>
        <v>-2.573115296689596</v>
      </c>
      <c r="AA90" s="10">
        <f t="shared" ca="1" si="11"/>
        <v>-2.9272680988529602</v>
      </c>
    </row>
    <row r="91" spans="1:27">
      <c r="A91" s="6">
        <f ca="1">LN((RAND()^(-Results!$F$4))-1)</f>
        <v>-4.5921669175374498E-2</v>
      </c>
      <c r="B91" s="6">
        <f ca="1">LN((RAND()^(-Results!$F$4))-1)</f>
        <v>-3.2809113508885441</v>
      </c>
      <c r="C91" s="6">
        <f ca="1">LN((RAND()^(-Results!$F$4))-1)</f>
        <v>0.20702196680287538</v>
      </c>
      <c r="D91" s="6">
        <f ca="1">LN((RAND()^(-Results!$F$4))-1)</f>
        <v>-1.8995503931531992</v>
      </c>
      <c r="E91" s="6">
        <f ca="1">LN((RAND()^(-Results!$F$4))-1)</f>
        <v>-0.72735901709664463</v>
      </c>
      <c r="F91" s="6">
        <f ca="1">LN((RAND()^(-Results!$F$4))-1)</f>
        <v>1.1166811838579662</v>
      </c>
      <c r="G91" s="6">
        <f ca="1">LN((RAND()^(-Results!$F$4))-1)</f>
        <v>-3.88332998286727</v>
      </c>
      <c r="H91" s="6">
        <f t="shared" ca="1" si="6"/>
        <v>-3.825078812423266</v>
      </c>
      <c r="I91" s="10">
        <f ca="1">SUMPRODUCT(J91:O91,Results!B$12:G$12)+Results!$F$5*H91</f>
        <v>-25.626681793514571</v>
      </c>
      <c r="J91" s="10">
        <f ca="1">SUMPRODUCT($A91:$F91,Results!$B$15:$G$15)</f>
        <v>1.3245113135030238</v>
      </c>
      <c r="K91" s="10">
        <f ca="1">SUMPRODUCT($A91:$F91,Results!$B$16:$G$16)</f>
        <v>-1.4008598281381577</v>
      </c>
      <c r="L91" s="10">
        <f ca="1">SUMPRODUCT($A91:$F91,Results!$B$17:$G$17)</f>
        <v>-0.80891120178591858</v>
      </c>
      <c r="M91" s="10">
        <f ca="1">SUMPRODUCT($A91:$F91,Results!$B$18:$G$18)</f>
        <v>-2.8523584382426979</v>
      </c>
      <c r="N91" s="10">
        <f ca="1">SUMPRODUCT($A91:$F91,Results!$B$19:$G$19)</f>
        <v>-3.3552938753122312</v>
      </c>
      <c r="O91" s="10">
        <f ca="1">SUMPRODUCT($A91:$F91,Results!$B$20:$G$20)</f>
        <v>0.86368412338103995</v>
      </c>
      <c r="P91" s="10" cm="1">
        <f t="array" aca="1" ref="P91" ca="1">SUMPRODUCT(J91:O91,TRANSPOSE(Test!BL$20:BL$25))+Test!$AD$20-Test!$BL$27</f>
        <v>-5.4969869180600899</v>
      </c>
      <c r="Q91" s="10" cm="1">
        <f t="array" aca="1" ref="Q91" ca="1">SUMPRODUCT(J91:O91,TRANSPOSE(Test!ES$20:ES$25))+Test!$AD$20-Test!$ES$27</f>
        <v>-5.6635507754901813</v>
      </c>
      <c r="R91" s="10">
        <f ca="1">I91-Results!$E$5*H91</f>
        <v>-10.326366543821507</v>
      </c>
      <c r="S91" s="10" cm="1">
        <f t="array" aca="1" ref="S91" ca="1">SUMPRODUCT(J91:O91,TRANSPOSE(Test!AR$28:AR$33))+Test!$AD$20-Test!$AC$26</f>
        <v>-2.0938449127181267</v>
      </c>
      <c r="T91" s="10">
        <f ca="1">SUMPRODUCT(J91:O91,Results!K$9:P$9)</f>
        <v>-6.5663966825415265</v>
      </c>
      <c r="U91" s="10">
        <f ca="1">SUMPRODUCT(J91:O91,Results!K$9:P$9)+Test!$AD$20-Test!$AC$31</f>
        <v>-6.549440626016434</v>
      </c>
      <c r="V91" s="10">
        <f t="shared" ca="1" si="7"/>
        <v>-20.129694875454483</v>
      </c>
      <c r="W91" s="10">
        <f t="shared" ca="1" si="8"/>
        <v>-19.963131018024391</v>
      </c>
      <c r="X91" s="10">
        <f t="shared" ca="1" si="9"/>
        <v>-15.300315249693064</v>
      </c>
      <c r="Y91" s="10">
        <f t="shared" ca="1" si="10"/>
        <v>-23.532836880796445</v>
      </c>
      <c r="Z91" s="10">
        <f ca="1">I91-Test!$AD$20</f>
        <v>-25.908809860396456</v>
      </c>
      <c r="AA91" s="10">
        <f t="shared" ca="1" si="11"/>
        <v>-19.077241167498137</v>
      </c>
    </row>
    <row r="92" spans="1:27">
      <c r="A92" s="6">
        <f ca="1">LN((RAND()^(-Results!$F$4))-1)</f>
        <v>-5.3495071197140884</v>
      </c>
      <c r="B92" s="6">
        <f ca="1">LN((RAND()^(-Results!$F$4))-1)</f>
        <v>-0.64830411188894355</v>
      </c>
      <c r="C92" s="6">
        <f ca="1">LN((RAND()^(-Results!$F$4))-1)</f>
        <v>1.1755572184384315</v>
      </c>
      <c r="D92" s="6">
        <f ca="1">LN((RAND()^(-Results!$F$4))-1)</f>
        <v>-3.5836668105562115</v>
      </c>
      <c r="E92" s="6">
        <f ca="1">LN((RAND()^(-Results!$F$4))-1)</f>
        <v>0.74799383143054321</v>
      </c>
      <c r="F92" s="6">
        <f ca="1">LN((RAND()^(-Results!$F$4))-1)</f>
        <v>-1.2245088517764717</v>
      </c>
      <c r="G92" s="6">
        <f ca="1">LN((RAND()^(-Results!$F$4))-1)</f>
        <v>-0.90249490641796115</v>
      </c>
      <c r="H92" s="6">
        <f t="shared" ca="1" si="6"/>
        <v>-0.84424373597395685</v>
      </c>
      <c r="I92" s="10">
        <f ca="1">SUMPRODUCT(J92:O92,Results!B$12:G$12)+Results!$F$5*H92</f>
        <v>-47.49193263806486</v>
      </c>
      <c r="J92" s="10">
        <f ca="1">SUMPRODUCT($A92:$F92,Results!$B$15:$G$15)</f>
        <v>20.87195609544731</v>
      </c>
      <c r="K92" s="10">
        <f ca="1">SUMPRODUCT($A92:$F92,Results!$B$16:$G$16)</f>
        <v>5.1239226451008779</v>
      </c>
      <c r="L92" s="10">
        <f ca="1">SUMPRODUCT($A92:$F92,Results!$B$17:$G$17)</f>
        <v>-0.52773320238193611</v>
      </c>
      <c r="M92" s="10">
        <f ca="1">SUMPRODUCT($A92:$F92,Results!$B$18:$G$18)</f>
        <v>1.1333338910344986</v>
      </c>
      <c r="N92" s="10">
        <f ca="1">SUMPRODUCT($A92:$F92,Results!$B$19:$G$19)</f>
        <v>-12.931603756174447</v>
      </c>
      <c r="O92" s="10">
        <f ca="1">SUMPRODUCT($A92:$F92,Results!$B$20:$G$20)</f>
        <v>-6.9358002516775539</v>
      </c>
      <c r="P92" s="10" cm="1">
        <f t="array" aca="1" ref="P92" ca="1">SUMPRODUCT(J92:O92,TRANSPOSE(Test!BL$20:BL$25))+Test!$AD$20-Test!$BL$27</f>
        <v>-42.176966822142482</v>
      </c>
      <c r="Q92" s="10" cm="1">
        <f t="array" aca="1" ref="Q92" ca="1">SUMPRODUCT(J92:O92,TRANSPOSE(Test!ES$20:ES$25))+Test!$AD$20-Test!$ES$27</f>
        <v>-42.18725484897049</v>
      </c>
      <c r="R92" s="10">
        <f ca="1">I92-Results!$E$5*H92</f>
        <v>-44.114957694169036</v>
      </c>
      <c r="S92" s="10" cm="1">
        <f t="array" aca="1" ref="S92" ca="1">SUMPRODUCT(J92:O92,TRANSPOSE(Test!AR$28:AR$33))+Test!$AD$20-Test!$AC$26</f>
        <v>-36.012423965050345</v>
      </c>
      <c r="T92" s="10">
        <f ca="1">SUMPRODUCT(J92:O92,Results!K$9:P$9)</f>
        <v>-42.303082215476124</v>
      </c>
      <c r="U92" s="10">
        <f ca="1">SUMPRODUCT(J92:O92,Results!K$9:P$9)+Test!$AD$20-Test!$AC$31</f>
        <v>-42.286126158951028</v>
      </c>
      <c r="V92" s="10">
        <f t="shared" ca="1" si="7"/>
        <v>-5.3149658159223776</v>
      </c>
      <c r="W92" s="10">
        <f t="shared" ca="1" si="8"/>
        <v>-5.3046777890943702</v>
      </c>
      <c r="X92" s="10">
        <f t="shared" ca="1" si="9"/>
        <v>-3.3769749438958243</v>
      </c>
      <c r="Y92" s="10">
        <f t="shared" ca="1" si="10"/>
        <v>-11.479508673014514</v>
      </c>
      <c r="Z92" s="10">
        <f ca="1">I92-Test!$AD$20</f>
        <v>-47.774060704946749</v>
      </c>
      <c r="AA92" s="10">
        <f t="shared" ca="1" si="11"/>
        <v>-5.2058064791138321</v>
      </c>
    </row>
    <row r="93" spans="1:27">
      <c r="A93" s="6">
        <f ca="1">LN((RAND()^(-Results!$F$4))-1)</f>
        <v>2.1209951270858456</v>
      </c>
      <c r="B93" s="6">
        <f ca="1">LN((RAND()^(-Results!$F$4))-1)</f>
        <v>-1.1204634434816525</v>
      </c>
      <c r="C93" s="6">
        <f ca="1">LN((RAND()^(-Results!$F$4))-1)</f>
        <v>-1.5052722387698925</v>
      </c>
      <c r="D93" s="6">
        <f ca="1">LN((RAND()^(-Results!$F$4))-1)</f>
        <v>1.2352529705008293</v>
      </c>
      <c r="E93" s="6">
        <f ca="1">LN((RAND()^(-Results!$F$4))-1)</f>
        <v>-0.87575998344895134</v>
      </c>
      <c r="F93" s="6">
        <f ca="1">LN((RAND()^(-Results!$F$4))-1)</f>
        <v>1.1280942515182319</v>
      </c>
      <c r="G93" s="6">
        <f ca="1">LN((RAND()^(-Results!$F$4))-1)</f>
        <v>1.5345560577847603</v>
      </c>
      <c r="H93" s="6">
        <f t="shared" ca="1" si="6"/>
        <v>1.5928072282287646</v>
      </c>
      <c r="I93" s="10">
        <f ca="1">SUMPRODUCT(J93:O93,Results!B$12:G$12)+Results!$F$5*H93</f>
        <v>22.614062072048412</v>
      </c>
      <c r="J93" s="10">
        <f ca="1">SUMPRODUCT($A93:$F93,Results!$B$15:$G$15)</f>
        <v>-9.3057416973692959</v>
      </c>
      <c r="K93" s="10">
        <f ca="1">SUMPRODUCT($A93:$F93,Results!$B$16:$G$16)</f>
        <v>-5.2089980330486902</v>
      </c>
      <c r="L93" s="10">
        <f ca="1">SUMPRODUCT($A93:$F93,Results!$B$17:$G$17)</f>
        <v>-0.16204858266959077</v>
      </c>
      <c r="M93" s="10">
        <f ca="1">SUMPRODUCT($A93:$F93,Results!$B$18:$G$18)</f>
        <v>-0.54588374384581084</v>
      </c>
      <c r="N93" s="10">
        <f ca="1">SUMPRODUCT($A93:$F93,Results!$B$19:$G$19)</f>
        <v>3.0817341339242672</v>
      </c>
      <c r="O93" s="10">
        <f ca="1">SUMPRODUCT($A93:$F93,Results!$B$20:$G$20)</f>
        <v>2.6894400281585185</v>
      </c>
      <c r="P93" s="10" cm="1">
        <f t="array" aca="1" ref="P93" ca="1">SUMPRODUCT(J93:O93,TRANSPOSE(Test!BL$20:BL$25))+Test!$AD$20-Test!$BL$27</f>
        <v>14.130892504156767</v>
      </c>
      <c r="Q93" s="10" cm="1">
        <f t="array" aca="1" ref="Q93" ca="1">SUMPRODUCT(J93:O93,TRANSPOSE(Test!ES$20:ES$25))+Test!$AD$20-Test!$ES$27</f>
        <v>14.098693470343653</v>
      </c>
      <c r="R93" s="10">
        <f ca="1">I93-Results!$E$5*H93</f>
        <v>16.242833159133355</v>
      </c>
      <c r="S93" s="10" cm="1">
        <f t="array" aca="1" ref="S93" ca="1">SUMPRODUCT(J93:O93,TRANSPOSE(Test!AR$28:AR$33))+Test!$AD$20-Test!$AC$26</f>
        <v>11.669580768159173</v>
      </c>
      <c r="T93" s="10">
        <f ca="1">SUMPRODUCT(J93:O93,Results!K$9:P$9)</f>
        <v>13.930748267699503</v>
      </c>
      <c r="U93" s="10">
        <f ca="1">SUMPRODUCT(J93:O93,Results!K$9:P$9)+Test!$AD$20-Test!$AC$31</f>
        <v>13.947704324224595</v>
      </c>
      <c r="V93" s="10">
        <f t="shared" ca="1" si="7"/>
        <v>8.483169567891645</v>
      </c>
      <c r="W93" s="10">
        <f t="shared" ca="1" si="8"/>
        <v>8.5153686017047594</v>
      </c>
      <c r="X93" s="10">
        <f t="shared" ca="1" si="9"/>
        <v>6.3712289129150577</v>
      </c>
      <c r="Y93" s="10">
        <f t="shared" ca="1" si="10"/>
        <v>10.944481303889239</v>
      </c>
      <c r="Z93" s="10">
        <f ca="1">I93-Test!$AD$20</f>
        <v>22.331934005166527</v>
      </c>
      <c r="AA93" s="10">
        <f t="shared" ca="1" si="11"/>
        <v>8.6663577478238167</v>
      </c>
    </row>
    <row r="94" spans="1:27">
      <c r="A94" s="6">
        <f ca="1">LN((RAND()^(-Results!$F$4))-1)</f>
        <v>4.148752573758494</v>
      </c>
      <c r="B94" s="6">
        <f ca="1">LN((RAND()^(-Results!$F$4))-1)</f>
        <v>-1.9559841645539602</v>
      </c>
      <c r="C94" s="6">
        <f ca="1">LN((RAND()^(-Results!$F$4))-1)</f>
        <v>1.6689572604768368</v>
      </c>
      <c r="D94" s="6">
        <f ca="1">LN((RAND()^(-Results!$F$4))-1)</f>
        <v>-2.2928737743957237</v>
      </c>
      <c r="E94" s="6">
        <f ca="1">LN((RAND()^(-Results!$F$4))-1)</f>
        <v>-0.9756459968022555</v>
      </c>
      <c r="F94" s="6">
        <f ca="1">LN((RAND()^(-Results!$F$4))-1)</f>
        <v>-3.0920553294317514</v>
      </c>
      <c r="G94" s="6">
        <f ca="1">LN((RAND()^(-Results!$F$4))-1)</f>
        <v>-0.82720371643177038</v>
      </c>
      <c r="H94" s="6">
        <f t="shared" ca="1" si="6"/>
        <v>-0.76895254598776608</v>
      </c>
      <c r="I94" s="10">
        <f ca="1">SUMPRODUCT(J94:O94,Results!B$12:G$12)+Results!$F$5*H94</f>
        <v>1.3424510440963076</v>
      </c>
      <c r="J94" s="10">
        <f ca="1">SUMPRODUCT($A94:$F94,Results!$B$15:$G$15)</f>
        <v>-0.54156875851714048</v>
      </c>
      <c r="K94" s="10">
        <f ca="1">SUMPRODUCT($A94:$F94,Results!$B$16:$G$16)</f>
        <v>-1.9774522426269647</v>
      </c>
      <c r="L94" s="10">
        <f ca="1">SUMPRODUCT($A94:$F94,Results!$B$17:$G$17)</f>
        <v>5.9321456372971131</v>
      </c>
      <c r="M94" s="10">
        <f ca="1">SUMPRODUCT($A94:$F94,Results!$B$18:$G$18)</f>
        <v>3.360757345781026</v>
      </c>
      <c r="N94" s="10">
        <f ca="1">SUMPRODUCT($A94:$F94,Results!$B$19:$G$19)</f>
        <v>7.9984585930346013</v>
      </c>
      <c r="O94" s="10">
        <f ca="1">SUMPRODUCT($A94:$F94,Results!$B$20:$G$20)</f>
        <v>1.5518118018156808</v>
      </c>
      <c r="P94" s="10" cm="1">
        <f t="array" aca="1" ref="P94" ca="1">SUMPRODUCT(J94:O94,TRANSPOSE(Test!BL$20:BL$25))+Test!$AD$20-Test!$BL$27</f>
        <v>6.4542353504555985</v>
      </c>
      <c r="Q94" s="10" cm="1">
        <f t="array" aca="1" ref="Q94" ca="1">SUMPRODUCT(J94:O94,TRANSPOSE(Test!ES$20:ES$25))+Test!$AD$20-Test!$ES$27</f>
        <v>6.1439694527573891</v>
      </c>
      <c r="R94" s="10">
        <f ca="1">I94-Results!$E$5*H94</f>
        <v>4.4182612280473723</v>
      </c>
      <c r="S94" s="10" cm="1">
        <f t="array" aca="1" ref="S94" ca="1">SUMPRODUCT(J94:O94,TRANSPOSE(Test!AR$28:AR$33))+Test!$AD$20-Test!$AC$26</f>
        <v>3.1017357532160315</v>
      </c>
      <c r="T94" s="10">
        <f ca="1">SUMPRODUCT(J94:O94,Results!K$9:P$9)</f>
        <v>4.5013461210006245</v>
      </c>
      <c r="U94" s="10">
        <f ca="1">SUMPRODUCT(J94:O94,Results!K$9:P$9)+Test!$AD$20-Test!$AC$31</f>
        <v>4.5183021775257171</v>
      </c>
      <c r="V94" s="10">
        <f t="shared" ca="1" si="7"/>
        <v>-5.1117843063592909</v>
      </c>
      <c r="W94" s="10">
        <f t="shared" ca="1" si="8"/>
        <v>-4.8015184086610816</v>
      </c>
      <c r="X94" s="10">
        <f t="shared" ca="1" si="9"/>
        <v>-3.0758101839510648</v>
      </c>
      <c r="Y94" s="10">
        <f t="shared" ca="1" si="10"/>
        <v>-1.7592847091197239</v>
      </c>
      <c r="Z94" s="10">
        <f ca="1">I94-Test!$AD$20</f>
        <v>1.0603229772144223</v>
      </c>
      <c r="AA94" s="10">
        <f t="shared" ca="1" si="11"/>
        <v>-3.1758511334294095</v>
      </c>
    </row>
    <row r="95" spans="1:27">
      <c r="A95" s="6">
        <f ca="1">LN((RAND()^(-Results!$F$4))-1)</f>
        <v>0.29581996095093216</v>
      </c>
      <c r="B95" s="6">
        <f ca="1">LN((RAND()^(-Results!$F$4))-1)</f>
        <v>-1.2269975751768407E-2</v>
      </c>
      <c r="C95" s="6">
        <f ca="1">LN((RAND()^(-Results!$F$4))-1)</f>
        <v>1.1289558731319904</v>
      </c>
      <c r="D95" s="6">
        <f ca="1">LN((RAND()^(-Results!$F$4))-1)</f>
        <v>0.34569266543383287</v>
      </c>
      <c r="E95" s="6">
        <f ca="1">LN((RAND()^(-Results!$F$4))-1)</f>
        <v>1.5173104990092421</v>
      </c>
      <c r="F95" s="6">
        <f ca="1">LN((RAND()^(-Results!$F$4))-1)</f>
        <v>-0.88867468884700096</v>
      </c>
      <c r="G95" s="6">
        <f ca="1">LN((RAND()^(-Results!$F$4))-1)</f>
        <v>-0.3625544838285622</v>
      </c>
      <c r="H95" s="6">
        <f t="shared" ca="1" si="6"/>
        <v>-0.30430331338455796</v>
      </c>
      <c r="I95" s="10">
        <f ca="1">SUMPRODUCT(J95:O95,Results!B$12:G$12)+Results!$F$5*H95</f>
        <v>1.6229105386503546</v>
      </c>
      <c r="J95" s="10">
        <f ca="1">SUMPRODUCT($A95:$F95,Results!$B$15:$G$15)</f>
        <v>-0.31503833589720553</v>
      </c>
      <c r="K95" s="10">
        <f ca="1">SUMPRODUCT($A95:$F95,Results!$B$16:$G$16)</f>
        <v>4.0634030911490999</v>
      </c>
      <c r="L95" s="10">
        <f ca="1">SUMPRODUCT($A95:$F95,Results!$B$17:$G$17)</f>
        <v>-4.2778825071676634</v>
      </c>
      <c r="M95" s="10">
        <f ca="1">SUMPRODUCT($A95:$F95,Results!$B$18:$G$18)</f>
        <v>-0.16239425930161966</v>
      </c>
      <c r="N95" s="10">
        <f ca="1">SUMPRODUCT($A95:$F95,Results!$B$19:$G$19)</f>
        <v>-0.54392329950120166</v>
      </c>
      <c r="O95" s="10">
        <f ca="1">SUMPRODUCT($A95:$F95,Results!$B$20:$G$20)</f>
        <v>-0.62135011254131378</v>
      </c>
      <c r="P95" s="10" cm="1">
        <f t="array" aca="1" ref="P95" ca="1">SUMPRODUCT(J95:O95,TRANSPOSE(Test!BL$20:BL$25))+Test!$AD$20-Test!$BL$27</f>
        <v>3.8128772638092916</v>
      </c>
      <c r="Q95" s="10" cm="1">
        <f t="array" aca="1" ref="Q95" ca="1">SUMPRODUCT(J95:O95,TRANSPOSE(Test!ES$20:ES$25))+Test!$AD$20-Test!$ES$27</f>
        <v>3.7931258609711525</v>
      </c>
      <c r="R95" s="10">
        <f ca="1">I95-Results!$E$5*H95</f>
        <v>2.8401237921885865</v>
      </c>
      <c r="S95" s="10" cm="1">
        <f t="array" aca="1" ref="S95" ca="1">SUMPRODUCT(J95:O95,TRANSPOSE(Test!AR$28:AR$33))+Test!$AD$20-Test!$AC$26</f>
        <v>3.8346976156251618</v>
      </c>
      <c r="T95" s="10">
        <f ca="1">SUMPRODUCT(J95:O95,Results!K$9:P$9)</f>
        <v>3.6885573781865597</v>
      </c>
      <c r="U95" s="10">
        <f ca="1">SUMPRODUCT(J95:O95,Results!K$9:P$9)+Test!$AD$20-Test!$AC$31</f>
        <v>3.7055134347116518</v>
      </c>
      <c r="V95" s="10">
        <f t="shared" ca="1" si="7"/>
        <v>-2.189966725158937</v>
      </c>
      <c r="W95" s="10">
        <f t="shared" ca="1" si="8"/>
        <v>-2.1702153223207978</v>
      </c>
      <c r="X95" s="10">
        <f t="shared" ca="1" si="9"/>
        <v>-1.2172132535382318</v>
      </c>
      <c r="Y95" s="10">
        <f t="shared" ca="1" si="10"/>
        <v>-2.2117870769748071</v>
      </c>
      <c r="Z95" s="10">
        <f ca="1">I95-Test!$AD$20</f>
        <v>1.3407824717684693</v>
      </c>
      <c r="AA95" s="10">
        <f t="shared" ca="1" si="11"/>
        <v>-2.0826028960612972</v>
      </c>
    </row>
    <row r="96" spans="1:27">
      <c r="A96" s="6">
        <f ca="1">LN((RAND()^(-Results!$F$4))-1)</f>
        <v>-0.27699955400134174</v>
      </c>
      <c r="B96" s="6">
        <f ca="1">LN((RAND()^(-Results!$F$4))-1)</f>
        <v>-0.72787948967883731</v>
      </c>
      <c r="C96" s="6">
        <f ca="1">LN((RAND()^(-Results!$F$4))-1)</f>
        <v>0.1567301284865639</v>
      </c>
      <c r="D96" s="6">
        <f ca="1">LN((RAND()^(-Results!$F$4))-1)</f>
        <v>-0.19040601547648231</v>
      </c>
      <c r="E96" s="6">
        <f ca="1">LN((RAND()^(-Results!$F$4))-1)</f>
        <v>-1.0604579252672592</v>
      </c>
      <c r="F96" s="6">
        <f ca="1">LN((RAND()^(-Results!$F$4))-1)</f>
        <v>2.4505039868558822</v>
      </c>
      <c r="G96" s="6">
        <f ca="1">LN((RAND()^(-Results!$F$4))-1)</f>
        <v>0.77238687837435738</v>
      </c>
      <c r="H96" s="6">
        <f t="shared" ca="1" si="6"/>
        <v>0.83063804881836167</v>
      </c>
      <c r="I96" s="10">
        <f ca="1">SUMPRODUCT(J96:O96,Results!B$12:G$12)+Results!$F$5*H96</f>
        <v>8.3039965019521063</v>
      </c>
      <c r="J96" s="10">
        <f ca="1">SUMPRODUCT($A96:$F96,Results!$B$15:$G$15)</f>
        <v>-2.2515511490563407</v>
      </c>
      <c r="K96" s="10">
        <f ca="1">SUMPRODUCT($A96:$F96,Results!$B$16:$G$16)</f>
        <v>-0.69515157383217563</v>
      </c>
      <c r="L96" s="10">
        <f ca="1">SUMPRODUCT($A96:$F96,Results!$B$17:$G$17)</f>
        <v>1.4783139500230233</v>
      </c>
      <c r="M96" s="10">
        <f ca="1">SUMPRODUCT($A96:$F96,Results!$B$18:$G$18)</f>
        <v>-4.8040107673515209</v>
      </c>
      <c r="N96" s="10">
        <f ca="1">SUMPRODUCT($A96:$F96,Results!$B$19:$G$19)</f>
        <v>0.63264236011903097</v>
      </c>
      <c r="O96" s="10">
        <f ca="1">SUMPRODUCT($A96:$F96,Results!$B$20:$G$20)</f>
        <v>3.2385305276711569</v>
      </c>
      <c r="P96" s="10" cm="1">
        <f t="array" aca="1" ref="P96" ca="1">SUMPRODUCT(J96:O96,TRANSPOSE(Test!BL$20:BL$25))+Test!$AD$20-Test!$BL$27</f>
        <v>4.1815020996073482</v>
      </c>
      <c r="Q96" s="10" cm="1">
        <f t="array" aca="1" ref="Q96" ca="1">SUMPRODUCT(J96:O96,TRANSPOSE(Test!ES$20:ES$25))+Test!$AD$20-Test!$ES$27</f>
        <v>4.1863763286789046</v>
      </c>
      <c r="R96" s="10">
        <f ca="1">I96-Results!$E$5*H96</f>
        <v>4.9814443066786591</v>
      </c>
      <c r="S96" s="10" cm="1">
        <f t="array" aca="1" ref="S96" ca="1">SUMPRODUCT(J96:O96,TRANSPOSE(Test!AR$28:AR$33))+Test!$AD$20-Test!$AC$26</f>
        <v>7.9687562458310799</v>
      </c>
      <c r="T96" s="10">
        <f ca="1">SUMPRODUCT(J96:O96,Results!K$9:P$9)</f>
        <v>4.1844542723130376</v>
      </c>
      <c r="U96" s="10">
        <f ca="1">SUMPRODUCT(J96:O96,Results!K$9:P$9)+Test!$AD$20-Test!$AC$31</f>
        <v>4.2014103288381301</v>
      </c>
      <c r="V96" s="10">
        <f t="shared" ca="1" si="7"/>
        <v>4.1224944023447581</v>
      </c>
      <c r="W96" s="10">
        <f t="shared" ca="1" si="8"/>
        <v>4.1176201732732016</v>
      </c>
      <c r="X96" s="10">
        <f t="shared" ca="1" si="9"/>
        <v>3.3225521952734471</v>
      </c>
      <c r="Y96" s="10">
        <f t="shared" ca="1" si="10"/>
        <v>0.33524025612102637</v>
      </c>
      <c r="Z96" s="10">
        <f ca="1">I96-Test!$AD$20</f>
        <v>8.0218684350702212</v>
      </c>
      <c r="AA96" s="10">
        <f t="shared" ca="1" si="11"/>
        <v>4.1025861731139761</v>
      </c>
    </row>
    <row r="97" spans="1:27">
      <c r="A97" s="6">
        <f ca="1">LN((RAND()^(-Results!$F$4))-1)</f>
        <v>0.49048197512654335</v>
      </c>
      <c r="B97" s="6">
        <f ca="1">LN((RAND()^(-Results!$F$4))-1)</f>
        <v>-2.9725872359205598</v>
      </c>
      <c r="C97" s="6">
        <f ca="1">LN((RAND()^(-Results!$F$4))-1)</f>
        <v>-1.448107704465023</v>
      </c>
      <c r="D97" s="6">
        <f ca="1">LN((RAND()^(-Results!$F$4))-1)</f>
        <v>-1.9373823816714677</v>
      </c>
      <c r="E97" s="6">
        <f ca="1">LN((RAND()^(-Results!$F$4))-1)</f>
        <v>-2.9366421348162627E-2</v>
      </c>
      <c r="F97" s="6">
        <f ca="1">LN((RAND()^(-Results!$F$4))-1)</f>
        <v>-0.31539370426665375</v>
      </c>
      <c r="G97" s="6">
        <f ca="1">LN((RAND()^(-Results!$F$4))-1)</f>
        <v>0.81333118462908571</v>
      </c>
      <c r="H97" s="6">
        <f t="shared" ca="1" si="6"/>
        <v>0.87158235507309001</v>
      </c>
      <c r="I97" s="10">
        <f ca="1">SUMPRODUCT(J97:O97,Results!B$12:G$12)+Results!$F$5*H97</f>
        <v>-2.3214990916969871</v>
      </c>
      <c r="J97" s="10">
        <f ca="1">SUMPRODUCT($A97:$F97,Results!$B$15:$G$15)</f>
        <v>0.30120759322324009</v>
      </c>
      <c r="K97" s="10">
        <f ca="1">SUMPRODUCT($A97:$F97,Results!$B$16:$G$16)</f>
        <v>-2.9990666133126695</v>
      </c>
      <c r="L97" s="10">
        <f ca="1">SUMPRODUCT($A97:$F97,Results!$B$17:$G$17)</f>
        <v>-3.7904185115052158</v>
      </c>
      <c r="M97" s="10">
        <f ca="1">SUMPRODUCT($A97:$F97,Results!$B$18:$G$18)</f>
        <v>2.4013975247242856</v>
      </c>
      <c r="N97" s="10">
        <f ca="1">SUMPRODUCT($A97:$F97,Results!$B$19:$G$19)</f>
        <v>-4.2282637377400647</v>
      </c>
      <c r="O97" s="10">
        <f ca="1">SUMPRODUCT($A97:$F97,Results!$B$20:$G$20)</f>
        <v>-2.4921098778650288</v>
      </c>
      <c r="P97" s="10" cm="1">
        <f t="array" aca="1" ref="P97" ca="1">SUMPRODUCT(J97:O97,TRANSPOSE(Test!BL$20:BL$25))+Test!$AD$20-Test!$BL$27</f>
        <v>-6.236687803395208</v>
      </c>
      <c r="Q97" s="10" cm="1">
        <f t="array" aca="1" ref="Q97" ca="1">SUMPRODUCT(J97:O97,TRANSPOSE(Test!ES$20:ES$25))+Test!$AD$20-Test!$ES$27</f>
        <v>-6.4003392920248405</v>
      </c>
      <c r="R97" s="10">
        <f ca="1">I97-Results!$E$5*H97</f>
        <v>-5.8078285119893476</v>
      </c>
      <c r="S97" s="10" cm="1">
        <f t="array" aca="1" ref="S97" ca="1">SUMPRODUCT(J97:O97,TRANSPOSE(Test!AR$28:AR$33))+Test!$AD$20-Test!$AC$26</f>
        <v>-8.2403501003183912</v>
      </c>
      <c r="T97" s="10">
        <f ca="1">SUMPRODUCT(J97:O97,Results!K$9:P$9)</f>
        <v>-7.2868625486479619</v>
      </c>
      <c r="U97" s="10">
        <f ca="1">SUMPRODUCT(J97:O97,Results!K$9:P$9)+Test!$AD$20-Test!$AC$31</f>
        <v>-7.2699064921228693</v>
      </c>
      <c r="V97" s="10">
        <f t="shared" ca="1" si="7"/>
        <v>3.9151887116982209</v>
      </c>
      <c r="W97" s="10">
        <f t="shared" ca="1" si="8"/>
        <v>4.0788402003278534</v>
      </c>
      <c r="X97" s="10">
        <f t="shared" ca="1" si="9"/>
        <v>3.4863294202923605</v>
      </c>
      <c r="Y97" s="10">
        <f t="shared" ca="1" si="10"/>
        <v>5.9188510086214041</v>
      </c>
      <c r="Z97" s="10">
        <f ca="1">I97-Test!$AD$20</f>
        <v>-2.6036271585788722</v>
      </c>
      <c r="AA97" s="10">
        <f t="shared" ca="1" si="11"/>
        <v>4.9484074004258822</v>
      </c>
    </row>
    <row r="98" spans="1:27">
      <c r="A98" s="6">
        <f ca="1">LN((RAND()^(-Results!$F$4))-1)</f>
        <v>-1.5410141503310297</v>
      </c>
      <c r="B98" s="6">
        <f ca="1">LN((RAND()^(-Results!$F$4))-1)</f>
        <v>-1.2492922291861586</v>
      </c>
      <c r="C98" s="6">
        <f ca="1">LN((RAND()^(-Results!$F$4))-1)</f>
        <v>0.45452662737790867</v>
      </c>
      <c r="D98" s="6">
        <f ca="1">LN((RAND()^(-Results!$F$4))-1)</f>
        <v>-1.679535029992248</v>
      </c>
      <c r="E98" s="6">
        <f ca="1">LN((RAND()^(-Results!$F$4))-1)</f>
        <v>1.2770999306155062</v>
      </c>
      <c r="F98" s="6">
        <f ca="1">LN((RAND()^(-Results!$F$4))-1)</f>
        <v>-1.9422054224819509</v>
      </c>
      <c r="G98" s="6">
        <f ca="1">LN((RAND()^(-Results!$F$4))-1)</f>
        <v>-1.5645776638527995</v>
      </c>
      <c r="H98" s="6">
        <f t="shared" ca="1" si="6"/>
        <v>-1.5063264934087952</v>
      </c>
      <c r="I98" s="10">
        <f ca="1">SUMPRODUCT(J98:O98,Results!B$12:G$12)+Results!$F$5*H98</f>
        <v>-26.837159128501753</v>
      </c>
      <c r="J98" s="10">
        <f ca="1">SUMPRODUCT($A98:$F98,Results!$B$15:$G$15)</f>
        <v>8.6671249370137797</v>
      </c>
      <c r="K98" s="10">
        <f ca="1">SUMPRODUCT($A98:$F98,Results!$B$16:$G$16)</f>
        <v>2.5780406230928126</v>
      </c>
      <c r="L98" s="10">
        <f ca="1">SUMPRODUCT($A98:$F98,Results!$B$17:$G$17)</f>
        <v>-3.7296986336278093</v>
      </c>
      <c r="M98" s="10">
        <f ca="1">SUMPRODUCT($A98:$F98,Results!$B$18:$G$18)</f>
        <v>2.8211595517594201</v>
      </c>
      <c r="N98" s="10">
        <f ca="1">SUMPRODUCT($A98:$F98,Results!$B$19:$G$19)</f>
        <v>-6.9947082830386602</v>
      </c>
      <c r="O98" s="10">
        <f ca="1">SUMPRODUCT($A98:$F98,Results!$B$20:$G$20)</f>
        <v>-4.7865833739836932</v>
      </c>
      <c r="P98" s="10" cm="1">
        <f t="array" aca="1" ref="P98" ca="1">SUMPRODUCT(J98:O98,TRANSPOSE(Test!BL$20:BL$25))+Test!$AD$20-Test!$BL$27</f>
        <v>-18.370457016650018</v>
      </c>
      <c r="Q98" s="10" cm="1">
        <f t="array" aca="1" ref="Q98" ca="1">SUMPRODUCT(J98:O98,TRANSPOSE(Test!ES$20:ES$25))+Test!$AD$20-Test!$ES$27</f>
        <v>-18.45217237636216</v>
      </c>
      <c r="R98" s="10">
        <f ca="1">I98-Results!$E$5*H98</f>
        <v>-20.811853154866572</v>
      </c>
      <c r="S98" s="10" cm="1">
        <f t="array" aca="1" ref="S98" ca="1">SUMPRODUCT(J98:O98,TRANSPOSE(Test!AR$28:AR$33))+Test!$AD$20-Test!$AC$26</f>
        <v>-17.911131059267763</v>
      </c>
      <c r="T98" s="10">
        <f ca="1">SUMPRODUCT(J98:O98,Results!K$9:P$9)</f>
        <v>-18.903572220198178</v>
      </c>
      <c r="U98" s="10">
        <f ca="1">SUMPRODUCT(J98:O98,Results!K$9:P$9)+Test!$AD$20-Test!$AC$31</f>
        <v>-18.886616163673086</v>
      </c>
      <c r="V98" s="10">
        <f t="shared" ca="1" si="7"/>
        <v>-8.4667021118517347</v>
      </c>
      <c r="W98" s="10">
        <f t="shared" ca="1" si="8"/>
        <v>-8.3849867521395929</v>
      </c>
      <c r="X98" s="10">
        <f t="shared" ca="1" si="9"/>
        <v>-6.0253059736351808</v>
      </c>
      <c r="Y98" s="10">
        <f t="shared" ca="1" si="10"/>
        <v>-8.9260280692339897</v>
      </c>
      <c r="Z98" s="10">
        <f ca="1">I98-Test!$AD$20</f>
        <v>-27.119287195383638</v>
      </c>
      <c r="AA98" s="10">
        <f t="shared" ca="1" si="11"/>
        <v>-7.9505429648286672</v>
      </c>
    </row>
    <row r="99" spans="1:27">
      <c r="A99" s="6">
        <f ca="1">LN((RAND()^(-Results!$F$4))-1)</f>
        <v>-2.7402482554275149</v>
      </c>
      <c r="B99" s="6">
        <f ca="1">LN((RAND()^(-Results!$F$4))-1)</f>
        <v>0.88896373903430215</v>
      </c>
      <c r="C99" s="6">
        <f ca="1">LN((RAND()^(-Results!$F$4))-1)</f>
        <v>0.29334373359548438</v>
      </c>
      <c r="D99" s="6">
        <f ca="1">LN((RAND()^(-Results!$F$4))-1)</f>
        <v>-1.9409006176731991</v>
      </c>
      <c r="E99" s="6">
        <f ca="1">LN((RAND()^(-Results!$F$4))-1)</f>
        <v>1.116487638661497</v>
      </c>
      <c r="F99" s="6">
        <f ca="1">LN((RAND()^(-Results!$F$4))-1)</f>
        <v>0.90486360531053212</v>
      </c>
      <c r="G99" s="6">
        <f ca="1">LN((RAND()^(-Results!$F$4))-1)</f>
        <v>-1.1082121227257247</v>
      </c>
      <c r="H99" s="6">
        <f t="shared" ca="1" si="6"/>
        <v>-1.0499609522817204</v>
      </c>
      <c r="I99" s="10">
        <f ca="1">SUMPRODUCT(J99:O99,Results!B$12:G$12)+Results!$F$5*H99</f>
        <v>-15.052314008920099</v>
      </c>
      <c r="J99" s="10">
        <f ca="1">SUMPRODUCT($A99:$F99,Results!$B$15:$G$15)</f>
        <v>6.428644874510101</v>
      </c>
      <c r="K99" s="10">
        <f ca="1">SUMPRODUCT($A99:$F99,Results!$B$16:$G$16)</f>
        <v>6.0495435430064228</v>
      </c>
      <c r="L99" s="10">
        <f ca="1">SUMPRODUCT($A99:$F99,Results!$B$17:$G$17)</f>
        <v>-4.3882322480966058</v>
      </c>
      <c r="M99" s="10">
        <f ca="1">SUMPRODUCT($A99:$F99,Results!$B$18:$G$18)</f>
        <v>-0.91051570341046184</v>
      </c>
      <c r="N99" s="10">
        <f ca="1">SUMPRODUCT($A99:$F99,Results!$B$19:$G$19)</f>
        <v>-4.8004823359647322</v>
      </c>
      <c r="O99" s="10">
        <f ca="1">SUMPRODUCT($A99:$F99,Results!$B$20:$G$20)</f>
        <v>-2.9474756347391962</v>
      </c>
      <c r="P99" s="10" cm="1">
        <f t="array" aca="1" ref="P99" ca="1">SUMPRODUCT(J99:O99,TRANSPOSE(Test!BL$20:BL$25))+Test!$AD$20-Test!$BL$27</f>
        <v>-9.674642839182118</v>
      </c>
      <c r="Q99" s="10" cm="1">
        <f t="array" aca="1" ref="Q99" ca="1">SUMPRODUCT(J99:O99,TRANSPOSE(Test!ES$20:ES$25))+Test!$AD$20-Test!$ES$27</f>
        <v>-9.6004727394856619</v>
      </c>
      <c r="R99" s="10">
        <f ca="1">I99-Results!$E$5*H99</f>
        <v>-10.852470199793217</v>
      </c>
      <c r="S99" s="10" cm="1">
        <f t="array" aca="1" ref="S99" ca="1">SUMPRODUCT(J99:O99,TRANSPOSE(Test!AR$28:AR$33))+Test!$AD$20-Test!$AC$26</f>
        <v>-7.1070520596665299</v>
      </c>
      <c r="T99" s="10">
        <f ca="1">SUMPRODUCT(J99:O99,Results!K$9:P$9)</f>
        <v>-9.2676166115548924</v>
      </c>
      <c r="U99" s="10">
        <f ca="1">SUMPRODUCT(J99:O99,Results!K$9:P$9)+Test!$AD$20-Test!$AC$31</f>
        <v>-9.2506605550297998</v>
      </c>
      <c r="V99" s="10">
        <f t="shared" ca="1" si="7"/>
        <v>-5.3776711697379813</v>
      </c>
      <c r="W99" s="10">
        <f t="shared" ca="1" si="8"/>
        <v>-5.4518412694344374</v>
      </c>
      <c r="X99" s="10">
        <f t="shared" ca="1" si="9"/>
        <v>-4.1998438091268824</v>
      </c>
      <c r="Y99" s="10">
        <f t="shared" ca="1" si="10"/>
        <v>-7.9452619492535694</v>
      </c>
      <c r="Z99" s="10">
        <f ca="1">I99-Test!$AD$20</f>
        <v>-15.334442075801984</v>
      </c>
      <c r="AA99" s="10">
        <f t="shared" ca="1" si="11"/>
        <v>-5.8016534538902995</v>
      </c>
    </row>
    <row r="100" spans="1:27">
      <c r="A100" s="6">
        <f ca="1">LN((RAND()^(-Results!$F$4))-1)</f>
        <v>1.695253072206141</v>
      </c>
      <c r="B100" s="6">
        <f ca="1">LN((RAND()^(-Results!$F$4))-1)</f>
        <v>1.6012695348003056</v>
      </c>
      <c r="C100" s="6">
        <f ca="1">LN((RAND()^(-Results!$F$4))-1)</f>
        <v>1.925961360601931</v>
      </c>
      <c r="D100" s="6">
        <f ca="1">LN((RAND()^(-Results!$F$4))-1)</f>
        <v>1.1281546930867135</v>
      </c>
      <c r="E100" s="6">
        <f ca="1">LN((RAND()^(-Results!$F$4))-1)</f>
        <v>-1.5159131922545448</v>
      </c>
      <c r="F100" s="6">
        <f ca="1">LN((RAND()^(-Results!$F$4))-1)</f>
        <v>-1.6428818327978869</v>
      </c>
      <c r="G100" s="6">
        <f ca="1">LN((RAND()^(-Results!$F$4))-1)</f>
        <v>-1.6477501033319106</v>
      </c>
      <c r="H100" s="6">
        <f t="shared" ca="1" si="6"/>
        <v>-1.5894989328879063</v>
      </c>
      <c r="I100" s="10">
        <f ca="1">SUMPRODUCT(J100:O100,Results!B$12:G$12)+Results!$F$5*H100</f>
        <v>-4.0821976662385726</v>
      </c>
      <c r="J100" s="10">
        <f ca="1">SUMPRODUCT($A100:$F100,Results!$B$15:$G$15)</f>
        <v>0.67339201741521126</v>
      </c>
      <c r="K100" s="10">
        <f ca="1">SUMPRODUCT($A100:$F100,Results!$B$16:$G$16)</f>
        <v>-1.804787639501465</v>
      </c>
      <c r="L100" s="10">
        <f ca="1">SUMPRODUCT($A100:$F100,Results!$B$17:$G$17)</f>
        <v>11.014135414304727</v>
      </c>
      <c r="M100" s="10">
        <f ca="1">SUMPRODUCT($A100:$F100,Results!$B$18:$G$18)</f>
        <v>9.6722304846914131E-2</v>
      </c>
      <c r="N100" s="10">
        <f ca="1">SUMPRODUCT($A100:$F100,Results!$B$19:$G$19)</f>
        <v>8.31582159394606</v>
      </c>
      <c r="O100" s="10">
        <f ca="1">SUMPRODUCT($A100:$F100,Results!$B$20:$G$20)</f>
        <v>3.6358875516009452</v>
      </c>
      <c r="P100" s="10" cm="1">
        <f t="array" aca="1" ref="P100" ca="1">SUMPRODUCT(J100:O100,TRANSPOSE(Test!BL$20:BL$25))+Test!$AD$20-Test!$BL$27</f>
        <v>3.884142644263791</v>
      </c>
      <c r="Q100" s="10" cm="1">
        <f t="array" aca="1" ref="Q100" ca="1">SUMPRODUCT(J100:O100,TRANSPOSE(Test!ES$20:ES$25))+Test!$AD$20-Test!$ES$27</f>
        <v>3.8794788475745334</v>
      </c>
      <c r="R100" s="10">
        <f ca="1">I100-Results!$E$5*H100</f>
        <v>2.2757980653130527</v>
      </c>
      <c r="S100" s="10" cm="1">
        <f t="array" aca="1" ref="S100" ca="1">SUMPRODUCT(J100:O100,TRANSPOSE(Test!AR$28:AR$33))+Test!$AD$20-Test!$AC$26</f>
        <v>4.2210515546534699</v>
      </c>
      <c r="T100" s="10">
        <f ca="1">SUMPRODUCT(J100:O100,Results!K$9:P$9)</f>
        <v>3.8579566899061355</v>
      </c>
      <c r="U100" s="10">
        <f ca="1">SUMPRODUCT(J100:O100,Results!K$9:P$9)+Test!$AD$20-Test!$AC$31</f>
        <v>3.8749127464312276</v>
      </c>
      <c r="V100" s="10">
        <f t="shared" ca="1" si="7"/>
        <v>-7.966340310502364</v>
      </c>
      <c r="W100" s="10">
        <f t="shared" ca="1" si="8"/>
        <v>-7.9616765138131065</v>
      </c>
      <c r="X100" s="10">
        <f t="shared" ca="1" si="9"/>
        <v>-6.3579957315516253</v>
      </c>
      <c r="Y100" s="10">
        <f t="shared" ca="1" si="10"/>
        <v>-8.3032492208920416</v>
      </c>
      <c r="Z100" s="10">
        <f ca="1">I100-Test!$AD$20</f>
        <v>-4.3643257331204577</v>
      </c>
      <c r="AA100" s="10">
        <f t="shared" ca="1" si="11"/>
        <v>-7.9571104126698007</v>
      </c>
    </row>
    <row r="101" spans="1:27">
      <c r="A101" s="6">
        <f ca="1">LN((RAND()^(-Results!$F$4))-1)</f>
        <v>1.4786540770903656E-2</v>
      </c>
      <c r="B101" s="6">
        <f ca="1">LN((RAND()^(-Results!$F$4))-1)</f>
        <v>0.32134173548284539</v>
      </c>
      <c r="C101" s="6">
        <f ca="1">LN((RAND()^(-Results!$F$4))-1)</f>
        <v>1.9032718793810814</v>
      </c>
      <c r="D101" s="6">
        <f ca="1">LN((RAND()^(-Results!$F$4))-1)</f>
        <v>0.15485620229994304</v>
      </c>
      <c r="E101" s="6">
        <f ca="1">LN((RAND()^(-Results!$F$4))-1)</f>
        <v>-0.7640476059051724</v>
      </c>
      <c r="F101" s="6">
        <f ca="1">LN((RAND()^(-Results!$F$4))-1)</f>
        <v>-0.79322890916231392</v>
      </c>
      <c r="G101" s="6">
        <f ca="1">LN((RAND()^(-Results!$F$4))-1)</f>
        <v>-2.4530043957421537</v>
      </c>
      <c r="H101" s="6">
        <f t="shared" ca="1" si="6"/>
        <v>-2.3947532252981496</v>
      </c>
      <c r="I101" s="10">
        <f ca="1">SUMPRODUCT(J101:O101,Results!B$12:G$12)+Results!$F$5*H101</f>
        <v>-16.90484566502537</v>
      </c>
      <c r="J101" s="10">
        <f ca="1">SUMPRODUCT($A101:$F101,Results!$B$15:$G$15)</f>
        <v>3.8917266692130426</v>
      </c>
      <c r="K101" s="10">
        <f ca="1">SUMPRODUCT($A101:$F101,Results!$B$16:$G$16)</f>
        <v>0.44248219995904736</v>
      </c>
      <c r="L101" s="10">
        <f ca="1">SUMPRODUCT($A101:$F101,Results!$B$17:$G$17)</f>
        <v>6.2171432593302445</v>
      </c>
      <c r="M101" s="10">
        <f ca="1">SUMPRODUCT($A101:$F101,Results!$B$18:$G$18)</f>
        <v>-1.5466864244076448</v>
      </c>
      <c r="N101" s="10">
        <f ca="1">SUMPRODUCT($A101:$F101,Results!$B$19:$G$19)</f>
        <v>2.2801343814398032</v>
      </c>
      <c r="O101" s="10">
        <f ca="1">SUMPRODUCT($A101:$F101,Results!$B$20:$G$20)</f>
        <v>1.918771283378216</v>
      </c>
      <c r="P101" s="10" cm="1">
        <f t="array" aca="1" ref="P101" ca="1">SUMPRODUCT(J101:O101,TRANSPOSE(Test!BL$20:BL$25))+Test!$AD$20-Test!$BL$27</f>
        <v>-4.3873429661684771</v>
      </c>
      <c r="Q101" s="10" cm="1">
        <f t="array" aca="1" ref="Q101" ca="1">SUMPRODUCT(J101:O101,TRANSPOSE(Test!ES$20:ES$25))+Test!$AD$20-Test!$ES$27</f>
        <v>-4.4102189347417076</v>
      </c>
      <c r="R101" s="10">
        <f ca="1">I101-Results!$E$5*H101</f>
        <v>-7.3258327638327714</v>
      </c>
      <c r="S101" s="10" cm="1">
        <f t="array" aca="1" ref="S101" ca="1">SUMPRODUCT(J101:O101,TRANSPOSE(Test!AR$28:AR$33))+Test!$AD$20-Test!$AC$26</f>
        <v>-1.361908782249476</v>
      </c>
      <c r="T101" s="10">
        <f ca="1">SUMPRODUCT(J101:O101,Results!K$9:P$9)</f>
        <v>-4.5383268889527795</v>
      </c>
      <c r="U101" s="10">
        <f ca="1">SUMPRODUCT(J101:O101,Results!K$9:P$9)+Test!$AD$20-Test!$AC$31</f>
        <v>-4.5213708324276869</v>
      </c>
      <c r="V101" s="10">
        <f t="shared" ca="1" si="7"/>
        <v>-12.517502698856893</v>
      </c>
      <c r="W101" s="10">
        <f t="shared" ca="1" si="8"/>
        <v>-12.494626730283663</v>
      </c>
      <c r="X101" s="10">
        <f t="shared" ca="1" si="9"/>
        <v>-9.5790129011925984</v>
      </c>
      <c r="Y101" s="10">
        <f t="shared" ca="1" si="10"/>
        <v>-15.542936882775894</v>
      </c>
      <c r="Z101" s="10">
        <f ca="1">I101-Test!$AD$20</f>
        <v>-17.186973731907255</v>
      </c>
      <c r="AA101" s="10">
        <f t="shared" ca="1" si="11"/>
        <v>-12.383474832597683</v>
      </c>
    </row>
    <row r="102" spans="1:27">
      <c r="A102" s="6">
        <f ca="1">LN((RAND()^(-Results!$F$4))-1)</f>
        <v>1.6369515244586277</v>
      </c>
      <c r="B102" s="6">
        <f ca="1">LN((RAND()^(-Results!$F$4))-1)</f>
        <v>3.5556569426962548</v>
      </c>
      <c r="C102" s="6">
        <f ca="1">LN((RAND()^(-Results!$F$4))-1)</f>
        <v>-0.16576201511336441</v>
      </c>
      <c r="D102" s="6">
        <f ca="1">LN((RAND()^(-Results!$F$4))-1)</f>
        <v>-0.25270719372386607</v>
      </c>
      <c r="E102" s="6">
        <f ca="1">LN((RAND()^(-Results!$F$4))-1)</f>
        <v>-0.60002233156792739</v>
      </c>
      <c r="F102" s="6">
        <f ca="1">LN((RAND()^(-Results!$F$4))-1)</f>
        <v>0.7235576968844335</v>
      </c>
      <c r="G102" s="6">
        <f ca="1">LN((RAND()^(-Results!$F$4))-1)</f>
        <v>0.5491404661089081</v>
      </c>
      <c r="H102" s="6">
        <f t="shared" ca="1" si="6"/>
        <v>0.6073916365529124</v>
      </c>
      <c r="I102" s="10">
        <f ca="1">SUMPRODUCT(J102:O102,Results!B$12:G$12)+Results!$F$5*H102</f>
        <v>24.193802604628914</v>
      </c>
      <c r="J102" s="10">
        <f ca="1">SUMPRODUCT($A102:$F102,Results!$B$15:$G$15)</f>
        <v>-5.7664131184465948</v>
      </c>
      <c r="K102" s="10">
        <f ca="1">SUMPRODUCT($A102:$F102,Results!$B$16:$G$16)</f>
        <v>1.7816997755021018</v>
      </c>
      <c r="L102" s="10">
        <f ca="1">SUMPRODUCT($A102:$F102,Results!$B$17:$G$17)</f>
        <v>3.7246391955994338</v>
      </c>
      <c r="M102" s="10">
        <f ca="1">SUMPRODUCT($A102:$F102,Results!$B$18:$G$18)</f>
        <v>0.81259600990151304</v>
      </c>
      <c r="N102" s="10">
        <f ca="1">SUMPRODUCT($A102:$F102,Results!$B$19:$G$19)</f>
        <v>10.5156748256711</v>
      </c>
      <c r="O102" s="10">
        <f ca="1">SUMPRODUCT($A102:$F102,Results!$B$20:$G$20)</f>
        <v>2.4058721531079219</v>
      </c>
      <c r="P102" s="10" cm="1">
        <f t="array" aca="1" ref="P102" ca="1">SUMPRODUCT(J102:O102,TRANSPOSE(Test!BL$20:BL$25))+Test!$AD$20-Test!$BL$27</f>
        <v>19.91186923869488</v>
      </c>
      <c r="Q102" s="10" cm="1">
        <f t="array" aca="1" ref="Q102" ca="1">SUMPRODUCT(J102:O102,TRANSPOSE(Test!ES$20:ES$25))+Test!$AD$20-Test!$ES$27</f>
        <v>20.024537916787057</v>
      </c>
      <c r="R102" s="10">
        <f ca="1">I102-Results!$E$5*H102</f>
        <v>21.764236058417264</v>
      </c>
      <c r="S102" s="10" cm="1">
        <f t="array" aca="1" ref="S102" ca="1">SUMPRODUCT(J102:O102,TRANSPOSE(Test!AR$28:AR$33))+Test!$AD$20-Test!$AC$26</f>
        <v>16.260024851075482</v>
      </c>
      <c r="T102" s="10">
        <f ca="1">SUMPRODUCT(J102:O102,Results!K$9:P$9)</f>
        <v>20.569174152413215</v>
      </c>
      <c r="U102" s="10">
        <f ca="1">SUMPRODUCT(J102:O102,Results!K$9:P$9)+Test!$AD$20-Test!$AC$31</f>
        <v>20.586130208938307</v>
      </c>
      <c r="V102" s="10">
        <f t="shared" ca="1" si="7"/>
        <v>4.2819333659340337</v>
      </c>
      <c r="W102" s="10">
        <f t="shared" ca="1" si="8"/>
        <v>4.1692646878418564</v>
      </c>
      <c r="X102" s="10">
        <f t="shared" ca="1" si="9"/>
        <v>2.4295665462116496</v>
      </c>
      <c r="Y102" s="10">
        <f t="shared" ca="1" si="10"/>
        <v>7.9337777535534322</v>
      </c>
      <c r="Z102" s="10">
        <f ca="1">I102-Test!$AD$20</f>
        <v>23.911674537747029</v>
      </c>
      <c r="AA102" s="10">
        <f t="shared" ca="1" si="11"/>
        <v>3.6076723956906065</v>
      </c>
    </row>
    <row r="103" spans="1:27">
      <c r="A103" s="6">
        <f ca="1">LN((RAND()^(-Results!$F$4))-1)</f>
        <v>-0.7630130215447064</v>
      </c>
      <c r="B103" s="6">
        <f ca="1">LN((RAND()^(-Results!$F$4))-1)</f>
        <v>1.6076303626948354</v>
      </c>
      <c r="C103" s="6">
        <f ca="1">LN((RAND()^(-Results!$F$4))-1)</f>
        <v>0.3433238996030728</v>
      </c>
      <c r="D103" s="6">
        <f ca="1">LN((RAND()^(-Results!$F$4))-1)</f>
        <v>-0.74830887267883217</v>
      </c>
      <c r="E103" s="6">
        <f ca="1">LN((RAND()^(-Results!$F$4))-1)</f>
        <v>1.7897020987784615</v>
      </c>
      <c r="F103" s="6">
        <f ca="1">LN((RAND()^(-Results!$F$4))-1)</f>
        <v>0.38442085313281998</v>
      </c>
      <c r="G103" s="6">
        <f ca="1">LN((RAND()^(-Results!$F$4))-1)</f>
        <v>0.68677746083487234</v>
      </c>
      <c r="H103" s="6">
        <f t="shared" ca="1" si="6"/>
        <v>0.74502863127887664</v>
      </c>
      <c r="I103" s="10">
        <f ca="1">SUMPRODUCT(J103:O103,Results!B$12:G$12)+Results!$F$5*H103</f>
        <v>9.6563071458085368</v>
      </c>
      <c r="J103" s="10">
        <f ca="1">SUMPRODUCT($A103:$F103,Results!$B$15:$G$15)</f>
        <v>-0.10623018420042663</v>
      </c>
      <c r="K103" s="10">
        <f ca="1">SUMPRODUCT($A103:$F103,Results!$B$16:$G$16)</f>
        <v>6.7294537091891709</v>
      </c>
      <c r="L103" s="10">
        <f ca="1">SUMPRODUCT($A103:$F103,Results!$B$17:$G$17)</f>
        <v>-6.3196216800395</v>
      </c>
      <c r="M103" s="10">
        <f ca="1">SUMPRODUCT($A103:$F103,Results!$B$18:$G$18)</f>
        <v>-2.9023744596430201E-2</v>
      </c>
      <c r="N103" s="10">
        <f ca="1">SUMPRODUCT($A103:$F103,Results!$B$19:$G$19)</f>
        <v>-0.270656397717148</v>
      </c>
      <c r="O103" s="10">
        <f ca="1">SUMPRODUCT($A103:$F103,Results!$B$20:$G$20)</f>
        <v>-1.7477653346481989</v>
      </c>
      <c r="P103" s="10" cm="1">
        <f t="array" aca="1" ref="P103" ca="1">SUMPRODUCT(J103:O103,TRANSPOSE(Test!BL$20:BL$25))+Test!$AD$20-Test!$BL$27</f>
        <v>5.8854388579925647</v>
      </c>
      <c r="Q103" s="10" cm="1">
        <f t="array" aca="1" ref="Q103" ca="1">SUMPRODUCT(J103:O103,TRANSPOSE(Test!ES$20:ES$25))+Test!$AD$20-Test!$ES$27</f>
        <v>5.9634423862162622</v>
      </c>
      <c r="R103" s="10">
        <f ca="1">I103-Results!$E$5*H103</f>
        <v>6.6761926206930298</v>
      </c>
      <c r="S103" s="10" cm="1">
        <f t="array" aca="1" ref="S103" ca="1">SUMPRODUCT(J103:O103,TRANSPOSE(Test!AR$28:AR$33))+Test!$AD$20-Test!$AC$26</f>
        <v>5.2294677121117905</v>
      </c>
      <c r="T103" s="10">
        <f ca="1">SUMPRODUCT(J103:O103,Results!K$9:P$9)</f>
        <v>6.3355478065571882</v>
      </c>
      <c r="U103" s="10">
        <f ca="1">SUMPRODUCT(J103:O103,Results!K$9:P$9)+Test!$AD$20-Test!$AC$31</f>
        <v>6.3525038630822808</v>
      </c>
      <c r="V103" s="10">
        <f t="shared" ca="1" si="7"/>
        <v>3.7708682878159721</v>
      </c>
      <c r="W103" s="10">
        <f t="shared" ca="1" si="8"/>
        <v>3.6928647595922746</v>
      </c>
      <c r="X103" s="10">
        <f t="shared" ca="1" si="9"/>
        <v>2.980114525115507</v>
      </c>
      <c r="Y103" s="10">
        <f t="shared" ca="1" si="10"/>
        <v>4.4268394336967463</v>
      </c>
      <c r="Z103" s="10">
        <f ca="1">I103-Test!$AD$20</f>
        <v>9.3741790789266517</v>
      </c>
      <c r="AA103" s="10">
        <f t="shared" ca="1" si="11"/>
        <v>3.303803282726256</v>
      </c>
    </row>
    <row r="104" spans="1:27">
      <c r="A104" s="6">
        <f ca="1">LN((RAND()^(-Results!$F$4))-1)</f>
        <v>-0.31689473559567549</v>
      </c>
      <c r="B104" s="6">
        <f ca="1">LN((RAND()^(-Results!$F$4))-1)</f>
        <v>0.45563745730360194</v>
      </c>
      <c r="C104" s="6">
        <f ca="1">LN((RAND()^(-Results!$F$4))-1)</f>
        <v>1.3521428409222174</v>
      </c>
      <c r="D104" s="6">
        <f ca="1">LN((RAND()^(-Results!$F$4))-1)</f>
        <v>-0.6576222352221569</v>
      </c>
      <c r="E104" s="6">
        <f ca="1">LN((RAND()^(-Results!$F$4))-1)</f>
        <v>0.13861700324321591</v>
      </c>
      <c r="F104" s="6">
        <f ca="1">LN((RAND()^(-Results!$F$4))-1)</f>
        <v>-0.720986580888345</v>
      </c>
      <c r="G104" s="6">
        <f ca="1">LN((RAND()^(-Results!$F$4))-1)</f>
        <v>-1.5806505578899235</v>
      </c>
      <c r="H104" s="6">
        <f t="shared" ca="1" si="6"/>
        <v>-1.5223993874459192</v>
      </c>
      <c r="I104" s="10">
        <f ca="1">SUMPRODUCT(J104:O104,Results!B$12:G$12)+Results!$F$5*H104</f>
        <v>-11.731947690223972</v>
      </c>
      <c r="J104" s="10">
        <f ca="1">SUMPRODUCT($A104:$F104,Results!$B$15:$G$15)</f>
        <v>3.8137096001113182</v>
      </c>
      <c r="K104" s="10">
        <f ca="1">SUMPRODUCT($A104:$F104,Results!$B$16:$G$16)</f>
        <v>2.5717770906814805</v>
      </c>
      <c r="L104" s="10">
        <f ca="1">SUMPRODUCT($A104:$F104,Results!$B$17:$G$17)</f>
        <v>1.8133274696015431</v>
      </c>
      <c r="M104" s="10">
        <f ca="1">SUMPRODUCT($A104:$F104,Results!$B$18:$G$18)</f>
        <v>-0.33910999953683918</v>
      </c>
      <c r="N104" s="10">
        <f ca="1">SUMPRODUCT($A104:$F104,Results!$B$19:$G$19)</f>
        <v>0.71583344559418749</v>
      </c>
      <c r="O104" s="10">
        <f ca="1">SUMPRODUCT($A104:$F104,Results!$B$20:$G$20)</f>
        <v>-4.1266878348668601E-2</v>
      </c>
      <c r="P104" s="10" cm="1">
        <f t="array" aca="1" ref="P104" ca="1">SUMPRODUCT(J104:O104,TRANSPOSE(Test!BL$20:BL$25))+Test!$AD$20-Test!$BL$27</f>
        <v>-3.6458595428852916</v>
      </c>
      <c r="Q104" s="10" cm="1">
        <f t="array" aca="1" ref="Q104" ca="1">SUMPRODUCT(J104:O104,TRANSPOSE(Test!ES$20:ES$25))+Test!$AD$20-Test!$ES$27</f>
        <v>-3.6619680579581826</v>
      </c>
      <c r="R104" s="10">
        <f ca="1">I104-Results!$E$5*H104</f>
        <v>-5.6423501404402954</v>
      </c>
      <c r="S104" s="10" cm="1">
        <f t="array" aca="1" ref="S104" ca="1">SUMPRODUCT(J104:O104,TRANSPOSE(Test!AR$28:AR$33))+Test!$AD$20-Test!$AC$26</f>
        <v>-2.0893116138713812</v>
      </c>
      <c r="T104" s="10">
        <f ca="1">SUMPRODUCT(J104:O104,Results!K$9:P$9)</f>
        <v>-3.7685483987823574</v>
      </c>
      <c r="U104" s="10">
        <f ca="1">SUMPRODUCT(J104:O104,Results!K$9:P$9)+Test!$AD$20-Test!$AC$31</f>
        <v>-3.7515923422572652</v>
      </c>
      <c r="V104" s="10">
        <f t="shared" ca="1" si="7"/>
        <v>-8.0860881473386801</v>
      </c>
      <c r="W104" s="10">
        <f t="shared" ca="1" si="8"/>
        <v>-8.06997963226579</v>
      </c>
      <c r="X104" s="10">
        <f t="shared" ca="1" si="9"/>
        <v>-6.0895975497836767</v>
      </c>
      <c r="Y104" s="10">
        <f t="shared" ca="1" si="10"/>
        <v>-9.6426360763525913</v>
      </c>
      <c r="Z104" s="10">
        <f ca="1">I104-Test!$AD$20</f>
        <v>-12.014075757105857</v>
      </c>
      <c r="AA104" s="10">
        <f t="shared" ca="1" si="11"/>
        <v>-7.9803553479667073</v>
      </c>
    </row>
    <row r="105" spans="1:27">
      <c r="A105" s="6">
        <f ca="1">LN((RAND()^(-Results!$F$4))-1)</f>
        <v>1.1459856021157944</v>
      </c>
      <c r="B105" s="6">
        <f ca="1">LN((RAND()^(-Results!$F$4))-1)</f>
        <v>1.2616481819704983</v>
      </c>
      <c r="C105" s="6">
        <f ca="1">LN((RAND()^(-Results!$F$4))-1)</f>
        <v>-3.7312721632083163</v>
      </c>
      <c r="D105" s="6">
        <f ca="1">LN((RAND()^(-Results!$F$4))-1)</f>
        <v>-0.99041904256989632</v>
      </c>
      <c r="E105" s="6">
        <f ca="1">LN((RAND()^(-Results!$F$4))-1)</f>
        <v>0.59053594929325282</v>
      </c>
      <c r="F105" s="6">
        <f ca="1">LN((RAND()^(-Results!$F$4))-1)</f>
        <v>-0.55414118701118675</v>
      </c>
      <c r="G105" s="6">
        <f ca="1">LN((RAND()^(-Results!$F$4))-1)</f>
        <v>-0.85804483516150831</v>
      </c>
      <c r="H105" s="6">
        <f t="shared" ca="1" si="6"/>
        <v>-0.79979366471750402</v>
      </c>
      <c r="I105" s="10">
        <f ca="1">SUMPRODUCT(J105:O105,Results!B$12:G$12)+Results!$F$5*H105</f>
        <v>5.2631486018378668</v>
      </c>
      <c r="J105" s="10">
        <f ca="1">SUMPRODUCT($A105:$F105,Results!$B$15:$G$15)</f>
        <v>-5.3861839805487133</v>
      </c>
      <c r="K105" s="10">
        <f ca="1">SUMPRODUCT($A105:$F105,Results!$B$16:$G$16)</f>
        <v>-2.6072841455304792</v>
      </c>
      <c r="L105" s="10">
        <f ca="1">SUMPRODUCT($A105:$F105,Results!$B$17:$G$17)</f>
        <v>-5.2211468706716389</v>
      </c>
      <c r="M105" s="10">
        <f ca="1">SUMPRODUCT($A105:$F105,Results!$B$18:$G$18)</f>
        <v>7.825780020196067</v>
      </c>
      <c r="N105" s="10">
        <f ca="1">SUMPRODUCT($A105:$F105,Results!$B$19:$G$19)</f>
        <v>1.4137152591055262</v>
      </c>
      <c r="O105" s="10">
        <f ca="1">SUMPRODUCT($A105:$F105,Results!$B$20:$G$20)</f>
        <v>-4.4805875444838072</v>
      </c>
      <c r="P105" s="10" cm="1">
        <f t="array" aca="1" ref="P105" ca="1">SUMPRODUCT(J105:O105,TRANSPOSE(Test!BL$20:BL$25))+Test!$AD$20-Test!$BL$27</f>
        <v>7.6224330518779055</v>
      </c>
      <c r="Q105" s="10" cm="1">
        <f t="array" aca="1" ref="Q105" ca="1">SUMPRODUCT(J105:O105,TRANSPOSE(Test!ES$20:ES$25))+Test!$AD$20-Test!$ES$27</f>
        <v>7.6704861228317407</v>
      </c>
      <c r="R105" s="10">
        <f ca="1">I105-Results!$E$5*H105</f>
        <v>8.4623232607078833</v>
      </c>
      <c r="S105" s="10" cm="1">
        <f t="array" aca="1" ref="S105" ca="1">SUMPRODUCT(J105:O105,TRANSPOSE(Test!AR$28:AR$33))+Test!$AD$20-Test!$AC$26</f>
        <v>-2.266710556983444</v>
      </c>
      <c r="T105" s="10">
        <f ca="1">SUMPRODUCT(J105:O105,Results!K$9:P$9)</f>
        <v>7.8770918855272116</v>
      </c>
      <c r="U105" s="10">
        <f ca="1">SUMPRODUCT(J105:O105,Results!K$9:P$9)+Test!$AD$20-Test!$AC$31</f>
        <v>7.8940479420523051</v>
      </c>
      <c r="V105" s="10">
        <f t="shared" ca="1" si="7"/>
        <v>-2.3592844500400387</v>
      </c>
      <c r="W105" s="10">
        <f t="shared" ca="1" si="8"/>
        <v>-2.4073375209938739</v>
      </c>
      <c r="X105" s="10">
        <f t="shared" ca="1" si="9"/>
        <v>-3.1991746588700165</v>
      </c>
      <c r="Y105" s="10">
        <f t="shared" ca="1" si="10"/>
        <v>7.5298591588213108</v>
      </c>
      <c r="Z105" s="10">
        <f ca="1">I105-Test!$AD$20</f>
        <v>4.9810205349559817</v>
      </c>
      <c r="AA105" s="10">
        <f t="shared" ca="1" si="11"/>
        <v>-2.6308993402144383</v>
      </c>
    </row>
    <row r="106" spans="1:27">
      <c r="A106" s="6">
        <f ca="1">LN((RAND()^(-Results!$F$4))-1)</f>
        <v>0.32390462493338057</v>
      </c>
      <c r="B106" s="6">
        <f ca="1">LN((RAND()^(-Results!$F$4))-1)</f>
        <v>-1.7323333563199506</v>
      </c>
      <c r="C106" s="6">
        <f ca="1">LN((RAND()^(-Results!$F$4))-1)</f>
        <v>3.4446898978375358</v>
      </c>
      <c r="D106" s="6">
        <f ca="1">LN((RAND()^(-Results!$F$4))-1)</f>
        <v>-1.3881674755476552</v>
      </c>
      <c r="E106" s="6">
        <f ca="1">LN((RAND()^(-Results!$F$4))-1)</f>
        <v>-0.82407252196496883</v>
      </c>
      <c r="F106" s="6">
        <f ca="1">LN((RAND()^(-Results!$F$4))-1)</f>
        <v>-0.22229159986568198</v>
      </c>
      <c r="G106" s="6">
        <f ca="1">LN((RAND()^(-Results!$F$4))-1)</f>
        <v>-2.7125422851368004</v>
      </c>
      <c r="H106" s="6">
        <f t="shared" ca="1" si="6"/>
        <v>-2.6542911146927963</v>
      </c>
      <c r="I106" s="10">
        <f ca="1">SUMPRODUCT(J106:O106,Results!B$12:G$12)+Results!$F$5*H106</f>
        <v>-19.264000046745942</v>
      </c>
      <c r="J106" s="10">
        <f ca="1">SUMPRODUCT($A106:$F106,Results!$B$15:$G$15)</f>
        <v>5.0765351311967599</v>
      </c>
      <c r="K106" s="10">
        <f ca="1">SUMPRODUCT($A106:$F106,Results!$B$16:$G$16)</f>
        <v>2.641673217373337</v>
      </c>
      <c r="L106" s="10">
        <f ca="1">SUMPRODUCT($A106:$F106,Results!$B$17:$G$17)</f>
        <v>5.4365533042208005</v>
      </c>
      <c r="M106" s="10">
        <f ca="1">SUMPRODUCT($A106:$F106,Results!$B$18:$G$18)</f>
        <v>-5.0093948036327038</v>
      </c>
      <c r="N106" s="10">
        <f ca="1">SUMPRODUCT($A106:$F106,Results!$B$19:$G$19)</f>
        <v>1.6877374957467632</v>
      </c>
      <c r="O106" s="10">
        <f ca="1">SUMPRODUCT($A106:$F106,Results!$B$20:$G$20)</f>
        <v>3.5477431273633844</v>
      </c>
      <c r="P106" s="10" cm="1">
        <f t="array" aca="1" ref="P106" ca="1">SUMPRODUCT(J106:O106,TRANSPOSE(Test!BL$20:BL$25))+Test!$AD$20-Test!$BL$27</f>
        <v>-4.2088943240450369</v>
      </c>
      <c r="Q106" s="10" cm="1">
        <f t="array" aca="1" ref="Q106" ca="1">SUMPRODUCT(J106:O106,TRANSPOSE(Test!ES$20:ES$25))+Test!$AD$20-Test!$ES$27</f>
        <v>-4.3742394807890372</v>
      </c>
      <c r="R106" s="10">
        <f ca="1">I106-Results!$E$5*H106</f>
        <v>-8.6468355879747563</v>
      </c>
      <c r="S106" s="10" cm="1">
        <f t="array" aca="1" ref="S106" ca="1">SUMPRODUCT(J106:O106,TRANSPOSE(Test!AR$28:AR$33))+Test!$AD$20-Test!$AC$26</f>
        <v>2.5190803686212977</v>
      </c>
      <c r="T106" s="10">
        <f ca="1">SUMPRODUCT(J106:O106,Results!K$9:P$9)</f>
        <v>-5.2572212457518024</v>
      </c>
      <c r="U106" s="10">
        <f ca="1">SUMPRODUCT(J106:O106,Results!K$9:P$9)+Test!$AD$20-Test!$AC$31</f>
        <v>-5.2402651892267098</v>
      </c>
      <c r="V106" s="10">
        <f t="shared" ca="1" si="7"/>
        <v>-15.055105722700905</v>
      </c>
      <c r="W106" s="10">
        <f t="shared" ca="1" si="8"/>
        <v>-14.889760565956905</v>
      </c>
      <c r="X106" s="10">
        <f t="shared" ca="1" si="9"/>
        <v>-10.617164458771185</v>
      </c>
      <c r="Y106" s="10">
        <f t="shared" ca="1" si="10"/>
        <v>-21.783080415367237</v>
      </c>
      <c r="Z106" s="10">
        <f ca="1">I106-Test!$AD$20</f>
        <v>-19.546128113627827</v>
      </c>
      <c r="AA106" s="10">
        <f t="shared" ca="1" si="11"/>
        <v>-14.023734857519232</v>
      </c>
    </row>
    <row r="107" spans="1:27">
      <c r="A107" s="6">
        <f ca="1">LN((RAND()^(-Results!$F$4))-1)</f>
        <v>0.69461061127718815</v>
      </c>
      <c r="B107" s="6">
        <f ca="1">LN((RAND()^(-Results!$F$4))-1)</f>
        <v>0.37347386124263726</v>
      </c>
      <c r="C107" s="6">
        <f ca="1">LN((RAND()^(-Results!$F$4))-1)</f>
        <v>0.47320563578607827</v>
      </c>
      <c r="D107" s="6">
        <f ca="1">LN((RAND()^(-Results!$F$4))-1)</f>
        <v>-2.4452556735294904</v>
      </c>
      <c r="E107" s="6">
        <f ca="1">LN((RAND()^(-Results!$F$4))-1)</f>
        <v>5.7735220574702399</v>
      </c>
      <c r="F107" s="6">
        <f ca="1">LN((RAND()^(-Results!$F$4))-1)</f>
        <v>0.24721587144764554</v>
      </c>
      <c r="G107" s="6">
        <f ca="1">LN((RAND()^(-Results!$F$4))-1)</f>
        <v>0.29594289243601418</v>
      </c>
      <c r="H107" s="6">
        <f t="shared" ca="1" si="6"/>
        <v>0.35419406288001842</v>
      </c>
      <c r="I107" s="10">
        <f ca="1">SUMPRODUCT(J107:O107,Results!B$12:G$12)+Results!$F$5*H107</f>
        <v>26.096436972811691</v>
      </c>
      <c r="J107" s="10">
        <f ca="1">SUMPRODUCT($A107:$F107,Results!$B$15:$G$15)</f>
        <v>-6.9721459881461199</v>
      </c>
      <c r="K107" s="10">
        <f ca="1">SUMPRODUCT($A107:$F107,Results!$B$16:$G$16)</f>
        <v>16.326174011837292</v>
      </c>
      <c r="L107" s="10">
        <f ca="1">SUMPRODUCT($A107:$F107,Results!$B$17:$G$17)</f>
        <v>-24.408472008965365</v>
      </c>
      <c r="M107" s="10">
        <f ca="1">SUMPRODUCT($A107:$F107,Results!$B$18:$G$18)</f>
        <v>0.8645055447653931</v>
      </c>
      <c r="N107" s="10">
        <f ca="1">SUMPRODUCT($A107:$F107,Results!$B$19:$G$19)</f>
        <v>-2.1969966846376767</v>
      </c>
      <c r="O107" s="10">
        <f ca="1">SUMPRODUCT($A107:$F107,Results!$B$20:$G$20)</f>
        <v>-4.8925739969028896</v>
      </c>
      <c r="P107" s="10" cm="1">
        <f t="array" aca="1" ref="P107" ca="1">SUMPRODUCT(J107:O107,TRANSPOSE(Test!BL$20:BL$25))+Test!$AD$20-Test!$BL$27</f>
        <v>25.348932599538209</v>
      </c>
      <c r="Q107" s="10" cm="1">
        <f t="array" aca="1" ref="Q107" ca="1">SUMPRODUCT(J107:O107,TRANSPOSE(Test!ES$20:ES$25))+Test!$AD$20-Test!$ES$27</f>
        <v>25.312487926825582</v>
      </c>
      <c r="R107" s="10">
        <f ca="1">I107-Results!$E$5*H107</f>
        <v>24.679660721291619</v>
      </c>
      <c r="S107" s="10" cm="1">
        <f t="array" aca="1" ref="S107" ca="1">SUMPRODUCT(J107:O107,TRANSPOSE(Test!AR$28:AR$33))+Test!$AD$20-Test!$AC$26</f>
        <v>20.685923377593344</v>
      </c>
      <c r="T107" s="10">
        <f ca="1">SUMPRODUCT(J107:O107,Results!K$9:P$9)</f>
        <v>25.075937937634293</v>
      </c>
      <c r="U107" s="10">
        <f ca="1">SUMPRODUCT(J107:O107,Results!K$9:P$9)+Test!$AD$20-Test!$AC$31</f>
        <v>25.092893994159386</v>
      </c>
      <c r="V107" s="10">
        <f t="shared" ca="1" si="7"/>
        <v>0.74750437327348251</v>
      </c>
      <c r="W107" s="10">
        <f t="shared" ca="1" si="8"/>
        <v>0.78394904598610893</v>
      </c>
      <c r="X107" s="10">
        <f t="shared" ca="1" si="9"/>
        <v>1.4167762515200728</v>
      </c>
      <c r="Y107" s="10">
        <f t="shared" ca="1" si="10"/>
        <v>5.4105135952183474</v>
      </c>
      <c r="Z107" s="10">
        <f ca="1">I107-Test!$AD$20</f>
        <v>25.814308905929806</v>
      </c>
      <c r="AA107" s="10">
        <f t="shared" ca="1" si="11"/>
        <v>1.0035429786523054</v>
      </c>
    </row>
    <row r="108" spans="1:27">
      <c r="A108" s="6">
        <f ca="1">LN((RAND()^(-Results!$F$4))-1)</f>
        <v>0.51829148233294275</v>
      </c>
      <c r="B108" s="6">
        <f ca="1">LN((RAND()^(-Results!$F$4))-1)</f>
        <v>-1.2684676809895952</v>
      </c>
      <c r="C108" s="6">
        <f ca="1">LN((RAND()^(-Results!$F$4))-1)</f>
        <v>1.5226217384723615</v>
      </c>
      <c r="D108" s="6">
        <f ca="1">LN((RAND()^(-Results!$F$4))-1)</f>
        <v>0.13515025195839206</v>
      </c>
      <c r="E108" s="6">
        <f ca="1">LN((RAND()^(-Results!$F$4))-1)</f>
        <v>-1.4450991448920325</v>
      </c>
      <c r="F108" s="6">
        <f ca="1">LN((RAND()^(-Results!$F$4))-1)</f>
        <v>-0.71905766214282363</v>
      </c>
      <c r="G108" s="6">
        <f ca="1">LN((RAND()^(-Results!$F$4))-1)</f>
        <v>5.1441525918918769</v>
      </c>
      <c r="H108" s="6">
        <f t="shared" ca="1" si="6"/>
        <v>5.202403762335881</v>
      </c>
      <c r="I108" s="10">
        <f ca="1">SUMPRODUCT(J108:O108,Results!B$12:G$12)+Results!$F$5*H108</f>
        <v>18.722635457669977</v>
      </c>
      <c r="J108" s="10">
        <f ca="1">SUMPRODUCT($A108:$F108,Results!$B$15:$G$15)</f>
        <v>3.1329563117617392</v>
      </c>
      <c r="K108" s="10">
        <f ca="1">SUMPRODUCT($A108:$F108,Results!$B$16:$G$16)</f>
        <v>-2.7936395996952346</v>
      </c>
      <c r="L108" s="10">
        <f ca="1">SUMPRODUCT($A108:$F108,Results!$B$17:$G$17)</f>
        <v>7.2808068507069272</v>
      </c>
      <c r="M108" s="10">
        <f ca="1">SUMPRODUCT($A108:$F108,Results!$B$18:$G$18)</f>
        <v>-1.7916201311681714</v>
      </c>
      <c r="N108" s="10">
        <f ca="1">SUMPRODUCT($A108:$F108,Results!$B$19:$G$19)</f>
        <v>1.3269305658197195</v>
      </c>
      <c r="O108" s="10">
        <f ca="1">SUMPRODUCT($A108:$F108,Results!$B$20:$G$20)</f>
        <v>2.5377848778128174</v>
      </c>
      <c r="P108" s="10" cm="1">
        <f t="array" aca="1" ref="P108" ca="1">SUMPRODUCT(J108:O108,TRANSPOSE(Test!BL$20:BL$25))+Test!$AD$20-Test!$BL$27</f>
        <v>-6.5290621301876417</v>
      </c>
      <c r="Q108" s="10" cm="1">
        <f t="array" aca="1" ref="Q108" ca="1">SUMPRODUCT(J108:O108,TRANSPOSE(Test!ES$20:ES$25))+Test!$AD$20-Test!$ES$27</f>
        <v>-6.626796454946505</v>
      </c>
      <c r="R108" s="10">
        <f ca="1">I108-Results!$E$5*H108</f>
        <v>-2.086979591673547</v>
      </c>
      <c r="S108" s="10" cm="1">
        <f t="array" aca="1" ref="S108" ca="1">SUMPRODUCT(J108:O108,TRANSPOSE(Test!AR$28:AR$33))+Test!$AD$20-Test!$AC$26</f>
        <v>-3.2044982074089745</v>
      </c>
      <c r="T108" s="10">
        <f ca="1">SUMPRODUCT(J108:O108,Results!K$9:P$9)</f>
        <v>-7.1393556630159125</v>
      </c>
      <c r="U108" s="10">
        <f ca="1">SUMPRODUCT(J108:O108,Results!K$9:P$9)+Test!$AD$20-Test!$AC$31</f>
        <v>-7.1223996064908199</v>
      </c>
      <c r="V108" s="10">
        <f t="shared" ca="1" si="7"/>
        <v>25.25169758785762</v>
      </c>
      <c r="W108" s="10">
        <f t="shared" ca="1" si="8"/>
        <v>25.349431912616481</v>
      </c>
      <c r="X108" s="10">
        <f t="shared" ca="1" si="9"/>
        <v>20.809615049343524</v>
      </c>
      <c r="Y108" s="10">
        <f t="shared" ca="1" si="10"/>
        <v>21.927133665078951</v>
      </c>
      <c r="Z108" s="10">
        <f ca="1">I108-Test!$AD$20</f>
        <v>18.440507390788092</v>
      </c>
      <c r="AA108" s="10">
        <f t="shared" ca="1" si="11"/>
        <v>25.845035064160797</v>
      </c>
    </row>
    <row r="109" spans="1:27">
      <c r="A109" s="6">
        <f ca="1">LN((RAND()^(-Results!$F$4))-1)</f>
        <v>1.1917934733671653E-2</v>
      </c>
      <c r="B109" s="6">
        <f ca="1">LN((RAND()^(-Results!$F$4))-1)</f>
        <v>1.0421676742516255</v>
      </c>
      <c r="C109" s="6">
        <f ca="1">LN((RAND()^(-Results!$F$4))-1)</f>
        <v>-3.3426657772599837</v>
      </c>
      <c r="D109" s="6">
        <f ca="1">LN((RAND()^(-Results!$F$4))-1)</f>
        <v>-1.6094807473043398</v>
      </c>
      <c r="E109" s="6">
        <f ca="1">LN((RAND()^(-Results!$F$4))-1)</f>
        <v>2.3411584746293803</v>
      </c>
      <c r="F109" s="6">
        <f ca="1">LN((RAND()^(-Results!$F$4))-1)</f>
        <v>0.34125051092402403</v>
      </c>
      <c r="G109" s="6">
        <f ca="1">LN((RAND()^(-Results!$F$4))-1)</f>
        <v>3.1083339740930471</v>
      </c>
      <c r="H109" s="6">
        <f t="shared" ca="1" si="6"/>
        <v>3.1665851445370512</v>
      </c>
      <c r="I109" s="10">
        <f ca="1">SUMPRODUCT(J109:O109,Results!B$12:G$12)+Results!$F$5*H109</f>
        <v>26.334564904632405</v>
      </c>
      <c r="J109" s="10">
        <f ca="1">SUMPRODUCT($A109:$F109,Results!$B$15:$G$15)</f>
        <v>-5.1709340618723143</v>
      </c>
      <c r="K109" s="10">
        <f ca="1">SUMPRODUCT($A109:$F109,Results!$B$16:$G$16)</f>
        <v>3.0185352233833553</v>
      </c>
      <c r="L109" s="10">
        <f ca="1">SUMPRODUCT($A109:$F109,Results!$B$17:$G$17)</f>
        <v>-13.105536931736921</v>
      </c>
      <c r="M109" s="10">
        <f ca="1">SUMPRODUCT($A109:$F109,Results!$B$18:$G$18)</f>
        <v>5.9495648675602588</v>
      </c>
      <c r="N109" s="10">
        <f ca="1">SUMPRODUCT($A109:$F109,Results!$B$19:$G$19)</f>
        <v>-2.3969751892108895</v>
      </c>
      <c r="O109" s="10">
        <f ca="1">SUMPRODUCT($A109:$F109,Results!$B$20:$G$20)</f>
        <v>-5.9172939223216181</v>
      </c>
      <c r="P109" s="10" cm="1">
        <f t="array" aca="1" ref="P109" ca="1">SUMPRODUCT(J109:O109,TRANSPOSE(Test!BL$20:BL$25))+Test!$AD$20-Test!$BL$27</f>
        <v>9.3427866635352714</v>
      </c>
      <c r="Q109" s="10" cm="1">
        <f t="array" aca="1" ref="Q109" ca="1">SUMPRODUCT(J109:O109,TRANSPOSE(Test!ES$20:ES$25))+Test!$AD$20-Test!$ES$27</f>
        <v>9.4105883405923976</v>
      </c>
      <c r="R109" s="10">
        <f ca="1">I109-Results!$E$5*H109</f>
        <v>13.6682243264842</v>
      </c>
      <c r="S109" s="10" cm="1">
        <f t="array" aca="1" ref="S109" ca="1">SUMPRODUCT(J109:O109,TRANSPOSE(Test!AR$28:AR$33))+Test!$AD$20-Test!$AC$26</f>
        <v>1.0003608902666872</v>
      </c>
      <c r="T109" s="10">
        <f ca="1">SUMPRODUCT(J109:O109,Results!K$9:P$9)</f>
        <v>9.7112736776440372</v>
      </c>
      <c r="U109" s="10">
        <f ca="1">SUMPRODUCT(J109:O109,Results!K$9:P$9)+Test!$AD$20-Test!$AC$31</f>
        <v>9.7282297341691297</v>
      </c>
      <c r="V109" s="10">
        <f t="shared" ca="1" si="7"/>
        <v>16.991778241097133</v>
      </c>
      <c r="W109" s="10">
        <f t="shared" ca="1" si="8"/>
        <v>16.923976564040007</v>
      </c>
      <c r="X109" s="10">
        <f t="shared" ca="1" si="9"/>
        <v>12.666340578148205</v>
      </c>
      <c r="Y109" s="10">
        <f t="shared" ca="1" si="10"/>
        <v>25.334204014365717</v>
      </c>
      <c r="Z109" s="10">
        <f ca="1">I109-Test!$AD$20</f>
        <v>26.05243683775052</v>
      </c>
      <c r="AA109" s="10">
        <f t="shared" ca="1" si="11"/>
        <v>16.606335170463275</v>
      </c>
    </row>
    <row r="110" spans="1:27">
      <c r="A110" s="6">
        <f ca="1">LN((RAND()^(-Results!$F$4))-1)</f>
        <v>0.90403380880484085</v>
      </c>
      <c r="B110" s="6">
        <f ca="1">LN((RAND()^(-Results!$F$4))-1)</f>
        <v>0.71603895089960146</v>
      </c>
      <c r="C110" s="6">
        <f ca="1">LN((RAND()^(-Results!$F$4))-1)</f>
        <v>0.75413910784656069</v>
      </c>
      <c r="D110" s="6">
        <f ca="1">LN((RAND()^(-Results!$F$4))-1)</f>
        <v>0.32970432319700188</v>
      </c>
      <c r="E110" s="6">
        <f ca="1">LN((RAND()^(-Results!$F$4))-1)</f>
        <v>0.68818690853453057</v>
      </c>
      <c r="F110" s="6">
        <f ca="1">LN((RAND()^(-Results!$F$4))-1)</f>
        <v>0.77682790527161516</v>
      </c>
      <c r="G110" s="6">
        <f ca="1">LN((RAND()^(-Results!$F$4))-1)</f>
        <v>-0.67516854228287382</v>
      </c>
      <c r="H110" s="6">
        <f t="shared" ca="1" si="6"/>
        <v>-0.61691737183886952</v>
      </c>
      <c r="I110" s="10">
        <f ca="1">SUMPRODUCT(J110:O110,Results!B$12:G$12)+Results!$F$5*H110</f>
        <v>10.97436485245254</v>
      </c>
      <c r="J110" s="10">
        <f ca="1">SUMPRODUCT($A110:$F110,Results!$B$15:$G$15)</f>
        <v>-4.6696825901171231</v>
      </c>
      <c r="K110" s="10">
        <f ca="1">SUMPRODUCT($A110:$F110,Results!$B$16:$G$16)</f>
        <v>3.4620808068271449</v>
      </c>
      <c r="L110" s="10">
        <f ca="1">SUMPRODUCT($A110:$F110,Results!$B$17:$G$17)</f>
        <v>-2.5792914807329845</v>
      </c>
      <c r="M110" s="10">
        <f ca="1">SUMPRODUCT($A110:$F110,Results!$B$18:$G$18)</f>
        <v>-2.132712239488102</v>
      </c>
      <c r="N110" s="10">
        <f ca="1">SUMPRODUCT($A110:$F110,Results!$B$19:$G$19)</f>
        <v>3.4476784237754563</v>
      </c>
      <c r="O110" s="10">
        <f ca="1">SUMPRODUCT($A110:$F110,Results!$B$20:$G$20)</f>
        <v>1.9224854231890696</v>
      </c>
      <c r="P110" s="10" cm="1">
        <f t="array" aca="1" ref="P110" ca="1">SUMPRODUCT(J110:O110,TRANSPOSE(Test!BL$20:BL$25))+Test!$AD$20-Test!$BL$27</f>
        <v>14.167001042899171</v>
      </c>
      <c r="Q110" s="10" cm="1">
        <f t="array" aca="1" ref="Q110" ca="1">SUMPRODUCT(J110:O110,TRANSPOSE(Test!ES$20:ES$25))+Test!$AD$20-Test!$ES$27</f>
        <v>14.188595148632276</v>
      </c>
      <c r="R110" s="10">
        <f ca="1">I110-Results!$E$5*H110</f>
        <v>13.442034339808018</v>
      </c>
      <c r="S110" s="10" cm="1">
        <f t="array" aca="1" ref="S110" ca="1">SUMPRODUCT(J110:O110,TRANSPOSE(Test!AR$28:AR$33))+Test!$AD$20-Test!$AC$26</f>
        <v>14.257931012149145</v>
      </c>
      <c r="T110" s="10">
        <f ca="1">SUMPRODUCT(J110:O110,Results!K$9:P$9)</f>
        <v>14.286418475745235</v>
      </c>
      <c r="U110" s="10">
        <f ca="1">SUMPRODUCT(J110:O110,Results!K$9:P$9)+Test!$AD$20-Test!$AC$31</f>
        <v>14.303374532270327</v>
      </c>
      <c r="V110" s="10">
        <f t="shared" ca="1" si="7"/>
        <v>-3.1926361904466312</v>
      </c>
      <c r="W110" s="10">
        <f t="shared" ca="1" si="8"/>
        <v>-3.2142302961797355</v>
      </c>
      <c r="X110" s="10">
        <f t="shared" ca="1" si="9"/>
        <v>-2.4676694873554776</v>
      </c>
      <c r="Y110" s="10">
        <f t="shared" ca="1" si="10"/>
        <v>-3.2835661596966048</v>
      </c>
      <c r="Z110" s="10">
        <f ca="1">I110-Test!$AD$20</f>
        <v>10.692236785570655</v>
      </c>
      <c r="AA110" s="10">
        <f t="shared" ca="1" si="11"/>
        <v>-3.3290096798177871</v>
      </c>
    </row>
    <row r="111" spans="1:27">
      <c r="A111" s="6">
        <f ca="1">LN((RAND()^(-Results!$F$4))-1)</f>
        <v>-1.6010515275297439</v>
      </c>
      <c r="B111" s="6">
        <f ca="1">LN((RAND()^(-Results!$F$4))-1)</f>
        <v>-0.9576189337822546</v>
      </c>
      <c r="C111" s="6">
        <f ca="1">LN((RAND()^(-Results!$F$4))-1)</f>
        <v>1.5436909509749352</v>
      </c>
      <c r="D111" s="6">
        <f ca="1">LN((RAND()^(-Results!$F$4))-1)</f>
        <v>-1.2606758746089219</v>
      </c>
      <c r="E111" s="6">
        <f ca="1">LN((RAND()^(-Results!$F$4))-1)</f>
        <v>0.77100030758604887</v>
      </c>
      <c r="F111" s="6">
        <f ca="1">LN((RAND()^(-Results!$F$4))-1)</f>
        <v>1.5949773606106652</v>
      </c>
      <c r="G111" s="6">
        <f ca="1">LN((RAND()^(-Results!$F$4))-1)</f>
        <v>-2.4596000706822347</v>
      </c>
      <c r="H111" s="6">
        <f t="shared" ca="1" si="6"/>
        <v>-2.4013489002382307</v>
      </c>
      <c r="I111" s="10">
        <f ca="1">SUMPRODUCT(J111:O111,Results!B$12:G$12)+Results!$F$5*H111</f>
        <v>-15.899711976134506</v>
      </c>
      <c r="J111" s="10">
        <f ca="1">SUMPRODUCT($A111:$F111,Results!$B$15:$G$15)</f>
        <v>3.0814652974876893</v>
      </c>
      <c r="K111" s="10">
        <f ca="1">SUMPRODUCT($A111:$F111,Results!$B$16:$G$16)</f>
        <v>5.5517660827661128</v>
      </c>
      <c r="L111" s="10">
        <f ca="1">SUMPRODUCT($A111:$F111,Results!$B$17:$G$17)</f>
        <v>-3.9456019792460735</v>
      </c>
      <c r="M111" s="10">
        <f ca="1">SUMPRODUCT($A111:$F111,Results!$B$18:$G$18)</f>
        <v>-5.0109383695166363</v>
      </c>
      <c r="N111" s="10">
        <f ca="1">SUMPRODUCT($A111:$F111,Results!$B$19:$G$19)</f>
        <v>-3.7095052936336668</v>
      </c>
      <c r="O111" s="10">
        <f ca="1">SUMPRODUCT($A111:$F111,Results!$B$20:$G$20)</f>
        <v>0.58283455815465124</v>
      </c>
      <c r="P111" s="10" cm="1">
        <f t="array" aca="1" ref="P111" ca="1">SUMPRODUCT(J111:O111,TRANSPOSE(Test!BL$20:BL$25))+Test!$AD$20-Test!$BL$27</f>
        <v>-2.8825789982046417</v>
      </c>
      <c r="Q111" s="10" cm="1">
        <f t="array" aca="1" ref="Q111" ca="1">SUMPRODUCT(J111:O111,TRANSPOSE(Test!ES$20:ES$25))+Test!$AD$20-Test!$ES$27</f>
        <v>-2.9045789256461148</v>
      </c>
      <c r="R111" s="10">
        <f ca="1">I111-Results!$E$5*H111</f>
        <v>-6.2943163751815838</v>
      </c>
      <c r="S111" s="10" cm="1">
        <f t="array" aca="1" ref="S111" ca="1">SUMPRODUCT(J111:O111,TRANSPOSE(Test!AR$28:AR$33))+Test!$AD$20-Test!$AC$26</f>
        <v>2.7754507870909331</v>
      </c>
      <c r="T111" s="10">
        <f ca="1">SUMPRODUCT(J111:O111,Results!K$9:P$9)</f>
        <v>-3.0526620363889978</v>
      </c>
      <c r="U111" s="10">
        <f ca="1">SUMPRODUCT(J111:O111,Results!K$9:P$9)+Test!$AD$20-Test!$AC$31</f>
        <v>-3.0357059798639052</v>
      </c>
      <c r="V111" s="10">
        <f t="shared" ca="1" si="7"/>
        <v>-13.017132977929865</v>
      </c>
      <c r="W111" s="10">
        <f t="shared" ca="1" si="8"/>
        <v>-12.995133050488391</v>
      </c>
      <c r="X111" s="10">
        <f t="shared" ca="1" si="9"/>
        <v>-9.6053956009529227</v>
      </c>
      <c r="Y111" s="10">
        <f t="shared" ca="1" si="10"/>
        <v>-18.67516276322544</v>
      </c>
      <c r="Z111" s="10">
        <f ca="1">I111-Test!$AD$20</f>
        <v>-16.181840043016393</v>
      </c>
      <c r="AA111" s="10">
        <f t="shared" ca="1" si="11"/>
        <v>-12.864005996270601</v>
      </c>
    </row>
    <row r="112" spans="1:27">
      <c r="A112" s="6">
        <f ca="1">LN((RAND()^(-Results!$F$4))-1)</f>
        <v>-1.5963575580056628</v>
      </c>
      <c r="B112" s="6">
        <f ca="1">LN((RAND()^(-Results!$F$4))-1)</f>
        <v>-0.18948636277505274</v>
      </c>
      <c r="C112" s="6">
        <f ca="1">LN((RAND()^(-Results!$F$4))-1)</f>
        <v>2.8384782367769579</v>
      </c>
      <c r="D112" s="6">
        <f ca="1">LN((RAND()^(-Results!$F$4))-1)</f>
        <v>-1.1122954665608407</v>
      </c>
      <c r="E112" s="6">
        <f ca="1">LN((RAND()^(-Results!$F$4))-1)</f>
        <v>1.0941262944905603</v>
      </c>
      <c r="F112" s="6">
        <f ca="1">LN((RAND()^(-Results!$F$4))-1)</f>
        <v>-2.6879381256052928</v>
      </c>
      <c r="G112" s="6">
        <f ca="1">LN((RAND()^(-Results!$F$4))-1)</f>
        <v>-0.53719295212162788</v>
      </c>
      <c r="H112" s="6">
        <f t="shared" ca="1" si="6"/>
        <v>-0.47894178167762363</v>
      </c>
      <c r="I112" s="10">
        <f ca="1">SUMPRODUCT(J112:O112,Results!B$12:G$12)+Results!$F$5*H112</f>
        <v>-22.917834006242796</v>
      </c>
      <c r="J112" s="10">
        <f ca="1">SUMPRODUCT($A112:$F112,Results!$B$15:$G$15)</f>
        <v>11.857884656954031</v>
      </c>
      <c r="K112" s="10">
        <f ca="1">SUMPRODUCT($A112:$F112,Results!$B$16:$G$16)</f>
        <v>5.2774089190983409</v>
      </c>
      <c r="L112" s="10">
        <f ca="1">SUMPRODUCT($A112:$F112,Results!$B$17:$G$17)</f>
        <v>1.1537518218853622</v>
      </c>
      <c r="M112" s="10">
        <f ca="1">SUMPRODUCT($A112:$F112,Results!$B$18:$G$18)</f>
        <v>0.64705929649118721</v>
      </c>
      <c r="N112" s="10">
        <f ca="1">SUMPRODUCT($A112:$F112,Results!$B$19:$G$19)</f>
        <v>-4.0130541095357408</v>
      </c>
      <c r="O112" s="10">
        <f ca="1">SUMPRODUCT($A112:$F112,Results!$B$20:$G$20)</f>
        <v>-2.6404400958703138</v>
      </c>
      <c r="P112" s="10" cm="1">
        <f t="array" aca="1" ref="P112" ca="1">SUMPRODUCT(J112:O112,TRANSPOSE(Test!BL$20:BL$25))+Test!$AD$20-Test!$BL$27</f>
        <v>-19.022381954576197</v>
      </c>
      <c r="Q112" s="10" cm="1">
        <f t="array" aca="1" ref="Q112" ca="1">SUMPRODUCT(J112:O112,TRANSPOSE(Test!ES$20:ES$25))+Test!$AD$20-Test!$ES$27</f>
        <v>-19.090658175101382</v>
      </c>
      <c r="R112" s="10">
        <f ca="1">I112-Results!$E$5*H112</f>
        <v>-21.0020668795323</v>
      </c>
      <c r="S112" s="10" cm="1">
        <f t="array" aca="1" ref="S112" ca="1">SUMPRODUCT(J112:O112,TRANSPOSE(Test!AR$28:AR$33))+Test!$AD$20-Test!$AC$26</f>
        <v>-15.336192645676295</v>
      </c>
      <c r="T112" s="10">
        <f ca="1">SUMPRODUCT(J112:O112,Results!K$9:P$9)</f>
        <v>-19.459952168783055</v>
      </c>
      <c r="U112" s="10">
        <f ca="1">SUMPRODUCT(J112:O112,Results!K$9:P$9)+Test!$AD$20-Test!$AC$31</f>
        <v>-19.442996112257962</v>
      </c>
      <c r="V112" s="10">
        <f t="shared" ca="1" si="7"/>
        <v>-3.8954520516665987</v>
      </c>
      <c r="W112" s="10">
        <f t="shared" ca="1" si="8"/>
        <v>-3.8271758311414139</v>
      </c>
      <c r="X112" s="10">
        <f t="shared" ca="1" si="9"/>
        <v>-1.9157671267104952</v>
      </c>
      <c r="Y112" s="10">
        <f t="shared" ca="1" si="10"/>
        <v>-7.5816413605665005</v>
      </c>
      <c r="Z112" s="10">
        <f ca="1">I112-Test!$AD$20</f>
        <v>-23.199962073124681</v>
      </c>
      <c r="AA112" s="10">
        <f t="shared" ca="1" si="11"/>
        <v>-3.4748378939848337</v>
      </c>
    </row>
    <row r="113" spans="1:27">
      <c r="A113" s="6">
        <f ca="1">LN((RAND()^(-Results!$F$4))-1)</f>
        <v>-0.20680662681045778</v>
      </c>
      <c r="B113" s="6">
        <f ca="1">LN((RAND()^(-Results!$F$4))-1)</f>
        <v>-0.93820657889898296</v>
      </c>
      <c r="C113" s="6">
        <f ca="1">LN((RAND()^(-Results!$F$4))-1)</f>
        <v>-1.6612770960103078</v>
      </c>
      <c r="D113" s="6">
        <f ca="1">LN((RAND()^(-Results!$F$4))-1)</f>
        <v>1.8041341112311842</v>
      </c>
      <c r="E113" s="6">
        <f ca="1">LN((RAND()^(-Results!$F$4))-1)</f>
        <v>-0.55213503751155801</v>
      </c>
      <c r="F113" s="6">
        <f ca="1">LN((RAND()^(-Results!$F$4))-1)</f>
        <v>9.6704104388619636E-2</v>
      </c>
      <c r="G113" s="6">
        <f ca="1">LN((RAND()^(-Results!$F$4))-1)</f>
        <v>-0.91898047702277408</v>
      </c>
      <c r="H113" s="6">
        <f t="shared" ca="1" si="6"/>
        <v>-0.86072930657876978</v>
      </c>
      <c r="I113" s="10">
        <f ca="1">SUMPRODUCT(J113:O113,Results!B$12:G$12)+Results!$F$5*H113</f>
        <v>-8.6183716159353114</v>
      </c>
      <c r="J113" s="10">
        <f ca="1">SUMPRODUCT($A113:$F113,Results!$B$15:$G$15)</f>
        <v>-1.8559775023427818</v>
      </c>
      <c r="K113" s="10">
        <f ca="1">SUMPRODUCT($A113:$F113,Results!$B$16:$G$16)</f>
        <v>-5.7296929015650973</v>
      </c>
      <c r="L113" s="10">
        <f ca="1">SUMPRODUCT($A113:$F113,Results!$B$17:$G$17)</f>
        <v>0.31637581788739588</v>
      </c>
      <c r="M113" s="10">
        <f ca="1">SUMPRODUCT($A113:$F113,Results!$B$18:$G$18)</f>
        <v>1.0247996494557463</v>
      </c>
      <c r="N113" s="10">
        <f ca="1">SUMPRODUCT($A113:$F113,Results!$B$19:$G$19)</f>
        <v>-3.2386764012173876</v>
      </c>
      <c r="O113" s="10">
        <f ca="1">SUMPRODUCT($A113:$F113,Results!$B$20:$G$20)</f>
        <v>-0.41653858197903132</v>
      </c>
      <c r="P113" s="10" cm="1">
        <f t="array" aca="1" ref="P113" ca="1">SUMPRODUCT(J113:O113,TRANSPOSE(Test!BL$20:BL$25))+Test!$AD$20-Test!$BL$27</f>
        <v>-4.8474504165711956</v>
      </c>
      <c r="Q113" s="10" cm="1">
        <f t="array" aca="1" ref="Q113" ca="1">SUMPRODUCT(J113:O113,TRANSPOSE(Test!ES$20:ES$25))+Test!$AD$20-Test!$ES$27</f>
        <v>-4.8128879810909195</v>
      </c>
      <c r="R113" s="10">
        <f ca="1">I113-Results!$E$5*H113</f>
        <v>-5.1754543896202323</v>
      </c>
      <c r="S113" s="10" cm="1">
        <f t="array" aca="1" ref="S113" ca="1">SUMPRODUCT(J113:O113,TRANSPOSE(Test!AR$28:AR$33))+Test!$AD$20-Test!$AC$26</f>
        <v>-5.8264370745017535</v>
      </c>
      <c r="T113" s="10">
        <f ca="1">SUMPRODUCT(J113:O113,Results!K$9:P$9)</f>
        <v>-4.6212042786235017</v>
      </c>
      <c r="U113" s="10">
        <f ca="1">SUMPRODUCT(J113:O113,Results!K$9:P$9)+Test!$AD$20-Test!$AC$31</f>
        <v>-4.6042482220984091</v>
      </c>
      <c r="V113" s="10">
        <f t="shared" ca="1" si="7"/>
        <v>-3.7709211993641159</v>
      </c>
      <c r="W113" s="10">
        <f t="shared" ca="1" si="8"/>
        <v>-3.8054836348443919</v>
      </c>
      <c r="X113" s="10">
        <f t="shared" ca="1" si="9"/>
        <v>-3.4429172263150791</v>
      </c>
      <c r="Y113" s="10">
        <f t="shared" ca="1" si="10"/>
        <v>-2.7919345414335579</v>
      </c>
      <c r="Z113" s="10">
        <f ca="1">I113-Test!$AD$20</f>
        <v>-8.9004996828171965</v>
      </c>
      <c r="AA113" s="10">
        <f t="shared" ca="1" si="11"/>
        <v>-4.0141233938369023</v>
      </c>
    </row>
    <row r="114" spans="1:27">
      <c r="A114" s="6">
        <f ca="1">LN((RAND()^(-Results!$F$4))-1)</f>
        <v>-1.1362655643530164</v>
      </c>
      <c r="B114" s="6">
        <f ca="1">LN((RAND()^(-Results!$F$4))-1)</f>
        <v>0.91919426892829104</v>
      </c>
      <c r="C114" s="6">
        <f ca="1">LN((RAND()^(-Results!$F$4))-1)</f>
        <v>1.2411951570409405</v>
      </c>
      <c r="D114" s="6">
        <f ca="1">LN((RAND()^(-Results!$F$4))-1)</f>
        <v>-1.0107469086615286</v>
      </c>
      <c r="E114" s="6">
        <f ca="1">LN((RAND()^(-Results!$F$4))-1)</f>
        <v>-0.49699489168984723</v>
      </c>
      <c r="F114" s="6">
        <f ca="1">LN((RAND()^(-Results!$F$4))-1)</f>
        <v>0.10060066312047657</v>
      </c>
      <c r="G114" s="6">
        <f ca="1">LN((RAND()^(-Results!$F$4))-1)</f>
        <v>-1.0545736374638368</v>
      </c>
      <c r="H114" s="6">
        <f t="shared" ca="1" si="6"/>
        <v>-0.99632246701983251</v>
      </c>
      <c r="I114" s="10">
        <f ca="1">SUMPRODUCT(J114:O114,Results!B$12:G$12)+Results!$F$5*H114</f>
        <v>-12.05020597749577</v>
      </c>
      <c r="J114" s="10">
        <f ca="1">SUMPRODUCT($A114:$F114,Results!$B$15:$G$15)</f>
        <v>5.4477887743754145</v>
      </c>
      <c r="K114" s="10">
        <f ca="1">SUMPRODUCT($A114:$F114,Results!$B$16:$G$16)</f>
        <v>2.271355610923409</v>
      </c>
      <c r="L114" s="10">
        <f ca="1">SUMPRODUCT($A114:$F114,Results!$B$17:$G$17)</f>
        <v>3.971179881723049</v>
      </c>
      <c r="M114" s="10">
        <f ca="1">SUMPRODUCT($A114:$F114,Results!$B$18:$G$18)</f>
        <v>-1.3758947928750229</v>
      </c>
      <c r="N114" s="10">
        <f ca="1">SUMPRODUCT($A114:$F114,Results!$B$19:$G$19)</f>
        <v>0.61395858199640096</v>
      </c>
      <c r="O114" s="10">
        <f ca="1">SUMPRODUCT($A114:$F114,Results!$B$20:$G$20)</f>
        <v>0.39194705071752856</v>
      </c>
      <c r="P114" s="10" cm="1">
        <f t="array" aca="1" ref="P114" ca="1">SUMPRODUCT(J114:O114,TRANSPOSE(Test!BL$20:BL$25))+Test!$AD$20-Test!$BL$27</f>
        <v>-6.8683306065758369</v>
      </c>
      <c r="Q114" s="10" cm="1">
        <f t="array" aca="1" ref="Q114" ca="1">SUMPRODUCT(J114:O114,TRANSPOSE(Test!ES$20:ES$25))+Test!$AD$20-Test!$ES$27</f>
        <v>-6.8424245715803469</v>
      </c>
      <c r="R114" s="10">
        <f ca="1">I114-Results!$E$5*H114</f>
        <v>-8.0649161094164405</v>
      </c>
      <c r="S114" s="10" cm="1">
        <f t="array" aca="1" ref="S114" ca="1">SUMPRODUCT(J114:O114,TRANSPOSE(Test!AR$28:AR$33))+Test!$AD$20-Test!$AC$26</f>
        <v>-3.8519034373798524</v>
      </c>
      <c r="T114" s="10">
        <f ca="1">SUMPRODUCT(J114:O114,Results!K$9:P$9)</f>
        <v>-6.7430934565857932</v>
      </c>
      <c r="U114" s="10">
        <f ca="1">SUMPRODUCT(J114:O114,Results!K$9:P$9)+Test!$AD$20-Test!$AC$31</f>
        <v>-6.7261374000607006</v>
      </c>
      <c r="V114" s="10">
        <f t="shared" ca="1" si="7"/>
        <v>-5.1818753709199328</v>
      </c>
      <c r="W114" s="10">
        <f t="shared" ca="1" si="8"/>
        <v>-5.2077814059154228</v>
      </c>
      <c r="X114" s="10">
        <f t="shared" ca="1" si="9"/>
        <v>-3.9852898680793292</v>
      </c>
      <c r="Y114" s="10">
        <f t="shared" ca="1" si="10"/>
        <v>-8.1983025401159182</v>
      </c>
      <c r="Z114" s="10">
        <f ca="1">I114-Test!$AD$20</f>
        <v>-12.332334044377655</v>
      </c>
      <c r="AA114" s="10">
        <f t="shared" ca="1" si="11"/>
        <v>-5.3240685774350691</v>
      </c>
    </row>
    <row r="115" spans="1:27">
      <c r="A115" s="6">
        <f ca="1">LN((RAND()^(-Results!$F$4))-1)</f>
        <v>8.4355451921602057E-2</v>
      </c>
      <c r="B115" s="6">
        <f ca="1">LN((RAND()^(-Results!$F$4))-1)</f>
        <v>-1.8183838539374328</v>
      </c>
      <c r="C115" s="6">
        <f ca="1">LN((RAND()^(-Results!$F$4))-1)</f>
        <v>0.99900601709838088</v>
      </c>
      <c r="D115" s="6">
        <f ca="1">LN((RAND()^(-Results!$F$4))-1)</f>
        <v>1.2576482078899922</v>
      </c>
      <c r="E115" s="6">
        <f ca="1">LN((RAND()^(-Results!$F$4))-1)</f>
        <v>-2.1170576758552335</v>
      </c>
      <c r="F115" s="6">
        <f ca="1">LN((RAND()^(-Results!$F$4))-1)</f>
        <v>1.2534962358920734</v>
      </c>
      <c r="G115" s="6">
        <f ca="1">LN((RAND()^(-Results!$F$4))-1)</f>
        <v>3.1331807701296115</v>
      </c>
      <c r="H115" s="6">
        <f t="shared" ca="1" si="6"/>
        <v>3.1914319405736156</v>
      </c>
      <c r="I115" s="10">
        <f ca="1">SUMPRODUCT(J115:O115,Results!B$12:G$12)+Results!$F$5*H115</f>
        <v>11.833193957542488</v>
      </c>
      <c r="J115" s="10">
        <f ca="1">SUMPRODUCT($A115:$F115,Results!$B$15:$G$15)</f>
        <v>-4.845354186099371E-2</v>
      </c>
      <c r="K115" s="10">
        <f ca="1">SUMPRODUCT($A115:$F115,Results!$B$16:$G$16)</f>
        <v>-4.8814641383589139</v>
      </c>
      <c r="L115" s="10">
        <f ca="1">SUMPRODUCT($A115:$F115,Results!$B$17:$G$17)</f>
        <v>7.4394340259624405</v>
      </c>
      <c r="M115" s="10">
        <f ca="1">SUMPRODUCT($A115:$F115,Results!$B$18:$G$18)</f>
        <v>-5.2558430565447853</v>
      </c>
      <c r="N115" s="10">
        <f ca="1">SUMPRODUCT($A115:$F115,Results!$B$19:$G$19)</f>
        <v>0.31590253167907845</v>
      </c>
      <c r="O115" s="10">
        <f ca="1">SUMPRODUCT($A115:$F115,Results!$B$20:$G$20)</f>
        <v>4.802305066845979</v>
      </c>
      <c r="P115" s="10" cm="1">
        <f t="array" aca="1" ref="P115" ca="1">SUMPRODUCT(J115:O115,TRANSPOSE(Test!BL$20:BL$25))+Test!$AD$20-Test!$BL$27</f>
        <v>-3.639499846399096</v>
      </c>
      <c r="Q115" s="10" cm="1">
        <f t="array" aca="1" ref="Q115" ca="1">SUMPRODUCT(J115:O115,TRANSPOSE(Test!ES$20:ES$25))+Test!$AD$20-Test!$ES$27</f>
        <v>-3.6878358664701634</v>
      </c>
      <c r="R115" s="10">
        <f ca="1">I115-Results!$E$5*H115</f>
        <v>-0.93253380475197467</v>
      </c>
      <c r="S115" s="10" cm="1">
        <f t="array" aca="1" ref="S115" ca="1">SUMPRODUCT(J115:O115,TRANSPOSE(Test!AR$28:AR$33))+Test!$AD$20-Test!$AC$26</f>
        <v>2.1027206668440765</v>
      </c>
      <c r="T115" s="10">
        <f ca="1">SUMPRODUCT(J115:O115,Results!K$9:P$9)</f>
        <v>-3.9331966419439652</v>
      </c>
      <c r="U115" s="10">
        <f ca="1">SUMPRODUCT(J115:O115,Results!K$9:P$9)+Test!$AD$20-Test!$AC$31</f>
        <v>-3.9162405854188731</v>
      </c>
      <c r="V115" s="10">
        <f t="shared" ca="1" si="7"/>
        <v>15.472693803941583</v>
      </c>
      <c r="W115" s="10">
        <f t="shared" ca="1" si="8"/>
        <v>15.521029824012651</v>
      </c>
      <c r="X115" s="10">
        <f t="shared" ca="1" si="9"/>
        <v>12.765727762294462</v>
      </c>
      <c r="Y115" s="10">
        <f t="shared" ca="1" si="10"/>
        <v>9.730473290698411</v>
      </c>
      <c r="Z115" s="10">
        <f ca="1">I115-Test!$AD$20</f>
        <v>11.551065890660603</v>
      </c>
      <c r="AA115" s="10">
        <f t="shared" ca="1" si="11"/>
        <v>15.74943454296136</v>
      </c>
    </row>
    <row r="116" spans="1:27">
      <c r="A116" s="6">
        <f ca="1">LN((RAND()^(-Results!$F$4))-1)</f>
        <v>-0.23564143378363583</v>
      </c>
      <c r="B116" s="6">
        <f ca="1">LN((RAND()^(-Results!$F$4))-1)</f>
        <v>2.3911640481871199</v>
      </c>
      <c r="C116" s="6">
        <f ca="1">LN((RAND()^(-Results!$F$4))-1)</f>
        <v>1.4301341229127378</v>
      </c>
      <c r="D116" s="6">
        <f ca="1">LN((RAND()^(-Results!$F$4))-1)</f>
        <v>2.0535472184052606</v>
      </c>
      <c r="E116" s="6">
        <f ca="1">LN((RAND()^(-Results!$F$4))-1)</f>
        <v>0.74556593237319513</v>
      </c>
      <c r="F116" s="6">
        <f ca="1">LN((RAND()^(-Results!$F$4))-1)</f>
        <v>-3.0291940981452798</v>
      </c>
      <c r="G116" s="6">
        <f ca="1">LN((RAND()^(-Results!$F$4))-1)</f>
        <v>1.6898194376372135</v>
      </c>
      <c r="H116" s="6">
        <f t="shared" ca="1" si="6"/>
        <v>1.7480706080812178</v>
      </c>
      <c r="I116" s="10">
        <f ca="1">SUMPRODUCT(J116:O116,Results!B$12:G$12)+Results!$F$5*H116</f>
        <v>2.6391292010192613</v>
      </c>
      <c r="J116" s="10">
        <f ca="1">SUMPRODUCT($A116:$F116,Results!$B$15:$G$15)</f>
        <v>4.585556698095127</v>
      </c>
      <c r="K116" s="10">
        <f ca="1">SUMPRODUCT($A116:$F116,Results!$B$16:$G$16)</f>
        <v>1.4919072665981474</v>
      </c>
      <c r="L116" s="10">
        <f ca="1">SUMPRODUCT($A116:$F116,Results!$B$17:$G$17)</f>
        <v>3.8535976839464894</v>
      </c>
      <c r="M116" s="10">
        <f ca="1">SUMPRODUCT($A116:$F116,Results!$B$18:$G$18)</f>
        <v>3.1452895942416124</v>
      </c>
      <c r="N116" s="10">
        <f ca="1">SUMPRODUCT($A116:$F116,Results!$B$19:$G$19)</f>
        <v>1.4450353431615872</v>
      </c>
      <c r="O116" s="10">
        <f ca="1">SUMPRODUCT($A116:$F116,Results!$B$20:$G$20)</f>
        <v>-1.321181557511709</v>
      </c>
      <c r="P116" s="10" cm="1">
        <f t="array" aca="1" ref="P116" ca="1">SUMPRODUCT(J116:O116,TRANSPOSE(Test!BL$20:BL$25))+Test!$AD$20-Test!$BL$27</f>
        <v>-6.13467090376031</v>
      </c>
      <c r="Q116" s="10" cm="1">
        <f t="array" aca="1" ref="Q116" ca="1">SUMPRODUCT(J116:O116,TRANSPOSE(Test!ES$20:ES$25))+Test!$AD$20-Test!$ES$27</f>
        <v>-6.041038344249313</v>
      </c>
      <c r="R116" s="10">
        <f ca="1">I116-Results!$E$5*H116</f>
        <v>-4.35315323130561</v>
      </c>
      <c r="S116" s="10" cm="1">
        <f t="array" aca="1" ref="S116" ca="1">SUMPRODUCT(J116:O116,TRANSPOSE(Test!AR$28:AR$33))+Test!$AD$20-Test!$AC$26</f>
        <v>-7.2523682922946922</v>
      </c>
      <c r="T116" s="10">
        <f ca="1">SUMPRODUCT(J116:O116,Results!K$9:P$9)</f>
        <v>-5.5319814871721622</v>
      </c>
      <c r="U116" s="10">
        <f ca="1">SUMPRODUCT(J116:O116,Results!K$9:P$9)+Test!$AD$20-Test!$AC$31</f>
        <v>-5.5150254306470696</v>
      </c>
      <c r="V116" s="10">
        <f t="shared" ca="1" si="7"/>
        <v>8.7738001047795713</v>
      </c>
      <c r="W116" s="10">
        <f t="shared" ca="1" si="8"/>
        <v>8.6801675452685743</v>
      </c>
      <c r="X116" s="10">
        <f t="shared" ca="1" si="9"/>
        <v>6.9922824323248713</v>
      </c>
      <c r="Y116" s="10">
        <f t="shared" ca="1" si="10"/>
        <v>9.8914974933139526</v>
      </c>
      <c r="Z116" s="10">
        <f ca="1">I116-Test!$AD$20</f>
        <v>2.3570011341373762</v>
      </c>
      <c r="AA116" s="10">
        <f t="shared" ca="1" si="11"/>
        <v>8.15415463166633</v>
      </c>
    </row>
    <row r="117" spans="1:27">
      <c r="A117" s="6">
        <f ca="1">LN((RAND()^(-Results!$F$4))-1)</f>
        <v>-2.2133022161910518</v>
      </c>
      <c r="B117" s="6">
        <f ca="1">LN((RAND()^(-Results!$F$4))-1)</f>
        <v>-5.0925402471739024E-2</v>
      </c>
      <c r="C117" s="6">
        <f ca="1">LN((RAND()^(-Results!$F$4))-1)</f>
        <v>-2.9348364121417223</v>
      </c>
      <c r="D117" s="6">
        <f ca="1">LN((RAND()^(-Results!$F$4))-1)</f>
        <v>-2.0412972271988741</v>
      </c>
      <c r="E117" s="6">
        <f ca="1">LN((RAND()^(-Results!$F$4))-1)</f>
        <v>0.32299288462790632</v>
      </c>
      <c r="F117" s="6">
        <f ca="1">LN((RAND()^(-Results!$F$4))-1)</f>
        <v>5.610437439372066</v>
      </c>
      <c r="G117" s="6">
        <f ca="1">LN((RAND()^(-Results!$F$4))-1)</f>
        <v>-0.79671541040410965</v>
      </c>
      <c r="H117" s="6">
        <f t="shared" ca="1" si="6"/>
        <v>-0.73846423996010535</v>
      </c>
      <c r="I117" s="10">
        <f ca="1">SUMPRODUCT(J117:O117,Results!B$12:G$12)+Results!$F$5*H117</f>
        <v>6.5590852088249969</v>
      </c>
      <c r="J117" s="10">
        <f ca="1">SUMPRODUCT($A117:$F117,Results!$B$15:$G$15)</f>
        <v>-5.7632072544865656</v>
      </c>
      <c r="K117" s="10">
        <f ca="1">SUMPRODUCT($A117:$F117,Results!$B$16:$G$16)</f>
        <v>2.6592785249569175</v>
      </c>
      <c r="L117" s="10">
        <f ca="1">SUMPRODUCT($A117:$F117,Results!$B$17:$G$17)</f>
        <v>-10.167635882183877</v>
      </c>
      <c r="M117" s="10">
        <f ca="1">SUMPRODUCT($A117:$F117,Results!$B$18:$G$18)</f>
        <v>-4.4390443369260328</v>
      </c>
      <c r="N117" s="10">
        <f ca="1">SUMPRODUCT($A117:$F117,Results!$B$19:$G$19)</f>
        <v>-4.3042187963755012</v>
      </c>
      <c r="O117" s="10">
        <f ca="1">SUMPRODUCT($A117:$F117,Results!$B$20:$G$20)</f>
        <v>-0.43783373067279996</v>
      </c>
      <c r="P117" s="10" cm="1">
        <f t="array" aca="1" ref="P117" ca="1">SUMPRODUCT(J117:O117,TRANSPOSE(Test!BL$20:BL$25))+Test!$AD$20-Test!$BL$27</f>
        <v>9.1081395873471855</v>
      </c>
      <c r="Q117" s="10" cm="1">
        <f t="array" aca="1" ref="Q117" ca="1">SUMPRODUCT(J117:O117,TRANSPOSE(Test!ES$20:ES$25))+Test!$AD$20-Test!$ES$27</f>
        <v>9.2407893842905313</v>
      </c>
      <c r="R117" s="10">
        <f ca="1">I117-Results!$E$5*H117</f>
        <v>9.5129421686654183</v>
      </c>
      <c r="S117" s="10" cm="1">
        <f t="array" aca="1" ref="S117" ca="1">SUMPRODUCT(J117:O117,TRANSPOSE(Test!AR$28:AR$33))+Test!$AD$20-Test!$AC$26</f>
        <v>10.424418888350591</v>
      </c>
      <c r="T117" s="10">
        <f ca="1">SUMPRODUCT(J117:O117,Results!K$9:P$9)</f>
        <v>9.853013719530507</v>
      </c>
      <c r="U117" s="10">
        <f ca="1">SUMPRODUCT(J117:O117,Results!K$9:P$9)+Test!$AD$20-Test!$AC$31</f>
        <v>9.8699697760555996</v>
      </c>
      <c r="V117" s="10">
        <f t="shared" ca="1" si="7"/>
        <v>-2.5490543785221886</v>
      </c>
      <c r="W117" s="10">
        <f t="shared" ca="1" si="8"/>
        <v>-2.6817041754655344</v>
      </c>
      <c r="X117" s="10">
        <f t="shared" ca="1" si="9"/>
        <v>-2.9538569598404214</v>
      </c>
      <c r="Y117" s="10">
        <f t="shared" ca="1" si="10"/>
        <v>-3.8653336795255937</v>
      </c>
      <c r="Z117" s="10">
        <f ca="1">I117-Test!$AD$20</f>
        <v>6.2769571419431118</v>
      </c>
      <c r="AA117" s="10">
        <f t="shared" ca="1" si="11"/>
        <v>-3.3108845672306026</v>
      </c>
    </row>
    <row r="118" spans="1:27">
      <c r="A118" s="6">
        <f ca="1">LN((RAND()^(-Results!$F$4))-1)</f>
        <v>-1.8309556680263324</v>
      </c>
      <c r="B118" s="6">
        <f ca="1">LN((RAND()^(-Results!$F$4))-1)</f>
        <v>0.91370257631749463</v>
      </c>
      <c r="C118" s="6">
        <f ca="1">LN((RAND()^(-Results!$F$4))-1)</f>
        <v>-0.67187373640967929</v>
      </c>
      <c r="D118" s="6">
        <f ca="1">LN((RAND()^(-Results!$F$4))-1)</f>
        <v>0.49216518112059687</v>
      </c>
      <c r="E118" s="6">
        <f ca="1">LN((RAND()^(-Results!$F$4))-1)</f>
        <v>1.2494512462339777</v>
      </c>
      <c r="F118" s="6">
        <f ca="1">LN((RAND()^(-Results!$F$4))-1)</f>
        <v>-4.2703963141595978</v>
      </c>
      <c r="G118" s="6">
        <f ca="1">LN((RAND()^(-Results!$F$4))-1)</f>
        <v>4.0321445193716055E-2</v>
      </c>
      <c r="H118" s="6">
        <f t="shared" ca="1" si="6"/>
        <v>9.8572615637720309E-2</v>
      </c>
      <c r="I118" s="10">
        <f ca="1">SUMPRODUCT(J118:O118,Results!B$12:G$12)+Results!$F$5*H118</f>
        <v>-25.386614316640152</v>
      </c>
      <c r="J118" s="10">
        <f ca="1">SUMPRODUCT($A118:$F118,Results!$B$15:$G$15)</f>
        <v>10.720503390465398</v>
      </c>
      <c r="K118" s="10">
        <f ca="1">SUMPRODUCT($A118:$F118,Results!$B$16:$G$16)</f>
        <v>-1.0288941016641635</v>
      </c>
      <c r="L118" s="10">
        <f ca="1">SUMPRODUCT($A118:$F118,Results!$B$17:$G$17)</f>
        <v>-7.8382941895176472E-2</v>
      </c>
      <c r="M118" s="10">
        <f ca="1">SUMPRODUCT($A118:$F118,Results!$B$18:$G$18)</f>
        <v>8.4061897754366104</v>
      </c>
      <c r="N118" s="10">
        <f ca="1">SUMPRODUCT($A118:$F118,Results!$B$19:$G$19)</f>
        <v>-6.8739859071052134</v>
      </c>
      <c r="O118" s="10">
        <f ca="1">SUMPRODUCT($A118:$F118,Results!$B$20:$G$20)</f>
        <v>-7.3683241586154598</v>
      </c>
      <c r="P118" s="10" cm="1">
        <f t="array" aca="1" ref="P118" ca="1">SUMPRODUCT(J118:O118,TRANSPOSE(Test!BL$20:BL$25))+Test!$AD$20-Test!$BL$27</f>
        <v>-26.030496943361378</v>
      </c>
      <c r="Q118" s="10" cm="1">
        <f t="array" aca="1" ref="Q118" ca="1">SUMPRODUCT(J118:O118,TRANSPOSE(Test!ES$20:ES$25))+Test!$AD$20-Test!$ES$27</f>
        <v>-25.983250200437361</v>
      </c>
      <c r="R118" s="10">
        <f ca="1">I118-Results!$E$5*H118</f>
        <v>-25.780904779191033</v>
      </c>
      <c r="S118" s="10" cm="1">
        <f t="array" aca="1" ref="S118" ca="1">SUMPRODUCT(J118:O118,TRANSPOSE(Test!AR$28:AR$33))+Test!$AD$20-Test!$AC$26</f>
        <v>-29.836942801988325</v>
      </c>
      <c r="T118" s="10">
        <f ca="1">SUMPRODUCT(J118:O118,Results!K$9:P$9)</f>
        <v>-25.732602253076127</v>
      </c>
      <c r="U118" s="10">
        <f ca="1">SUMPRODUCT(J118:O118,Results!K$9:P$9)+Test!$AD$20-Test!$AC$31</f>
        <v>-25.715646196551035</v>
      </c>
      <c r="V118" s="10">
        <f t="shared" ca="1" si="7"/>
        <v>0.64388262672122565</v>
      </c>
      <c r="W118" s="10">
        <f t="shared" ca="1" si="8"/>
        <v>0.59663588379720878</v>
      </c>
      <c r="X118" s="10">
        <f t="shared" ca="1" si="9"/>
        <v>0.39429046255088096</v>
      </c>
      <c r="Y118" s="10">
        <f t="shared" ca="1" si="10"/>
        <v>4.450328485348173</v>
      </c>
      <c r="Z118" s="10">
        <f ca="1">I118-Test!$AD$20</f>
        <v>-25.668742383522037</v>
      </c>
      <c r="AA118" s="10">
        <f t="shared" ca="1" si="11"/>
        <v>0.32903187991088245</v>
      </c>
    </row>
    <row r="119" spans="1:27">
      <c r="A119" s="6">
        <f ca="1">LN((RAND()^(-Results!$F$4))-1)</f>
        <v>0.8882594483656826</v>
      </c>
      <c r="B119" s="6">
        <f ca="1">LN((RAND()^(-Results!$F$4))-1)</f>
        <v>0.41160526311833751</v>
      </c>
      <c r="C119" s="6">
        <f ca="1">LN((RAND()^(-Results!$F$4))-1)</f>
        <v>1.5741246152189912</v>
      </c>
      <c r="D119" s="6">
        <f ca="1">LN((RAND()^(-Results!$F$4))-1)</f>
        <v>1.4826114372324184</v>
      </c>
      <c r="E119" s="6">
        <f ca="1">LN((RAND()^(-Results!$F$4))-1)</f>
        <v>-3.2667625333020651</v>
      </c>
      <c r="F119" s="6">
        <f ca="1">LN((RAND()^(-Results!$F$4))-1)</f>
        <v>1.9187933892724198</v>
      </c>
      <c r="G119" s="6">
        <f ca="1">LN((RAND()^(-Results!$F$4))-1)</f>
        <v>0.95251471153454748</v>
      </c>
      <c r="H119" s="6">
        <f t="shared" ca="1" si="6"/>
        <v>1.0107658819785517</v>
      </c>
      <c r="I119" s="10">
        <f ca="1">SUMPRODUCT(J119:O119,Results!B$12:G$12)+Results!$F$5*H119</f>
        <v>11.435528800553938</v>
      </c>
      <c r="J119" s="10">
        <f ca="1">SUMPRODUCT($A119:$F119,Results!$B$15:$G$15)</f>
        <v>-2.2627772104535548</v>
      </c>
      <c r="K119" s="10">
        <f ca="1">SUMPRODUCT($A119:$F119,Results!$B$16:$G$16)</f>
        <v>-4.7198910506808698</v>
      </c>
      <c r="L119" s="10">
        <f ca="1">SUMPRODUCT($A119:$F119,Results!$B$17:$G$17)</f>
        <v>13.614950624554982</v>
      </c>
      <c r="M119" s="10">
        <f ca="1">SUMPRODUCT($A119:$F119,Results!$B$18:$G$18)</f>
        <v>-6.4276609057604679</v>
      </c>
      <c r="N119" s="10">
        <f ca="1">SUMPRODUCT($A119:$F119,Results!$B$19:$G$19)</f>
        <v>7.6396497411694826</v>
      </c>
      <c r="O119" s="10">
        <f ca="1">SUMPRODUCT($A119:$F119,Results!$B$20:$G$20)</f>
        <v>7.912051448542611</v>
      </c>
      <c r="P119" s="10" cm="1">
        <f t="array" aca="1" ref="P119" ca="1">SUMPRODUCT(J119:O119,TRANSPOSE(Test!BL$20:BL$25))+Test!$AD$20-Test!$BL$27</f>
        <v>6.2022888552897824</v>
      </c>
      <c r="Q119" s="10" cm="1">
        <f t="array" aca="1" ref="Q119" ca="1">SUMPRODUCT(J119:O119,TRANSPOSE(Test!ES$20:ES$25))+Test!$AD$20-Test!$ES$27</f>
        <v>6.2283438363797643</v>
      </c>
      <c r="R119" s="10">
        <f ca="1">I119-Results!$E$5*H119</f>
        <v>7.3924652726397309</v>
      </c>
      <c r="S119" s="10" cm="1">
        <f t="array" aca="1" ref="S119" ca="1">SUMPRODUCT(J119:O119,TRANSPOSE(Test!AR$28:AR$33))+Test!$AD$20-Test!$AC$26</f>
        <v>11.910714024193171</v>
      </c>
      <c r="T119" s="10">
        <f ca="1">SUMPRODUCT(J119:O119,Results!K$9:P$9)</f>
        <v>6.3596502572336409</v>
      </c>
      <c r="U119" s="10">
        <f ca="1">SUMPRODUCT(J119:O119,Results!K$9:P$9)+Test!$AD$20-Test!$AC$31</f>
        <v>6.3766063137587334</v>
      </c>
      <c r="V119" s="10">
        <f t="shared" ca="1" si="7"/>
        <v>5.2332399452641551</v>
      </c>
      <c r="W119" s="10">
        <f t="shared" ca="1" si="8"/>
        <v>5.2071849641741732</v>
      </c>
      <c r="X119" s="10">
        <f t="shared" ca="1" si="9"/>
        <v>4.0430635279142066</v>
      </c>
      <c r="Y119" s="10">
        <f t="shared" ca="1" si="10"/>
        <v>-0.4751852236392331</v>
      </c>
      <c r="Z119" s="10">
        <f ca="1">I119-Test!$AD$20</f>
        <v>11.153400733672052</v>
      </c>
      <c r="AA119" s="10">
        <f t="shared" ca="1" si="11"/>
        <v>5.0589224867952041</v>
      </c>
    </row>
    <row r="120" spans="1:27">
      <c r="A120" s="6">
        <f ca="1">LN((RAND()^(-Results!$F$4))-1)</f>
        <v>-0.54614732412441791</v>
      </c>
      <c r="B120" s="6">
        <f ca="1">LN((RAND()^(-Results!$F$4))-1)</f>
        <v>1.4959786071250869</v>
      </c>
      <c r="C120" s="6">
        <f ca="1">LN((RAND()^(-Results!$F$4))-1)</f>
        <v>0.35131352045970021</v>
      </c>
      <c r="D120" s="6">
        <f ca="1">LN((RAND()^(-Results!$F$4))-1)</f>
        <v>-2.0018835300463403E-2</v>
      </c>
      <c r="E120" s="6">
        <f ca="1">LN((RAND()^(-Results!$F$4))-1)</f>
        <v>2.6024642585932996</v>
      </c>
      <c r="F120" s="6">
        <f ca="1">LN((RAND()^(-Results!$F$4))-1)</f>
        <v>2.8530615078200756</v>
      </c>
      <c r="G120" s="6">
        <f ca="1">LN((RAND()^(-Results!$F$4))-1)</f>
        <v>-2.1035437351956814</v>
      </c>
      <c r="H120" s="6">
        <f t="shared" ca="1" si="6"/>
        <v>-2.0452925647516773</v>
      </c>
      <c r="I120" s="10">
        <f ca="1">SUMPRODUCT(J120:O120,Results!B$12:G$12)+Results!$F$5*H120</f>
        <v>11.383540511998962</v>
      </c>
      <c r="J120" s="10">
        <f ca="1">SUMPRODUCT($A120:$F120,Results!$B$15:$G$15)</f>
        <v>-7.1658426563340942</v>
      </c>
      <c r="K120" s="10">
        <f ca="1">SUMPRODUCT($A120:$F120,Results!$B$16:$G$16)</f>
        <v>9.7951514579494621</v>
      </c>
      <c r="L120" s="10">
        <f ca="1">SUMPRODUCT($A120:$F120,Results!$B$17:$G$17)</f>
        <v>-12.303438740258892</v>
      </c>
      <c r="M120" s="10">
        <f ca="1">SUMPRODUCT($A120:$F120,Results!$B$18:$G$18)</f>
        <v>-4.53655641967232</v>
      </c>
      <c r="N120" s="10">
        <f ca="1">SUMPRODUCT($A120:$F120,Results!$B$19:$G$19)</f>
        <v>0.26331320632336941</v>
      </c>
      <c r="O120" s="10">
        <f ca="1">SUMPRODUCT($A120:$F120,Results!$B$20:$G$20)</f>
        <v>0.64649184299981854</v>
      </c>
      <c r="P120" s="10" cm="1">
        <f t="array" aca="1" ref="P120" ca="1">SUMPRODUCT(J120:O120,TRANSPOSE(Test!BL$20:BL$25))+Test!$AD$20-Test!$BL$27</f>
        <v>21.565119077575325</v>
      </c>
      <c r="Q120" s="10" cm="1">
        <f t="array" aca="1" ref="Q120" ca="1">SUMPRODUCT(J120:O120,TRANSPOSE(Test!ES$20:ES$25))+Test!$AD$20-Test!$ES$27</f>
        <v>21.691463207541474</v>
      </c>
      <c r="R120" s="10">
        <f ca="1">I120-Results!$E$5*H120</f>
        <v>19.564710771005672</v>
      </c>
      <c r="S120" s="10" cm="1">
        <f t="array" aca="1" ref="S120" ca="1">SUMPRODUCT(J120:O120,TRANSPOSE(Test!AR$28:AR$33))+Test!$AD$20-Test!$AC$26</f>
        <v>22.489204599577498</v>
      </c>
      <c r="T120" s="10">
        <f ca="1">SUMPRODUCT(J120:O120,Results!K$9:P$9)</f>
        <v>22.318759957801323</v>
      </c>
      <c r="U120" s="10">
        <f ca="1">SUMPRODUCT(J120:O120,Results!K$9:P$9)+Test!$AD$20-Test!$AC$31</f>
        <v>22.335716014326415</v>
      </c>
      <c r="V120" s="10">
        <f t="shared" ca="1" si="7"/>
        <v>-10.181578565576363</v>
      </c>
      <c r="W120" s="10">
        <f t="shared" ca="1" si="8"/>
        <v>-10.307922695542512</v>
      </c>
      <c r="X120" s="10">
        <f t="shared" ca="1" si="9"/>
        <v>-8.1811702590067092</v>
      </c>
      <c r="Y120" s="10">
        <f t="shared" ca="1" si="10"/>
        <v>-11.105664087578536</v>
      </c>
      <c r="Z120" s="10">
        <f ca="1">I120-Test!$AD$20</f>
        <v>11.101412445117077</v>
      </c>
      <c r="AA120" s="10">
        <f t="shared" ca="1" si="11"/>
        <v>-10.952175502327453</v>
      </c>
    </row>
    <row r="121" spans="1:27">
      <c r="A121" s="6">
        <f ca="1">LN((RAND()^(-Results!$F$4))-1)</f>
        <v>2.5157277698258356</v>
      </c>
      <c r="B121" s="6">
        <f ca="1">LN((RAND()^(-Results!$F$4))-1)</f>
        <v>-0.49950652524984129</v>
      </c>
      <c r="C121" s="6">
        <f ca="1">LN((RAND()^(-Results!$F$4))-1)</f>
        <v>1.2298520606079208</v>
      </c>
      <c r="D121" s="6">
        <f ca="1">LN((RAND()^(-Results!$F$4))-1)</f>
        <v>-2.2055668878855941</v>
      </c>
      <c r="E121" s="6">
        <f ca="1">LN((RAND()^(-Results!$F$4))-1)</f>
        <v>-1.6044303481159958</v>
      </c>
      <c r="F121" s="6">
        <f ca="1">LN((RAND()^(-Results!$F$4))-1)</f>
        <v>-0.2638562433748759</v>
      </c>
      <c r="G121" s="6">
        <f ca="1">LN((RAND()^(-Results!$F$4))-1)</f>
        <v>-5.5932622488298202E-2</v>
      </c>
      <c r="H121" s="6">
        <f t="shared" ca="1" si="6"/>
        <v>2.3185479557060532E-3</v>
      </c>
      <c r="I121" s="10">
        <f ca="1">SUMPRODUCT(J121:O121,Results!B$12:G$12)+Results!$F$5*H121</f>
        <v>8.602975492566113</v>
      </c>
      <c r="J121" s="10">
        <f ca="1">SUMPRODUCT($A121:$F121,Results!$B$15:$G$15)</f>
        <v>-1.3934835819484017</v>
      </c>
      <c r="K121" s="10">
        <f ca="1">SUMPRODUCT($A121:$F121,Results!$B$16:$G$16)</f>
        <v>-0.76863003002764241</v>
      </c>
      <c r="L121" s="10">
        <f ca="1">SUMPRODUCT($A121:$F121,Results!$B$17:$G$17)</f>
        <v>6.6625252304768798</v>
      </c>
      <c r="M121" s="10">
        <f ca="1">SUMPRODUCT($A121:$F121,Results!$B$18:$G$18)</f>
        <v>-0.4782847348278107</v>
      </c>
      <c r="N121" s="10">
        <f ca="1">SUMPRODUCT($A121:$F121,Results!$B$19:$G$19)</f>
        <v>8.2024196051125493</v>
      </c>
      <c r="O121" s="10">
        <f ca="1">SUMPRODUCT($A121:$F121,Results!$B$20:$G$20)</f>
        <v>3.2885652727834476</v>
      </c>
      <c r="P121" s="10" cm="1">
        <f t="array" aca="1" ref="P121" ca="1">SUMPRODUCT(J121:O121,TRANSPOSE(Test!BL$20:BL$25))+Test!$AD$20-Test!$BL$27</f>
        <v>9.0681312142587664</v>
      </c>
      <c r="Q121" s="10" cm="1">
        <f t="array" aca="1" ref="Q121" ca="1">SUMPRODUCT(J121:O121,TRANSPOSE(Test!ES$20:ES$25))+Test!$AD$20-Test!$ES$27</f>
        <v>8.9064014474009987</v>
      </c>
      <c r="R121" s="10">
        <f ca="1">I121-Results!$E$5*H121</f>
        <v>8.5937013007432892</v>
      </c>
      <c r="S121" s="10" cm="1">
        <f t="array" aca="1" ref="S121" ca="1">SUMPRODUCT(J121:O121,TRANSPOSE(Test!AR$28:AR$33))+Test!$AD$20-Test!$AC$26</f>
        <v>8.7146843495539468</v>
      </c>
      <c r="T121" s="10">
        <f ca="1">SUMPRODUCT(J121:O121,Results!K$9:P$9)</f>
        <v>8.0172083000755379</v>
      </c>
      <c r="U121" s="10">
        <f ca="1">SUMPRODUCT(J121:O121,Results!K$9:P$9)+Test!$AD$20-Test!$AC$31</f>
        <v>8.0341643566006304</v>
      </c>
      <c r="V121" s="10">
        <f t="shared" ca="1" si="7"/>
        <v>-0.4651557216926534</v>
      </c>
      <c r="W121" s="10">
        <f t="shared" ca="1" si="8"/>
        <v>-0.30342595483488566</v>
      </c>
      <c r="X121" s="10">
        <f t="shared" ca="1" si="9"/>
        <v>9.2741918228238518E-3</v>
      </c>
      <c r="Y121" s="10">
        <f t="shared" ca="1" si="10"/>
        <v>-0.11170885698783373</v>
      </c>
      <c r="Z121" s="10">
        <f ca="1">I121-Test!$AD$20</f>
        <v>8.320847425684228</v>
      </c>
      <c r="AA121" s="10">
        <f t="shared" ca="1" si="11"/>
        <v>0.56881113596548261</v>
      </c>
    </row>
    <row r="122" spans="1:27">
      <c r="A122" s="6">
        <f ca="1">LN((RAND()^(-Results!$F$4))-1)</f>
        <v>0.23822372447741552</v>
      </c>
      <c r="B122" s="6">
        <f ca="1">LN((RAND()^(-Results!$F$4))-1)</f>
        <v>2.4026768046937828</v>
      </c>
      <c r="C122" s="6">
        <f ca="1">LN((RAND()^(-Results!$F$4))-1)</f>
        <v>-1.0348630124783849</v>
      </c>
      <c r="D122" s="6">
        <f ca="1">LN((RAND()^(-Results!$F$4))-1)</f>
        <v>2.5832555276693641</v>
      </c>
      <c r="E122" s="6">
        <f ca="1">LN((RAND()^(-Results!$F$4))-1)</f>
        <v>0.11594061520693444</v>
      </c>
      <c r="F122" s="6">
        <f ca="1">LN((RAND()^(-Results!$F$4))-1)</f>
        <v>-0.2560724381003317</v>
      </c>
      <c r="G122" s="6">
        <f ca="1">LN((RAND()^(-Results!$F$4))-1)</f>
        <v>0.8186926008598151</v>
      </c>
      <c r="H122" s="6">
        <f t="shared" ca="1" si="6"/>
        <v>0.8769437713038194</v>
      </c>
      <c r="I122" s="10">
        <f ca="1">SUMPRODUCT(J122:O122,Results!B$12:G$12)+Results!$F$5*H122</f>
        <v>12.315414749149433</v>
      </c>
      <c r="J122" s="10">
        <f ca="1">SUMPRODUCT($A122:$F122,Results!$B$15:$G$15)</f>
        <v>-3.9774609124652773</v>
      </c>
      <c r="K122" s="10">
        <f ca="1">SUMPRODUCT($A122:$F122,Results!$B$16:$G$16)</f>
        <v>-1.7391223966936418</v>
      </c>
      <c r="L122" s="10">
        <f ca="1">SUMPRODUCT($A122:$F122,Results!$B$17:$G$17)</f>
        <v>1.0750665008540685</v>
      </c>
      <c r="M122" s="10">
        <f ca="1">SUMPRODUCT($A122:$F122,Results!$B$18:$G$18)</f>
        <v>1.894429201899952</v>
      </c>
      <c r="N122" s="10">
        <f ca="1">SUMPRODUCT($A122:$F122,Results!$B$19:$G$19)</f>
        <v>2.5836279990034958</v>
      </c>
      <c r="O122" s="10">
        <f ca="1">SUMPRODUCT($A122:$F122,Results!$B$20:$G$20)</f>
        <v>0.16885376782008382</v>
      </c>
      <c r="P122" s="10" cm="1">
        <f t="array" aca="1" ref="P122" ca="1">SUMPRODUCT(J122:O122,TRANSPOSE(Test!BL$20:BL$25))+Test!$AD$20-Test!$BL$27</f>
        <v>6.7081524286358407</v>
      </c>
      <c r="Q122" s="10" cm="1">
        <f t="array" aca="1" ref="Q122" ca="1">SUMPRODUCT(J122:O122,TRANSPOSE(Test!ES$20:ES$25))+Test!$AD$20-Test!$ES$27</f>
        <v>6.8768192062635354</v>
      </c>
      <c r="R122" s="10">
        <f ca="1">I122-Results!$E$5*H122</f>
        <v>8.8076396639341556</v>
      </c>
      <c r="S122" s="10" cm="1">
        <f t="array" aca="1" ref="S122" ca="1">SUMPRODUCT(J122:O122,TRANSPOSE(Test!AR$28:AR$33))+Test!$AD$20-Test!$AC$26</f>
        <v>3.6002761570042185</v>
      </c>
      <c r="T122" s="10">
        <f ca="1">SUMPRODUCT(J122:O122,Results!K$9:P$9)</f>
        <v>7.7667426579552252</v>
      </c>
      <c r="U122" s="10">
        <f ca="1">SUMPRODUCT(J122:O122,Results!K$9:P$9)+Test!$AD$20-Test!$AC$31</f>
        <v>7.7836987144803178</v>
      </c>
      <c r="V122" s="10">
        <f t="shared" ca="1" si="7"/>
        <v>5.6072623205135921</v>
      </c>
      <c r="W122" s="10">
        <f t="shared" ca="1" si="8"/>
        <v>5.4385955428858974</v>
      </c>
      <c r="X122" s="10">
        <f t="shared" ca="1" si="9"/>
        <v>3.5077750852152771</v>
      </c>
      <c r="Y122" s="10">
        <f t="shared" ca="1" si="10"/>
        <v>8.7151385921452142</v>
      </c>
      <c r="Z122" s="10">
        <f ca="1">I122-Test!$AD$20</f>
        <v>12.033286682267548</v>
      </c>
      <c r="AA122" s="10">
        <f t="shared" ca="1" si="11"/>
        <v>4.531716034669115</v>
      </c>
    </row>
    <row r="123" spans="1:27">
      <c r="A123" s="6">
        <f ca="1">LN((RAND()^(-Results!$F$4))-1)</f>
        <v>-6.0715736846373783E-2</v>
      </c>
      <c r="B123" s="6">
        <f ca="1">LN((RAND()^(-Results!$F$4))-1)</f>
        <v>-0.51332445754476519</v>
      </c>
      <c r="C123" s="6">
        <f ca="1">LN((RAND()^(-Results!$F$4))-1)</f>
        <v>-1.5269441659450806</v>
      </c>
      <c r="D123" s="6">
        <f ca="1">LN((RAND()^(-Results!$F$4))-1)</f>
        <v>0.26218050723235914</v>
      </c>
      <c r="E123" s="6">
        <f ca="1">LN((RAND()^(-Results!$F$4))-1)</f>
        <v>-0.30265860571744324</v>
      </c>
      <c r="F123" s="6">
        <f ca="1">LN((RAND()^(-Results!$F$4))-1)</f>
        <v>-3.7426871653322875</v>
      </c>
      <c r="G123" s="6">
        <f ca="1">LN((RAND()^(-Results!$F$4))-1)</f>
        <v>-1.1141259413318219</v>
      </c>
      <c r="H123" s="6">
        <f t="shared" ca="1" si="6"/>
        <v>-1.0558747708878176</v>
      </c>
      <c r="I123" s="10">
        <f ca="1">SUMPRODUCT(J123:O123,Results!B$12:G$12)+Results!$F$5*H123</f>
        <v>-25.33465898996424</v>
      </c>
      <c r="J123" s="10">
        <f ca="1">SUMPRODUCT($A123:$F123,Results!$B$15:$G$15)</f>
        <v>6.3583368773558302</v>
      </c>
      <c r="K123" s="10">
        <f ca="1">SUMPRODUCT($A123:$F123,Results!$B$16:$G$16)</f>
        <v>-6.3244675802650869</v>
      </c>
      <c r="L123" s="10">
        <f ca="1">SUMPRODUCT($A123:$F123,Results!$B$17:$G$17)</f>
        <v>3.4027741923396602</v>
      </c>
      <c r="M123" s="10">
        <f ca="1">SUMPRODUCT($A123:$F123,Results!$B$18:$G$18)</f>
        <v>8.3332029627821367</v>
      </c>
      <c r="N123" s="10">
        <f ca="1">SUMPRODUCT($A123:$F123,Results!$B$19:$G$19)</f>
        <v>-3.780343605090748</v>
      </c>
      <c r="O123" s="10">
        <f ca="1">SUMPRODUCT($A123:$F123,Results!$B$20:$G$20)</f>
        <v>-5.0942668875811261</v>
      </c>
      <c r="P123" s="10" cm="1">
        <f t="array" aca="1" ref="P123" ca="1">SUMPRODUCT(J123:O123,TRANSPOSE(Test!BL$20:BL$25))+Test!$AD$20-Test!$BL$27</f>
        <v>-20.373572508967097</v>
      </c>
      <c r="Q123" s="10" cm="1">
        <f t="array" aca="1" ref="Q123" ca="1">SUMPRODUCT(J123:O123,TRANSPOSE(Test!ES$20:ES$25))+Test!$AD$20-Test!$ES$27</f>
        <v>-20.421188476096624</v>
      </c>
      <c r="R123" s="10">
        <f ca="1">I123-Results!$E$5*H123</f>
        <v>-21.111159906412968</v>
      </c>
      <c r="S123" s="10" cm="1">
        <f t="array" aca="1" ref="S123" ca="1">SUMPRODUCT(J123:O123,TRANSPOSE(Test!AR$28:AR$33))+Test!$AD$20-Test!$AC$26</f>
        <v>-25.435195496124635</v>
      </c>
      <c r="T123" s="10">
        <f ca="1">SUMPRODUCT(J123:O123,Results!K$9:P$9)</f>
        <v>-20.667497189166824</v>
      </c>
      <c r="U123" s="10">
        <f ca="1">SUMPRODUCT(J123:O123,Results!K$9:P$9)+Test!$AD$20-Test!$AC$31</f>
        <v>-20.650541132641731</v>
      </c>
      <c r="V123" s="10">
        <f t="shared" ca="1" si="7"/>
        <v>-4.9610864809971424</v>
      </c>
      <c r="W123" s="10">
        <f t="shared" ca="1" si="8"/>
        <v>-4.9134705138676154</v>
      </c>
      <c r="X123" s="10">
        <f t="shared" ca="1" si="9"/>
        <v>-4.2234990835512711</v>
      </c>
      <c r="Y123" s="10">
        <f t="shared" ca="1" si="10"/>
        <v>0.10053650616039533</v>
      </c>
      <c r="Z123" s="10">
        <f ca="1">I123-Test!$AD$20</f>
        <v>-25.616787056846125</v>
      </c>
      <c r="AA123" s="10">
        <f t="shared" ca="1" si="11"/>
        <v>-4.6841178573225086</v>
      </c>
    </row>
    <row r="124" spans="1:27">
      <c r="A124" s="6">
        <f ca="1">LN((RAND()^(-Results!$F$4))-1)</f>
        <v>-0.45626686643745229</v>
      </c>
      <c r="B124" s="6">
        <f ca="1">LN((RAND()^(-Results!$F$4))-1)</f>
        <v>-1.1720092413367806</v>
      </c>
      <c r="C124" s="6">
        <f ca="1">LN((RAND()^(-Results!$F$4))-1)</f>
        <v>2.0413643884422719</v>
      </c>
      <c r="D124" s="6">
        <f ca="1">LN((RAND()^(-Results!$F$4))-1)</f>
        <v>-1.2474525886299808</v>
      </c>
      <c r="E124" s="6">
        <f ca="1">LN((RAND()^(-Results!$F$4))-1)</f>
        <v>-0.11887434455434549</v>
      </c>
      <c r="F124" s="6">
        <f ca="1">LN((RAND()^(-Results!$F$4))-1)</f>
        <v>-1.9808264572668499</v>
      </c>
      <c r="G124" s="6">
        <f ca="1">LN((RAND()^(-Results!$F$4))-1)</f>
        <v>-1.7448680541792911</v>
      </c>
      <c r="H124" s="6">
        <f t="shared" ca="1" si="6"/>
        <v>-1.6866168837352868</v>
      </c>
      <c r="I124" s="10">
        <f ca="1">SUMPRODUCT(J124:O124,Results!B$12:G$12)+Results!$F$5*H124</f>
        <v>-24.377979744774716</v>
      </c>
      <c r="J124" s="10">
        <f ca="1">SUMPRODUCT($A124:$F124,Results!$B$15:$G$15)</f>
        <v>8.3834305239459592</v>
      </c>
      <c r="K124" s="10">
        <f ca="1">SUMPRODUCT($A124:$F124,Results!$B$16:$G$16)</f>
        <v>1.2560854110380619</v>
      </c>
      <c r="L124" s="10">
        <f ca="1">SUMPRODUCT($A124:$F124,Results!$B$17:$G$17)</f>
        <v>3.6068456691129267</v>
      </c>
      <c r="M124" s="10">
        <f ca="1">SUMPRODUCT($A124:$F124,Results!$B$18:$G$18)</f>
        <v>0.28966132409257916</v>
      </c>
      <c r="N124" s="10">
        <f ca="1">SUMPRODUCT($A124:$F124,Results!$B$19:$G$19)</f>
        <v>-1.9154632220742025</v>
      </c>
      <c r="O124" s="10">
        <f ca="1">SUMPRODUCT($A124:$F124,Results!$B$20:$G$20)</f>
        <v>-0.86696828077591737</v>
      </c>
      <c r="P124" s="10" cm="1">
        <f t="array" aca="1" ref="P124" ca="1">SUMPRODUCT(J124:O124,TRANSPOSE(Test!BL$20:BL$25))+Test!$AD$20-Test!$BL$27</f>
        <v>-14.674360386644661</v>
      </c>
      <c r="Q124" s="10" cm="1">
        <f t="array" aca="1" ref="Q124" ca="1">SUMPRODUCT(J124:O124,TRANSPOSE(Test!ES$20:ES$25))+Test!$AD$20-Test!$ES$27</f>
        <v>-14.79797316621244</v>
      </c>
      <c r="R124" s="10">
        <f ca="1">I124-Results!$E$5*H124</f>
        <v>-17.63151220983357</v>
      </c>
      <c r="S124" s="10" cm="1">
        <f t="array" aca="1" ref="S124" ca="1">SUMPRODUCT(J124:O124,TRANSPOSE(Test!AR$28:AR$33))+Test!$AD$20-Test!$AC$26</f>
        <v>-11.734624106635957</v>
      </c>
      <c r="T124" s="10">
        <f ca="1">SUMPRODUCT(J124:O124,Results!K$9:P$9)</f>
        <v>-15.459280192048801</v>
      </c>
      <c r="U124" s="10">
        <f ca="1">SUMPRODUCT(J124:O124,Results!K$9:P$9)+Test!$AD$20-Test!$AC$31</f>
        <v>-15.442324135523709</v>
      </c>
      <c r="V124" s="10">
        <f t="shared" ca="1" si="7"/>
        <v>-9.7036193581300552</v>
      </c>
      <c r="W124" s="10">
        <f t="shared" ca="1" si="8"/>
        <v>-9.5800065785622763</v>
      </c>
      <c r="X124" s="10">
        <f t="shared" ca="1" si="9"/>
        <v>-6.7464675349411465</v>
      </c>
      <c r="Y124" s="10">
        <f t="shared" ca="1" si="10"/>
        <v>-12.643355638138759</v>
      </c>
      <c r="Z124" s="10">
        <f ca="1">I124-Test!$AD$20</f>
        <v>-24.660107811656601</v>
      </c>
      <c r="AA124" s="10">
        <f t="shared" ca="1" si="11"/>
        <v>-8.9356556092510075</v>
      </c>
    </row>
    <row r="125" spans="1:27">
      <c r="A125" s="6">
        <f ca="1">LN((RAND()^(-Results!$F$4))-1)</f>
        <v>0.51143364386364698</v>
      </c>
      <c r="B125" s="6">
        <f ca="1">LN((RAND()^(-Results!$F$4))-1)</f>
        <v>-0.36283518326562114</v>
      </c>
      <c r="C125" s="6">
        <f ca="1">LN((RAND()^(-Results!$F$4))-1)</f>
        <v>0.38258502006906248</v>
      </c>
      <c r="D125" s="6">
        <f ca="1">LN((RAND()^(-Results!$F$4))-1)</f>
        <v>0.17745338352043266</v>
      </c>
      <c r="E125" s="6">
        <f ca="1">LN((RAND()^(-Results!$F$4))-1)</f>
        <v>0.26410659740558479</v>
      </c>
      <c r="F125" s="6">
        <f ca="1">LN((RAND()^(-Results!$F$4))-1)</f>
        <v>0.23142454724849135</v>
      </c>
      <c r="G125" s="6">
        <f ca="1">LN((RAND()^(-Results!$F$4))-1)</f>
        <v>0.46487850123554719</v>
      </c>
      <c r="H125" s="6">
        <f t="shared" ca="1" si="6"/>
        <v>0.52312967167955149</v>
      </c>
      <c r="I125" s="10">
        <f ca="1">SUMPRODUCT(J125:O125,Results!B$12:G$12)+Results!$F$5*H125</f>
        <v>7.3127926871572893</v>
      </c>
      <c r="J125" s="10">
        <f ca="1">SUMPRODUCT($A125:$F125,Results!$B$15:$G$15)</f>
        <v>-1.9829166271810288</v>
      </c>
      <c r="K125" s="10">
        <f ca="1">SUMPRODUCT($A125:$F125,Results!$B$16:$G$16)</f>
        <v>0.87914361442548183</v>
      </c>
      <c r="L125" s="10">
        <f ca="1">SUMPRODUCT($A125:$F125,Results!$B$17:$G$17)</f>
        <v>-1.3328865236299183</v>
      </c>
      <c r="M125" s="10">
        <f ca="1">SUMPRODUCT($A125:$F125,Results!$B$18:$G$18)</f>
        <v>-1.127610465724544</v>
      </c>
      <c r="N125" s="10">
        <f ca="1">SUMPRODUCT($A125:$F125,Results!$B$19:$G$19)</f>
        <v>0.69802738770188988</v>
      </c>
      <c r="O125" s="10">
        <f ca="1">SUMPRODUCT($A125:$F125,Results!$B$20:$G$20)</f>
        <v>0.90754250586549334</v>
      </c>
      <c r="P125" s="10" cm="1">
        <f t="array" aca="1" ref="P125" ca="1">SUMPRODUCT(J125:O125,TRANSPOSE(Test!BL$20:BL$25))+Test!$AD$20-Test!$BL$27</f>
        <v>4.9611280308969654</v>
      </c>
      <c r="Q125" s="10" cm="1">
        <f t="array" aca="1" ref="Q125" ca="1">SUMPRODUCT(J125:O125,TRANSPOSE(Test!ES$20:ES$25))+Test!$AD$20-Test!$ES$27</f>
        <v>4.9394574319659919</v>
      </c>
      <c r="R125" s="10">
        <f ca="1">I125-Results!$E$5*H125</f>
        <v>5.2202740004390833</v>
      </c>
      <c r="S125" s="10" cm="1">
        <f t="array" aca="1" ref="S125" ca="1">SUMPRODUCT(J125:O125,TRANSPOSE(Test!AR$28:AR$33))+Test!$AD$20-Test!$AC$26</f>
        <v>5.361946497620246</v>
      </c>
      <c r="T125" s="10">
        <f ca="1">SUMPRODUCT(J125:O125,Results!K$9:P$9)</f>
        <v>4.8154797000897815</v>
      </c>
      <c r="U125" s="10">
        <f ca="1">SUMPRODUCT(J125:O125,Results!K$9:P$9)+Test!$AD$20-Test!$AC$31</f>
        <v>4.8324357566148741</v>
      </c>
      <c r="V125" s="10">
        <f t="shared" ca="1" si="7"/>
        <v>2.3516646562603238</v>
      </c>
      <c r="W125" s="10">
        <f t="shared" ca="1" si="8"/>
        <v>2.3733352551912974</v>
      </c>
      <c r="X125" s="10">
        <f t="shared" ca="1" si="9"/>
        <v>2.092518686718206</v>
      </c>
      <c r="Y125" s="10">
        <f t="shared" ca="1" si="10"/>
        <v>1.9508461895370433</v>
      </c>
      <c r="Z125" s="10">
        <f ca="1">I125-Test!$AD$20</f>
        <v>7.0306646202754042</v>
      </c>
      <c r="AA125" s="10">
        <f t="shared" ca="1" si="11"/>
        <v>2.4803569305424151</v>
      </c>
    </row>
    <row r="126" spans="1:27">
      <c r="A126" s="6">
        <f ca="1">LN((RAND()^(-Results!$F$4))-1)</f>
        <v>-1.2357431987368164</v>
      </c>
      <c r="B126" s="6">
        <f ca="1">LN((RAND()^(-Results!$F$4))-1)</f>
        <v>-2.063256709817296</v>
      </c>
      <c r="C126" s="6">
        <f ca="1">LN((RAND()^(-Results!$F$4))-1)</f>
        <v>-3.023753202008554</v>
      </c>
      <c r="D126" s="6">
        <f ca="1">LN((RAND()^(-Results!$F$4))-1)</f>
        <v>1.2055630999130293</v>
      </c>
      <c r="E126" s="6">
        <f ca="1">LN((RAND()^(-Results!$F$4))-1)</f>
        <v>-3.0107472959819779</v>
      </c>
      <c r="F126" s="6">
        <f ca="1">LN((RAND()^(-Results!$F$4))-1)</f>
        <v>-2.5453531148895636</v>
      </c>
      <c r="G126" s="6">
        <f ca="1">LN((RAND()^(-Results!$F$4))-1)</f>
        <v>0.74431401375639106</v>
      </c>
      <c r="H126" s="6">
        <f t="shared" ca="1" si="6"/>
        <v>0.80256518420039535</v>
      </c>
      <c r="I126" s="10">
        <f ca="1">SUMPRODUCT(J126:O126,Results!B$12:G$12)+Results!$F$5*H126</f>
        <v>-30.829971190332998</v>
      </c>
      <c r="J126" s="10">
        <f ca="1">SUMPRODUCT($A126:$F126,Results!$B$15:$G$15)</f>
        <v>8.7719089185693022</v>
      </c>
      <c r="K126" s="10">
        <f ca="1">SUMPRODUCT($A126:$F126,Results!$B$16:$G$16)</f>
        <v>-15.604549288309457</v>
      </c>
      <c r="L126" s="10">
        <f ca="1">SUMPRODUCT($A126:$F126,Results!$B$17:$G$17)</f>
        <v>11.335914142675723</v>
      </c>
      <c r="M126" s="10">
        <f ca="1">SUMPRODUCT($A126:$F126,Results!$B$18:$G$18)</f>
        <v>7.0122630786951934</v>
      </c>
      <c r="N126" s="10">
        <f ca="1">SUMPRODUCT($A126:$F126,Results!$B$19:$G$19)</f>
        <v>-7.1932761727121566</v>
      </c>
      <c r="O126" s="10">
        <f ca="1">SUMPRODUCT($A126:$F126,Results!$B$20:$G$20)</f>
        <v>-3.6186263999053336</v>
      </c>
      <c r="P126" s="10" cm="1">
        <f t="array" aca="1" ref="P126" ca="1">SUMPRODUCT(J126:O126,TRANSPOSE(Test!BL$20:BL$25))+Test!$AD$20-Test!$BL$27</f>
        <v>-35.748819135521025</v>
      </c>
      <c r="Q126" s="10" cm="1">
        <f t="array" aca="1" ref="Q126" ca="1">SUMPRODUCT(J126:O126,TRANSPOSE(Test!ES$20:ES$25))+Test!$AD$20-Test!$ES$27</f>
        <v>-35.781160200451538</v>
      </c>
      <c r="R126" s="10">
        <f ca="1">I126-Results!$E$5*H126</f>
        <v>-34.040231927134577</v>
      </c>
      <c r="S126" s="10" cm="1">
        <f t="array" aca="1" ref="S126" ca="1">SUMPRODUCT(J126:O126,TRANSPOSE(Test!AR$28:AR$33))+Test!$AD$20-Test!$AC$26</f>
        <v>-37.902146307267408</v>
      </c>
      <c r="T126" s="10">
        <f ca="1">SUMPRODUCT(J126:O126,Results!K$9:P$9)</f>
        <v>-35.938650451059374</v>
      </c>
      <c r="U126" s="10">
        <f ca="1">SUMPRODUCT(J126:O126,Results!K$9:P$9)+Test!$AD$20-Test!$AC$31</f>
        <v>-35.921694394534278</v>
      </c>
      <c r="V126" s="10">
        <f t="shared" ca="1" si="7"/>
        <v>4.9188479451880269</v>
      </c>
      <c r="W126" s="10">
        <f t="shared" ca="1" si="8"/>
        <v>4.9511890101185401</v>
      </c>
      <c r="X126" s="10">
        <f t="shared" ca="1" si="9"/>
        <v>3.2102607368015796</v>
      </c>
      <c r="Y126" s="10">
        <f t="shared" ca="1" si="10"/>
        <v>7.0721751169344103</v>
      </c>
      <c r="Z126" s="10">
        <f ca="1">I126-Test!$AD$20</f>
        <v>-31.112099257214883</v>
      </c>
      <c r="AA126" s="10">
        <f t="shared" ca="1" si="11"/>
        <v>5.0917232042012799</v>
      </c>
    </row>
    <row r="127" spans="1:27">
      <c r="A127" s="6">
        <f ca="1">LN((RAND()^(-Results!$F$4))-1)</f>
        <v>-0.32108822373325341</v>
      </c>
      <c r="B127" s="6">
        <f ca="1">LN((RAND()^(-Results!$F$4))-1)</f>
        <v>-0.40387023136678191</v>
      </c>
      <c r="C127" s="6">
        <f ca="1">LN((RAND()^(-Results!$F$4))-1)</f>
        <v>1.1999655043812714</v>
      </c>
      <c r="D127" s="6">
        <f ca="1">LN((RAND()^(-Results!$F$4))-1)</f>
        <v>6.1626011228417807E-2</v>
      </c>
      <c r="E127" s="6">
        <f ca="1">LN((RAND()^(-Results!$F$4))-1)</f>
        <v>-1.3000393107611108</v>
      </c>
      <c r="F127" s="6">
        <f ca="1">LN((RAND()^(-Results!$F$4))-1)</f>
        <v>-1.2333115689929612</v>
      </c>
      <c r="G127" s="6">
        <f ca="1">LN((RAND()^(-Results!$F$4))-1)</f>
        <v>-0.97993043706747274</v>
      </c>
      <c r="H127" s="6">
        <f t="shared" ca="1" si="6"/>
        <v>-0.92167926662346844</v>
      </c>
      <c r="I127" s="10">
        <f ca="1">SUMPRODUCT(J127:O127,Results!B$12:G$12)+Results!$F$5*H127</f>
        <v>-17.537056218476529</v>
      </c>
      <c r="J127" s="10">
        <f ca="1">SUMPRODUCT($A127:$F127,Results!$B$15:$G$15)</f>
        <v>5.9530096392135095</v>
      </c>
      <c r="K127" s="10">
        <f ca="1">SUMPRODUCT($A127:$F127,Results!$B$16:$G$16)</f>
        <v>-2.567290397386655</v>
      </c>
      <c r="L127" s="10">
        <f ca="1">SUMPRODUCT($A127:$F127,Results!$B$17:$G$17)</f>
        <v>7.7489440989187344</v>
      </c>
      <c r="M127" s="10">
        <f ca="1">SUMPRODUCT($A127:$F127,Results!$B$18:$G$18)</f>
        <v>-9.6532610499474369E-2</v>
      </c>
      <c r="N127" s="10">
        <f ca="1">SUMPRODUCT($A127:$F127,Results!$B$19:$G$19)</f>
        <v>0.13272146694890152</v>
      </c>
      <c r="O127" s="10">
        <f ca="1">SUMPRODUCT($A127:$F127,Results!$B$20:$G$20)</f>
        <v>0.85157994175219431</v>
      </c>
      <c r="P127" s="10" cm="1">
        <f t="array" aca="1" ref="P127" ca="1">SUMPRODUCT(J127:O127,TRANSPOSE(Test!BL$20:BL$25))+Test!$AD$20-Test!$BL$27</f>
        <v>-12.484557879984248</v>
      </c>
      <c r="Q127" s="10" cm="1">
        <f t="array" aca="1" ref="Q127" ca="1">SUMPRODUCT(J127:O127,TRANSPOSE(Test!ES$20:ES$25))+Test!$AD$20-Test!$ES$27</f>
        <v>-12.530401430877903</v>
      </c>
      <c r="R127" s="10">
        <f ca="1">I127-Results!$E$5*H127</f>
        <v>-13.850339151982656</v>
      </c>
      <c r="S127" s="10" cm="1">
        <f t="array" aca="1" ref="S127" ca="1">SUMPRODUCT(J127:O127,TRANSPOSE(Test!AR$28:AR$33))+Test!$AD$20-Test!$AC$26</f>
        <v>-9.8508294027896248</v>
      </c>
      <c r="T127" s="10">
        <f ca="1">SUMPRODUCT(J127:O127,Results!K$9:P$9)</f>
        <v>-12.776843934250573</v>
      </c>
      <c r="U127" s="10">
        <f ca="1">SUMPRODUCT(J127:O127,Results!K$9:P$9)+Test!$AD$20-Test!$AC$31</f>
        <v>-12.759887877725481</v>
      </c>
      <c r="V127" s="10">
        <f t="shared" ca="1" si="7"/>
        <v>-5.0524983384922812</v>
      </c>
      <c r="W127" s="10">
        <f t="shared" ca="1" si="8"/>
        <v>-5.0066547875986256</v>
      </c>
      <c r="X127" s="10">
        <f t="shared" ca="1" si="9"/>
        <v>-3.6867170664938733</v>
      </c>
      <c r="Y127" s="10">
        <f t="shared" ca="1" si="10"/>
        <v>-7.6862268156869042</v>
      </c>
      <c r="Z127" s="10">
        <f ca="1">I127-Test!$AD$20</f>
        <v>-17.819184285358414</v>
      </c>
      <c r="AA127" s="10">
        <f t="shared" ca="1" si="11"/>
        <v>-4.7771683407510483</v>
      </c>
    </row>
    <row r="128" spans="1:27">
      <c r="A128" s="6">
        <f ca="1">LN((RAND()^(-Results!$F$4))-1)</f>
        <v>-0.85289221779215552</v>
      </c>
      <c r="B128" s="6">
        <f ca="1">LN((RAND()^(-Results!$F$4))-1)</f>
        <v>1.9299181625567188</v>
      </c>
      <c r="C128" s="6">
        <f ca="1">LN((RAND()^(-Results!$F$4))-1)</f>
        <v>-1.4623345220696287</v>
      </c>
      <c r="D128" s="6">
        <f ca="1">LN((RAND()^(-Results!$F$4))-1)</f>
        <v>2.407082886473817</v>
      </c>
      <c r="E128" s="6">
        <f ca="1">LN((RAND()^(-Results!$F$4))-1)</f>
        <v>-0.7361600153330613</v>
      </c>
      <c r="F128" s="6">
        <f ca="1">LN((RAND()^(-Results!$F$4))-1)</f>
        <v>-7.6194661283714013E-3</v>
      </c>
      <c r="G128" s="6">
        <f ca="1">LN((RAND()^(-Results!$F$4))-1)</f>
        <v>4.1256387362602371</v>
      </c>
      <c r="H128" s="6">
        <f t="shared" ca="1" si="6"/>
        <v>4.1838899067042412</v>
      </c>
      <c r="I128" s="10">
        <f ca="1">SUMPRODUCT(J128:O128,Results!B$12:G$12)+Results!$F$5*H128</f>
        <v>18.445247497541672</v>
      </c>
      <c r="J128" s="10">
        <f ca="1">SUMPRODUCT($A128:$F128,Results!$B$15:$G$15)</f>
        <v>-0.47631912376317742</v>
      </c>
      <c r="K128" s="10">
        <f ca="1">SUMPRODUCT($A128:$F128,Results!$B$16:$G$16)</f>
        <v>-4.263577562915617</v>
      </c>
      <c r="L128" s="10">
        <f ca="1">SUMPRODUCT($A128:$F128,Results!$B$17:$G$17)</f>
        <v>3.8460413948994376</v>
      </c>
      <c r="M128" s="10">
        <f ca="1">SUMPRODUCT($A128:$F128,Results!$B$18:$G$18)</f>
        <v>1.7722698274814146</v>
      </c>
      <c r="N128" s="10">
        <f ca="1">SUMPRODUCT($A128:$F128,Results!$B$19:$G$19)</f>
        <v>-3.9402220100366224E-2</v>
      </c>
      <c r="O128" s="10">
        <f ca="1">SUMPRODUCT($A128:$F128,Results!$B$20:$G$20)</f>
        <v>-0.2886973409845871</v>
      </c>
      <c r="P128" s="10" cm="1">
        <f t="array" aca="1" ref="P128" ca="1">SUMPRODUCT(J128:O128,TRANSPOSE(Test!BL$20:BL$25))+Test!$AD$20-Test!$BL$27</f>
        <v>-3.8251819761123573</v>
      </c>
      <c r="Q128" s="10" cm="1">
        <f t="array" aca="1" ref="Q128" ca="1">SUMPRODUCT(J128:O128,TRANSPOSE(Test!ES$20:ES$25))+Test!$AD$20-Test!$ES$27</f>
        <v>-3.6472264783812753</v>
      </c>
      <c r="R128" s="10">
        <f ca="1">I128-Results!$E$5*H128</f>
        <v>1.7096878707247072</v>
      </c>
      <c r="S128" s="10" cm="1">
        <f t="array" aca="1" ref="S128" ca="1">SUMPRODUCT(J128:O128,TRANSPOSE(Test!AR$28:AR$33))+Test!$AD$20-Test!$AC$26</f>
        <v>-5.3578736616472025</v>
      </c>
      <c r="T128" s="10">
        <f ca="1">SUMPRODUCT(J128:O128,Results!K$9:P$9)</f>
        <v>-2.7131577789707935</v>
      </c>
      <c r="U128" s="10">
        <f ca="1">SUMPRODUCT(J128:O128,Results!K$9:P$9)+Test!$AD$20-Test!$AC$31</f>
        <v>-2.6962017224457013</v>
      </c>
      <c r="V128" s="10">
        <f t="shared" ca="1" si="7"/>
        <v>22.27042947365403</v>
      </c>
      <c r="W128" s="10">
        <f t="shared" ca="1" si="8"/>
        <v>22.092473975922946</v>
      </c>
      <c r="X128" s="10">
        <f t="shared" ca="1" si="9"/>
        <v>16.735559626816965</v>
      </c>
      <c r="Y128" s="10">
        <f t="shared" ca="1" si="10"/>
        <v>23.803121159188876</v>
      </c>
      <c r="Z128" s="10">
        <f ca="1">I128-Test!$AD$20</f>
        <v>18.163119430659787</v>
      </c>
      <c r="AA128" s="10">
        <f t="shared" ca="1" si="11"/>
        <v>21.141449219987372</v>
      </c>
    </row>
    <row r="129" spans="1:27">
      <c r="A129" s="6">
        <f ca="1">LN((RAND()^(-Results!$F$4))-1)</f>
        <v>1.548488003121733</v>
      </c>
      <c r="B129" s="6">
        <f ca="1">LN((RAND()^(-Results!$F$4))-1)</f>
        <v>0.43763867653994426</v>
      </c>
      <c r="C129" s="6">
        <f ca="1">LN((RAND()^(-Results!$F$4))-1)</f>
        <v>-0.20575673325707722</v>
      </c>
      <c r="D129" s="6">
        <f ca="1">LN((RAND()^(-Results!$F$4))-1)</f>
        <v>-2.3915280362577547</v>
      </c>
      <c r="E129" s="6">
        <f ca="1">LN((RAND()^(-Results!$F$4))-1)</f>
        <v>2.3994944684394071</v>
      </c>
      <c r="F129" s="6">
        <f ca="1">LN((RAND()^(-Results!$F$4))-1)</f>
        <v>1.3942914040893215</v>
      </c>
      <c r="G129" s="6">
        <f ca="1">LN((RAND()^(-Results!$F$4))-1)</f>
        <v>1.2165851673741821</v>
      </c>
      <c r="H129" s="6">
        <f t="shared" ca="1" si="6"/>
        <v>1.2748363378181864</v>
      </c>
      <c r="I129" s="10">
        <f ca="1">SUMPRODUCT(J129:O129,Results!B$12:G$12)+Results!$F$5*H129</f>
        <v>31.00936306199608</v>
      </c>
      <c r="J129" s="10">
        <f ca="1">SUMPRODUCT($A129:$F129,Results!$B$15:$G$15)</f>
        <v>-8.0783291014796514</v>
      </c>
      <c r="K129" s="10">
        <f ca="1">SUMPRODUCT($A129:$F129,Results!$B$16:$G$16)</f>
        <v>8.5201638014256655</v>
      </c>
      <c r="L129" s="10">
        <f ca="1">SUMPRODUCT($A129:$F129,Results!$B$17:$G$17)</f>
        <v>-12.366567994498324</v>
      </c>
      <c r="M129" s="10">
        <f ca="1">SUMPRODUCT($A129:$F129,Results!$B$18:$G$18)</f>
        <v>-0.32364909726643809</v>
      </c>
      <c r="N129" s="10">
        <f ca="1">SUMPRODUCT($A129:$F129,Results!$B$19:$G$19)</f>
        <v>3.3059976365072941</v>
      </c>
      <c r="O129" s="10">
        <f ca="1">SUMPRODUCT($A129:$F129,Results!$B$20:$G$20)</f>
        <v>-0.79559825854823041</v>
      </c>
      <c r="P129" s="10" cm="1">
        <f t="array" aca="1" ref="P129" ca="1">SUMPRODUCT(J129:O129,TRANSPOSE(Test!BL$20:BL$25))+Test!$AD$20-Test!$BL$27</f>
        <v>24.824980035231938</v>
      </c>
      <c r="Q129" s="10" cm="1">
        <f t="array" aca="1" ref="Q129" ca="1">SUMPRODUCT(J129:O129,TRANSPOSE(Test!ES$20:ES$25))+Test!$AD$20-Test!$ES$27</f>
        <v>24.783564730798965</v>
      </c>
      <c r="R129" s="10">
        <f ca="1">I129-Results!$E$5*H129</f>
        <v>25.910017710723334</v>
      </c>
      <c r="S129" s="10" cm="1">
        <f t="array" aca="1" ref="S129" ca="1">SUMPRODUCT(J129:O129,TRANSPOSE(Test!AR$28:AR$33))+Test!$AD$20-Test!$AC$26</f>
        <v>21.133875322855921</v>
      </c>
      <c r="T129" s="10">
        <f ca="1">SUMPRODUCT(J129:O129,Results!K$9:P$9)</f>
        <v>24.509714017709712</v>
      </c>
      <c r="U129" s="10">
        <f ca="1">SUMPRODUCT(J129:O129,Results!K$9:P$9)+Test!$AD$20-Test!$AC$31</f>
        <v>24.526670074234804</v>
      </c>
      <c r="V129" s="10">
        <f t="shared" ca="1" si="7"/>
        <v>6.1843830267641415</v>
      </c>
      <c r="W129" s="10">
        <f t="shared" ca="1" si="8"/>
        <v>6.2257983311971152</v>
      </c>
      <c r="X129" s="10">
        <f t="shared" ca="1" si="9"/>
        <v>5.0993453512727456</v>
      </c>
      <c r="Y129" s="10">
        <f t="shared" ca="1" si="10"/>
        <v>9.8754877391401585</v>
      </c>
      <c r="Z129" s="10">
        <f ca="1">I129-Test!$AD$20</f>
        <v>30.727234995114195</v>
      </c>
      <c r="AA129" s="10">
        <f t="shared" ca="1" si="11"/>
        <v>6.4826929877612756</v>
      </c>
    </row>
    <row r="130" spans="1:27">
      <c r="A130" s="6">
        <f ca="1">LN((RAND()^(-Results!$F$4))-1)</f>
        <v>2.3314302254042629</v>
      </c>
      <c r="B130" s="6">
        <f ca="1">LN((RAND()^(-Results!$F$4))-1)</f>
        <v>-1.6015873643712368</v>
      </c>
      <c r="C130" s="6">
        <f ca="1">LN((RAND()^(-Results!$F$4))-1)</f>
        <v>4.5312701355834102E-2</v>
      </c>
      <c r="D130" s="6">
        <f ca="1">LN((RAND()^(-Results!$F$4))-1)</f>
        <v>-2.1100821025890228</v>
      </c>
      <c r="E130" s="6">
        <f ca="1">LN((RAND()^(-Results!$F$4))-1)</f>
        <v>-4.5832028408010698E-2</v>
      </c>
      <c r="F130" s="6">
        <f ca="1">LN((RAND()^(-Results!$F$4))-1)</f>
        <v>-0.54593824620778786</v>
      </c>
      <c r="G130" s="6">
        <f ca="1">LN((RAND()^(-Results!$F$4))-1)</f>
        <v>-0.21500830452342137</v>
      </c>
      <c r="H130" s="6">
        <f t="shared" ca="1" si="6"/>
        <v>-0.1567571340794171</v>
      </c>
      <c r="I130" s="10">
        <f ca="1">SUMPRODUCT(J130:O130,Results!B$12:G$12)+Results!$F$5*H130</f>
        <v>7.4978800258337621</v>
      </c>
      <c r="J130" s="10">
        <f ca="1">SUMPRODUCT($A130:$F130,Results!$B$15:$G$15)</f>
        <v>-3.1766079617189313</v>
      </c>
      <c r="K130" s="10">
        <f ca="1">SUMPRODUCT($A130:$F130,Results!$B$16:$G$16)</f>
        <v>-1.5530713570998111E-3</v>
      </c>
      <c r="L130" s="10">
        <f ca="1">SUMPRODUCT($A130:$F130,Results!$B$17:$G$17)</f>
        <v>-1.4927743974720662</v>
      </c>
      <c r="M130" s="10">
        <f ca="1">SUMPRODUCT($A130:$F130,Results!$B$18:$G$18)</f>
        <v>1.4241970603147167</v>
      </c>
      <c r="N130" s="10">
        <f ca="1">SUMPRODUCT($A130:$F130,Results!$B$19:$G$19)</f>
        <v>3.3881396510411692</v>
      </c>
      <c r="O130" s="10">
        <f ca="1">SUMPRODUCT($A130:$F130,Results!$B$20:$G$20)</f>
        <v>0.29707519416048622</v>
      </c>
      <c r="P130" s="10" cm="1">
        <f t="array" aca="1" ref="P130" ca="1">SUMPRODUCT(J130:O130,TRANSPOSE(Test!BL$20:BL$25))+Test!$AD$20-Test!$BL$27</f>
        <v>8.8715006639415304</v>
      </c>
      <c r="Q130" s="10" cm="1">
        <f t="array" aca="1" ref="Q130" ca="1">SUMPRODUCT(J130:O130,TRANSPOSE(Test!ES$20:ES$25))+Test!$AD$20-Test!$ES$27</f>
        <v>8.6902428084836814</v>
      </c>
      <c r="R130" s="10">
        <f ca="1">I130-Results!$E$5*H130</f>
        <v>8.1249085621514308</v>
      </c>
      <c r="S130" s="10" cm="1">
        <f t="array" aca="1" ref="S130" ca="1">SUMPRODUCT(J130:O130,TRANSPOSE(Test!AR$28:AR$33))+Test!$AD$20-Test!$AC$26</f>
        <v>6.1525611935896141</v>
      </c>
      <c r="T130" s="10">
        <f ca="1">SUMPRODUCT(J130:O130,Results!K$9:P$9)</f>
        <v>7.7073755037853466</v>
      </c>
      <c r="U130" s="10">
        <f ca="1">SUMPRODUCT(J130:O130,Results!K$9:P$9)+Test!$AD$20-Test!$AC$31</f>
        <v>7.7243315603104392</v>
      </c>
      <c r="V130" s="10">
        <f t="shared" ca="1" si="7"/>
        <v>-1.3736206381077682</v>
      </c>
      <c r="W130" s="10">
        <f t="shared" ca="1" si="8"/>
        <v>-1.1923627826499192</v>
      </c>
      <c r="X130" s="10">
        <f t="shared" ca="1" si="9"/>
        <v>-0.62702853631766864</v>
      </c>
      <c r="Y130" s="10">
        <f t="shared" ca="1" si="10"/>
        <v>1.3453188322441481</v>
      </c>
      <c r="Z130" s="10">
        <f ca="1">I130-Test!$AD$20</f>
        <v>7.215751958951877</v>
      </c>
      <c r="AA130" s="10">
        <f t="shared" ca="1" si="11"/>
        <v>-0.2264515344766771</v>
      </c>
    </row>
    <row r="131" spans="1:27">
      <c r="A131" s="6">
        <f ca="1">LN((RAND()^(-Results!$F$4))-1)</f>
        <v>-1.0698035850700167</v>
      </c>
      <c r="B131" s="6">
        <f ca="1">LN((RAND()^(-Results!$F$4))-1)</f>
        <v>-3.7675029894936412</v>
      </c>
      <c r="C131" s="6">
        <f ca="1">LN((RAND()^(-Results!$F$4))-1)</f>
        <v>-1.3346018764563252</v>
      </c>
      <c r="D131" s="6">
        <f ca="1">LN((RAND()^(-Results!$F$4))-1)</f>
        <v>3.6583408128574768</v>
      </c>
      <c r="E131" s="6">
        <f ca="1">LN((RAND()^(-Results!$F$4))-1)</f>
        <v>-4.1384522044331931</v>
      </c>
      <c r="F131" s="6">
        <f ca="1">LN((RAND()^(-Results!$F$4))-1)</f>
        <v>1.0001211311157678</v>
      </c>
      <c r="G131" s="6">
        <f ca="1">LN((RAND()^(-Results!$F$4))-1)</f>
        <v>-1.598635949626644</v>
      </c>
      <c r="H131" s="6">
        <f t="shared" ref="H131:H194" ca="1" si="12">G131-$AC$5</f>
        <v>-1.5403847791826397</v>
      </c>
      <c r="I131" s="10">
        <f ca="1">SUMPRODUCT(J131:O131,Results!B$12:G$12)+Results!$F$5*H131</f>
        <v>-31.270754696875699</v>
      </c>
      <c r="J131" s="10">
        <f ca="1">SUMPRODUCT($A131:$F131,Results!$B$15:$G$15)</f>
        <v>2.2913628151810927</v>
      </c>
      <c r="K131" s="10">
        <f ca="1">SUMPRODUCT($A131:$F131,Results!$B$16:$G$16)</f>
        <v>-16.404408839221425</v>
      </c>
      <c r="L131" s="10">
        <f ca="1">SUMPRODUCT($A131:$F131,Results!$B$17:$G$17)</f>
        <v>13.237643919009344</v>
      </c>
      <c r="M131" s="10">
        <f ca="1">SUMPRODUCT($A131:$F131,Results!$B$18:$G$18)</f>
        <v>-3.6012119813328516</v>
      </c>
      <c r="N131" s="10">
        <f ca="1">SUMPRODUCT($A131:$F131,Results!$B$19:$G$19)</f>
        <v>-6.204221838096057</v>
      </c>
      <c r="O131" s="10">
        <f ca="1">SUMPRODUCT($A131:$F131,Results!$B$20:$G$20)</f>
        <v>4.0904112220432669</v>
      </c>
      <c r="P131" s="10" cm="1">
        <f t="array" aca="1" ref="P131" ca="1">SUMPRODUCT(J131:O131,TRANSPOSE(Test!BL$20:BL$25))+Test!$AD$20-Test!$BL$27</f>
        <v>-23.79032161982224</v>
      </c>
      <c r="Q131" s="10" cm="1">
        <f t="array" aca="1" ref="Q131" ca="1">SUMPRODUCT(J131:O131,TRANSPOSE(Test!ES$20:ES$25))+Test!$AD$20-Test!$ES$27</f>
        <v>-23.812449232474979</v>
      </c>
      <c r="R131" s="10">
        <f ca="1">I131-Results!$E$5*H131</f>
        <v>-25.10921558014514</v>
      </c>
      <c r="S131" s="10" cm="1">
        <f t="array" aca="1" ref="S131" ca="1">SUMPRODUCT(J131:O131,TRANSPOSE(Test!AR$28:AR$33))+Test!$AD$20-Test!$AC$26</f>
        <v>-17.548699307818861</v>
      </c>
      <c r="T131" s="10">
        <f ca="1">SUMPRODUCT(J131:O131,Results!K$9:P$9)</f>
        <v>-23.881730431646542</v>
      </c>
      <c r="U131" s="10">
        <f ca="1">SUMPRODUCT(J131:O131,Results!K$9:P$9)+Test!$AD$20-Test!$AC$31</f>
        <v>-23.864774375121449</v>
      </c>
      <c r="V131" s="10">
        <f t="shared" ref="V131:V194" ca="1" si="13">I131-P131</f>
        <v>-7.4804330770534584</v>
      </c>
      <c r="W131" s="10">
        <f t="shared" ref="W131:W194" ca="1" si="14">I131-Q131</f>
        <v>-7.4583054644007198</v>
      </c>
      <c r="X131" s="10">
        <f t="shared" ref="X131:X194" ca="1" si="15">I131-R131</f>
        <v>-6.1615391167305589</v>
      </c>
      <c r="Y131" s="10">
        <f t="shared" ref="Y131:Y194" ca="1" si="16">I131-S131</f>
        <v>-13.722055389056838</v>
      </c>
      <c r="Z131" s="10">
        <f ca="1">I131-Test!$AD$20</f>
        <v>-31.552882763757584</v>
      </c>
      <c r="AA131" s="10">
        <f t="shared" ref="AA131:AA194" ca="1" si="17">I131-U131</f>
        <v>-7.4059803217542495</v>
      </c>
    </row>
    <row r="132" spans="1:27">
      <c r="A132" s="6">
        <f ca="1">LN((RAND()^(-Results!$F$4))-1)</f>
        <v>-1.1039313131142134</v>
      </c>
      <c r="B132" s="6">
        <f ca="1">LN((RAND()^(-Results!$F$4))-1)</f>
        <v>-1.6992690208052226</v>
      </c>
      <c r="C132" s="6">
        <f ca="1">LN((RAND()^(-Results!$F$4))-1)</f>
        <v>1.3685688060832397</v>
      </c>
      <c r="D132" s="6">
        <f ca="1">LN((RAND()^(-Results!$F$4))-1)</f>
        <v>0.24302838425510762</v>
      </c>
      <c r="E132" s="6">
        <f ca="1">LN((RAND()^(-Results!$F$4))-1)</f>
        <v>-2.2790533930461749</v>
      </c>
      <c r="F132" s="6">
        <f ca="1">LN((RAND()^(-Results!$F$4))-1)</f>
        <v>-0.10423337522144077</v>
      </c>
      <c r="G132" s="6">
        <f ca="1">LN((RAND()^(-Results!$F$4))-1)</f>
        <v>1.6279241954666877</v>
      </c>
      <c r="H132" s="6">
        <f t="shared" ca="1" si="12"/>
        <v>1.6861753659106919</v>
      </c>
      <c r="I132" s="10">
        <f ca="1">SUMPRODUCT(J132:O132,Results!B$12:G$12)+Results!$F$5*H132</f>
        <v>-10.85924548864042</v>
      </c>
      <c r="J132" s="10">
        <f ca="1">SUMPRODUCT($A132:$F132,Results!$B$15:$G$15)</f>
        <v>7.3563537735235833</v>
      </c>
      <c r="K132" s="10">
        <f ca="1">SUMPRODUCT($A132:$F132,Results!$B$16:$G$16)</f>
        <v>-4.7938240493535318</v>
      </c>
      <c r="L132" s="10">
        <f ca="1">SUMPRODUCT($A132:$F132,Results!$B$17:$G$17)</f>
        <v>10.101042658731053</v>
      </c>
      <c r="M132" s="10">
        <f ca="1">SUMPRODUCT($A132:$F132,Results!$B$18:$G$18)</f>
        <v>-3.1312059601534235</v>
      </c>
      <c r="N132" s="10">
        <f ca="1">SUMPRODUCT($A132:$F132,Results!$B$19:$G$19)</f>
        <v>-2.199940030508833</v>
      </c>
      <c r="O132" s="10">
        <f ca="1">SUMPRODUCT($A132:$F132,Results!$B$20:$G$20)</f>
        <v>2.4370195706693738</v>
      </c>
      <c r="P132" s="10" cm="1">
        <f t="array" aca="1" ref="P132" ca="1">SUMPRODUCT(J132:O132,TRANSPOSE(Test!BL$20:BL$25))+Test!$AD$20-Test!$BL$27</f>
        <v>-18.5874707915554</v>
      </c>
      <c r="Q132" s="10" cm="1">
        <f t="array" aca="1" ref="Q132" ca="1">SUMPRODUCT(J132:O132,TRANSPOSE(Test!ES$20:ES$25))+Test!$AD$20-Test!$ES$27</f>
        <v>-18.652390694093167</v>
      </c>
      <c r="R132" s="10">
        <f ca="1">I132-Results!$E$5*H132</f>
        <v>-17.603946952283188</v>
      </c>
      <c r="S132" s="10" cm="1">
        <f t="array" aca="1" ref="S132" ca="1">SUMPRODUCT(J132:O132,TRANSPOSE(Test!AR$28:AR$33))+Test!$AD$20-Test!$AC$26</f>
        <v>-12.220857458891693</v>
      </c>
      <c r="T132" s="10">
        <f ca="1">SUMPRODUCT(J132:O132,Results!K$9:P$9)</f>
        <v>-18.994950795795059</v>
      </c>
      <c r="U132" s="10">
        <f ca="1">SUMPRODUCT(J132:O132,Results!K$9:P$9)+Test!$AD$20-Test!$AC$31</f>
        <v>-18.977994739269967</v>
      </c>
      <c r="V132" s="10">
        <f t="shared" ca="1" si="13"/>
        <v>7.7282253029149803</v>
      </c>
      <c r="W132" s="10">
        <f t="shared" ca="1" si="14"/>
        <v>7.7931452054527472</v>
      </c>
      <c r="X132" s="10">
        <f t="shared" ca="1" si="15"/>
        <v>6.7447014636427678</v>
      </c>
      <c r="Y132" s="10">
        <f t="shared" ca="1" si="16"/>
        <v>1.361611970251273</v>
      </c>
      <c r="Z132" s="10">
        <f ca="1">I132-Test!$AD$20</f>
        <v>-11.141373555522305</v>
      </c>
      <c r="AA132" s="10">
        <f t="shared" ca="1" si="17"/>
        <v>8.1187492506295467</v>
      </c>
    </row>
    <row r="133" spans="1:27">
      <c r="A133" s="6">
        <f ca="1">LN((RAND()^(-Results!$F$4))-1)</f>
        <v>-5.1156598547933106E-2</v>
      </c>
      <c r="B133" s="6">
        <f ca="1">LN((RAND()^(-Results!$F$4))-1)</f>
        <v>0.26051596784823133</v>
      </c>
      <c r="C133" s="6">
        <f ca="1">LN((RAND()^(-Results!$F$4))-1)</f>
        <v>0.46502400953542361</v>
      </c>
      <c r="D133" s="6">
        <f ca="1">LN((RAND()^(-Results!$F$4))-1)</f>
        <v>0.20598664425187438</v>
      </c>
      <c r="E133" s="6">
        <f ca="1">LN((RAND()^(-Results!$F$4))-1)</f>
        <v>0.38655024561200052</v>
      </c>
      <c r="F133" s="6">
        <f ca="1">LN((RAND()^(-Results!$F$4))-1)</f>
        <v>-4.0276720725947852</v>
      </c>
      <c r="G133" s="6">
        <f ca="1">LN((RAND()^(-Results!$F$4))-1)</f>
        <v>3.2744208258537326</v>
      </c>
      <c r="H133" s="6">
        <f t="shared" ca="1" si="12"/>
        <v>3.3326719962977367</v>
      </c>
      <c r="I133" s="10">
        <f ca="1">SUMPRODUCT(J133:O133,Results!B$12:G$12)+Results!$F$5*H133</f>
        <v>-0.28177687319801947</v>
      </c>
      <c r="J133" s="10">
        <f ca="1">SUMPRODUCT($A133:$F133,Results!$B$15:$G$15)</f>
        <v>7.6746416425011121</v>
      </c>
      <c r="K133" s="10">
        <f ca="1">SUMPRODUCT($A133:$F133,Results!$B$16:$G$16)</f>
        <v>-1.5318681950920487</v>
      </c>
      <c r="L133" s="10">
        <f ca="1">SUMPRODUCT($A133:$F133,Results!$B$17:$G$17)</f>
        <v>3.3813957618136579</v>
      </c>
      <c r="M133" s="10">
        <f ca="1">SUMPRODUCT($A133:$F133,Results!$B$18:$G$18)</f>
        <v>6.233904174445521</v>
      </c>
      <c r="N133" s="10">
        <f ca="1">SUMPRODUCT($A133:$F133,Results!$B$19:$G$19)</f>
        <v>-1.8278173148044166</v>
      </c>
      <c r="O133" s="10">
        <f ca="1">SUMPRODUCT($A133:$F133,Results!$B$20:$G$20)</f>
        <v>-3.9084660563651266</v>
      </c>
      <c r="P133" s="10" cm="1">
        <f t="array" aca="1" ref="P133" ca="1">SUMPRODUCT(J133:O133,TRANSPOSE(Test!BL$20:BL$25))+Test!$AD$20-Test!$BL$27</f>
        <v>-16.621529495516736</v>
      </c>
      <c r="Q133" s="10" cm="1">
        <f t="array" aca="1" ref="Q133" ca="1">SUMPRODUCT(J133:O133,TRANSPOSE(Test!ES$20:ES$25))+Test!$AD$20-Test!$ES$27</f>
        <v>-16.667943187297933</v>
      </c>
      <c r="R133" s="10">
        <f ca="1">I133-Results!$E$5*H133</f>
        <v>-13.612464858388966</v>
      </c>
      <c r="S133" s="10" cm="1">
        <f t="array" aca="1" ref="S133" ca="1">SUMPRODUCT(J133:O133,TRANSPOSE(Test!AR$28:AR$33))+Test!$AD$20-Test!$AC$26</f>
        <v>-19.432933231610992</v>
      </c>
      <c r="T133" s="10">
        <f ca="1">SUMPRODUCT(J133:O133,Results!K$9:P$9)</f>
        <v>-16.905650016879076</v>
      </c>
      <c r="U133" s="10">
        <f ca="1">SUMPRODUCT(J133:O133,Results!K$9:P$9)+Test!$AD$20-Test!$AC$31</f>
        <v>-16.888693960353983</v>
      </c>
      <c r="V133" s="10">
        <f t="shared" ca="1" si="13"/>
        <v>16.339752622318716</v>
      </c>
      <c r="W133" s="10">
        <f t="shared" ca="1" si="14"/>
        <v>16.386166314099913</v>
      </c>
      <c r="X133" s="10">
        <f t="shared" ca="1" si="15"/>
        <v>13.330687985190947</v>
      </c>
      <c r="Y133" s="10">
        <f t="shared" ca="1" si="16"/>
        <v>19.151156358412972</v>
      </c>
      <c r="Z133" s="10">
        <f ca="1">I133-Test!$AD$20</f>
        <v>-0.56390494007990477</v>
      </c>
      <c r="AA133" s="10">
        <f t="shared" ca="1" si="17"/>
        <v>16.606917087155963</v>
      </c>
    </row>
    <row r="134" spans="1:27">
      <c r="A134" s="6">
        <f ca="1">LN((RAND()^(-Results!$F$4))-1)</f>
        <v>0.99985862152737104</v>
      </c>
      <c r="B134" s="6">
        <f ca="1">LN((RAND()^(-Results!$F$4))-1)</f>
        <v>-1.1586665260075502</v>
      </c>
      <c r="C134" s="6">
        <f ca="1">LN((RAND()^(-Results!$F$4))-1)</f>
        <v>-2.6787833292065217</v>
      </c>
      <c r="D134" s="6">
        <f ca="1">LN((RAND()^(-Results!$F$4))-1)</f>
        <v>-3.8935328796262745</v>
      </c>
      <c r="E134" s="6">
        <f ca="1">LN((RAND()^(-Results!$F$4))-1)</f>
        <v>4.5515309114589599E-2</v>
      </c>
      <c r="F134" s="6">
        <f ca="1">LN((RAND()^(-Results!$F$4))-1)</f>
        <v>1.5141983054599775</v>
      </c>
      <c r="G134" s="6">
        <f ca="1">LN((RAND()^(-Results!$F$4))-1)</f>
        <v>-0.47651260902195824</v>
      </c>
      <c r="H134" s="6">
        <f t="shared" ca="1" si="12"/>
        <v>-0.418261438577954</v>
      </c>
      <c r="I134" s="10">
        <f ca="1">SUMPRODUCT(J134:O134,Results!B$12:G$12)+Results!$F$5*H134</f>
        <v>6.6624601230513054</v>
      </c>
      <c r="J134" s="10">
        <f ca="1">SUMPRODUCT($A134:$F134,Results!$B$15:$G$15)</f>
        <v>-4.3533163578216945</v>
      </c>
      <c r="K134" s="10">
        <f ca="1">SUMPRODUCT($A134:$F134,Results!$B$16:$G$16)</f>
        <v>-0.17986752779091275</v>
      </c>
      <c r="L134" s="10">
        <f ca="1">SUMPRODUCT($A134:$F134,Results!$B$17:$G$17)</f>
        <v>-6.5203689561272729</v>
      </c>
      <c r="M134" s="10">
        <f ca="1">SUMPRODUCT($A134:$F134,Results!$B$18:$G$18)</f>
        <v>2.9117980927472069</v>
      </c>
      <c r="N134" s="10">
        <f ca="1">SUMPRODUCT($A134:$F134,Results!$B$19:$G$19)</f>
        <v>0.47208984162721801</v>
      </c>
      <c r="O134" s="10">
        <f ca="1">SUMPRODUCT($A134:$F134,Results!$B$20:$G$20)</f>
        <v>-2.4942356531385395</v>
      </c>
      <c r="P134" s="10" cm="1">
        <f t="array" aca="1" ref="P134" ca="1">SUMPRODUCT(J134:O134,TRANSPOSE(Test!BL$20:BL$25))+Test!$AD$20-Test!$BL$27</f>
        <v>8.2251376729022692</v>
      </c>
      <c r="Q134" s="10" cm="1">
        <f t="array" aca="1" ref="Q134" ca="1">SUMPRODUCT(J134:O134,TRANSPOSE(Test!ES$20:ES$25))+Test!$AD$20-Test!$ES$27</f>
        <v>8.1213875271054441</v>
      </c>
      <c r="R134" s="10">
        <f ca="1">I134-Results!$E$5*H134</f>
        <v>8.3355058773631221</v>
      </c>
      <c r="S134" s="10" cm="1">
        <f t="array" aca="1" ref="S134" ca="1">SUMPRODUCT(J134:O134,TRANSPOSE(Test!AR$28:AR$33))+Test!$AD$20-Test!$AC$26</f>
        <v>3.0852785904676292</v>
      </c>
      <c r="T134" s="10">
        <f ca="1">SUMPRODUCT(J134:O134,Results!K$9:P$9)</f>
        <v>7.4964550244741917</v>
      </c>
      <c r="U134" s="10">
        <f ca="1">SUMPRODUCT(J134:O134,Results!K$9:P$9)+Test!$AD$20-Test!$AC$31</f>
        <v>7.5134110809992842</v>
      </c>
      <c r="V134" s="10">
        <f t="shared" ca="1" si="13"/>
        <v>-1.5626775498509637</v>
      </c>
      <c r="W134" s="10">
        <f t="shared" ca="1" si="14"/>
        <v>-1.4589274040541387</v>
      </c>
      <c r="X134" s="10">
        <f t="shared" ca="1" si="15"/>
        <v>-1.6730457543118167</v>
      </c>
      <c r="Y134" s="10">
        <f t="shared" ca="1" si="16"/>
        <v>3.5771815325836762</v>
      </c>
      <c r="Z134" s="10">
        <f ca="1">I134-Test!$AD$20</f>
        <v>6.3803320561694203</v>
      </c>
      <c r="AA134" s="10">
        <f t="shared" ca="1" si="17"/>
        <v>-0.85095095794797881</v>
      </c>
    </row>
    <row r="135" spans="1:27">
      <c r="A135" s="6">
        <f ca="1">LN((RAND()^(-Results!$F$4))-1)</f>
        <v>1.3505965618177025</v>
      </c>
      <c r="B135" s="6">
        <f ca="1">LN((RAND()^(-Results!$F$4))-1)</f>
        <v>-0.33492245330282422</v>
      </c>
      <c r="C135" s="6">
        <f ca="1">LN((RAND()^(-Results!$F$4))-1)</f>
        <v>-3.2431067106298839E-2</v>
      </c>
      <c r="D135" s="6">
        <f ca="1">LN((RAND()^(-Results!$F$4))-1)</f>
        <v>1.365590441711533</v>
      </c>
      <c r="E135" s="6">
        <f ca="1">LN((RAND()^(-Results!$F$4))-1)</f>
        <v>1.2236823320862131</v>
      </c>
      <c r="F135" s="6">
        <f ca="1">LN((RAND()^(-Results!$F$4))-1)</f>
        <v>1.0485869708468023</v>
      </c>
      <c r="G135" s="6">
        <f ca="1">LN((RAND()^(-Results!$F$4))-1)</f>
        <v>2.3581744222326542</v>
      </c>
      <c r="H135" s="6">
        <f t="shared" ca="1" si="12"/>
        <v>2.4164255926766582</v>
      </c>
      <c r="I135" s="10">
        <f ca="1">SUMPRODUCT(J135:O135,Results!B$12:G$12)+Results!$F$5*H135</f>
        <v>30.08187875362475</v>
      </c>
      <c r="J135" s="10">
        <f ca="1">SUMPRODUCT($A135:$F135,Results!$B$15:$G$15)</f>
        <v>-8.5643532630233761</v>
      </c>
      <c r="K135" s="10">
        <f ca="1">SUMPRODUCT($A135:$F135,Results!$B$16:$G$16)</f>
        <v>2.1121931369159332</v>
      </c>
      <c r="L135" s="10">
        <f ca="1">SUMPRODUCT($A135:$F135,Results!$B$17:$G$17)</f>
        <v>-6.5579259782807728</v>
      </c>
      <c r="M135" s="10">
        <f ca="1">SUMPRODUCT($A135:$F135,Results!$B$18:$G$18)</f>
        <v>-2.2316432887903352</v>
      </c>
      <c r="N135" s="10">
        <f ca="1">SUMPRODUCT($A135:$F135,Results!$B$19:$G$19)</f>
        <v>1.4789012069257428</v>
      </c>
      <c r="O135" s="10">
        <f ca="1">SUMPRODUCT($A135:$F135,Results!$B$20:$G$20)</f>
        <v>1.7948193371926215</v>
      </c>
      <c r="P135" s="10" cm="1">
        <f t="array" aca="1" ref="P135" ca="1">SUMPRODUCT(J135:O135,TRANSPOSE(Test!BL$20:BL$25))+Test!$AD$20-Test!$BL$27</f>
        <v>18.120377090404247</v>
      </c>
      <c r="Q135" s="10" cm="1">
        <f t="array" aca="1" ref="Q135" ca="1">SUMPRODUCT(J135:O135,TRANSPOSE(Test!ES$20:ES$25))+Test!$AD$20-Test!$ES$27</f>
        <v>18.130069442882075</v>
      </c>
      <c r="R135" s="10">
        <f ca="1">I135-Results!$E$5*H135</f>
        <v>20.416176382918117</v>
      </c>
      <c r="S135" s="10" cm="1">
        <f t="array" aca="1" ref="S135" ca="1">SUMPRODUCT(J135:O135,TRANSPOSE(Test!AR$28:AR$33))+Test!$AD$20-Test!$AC$26</f>
        <v>17.210851489004</v>
      </c>
      <c r="T135" s="10">
        <f ca="1">SUMPRODUCT(J135:O135,Results!K$9:P$9)</f>
        <v>18.185681367472952</v>
      </c>
      <c r="U135" s="10">
        <f ca="1">SUMPRODUCT(J135:O135,Results!K$9:P$9)+Test!$AD$20-Test!$AC$31</f>
        <v>18.202637423998045</v>
      </c>
      <c r="V135" s="10">
        <f t="shared" ca="1" si="13"/>
        <v>11.961501663220503</v>
      </c>
      <c r="W135" s="10">
        <f t="shared" ca="1" si="14"/>
        <v>11.951809310742675</v>
      </c>
      <c r="X135" s="10">
        <f t="shared" ca="1" si="15"/>
        <v>9.665702370706633</v>
      </c>
      <c r="Y135" s="10">
        <f t="shared" ca="1" si="16"/>
        <v>12.87102726462075</v>
      </c>
      <c r="Z135" s="10">
        <f ca="1">I135-Test!$AD$20</f>
        <v>29.799750686742865</v>
      </c>
      <c r="AA135" s="10">
        <f t="shared" ca="1" si="17"/>
        <v>11.879241329626705</v>
      </c>
    </row>
    <row r="136" spans="1:27">
      <c r="A136" s="6">
        <f ca="1">LN((RAND()^(-Results!$F$4))-1)</f>
        <v>9.2135211965796146E-2</v>
      </c>
      <c r="B136" s="6">
        <f ca="1">LN((RAND()^(-Results!$F$4))-1)</f>
        <v>-0.98697383234095937</v>
      </c>
      <c r="C136" s="6">
        <f ca="1">LN((RAND()^(-Results!$F$4))-1)</f>
        <v>-9.0098651549955777E-2</v>
      </c>
      <c r="D136" s="6">
        <f ca="1">LN((RAND()^(-Results!$F$4))-1)</f>
        <v>-2.2128872807121544E-2</v>
      </c>
      <c r="E136" s="6">
        <f ca="1">LN((RAND()^(-Results!$F$4))-1)</f>
        <v>7.0275834359579292E-2</v>
      </c>
      <c r="F136" s="6">
        <f ca="1">LN((RAND()^(-Results!$F$4))-1)</f>
        <v>0.2409879077401946</v>
      </c>
      <c r="G136" s="6">
        <f ca="1">LN((RAND()^(-Results!$F$4))-1)</f>
        <v>-7.9594310830976053E-2</v>
      </c>
      <c r="H136" s="6">
        <f t="shared" ca="1" si="12"/>
        <v>-2.1343140386971798E-2</v>
      </c>
      <c r="I136" s="10">
        <f ca="1">SUMPRODUCT(J136:O136,Results!B$12:G$12)+Results!$F$5*H136</f>
        <v>-0.56442893388375004</v>
      </c>
      <c r="J136" s="10">
        <f ca="1">SUMPRODUCT($A136:$F136,Results!$B$15:$G$15)</f>
        <v>-0.70605629648660129</v>
      </c>
      <c r="K136" s="10">
        <f ca="1">SUMPRODUCT($A136:$F136,Results!$B$16:$G$16)</f>
        <v>-0.51076175147836178</v>
      </c>
      <c r="L136" s="10">
        <f ca="1">SUMPRODUCT($A136:$F136,Results!$B$17:$G$17)</f>
        <v>-1.4050682184226226</v>
      </c>
      <c r="M136" s="10">
        <f ca="1">SUMPRODUCT($A136:$F136,Results!$B$18:$G$18)</f>
        <v>-0.67620512150429968</v>
      </c>
      <c r="N136" s="10">
        <f ca="1">SUMPRODUCT($A136:$F136,Results!$B$19:$G$19)</f>
        <v>-1.3876754311284565</v>
      </c>
      <c r="O136" s="10">
        <f ca="1">SUMPRODUCT($A136:$F136,Results!$B$20:$G$20)</f>
        <v>0.12709412567084372</v>
      </c>
      <c r="P136" s="10" cm="1">
        <f t="array" aca="1" ref="P136" ca="1">SUMPRODUCT(J136:O136,TRANSPOSE(Test!BL$20:BL$25))+Test!$AD$20-Test!$BL$27</f>
        <v>-0.19855155364049837</v>
      </c>
      <c r="Q136" s="10" cm="1">
        <f t="array" aca="1" ref="Q136" ca="1">SUMPRODUCT(J136:O136,TRANSPOSE(Test!ES$20:ES$25))+Test!$AD$20-Test!$ES$27</f>
        <v>-0.23447129777362885</v>
      </c>
      <c r="R136" s="10">
        <f ca="1">I136-Results!$E$5*H136</f>
        <v>-0.47905637233586285</v>
      </c>
      <c r="S136" s="10" cm="1">
        <f t="array" aca="1" ref="S136" ca="1">SUMPRODUCT(J136:O136,TRANSPOSE(Test!AR$28:AR$33))+Test!$AD$20-Test!$AC$26</f>
        <v>0.35724580996077249</v>
      </c>
      <c r="T136" s="10">
        <f ca="1">SUMPRODUCT(J136:O136,Results!K$9:P$9)</f>
        <v>-0.43430838945893974</v>
      </c>
      <c r="U136" s="10">
        <f ca="1">SUMPRODUCT(J136:O136,Results!K$9:P$9)+Test!$AD$20-Test!$AC$31</f>
        <v>-0.41735233293384727</v>
      </c>
      <c r="V136" s="10">
        <f t="shared" ca="1" si="13"/>
        <v>-0.36587738024325167</v>
      </c>
      <c r="W136" s="10">
        <f t="shared" ca="1" si="14"/>
        <v>-0.32995763611012119</v>
      </c>
      <c r="X136" s="10">
        <f t="shared" ca="1" si="15"/>
        <v>-8.5372561547887194E-2</v>
      </c>
      <c r="Y136" s="10">
        <f t="shared" ca="1" si="16"/>
        <v>-0.92167474384452253</v>
      </c>
      <c r="Z136" s="10">
        <f ca="1">I136-Test!$AD$20</f>
        <v>-0.84655700076563534</v>
      </c>
      <c r="AA136" s="10">
        <f t="shared" ca="1" si="17"/>
        <v>-0.14707660094990277</v>
      </c>
    </row>
    <row r="137" spans="1:27">
      <c r="A137" s="6">
        <f ca="1">LN((RAND()^(-Results!$F$4))-1)</f>
        <v>-0.28537732098335711</v>
      </c>
      <c r="B137" s="6">
        <f ca="1">LN((RAND()^(-Results!$F$4))-1)</f>
        <v>-0.54675318795137917</v>
      </c>
      <c r="C137" s="6">
        <f ca="1">LN((RAND()^(-Results!$F$4))-1)</f>
        <v>0.39964846328433434</v>
      </c>
      <c r="D137" s="6">
        <f ca="1">LN((RAND()^(-Results!$F$4))-1)</f>
        <v>-0.96472463978107637</v>
      </c>
      <c r="E137" s="6">
        <f ca="1">LN((RAND()^(-Results!$F$4))-1)</f>
        <v>0.26659297409308613</v>
      </c>
      <c r="F137" s="6">
        <f ca="1">LN((RAND()^(-Results!$F$4))-1)</f>
        <v>-3.4772727842064768</v>
      </c>
      <c r="G137" s="6">
        <f ca="1">LN((RAND()^(-Results!$F$4))-1)</f>
        <v>-1.1321467607223523</v>
      </c>
      <c r="H137" s="6">
        <f t="shared" ca="1" si="12"/>
        <v>-1.073895590278348</v>
      </c>
      <c r="I137" s="10">
        <f ca="1">SUMPRODUCT(J137:O137,Results!B$12:G$12)+Results!$F$5*H137</f>
        <v>-24.365499013366797</v>
      </c>
      <c r="J137" s="10">
        <f ca="1">SUMPRODUCT($A137:$F137,Results!$B$15:$G$15)</f>
        <v>8.5609577822608749</v>
      </c>
      <c r="K137" s="10">
        <f ca="1">SUMPRODUCT($A137:$F137,Results!$B$16:$G$16)</f>
        <v>-1.0998249328245935</v>
      </c>
      <c r="L137" s="10">
        <f ca="1">SUMPRODUCT($A137:$F137,Results!$B$17:$G$17)</f>
        <v>2.4227842245667079</v>
      </c>
      <c r="M137" s="10">
        <f ca="1">SUMPRODUCT($A137:$F137,Results!$B$18:$G$18)</f>
        <v>5.544435298473843</v>
      </c>
      <c r="N137" s="10">
        <f ca="1">SUMPRODUCT($A137:$F137,Results!$B$19:$G$19)</f>
        <v>-2.9535534950877258</v>
      </c>
      <c r="O137" s="10">
        <f ca="1">SUMPRODUCT($A137:$F137,Results!$B$20:$G$20)</f>
        <v>-4.1308352270044129</v>
      </c>
      <c r="P137" s="10" cm="1">
        <f t="array" aca="1" ref="P137" ca="1">SUMPRODUCT(J137:O137,TRANSPOSE(Test!BL$20:BL$25))+Test!$AD$20-Test!$BL$27</f>
        <v>-18.430124734864787</v>
      </c>
      <c r="Q137" s="10" cm="1">
        <f t="array" aca="1" ref="Q137" ca="1">SUMPRODUCT(J137:O137,TRANSPOSE(Test!ES$20:ES$25))+Test!$AD$20-Test!$ES$27</f>
        <v>-18.523519823223097</v>
      </c>
      <c r="R137" s="10">
        <f ca="1">I137-Results!$E$5*H137</f>
        <v>-20.069916652253404</v>
      </c>
      <c r="S137" s="10" cm="1">
        <f t="array" aca="1" ref="S137" ca="1">SUMPRODUCT(J137:O137,TRANSPOSE(Test!AR$28:AR$33))+Test!$AD$20-Test!$AC$26</f>
        <v>-20.390343089116325</v>
      </c>
      <c r="T137" s="10">
        <f ca="1">SUMPRODUCT(J137:O137,Results!K$9:P$9)</f>
        <v>-19.023138284279153</v>
      </c>
      <c r="U137" s="10">
        <f ca="1">SUMPRODUCT(J137:O137,Results!K$9:P$9)+Test!$AD$20-Test!$AC$31</f>
        <v>-19.00618222775406</v>
      </c>
      <c r="V137" s="10">
        <f t="shared" ca="1" si="13"/>
        <v>-5.9353742785020103</v>
      </c>
      <c r="W137" s="10">
        <f t="shared" ca="1" si="14"/>
        <v>-5.8419791901437002</v>
      </c>
      <c r="X137" s="10">
        <f t="shared" ca="1" si="15"/>
        <v>-4.295582361113393</v>
      </c>
      <c r="Y137" s="10">
        <f t="shared" ca="1" si="16"/>
        <v>-3.9751559242504726</v>
      </c>
      <c r="Z137" s="10">
        <f ca="1">I137-Test!$AD$20</f>
        <v>-24.647627080248682</v>
      </c>
      <c r="AA137" s="10">
        <f t="shared" ca="1" si="17"/>
        <v>-5.3593167856127373</v>
      </c>
    </row>
    <row r="138" spans="1:27">
      <c r="A138" s="6">
        <f ca="1">LN((RAND()^(-Results!$F$4))-1)</f>
        <v>0.15483158483760273</v>
      </c>
      <c r="B138" s="6">
        <f ca="1">LN((RAND()^(-Results!$F$4))-1)</f>
        <v>2.0366956497783564</v>
      </c>
      <c r="C138" s="6">
        <f ca="1">LN((RAND()^(-Results!$F$4))-1)</f>
        <v>-2.0290679357104846</v>
      </c>
      <c r="D138" s="6">
        <f ca="1">LN((RAND()^(-Results!$F$4))-1)</f>
        <v>-1.7919100947955764</v>
      </c>
      <c r="E138" s="6">
        <f ca="1">LN((RAND()^(-Results!$F$4))-1)</f>
        <v>0.76178740321619198</v>
      </c>
      <c r="F138" s="6">
        <f ca="1">LN((RAND()^(-Results!$F$4))-1)</f>
        <v>1.0498297356761559</v>
      </c>
      <c r="G138" s="6">
        <f ca="1">LN((RAND()^(-Results!$F$4))-1)</f>
        <v>0.94164876939610243</v>
      </c>
      <c r="H138" s="6">
        <f t="shared" ca="1" si="12"/>
        <v>0.99989993984010672</v>
      </c>
      <c r="I138" s="10">
        <f ca="1">SUMPRODUCT(J138:O138,Results!B$12:G$12)+Results!$F$5*H138</f>
        <v>17.143571392881015</v>
      </c>
      <c r="J138" s="10">
        <f ca="1">SUMPRODUCT($A138:$F138,Results!$B$15:$G$15)</f>
        <v>-3.867211566562784</v>
      </c>
      <c r="K138" s="10">
        <f ca="1">SUMPRODUCT($A138:$F138,Results!$B$16:$G$16)</f>
        <v>2.7068020740526175</v>
      </c>
      <c r="L138" s="10">
        <f ca="1">SUMPRODUCT($A138:$F138,Results!$B$17:$G$17)</f>
        <v>-5.2759303639264878</v>
      </c>
      <c r="M138" s="10">
        <f ca="1">SUMPRODUCT($A138:$F138,Results!$B$18:$G$18)</f>
        <v>3.1082312752310015</v>
      </c>
      <c r="N138" s="10">
        <f ca="1">SUMPRODUCT($A138:$F138,Results!$B$19:$G$19)</f>
        <v>2.5058662298659975</v>
      </c>
      <c r="O138" s="10">
        <f ca="1">SUMPRODUCT($A138:$F138,Results!$B$20:$G$20)</f>
        <v>-2.4187194395526515</v>
      </c>
      <c r="P138" s="10" cm="1">
        <f t="array" aca="1" ref="P138" ca="1">SUMPRODUCT(J138:O138,TRANSPOSE(Test!BL$20:BL$25))+Test!$AD$20-Test!$BL$27</f>
        <v>10.936727766652867</v>
      </c>
      <c r="Q138" s="10" cm="1">
        <f t="array" aca="1" ref="Q138" ca="1">SUMPRODUCT(J138:O138,TRANSPOSE(Test!ES$20:ES$25))+Test!$AD$20-Test!$ES$27</f>
        <v>11.023116588090698</v>
      </c>
      <c r="R138" s="10">
        <f ca="1">I138-Results!$E$5*H138</f>
        <v>13.143971633520588</v>
      </c>
      <c r="S138" s="10" cm="1">
        <f t="array" aca="1" ref="S138" ca="1">SUMPRODUCT(J138:O138,TRANSPOSE(Test!AR$28:AR$33))+Test!$AD$20-Test!$AC$26</f>
        <v>5.6458706133362142</v>
      </c>
      <c r="T138" s="10">
        <f ca="1">SUMPRODUCT(J138:O138,Results!K$9:P$9)</f>
        <v>11.410238131426031</v>
      </c>
      <c r="U138" s="10">
        <f ca="1">SUMPRODUCT(J138:O138,Results!K$9:P$9)+Test!$AD$20-Test!$AC$31</f>
        <v>11.427194187951123</v>
      </c>
      <c r="V138" s="10">
        <f t="shared" ca="1" si="13"/>
        <v>6.2068436262281477</v>
      </c>
      <c r="W138" s="10">
        <f t="shared" ca="1" si="14"/>
        <v>6.1204548047903167</v>
      </c>
      <c r="X138" s="10">
        <f t="shared" ca="1" si="15"/>
        <v>3.9995997593604269</v>
      </c>
      <c r="Y138" s="10">
        <f t="shared" ca="1" si="16"/>
        <v>11.4977007795448</v>
      </c>
      <c r="Z138" s="10">
        <f ca="1">I138-Test!$AD$20</f>
        <v>16.861443325999129</v>
      </c>
      <c r="AA138" s="10">
        <f t="shared" ca="1" si="17"/>
        <v>5.7163772049298913</v>
      </c>
    </row>
    <row r="139" spans="1:27">
      <c r="A139" s="6">
        <f ca="1">LN((RAND()^(-Results!$F$4))-1)</f>
        <v>0.32355498100909619</v>
      </c>
      <c r="B139" s="6">
        <f ca="1">LN((RAND()^(-Results!$F$4))-1)</f>
        <v>-0.38249631717434773</v>
      </c>
      <c r="C139" s="6">
        <f ca="1">LN((RAND()^(-Results!$F$4))-1)</f>
        <v>-2.2662147915358029</v>
      </c>
      <c r="D139" s="6">
        <f ca="1">LN((RAND()^(-Results!$F$4))-1)</f>
        <v>1.4030970846170752</v>
      </c>
      <c r="E139" s="6">
        <f ca="1">LN((RAND()^(-Results!$F$4))-1)</f>
        <v>-0.26002432228959144</v>
      </c>
      <c r="F139" s="6">
        <f ca="1">LN((RAND()^(-Results!$F$4))-1)</f>
        <v>0.74869107123314083</v>
      </c>
      <c r="G139" s="6">
        <f ca="1">LN((RAND()^(-Results!$F$4))-1)</f>
        <v>1.4135247037818055</v>
      </c>
      <c r="H139" s="6">
        <f t="shared" ca="1" si="12"/>
        <v>1.4717758742258098</v>
      </c>
      <c r="I139" s="10">
        <f ca="1">SUMPRODUCT(J139:O139,Results!B$12:G$12)+Results!$F$5*H139</f>
        <v>11.71230092238142</v>
      </c>
      <c r="J139" s="10">
        <f ca="1">SUMPRODUCT($A139:$F139,Results!$B$15:$G$15)</f>
        <v>-5.220572252844212</v>
      </c>
      <c r="K139" s="10">
        <f ca="1">SUMPRODUCT($A139:$F139,Results!$B$16:$G$16)</f>
        <v>-4.6820802419541856</v>
      </c>
      <c r="L139" s="10">
        <f ca="1">SUMPRODUCT($A139:$F139,Results!$B$17:$G$17)</f>
        <v>-2.0257334913853278</v>
      </c>
      <c r="M139" s="10">
        <f ca="1">SUMPRODUCT($A139:$F139,Results!$B$18:$G$18)</f>
        <v>1.3524531003193383</v>
      </c>
      <c r="N139" s="10">
        <f ca="1">SUMPRODUCT($A139:$F139,Results!$B$19:$G$19)</f>
        <v>-1.3738317924111825</v>
      </c>
      <c r="O139" s="10">
        <f ca="1">SUMPRODUCT($A139:$F139,Results!$B$20:$G$20)</f>
        <v>-0.38148304196900729</v>
      </c>
      <c r="P139" s="10" cm="1">
        <f t="array" aca="1" ref="P139" ca="1">SUMPRODUCT(J139:O139,TRANSPOSE(Test!BL$20:BL$25))+Test!$AD$20-Test!$BL$27</f>
        <v>3.4542497545958564</v>
      </c>
      <c r="Q139" s="10" cm="1">
        <f t="array" aca="1" ref="Q139" ca="1">SUMPRODUCT(J139:O139,TRANSPOSE(Test!ES$20:ES$25))+Test!$AD$20-Test!$ES$27</f>
        <v>3.5084136540923896</v>
      </c>
      <c r="R139" s="10">
        <f ca="1">I139-Results!$E$5*H139</f>
        <v>5.8251974254781809</v>
      </c>
      <c r="S139" s="10" cm="1">
        <f t="array" aca="1" ref="S139" ca="1">SUMPRODUCT(J139:O139,TRANSPOSE(Test!AR$28:AR$33))+Test!$AD$20-Test!$AC$26</f>
        <v>0.63316240036671245</v>
      </c>
      <c r="T139" s="10">
        <f ca="1">SUMPRODUCT(J139:O139,Results!K$9:P$9)</f>
        <v>3.7895412605622254</v>
      </c>
      <c r="U139" s="10">
        <f ca="1">SUMPRODUCT(J139:O139,Results!K$9:P$9)+Test!$AD$20-Test!$AC$31</f>
        <v>3.806497317087318</v>
      </c>
      <c r="V139" s="10">
        <f t="shared" ca="1" si="13"/>
        <v>8.2580511677855633</v>
      </c>
      <c r="W139" s="10">
        <f t="shared" ca="1" si="14"/>
        <v>8.20388726828903</v>
      </c>
      <c r="X139" s="10">
        <f t="shared" ca="1" si="15"/>
        <v>5.8871034969032392</v>
      </c>
      <c r="Y139" s="10">
        <f t="shared" ca="1" si="16"/>
        <v>11.079138522014707</v>
      </c>
      <c r="Z139" s="10">
        <f ca="1">I139-Test!$AD$20</f>
        <v>11.430172855499535</v>
      </c>
      <c r="AA139" s="10">
        <f t="shared" ca="1" si="17"/>
        <v>7.9058036052941016</v>
      </c>
    </row>
    <row r="140" spans="1:27">
      <c r="A140" s="6">
        <f ca="1">LN((RAND()^(-Results!$F$4))-1)</f>
        <v>-3.3185504983602319</v>
      </c>
      <c r="B140" s="6">
        <f ca="1">LN((RAND()^(-Results!$F$4))-1)</f>
        <v>0.52696627831458986</v>
      </c>
      <c r="C140" s="6">
        <f ca="1">LN((RAND()^(-Results!$F$4))-1)</f>
        <v>3.0449508954914806</v>
      </c>
      <c r="D140" s="6">
        <f ca="1">LN((RAND()^(-Results!$F$4))-1)</f>
        <v>0.33440595335765061</v>
      </c>
      <c r="E140" s="6">
        <f ca="1">LN((RAND()^(-Results!$F$4))-1)</f>
        <v>-4.5578369793963951</v>
      </c>
      <c r="F140" s="6">
        <f ca="1">LN((RAND()^(-Results!$F$4))-1)</f>
        <v>9.6522055969948853E-2</v>
      </c>
      <c r="G140" s="6">
        <f ca="1">LN((RAND()^(-Results!$F$4))-1)</f>
        <v>-0.98942102948437527</v>
      </c>
      <c r="H140" s="6">
        <f t="shared" ca="1" si="12"/>
        <v>-0.93116985904037097</v>
      </c>
      <c r="I140" s="10">
        <f ca="1">SUMPRODUCT(J140:O140,Results!B$12:G$12)+Results!$F$5*H140</f>
        <v>-39.893340472049857</v>
      </c>
      <c r="J140" s="10">
        <f ca="1">SUMPRODUCT($A140:$F140,Results!$B$15:$G$15)</f>
        <v>16.979424369911424</v>
      </c>
      <c r="K140" s="10">
        <f ca="1">SUMPRODUCT($A140:$F140,Results!$B$16:$G$16)</f>
        <v>-5.7891680309155067</v>
      </c>
      <c r="L140" s="10">
        <f ca="1">SUMPRODUCT($A140:$F140,Results!$B$17:$G$17)</f>
        <v>23.372696878375887</v>
      </c>
      <c r="M140" s="10">
        <f ca="1">SUMPRODUCT($A140:$F140,Results!$B$18:$G$18)</f>
        <v>-5.6042298892325366</v>
      </c>
      <c r="N140" s="10">
        <f ca="1">SUMPRODUCT($A140:$F140,Results!$B$19:$G$19)</f>
        <v>-0.23115253759850254</v>
      </c>
      <c r="O140" s="10">
        <f ca="1">SUMPRODUCT($A140:$F140,Results!$B$20:$G$20)</f>
        <v>4.6382729534866893</v>
      </c>
      <c r="P140" s="10" cm="1">
        <f t="array" aca="1" ref="P140" ca="1">SUMPRODUCT(J140:O140,TRANSPOSE(Test!BL$20:BL$25))+Test!$AD$20-Test!$BL$27</f>
        <v>-34.864975146497891</v>
      </c>
      <c r="Q140" s="10" cm="1">
        <f t="array" aca="1" ref="Q140" ca="1">SUMPRODUCT(J140:O140,TRANSPOSE(Test!ES$20:ES$25))+Test!$AD$20-Test!$ES$27</f>
        <v>-34.811485362992947</v>
      </c>
      <c r="R140" s="10">
        <f ca="1">I140-Results!$E$5*H140</f>
        <v>-36.168661035888377</v>
      </c>
      <c r="S140" s="10" cm="1">
        <f t="array" aca="1" ref="S140" ca="1">SUMPRODUCT(J140:O140,TRANSPOSE(Test!AR$28:AR$33))+Test!$AD$20-Test!$AC$26</f>
        <v>-22.697726843516751</v>
      </c>
      <c r="T140" s="10">
        <f ca="1">SUMPRODUCT(J140:O140,Results!K$9:P$9)</f>
        <v>-34.548446302624107</v>
      </c>
      <c r="U140" s="10">
        <f ca="1">SUMPRODUCT(J140:O140,Results!K$9:P$9)+Test!$AD$20-Test!$AC$31</f>
        <v>-34.531490246099011</v>
      </c>
      <c r="V140" s="10">
        <f t="shared" ca="1" si="13"/>
        <v>-5.0283653255519667</v>
      </c>
      <c r="W140" s="10">
        <f t="shared" ca="1" si="14"/>
        <v>-5.0818551090569102</v>
      </c>
      <c r="X140" s="10">
        <f t="shared" ca="1" si="15"/>
        <v>-3.7246794361614803</v>
      </c>
      <c r="Y140" s="10">
        <f t="shared" ca="1" si="16"/>
        <v>-17.195613628533106</v>
      </c>
      <c r="Z140" s="10">
        <f ca="1">I140-Test!$AD$20</f>
        <v>-40.175468538931746</v>
      </c>
      <c r="AA140" s="10">
        <f t="shared" ca="1" si="17"/>
        <v>-5.361850225950846</v>
      </c>
    </row>
    <row r="141" spans="1:27">
      <c r="A141" s="6">
        <f ca="1">LN((RAND()^(-Results!$F$4))-1)</f>
        <v>0.50952953858501482</v>
      </c>
      <c r="B141" s="6">
        <f ca="1">LN((RAND()^(-Results!$F$4))-1)</f>
        <v>-0.59968368935588323</v>
      </c>
      <c r="C141" s="6">
        <f ca="1">LN((RAND()^(-Results!$F$4))-1)</f>
        <v>1.5963814186400007</v>
      </c>
      <c r="D141" s="6">
        <f ca="1">LN((RAND()^(-Results!$F$4))-1)</f>
        <v>0.51774978661975357</v>
      </c>
      <c r="E141" s="6">
        <f ca="1">LN((RAND()^(-Results!$F$4))-1)</f>
        <v>-0.59082213224384272</v>
      </c>
      <c r="F141" s="6">
        <f ca="1">LN((RAND()^(-Results!$F$4))-1)</f>
        <v>-0.75185964884773981</v>
      </c>
      <c r="G141" s="6">
        <f ca="1">LN((RAND()^(-Results!$F$4))-1)</f>
        <v>-3.8417207997599916</v>
      </c>
      <c r="H141" s="6">
        <f t="shared" ca="1" si="12"/>
        <v>-3.7834696293159875</v>
      </c>
      <c r="I141" s="10">
        <f ca="1">SUMPRODUCT(J141:O141,Results!B$12:G$12)+Results!$F$5*H141</f>
        <v>-21.797961983569408</v>
      </c>
      <c r="J141" s="10">
        <f ca="1">SUMPRODUCT($A141:$F141,Results!$B$15:$G$15)</f>
        <v>1.7668335306198011</v>
      </c>
      <c r="K141" s="10">
        <f ca="1">SUMPRODUCT($A141:$F141,Results!$B$16:$G$16)</f>
        <v>-0.57874669287101665</v>
      </c>
      <c r="L141" s="10">
        <f ca="1">SUMPRODUCT($A141:$F141,Results!$B$17:$G$17)</f>
        <v>4.4065186803734449</v>
      </c>
      <c r="M141" s="10">
        <f ca="1">SUMPRODUCT($A141:$F141,Results!$B$18:$G$18)</f>
        <v>-1.6434612106319406</v>
      </c>
      <c r="N141" s="10">
        <f ca="1">SUMPRODUCT($A141:$F141,Results!$B$19:$G$19)</f>
        <v>1.4556460683877597</v>
      </c>
      <c r="O141" s="10">
        <f ca="1">SUMPRODUCT($A141:$F141,Results!$B$20:$G$20)</f>
        <v>2.0588929054705067</v>
      </c>
      <c r="P141" s="10" cm="1">
        <f t="array" aca="1" ref="P141" ca="1">SUMPRODUCT(J141:O141,TRANSPOSE(Test!BL$20:BL$25))+Test!$AD$20-Test!$BL$27</f>
        <v>-2.1862134231360879</v>
      </c>
      <c r="Q141" s="10" cm="1">
        <f t="array" aca="1" ref="Q141" ca="1">SUMPRODUCT(J141:O141,TRANSPOSE(Test!ES$20:ES$25))+Test!$AD$20-Test!$ES$27</f>
        <v>-2.2448074466353964</v>
      </c>
      <c r="R141" s="10">
        <f ca="1">I141-Results!$E$5*H141</f>
        <v>-6.664083466305458</v>
      </c>
      <c r="S141" s="10" cm="1">
        <f t="array" aca="1" ref="S141" ca="1">SUMPRODUCT(J141:O141,TRANSPOSE(Test!AR$28:AR$33))+Test!$AD$20-Test!$AC$26</f>
        <v>0.36408773882518508</v>
      </c>
      <c r="T141" s="10">
        <f ca="1">SUMPRODUCT(J141:O141,Results!K$9:P$9)</f>
        <v>-2.5490209194701214</v>
      </c>
      <c r="U141" s="10">
        <f ca="1">SUMPRODUCT(J141:O141,Results!K$9:P$9)+Test!$AD$20-Test!$AC$31</f>
        <v>-2.5320648629450289</v>
      </c>
      <c r="V141" s="10">
        <f t="shared" ca="1" si="13"/>
        <v>-19.61174856043332</v>
      </c>
      <c r="W141" s="10">
        <f t="shared" ca="1" si="14"/>
        <v>-19.553154536934013</v>
      </c>
      <c r="X141" s="10">
        <f t="shared" ca="1" si="15"/>
        <v>-15.13387851726395</v>
      </c>
      <c r="Y141" s="10">
        <f t="shared" ca="1" si="16"/>
        <v>-22.162049722394592</v>
      </c>
      <c r="Z141" s="10">
        <f ca="1">I141-Test!$AD$20</f>
        <v>-22.080090050451293</v>
      </c>
      <c r="AA141" s="10">
        <f t="shared" ca="1" si="17"/>
        <v>-19.265897120624381</v>
      </c>
    </row>
    <row r="142" spans="1:27">
      <c r="A142" s="6">
        <f ca="1">LN((RAND()^(-Results!$F$4))-1)</f>
        <v>6.2780791732023564</v>
      </c>
      <c r="B142" s="6">
        <f ca="1">LN((RAND()^(-Results!$F$4))-1)</f>
        <v>-4.5500999575123089</v>
      </c>
      <c r="C142" s="6">
        <f ca="1">LN((RAND()^(-Results!$F$4))-1)</f>
        <v>-1.0401260527206588</v>
      </c>
      <c r="D142" s="6">
        <f ca="1">LN((RAND()^(-Results!$F$4))-1)</f>
        <v>-0.88643882434112231</v>
      </c>
      <c r="E142" s="6">
        <f ca="1">LN((RAND()^(-Results!$F$4))-1)</f>
        <v>-0.26632246442770241</v>
      </c>
      <c r="F142" s="6">
        <f ca="1">LN((RAND()^(-Results!$F$4))-1)</f>
        <v>-4.9292652525644476</v>
      </c>
      <c r="G142" s="6">
        <f ca="1">LN((RAND()^(-Results!$F$4))-1)</f>
        <v>0.30154726623503153</v>
      </c>
      <c r="H142" s="6">
        <f t="shared" ca="1" si="12"/>
        <v>0.35979843667903577</v>
      </c>
      <c r="I142" s="10">
        <f ca="1">SUMPRODUCT(J142:O142,Results!B$12:G$12)+Results!$F$5*H142</f>
        <v>9.434297094742476</v>
      </c>
      <c r="J142" s="10">
        <f ca="1">SUMPRODUCT($A142:$F142,Results!$B$15:$G$15)</f>
        <v>-7.0039904702182749</v>
      </c>
      <c r="K142" s="10">
        <f ca="1">SUMPRODUCT($A142:$F142,Results!$B$16:$G$16)</f>
        <v>-8.7998251931427784</v>
      </c>
      <c r="L142" s="10">
        <f ca="1">SUMPRODUCT($A142:$F142,Results!$B$17:$G$17)</f>
        <v>2.2422895716122326E-2</v>
      </c>
      <c r="M142" s="10">
        <f ca="1">SUMPRODUCT($A142:$F142,Results!$B$18:$G$18)</f>
        <v>9.1636497362140066</v>
      </c>
      <c r="N142" s="10">
        <f ca="1">SUMPRODUCT($A142:$F142,Results!$B$19:$G$19)</f>
        <v>4.7031304388498292</v>
      </c>
      <c r="O142" s="10">
        <f ca="1">SUMPRODUCT($A142:$F142,Results!$B$20:$G$20)</f>
        <v>-1.3600398539719274</v>
      </c>
      <c r="P142" s="10" cm="1">
        <f t="array" aca="1" ref="P142" ca="1">SUMPRODUCT(J142:O142,TRANSPOSE(Test!BL$20:BL$25))+Test!$AD$20-Test!$BL$27</f>
        <v>8.7111075028597718</v>
      </c>
      <c r="Q142" s="10" cm="1">
        <f t="array" aca="1" ref="Q142" ca="1">SUMPRODUCT(J142:O142,TRANSPOSE(Test!ES$20:ES$25))+Test!$AD$20-Test!$ES$27</f>
        <v>8.2884238097996281</v>
      </c>
      <c r="R142" s="10">
        <f ca="1">I142-Results!$E$5*H142</f>
        <v>7.9951033480263334</v>
      </c>
      <c r="S142" s="10" cm="1">
        <f t="array" aca="1" ref="S142" ca="1">SUMPRODUCT(J142:O142,TRANSPOSE(Test!AR$28:AR$33))+Test!$AD$20-Test!$AC$26</f>
        <v>-1.7279277823919788</v>
      </c>
      <c r="T142" s="10">
        <f ca="1">SUMPRODUCT(J142:O142,Results!K$9:P$9)</f>
        <v>6.0985861746113468</v>
      </c>
      <c r="U142" s="10">
        <f ca="1">SUMPRODUCT(J142:O142,Results!K$9:P$9)+Test!$AD$20-Test!$AC$31</f>
        <v>6.1155422311364394</v>
      </c>
      <c r="V142" s="10">
        <f t="shared" ca="1" si="13"/>
        <v>0.72318959188270426</v>
      </c>
      <c r="W142" s="10">
        <f t="shared" ca="1" si="14"/>
        <v>1.1458732849428479</v>
      </c>
      <c r="X142" s="10">
        <f t="shared" ca="1" si="15"/>
        <v>1.4391937467161426</v>
      </c>
      <c r="Y142" s="10">
        <f t="shared" ca="1" si="16"/>
        <v>11.162224877134454</v>
      </c>
      <c r="Z142" s="10">
        <f ca="1">I142-Test!$AD$20</f>
        <v>9.1521690278605909</v>
      </c>
      <c r="AA142" s="10">
        <f t="shared" ca="1" si="17"/>
        <v>3.3187548636060367</v>
      </c>
    </row>
    <row r="143" spans="1:27">
      <c r="A143" s="6">
        <f ca="1">LN((RAND()^(-Results!$F$4))-1)</f>
        <v>-1.5058515503408842</v>
      </c>
      <c r="B143" s="6">
        <f ca="1">LN((RAND()^(-Results!$F$4))-1)</f>
        <v>0.13434429655069849</v>
      </c>
      <c r="C143" s="6">
        <f ca="1">LN((RAND()^(-Results!$F$4))-1)</f>
        <v>-0.50778573450015263</v>
      </c>
      <c r="D143" s="6">
        <f ca="1">LN((RAND()^(-Results!$F$4))-1)</f>
        <v>2.8373641936859015</v>
      </c>
      <c r="E143" s="6">
        <f ca="1">LN((RAND()^(-Results!$F$4))-1)</f>
        <v>0.7825305964191076</v>
      </c>
      <c r="F143" s="6">
        <f ca="1">LN((RAND()^(-Results!$F$4))-1)</f>
        <v>-0.28291067574787582</v>
      </c>
      <c r="G143" s="6">
        <f ca="1">LN((RAND()^(-Results!$F$4))-1)</f>
        <v>0.74167932452644025</v>
      </c>
      <c r="H143" s="6">
        <f t="shared" ca="1" si="12"/>
        <v>0.79993049497044455</v>
      </c>
      <c r="I143" s="10">
        <f ca="1">SUMPRODUCT(J143:O143,Results!B$12:G$12)+Results!$F$5*H143</f>
        <v>-3.3246444036714262</v>
      </c>
      <c r="J143" s="10">
        <f ca="1">SUMPRODUCT($A143:$F143,Results!$B$15:$G$15)</f>
        <v>0.74522746022601261</v>
      </c>
      <c r="K143" s="10">
        <f ca="1">SUMPRODUCT($A143:$F143,Results!$B$16:$G$16)</f>
        <v>-1.3499843287931774</v>
      </c>
      <c r="L143" s="10">
        <f ca="1">SUMPRODUCT($A143:$F143,Results!$B$17:$G$17)</f>
        <v>-2.3173860024099664</v>
      </c>
      <c r="M143" s="10">
        <f ca="1">SUMPRODUCT($A143:$F143,Results!$B$18:$G$18)</f>
        <v>-0.10387358557997145</v>
      </c>
      <c r="N143" s="10">
        <f ca="1">SUMPRODUCT($A143:$F143,Results!$B$19:$G$19)</f>
        <v>-5.5486677139598042</v>
      </c>
      <c r="O143" s="10">
        <f ca="1">SUMPRODUCT($A143:$F143,Results!$B$20:$G$20)</f>
        <v>-1.2518831670106068</v>
      </c>
      <c r="P143" s="10" cm="1">
        <f t="array" aca="1" ref="P143" ca="1">SUMPRODUCT(J143:O143,TRANSPOSE(Test!BL$20:BL$25))+Test!$AD$20-Test!$BL$27</f>
        <v>-7.5629155315763485</v>
      </c>
      <c r="Q143" s="10" cm="1">
        <f t="array" aca="1" ref="Q143" ca="1">SUMPRODUCT(J143:O143,TRANSPOSE(Test!ES$20:ES$25))+Test!$AD$20-Test!$ES$27</f>
        <v>-7.4431813262413931</v>
      </c>
      <c r="R143" s="10">
        <f ca="1">I143-Results!$E$5*H143</f>
        <v>-6.524366383553204</v>
      </c>
      <c r="S143" s="10" cm="1">
        <f t="array" aca="1" ref="S143" ca="1">SUMPRODUCT(J143:O143,TRANSPOSE(Test!AR$28:AR$33))+Test!$AD$20-Test!$AC$26</f>
        <v>-6.5560542292309201</v>
      </c>
      <c r="T143" s="10">
        <f ca="1">SUMPRODUCT(J143:O143,Results!K$9:P$9)</f>
        <v>-6.7906255430253344</v>
      </c>
      <c r="U143" s="10">
        <f ca="1">SUMPRODUCT(J143:O143,Results!K$9:P$9)+Test!$AD$20-Test!$AC$31</f>
        <v>-6.7736694865002418</v>
      </c>
      <c r="V143" s="10">
        <f t="shared" ca="1" si="13"/>
        <v>4.2382711279049223</v>
      </c>
      <c r="W143" s="10">
        <f t="shared" ca="1" si="14"/>
        <v>4.1185369225699668</v>
      </c>
      <c r="X143" s="10">
        <f t="shared" ca="1" si="15"/>
        <v>3.1997219798817778</v>
      </c>
      <c r="Y143" s="10">
        <f t="shared" ca="1" si="16"/>
        <v>3.2314098255594939</v>
      </c>
      <c r="Z143" s="10">
        <f ca="1">I143-Test!$AD$20</f>
        <v>-3.6067724705533113</v>
      </c>
      <c r="AA143" s="10">
        <f t="shared" ca="1" si="17"/>
        <v>3.4490250828288156</v>
      </c>
    </row>
    <row r="144" spans="1:27">
      <c r="A144" s="6">
        <f ca="1">LN((RAND()^(-Results!$F$4))-1)</f>
        <v>-2.9503123436392231</v>
      </c>
      <c r="B144" s="6">
        <f ca="1">LN((RAND()^(-Results!$F$4))-1)</f>
        <v>-1.0413784352615392</v>
      </c>
      <c r="C144" s="6">
        <f ca="1">LN((RAND()^(-Results!$F$4))-1)</f>
        <v>1.5777176320855979</v>
      </c>
      <c r="D144" s="6">
        <f ca="1">LN((RAND()^(-Results!$F$4))-1)</f>
        <v>0.13480883537871935</v>
      </c>
      <c r="E144" s="6">
        <f ca="1">LN((RAND()^(-Results!$F$4))-1)</f>
        <v>3.2386474764467117</v>
      </c>
      <c r="F144" s="6">
        <f ca="1">LN((RAND()^(-Results!$F$4))-1)</f>
        <v>1.4697043610981115</v>
      </c>
      <c r="G144" s="6">
        <f ca="1">LN((RAND()^(-Results!$F$4))-1)</f>
        <v>1.0686034240325535</v>
      </c>
      <c r="H144" s="6">
        <f t="shared" ca="1" si="12"/>
        <v>1.1268545944765578</v>
      </c>
      <c r="I144" s="10">
        <f ca="1">SUMPRODUCT(J144:O144,Results!B$12:G$12)+Results!$F$5*H144</f>
        <v>0.46328574678845058</v>
      </c>
      <c r="J144" s="10">
        <f ca="1">SUMPRODUCT($A144:$F144,Results!$B$15:$G$15)</f>
        <v>2.825562465189849</v>
      </c>
      <c r="K144" s="10">
        <f ca="1">SUMPRODUCT($A144:$F144,Results!$B$16:$G$16)</f>
        <v>9.9631117584243256</v>
      </c>
      <c r="L144" s="10">
        <f ca="1">SUMPRODUCT($A144:$F144,Results!$B$17:$G$17)</f>
        <v>-13.473457738836224</v>
      </c>
      <c r="M144" s="10">
        <f ca="1">SUMPRODUCT($A144:$F144,Results!$B$18:$G$18)</f>
        <v>-5.4307553810990186</v>
      </c>
      <c r="N144" s="10">
        <f ca="1">SUMPRODUCT($A144:$F144,Results!$B$19:$G$19)</f>
        <v>-9.9541772415167138</v>
      </c>
      <c r="O144" s="10">
        <f ca="1">SUMPRODUCT($A144:$F144,Results!$B$20:$G$20)</f>
        <v>-2.0148293352391953</v>
      </c>
      <c r="P144" s="10" cm="1">
        <f t="array" aca="1" ref="P144" ca="1">SUMPRODUCT(J144:O144,TRANSPOSE(Test!BL$20:BL$25))+Test!$AD$20-Test!$BL$27</f>
        <v>-3.815265025472796</v>
      </c>
      <c r="Q144" s="10" cm="1">
        <f t="array" aca="1" ref="Q144" ca="1">SUMPRODUCT(J144:O144,TRANSPOSE(Test!ES$20:ES$25))+Test!$AD$20-Test!$ES$27</f>
        <v>-3.7653633833988205</v>
      </c>
      <c r="R144" s="10">
        <f ca="1">I144-Results!$E$5*H144</f>
        <v>-4.0441326311177805</v>
      </c>
      <c r="S144" s="10" cm="1">
        <f t="array" aca="1" ref="S144" ca="1">SUMPRODUCT(J144:O144,TRANSPOSE(Test!AR$28:AR$33))+Test!$AD$20-Test!$AC$26</f>
        <v>2.2706905869965368</v>
      </c>
      <c r="T144" s="10">
        <f ca="1">SUMPRODUCT(J144:O144,Results!K$9:P$9)</f>
        <v>-3.5119036303181397</v>
      </c>
      <c r="U144" s="10">
        <f ca="1">SUMPRODUCT(J144:O144,Results!K$9:P$9)+Test!$AD$20-Test!$AC$31</f>
        <v>-3.4949475737930471</v>
      </c>
      <c r="V144" s="10">
        <f t="shared" ca="1" si="13"/>
        <v>4.2785507722612461</v>
      </c>
      <c r="W144" s="10">
        <f t="shared" ca="1" si="14"/>
        <v>4.2286491301872715</v>
      </c>
      <c r="X144" s="10">
        <f t="shared" ca="1" si="15"/>
        <v>4.5074183779062311</v>
      </c>
      <c r="Y144" s="10">
        <f t="shared" ca="1" si="16"/>
        <v>-1.8074048402080862</v>
      </c>
      <c r="Z144" s="10">
        <f ca="1">I144-Test!$AD$20</f>
        <v>0.18115767990656528</v>
      </c>
      <c r="AA144" s="10">
        <f t="shared" ca="1" si="17"/>
        <v>3.9582333205814977</v>
      </c>
    </row>
    <row r="145" spans="1:27">
      <c r="A145" s="6">
        <f ca="1">LN((RAND()^(-Results!$F$4))-1)</f>
        <v>0.94018574453354276</v>
      </c>
      <c r="B145" s="6">
        <f ca="1">LN((RAND()^(-Results!$F$4))-1)</f>
        <v>1.153671440342904</v>
      </c>
      <c r="C145" s="6">
        <f ca="1">LN((RAND()^(-Results!$F$4))-1)</f>
        <v>-1.2940504005902318</v>
      </c>
      <c r="D145" s="6">
        <f ca="1">LN((RAND()^(-Results!$F$4))-1)</f>
        <v>0.27507611077799393</v>
      </c>
      <c r="E145" s="6">
        <f ca="1">LN((RAND()^(-Results!$F$4))-1)</f>
        <v>-0.2788151260377526</v>
      </c>
      <c r="F145" s="6">
        <f ca="1">LN((RAND()^(-Results!$F$4))-1)</f>
        <v>2.9935814860961907</v>
      </c>
      <c r="G145" s="6">
        <f ca="1">LN((RAND()^(-Results!$F$4))-1)</f>
        <v>-1.8238601375723835</v>
      </c>
      <c r="H145" s="6">
        <f t="shared" ca="1" si="12"/>
        <v>-1.7656089671283792</v>
      </c>
      <c r="I145" s="10">
        <f ca="1">SUMPRODUCT(J145:O145,Results!B$12:G$12)+Results!$F$5*H145</f>
        <v>13.372898010331001</v>
      </c>
      <c r="J145" s="10">
        <f ca="1">SUMPRODUCT($A145:$F145,Results!$B$15:$G$15)</f>
        <v>-9.6816162082421098</v>
      </c>
      <c r="K145" s="10">
        <f ca="1">SUMPRODUCT($A145:$F145,Results!$B$16:$G$16)</f>
        <v>0.44552771825853887</v>
      </c>
      <c r="L145" s="10">
        <f ca="1">SUMPRODUCT($A145:$F145,Results!$B$17:$G$17)</f>
        <v>-2.6391634382116336</v>
      </c>
      <c r="M145" s="10">
        <f ca="1">SUMPRODUCT($A145:$F145,Results!$B$18:$G$18)</f>
        <v>-2.6964062880993378</v>
      </c>
      <c r="N145" s="10">
        <f ca="1">SUMPRODUCT($A145:$F145,Results!$B$19:$G$19)</f>
        <v>4.8025078909812722</v>
      </c>
      <c r="O145" s="10">
        <f ca="1">SUMPRODUCT($A145:$F145,Results!$B$20:$G$20)</f>
        <v>2.9159831198489647</v>
      </c>
      <c r="P145" s="10" cm="1">
        <f t="array" aca="1" ref="P145" ca="1">SUMPRODUCT(J145:O145,TRANSPOSE(Test!BL$20:BL$25))+Test!$AD$20-Test!$BL$27</f>
        <v>21.16765060354205</v>
      </c>
      <c r="Q145" s="10" cm="1">
        <f t="array" aca="1" ref="Q145" ca="1">SUMPRODUCT(J145:O145,TRANSPOSE(Test!ES$20:ES$25))+Test!$AD$20-Test!$ES$27</f>
        <v>21.262856567412218</v>
      </c>
      <c r="R145" s="10">
        <f ca="1">I145-Results!$E$5*H145</f>
        <v>20.435333878844517</v>
      </c>
      <c r="S145" s="10" cm="1">
        <f t="array" aca="1" ref="S145" ca="1">SUMPRODUCT(J145:O145,TRANSPOSE(Test!AR$28:AR$33))+Test!$AD$20-Test!$AC$26</f>
        <v>19.805342966795074</v>
      </c>
      <c r="T145" s="10">
        <f ca="1">SUMPRODUCT(J145:O145,Results!K$9:P$9)</f>
        <v>21.725308099365495</v>
      </c>
      <c r="U145" s="10">
        <f ca="1">SUMPRODUCT(J145:O145,Results!K$9:P$9)+Test!$AD$20-Test!$AC$31</f>
        <v>21.742264155890588</v>
      </c>
      <c r="V145" s="10">
        <f t="shared" ca="1" si="13"/>
        <v>-7.7947525932110491</v>
      </c>
      <c r="W145" s="10">
        <f t="shared" ca="1" si="14"/>
        <v>-7.8899585570812167</v>
      </c>
      <c r="X145" s="10">
        <f t="shared" ca="1" si="15"/>
        <v>-7.062435868513516</v>
      </c>
      <c r="Y145" s="10">
        <f t="shared" ca="1" si="16"/>
        <v>-6.4324449564640727</v>
      </c>
      <c r="Z145" s="10">
        <f ca="1">I145-Test!$AD$20</f>
        <v>13.090769943449116</v>
      </c>
      <c r="AA145" s="10">
        <f t="shared" ca="1" si="17"/>
        <v>-8.3693661455595869</v>
      </c>
    </row>
    <row r="146" spans="1:27">
      <c r="A146" s="6">
        <f ca="1">LN((RAND()^(-Results!$F$4))-1)</f>
        <v>-0.50251727791894996</v>
      </c>
      <c r="B146" s="6">
        <f ca="1">LN((RAND()^(-Results!$F$4))-1)</f>
        <v>0.15685651923048105</v>
      </c>
      <c r="C146" s="6">
        <f ca="1">LN((RAND()^(-Results!$F$4))-1)</f>
        <v>-0.97247051825975184</v>
      </c>
      <c r="D146" s="6">
        <f ca="1">LN((RAND()^(-Results!$F$4))-1)</f>
        <v>-1.128629823084798</v>
      </c>
      <c r="E146" s="6">
        <f ca="1">LN((RAND()^(-Results!$F$4))-1)</f>
        <v>-0.74669816629950692</v>
      </c>
      <c r="F146" s="6">
        <f ca="1">LN((RAND()^(-Results!$F$4))-1)</f>
        <v>3.9182418927877598</v>
      </c>
      <c r="G146" s="6">
        <f ca="1">LN((RAND()^(-Results!$F$4))-1)</f>
        <v>8.5627353577974324E-2</v>
      </c>
      <c r="H146" s="6">
        <f t="shared" ca="1" si="12"/>
        <v>0.14387852402197859</v>
      </c>
      <c r="I146" s="10">
        <f ca="1">SUMPRODUCT(J146:O146,Results!B$12:G$12)+Results!$F$5*H146</f>
        <v>12.649901674124767</v>
      </c>
      <c r="J146" s="10">
        <f ca="1">SUMPRODUCT($A146:$F146,Results!$B$15:$G$15)</f>
        <v>-5.1256079825739036</v>
      </c>
      <c r="K146" s="10">
        <f ca="1">SUMPRODUCT($A146:$F146,Results!$B$16:$G$16)</f>
        <v>1.0143627387961081</v>
      </c>
      <c r="L146" s="10">
        <f ca="1">SUMPRODUCT($A146:$F146,Results!$B$17:$G$17)</f>
        <v>-2.0227903900510809</v>
      </c>
      <c r="M146" s="10">
        <f ca="1">SUMPRODUCT($A146:$F146,Results!$B$18:$G$18)</f>
        <v>-4.7700071907472728</v>
      </c>
      <c r="N146" s="10">
        <f ca="1">SUMPRODUCT($A146:$F146,Results!$B$19:$G$19)</f>
        <v>1.4261517944730435</v>
      </c>
      <c r="O146" s="10">
        <f ca="1">SUMPRODUCT($A146:$F146,Results!$B$20:$G$20)</f>
        <v>2.6607344126148931</v>
      </c>
      <c r="P146" s="10" cm="1">
        <f t="array" aca="1" ref="P146" ca="1">SUMPRODUCT(J146:O146,TRANSPOSE(Test!BL$20:BL$25))+Test!$AD$20-Test!$BL$27</f>
        <v>11.308885375108806</v>
      </c>
      <c r="Q146" s="10" cm="1">
        <f t="array" aca="1" ref="Q146" ca="1">SUMPRODUCT(J146:O146,TRANSPOSE(Test!ES$20:ES$25))+Test!$AD$20-Test!$ES$27</f>
        <v>11.372329423864999</v>
      </c>
      <c r="R146" s="10">
        <f ca="1">I146-Results!$E$5*H146</f>
        <v>12.074387578036852</v>
      </c>
      <c r="S146" s="10" cm="1">
        <f t="array" aca="1" ref="S146" ca="1">SUMPRODUCT(J146:O146,TRANSPOSE(Test!AR$28:AR$33))+Test!$AD$20-Test!$AC$26</f>
        <v>13.501004864779102</v>
      </c>
      <c r="T146" s="10">
        <f ca="1">SUMPRODUCT(J146:O146,Results!K$9:P$9)</f>
        <v>11.647841079212837</v>
      </c>
      <c r="U146" s="10">
        <f ca="1">SUMPRODUCT(J146:O146,Results!K$9:P$9)+Test!$AD$20-Test!$AC$31</f>
        <v>11.664797135737929</v>
      </c>
      <c r="V146" s="10">
        <f t="shared" ca="1" si="13"/>
        <v>1.3410162990159602</v>
      </c>
      <c r="W146" s="10">
        <f t="shared" ca="1" si="14"/>
        <v>1.2775722502597677</v>
      </c>
      <c r="X146" s="10">
        <f t="shared" ca="1" si="15"/>
        <v>0.5755140960879146</v>
      </c>
      <c r="Y146" s="10">
        <f t="shared" ca="1" si="16"/>
        <v>-0.85110319065433515</v>
      </c>
      <c r="Z146" s="10">
        <f ca="1">I146-Test!$AD$20</f>
        <v>12.367773607242881</v>
      </c>
      <c r="AA146" s="10">
        <f t="shared" ca="1" si="17"/>
        <v>0.98510453838683709</v>
      </c>
    </row>
    <row r="147" spans="1:27">
      <c r="A147" s="6">
        <f ca="1">LN((RAND()^(-Results!$F$4))-1)</f>
        <v>-2.6470668555218442</v>
      </c>
      <c r="B147" s="6">
        <f ca="1">LN((RAND()^(-Results!$F$4))-1)</f>
        <v>-0.24460071009190831</v>
      </c>
      <c r="C147" s="6">
        <f ca="1">LN((RAND()^(-Results!$F$4))-1)</f>
        <v>-3.9807983229119985</v>
      </c>
      <c r="D147" s="6">
        <f ca="1">LN((RAND()^(-Results!$F$4))-1)</f>
        <v>0.43680420765209649</v>
      </c>
      <c r="E147" s="6">
        <f ca="1">LN((RAND()^(-Results!$F$4))-1)</f>
        <v>2.2741094168302967</v>
      </c>
      <c r="F147" s="6">
        <f ca="1">LN((RAND()^(-Results!$F$4))-1)</f>
        <v>2.6532951169038639</v>
      </c>
      <c r="G147" s="6">
        <f ca="1">LN((RAND()^(-Results!$F$4))-1)</f>
        <v>-1.3493705526334352</v>
      </c>
      <c r="H147" s="6">
        <f t="shared" ca="1" si="12"/>
        <v>-1.2911193821894309</v>
      </c>
      <c r="I147" s="10">
        <f ca="1">SUMPRODUCT(J147:O147,Results!B$12:G$12)+Results!$F$5*H147</f>
        <v>-5.8344676480647149</v>
      </c>
      <c r="J147" s="10">
        <f ca="1">SUMPRODUCT($A147:$F147,Results!$B$15:$G$15)</f>
        <v>-4.3420822796339458</v>
      </c>
      <c r="K147" s="10">
        <f ca="1">SUMPRODUCT($A147:$F147,Results!$B$16:$G$16)</f>
        <v>1.1720771599001587</v>
      </c>
      <c r="L147" s="10">
        <f ca="1">SUMPRODUCT($A147:$F147,Results!$B$17:$G$17)</f>
        <v>-15.688240534322613</v>
      </c>
      <c r="M147" s="10">
        <f ca="1">SUMPRODUCT($A147:$F147,Results!$B$18:$G$18)</f>
        <v>1.125955603197367</v>
      </c>
      <c r="N147" s="10">
        <f ca="1">SUMPRODUCT($A147:$F147,Results!$B$19:$G$19)</f>
        <v>-10.647350804475817</v>
      </c>
      <c r="O147" s="10">
        <f ca="1">SUMPRODUCT($A147:$F147,Results!$B$20:$G$20)</f>
        <v>-5.3113316203323357</v>
      </c>
      <c r="P147" s="10" cm="1">
        <f t="array" aca="1" ref="P147" ca="1">SUMPRODUCT(J147:O147,TRANSPOSE(Test!BL$20:BL$25))+Test!$AD$20-Test!$BL$27</f>
        <v>-0.58065819781110217</v>
      </c>
      <c r="Q147" s="10" cm="1">
        <f t="array" aca="1" ref="Q147" ca="1">SUMPRODUCT(J147:O147,TRANSPOSE(Test!ES$20:ES$25))+Test!$AD$20-Test!$ES$27</f>
        <v>-0.40712533347344859</v>
      </c>
      <c r="R147" s="10">
        <f ca="1">I147-Results!$E$5*H147</f>
        <v>-0.66999011930699126</v>
      </c>
      <c r="S147" s="10" cm="1">
        <f t="array" aca="1" ref="S147" ca="1">SUMPRODUCT(J147:O147,TRANSPOSE(Test!AR$28:AR$33))+Test!$AD$20-Test!$AC$26</f>
        <v>-3.3942591558588919</v>
      </c>
      <c r="T147" s="10">
        <f ca="1">SUMPRODUCT(J147:O147,Results!K$9:P$9)</f>
        <v>0.47128714699482499</v>
      </c>
      <c r="U147" s="10">
        <f ca="1">SUMPRODUCT(J147:O147,Results!K$9:P$9)+Test!$AD$20-Test!$AC$31</f>
        <v>0.48824320351991746</v>
      </c>
      <c r="V147" s="10">
        <f t="shared" ca="1" si="13"/>
        <v>-5.2538094502536126</v>
      </c>
      <c r="W147" s="10">
        <f t="shared" ca="1" si="14"/>
        <v>-5.4273423145912663</v>
      </c>
      <c r="X147" s="10">
        <f t="shared" ca="1" si="15"/>
        <v>-5.1644775287577236</v>
      </c>
      <c r="Y147" s="10">
        <f t="shared" ca="1" si="16"/>
        <v>-2.4402084922058229</v>
      </c>
      <c r="Z147" s="10">
        <f ca="1">I147-Test!$AD$20</f>
        <v>-6.1165957149465999</v>
      </c>
      <c r="AA147" s="10">
        <f t="shared" ca="1" si="17"/>
        <v>-6.322710851584632</v>
      </c>
    </row>
    <row r="148" spans="1:27">
      <c r="A148" s="6">
        <f ca="1">LN((RAND()^(-Results!$F$4))-1)</f>
        <v>-0.51006097928721128</v>
      </c>
      <c r="B148" s="6">
        <f ca="1">LN((RAND()^(-Results!$F$4))-1)</f>
        <v>0.23993685174890697</v>
      </c>
      <c r="C148" s="6">
        <f ca="1">LN((RAND()^(-Results!$F$4))-1)</f>
        <v>-2.6335611046014975</v>
      </c>
      <c r="D148" s="6">
        <f ca="1">LN((RAND()^(-Results!$F$4))-1)</f>
        <v>-0.53179694297707647</v>
      </c>
      <c r="E148" s="6">
        <f ca="1">LN((RAND()^(-Results!$F$4))-1)</f>
        <v>-0.4320176470762061</v>
      </c>
      <c r="F148" s="6">
        <f ca="1">LN((RAND()^(-Results!$F$4))-1)</f>
        <v>-2.7445786913327699</v>
      </c>
      <c r="G148" s="6">
        <f ca="1">LN((RAND()^(-Results!$F$4))-1)</f>
        <v>0.97386217209056136</v>
      </c>
      <c r="H148" s="6">
        <f t="shared" ca="1" si="12"/>
        <v>1.0321133425345657</v>
      </c>
      <c r="I148" s="10">
        <f ca="1">SUMPRODUCT(J148:O148,Results!B$12:G$12)+Results!$F$5*H148</f>
        <v>-12.505435150399311</v>
      </c>
      <c r="J148" s="10">
        <f ca="1">SUMPRODUCT($A148:$F148,Results!$B$15:$G$15)</f>
        <v>5.4827341582698343</v>
      </c>
      <c r="K148" s="10">
        <f ca="1">SUMPRODUCT($A148:$F148,Results!$B$16:$G$16)</f>
        <v>-6.1662486289498766</v>
      </c>
      <c r="L148" s="10">
        <f ca="1">SUMPRODUCT($A148:$F148,Results!$B$17:$G$17)</f>
        <v>2.2716637637595634</v>
      </c>
      <c r="M148" s="10">
        <f ca="1">SUMPRODUCT($A148:$F148,Results!$B$18:$G$18)</f>
        <v>8.9369791526207827</v>
      </c>
      <c r="N148" s="10">
        <f ca="1">SUMPRODUCT($A148:$F148,Results!$B$19:$G$19)</f>
        <v>-3.5538942673274296</v>
      </c>
      <c r="O148" s="10">
        <f ca="1">SUMPRODUCT($A148:$F148,Results!$B$20:$G$20)</f>
        <v>-5.8631457782549976</v>
      </c>
      <c r="P148" s="10" cm="1">
        <f t="array" aca="1" ref="P148" ca="1">SUMPRODUCT(J148:O148,TRANSPOSE(Test!BL$20:BL$25))+Test!$AD$20-Test!$BL$27</f>
        <v>-18.637131780599638</v>
      </c>
      <c r="Q148" s="10" cm="1">
        <f t="array" aca="1" ref="Q148" ca="1">SUMPRODUCT(J148:O148,TRANSPOSE(Test!ES$20:ES$25))+Test!$AD$20-Test!$ES$27</f>
        <v>-18.631897796352149</v>
      </c>
      <c r="R148" s="10">
        <f ca="1">I148-Results!$E$5*H148</f>
        <v>-16.633888520537575</v>
      </c>
      <c r="S148" s="10" cm="1">
        <f t="array" aca="1" ref="S148" ca="1">SUMPRODUCT(J148:O148,TRANSPOSE(Test!AR$28:AR$33))+Test!$AD$20-Test!$AC$26</f>
        <v>-24.949311883764139</v>
      </c>
      <c r="T148" s="10">
        <f ca="1">SUMPRODUCT(J148:O148,Results!K$9:P$9)</f>
        <v>-18.626447326182852</v>
      </c>
      <c r="U148" s="10">
        <f ca="1">SUMPRODUCT(J148:O148,Results!K$9:P$9)+Test!$AD$20-Test!$AC$31</f>
        <v>-18.609491269657759</v>
      </c>
      <c r="V148" s="10">
        <f t="shared" ca="1" si="13"/>
        <v>6.1316966302003273</v>
      </c>
      <c r="W148" s="10">
        <f t="shared" ca="1" si="14"/>
        <v>6.126462645952838</v>
      </c>
      <c r="X148" s="10">
        <f t="shared" ca="1" si="15"/>
        <v>4.1284533701382635</v>
      </c>
      <c r="Y148" s="10">
        <f t="shared" ca="1" si="16"/>
        <v>12.443876733364828</v>
      </c>
      <c r="Z148" s="10">
        <f ca="1">I148-Test!$AD$20</f>
        <v>-12.787563217281196</v>
      </c>
      <c r="AA148" s="10">
        <f t="shared" ca="1" si="17"/>
        <v>6.1040561192584484</v>
      </c>
    </row>
    <row r="149" spans="1:27">
      <c r="A149" s="6">
        <f ca="1">LN((RAND()^(-Results!$F$4))-1)</f>
        <v>-0.39719039728763239</v>
      </c>
      <c r="B149" s="6">
        <f ca="1">LN((RAND()^(-Results!$F$4))-1)</f>
        <v>-3.60546634881426</v>
      </c>
      <c r="C149" s="6">
        <f ca="1">LN((RAND()^(-Results!$F$4))-1)</f>
        <v>-1.3870447492815401</v>
      </c>
      <c r="D149" s="6">
        <f ca="1">LN((RAND()^(-Results!$F$4))-1)</f>
        <v>-1.3072200822329916</v>
      </c>
      <c r="E149" s="6">
        <f ca="1">LN((RAND()^(-Results!$F$4))-1)</f>
        <v>0.16840963536999762</v>
      </c>
      <c r="F149" s="6">
        <f ca="1">LN((RAND()^(-Results!$F$4))-1)</f>
        <v>-0.93059273283460819</v>
      </c>
      <c r="G149" s="6">
        <f ca="1">LN((RAND()^(-Results!$F$4))-1)</f>
        <v>-0.47492185370676265</v>
      </c>
      <c r="H149" s="6">
        <f t="shared" ca="1" si="12"/>
        <v>-0.41667068326275841</v>
      </c>
      <c r="I149" s="10">
        <f ca="1">SUMPRODUCT(J149:O149,Results!B$12:G$12)+Results!$F$5*H149</f>
        <v>-18.259787462414586</v>
      </c>
      <c r="J149" s="10">
        <f ca="1">SUMPRODUCT($A149:$F149,Results!$B$15:$G$15)</f>
        <v>3.3250715702012443</v>
      </c>
      <c r="K149" s="10">
        <f ca="1">SUMPRODUCT($A149:$F149,Results!$B$16:$G$16)</f>
        <v>-3.9021975217589726</v>
      </c>
      <c r="L149" s="10">
        <f ca="1">SUMPRODUCT($A149:$F149,Results!$B$17:$G$17)</f>
        <v>-3.9896260136670874</v>
      </c>
      <c r="M149" s="10">
        <f ca="1">SUMPRODUCT($A149:$F149,Results!$B$18:$G$18)</f>
        <v>2.706404233911504</v>
      </c>
      <c r="N149" s="10">
        <f ca="1">SUMPRODUCT($A149:$F149,Results!$B$19:$G$19)</f>
        <v>-8.0049816137734968</v>
      </c>
      <c r="O149" s="10">
        <f ca="1">SUMPRODUCT($A149:$F149,Results!$B$20:$G$20)</f>
        <v>-3.6509074414137976</v>
      </c>
      <c r="P149" s="10" cm="1">
        <f t="array" aca="1" ref="P149" ca="1">SUMPRODUCT(J149:O149,TRANSPOSE(Test!BL$20:BL$25))+Test!$AD$20-Test!$BL$27</f>
        <v>-15.488097544483225</v>
      </c>
      <c r="Q149" s="10" cm="1">
        <f t="array" aca="1" ref="Q149" ca="1">SUMPRODUCT(J149:O149,TRANSPOSE(Test!ES$20:ES$25))+Test!$AD$20-Test!$ES$27</f>
        <v>-15.649920020451246</v>
      </c>
      <c r="R149" s="10">
        <f ca="1">I149-Results!$E$5*H149</f>
        <v>-16.593104729363553</v>
      </c>
      <c r="S149" s="10" cm="1">
        <f t="array" aca="1" ref="S149" ca="1">SUMPRODUCT(J149:O149,TRANSPOSE(Test!AR$28:AR$33))+Test!$AD$20-Test!$AC$26</f>
        <v>-16.347384306482397</v>
      </c>
      <c r="T149" s="10">
        <f ca="1">SUMPRODUCT(J149:O149,Results!K$9:P$9)</f>
        <v>-16.510949111865813</v>
      </c>
      <c r="U149" s="10">
        <f ca="1">SUMPRODUCT(J149:O149,Results!K$9:P$9)+Test!$AD$20-Test!$AC$31</f>
        <v>-16.49399305534072</v>
      </c>
      <c r="V149" s="10">
        <f t="shared" ca="1" si="13"/>
        <v>-2.7716899179313614</v>
      </c>
      <c r="W149" s="10">
        <f t="shared" ca="1" si="14"/>
        <v>-2.6098674419633401</v>
      </c>
      <c r="X149" s="10">
        <f t="shared" ca="1" si="15"/>
        <v>-1.666682733051033</v>
      </c>
      <c r="Y149" s="10">
        <f t="shared" ca="1" si="16"/>
        <v>-1.9124031559321892</v>
      </c>
      <c r="Z149" s="10">
        <f ca="1">I149-Test!$AD$20</f>
        <v>-18.541915529296471</v>
      </c>
      <c r="AA149" s="10">
        <f t="shared" ca="1" si="17"/>
        <v>-1.7657944070738658</v>
      </c>
    </row>
    <row r="150" spans="1:27">
      <c r="A150" s="6">
        <f ca="1">LN((RAND()^(-Results!$F$4))-1)</f>
        <v>-0.71227076297391989</v>
      </c>
      <c r="B150" s="6">
        <f ca="1">LN((RAND()^(-Results!$F$4))-1)</f>
        <v>0.60995963345034498</v>
      </c>
      <c r="C150" s="6">
        <f ca="1">LN((RAND()^(-Results!$F$4))-1)</f>
        <v>0.6117899350951681</v>
      </c>
      <c r="D150" s="6">
        <f ca="1">LN((RAND()^(-Results!$F$4))-1)</f>
        <v>7.7038340263210381E-2</v>
      </c>
      <c r="E150" s="6">
        <f ca="1">LN((RAND()^(-Results!$F$4))-1)</f>
        <v>1.9564692006651976</v>
      </c>
      <c r="F150" s="6">
        <f ca="1">LN((RAND()^(-Results!$F$4))-1)</f>
        <v>-0.69229048502799451</v>
      </c>
      <c r="G150" s="6">
        <f ca="1">LN((RAND()^(-Results!$F$4))-1)</f>
        <v>0.32163759990047136</v>
      </c>
      <c r="H150" s="6">
        <f t="shared" ca="1" si="12"/>
        <v>0.3798887703444756</v>
      </c>
      <c r="I150" s="10">
        <f ca="1">SUMPRODUCT(J150:O150,Results!B$12:G$12)+Results!$F$5*H150</f>
        <v>1.7722406734544405</v>
      </c>
      <c r="J150" s="10">
        <f ca="1">SUMPRODUCT($A150:$F150,Results!$B$15:$G$15)</f>
        <v>1.283517342720041</v>
      </c>
      <c r="K150" s="10">
        <f ca="1">SUMPRODUCT($A150:$F150,Results!$B$16:$G$16)</f>
        <v>5.2193679656535492</v>
      </c>
      <c r="L150" s="10">
        <f ca="1">SUMPRODUCT($A150:$F150,Results!$B$17:$G$17)</f>
        <v>-6.1696461319057612</v>
      </c>
      <c r="M150" s="10">
        <f ca="1">SUMPRODUCT($A150:$F150,Results!$B$18:$G$18)</f>
        <v>0.609640753212215</v>
      </c>
      <c r="N150" s="10">
        <f ca="1">SUMPRODUCT($A150:$F150,Results!$B$19:$G$19)</f>
        <v>-2.5414778452459177</v>
      </c>
      <c r="O150" s="10">
        <f ca="1">SUMPRODUCT($A150:$F150,Results!$B$20:$G$20)</f>
        <v>-2.279341757103865</v>
      </c>
      <c r="P150" s="10" cm="1">
        <f t="array" aca="1" ref="P150" ca="1">SUMPRODUCT(J150:O150,TRANSPOSE(Test!BL$20:BL$25))+Test!$AD$20-Test!$BL$27</f>
        <v>0.24823458253195618</v>
      </c>
      <c r="Q150" s="10" cm="1">
        <f t="array" aca="1" ref="Q150" ca="1">SUMPRODUCT(J150:O150,TRANSPOSE(Test!ES$20:ES$25))+Test!$AD$20-Test!$ES$27</f>
        <v>0.28457856972126716</v>
      </c>
      <c r="R150" s="10">
        <f ca="1">I150-Results!$E$5*H150</f>
        <v>0.25268559207653807</v>
      </c>
      <c r="S150" s="10" cm="1">
        <f t="array" aca="1" ref="S150" ca="1">SUMPRODUCT(J150:O150,TRANSPOSE(Test!AR$28:AR$33))+Test!$AD$20-Test!$AC$26</f>
        <v>-7.005625451763553E-2</v>
      </c>
      <c r="T150" s="10">
        <f ca="1">SUMPRODUCT(J150:O150,Results!K$9:P$9)</f>
        <v>0.46321306929923978</v>
      </c>
      <c r="U150" s="10">
        <f ca="1">SUMPRODUCT(J150:O150,Results!K$9:P$9)+Test!$AD$20-Test!$AC$31</f>
        <v>0.48016912582433224</v>
      </c>
      <c r="V150" s="10">
        <f t="shared" ca="1" si="13"/>
        <v>1.5240060909224842</v>
      </c>
      <c r="W150" s="10">
        <f t="shared" ca="1" si="14"/>
        <v>1.4876621037331734</v>
      </c>
      <c r="X150" s="10">
        <f t="shared" ca="1" si="15"/>
        <v>1.5195550813779024</v>
      </c>
      <c r="Y150" s="10">
        <f t="shared" ca="1" si="16"/>
        <v>1.842296927972076</v>
      </c>
      <c r="Z150" s="10">
        <f ca="1">I150-Test!$AD$20</f>
        <v>1.4901126065725552</v>
      </c>
      <c r="AA150" s="10">
        <f t="shared" ca="1" si="17"/>
        <v>1.2920715476301083</v>
      </c>
    </row>
    <row r="151" spans="1:27">
      <c r="A151" s="6">
        <f ca="1">LN((RAND()^(-Results!$F$4))-1)</f>
        <v>2.3527420501732204</v>
      </c>
      <c r="B151" s="6">
        <f ca="1">LN((RAND()^(-Results!$F$4))-1)</f>
        <v>-1.2361635468151564</v>
      </c>
      <c r="C151" s="6">
        <f ca="1">LN((RAND()^(-Results!$F$4))-1)</f>
        <v>1.8252473949274388</v>
      </c>
      <c r="D151" s="6">
        <f ca="1">LN((RAND()^(-Results!$F$4))-1)</f>
        <v>-4.2595882523905271</v>
      </c>
      <c r="E151" s="6">
        <f ca="1">LN((RAND()^(-Results!$F$4))-1)</f>
        <v>-3.785090726865135</v>
      </c>
      <c r="F151" s="6">
        <f ca="1">LN((RAND()^(-Results!$F$4))-1)</f>
        <v>-0.73323700260578006</v>
      </c>
      <c r="G151" s="6">
        <f ca="1">LN((RAND()^(-Results!$F$4))-1)</f>
        <v>2.2837392855368255</v>
      </c>
      <c r="H151" s="6">
        <f t="shared" ca="1" si="12"/>
        <v>2.3419904559808296</v>
      </c>
      <c r="I151" s="10">
        <f ca="1">SUMPRODUCT(J151:O151,Results!B$12:G$12)+Results!$F$5*H151</f>
        <v>7.1143360339307611</v>
      </c>
      <c r="J151" s="10">
        <f ca="1">SUMPRODUCT($A151:$F151,Results!$B$15:$G$15)</f>
        <v>5.1911846977948937</v>
      </c>
      <c r="K151" s="10">
        <f ca="1">SUMPRODUCT($A151:$F151,Results!$B$16:$G$16)</f>
        <v>-4.1068650058399054</v>
      </c>
      <c r="L151" s="10">
        <f ca="1">SUMPRODUCT($A151:$F151,Results!$B$17:$G$17)</f>
        <v>15.894884880707529</v>
      </c>
      <c r="M151" s="10">
        <f ca="1">SUMPRODUCT($A151:$F151,Results!$B$18:$G$18)</f>
        <v>-0.19880313676177841</v>
      </c>
      <c r="N151" s="10">
        <f ca="1">SUMPRODUCT($A151:$F151,Results!$B$19:$G$19)</f>
        <v>9.6667991152321271</v>
      </c>
      <c r="O151" s="10">
        <f ca="1">SUMPRODUCT($A151:$F151,Results!$B$20:$G$20)</f>
        <v>4.0777340414371217</v>
      </c>
      <c r="P151" s="10" cm="1">
        <f t="array" aca="1" ref="P151" ca="1">SUMPRODUCT(J151:O151,TRANSPOSE(Test!BL$20:BL$25))+Test!$AD$20-Test!$BL$27</f>
        <v>-3.8524980593388984</v>
      </c>
      <c r="Q151" s="10" cm="1">
        <f t="array" aca="1" ref="Q151" ca="1">SUMPRODUCT(J151:O151,TRANSPOSE(Test!ES$20:ES$25))+Test!$AD$20-Test!$ES$27</f>
        <v>-4.1149042217024467</v>
      </c>
      <c r="R151" s="10">
        <f ca="1">I151-Results!$E$5*H151</f>
        <v>-2.2536257899925571</v>
      </c>
      <c r="S151" s="10" cm="1">
        <f t="array" aca="1" ref="S151" ca="1">SUMPRODUCT(J151:O151,TRANSPOSE(Test!AR$28:AR$33))+Test!$AD$20-Test!$AC$26</f>
        <v>-2.0945487078029088</v>
      </c>
      <c r="T151" s="10">
        <f ca="1">SUMPRODUCT(J151:O151,Results!K$9:P$9)</f>
        <v>-5.5577958561824978</v>
      </c>
      <c r="U151" s="10">
        <f ca="1">SUMPRODUCT(J151:O151,Results!K$9:P$9)+Test!$AD$20-Test!$AC$31</f>
        <v>-5.5408397996574053</v>
      </c>
      <c r="V151" s="10">
        <f t="shared" ca="1" si="13"/>
        <v>10.966834093269659</v>
      </c>
      <c r="W151" s="10">
        <f t="shared" ca="1" si="14"/>
        <v>11.229240255633208</v>
      </c>
      <c r="X151" s="10">
        <f t="shared" ca="1" si="15"/>
        <v>9.3679618239233182</v>
      </c>
      <c r="Y151" s="10">
        <f t="shared" ca="1" si="16"/>
        <v>9.2088847417336694</v>
      </c>
      <c r="Z151" s="10">
        <f ca="1">I151-Test!$AD$20</f>
        <v>6.832207967048876</v>
      </c>
      <c r="AA151" s="10">
        <f t="shared" ca="1" si="17"/>
        <v>12.655175833588167</v>
      </c>
    </row>
    <row r="152" spans="1:27">
      <c r="A152" s="6">
        <f ca="1">LN((RAND()^(-Results!$F$4))-1)</f>
        <v>2.7720655987263298</v>
      </c>
      <c r="B152" s="6">
        <f ca="1">LN((RAND()^(-Results!$F$4))-1)</f>
        <v>-0.34095672702808622</v>
      </c>
      <c r="C152" s="6">
        <f ca="1">LN((RAND()^(-Results!$F$4))-1)</f>
        <v>0.4493180801409164</v>
      </c>
      <c r="D152" s="6">
        <f ca="1">LN((RAND()^(-Results!$F$4))-1)</f>
        <v>-0.45625088425160787</v>
      </c>
      <c r="E152" s="6">
        <f ca="1">LN((RAND()^(-Results!$F$4))-1)</f>
        <v>-9.8355789991827453E-2</v>
      </c>
      <c r="F152" s="6">
        <f ca="1">LN((RAND()^(-Results!$F$4))-1)</f>
        <v>-0.30022891119982886</v>
      </c>
      <c r="G152" s="6">
        <f ca="1">LN((RAND()^(-Results!$F$4))-1)</f>
        <v>-1.5092014365439048</v>
      </c>
      <c r="H152" s="6">
        <f t="shared" ca="1" si="12"/>
        <v>-1.4509502660999005</v>
      </c>
      <c r="I152" s="10">
        <f ca="1">SUMPRODUCT(J152:O152,Results!B$12:G$12)+Results!$F$5*H152</f>
        <v>9.0316770417865584</v>
      </c>
      <c r="J152" s="10">
        <f ca="1">SUMPRODUCT($A152:$F152,Results!$B$15:$G$15)</f>
        <v>-6.2055670443489221</v>
      </c>
      <c r="K152" s="10">
        <f ca="1">SUMPRODUCT($A152:$F152,Results!$B$16:$G$16)</f>
        <v>0.19401904751420579</v>
      </c>
      <c r="L152" s="10">
        <f ca="1">SUMPRODUCT($A152:$F152,Results!$B$17:$G$17)</f>
        <v>7.5991043300807748E-2</v>
      </c>
      <c r="M152" s="10">
        <f ca="1">SUMPRODUCT($A152:$F152,Results!$B$18:$G$18)</f>
        <v>0.21684305850458441</v>
      </c>
      <c r="N152" s="10">
        <f ca="1">SUMPRODUCT($A152:$F152,Results!$B$19:$G$19)</f>
        <v>6.3976113015841749</v>
      </c>
      <c r="O152" s="10">
        <f ca="1">SUMPRODUCT($A152:$F152,Results!$B$20:$G$20)</f>
        <v>2.2684485499636202</v>
      </c>
      <c r="P152" s="10" cm="1">
        <f t="array" aca="1" ref="P152" ca="1">SUMPRODUCT(J152:O152,TRANSPOSE(Test!BL$20:BL$25))+Test!$AD$20-Test!$BL$27</f>
        <v>16.537585766413081</v>
      </c>
      <c r="Q152" s="10" cm="1">
        <f t="array" aca="1" ref="Q152" ca="1">SUMPRODUCT(J152:O152,TRANSPOSE(Test!ES$20:ES$25))+Test!$AD$20-Test!$ES$27</f>
        <v>16.435099353884542</v>
      </c>
      <c r="R152" s="10">
        <f ca="1">I152-Results!$E$5*H152</f>
        <v>14.83547810618616</v>
      </c>
      <c r="S152" s="10" cm="1">
        <f t="array" aca="1" ref="S152" ca="1">SUMPRODUCT(J152:O152,TRANSPOSE(Test!AR$28:AR$33))+Test!$AD$20-Test!$AC$26</f>
        <v>13.949964717159698</v>
      </c>
      <c r="T152" s="10">
        <f ca="1">SUMPRODUCT(J152:O152,Results!K$9:P$9)</f>
        <v>15.882386747140702</v>
      </c>
      <c r="U152" s="10">
        <f ca="1">SUMPRODUCT(J152:O152,Results!K$9:P$9)+Test!$AD$20-Test!$AC$31</f>
        <v>15.899342803665796</v>
      </c>
      <c r="V152" s="10">
        <f t="shared" ca="1" si="13"/>
        <v>-7.5059087246265221</v>
      </c>
      <c r="W152" s="10">
        <f t="shared" ca="1" si="14"/>
        <v>-7.4034223120979838</v>
      </c>
      <c r="X152" s="10">
        <f t="shared" ca="1" si="15"/>
        <v>-5.8038010643996021</v>
      </c>
      <c r="Y152" s="10">
        <f t="shared" ca="1" si="16"/>
        <v>-4.9182876753731399</v>
      </c>
      <c r="Z152" s="10">
        <f ca="1">I152-Test!$AD$20</f>
        <v>8.7495489749046733</v>
      </c>
      <c r="AA152" s="10">
        <f t="shared" ca="1" si="17"/>
        <v>-6.8676657618792376</v>
      </c>
    </row>
    <row r="153" spans="1:27">
      <c r="A153" s="6">
        <f ca="1">LN((RAND()^(-Results!$F$4))-1)</f>
        <v>5.2299995198258911E-2</v>
      </c>
      <c r="B153" s="6">
        <f ca="1">LN((RAND()^(-Results!$F$4))-1)</f>
        <v>-0.26112025317130572</v>
      </c>
      <c r="C153" s="6">
        <f ca="1">LN((RAND()^(-Results!$F$4))-1)</f>
        <v>0.39093975974962686</v>
      </c>
      <c r="D153" s="6">
        <f ca="1">LN((RAND()^(-Results!$F$4))-1)</f>
        <v>4.3874824223995267E-2</v>
      </c>
      <c r="E153" s="6">
        <f ca="1">LN((RAND()^(-Results!$F$4))-1)</f>
        <v>0.51576495454834459</v>
      </c>
      <c r="F153" s="6">
        <f ca="1">LN((RAND()^(-Results!$F$4))-1)</f>
        <v>-3.7225676320083774</v>
      </c>
      <c r="G153" s="6">
        <f ca="1">LN((RAND()^(-Results!$F$4))-1)</f>
        <v>-0.30003906875081454</v>
      </c>
      <c r="H153" s="6">
        <f t="shared" ca="1" si="12"/>
        <v>-0.2417878983068103</v>
      </c>
      <c r="I153" s="10">
        <f ca="1">SUMPRODUCT(J153:O153,Results!B$12:G$12)+Results!$F$5*H153</f>
        <v>-16.981910052628034</v>
      </c>
      <c r="J153" s="10">
        <f ca="1">SUMPRODUCT($A153:$F153,Results!$B$15:$G$15)</f>
        <v>6.8033090402182426</v>
      </c>
      <c r="K153" s="10">
        <f ca="1">SUMPRODUCT($A153:$F153,Results!$B$16:$G$16)</f>
        <v>-1.3692040253911717</v>
      </c>
      <c r="L153" s="10">
        <f ca="1">SUMPRODUCT($A153:$F153,Results!$B$17:$G$17)</f>
        <v>1.9888629368906119</v>
      </c>
      <c r="M153" s="10">
        <f ca="1">SUMPRODUCT($A153:$F153,Results!$B$18:$G$18)</f>
        <v>5.6992933134913608</v>
      </c>
      <c r="N153" s="10">
        <f ca="1">SUMPRODUCT($A153:$F153,Results!$B$19:$G$19)</f>
        <v>-2.4046277890280532</v>
      </c>
      <c r="O153" s="10">
        <f ca="1">SUMPRODUCT($A153:$F153,Results!$B$20:$G$20)</f>
        <v>-3.7982954019126782</v>
      </c>
      <c r="P153" s="10" cm="1">
        <f t="array" aca="1" ref="P153" ca="1">SUMPRODUCT(J153:O153,TRANSPOSE(Test!BL$20:BL$25))+Test!$AD$20-Test!$BL$27</f>
        <v>-15.310412579081994</v>
      </c>
      <c r="Q153" s="10" cm="1">
        <f t="array" aca="1" ref="Q153" ca="1">SUMPRODUCT(J153:O153,TRANSPOSE(Test!ES$20:ES$25))+Test!$AD$20-Test!$ES$27</f>
        <v>-15.378559412868213</v>
      </c>
      <c r="R153" s="10">
        <f ca="1">I153-Results!$E$5*H153</f>
        <v>-16.014758459400792</v>
      </c>
      <c r="S153" s="10" cm="1">
        <f t="array" aca="1" ref="S153" ca="1">SUMPRODUCT(J153:O153,TRANSPOSE(Test!AR$28:AR$33))+Test!$AD$20-Test!$AC$26</f>
        <v>-17.914096268904913</v>
      </c>
      <c r="T153" s="10">
        <f ca="1">SUMPRODUCT(J153:O153,Results!K$9:P$9)</f>
        <v>-15.730591830810489</v>
      </c>
      <c r="U153" s="10">
        <f ca="1">SUMPRODUCT(J153:O153,Results!K$9:P$9)+Test!$AD$20-Test!$AC$31</f>
        <v>-15.713635774285397</v>
      </c>
      <c r="V153" s="10">
        <f t="shared" ca="1" si="13"/>
        <v>-1.6714974735460402</v>
      </c>
      <c r="W153" s="10">
        <f t="shared" ca="1" si="14"/>
        <v>-1.603350639759821</v>
      </c>
      <c r="X153" s="10">
        <f t="shared" ca="1" si="15"/>
        <v>-0.96715159322724276</v>
      </c>
      <c r="Y153" s="10">
        <f t="shared" ca="1" si="16"/>
        <v>0.93218621627687881</v>
      </c>
      <c r="Z153" s="10">
        <f ca="1">I153-Test!$AD$20</f>
        <v>-17.26403811950992</v>
      </c>
      <c r="AA153" s="10">
        <f t="shared" ca="1" si="17"/>
        <v>-1.2682742783426377</v>
      </c>
    </row>
    <row r="154" spans="1:27">
      <c r="A154" s="6">
        <f ca="1">LN((RAND()^(-Results!$F$4))-1)</f>
        <v>0.75823174695154261</v>
      </c>
      <c r="B154" s="6">
        <f ca="1">LN((RAND()^(-Results!$F$4))-1)</f>
        <v>1.2612428535202322</v>
      </c>
      <c r="C154" s="6">
        <f ca="1">LN((RAND()^(-Results!$F$4))-1)</f>
        <v>-3.3856708072259458</v>
      </c>
      <c r="D154" s="6">
        <f ca="1">LN((RAND()^(-Results!$F$4))-1)</f>
        <v>-2.9140538644648935</v>
      </c>
      <c r="E154" s="6">
        <f ca="1">LN((RAND()^(-Results!$F$4))-1)</f>
        <v>-0.74195241603100448</v>
      </c>
      <c r="F154" s="6">
        <f ca="1">LN((RAND()^(-Results!$F$4))-1)</f>
        <v>-1.5627180046022033</v>
      </c>
      <c r="G154" s="6">
        <f ca="1">LN((RAND()^(-Results!$F$4))-1)</f>
        <v>-0.16871697382735698</v>
      </c>
      <c r="H154" s="6">
        <f t="shared" ca="1" si="12"/>
        <v>-0.11046580338335273</v>
      </c>
      <c r="I154" s="10">
        <f ca="1">SUMPRODUCT(J154:O154,Results!B$12:G$12)+Results!$F$5*H154</f>
        <v>-3.9287588936014188</v>
      </c>
      <c r="J154" s="10">
        <f ca="1">SUMPRODUCT($A154:$F154,Results!$B$15:$G$15)</f>
        <v>1.3723617416137981</v>
      </c>
      <c r="K154" s="10">
        <f ca="1">SUMPRODUCT($A154:$F154,Results!$B$16:$G$16)</f>
        <v>-4.3209480704296377</v>
      </c>
      <c r="L154" s="10">
        <f ca="1">SUMPRODUCT($A154:$F154,Results!$B$17:$G$17)</f>
        <v>1.4252814407490999</v>
      </c>
      <c r="M154" s="10">
        <f ca="1">SUMPRODUCT($A154:$F154,Results!$B$18:$G$18)</f>
        <v>9.7309302243445082</v>
      </c>
      <c r="N154" s="10">
        <f ca="1">SUMPRODUCT($A154:$F154,Results!$B$19:$G$19)</f>
        <v>2.2007366201348106</v>
      </c>
      <c r="O154" s="10">
        <f ca="1">SUMPRODUCT($A154:$F154,Results!$B$20:$G$20)</f>
        <v>-5.3256592785919912</v>
      </c>
      <c r="P154" s="10" cm="1">
        <f t="array" aca="1" ref="P154" ca="1">SUMPRODUCT(J154:O154,TRANSPOSE(Test!BL$20:BL$25))+Test!$AD$20-Test!$BL$27</f>
        <v>-4.9191151480500475</v>
      </c>
      <c r="Q154" s="10" cm="1">
        <f t="array" aca="1" ref="Q154" ca="1">SUMPRODUCT(J154:O154,TRANSPOSE(Test!ES$20:ES$25))+Test!$AD$20-Test!$ES$27</f>
        <v>-4.9337504081996224</v>
      </c>
      <c r="R154" s="10">
        <f ca="1">I154-Results!$E$5*H154</f>
        <v>-3.4868956800680078</v>
      </c>
      <c r="S154" s="10" cm="1">
        <f t="array" aca="1" ref="S154" ca="1">SUMPRODUCT(J154:O154,TRANSPOSE(Test!AR$28:AR$33))+Test!$AD$20-Test!$AC$26</f>
        <v>-14.325878658820111</v>
      </c>
      <c r="T154" s="10">
        <f ca="1">SUMPRODUCT(J154:O154,Results!K$9:P$9)</f>
        <v>-5.0815948533775597</v>
      </c>
      <c r="U154" s="10">
        <f ca="1">SUMPRODUCT(J154:O154,Results!K$9:P$9)+Test!$AD$20-Test!$AC$31</f>
        <v>-5.0646387968524671</v>
      </c>
      <c r="V154" s="10">
        <f t="shared" ca="1" si="13"/>
        <v>0.99035625444862863</v>
      </c>
      <c r="W154" s="10">
        <f t="shared" ca="1" si="14"/>
        <v>1.0049915145982036</v>
      </c>
      <c r="X154" s="10">
        <f t="shared" ca="1" si="15"/>
        <v>-0.44186321353341107</v>
      </c>
      <c r="Y154" s="10">
        <f t="shared" ca="1" si="16"/>
        <v>10.397119765218692</v>
      </c>
      <c r="Z154" s="10">
        <f ca="1">I154-Test!$AD$20</f>
        <v>-4.2108869604833039</v>
      </c>
      <c r="AA154" s="10">
        <f t="shared" ca="1" si="17"/>
        <v>1.1358799032510483</v>
      </c>
    </row>
    <row r="155" spans="1:27">
      <c r="A155" s="6">
        <f ca="1">LN((RAND()^(-Results!$F$4))-1)</f>
        <v>-0.85174944462087965</v>
      </c>
      <c r="B155" s="6">
        <f ca="1">LN((RAND()^(-Results!$F$4))-1)</f>
        <v>0.59855434107805439</v>
      </c>
      <c r="C155" s="6">
        <f ca="1">LN((RAND()^(-Results!$F$4))-1)</f>
        <v>2.2038001292547404</v>
      </c>
      <c r="D155" s="6">
        <f ca="1">LN((RAND()^(-Results!$F$4))-1)</f>
        <v>0.29919279510607993</v>
      </c>
      <c r="E155" s="6">
        <f ca="1">LN((RAND()^(-Results!$F$4))-1)</f>
        <v>-0.67430000483180108</v>
      </c>
      <c r="F155" s="6">
        <f ca="1">LN((RAND()^(-Results!$F$4))-1)</f>
        <v>-0.34743117397324247</v>
      </c>
      <c r="G155" s="6">
        <f ca="1">LN((RAND()^(-Results!$F$4))-1)</f>
        <v>-0.34753203988715858</v>
      </c>
      <c r="H155" s="6">
        <f t="shared" ca="1" si="12"/>
        <v>-0.28928086944315434</v>
      </c>
      <c r="I155" s="10">
        <f ca="1">SUMPRODUCT(J155:O155,Results!B$12:G$12)+Results!$F$5*H155</f>
        <v>-9.169851523054934</v>
      </c>
      <c r="J155" s="10">
        <f ca="1">SUMPRODUCT($A155:$F155,Results!$B$15:$G$15)</f>
        <v>5.4237053451615207</v>
      </c>
      <c r="K155" s="10">
        <f ca="1">SUMPRODUCT($A155:$F155,Results!$B$16:$G$16)</f>
        <v>1.5361284251160094</v>
      </c>
      <c r="L155" s="10">
        <f ca="1">SUMPRODUCT($A155:$F155,Results!$B$17:$G$17)</f>
        <v>6.1427028061500764</v>
      </c>
      <c r="M155" s="10">
        <f ca="1">SUMPRODUCT($A155:$F155,Results!$B$18:$G$18)</f>
        <v>-2.8061180128006882</v>
      </c>
      <c r="N155" s="10">
        <f ca="1">SUMPRODUCT($A155:$F155,Results!$B$19:$G$19)</f>
        <v>1.0031258625499442</v>
      </c>
      <c r="O155" s="10">
        <f ca="1">SUMPRODUCT($A155:$F155,Results!$B$20:$G$20)</f>
        <v>1.9838081447200631</v>
      </c>
      <c r="P155" s="10" cm="1">
        <f t="array" aca="1" ref="P155" ca="1">SUMPRODUCT(J155:O155,TRANSPOSE(Test!BL$20:BL$25))+Test!$AD$20-Test!$BL$27</f>
        <v>-7.1478525096091028</v>
      </c>
      <c r="Q155" s="10" cm="1">
        <f t="array" aca="1" ref="Q155" ca="1">SUMPRODUCT(J155:O155,TRANSPOSE(Test!ES$20:ES$25))+Test!$AD$20-Test!$ES$27</f>
        <v>-7.1314724876485851</v>
      </c>
      <c r="R155" s="10">
        <f ca="1">I155-Results!$E$5*H155</f>
        <v>-8.0127280452823157</v>
      </c>
      <c r="S155" s="10" cm="1">
        <f t="array" aca="1" ref="S155" ca="1">SUMPRODUCT(J155:O155,TRANSPOSE(Test!AR$28:AR$33))+Test!$AD$20-Test!$AC$26</f>
        <v>-2.3937876216692606</v>
      </c>
      <c r="T155" s="10">
        <f ca="1">SUMPRODUCT(J155:O155,Results!K$9:P$9)</f>
        <v>-7.0554310420876014</v>
      </c>
      <c r="U155" s="10">
        <f ca="1">SUMPRODUCT(J155:O155,Results!K$9:P$9)+Test!$AD$20-Test!$AC$31</f>
        <v>-7.0384749855625088</v>
      </c>
      <c r="V155" s="10">
        <f t="shared" ca="1" si="13"/>
        <v>-2.0219990134458312</v>
      </c>
      <c r="W155" s="10">
        <f t="shared" ca="1" si="14"/>
        <v>-2.0383790354063489</v>
      </c>
      <c r="X155" s="10">
        <f t="shared" ca="1" si="15"/>
        <v>-1.1571234777726183</v>
      </c>
      <c r="Y155" s="10">
        <f t="shared" ca="1" si="16"/>
        <v>-6.7760639013856734</v>
      </c>
      <c r="Z155" s="10">
        <f ca="1">I155-Test!$AD$20</f>
        <v>-9.4519795899368191</v>
      </c>
      <c r="AA155" s="10">
        <f t="shared" ca="1" si="17"/>
        <v>-2.1313765374924252</v>
      </c>
    </row>
    <row r="156" spans="1:27">
      <c r="A156" s="6">
        <f ca="1">LN((RAND()^(-Results!$F$4))-1)</f>
        <v>-0.47588492689370265</v>
      </c>
      <c r="B156" s="6">
        <f ca="1">LN((RAND()^(-Results!$F$4))-1)</f>
        <v>4.2247656286329702</v>
      </c>
      <c r="C156" s="6">
        <f ca="1">LN((RAND()^(-Results!$F$4))-1)</f>
        <v>0.35021702407565392</v>
      </c>
      <c r="D156" s="6">
        <f ca="1">LN((RAND()^(-Results!$F$4))-1)</f>
        <v>1.8037637149908234</v>
      </c>
      <c r="E156" s="6">
        <f ca="1">LN((RAND()^(-Results!$F$4))-1)</f>
        <v>-1.6745953529130733</v>
      </c>
      <c r="F156" s="6">
        <f ca="1">LN((RAND()^(-Results!$F$4))-1)</f>
        <v>1.9565715241925157</v>
      </c>
      <c r="G156" s="6">
        <f ca="1">LN((RAND()^(-Results!$F$4))-1)</f>
        <v>-1.0605488263459388</v>
      </c>
      <c r="H156" s="6">
        <f t="shared" ca="1" si="12"/>
        <v>-1.0022976559019345</v>
      </c>
      <c r="I156" s="10">
        <f ca="1">SUMPRODUCT(J156:O156,Results!B$12:G$12)+Results!$F$5*H156</f>
        <v>6.6776117182326491</v>
      </c>
      <c r="J156" s="10">
        <f ca="1">SUMPRODUCT($A156:$F156,Results!$B$15:$G$15)</f>
        <v>-2.466829967076372</v>
      </c>
      <c r="K156" s="10">
        <f ca="1">SUMPRODUCT($A156:$F156,Results!$B$16:$G$16)</f>
        <v>-0.12146238883460647</v>
      </c>
      <c r="L156" s="10">
        <f ca="1">SUMPRODUCT($A156:$F156,Results!$B$17:$G$17)</f>
        <v>8.9704934607875906</v>
      </c>
      <c r="M156" s="10">
        <f ca="1">SUMPRODUCT($A156:$F156,Results!$B$18:$G$18)</f>
        <v>-3.1144549837130824</v>
      </c>
      <c r="N156" s="10">
        <f ca="1">SUMPRODUCT($A156:$F156,Results!$B$19:$G$19)</f>
        <v>8.0239422157893365</v>
      </c>
      <c r="O156" s="10">
        <f ca="1">SUMPRODUCT($A156:$F156,Results!$B$20:$G$20)</f>
        <v>4.480126028857919</v>
      </c>
      <c r="P156" s="10" cm="1">
        <f t="array" aca="1" ref="P156" ca="1">SUMPRODUCT(J156:O156,TRANSPOSE(Test!BL$20:BL$25))+Test!$AD$20-Test!$BL$27</f>
        <v>10.151662416981582</v>
      </c>
      <c r="Q156" s="10" cm="1">
        <f t="array" aca="1" ref="Q156" ca="1">SUMPRODUCT(J156:O156,TRANSPOSE(Test!ES$20:ES$25))+Test!$AD$20-Test!$ES$27</f>
        <v>10.400558295132006</v>
      </c>
      <c r="R156" s="10">
        <f ca="1">I156-Results!$E$5*H156</f>
        <v>10.686802341840387</v>
      </c>
      <c r="S156" s="10" cm="1">
        <f t="array" aca="1" ref="S156" ca="1">SUMPRODUCT(J156:O156,TRANSPOSE(Test!AR$28:AR$33))+Test!$AD$20-Test!$AC$26</f>
        <v>11.882195721473121</v>
      </c>
      <c r="T156" s="10">
        <f ca="1">SUMPRODUCT(J156:O156,Results!K$9:P$9)</f>
        <v>11.67769403589875</v>
      </c>
      <c r="U156" s="10">
        <f ca="1">SUMPRODUCT(J156:O156,Results!K$9:P$9)+Test!$AD$20-Test!$AC$31</f>
        <v>11.694650092423842</v>
      </c>
      <c r="V156" s="10">
        <f t="shared" ca="1" si="13"/>
        <v>-3.4740506987489326</v>
      </c>
      <c r="W156" s="10">
        <f t="shared" ca="1" si="14"/>
        <v>-3.722946576899357</v>
      </c>
      <c r="X156" s="10">
        <f t="shared" ca="1" si="15"/>
        <v>-4.0091906236077381</v>
      </c>
      <c r="Y156" s="10">
        <f t="shared" ca="1" si="16"/>
        <v>-5.2045840032404715</v>
      </c>
      <c r="Z156" s="10">
        <f ca="1">I156-Test!$AD$20</f>
        <v>6.395483651350764</v>
      </c>
      <c r="AA156" s="10">
        <f t="shared" ca="1" si="17"/>
        <v>-5.017038374191193</v>
      </c>
    </row>
    <row r="157" spans="1:27">
      <c r="A157" s="6">
        <f ca="1">LN((RAND()^(-Results!$F$4))-1)</f>
        <v>-4.3326057749805811</v>
      </c>
      <c r="B157" s="6">
        <f ca="1">LN((RAND()^(-Results!$F$4))-1)</f>
        <v>1.2078316472536286</v>
      </c>
      <c r="C157" s="6">
        <f ca="1">LN((RAND()^(-Results!$F$4))-1)</f>
        <v>-0.12239715228242436</v>
      </c>
      <c r="D157" s="6">
        <f ca="1">LN((RAND()^(-Results!$F$4))-1)</f>
        <v>3.1650768149464663</v>
      </c>
      <c r="E157" s="6">
        <f ca="1">LN((RAND()^(-Results!$F$4))-1)</f>
        <v>0.71495169974088268</v>
      </c>
      <c r="F157" s="6">
        <f ca="1">LN((RAND()^(-Results!$F$4))-1)</f>
        <v>-0.88963314971837848</v>
      </c>
      <c r="G157" s="6">
        <f ca="1">LN((RAND()^(-Results!$F$4))-1)</f>
        <v>-0.74112047212740251</v>
      </c>
      <c r="H157" s="6">
        <f t="shared" ca="1" si="12"/>
        <v>-0.68286930168339821</v>
      </c>
      <c r="I157" s="10">
        <f ca="1">SUMPRODUCT(J157:O157,Results!B$12:G$12)+Results!$F$5*H157</f>
        <v>-30.307944020490456</v>
      </c>
      <c r="J157" s="10">
        <f ca="1">SUMPRODUCT($A157:$F157,Results!$B$15:$G$15)</f>
        <v>9.7893498592068333</v>
      </c>
      <c r="K157" s="10">
        <f ca="1">SUMPRODUCT($A157:$F157,Results!$B$16:$G$16)</f>
        <v>-0.78167341874322438</v>
      </c>
      <c r="L157" s="10">
        <f ca="1">SUMPRODUCT($A157:$F157,Results!$B$17:$G$17)</f>
        <v>0.63082723803723229</v>
      </c>
      <c r="M157" s="10">
        <f ca="1">SUMPRODUCT($A157:$F157,Results!$B$18:$G$18)</f>
        <v>0.31693975193036672</v>
      </c>
      <c r="N157" s="10">
        <f ca="1">SUMPRODUCT($A157:$F157,Results!$B$19:$G$19)</f>
        <v>-10.517609805858122</v>
      </c>
      <c r="O157" s="10">
        <f ca="1">SUMPRODUCT($A157:$F157,Results!$B$20:$G$20)</f>
        <v>-3.5309690840444867</v>
      </c>
      <c r="P157" s="10" cm="1">
        <f t="array" aca="1" ref="P157" ca="1">SUMPRODUCT(J157:O157,TRANSPOSE(Test!BL$20:BL$25))+Test!$AD$20-Test!$BL$27</f>
        <v>-27.257609595874001</v>
      </c>
      <c r="Q157" s="10" cm="1">
        <f t="array" aca="1" ref="Q157" ca="1">SUMPRODUCT(J157:O157,TRANSPOSE(Test!ES$20:ES$25))+Test!$AD$20-Test!$ES$27</f>
        <v>-27.030739862005348</v>
      </c>
      <c r="R157" s="10">
        <f ca="1">I157-Results!$E$5*H157</f>
        <v>-27.576466813756863</v>
      </c>
      <c r="S157" s="10" cm="1">
        <f t="array" aca="1" ref="S157" ca="1">SUMPRODUCT(J157:O157,TRANSPOSE(Test!AR$28:AR$33))+Test!$AD$20-Test!$AC$26</f>
        <v>-23.285485583327201</v>
      </c>
      <c r="T157" s="10">
        <f ca="1">SUMPRODUCT(J157:O157,Results!K$9:P$9)</f>
        <v>-25.817857513010011</v>
      </c>
      <c r="U157" s="10">
        <f ca="1">SUMPRODUCT(J157:O157,Results!K$9:P$9)+Test!$AD$20-Test!$AC$31</f>
        <v>-25.800901456484919</v>
      </c>
      <c r="V157" s="10">
        <f t="shared" ca="1" si="13"/>
        <v>-3.0503344246164552</v>
      </c>
      <c r="W157" s="10">
        <f t="shared" ca="1" si="14"/>
        <v>-3.2772041584851088</v>
      </c>
      <c r="X157" s="10">
        <f t="shared" ca="1" si="15"/>
        <v>-2.7314772067335937</v>
      </c>
      <c r="Y157" s="10">
        <f t="shared" ca="1" si="16"/>
        <v>-7.0224584371632552</v>
      </c>
      <c r="Z157" s="10">
        <f ca="1">I157-Test!$AD$20</f>
        <v>-30.590072087372342</v>
      </c>
      <c r="AA157" s="10">
        <f t="shared" ca="1" si="17"/>
        <v>-4.5070425640055376</v>
      </c>
    </row>
    <row r="158" spans="1:27">
      <c r="A158" s="6">
        <f ca="1">LN((RAND()^(-Results!$F$4))-1)</f>
        <v>0.60566133612411466</v>
      </c>
      <c r="B158" s="6">
        <f ca="1">LN((RAND()^(-Results!$F$4))-1)</f>
        <v>-1.60345771729606</v>
      </c>
      <c r="C158" s="6">
        <f ca="1">LN((RAND()^(-Results!$F$4))-1)</f>
        <v>3.1791418866974473E-2</v>
      </c>
      <c r="D158" s="6">
        <f ca="1">LN((RAND()^(-Results!$F$4))-1)</f>
        <v>-0.93301345215197717</v>
      </c>
      <c r="E158" s="6">
        <f ca="1">LN((RAND()^(-Results!$F$4))-1)</f>
        <v>0.49732573355311965</v>
      </c>
      <c r="F158" s="6">
        <f ca="1">LN((RAND()^(-Results!$F$4))-1)</f>
        <v>0.38090390500702254</v>
      </c>
      <c r="G158" s="6">
        <f ca="1">LN((RAND()^(-Results!$F$4))-1)</f>
        <v>1.7348305647930187</v>
      </c>
      <c r="H158" s="6">
        <f t="shared" ca="1" si="12"/>
        <v>1.793081735237023</v>
      </c>
      <c r="I158" s="10">
        <f ca="1">SUMPRODUCT(J158:O158,Results!B$12:G$12)+Results!$F$5*H158</f>
        <v>12.089354730324356</v>
      </c>
      <c r="J158" s="10">
        <f ca="1">SUMPRODUCT($A158:$F158,Results!$B$15:$G$15)</f>
        <v>-1.902203443383542</v>
      </c>
      <c r="K158" s="10">
        <f ca="1">SUMPRODUCT($A158:$F158,Results!$B$16:$G$16)</f>
        <v>1.0170346668341845</v>
      </c>
      <c r="L158" s="10">
        <f ca="1">SUMPRODUCT($A158:$F158,Results!$B$17:$G$17)</f>
        <v>-4.0259971985353111</v>
      </c>
      <c r="M158" s="10">
        <f ca="1">SUMPRODUCT($A158:$F158,Results!$B$18:$G$18)</f>
        <v>-0.83744907155190385</v>
      </c>
      <c r="N158" s="10">
        <f ca="1">SUMPRODUCT($A158:$F158,Results!$B$19:$G$19)</f>
        <v>-1.1398907764654049</v>
      </c>
      <c r="O158" s="10">
        <f ca="1">SUMPRODUCT($A158:$F158,Results!$B$20:$G$20)</f>
        <v>-3.8303676072551973E-2</v>
      </c>
      <c r="P158" s="10" cm="1">
        <f t="array" aca="1" ref="P158" ca="1">SUMPRODUCT(J158:O158,TRANSPOSE(Test!BL$20:BL$25))+Test!$AD$20-Test!$BL$27</f>
        <v>3.7101168247751741</v>
      </c>
      <c r="Q158" s="10" cm="1">
        <f t="array" aca="1" ref="Q158" ca="1">SUMPRODUCT(J158:O158,TRANSPOSE(Test!ES$20:ES$25))+Test!$AD$20-Test!$ES$27</f>
        <v>3.6164087462681356</v>
      </c>
      <c r="R158" s="10">
        <f ca="1">I158-Results!$E$5*H158</f>
        <v>4.9170277893762639</v>
      </c>
      <c r="S158" s="10" cm="1">
        <f t="array" aca="1" ref="S158" ca="1">SUMPRODUCT(J158:O158,TRANSPOSE(Test!AR$28:AR$33))+Test!$AD$20-Test!$AC$26</f>
        <v>3.8116266779518835</v>
      </c>
      <c r="T158" s="10">
        <f ca="1">SUMPRODUCT(J158:O158,Results!K$9:P$9)</f>
        <v>3.1048279925545117</v>
      </c>
      <c r="U158" s="10">
        <f ca="1">SUMPRODUCT(J158:O158,Results!K$9:P$9)+Test!$AD$20-Test!$AC$31</f>
        <v>3.1217840490796038</v>
      </c>
      <c r="V158" s="10">
        <f t="shared" ca="1" si="13"/>
        <v>8.3792379055491821</v>
      </c>
      <c r="W158" s="10">
        <f t="shared" ca="1" si="14"/>
        <v>8.4729459840562207</v>
      </c>
      <c r="X158" s="10">
        <f t="shared" ca="1" si="15"/>
        <v>7.1723269409480919</v>
      </c>
      <c r="Y158" s="10">
        <f t="shared" ca="1" si="16"/>
        <v>8.2777280523724723</v>
      </c>
      <c r="Z158" s="10">
        <f ca="1">I158-Test!$AD$20</f>
        <v>11.807226663442471</v>
      </c>
      <c r="AA158" s="10">
        <f t="shared" ca="1" si="17"/>
        <v>8.9675706812447515</v>
      </c>
    </row>
    <row r="159" spans="1:27">
      <c r="A159" s="6">
        <f ca="1">LN((RAND()^(-Results!$F$4))-1)</f>
        <v>-4.1427336509087587</v>
      </c>
      <c r="B159" s="6">
        <f ca="1">LN((RAND()^(-Results!$F$4))-1)</f>
        <v>4.1255177771059123E-2</v>
      </c>
      <c r="C159" s="6">
        <f ca="1">LN((RAND()^(-Results!$F$4))-1)</f>
        <v>0.80805026651553202</v>
      </c>
      <c r="D159" s="6">
        <f ca="1">LN((RAND()^(-Results!$F$4))-1)</f>
        <v>1.2279469918865009</v>
      </c>
      <c r="E159" s="6">
        <f ca="1">LN((RAND()^(-Results!$F$4))-1)</f>
        <v>-0.6617262798930853</v>
      </c>
      <c r="F159" s="6">
        <f ca="1">LN((RAND()^(-Results!$F$4))-1)</f>
        <v>0.53460855731496515</v>
      </c>
      <c r="G159" s="6">
        <f ca="1">LN((RAND()^(-Results!$F$4))-1)</f>
        <v>0.78982745668498577</v>
      </c>
      <c r="H159" s="6">
        <f t="shared" ca="1" si="12"/>
        <v>0.84807862712899007</v>
      </c>
      <c r="I159" s="10">
        <f ca="1">SUMPRODUCT(J159:O159,Results!B$12:G$12)+Results!$F$5*H159</f>
        <v>-22.980365067739736</v>
      </c>
      <c r="J159" s="10">
        <f ca="1">SUMPRODUCT($A159:$F159,Results!$B$15:$G$15)</f>
        <v>10.959295046984492</v>
      </c>
      <c r="K159" s="10">
        <f ca="1">SUMPRODUCT($A159:$F159,Results!$B$16:$G$16)</f>
        <v>-0.79151078991659229</v>
      </c>
      <c r="L159" s="10">
        <f ca="1">SUMPRODUCT($A159:$F159,Results!$B$17:$G$17)</f>
        <v>4.4388709242090529</v>
      </c>
      <c r="M159" s="10">
        <f ca="1">SUMPRODUCT($A159:$F159,Results!$B$18:$G$18)</f>
        <v>-3.2631899499996706</v>
      </c>
      <c r="N159" s="10">
        <f ca="1">SUMPRODUCT($A159:$F159,Results!$B$19:$G$19)</f>
        <v>-8.5503870989974402</v>
      </c>
      <c r="O159" s="10">
        <f ca="1">SUMPRODUCT($A159:$F159,Results!$B$20:$G$20)</f>
        <v>-0.80496365385915758</v>
      </c>
      <c r="P159" s="10" cm="1">
        <f t="array" aca="1" ref="P159" ca="1">SUMPRODUCT(J159:O159,TRANSPOSE(Test!BL$20:BL$25))+Test!$AD$20-Test!$BL$27</f>
        <v>-27.043271498378562</v>
      </c>
      <c r="Q159" s="10" cm="1">
        <f t="array" aca="1" ref="Q159" ca="1">SUMPRODUCT(J159:O159,TRANSPOSE(Test!ES$20:ES$25))+Test!$AD$20-Test!$ES$27</f>
        <v>-26.913235129574009</v>
      </c>
      <c r="R159" s="10">
        <f ca="1">I159-Results!$E$5*H159</f>
        <v>-26.372679576255695</v>
      </c>
      <c r="S159" s="10" cm="1">
        <f t="array" aca="1" ref="S159" ca="1">SUMPRODUCT(J159:O159,TRANSPOSE(Test!AR$28:AR$33))+Test!$AD$20-Test!$AC$26</f>
        <v>-19.429910514473306</v>
      </c>
      <c r="T159" s="10">
        <f ca="1">SUMPRODUCT(J159:O159,Results!K$9:P$9)</f>
        <v>-26.235544402164539</v>
      </c>
      <c r="U159" s="10">
        <f ca="1">SUMPRODUCT(J159:O159,Results!K$9:P$9)+Test!$AD$20-Test!$AC$31</f>
        <v>-26.218588345639446</v>
      </c>
      <c r="V159" s="10">
        <f t="shared" ca="1" si="13"/>
        <v>4.0629064306388258</v>
      </c>
      <c r="W159" s="10">
        <f t="shared" ca="1" si="14"/>
        <v>3.9328700618342722</v>
      </c>
      <c r="X159" s="10">
        <f t="shared" ca="1" si="15"/>
        <v>3.3923145085159589</v>
      </c>
      <c r="Y159" s="10">
        <f t="shared" ca="1" si="16"/>
        <v>-3.5504545532664302</v>
      </c>
      <c r="Z159" s="10">
        <f ca="1">I159-Test!$AD$20</f>
        <v>-23.262493134621621</v>
      </c>
      <c r="AA159" s="10">
        <f t="shared" ca="1" si="17"/>
        <v>3.23822327789971</v>
      </c>
    </row>
    <row r="160" spans="1:27">
      <c r="A160" s="6">
        <f ca="1">LN((RAND()^(-Results!$F$4))-1)</f>
        <v>-0.24337022880433154</v>
      </c>
      <c r="B160" s="6">
        <f ca="1">LN((RAND()^(-Results!$F$4))-1)</f>
        <v>0.5840788724833641</v>
      </c>
      <c r="C160" s="6">
        <f ca="1">LN((RAND()^(-Results!$F$4))-1)</f>
        <v>-1.2881870761511878</v>
      </c>
      <c r="D160" s="6">
        <f ca="1">LN((RAND()^(-Results!$F$4))-1)</f>
        <v>5.9088330709397105E-2</v>
      </c>
      <c r="E160" s="6">
        <f ca="1">LN((RAND()^(-Results!$F$4))-1)</f>
        <v>-0.3763478232041535</v>
      </c>
      <c r="F160" s="6">
        <f ca="1">LN((RAND()^(-Results!$F$4))-1)</f>
        <v>-1.8560007661312008</v>
      </c>
      <c r="G160" s="6">
        <f ca="1">LN((RAND()^(-Results!$F$4))-1)</f>
        <v>0.63397525350825135</v>
      </c>
      <c r="H160" s="6">
        <f t="shared" ca="1" si="12"/>
        <v>0.69222642395225564</v>
      </c>
      <c r="I160" s="10">
        <f ca="1">SUMPRODUCT(J160:O160,Results!B$12:G$12)+Results!$F$5*H160</f>
        <v>-6.7426361547172275</v>
      </c>
      <c r="J160" s="10">
        <f ca="1">SUMPRODUCT($A160:$F160,Results!$B$15:$G$15)</f>
        <v>3.49701767113707</v>
      </c>
      <c r="K160" s="10">
        <f ca="1">SUMPRODUCT($A160:$F160,Results!$B$16:$G$16)</f>
        <v>-3.7017069722406575</v>
      </c>
      <c r="L160" s="10">
        <f ca="1">SUMPRODUCT($A160:$F160,Results!$B$17:$G$17)</f>
        <v>2.7665976344989187</v>
      </c>
      <c r="M160" s="10">
        <f ca="1">SUMPRODUCT($A160:$F160,Results!$B$18:$G$18)</f>
        <v>5.2871711685496958</v>
      </c>
      <c r="N160" s="10">
        <f ca="1">SUMPRODUCT($A160:$F160,Results!$B$19:$G$19)</f>
        <v>-1.1688180411037918</v>
      </c>
      <c r="O160" s="10">
        <f ca="1">SUMPRODUCT($A160:$F160,Results!$B$20:$G$20)</f>
        <v>-3.0686790405684956</v>
      </c>
      <c r="P160" s="10" cm="1">
        <f t="array" aca="1" ref="P160" ca="1">SUMPRODUCT(J160:O160,TRANSPOSE(Test!BL$20:BL$25))+Test!$AD$20-Test!$BL$27</f>
        <v>-10.835272077766163</v>
      </c>
      <c r="Q160" s="10" cm="1">
        <f t="array" aca="1" ref="Q160" ca="1">SUMPRODUCT(J160:O160,TRANSPOSE(Test!ES$20:ES$25))+Test!$AD$20-Test!$ES$27</f>
        <v>-10.81325283185749</v>
      </c>
      <c r="R160" s="10">
        <f ca="1">I160-Results!$E$5*H160</f>
        <v>-9.5115418505262497</v>
      </c>
      <c r="S160" s="10" cm="1">
        <f t="array" aca="1" ref="S160" ca="1">SUMPRODUCT(J160:O160,TRANSPOSE(Test!AR$28:AR$33))+Test!$AD$20-Test!$AC$26</f>
        <v>-14.440297426049199</v>
      </c>
      <c r="T160" s="10">
        <f ca="1">SUMPRODUCT(J160:O160,Results!K$9:P$9)</f>
        <v>-10.713015316547859</v>
      </c>
      <c r="U160" s="10">
        <f ca="1">SUMPRODUCT(J160:O160,Results!K$9:P$9)+Test!$AD$20-Test!$AC$31</f>
        <v>-10.696059260022766</v>
      </c>
      <c r="V160" s="10">
        <f t="shared" ca="1" si="13"/>
        <v>4.0926359230489355</v>
      </c>
      <c r="W160" s="10">
        <f t="shared" ca="1" si="14"/>
        <v>4.0706166771402623</v>
      </c>
      <c r="X160" s="10">
        <f t="shared" ca="1" si="15"/>
        <v>2.7689056958090221</v>
      </c>
      <c r="Y160" s="10">
        <f t="shared" ca="1" si="16"/>
        <v>7.6976612713319712</v>
      </c>
      <c r="Z160" s="10">
        <f ca="1">I160-Test!$AD$20</f>
        <v>-7.0247642215991126</v>
      </c>
      <c r="AA160" s="10">
        <f t="shared" ca="1" si="17"/>
        <v>3.9534231053055384</v>
      </c>
    </row>
    <row r="161" spans="1:27">
      <c r="A161" s="6">
        <f ca="1">LN((RAND()^(-Results!$F$4))-1)</f>
        <v>1.6776234823090141</v>
      </c>
      <c r="B161" s="6">
        <f ca="1">LN((RAND()^(-Results!$F$4))-1)</f>
        <v>1.5033742859917985</v>
      </c>
      <c r="C161" s="6">
        <f ca="1">LN((RAND()^(-Results!$F$4))-1)</f>
        <v>-0.86652171972516512</v>
      </c>
      <c r="D161" s="6">
        <f ca="1">LN((RAND()^(-Results!$F$4))-1)</f>
        <v>-2.0241538775983434</v>
      </c>
      <c r="E161" s="6">
        <f ca="1">LN((RAND()^(-Results!$F$4))-1)</f>
        <v>-0.73603394903479014</v>
      </c>
      <c r="F161" s="6">
        <f ca="1">LN((RAND()^(-Results!$F$4))-1)</f>
        <v>-0.41071630878861404</v>
      </c>
      <c r="G161" s="6">
        <f ca="1">LN((RAND()^(-Results!$F$4))-1)</f>
        <v>6.9740505607685632E-2</v>
      </c>
      <c r="H161" s="6">
        <f t="shared" ca="1" si="12"/>
        <v>0.12799167605168987</v>
      </c>
      <c r="I161" s="10">
        <f ca="1">SUMPRODUCT(J161:O161,Results!B$12:G$12)+Results!$F$5*H161</f>
        <v>10.328966048906484</v>
      </c>
      <c r="J161" s="10">
        <f ca="1">SUMPRODUCT($A161:$F161,Results!$B$15:$G$15)</f>
        <v>-2.1400388912659478</v>
      </c>
      <c r="K161" s="10">
        <f ca="1">SUMPRODUCT($A161:$F161,Results!$B$16:$G$16)</f>
        <v>-0.46346816155388765</v>
      </c>
      <c r="L161" s="10">
        <f ca="1">SUMPRODUCT($A161:$F161,Results!$B$17:$G$17)</f>
        <v>2.8438060268244851</v>
      </c>
      <c r="M161" s="10">
        <f ca="1">SUMPRODUCT($A161:$F161,Results!$B$18:$G$18)</f>
        <v>3.7374039636848959</v>
      </c>
      <c r="N161" s="10">
        <f ca="1">SUMPRODUCT($A161:$F161,Results!$B$19:$G$19)</f>
        <v>6.9146402491432362</v>
      </c>
      <c r="O161" s="10">
        <f ca="1">SUMPRODUCT($A161:$F161,Results!$B$20:$G$20)</f>
        <v>-0.31389181393074173</v>
      </c>
      <c r="P161" s="10" cm="1">
        <f t="array" aca="1" ref="P161" ca="1">SUMPRODUCT(J161:O161,TRANSPOSE(Test!BL$20:BL$25))+Test!$AD$20-Test!$BL$27</f>
        <v>8.914597174049451</v>
      </c>
      <c r="Q161" s="10" cm="1">
        <f t="array" aca="1" ref="Q161" ca="1">SUMPRODUCT(J161:O161,TRANSPOSE(Test!ES$20:ES$25))+Test!$AD$20-Test!$ES$27</f>
        <v>8.8910703521872669</v>
      </c>
      <c r="R161" s="10">
        <f ca="1">I161-Results!$E$5*H161</f>
        <v>9.8169993446997239</v>
      </c>
      <c r="S161" s="10" cm="1">
        <f t="array" aca="1" ref="S161" ca="1">SUMPRODUCT(J161:O161,TRANSPOSE(Test!AR$28:AR$33))+Test!$AD$20-Test!$AC$26</f>
        <v>3.9144470255831205</v>
      </c>
      <c r="T161" s="10">
        <f ca="1">SUMPRODUCT(J161:O161,Results!K$9:P$9)</f>
        <v>8.7113496177069614</v>
      </c>
      <c r="U161" s="10">
        <f ca="1">SUMPRODUCT(J161:O161,Results!K$9:P$9)+Test!$AD$20-Test!$AC$31</f>
        <v>8.7283056742320539</v>
      </c>
      <c r="V161" s="10">
        <f t="shared" ca="1" si="13"/>
        <v>1.4143688748570327</v>
      </c>
      <c r="W161" s="10">
        <f t="shared" ca="1" si="14"/>
        <v>1.4378956967192167</v>
      </c>
      <c r="X161" s="10">
        <f t="shared" ca="1" si="15"/>
        <v>0.51196670420675972</v>
      </c>
      <c r="Y161" s="10">
        <f t="shared" ca="1" si="16"/>
        <v>6.4145190233233631</v>
      </c>
      <c r="Z161" s="10">
        <f ca="1">I161-Test!$AD$20</f>
        <v>10.046837982024599</v>
      </c>
      <c r="AA161" s="10">
        <f t="shared" ca="1" si="17"/>
        <v>1.6006603746744297</v>
      </c>
    </row>
    <row r="162" spans="1:27">
      <c r="A162" s="6">
        <f ca="1">LN((RAND()^(-Results!$F$4))-1)</f>
        <v>1.4121043427093114</v>
      </c>
      <c r="B162" s="6">
        <f ca="1">LN((RAND()^(-Results!$F$4))-1)</f>
        <v>-1.1516844956092793</v>
      </c>
      <c r="C162" s="6">
        <f ca="1">LN((RAND()^(-Results!$F$4))-1)</f>
        <v>-0.1119712536717359</v>
      </c>
      <c r="D162" s="6">
        <f ca="1">LN((RAND()^(-Results!$F$4))-1)</f>
        <v>0.19448220003422773</v>
      </c>
      <c r="E162" s="6">
        <f ca="1">LN((RAND()^(-Results!$F$4))-1)</f>
        <v>-0.18558528133771873</v>
      </c>
      <c r="F162" s="6">
        <f ca="1">LN((RAND()^(-Results!$F$4))-1)</f>
        <v>2.2088589035808974</v>
      </c>
      <c r="G162" s="6">
        <f ca="1">LN((RAND()^(-Results!$F$4))-1)</f>
        <v>0.57266091773313055</v>
      </c>
      <c r="H162" s="6">
        <f t="shared" ca="1" si="12"/>
        <v>0.63091208817713484</v>
      </c>
      <c r="I162" s="10">
        <f ca="1">SUMPRODUCT(J162:O162,Results!B$12:G$12)+Results!$F$5*H162</f>
        <v>19.745512295831738</v>
      </c>
      <c r="J162" s="10">
        <f ca="1">SUMPRODUCT($A162:$F162,Results!$B$15:$G$15)</f>
        <v>-8.1125064067302777</v>
      </c>
      <c r="K162" s="10">
        <f ca="1">SUMPRODUCT($A162:$F162,Results!$B$16:$G$16)</f>
        <v>3.2029663042104417E-2</v>
      </c>
      <c r="L162" s="10">
        <f ca="1">SUMPRODUCT($A162:$F162,Results!$B$17:$G$17)</f>
        <v>-2.8731249240332262</v>
      </c>
      <c r="M162" s="10">
        <f ca="1">SUMPRODUCT($A162:$F162,Results!$B$18:$G$18)</f>
        <v>-4.0497147847578168</v>
      </c>
      <c r="N162" s="10">
        <f ca="1">SUMPRODUCT($A162:$F162,Results!$B$19:$G$19)</f>
        <v>2.6052089901942317</v>
      </c>
      <c r="O162" s="10">
        <f ca="1">SUMPRODUCT($A162:$F162,Results!$B$20:$G$20)</f>
        <v>3.5315940158856121</v>
      </c>
      <c r="P162" s="10" cm="1">
        <f t="array" aca="1" ref="P162" ca="1">SUMPRODUCT(J162:O162,TRANSPOSE(Test!BL$20:BL$25))+Test!$AD$20-Test!$BL$27</f>
        <v>16.732528464125469</v>
      </c>
      <c r="Q162" s="10" cm="1">
        <f t="array" aca="1" ref="Q162" ca="1">SUMPRODUCT(J162:O162,TRANSPOSE(Test!ES$20:ES$25))+Test!$AD$20-Test!$ES$27</f>
        <v>16.691370780386492</v>
      </c>
      <c r="R162" s="10">
        <f ca="1">I162-Results!$E$5*H162</f>
        <v>17.221863943123196</v>
      </c>
      <c r="S162" s="10" cm="1">
        <f t="array" aca="1" ref="S162" ca="1">SUMPRODUCT(J162:O162,TRANSPOSE(Test!AR$28:AR$33))+Test!$AD$20-Test!$AC$26</f>
        <v>17.669664670596926</v>
      </c>
      <c r="T162" s="10">
        <f ca="1">SUMPRODUCT(J162:O162,Results!K$9:P$9)</f>
        <v>16.460269903932165</v>
      </c>
      <c r="U162" s="10">
        <f ca="1">SUMPRODUCT(J162:O162,Results!K$9:P$9)+Test!$AD$20-Test!$AC$31</f>
        <v>16.477225960457258</v>
      </c>
      <c r="V162" s="10">
        <f t="shared" ca="1" si="13"/>
        <v>3.0129838317062685</v>
      </c>
      <c r="W162" s="10">
        <f t="shared" ca="1" si="14"/>
        <v>3.0541415154452451</v>
      </c>
      <c r="X162" s="10">
        <f t="shared" ca="1" si="15"/>
        <v>2.5236483527085412</v>
      </c>
      <c r="Y162" s="10">
        <f t="shared" ca="1" si="16"/>
        <v>2.075847625234811</v>
      </c>
      <c r="Z162" s="10">
        <f ca="1">I162-Test!$AD$20</f>
        <v>19.463384228949852</v>
      </c>
      <c r="AA162" s="10">
        <f t="shared" ca="1" si="17"/>
        <v>3.26828633537448</v>
      </c>
    </row>
    <row r="163" spans="1:27">
      <c r="A163" s="6">
        <f ca="1">LN((RAND()^(-Results!$F$4))-1)</f>
        <v>-0.82568606994948857</v>
      </c>
      <c r="B163" s="6">
        <f ca="1">LN((RAND()^(-Results!$F$4))-1)</f>
        <v>3.1589902108623193</v>
      </c>
      <c r="C163" s="6">
        <f ca="1">LN((RAND()^(-Results!$F$4))-1)</f>
        <v>-3.0459666566237349</v>
      </c>
      <c r="D163" s="6">
        <f ca="1">LN((RAND()^(-Results!$F$4))-1)</f>
        <v>1.3109121966837813</v>
      </c>
      <c r="E163" s="6">
        <f ca="1">LN((RAND()^(-Results!$F$4))-1)</f>
        <v>-0.73322442544315647</v>
      </c>
      <c r="F163" s="6">
        <f ca="1">LN((RAND()^(-Results!$F$4))-1)</f>
        <v>1.8061818752296039</v>
      </c>
      <c r="G163" s="6">
        <f ca="1">LN((RAND()^(-Results!$F$4))-1)</f>
        <v>-1.1854383945075859</v>
      </c>
      <c r="H163" s="6">
        <f t="shared" ca="1" si="12"/>
        <v>-1.1271872240635816</v>
      </c>
      <c r="I163" s="10">
        <f ca="1">SUMPRODUCT(J163:O163,Results!B$12:G$12)+Results!$F$5*H163</f>
        <v>2.6924751086269136</v>
      </c>
      <c r="J163" s="10">
        <f ca="1">SUMPRODUCT($A163:$F163,Results!$B$15:$G$15)</f>
        <v>-4.6537914639155051</v>
      </c>
      <c r="K163" s="10">
        <f ca="1">SUMPRODUCT($A163:$F163,Results!$B$16:$G$16)</f>
        <v>-3.2567654858529651</v>
      </c>
      <c r="L163" s="10">
        <f ca="1">SUMPRODUCT($A163:$F163,Results!$B$17:$G$17)</f>
        <v>0.97354012919484645</v>
      </c>
      <c r="M163" s="10">
        <f ca="1">SUMPRODUCT($A163:$F163,Results!$B$18:$G$18)</f>
        <v>2.1250238856786043</v>
      </c>
      <c r="N163" s="10">
        <f ca="1">SUMPRODUCT($A163:$F163,Results!$B$19:$G$19)</f>
        <v>2.0996343014391812</v>
      </c>
      <c r="O163" s="10">
        <f ca="1">SUMPRODUCT($A163:$F163,Results!$B$20:$G$20)</f>
        <v>-0.58018609957029921</v>
      </c>
      <c r="P163" s="10" cm="1">
        <f t="array" aca="1" ref="P163" ca="1">SUMPRODUCT(J163:O163,TRANSPOSE(Test!BL$20:BL$25))+Test!$AD$20-Test!$BL$27</f>
        <v>5.9952581379975998</v>
      </c>
      <c r="Q163" s="10" cm="1">
        <f t="array" aca="1" ref="Q163" ca="1">SUMPRODUCT(J163:O163,TRANSPOSE(Test!ES$20:ES$25))+Test!$AD$20-Test!$ES$27</f>
        <v>6.2460983322879571</v>
      </c>
      <c r="R163" s="10">
        <f ca="1">I163-Results!$E$5*H163</f>
        <v>7.2012240048812401</v>
      </c>
      <c r="S163" s="10" cm="1">
        <f t="array" aca="1" ref="S163" ca="1">SUMPRODUCT(J163:O163,TRANSPOSE(Test!AR$28:AR$33))+Test!$AD$20-Test!$AC$26</f>
        <v>1.9857073689208804</v>
      </c>
      <c r="T163" s="10">
        <f ca="1">SUMPRODUCT(J163:O163,Results!K$9:P$9)</f>
        <v>7.5249373479570156</v>
      </c>
      <c r="U163" s="10">
        <f ca="1">SUMPRODUCT(J163:O163,Results!K$9:P$9)+Test!$AD$20-Test!$AC$31</f>
        <v>7.5418934044821082</v>
      </c>
      <c r="V163" s="10">
        <f t="shared" ca="1" si="13"/>
        <v>-3.3027830293706861</v>
      </c>
      <c r="W163" s="10">
        <f t="shared" ca="1" si="14"/>
        <v>-3.5536232236610434</v>
      </c>
      <c r="X163" s="10">
        <f t="shared" ca="1" si="15"/>
        <v>-4.5087488962543265</v>
      </c>
      <c r="Y163" s="10">
        <f t="shared" ca="1" si="16"/>
        <v>0.70676773970603324</v>
      </c>
      <c r="Z163" s="10">
        <f ca="1">I163-Test!$AD$20</f>
        <v>2.4103470417450286</v>
      </c>
      <c r="AA163" s="10">
        <f t="shared" ca="1" si="17"/>
        <v>-4.8494182958551946</v>
      </c>
    </row>
    <row r="164" spans="1:27">
      <c r="A164" s="6">
        <f ca="1">LN((RAND()^(-Results!$F$4))-1)</f>
        <v>-0.69715470794120982</v>
      </c>
      <c r="B164" s="6">
        <f ca="1">LN((RAND()^(-Results!$F$4))-1)</f>
        <v>-0.34202661667100281</v>
      </c>
      <c r="C164" s="6">
        <f ca="1">LN((RAND()^(-Results!$F$4))-1)</f>
        <v>-0.57799582228713875</v>
      </c>
      <c r="D164" s="6">
        <f ca="1">LN((RAND()^(-Results!$F$4))-1)</f>
        <v>0.79570368412600612</v>
      </c>
      <c r="E164" s="6">
        <f ca="1">LN((RAND()^(-Results!$F$4))-1)</f>
        <v>-0.56552796587914345</v>
      </c>
      <c r="F164" s="6">
        <f ca="1">LN((RAND()^(-Results!$F$4))-1)</f>
        <v>-0.82250413035995384</v>
      </c>
      <c r="G164" s="6">
        <f ca="1">LN((RAND()^(-Results!$F$4))-1)</f>
        <v>0.49422827918745083</v>
      </c>
      <c r="H164" s="6">
        <f t="shared" ca="1" si="12"/>
        <v>0.55247944963145512</v>
      </c>
      <c r="I164" s="10">
        <f ca="1">SUMPRODUCT(J164:O164,Results!B$12:G$12)+Results!$F$5*H164</f>
        <v>-8.1536870373792585</v>
      </c>
      <c r="J164" s="10">
        <f ca="1">SUMPRODUCT($A164:$F164,Results!$B$15:$G$15)</f>
        <v>3.0840233543505926</v>
      </c>
      <c r="K164" s="10">
        <f ca="1">SUMPRODUCT($A164:$F164,Results!$B$16:$G$16)</f>
        <v>-3.6316678085765668</v>
      </c>
      <c r="L164" s="10">
        <f ca="1">SUMPRODUCT($A164:$F164,Results!$B$17:$G$17)</f>
        <v>2.7759723908182683</v>
      </c>
      <c r="M164" s="10">
        <f ca="1">SUMPRODUCT($A164:$F164,Results!$B$18:$G$18)</f>
        <v>1.6203096312419667</v>
      </c>
      <c r="N164" s="10">
        <f ca="1">SUMPRODUCT($A164:$F164,Results!$B$19:$G$19)</f>
        <v>-2.7382328843056878</v>
      </c>
      <c r="O164" s="10">
        <f ca="1">SUMPRODUCT($A164:$F164,Results!$B$20:$G$20)</f>
        <v>-1.1289047129377248</v>
      </c>
      <c r="P164" s="10" cm="1">
        <f t="array" aca="1" ref="P164" ca="1">SUMPRODUCT(J164:O164,TRANSPOSE(Test!BL$20:BL$25))+Test!$AD$20-Test!$BL$27</f>
        <v>-11.110953526725252</v>
      </c>
      <c r="Q164" s="10" cm="1">
        <f t="array" aca="1" ref="Q164" ca="1">SUMPRODUCT(J164:O164,TRANSPOSE(Test!ES$20:ES$25))+Test!$AD$20-Test!$ES$27</f>
        <v>-11.093111659827603</v>
      </c>
      <c r="R164" s="10">
        <f ca="1">I164-Results!$E$5*H164</f>
        <v>-10.363604835905079</v>
      </c>
      <c r="S164" s="10" cm="1">
        <f t="array" aca="1" ref="S164" ca="1">SUMPRODUCT(J164:O164,TRANSPOSE(Test!AR$28:AR$33))+Test!$AD$20-Test!$AC$26</f>
        <v>-11.092568551958506</v>
      </c>
      <c r="T164" s="10">
        <f ca="1">SUMPRODUCT(J164:O164,Results!K$9:P$9)</f>
        <v>-11.001297731097157</v>
      </c>
      <c r="U164" s="10">
        <f ca="1">SUMPRODUCT(J164:O164,Results!K$9:P$9)+Test!$AD$20-Test!$AC$31</f>
        <v>-10.984341674572065</v>
      </c>
      <c r="V164" s="10">
        <f t="shared" ca="1" si="13"/>
        <v>2.9572664893459937</v>
      </c>
      <c r="W164" s="10">
        <f t="shared" ca="1" si="14"/>
        <v>2.9394246224483442</v>
      </c>
      <c r="X164" s="10">
        <f t="shared" ca="1" si="15"/>
        <v>2.2099177985258205</v>
      </c>
      <c r="Y164" s="10">
        <f t="shared" ca="1" si="16"/>
        <v>2.9388815145792471</v>
      </c>
      <c r="Z164" s="10">
        <f ca="1">I164-Test!$AD$20</f>
        <v>-8.4358151042611436</v>
      </c>
      <c r="AA164" s="10">
        <f t="shared" ca="1" si="17"/>
        <v>2.8306546371928061</v>
      </c>
    </row>
    <row r="165" spans="1:27">
      <c r="A165" s="6">
        <f ca="1">LN((RAND()^(-Results!$F$4))-1)</f>
        <v>-2.8564378257885763</v>
      </c>
      <c r="B165" s="6">
        <f ca="1">LN((RAND()^(-Results!$F$4))-1)</f>
        <v>-1.2997804095037557</v>
      </c>
      <c r="C165" s="6">
        <f ca="1">LN((RAND()^(-Results!$F$4))-1)</f>
        <v>-0.87008261788602248</v>
      </c>
      <c r="D165" s="6">
        <f ca="1">LN((RAND()^(-Results!$F$4))-1)</f>
        <v>-4.8390548920785497</v>
      </c>
      <c r="E165" s="6">
        <f ca="1">LN((RAND()^(-Results!$F$4))-1)</f>
        <v>-0.99316797282359304</v>
      </c>
      <c r="F165" s="6">
        <f ca="1">LN((RAND()^(-Results!$F$4))-1)</f>
        <v>0.2213196551159955</v>
      </c>
      <c r="G165" s="6">
        <f ca="1">LN((RAND()^(-Results!$F$4))-1)</f>
        <v>-0.79204218789798497</v>
      </c>
      <c r="H165" s="6">
        <f t="shared" ca="1" si="12"/>
        <v>-0.73379101745398068</v>
      </c>
      <c r="I165" s="10">
        <f ca="1">SUMPRODUCT(J165:O165,Results!B$12:G$12)+Results!$F$5*H165</f>
        <v>-31.331440660315547</v>
      </c>
      <c r="J165" s="10">
        <f ca="1">SUMPRODUCT($A165:$F165,Results!$B$15:$G$15)</f>
        <v>12.712193986601829</v>
      </c>
      <c r="K165" s="10">
        <f ca="1">SUMPRODUCT($A165:$F165,Results!$B$16:$G$16)</f>
        <v>-0.16527155295533433</v>
      </c>
      <c r="L165" s="10">
        <f ca="1">SUMPRODUCT($A165:$F165,Results!$B$17:$G$17)</f>
        <v>1.7206215934839626</v>
      </c>
      <c r="M165" s="10">
        <f ca="1">SUMPRODUCT($A165:$F165,Results!$B$18:$G$18)</f>
        <v>2.1800273852417553</v>
      </c>
      <c r="N165" s="10">
        <f ca="1">SUMPRODUCT($A165:$F165,Results!$B$19:$G$19)</f>
        <v>-6.7872298116184497</v>
      </c>
      <c r="O165" s="10">
        <f ca="1">SUMPRODUCT($A165:$F165,Results!$B$20:$G$20)</f>
        <v>-4.7067146700659945</v>
      </c>
      <c r="P165" s="10" cm="1">
        <f t="array" aca="1" ref="P165" ca="1">SUMPRODUCT(J165:O165,TRANSPOSE(Test!BL$20:BL$25))+Test!$AD$20-Test!$BL$27</f>
        <v>-27.439156199300616</v>
      </c>
      <c r="Q165" s="10" cm="1">
        <f t="array" aca="1" ref="Q165" ca="1">SUMPRODUCT(J165:O165,TRANSPOSE(Test!ES$20:ES$25))+Test!$AD$20-Test!$ES$27</f>
        <v>-27.525403933836053</v>
      </c>
      <c r="R165" s="10">
        <f ca="1">I165-Results!$E$5*H165</f>
        <v>-28.396276590499625</v>
      </c>
      <c r="S165" s="10" cm="1">
        <f t="array" aca="1" ref="S165" ca="1">SUMPRODUCT(J165:O165,TRANSPOSE(Test!AR$28:AR$33))+Test!$AD$20-Test!$AC$26</f>
        <v>-25.435679693658194</v>
      </c>
      <c r="T165" s="10">
        <f ca="1">SUMPRODUCT(J165:O165,Results!K$9:P$9)</f>
        <v>-28.066672410001459</v>
      </c>
      <c r="U165" s="10">
        <f ca="1">SUMPRODUCT(J165:O165,Results!K$9:P$9)+Test!$AD$20-Test!$AC$31</f>
        <v>-28.049716353476366</v>
      </c>
      <c r="V165" s="10">
        <f t="shared" ca="1" si="13"/>
        <v>-3.8922844610149312</v>
      </c>
      <c r="W165" s="10">
        <f t="shared" ca="1" si="14"/>
        <v>-3.8060367264794941</v>
      </c>
      <c r="X165" s="10">
        <f t="shared" ca="1" si="15"/>
        <v>-2.9351640698159223</v>
      </c>
      <c r="Y165" s="10">
        <f t="shared" ca="1" si="16"/>
        <v>-5.8957609666573525</v>
      </c>
      <c r="Z165" s="10">
        <f ca="1">I165-Test!$AD$20</f>
        <v>-31.613568727197432</v>
      </c>
      <c r="AA165" s="10">
        <f t="shared" ca="1" si="17"/>
        <v>-3.2817243068391804</v>
      </c>
    </row>
    <row r="166" spans="1:27">
      <c r="A166" s="6">
        <f ca="1">LN((RAND()^(-Results!$F$4))-1)</f>
        <v>-1.0256154015327092</v>
      </c>
      <c r="B166" s="6">
        <f ca="1">LN((RAND()^(-Results!$F$4))-1)</f>
        <v>-0.37409310270224805</v>
      </c>
      <c r="C166" s="6">
        <f ca="1">LN((RAND()^(-Results!$F$4))-1)</f>
        <v>-1.4228069962497532</v>
      </c>
      <c r="D166" s="6">
        <f ca="1">LN((RAND()^(-Results!$F$4))-1)</f>
        <v>2.0514297261446366</v>
      </c>
      <c r="E166" s="6">
        <f ca="1">LN((RAND()^(-Results!$F$4))-1)</f>
        <v>-0.40481894143096453</v>
      </c>
      <c r="F166" s="6">
        <f ca="1">LN((RAND()^(-Results!$F$4))-1)</f>
        <v>0.23133679558624562</v>
      </c>
      <c r="G166" s="6">
        <f ca="1">LN((RAND()^(-Results!$F$4))-1)</f>
        <v>0.31886259190343996</v>
      </c>
      <c r="H166" s="6">
        <f t="shared" ca="1" si="12"/>
        <v>0.3771137623474442</v>
      </c>
      <c r="I166" s="10">
        <f ca="1">SUMPRODUCT(J166:O166,Results!B$12:G$12)+Results!$F$5*H166</f>
        <v>-5.4014914382598302</v>
      </c>
      <c r="J166" s="10">
        <f ca="1">SUMPRODUCT($A166:$F166,Results!$B$15:$G$15)</f>
        <v>-0.11933765669820934</v>
      </c>
      <c r="K166" s="10">
        <f ca="1">SUMPRODUCT($A166:$F166,Results!$B$16:$G$16)</f>
        <v>-4.7025839037325419</v>
      </c>
      <c r="L166" s="10">
        <f ca="1">SUMPRODUCT($A166:$F166,Results!$B$17:$G$17)</f>
        <v>0.49409633903784234</v>
      </c>
      <c r="M166" s="10">
        <f ca="1">SUMPRODUCT($A166:$F166,Results!$B$18:$G$18)</f>
        <v>0.48063923497441413</v>
      </c>
      <c r="N166" s="10">
        <f ca="1">SUMPRODUCT($A166:$F166,Results!$B$19:$G$19)</f>
        <v>-4.2329944680673917</v>
      </c>
      <c r="O166" s="10">
        <f ca="1">SUMPRODUCT($A166:$F166,Results!$B$20:$G$20)</f>
        <v>-0.68331424913859984</v>
      </c>
      <c r="P166" s="10" cm="1">
        <f t="array" aca="1" ref="P166" ca="1">SUMPRODUCT(J166:O166,TRANSPOSE(Test!BL$20:BL$25))+Test!$AD$20-Test!$BL$27</f>
        <v>-7.8809156452477751</v>
      </c>
      <c r="Q166" s="10" cm="1">
        <f t="array" aca="1" ref="Q166" ca="1">SUMPRODUCT(J166:O166,TRANSPOSE(Test!ES$20:ES$25))+Test!$AD$20-Test!$ES$27</f>
        <v>-7.7975776595062243</v>
      </c>
      <c r="R166" s="10">
        <f ca="1">I166-Results!$E$5*H166</f>
        <v>-6.9099464876496075</v>
      </c>
      <c r="S166" s="10" cm="1">
        <f t="array" aca="1" ref="S166" ca="1">SUMPRODUCT(J166:O166,TRANSPOSE(Test!AR$28:AR$33))+Test!$AD$20-Test!$AC$26</f>
        <v>-7.7499157719963039</v>
      </c>
      <c r="T166" s="10">
        <f ca="1">SUMPRODUCT(J166:O166,Results!K$9:P$9)</f>
        <v>-7.3507252631150379</v>
      </c>
      <c r="U166" s="10">
        <f ca="1">SUMPRODUCT(J166:O166,Results!K$9:P$9)+Test!$AD$20-Test!$AC$31</f>
        <v>-7.3337692065899454</v>
      </c>
      <c r="V166" s="10">
        <f t="shared" ca="1" si="13"/>
        <v>2.4794242069879449</v>
      </c>
      <c r="W166" s="10">
        <f t="shared" ca="1" si="14"/>
        <v>2.396086221246394</v>
      </c>
      <c r="X166" s="10">
        <f t="shared" ca="1" si="15"/>
        <v>1.5084550493897773</v>
      </c>
      <c r="Y166" s="10">
        <f t="shared" ca="1" si="16"/>
        <v>2.3484243337364736</v>
      </c>
      <c r="Z166" s="10">
        <f ca="1">I166-Test!$AD$20</f>
        <v>-5.6836195051417153</v>
      </c>
      <c r="AA166" s="10">
        <f t="shared" ca="1" si="17"/>
        <v>1.9322777683301151</v>
      </c>
    </row>
    <row r="167" spans="1:27">
      <c r="A167" s="6">
        <f ca="1">LN((RAND()^(-Results!$F$4))-1)</f>
        <v>0.12026046719414717</v>
      </c>
      <c r="B167" s="6">
        <f ca="1">LN((RAND()^(-Results!$F$4))-1)</f>
        <v>2.2927270155520247</v>
      </c>
      <c r="C167" s="6">
        <f ca="1">LN((RAND()^(-Results!$F$4))-1)</f>
        <v>1.245787714438612</v>
      </c>
      <c r="D167" s="6">
        <f ca="1">LN((RAND()^(-Results!$F$4))-1)</f>
        <v>0.80972416072074616</v>
      </c>
      <c r="E167" s="6">
        <f ca="1">LN((RAND()^(-Results!$F$4))-1)</f>
        <v>1.8387592026366448</v>
      </c>
      <c r="F167" s="6">
        <f ca="1">LN((RAND()^(-Results!$F$4))-1)</f>
        <v>2.7299623362198968</v>
      </c>
      <c r="G167" s="6">
        <f ca="1">LN((RAND()^(-Results!$F$4))-1)</f>
        <v>-0.60770833363678423</v>
      </c>
      <c r="H167" s="6">
        <f t="shared" ca="1" si="12"/>
        <v>-0.54945716319277993</v>
      </c>
      <c r="I167" s="10">
        <f ca="1">SUMPRODUCT(J167:O167,Results!B$12:G$12)+Results!$F$5*H167</f>
        <v>22.891839662657141</v>
      </c>
      <c r="J167" s="10">
        <f ca="1">SUMPRODUCT($A167:$F167,Results!$B$15:$G$15)</f>
        <v>-7.9752146652535236</v>
      </c>
      <c r="K167" s="10">
        <f ca="1">SUMPRODUCT($A167:$F167,Results!$B$16:$G$16)</f>
        <v>9.1028828058773712</v>
      </c>
      <c r="L167" s="10">
        <f ca="1">SUMPRODUCT($A167:$F167,Results!$B$17:$G$17)</f>
        <v>-7.4748981400568901</v>
      </c>
      <c r="M167" s="10">
        <f ca="1">SUMPRODUCT($A167:$F167,Results!$B$18:$G$18)</f>
        <v>-5.7260068335041847</v>
      </c>
      <c r="N167" s="10">
        <f ca="1">SUMPRODUCT($A167:$F167,Results!$B$19:$G$19)</f>
        <v>4.2075798422294852</v>
      </c>
      <c r="O167" s="10">
        <f ca="1">SUMPRODUCT($A167:$F167,Results!$B$20:$G$20)</f>
        <v>3.1033788451254782</v>
      </c>
      <c r="P167" s="10" cm="1">
        <f t="array" aca="1" ref="P167" ca="1">SUMPRODUCT(J167:O167,TRANSPOSE(Test!BL$20:BL$25))+Test!$AD$20-Test!$BL$27</f>
        <v>25.534406219364477</v>
      </c>
      <c r="Q167" s="10" cm="1">
        <f t="array" aca="1" ref="Q167" ca="1">SUMPRODUCT(J167:O167,TRANSPOSE(Test!ES$20:ES$25))+Test!$AD$20-Test!$ES$27</f>
        <v>25.679485715730802</v>
      </c>
      <c r="R167" s="10">
        <f ca="1">I167-Results!$E$5*H167</f>
        <v>25.089668315428259</v>
      </c>
      <c r="S167" s="10" cm="1">
        <f t="array" aca="1" ref="S167" ca="1">SUMPRODUCT(J167:O167,TRANSPOSE(Test!AR$28:AR$33))+Test!$AD$20-Test!$AC$26</f>
        <v>27.384878651549382</v>
      </c>
      <c r="T167" s="10">
        <f ca="1">SUMPRODUCT(J167:O167,Results!K$9:P$9)</f>
        <v>26.415032315126204</v>
      </c>
      <c r="U167" s="10">
        <f ca="1">SUMPRODUCT(J167:O167,Results!K$9:P$9)+Test!$AD$20-Test!$AC$31</f>
        <v>26.431988371651297</v>
      </c>
      <c r="V167" s="10">
        <f t="shared" ca="1" si="13"/>
        <v>-2.6425665567073366</v>
      </c>
      <c r="W167" s="10">
        <f t="shared" ca="1" si="14"/>
        <v>-2.7876460530736615</v>
      </c>
      <c r="X167" s="10">
        <f t="shared" ca="1" si="15"/>
        <v>-2.1978286527711184</v>
      </c>
      <c r="Y167" s="10">
        <f t="shared" ca="1" si="16"/>
        <v>-4.4930389888922413</v>
      </c>
      <c r="Z167" s="10">
        <f ca="1">I167-Test!$AD$20</f>
        <v>22.609711595775256</v>
      </c>
      <c r="AA167" s="10">
        <f t="shared" ca="1" si="17"/>
        <v>-3.5401487089941561</v>
      </c>
    </row>
    <row r="168" spans="1:27">
      <c r="A168" s="6">
        <f ca="1">LN((RAND()^(-Results!$F$4))-1)</f>
        <v>-0.76415324797822115</v>
      </c>
      <c r="B168" s="6">
        <f ca="1">LN((RAND()^(-Results!$F$4))-1)</f>
        <v>0.2535337841823691</v>
      </c>
      <c r="C168" s="6">
        <f ca="1">LN((RAND()^(-Results!$F$4))-1)</f>
        <v>-0.79851706462437133</v>
      </c>
      <c r="D168" s="6">
        <f ca="1">LN((RAND()^(-Results!$F$4))-1)</f>
        <v>0.19206272541981687</v>
      </c>
      <c r="E168" s="6">
        <f ca="1">LN((RAND()^(-Results!$F$4))-1)</f>
        <v>1.8915522574356738</v>
      </c>
      <c r="F168" s="6">
        <f ca="1">LN((RAND()^(-Results!$F$4))-1)</f>
        <v>-1.1420431719431643</v>
      </c>
      <c r="G168" s="6">
        <f ca="1">LN((RAND()^(-Results!$F$4))-1)</f>
        <v>-1.8031920740554788</v>
      </c>
      <c r="H168" s="6">
        <f t="shared" ca="1" si="12"/>
        <v>-1.7449409036114745</v>
      </c>
      <c r="I168" s="10">
        <f ca="1">SUMPRODUCT(J168:O168,Results!B$12:G$12)+Results!$F$5*H168</f>
        <v>-12.500235059712486</v>
      </c>
      <c r="J168" s="10">
        <f ca="1">SUMPRODUCT($A168:$F168,Results!$B$15:$G$15)</f>
        <v>1.1227370705050503</v>
      </c>
      <c r="K168" s="10">
        <f ca="1">SUMPRODUCT($A168:$F168,Results!$B$16:$G$16)</f>
        <v>2.3743768811726675</v>
      </c>
      <c r="L168" s="10">
        <f ca="1">SUMPRODUCT($A168:$F168,Results!$B$17:$G$17)</f>
        <v>-7.0597216664868494</v>
      </c>
      <c r="M168" s="10">
        <f ca="1">SUMPRODUCT($A168:$F168,Results!$B$18:$G$18)</f>
        <v>3.2984875230119903</v>
      </c>
      <c r="N168" s="10">
        <f ca="1">SUMPRODUCT($A168:$F168,Results!$B$19:$G$19)</f>
        <v>-4.491261392802258</v>
      </c>
      <c r="O168" s="10">
        <f ca="1">SUMPRODUCT($A168:$F168,Results!$B$20:$G$20)</f>
        <v>-4.142432303920538</v>
      </c>
      <c r="P168" s="10" cm="1">
        <f t="array" aca="1" ref="P168" ca="1">SUMPRODUCT(J168:O168,TRANSPOSE(Test!BL$20:BL$25))+Test!$AD$20-Test!$BL$27</f>
        <v>-3.8246767192273361</v>
      </c>
      <c r="Q168" s="10" cm="1">
        <f t="array" aca="1" ref="Q168" ca="1">SUMPRODUCT(J168:O168,TRANSPOSE(Test!ES$20:ES$25))+Test!$AD$20-Test!$ES$27</f>
        <v>-3.7863934422732437</v>
      </c>
      <c r="R168" s="10">
        <f ca="1">I168-Results!$E$5*H168</f>
        <v>-5.5204714452665877</v>
      </c>
      <c r="S168" s="10" cm="1">
        <f t="array" aca="1" ref="S168" ca="1">SUMPRODUCT(J168:O168,TRANSPOSE(Test!AR$28:AR$33))+Test!$AD$20-Test!$AC$26</f>
        <v>-6.607765192190949</v>
      </c>
      <c r="T168" s="10">
        <f ca="1">SUMPRODUCT(J168:O168,Results!K$9:P$9)</f>
        <v>-3.5956789640439575</v>
      </c>
      <c r="U168" s="10">
        <f ca="1">SUMPRODUCT(J168:O168,Results!K$9:P$9)+Test!$AD$20-Test!$AC$31</f>
        <v>-3.5787229075188649</v>
      </c>
      <c r="V168" s="10">
        <f t="shared" ca="1" si="13"/>
        <v>-8.67555834048515</v>
      </c>
      <c r="W168" s="10">
        <f t="shared" ca="1" si="14"/>
        <v>-8.7138416174392415</v>
      </c>
      <c r="X168" s="10">
        <f t="shared" ca="1" si="15"/>
        <v>-6.9797636144458979</v>
      </c>
      <c r="Y168" s="10">
        <f t="shared" ca="1" si="16"/>
        <v>-5.8924698675215366</v>
      </c>
      <c r="Z168" s="10">
        <f ca="1">I168-Test!$AD$20</f>
        <v>-12.782363126594371</v>
      </c>
      <c r="AA168" s="10">
        <f t="shared" ca="1" si="17"/>
        <v>-8.9215121521936211</v>
      </c>
    </row>
    <row r="169" spans="1:27">
      <c r="A169" s="6">
        <f ca="1">LN((RAND()^(-Results!$F$4))-1)</f>
        <v>2.6803543906705301</v>
      </c>
      <c r="B169" s="6">
        <f ca="1">LN((RAND()^(-Results!$F$4))-1)</f>
        <v>-2.8767386423806545</v>
      </c>
      <c r="C169" s="6">
        <f ca="1">LN((RAND()^(-Results!$F$4))-1)</f>
        <v>1.1397876324425178</v>
      </c>
      <c r="D169" s="6">
        <f ca="1">LN((RAND()^(-Results!$F$4))-1)</f>
        <v>1.7158997746322737</v>
      </c>
      <c r="E169" s="6">
        <f ca="1">LN((RAND()^(-Results!$F$4))-1)</f>
        <v>1.066523742850054</v>
      </c>
      <c r="F169" s="6">
        <f ca="1">LN((RAND()^(-Results!$F$4))-1)</f>
        <v>1.9240947594985482</v>
      </c>
      <c r="G169" s="6">
        <f ca="1">LN((RAND()^(-Results!$F$4))-1)</f>
        <v>0.57452500976065224</v>
      </c>
      <c r="H169" s="6">
        <f t="shared" ca="1" si="12"/>
        <v>0.63277618020465654</v>
      </c>
      <c r="I169" s="10">
        <f ca="1">SUMPRODUCT(J169:O169,Results!B$12:G$12)+Results!$F$5*H169</f>
        <v>27.966138850832799</v>
      </c>
      <c r="J169" s="10">
        <f ca="1">SUMPRODUCT($A169:$F169,Results!$B$15:$G$15)</f>
        <v>-12.687618758035585</v>
      </c>
      <c r="K169" s="10">
        <f ca="1">SUMPRODUCT($A169:$F169,Results!$B$16:$G$16)</f>
        <v>1.8196871752298311</v>
      </c>
      <c r="L169" s="10">
        <f ca="1">SUMPRODUCT($A169:$F169,Results!$B$17:$G$17)</f>
        <v>-7.8236863749519392</v>
      </c>
      <c r="M169" s="10">
        <f ca="1">SUMPRODUCT($A169:$F169,Results!$B$18:$G$18)</f>
        <v>-6.6365163094736381</v>
      </c>
      <c r="N169" s="10">
        <f ca="1">SUMPRODUCT($A169:$F169,Results!$B$19:$G$19)</f>
        <v>1.8504349463631531</v>
      </c>
      <c r="O169" s="10">
        <f ca="1">SUMPRODUCT($A169:$F169,Results!$B$20:$G$20)</f>
        <v>5.2368694197573777</v>
      </c>
      <c r="P169" s="10" cm="1">
        <f t="array" aca="1" ref="P169" ca="1">SUMPRODUCT(J169:O169,TRANSPOSE(Test!BL$20:BL$25))+Test!$AD$20-Test!$BL$27</f>
        <v>26.015992266406947</v>
      </c>
      <c r="Q169" s="10" cm="1">
        <f t="array" aca="1" ref="Q169" ca="1">SUMPRODUCT(J169:O169,TRANSPOSE(Test!ES$20:ES$25))+Test!$AD$20-Test!$ES$27</f>
        <v>25.892936680179229</v>
      </c>
      <c r="R169" s="10">
        <f ca="1">I169-Results!$E$5*H169</f>
        <v>25.435034130014174</v>
      </c>
      <c r="S169" s="10" cm="1">
        <f t="array" aca="1" ref="S169" ca="1">SUMPRODUCT(J169:O169,TRANSPOSE(Test!AR$28:AR$33))+Test!$AD$20-Test!$AC$26</f>
        <v>28.21539301502342</v>
      </c>
      <c r="T169" s="10">
        <f ca="1">SUMPRODUCT(J169:O169,Results!K$9:P$9)</f>
        <v>25.274787771019056</v>
      </c>
      <c r="U169" s="10">
        <f ca="1">SUMPRODUCT(J169:O169,Results!K$9:P$9)+Test!$AD$20-Test!$AC$31</f>
        <v>25.291743827544149</v>
      </c>
      <c r="V169" s="10">
        <f t="shared" ca="1" si="13"/>
        <v>1.9501465844258519</v>
      </c>
      <c r="W169" s="10">
        <f t="shared" ca="1" si="14"/>
        <v>2.0732021706535697</v>
      </c>
      <c r="X169" s="10">
        <f t="shared" ca="1" si="15"/>
        <v>2.5311047208186253</v>
      </c>
      <c r="Y169" s="10">
        <f t="shared" ca="1" si="16"/>
        <v>-0.24925416419062074</v>
      </c>
      <c r="Z169" s="10">
        <f ca="1">I169-Test!$AD$20</f>
        <v>27.684010783950914</v>
      </c>
      <c r="AA169" s="10">
        <f t="shared" ca="1" si="17"/>
        <v>2.6743950232886498</v>
      </c>
    </row>
    <row r="170" spans="1:27">
      <c r="A170" s="6">
        <f ca="1">LN((RAND()^(-Results!$F$4))-1)</f>
        <v>-0.26541749368101014</v>
      </c>
      <c r="B170" s="6">
        <f ca="1">LN((RAND()^(-Results!$F$4))-1)</f>
        <v>-0.36064062684564058</v>
      </c>
      <c r="C170" s="6">
        <f ca="1">LN((RAND()^(-Results!$F$4))-1)</f>
        <v>0.59299453678594416</v>
      </c>
      <c r="D170" s="6">
        <f ca="1">LN((RAND()^(-Results!$F$4))-1)</f>
        <v>-0.75718009691775656</v>
      </c>
      <c r="E170" s="6">
        <f ca="1">LN((RAND()^(-Results!$F$4))-1)</f>
        <v>-1.5447362518136851</v>
      </c>
      <c r="F170" s="6">
        <f ca="1">LN((RAND()^(-Results!$F$4))-1)</f>
        <v>1.2577910382332931</v>
      </c>
      <c r="G170" s="6">
        <f ca="1">LN((RAND()^(-Results!$F$4))-1)</f>
        <v>1.4027561453303987</v>
      </c>
      <c r="H170" s="6">
        <f t="shared" ca="1" si="12"/>
        <v>1.461007315774403</v>
      </c>
      <c r="I170" s="10">
        <f ca="1">SUMPRODUCT(J170:O170,Results!B$12:G$12)+Results!$F$5*H170</f>
        <v>5.0908507804150869</v>
      </c>
      <c r="J170" s="10">
        <f ca="1">SUMPRODUCT($A170:$F170,Results!$B$15:$G$15)</f>
        <v>1.4701099008631613</v>
      </c>
      <c r="K170" s="10">
        <f ca="1">SUMPRODUCT($A170:$F170,Results!$B$16:$G$16)</f>
        <v>-1.3541697504159653</v>
      </c>
      <c r="L170" s="10">
        <f ca="1">SUMPRODUCT($A170:$F170,Results!$B$17:$G$17)</f>
        <v>5.3459035807090851</v>
      </c>
      <c r="M170" s="10">
        <f ca="1">SUMPRODUCT($A170:$F170,Results!$B$18:$G$18)</f>
        <v>-3.0540213697383432</v>
      </c>
      <c r="N170" s="10">
        <f ca="1">SUMPRODUCT($A170:$F170,Results!$B$19:$G$19)</f>
        <v>1.6441801819920432</v>
      </c>
      <c r="O170" s="10">
        <f ca="1">SUMPRODUCT($A170:$F170,Results!$B$20:$G$20)</f>
        <v>2.6109623385452116</v>
      </c>
      <c r="P170" s="10" cm="1">
        <f t="array" aca="1" ref="P170" ca="1">SUMPRODUCT(J170:O170,TRANSPOSE(Test!BL$20:BL$25))+Test!$AD$20-Test!$BL$27</f>
        <v>-2.112846056359408</v>
      </c>
      <c r="Q170" s="10" cm="1">
        <f t="array" aca="1" ref="Q170" ca="1">SUMPRODUCT(J170:O170,TRANSPOSE(Test!ES$20:ES$25))+Test!$AD$20-Test!$ES$27</f>
        <v>-2.1330223579422984</v>
      </c>
      <c r="R170" s="10">
        <f ca="1">I170-Results!$E$5*H170</f>
        <v>-0.75317848268252519</v>
      </c>
      <c r="S170" s="10" cm="1">
        <f t="array" aca="1" ref="S170" ca="1">SUMPRODUCT(J170:O170,TRANSPOSE(Test!AR$28:AR$33))+Test!$AD$20-Test!$AC$26</f>
        <v>1.3263306218334434</v>
      </c>
      <c r="T170" s="10">
        <f ca="1">SUMPRODUCT(J170:O170,Results!K$9:P$9)</f>
        <v>-2.2711292305950992</v>
      </c>
      <c r="U170" s="10">
        <f ca="1">SUMPRODUCT(J170:O170,Results!K$9:P$9)+Test!$AD$20-Test!$AC$31</f>
        <v>-2.2541731740700066</v>
      </c>
      <c r="V170" s="10">
        <f t="shared" ca="1" si="13"/>
        <v>7.2036968367744949</v>
      </c>
      <c r="W170" s="10">
        <f t="shared" ca="1" si="14"/>
        <v>7.2238731383573853</v>
      </c>
      <c r="X170" s="10">
        <f t="shared" ca="1" si="15"/>
        <v>5.8440292630976121</v>
      </c>
      <c r="Y170" s="10">
        <f t="shared" ca="1" si="16"/>
        <v>3.7645201585816435</v>
      </c>
      <c r="Z170" s="10">
        <f ca="1">I170-Test!$AD$20</f>
        <v>4.8087227135332018</v>
      </c>
      <c r="AA170" s="10">
        <f t="shared" ca="1" si="17"/>
        <v>7.345023954485093</v>
      </c>
    </row>
    <row r="171" spans="1:27">
      <c r="A171" s="6">
        <f ca="1">LN((RAND()^(-Results!$F$4))-1)</f>
        <v>8.5825533390871955E-2</v>
      </c>
      <c r="B171" s="6">
        <f ca="1">LN((RAND()^(-Results!$F$4))-1)</f>
        <v>-0.348264130416155</v>
      </c>
      <c r="C171" s="6">
        <f ca="1">LN((RAND()^(-Results!$F$4))-1)</f>
        <v>-1.4125878360594533</v>
      </c>
      <c r="D171" s="6">
        <f ca="1">LN((RAND()^(-Results!$F$4))-1)</f>
        <v>2.2464436923044588</v>
      </c>
      <c r="E171" s="6">
        <f ca="1">LN((RAND()^(-Results!$F$4))-1)</f>
        <v>-0.93793560362747652</v>
      </c>
      <c r="F171" s="6">
        <f ca="1">LN((RAND()^(-Results!$F$4))-1)</f>
        <v>2.7491948207143526</v>
      </c>
      <c r="G171" s="6">
        <f ca="1">LN((RAND()^(-Results!$F$4))-1)</f>
        <v>3.6737702649472879</v>
      </c>
      <c r="H171" s="6">
        <f t="shared" ca="1" si="12"/>
        <v>3.7320214353912919</v>
      </c>
      <c r="I171" s="10">
        <f ca="1">SUMPRODUCT(J171:O171,Results!B$12:G$12)+Results!$F$5*H171</f>
        <v>29.097193880607165</v>
      </c>
      <c r="J171" s="10">
        <f ca="1">SUMPRODUCT($A171:$F171,Results!$B$15:$G$15)</f>
        <v>-7.653610658187656</v>
      </c>
      <c r="K171" s="10">
        <f ca="1">SUMPRODUCT($A171:$F171,Results!$B$16:$G$16)</f>
        <v>-4.1548150644101991</v>
      </c>
      <c r="L171" s="10">
        <f ca="1">SUMPRODUCT($A171:$F171,Results!$B$17:$G$17)</f>
        <v>-0.17331681807249089</v>
      </c>
      <c r="M171" s="10">
        <f ca="1">SUMPRODUCT($A171:$F171,Results!$B$18:$G$18)</f>
        <v>-3.8438681690288194</v>
      </c>
      <c r="N171" s="10">
        <f ca="1">SUMPRODUCT($A171:$F171,Results!$B$19:$G$19)</f>
        <v>0.15964778642422295</v>
      </c>
      <c r="O171" s="10">
        <f ca="1">SUMPRODUCT($A171:$F171,Results!$B$20:$G$20)</f>
        <v>3.3803809394391751</v>
      </c>
      <c r="P171" s="10" cm="1">
        <f t="array" aca="1" ref="P171" ca="1">SUMPRODUCT(J171:O171,TRANSPOSE(Test!BL$20:BL$25))+Test!$AD$20-Test!$BL$27</f>
        <v>9.6217913147633727</v>
      </c>
      <c r="Q171" s="10" cm="1">
        <f t="array" aca="1" ref="Q171" ca="1">SUMPRODUCT(J171:O171,TRANSPOSE(Test!ES$20:ES$25))+Test!$AD$20-Test!$ES$27</f>
        <v>9.7190315361632713</v>
      </c>
      <c r="R171" s="10">
        <f ca="1">I171-Results!$E$5*H171</f>
        <v>14.169108139041997</v>
      </c>
      <c r="S171" s="10" cm="1">
        <f t="array" aca="1" ref="S171" ca="1">SUMPRODUCT(J171:O171,TRANSPOSE(Test!AR$28:AR$33))+Test!$AD$20-Test!$AC$26</f>
        <v>10.945732897571069</v>
      </c>
      <c r="T171" s="10">
        <f ca="1">SUMPRODUCT(J171:O171,Results!K$9:P$9)</f>
        <v>10.230278689520986</v>
      </c>
      <c r="U171" s="10">
        <f ca="1">SUMPRODUCT(J171:O171,Results!K$9:P$9)+Test!$AD$20-Test!$AC$31</f>
        <v>10.247234746046079</v>
      </c>
      <c r="V171" s="10">
        <f t="shared" ca="1" si="13"/>
        <v>19.475402565843794</v>
      </c>
      <c r="W171" s="10">
        <f t="shared" ca="1" si="14"/>
        <v>19.378162344443894</v>
      </c>
      <c r="X171" s="10">
        <f t="shared" ca="1" si="15"/>
        <v>14.928085741565168</v>
      </c>
      <c r="Y171" s="10">
        <f t="shared" ca="1" si="16"/>
        <v>18.151460983036095</v>
      </c>
      <c r="Z171" s="10">
        <f ca="1">I171-Test!$AD$20</f>
        <v>28.81506581372528</v>
      </c>
      <c r="AA171" s="10">
        <f t="shared" ca="1" si="17"/>
        <v>18.849959134561086</v>
      </c>
    </row>
    <row r="172" spans="1:27">
      <c r="A172" s="6">
        <f ca="1">LN((RAND()^(-Results!$F$4))-1)</f>
        <v>0.1669871401588231</v>
      </c>
      <c r="B172" s="6">
        <f ca="1">LN((RAND()^(-Results!$F$4))-1)</f>
        <v>4.3518186717114382</v>
      </c>
      <c r="C172" s="6">
        <f ca="1">LN((RAND()^(-Results!$F$4))-1)</f>
        <v>-0.56558336360164607</v>
      </c>
      <c r="D172" s="6">
        <f ca="1">LN((RAND()^(-Results!$F$4))-1)</f>
        <v>-2.9087981957068697E-2</v>
      </c>
      <c r="E172" s="6">
        <f ca="1">LN((RAND()^(-Results!$F$4))-1)</f>
        <v>-0.43936675645807499</v>
      </c>
      <c r="F172" s="6">
        <f ca="1">LN((RAND()^(-Results!$F$4))-1)</f>
        <v>-1.8901282378804221</v>
      </c>
      <c r="G172" s="6">
        <f ca="1">LN((RAND()^(-Results!$F$4))-1)</f>
        <v>-0.18486502848246347</v>
      </c>
      <c r="H172" s="6">
        <f t="shared" ca="1" si="12"/>
        <v>-0.1266138580384592</v>
      </c>
      <c r="I172" s="10">
        <f ca="1">SUMPRODUCT(J172:O172,Results!B$12:G$12)+Results!$F$5*H172</f>
        <v>0.86588029103900843</v>
      </c>
      <c r="J172" s="10">
        <f ca="1">SUMPRODUCT($A172:$F172,Results!$B$15:$G$15)</f>
        <v>2.5620677905283928</v>
      </c>
      <c r="K172" s="10">
        <f ca="1">SUMPRODUCT($A172:$F172,Results!$B$16:$G$16)</f>
        <v>4.5963685015963041E-2</v>
      </c>
      <c r="L172" s="10">
        <f ca="1">SUMPRODUCT($A172:$F172,Results!$B$17:$G$17)</f>
        <v>6.4664828640957541</v>
      </c>
      <c r="M172" s="10">
        <f ca="1">SUMPRODUCT($A172:$F172,Results!$B$18:$G$18)</f>
        <v>5.9726705344798869</v>
      </c>
      <c r="N172" s="10">
        <f ca="1">SUMPRODUCT($A172:$F172,Results!$B$19:$G$19)</f>
        <v>6.5018688523900243</v>
      </c>
      <c r="O172" s="10">
        <f ca="1">SUMPRODUCT($A172:$F172,Results!$B$20:$G$20)</f>
        <v>-1.8929126538194114</v>
      </c>
      <c r="P172" s="10" cm="1">
        <f t="array" aca="1" ref="P172" ca="1">SUMPRODUCT(J172:O172,TRANSPOSE(Test!BL$20:BL$25))+Test!$AD$20-Test!$BL$27</f>
        <v>1.7160431294939715E-2</v>
      </c>
      <c r="Q172" s="10" cm="1">
        <f t="array" aca="1" ref="Q172" ca="1">SUMPRODUCT(J172:O172,TRANSPOSE(Test!ES$20:ES$25))+Test!$AD$20-Test!$ES$27</f>
        <v>0.17107959347632307</v>
      </c>
      <c r="R172" s="10">
        <f ca="1">I172-Results!$E$5*H172</f>
        <v>1.3723357231928452</v>
      </c>
      <c r="S172" s="10" cm="1">
        <f t="array" aca="1" ref="S172" ca="1">SUMPRODUCT(J172:O172,TRANSPOSE(Test!AR$28:AR$33))+Test!$AD$20-Test!$AC$26</f>
        <v>-5.3240171304973503</v>
      </c>
      <c r="T172" s="10">
        <f ca="1">SUMPRODUCT(J172:O172,Results!K$9:P$9)</f>
        <v>0.93980582500366538</v>
      </c>
      <c r="U172" s="10">
        <f ca="1">SUMPRODUCT(J172:O172,Results!K$9:P$9)+Test!$AD$20-Test!$AC$31</f>
        <v>0.95676188152875785</v>
      </c>
      <c r="V172" s="10">
        <f t="shared" ca="1" si="13"/>
        <v>0.84871985974406872</v>
      </c>
      <c r="W172" s="10">
        <f t="shared" ca="1" si="14"/>
        <v>0.69480069756268537</v>
      </c>
      <c r="X172" s="10">
        <f t="shared" ca="1" si="15"/>
        <v>-0.50645543215383682</v>
      </c>
      <c r="Y172" s="10">
        <f t="shared" ca="1" si="16"/>
        <v>6.1898974215363589</v>
      </c>
      <c r="Z172" s="10">
        <f ca="1">I172-Test!$AD$20</f>
        <v>0.58375222415712313</v>
      </c>
      <c r="AA172" s="10">
        <f t="shared" ca="1" si="17"/>
        <v>-9.088159048974942E-2</v>
      </c>
    </row>
    <row r="173" spans="1:27">
      <c r="A173" s="6">
        <f ca="1">LN((RAND()^(-Results!$F$4))-1)</f>
        <v>-2.4757915186350594</v>
      </c>
      <c r="B173" s="6">
        <f ca="1">LN((RAND()^(-Results!$F$4))-1)</f>
        <v>-2.3215639902832823</v>
      </c>
      <c r="C173" s="6">
        <f ca="1">LN((RAND()^(-Results!$F$4))-1)</f>
        <v>0.10230056297528062</v>
      </c>
      <c r="D173" s="6">
        <f ca="1">LN((RAND()^(-Results!$F$4))-1)</f>
        <v>0.1238734398958095</v>
      </c>
      <c r="E173" s="6">
        <f ca="1">LN((RAND()^(-Results!$F$4))-1)</f>
        <v>-1.4456684253325907</v>
      </c>
      <c r="F173" s="6">
        <f ca="1">LN((RAND()^(-Results!$F$4))-1)</f>
        <v>-0.98823865309662995</v>
      </c>
      <c r="G173" s="6">
        <f ca="1">LN((RAND()^(-Results!$F$4))-1)</f>
        <v>1.1586923509352456</v>
      </c>
      <c r="H173" s="6">
        <f t="shared" ca="1" si="12"/>
        <v>1.2169435213792499</v>
      </c>
      <c r="I173" s="10">
        <f ca="1">SUMPRODUCT(J173:O173,Results!B$12:G$12)+Results!$F$5*H173</f>
        <v>-25.756769856140522</v>
      </c>
      <c r="J173" s="10">
        <f ca="1">SUMPRODUCT($A173:$F173,Results!$B$15:$G$15)</f>
        <v>11.017050067499804</v>
      </c>
      <c r="K173" s="10">
        <f ca="1">SUMPRODUCT($A173:$F173,Results!$B$16:$G$16)</f>
        <v>-5.6738595222211226</v>
      </c>
      <c r="L173" s="10">
        <f ca="1">SUMPRODUCT($A173:$F173,Results!$B$17:$G$17)</f>
        <v>6.162020339109203</v>
      </c>
      <c r="M173" s="10">
        <f ca="1">SUMPRODUCT($A173:$F173,Results!$B$18:$G$18)</f>
        <v>1.3019863790874053E-2</v>
      </c>
      <c r="N173" s="10">
        <f ca="1">SUMPRODUCT($A173:$F173,Results!$B$19:$G$19)</f>
        <v>-8.6064451335680854</v>
      </c>
      <c r="O173" s="10">
        <f ca="1">SUMPRODUCT($A173:$F173,Results!$B$20:$G$20)</f>
        <v>-1.7041097769322966</v>
      </c>
      <c r="P173" s="10" cm="1">
        <f t="array" aca="1" ref="P173" ca="1">SUMPRODUCT(J173:O173,TRANSPOSE(Test!BL$20:BL$25))+Test!$AD$20-Test!$BL$27</f>
        <v>-31.245333855793874</v>
      </c>
      <c r="Q173" s="10" cm="1">
        <f t="array" aca="1" ref="Q173" ca="1">SUMPRODUCT(J173:O173,TRANSPOSE(Test!ES$20:ES$25))+Test!$AD$20-Test!$ES$27</f>
        <v>-31.296961198498792</v>
      </c>
      <c r="R173" s="10">
        <f ca="1">I173-Results!$E$5*H173</f>
        <v>-30.624543941657521</v>
      </c>
      <c r="S173" s="10" cm="1">
        <f t="array" aca="1" ref="S173" ca="1">SUMPRODUCT(J173:O173,TRANSPOSE(Test!AR$28:AR$33))+Test!$AD$20-Test!$AC$26</f>
        <v>-26.384554262804492</v>
      </c>
      <c r="T173" s="10">
        <f ca="1">SUMPRODUCT(J173:O173,Results!K$9:P$9)</f>
        <v>-31.567365612805879</v>
      </c>
      <c r="U173" s="10">
        <f ca="1">SUMPRODUCT(J173:O173,Results!K$9:P$9)+Test!$AD$20-Test!$AC$31</f>
        <v>-31.550409556280787</v>
      </c>
      <c r="V173" s="10">
        <f t="shared" ca="1" si="13"/>
        <v>5.4885639996533513</v>
      </c>
      <c r="W173" s="10">
        <f t="shared" ca="1" si="14"/>
        <v>5.5401913423582698</v>
      </c>
      <c r="X173" s="10">
        <f t="shared" ca="1" si="15"/>
        <v>4.8677740855169986</v>
      </c>
      <c r="Y173" s="10">
        <f t="shared" ca="1" si="16"/>
        <v>0.62778440666397017</v>
      </c>
      <c r="Z173" s="10">
        <f ca="1">I173-Test!$AD$20</f>
        <v>-26.038897923022407</v>
      </c>
      <c r="AA173" s="10">
        <f t="shared" ca="1" si="17"/>
        <v>5.7936397001402646</v>
      </c>
    </row>
    <row r="174" spans="1:27">
      <c r="A174" s="6">
        <f ca="1">LN((RAND()^(-Results!$F$4))-1)</f>
        <v>1.797101780549166</v>
      </c>
      <c r="B174" s="6">
        <f ca="1">LN((RAND()^(-Results!$F$4))-1)</f>
        <v>-0.25706257586761999</v>
      </c>
      <c r="C174" s="6">
        <f ca="1">LN((RAND()^(-Results!$F$4))-1)</f>
        <v>-0.57969264725599901</v>
      </c>
      <c r="D174" s="6">
        <f ca="1">LN((RAND()^(-Results!$F$4))-1)</f>
        <v>-2.0217402611460349</v>
      </c>
      <c r="E174" s="6">
        <f ca="1">LN((RAND()^(-Results!$F$4))-1)</f>
        <v>1.5907445571063537</v>
      </c>
      <c r="F174" s="6">
        <f ca="1">LN((RAND()^(-Results!$F$4))-1)</f>
        <v>-2.9561161317251901</v>
      </c>
      <c r="G174" s="6">
        <f ca="1">LN((RAND()^(-Results!$F$4))-1)</f>
        <v>-5.088132435432005</v>
      </c>
      <c r="H174" s="6">
        <f t="shared" ca="1" si="12"/>
        <v>-5.0298812649880009</v>
      </c>
      <c r="I174" s="10">
        <f ca="1">SUMPRODUCT(J174:O174,Results!B$12:G$12)+Results!$F$5*H174</f>
        <v>-23.137137231583718</v>
      </c>
      <c r="J174" s="10">
        <f ca="1">SUMPRODUCT($A174:$F174,Results!$B$15:$G$15)</f>
        <v>0.14662025477848672</v>
      </c>
      <c r="K174" s="10">
        <f ca="1">SUMPRODUCT($A174:$F174,Results!$B$16:$G$16)</f>
        <v>1.9606484202731287</v>
      </c>
      <c r="L174" s="10">
        <f ca="1">SUMPRODUCT($A174:$F174,Results!$B$17:$G$17)</f>
        <v>-5.2391980247982826</v>
      </c>
      <c r="M174" s="10">
        <f ca="1">SUMPRODUCT($A174:$F174,Results!$B$18:$G$18)</f>
        <v>7.1512032525261908</v>
      </c>
      <c r="N174" s="10">
        <f ca="1">SUMPRODUCT($A174:$F174,Results!$B$19:$G$19)</f>
        <v>0.97942447608574756</v>
      </c>
      <c r="O174" s="10">
        <f ca="1">SUMPRODUCT($A174:$F174,Results!$B$20:$G$20)</f>
        <v>-4.5790962976379479</v>
      </c>
      <c r="P174" s="10" cm="1">
        <f t="array" aca="1" ref="P174" ca="1">SUMPRODUCT(J174:O174,TRANSPOSE(Test!BL$20:BL$25))+Test!$AD$20-Test!$BL$27</f>
        <v>2.3146495779340328</v>
      </c>
      <c r="Q174" s="10" cm="1">
        <f t="array" aca="1" ref="Q174" ca="1">SUMPRODUCT(J174:O174,TRANSPOSE(Test!ES$20:ES$25))+Test!$AD$20-Test!$ES$27</f>
        <v>2.1833942718426136</v>
      </c>
      <c r="R174" s="10">
        <f ca="1">I174-Results!$E$5*H174</f>
        <v>-3.0176121716317148</v>
      </c>
      <c r="S174" s="10" cm="1">
        <f t="array" aca="1" ref="S174" ca="1">SUMPRODUCT(J174:O174,TRANSPOSE(Test!AR$28:AR$33))+Test!$AD$20-Test!$AC$26</f>
        <v>-4.8198262830624428</v>
      </c>
      <c r="T174" s="10">
        <f ca="1">SUMPRODUCT(J174:O174,Results!K$9:P$9)</f>
        <v>1.4667202724597934</v>
      </c>
      <c r="U174" s="10">
        <f ca="1">SUMPRODUCT(J174:O174,Results!K$9:P$9)+Test!$AD$20-Test!$AC$31</f>
        <v>1.483676328984886</v>
      </c>
      <c r="V174" s="10">
        <f t="shared" ca="1" si="13"/>
        <v>-25.451786809517753</v>
      </c>
      <c r="W174" s="10">
        <f t="shared" ca="1" si="14"/>
        <v>-25.320531503426331</v>
      </c>
      <c r="X174" s="10">
        <f t="shared" ca="1" si="15"/>
        <v>-20.119525059952004</v>
      </c>
      <c r="Y174" s="10">
        <f t="shared" ca="1" si="16"/>
        <v>-18.317310948521275</v>
      </c>
      <c r="Z174" s="10">
        <f ca="1">I174-Test!$AD$20</f>
        <v>-23.419265298465604</v>
      </c>
      <c r="AA174" s="10">
        <f t="shared" ca="1" si="17"/>
        <v>-24.620813560568603</v>
      </c>
    </row>
    <row r="175" spans="1:27">
      <c r="A175" s="6">
        <f ca="1">LN((RAND()^(-Results!$F$4))-1)</f>
        <v>-0.24163475803289161</v>
      </c>
      <c r="B175" s="6">
        <f ca="1">LN((RAND()^(-Results!$F$4))-1)</f>
        <v>-0.43374271021070243</v>
      </c>
      <c r="C175" s="6">
        <f ca="1">LN((RAND()^(-Results!$F$4))-1)</f>
        <v>-1.5906818096877566</v>
      </c>
      <c r="D175" s="6">
        <f ca="1">LN((RAND()^(-Results!$F$4))-1)</f>
        <v>-0.15163974475883885</v>
      </c>
      <c r="E175" s="6">
        <f ca="1">LN((RAND()^(-Results!$F$4))-1)</f>
        <v>1.2960810084533414</v>
      </c>
      <c r="F175" s="6">
        <f ca="1">LN((RAND()^(-Results!$F$4))-1)</f>
        <v>-1.9123167179072089</v>
      </c>
      <c r="G175" s="6">
        <f ca="1">LN((RAND()^(-Results!$F$4))-1)</f>
        <v>-0.80170421981803675</v>
      </c>
      <c r="H175" s="6">
        <f t="shared" ca="1" si="12"/>
        <v>-0.74345304937403245</v>
      </c>
      <c r="I175" s="10">
        <f ca="1">SUMPRODUCT(J175:O175,Results!B$12:G$12)+Results!$F$5*H175</f>
        <v>-11.378650731714707</v>
      </c>
      <c r="J175" s="10">
        <f ca="1">SUMPRODUCT($A175:$F175,Results!$B$15:$G$15)</f>
        <v>1.6394421221212534</v>
      </c>
      <c r="K175" s="10">
        <f ca="1">SUMPRODUCT($A175:$F175,Results!$B$16:$G$16)</f>
        <v>-0.94629206827625545</v>
      </c>
      <c r="L175" s="10">
        <f ca="1">SUMPRODUCT($A175:$F175,Results!$B$17:$G$17)</f>
        <v>-5.2782827707387927</v>
      </c>
      <c r="M175" s="10">
        <f ca="1">SUMPRODUCT($A175:$F175,Results!$B$18:$G$18)</f>
        <v>5.6778902763717589</v>
      </c>
      <c r="N175" s="10">
        <f ca="1">SUMPRODUCT($A175:$F175,Results!$B$19:$G$19)</f>
        <v>-4.6503534740721868</v>
      </c>
      <c r="O175" s="10">
        <f ca="1">SUMPRODUCT($A175:$F175,Results!$B$20:$G$20)</f>
        <v>-5.0142317842600939</v>
      </c>
      <c r="P175" s="10" cm="1">
        <f t="array" aca="1" ref="P175" ca="1">SUMPRODUCT(J175:O175,TRANSPOSE(Test!BL$20:BL$25))+Test!$AD$20-Test!$BL$27</f>
        <v>-7.8495769402828888</v>
      </c>
      <c r="Q175" s="10" cm="1">
        <f t="array" aca="1" ref="Q175" ca="1">SUMPRODUCT(J175:O175,TRANSPOSE(Test!ES$20:ES$25))+Test!$AD$20-Test!$ES$27</f>
        <v>-7.8639795653199238</v>
      </c>
      <c r="R175" s="10">
        <f ca="1">I175-Results!$E$5*H175</f>
        <v>-8.4048385342185767</v>
      </c>
      <c r="S175" s="10" cm="1">
        <f t="array" aca="1" ref="S175" ca="1">SUMPRODUCT(J175:O175,TRANSPOSE(Test!AR$28:AR$33))+Test!$AD$20-Test!$AC$26</f>
        <v>-12.540665158436475</v>
      </c>
      <c r="T175" s="10">
        <f ca="1">SUMPRODUCT(J175:O175,Results!K$9:P$9)</f>
        <v>-7.9492655471475917</v>
      </c>
      <c r="U175" s="10">
        <f ca="1">SUMPRODUCT(J175:O175,Results!K$9:P$9)+Test!$AD$20-Test!$AC$31</f>
        <v>-7.9323094906224991</v>
      </c>
      <c r="V175" s="10">
        <f t="shared" ca="1" si="13"/>
        <v>-3.5290737914318182</v>
      </c>
      <c r="W175" s="10">
        <f t="shared" ca="1" si="14"/>
        <v>-3.5146711663947832</v>
      </c>
      <c r="X175" s="10">
        <f t="shared" ca="1" si="15"/>
        <v>-2.9738121974961302</v>
      </c>
      <c r="Y175" s="10">
        <f t="shared" ca="1" si="16"/>
        <v>1.1620144267217682</v>
      </c>
      <c r="Z175" s="10">
        <f ca="1">I175-Test!$AD$20</f>
        <v>-11.660778798596592</v>
      </c>
      <c r="AA175" s="10">
        <f t="shared" ca="1" si="17"/>
        <v>-3.4463412410922079</v>
      </c>
    </row>
    <row r="176" spans="1:27">
      <c r="A176" s="6">
        <f ca="1">LN((RAND()^(-Results!$F$4))-1)</f>
        <v>1.3468951042734283</v>
      </c>
      <c r="B176" s="6">
        <f ca="1">LN((RAND()^(-Results!$F$4))-1)</f>
        <v>7.7745609147512473</v>
      </c>
      <c r="C176" s="6">
        <f ca="1">LN((RAND()^(-Results!$F$4))-1)</f>
        <v>2.4943364665889654</v>
      </c>
      <c r="D176" s="6">
        <f ca="1">LN((RAND()^(-Results!$F$4))-1)</f>
        <v>0.50873274697360094</v>
      </c>
      <c r="E176" s="6">
        <f ca="1">LN((RAND()^(-Results!$F$4))-1)</f>
        <v>0.39589150651742649</v>
      </c>
      <c r="F176" s="6">
        <f ca="1">LN((RAND()^(-Results!$F$4))-1)</f>
        <v>0.42100232903831952</v>
      </c>
      <c r="G176" s="6">
        <f ca="1">LN((RAND()^(-Results!$F$4))-1)</f>
        <v>-1.4561221391272727</v>
      </c>
      <c r="H176" s="6">
        <f t="shared" ca="1" si="12"/>
        <v>-1.3978709686832684</v>
      </c>
      <c r="I176" s="10">
        <f ca="1">SUMPRODUCT(J176:O176,Results!B$12:G$12)+Results!$F$5*H176</f>
        <v>25.075975939745597</v>
      </c>
      <c r="J176" s="10">
        <f ca="1">SUMPRODUCT($A176:$F176,Results!$B$15:$G$15)</f>
        <v>-4.7061667617311436</v>
      </c>
      <c r="K176" s="10">
        <f ca="1">SUMPRODUCT($A176:$F176,Results!$B$16:$G$16)</f>
        <v>10.131777259431631</v>
      </c>
      <c r="L176" s="10">
        <f ca="1">SUMPRODUCT($A176:$F176,Results!$B$17:$G$17)</f>
        <v>5.9456837332895809</v>
      </c>
      <c r="M176" s="10">
        <f ca="1">SUMPRODUCT($A176:$F176,Results!$B$18:$G$18)</f>
        <v>-1.1543884098626582</v>
      </c>
      <c r="N176" s="10">
        <f ca="1">SUMPRODUCT($A176:$F176,Results!$B$19:$G$19)</f>
        <v>17.252713550934313</v>
      </c>
      <c r="O176" s="10">
        <f ca="1">SUMPRODUCT($A176:$F176,Results!$B$20:$G$20)</f>
        <v>4.2870488386686141</v>
      </c>
      <c r="P176" s="10" cm="1">
        <f t="array" aca="1" ref="P176" ca="1">SUMPRODUCT(J176:O176,TRANSPOSE(Test!BL$20:BL$25))+Test!$AD$20-Test!$BL$27</f>
        <v>30.700667330920627</v>
      </c>
      <c r="Q176" s="10" cm="1">
        <f t="array" aca="1" ref="Q176" ca="1">SUMPRODUCT(J176:O176,TRANSPOSE(Test!ES$20:ES$25))+Test!$AD$20-Test!$ES$27</f>
        <v>30.975190998800709</v>
      </c>
      <c r="R176" s="10">
        <f ca="1">I176-Results!$E$5*H176</f>
        <v>30.667459814478669</v>
      </c>
      <c r="S176" s="10" cm="1">
        <f t="array" aca="1" ref="S176" ca="1">SUMPRODUCT(J176:O176,TRANSPOSE(Test!AR$28:AR$33))+Test!$AD$20-Test!$AC$26</f>
        <v>28.589289704025692</v>
      </c>
      <c r="T176" s="10">
        <f ca="1">SUMPRODUCT(J176:O176,Results!K$9:P$9)</f>
        <v>32.362917012857963</v>
      </c>
      <c r="U176" s="10">
        <f ca="1">SUMPRODUCT(J176:O176,Results!K$9:P$9)+Test!$AD$20-Test!$AC$31</f>
        <v>32.379873069383059</v>
      </c>
      <c r="V176" s="10">
        <f t="shared" ca="1" si="13"/>
        <v>-5.6246913911750305</v>
      </c>
      <c r="W176" s="10">
        <f t="shared" ca="1" si="14"/>
        <v>-5.8992150590551127</v>
      </c>
      <c r="X176" s="10">
        <f t="shared" ca="1" si="15"/>
        <v>-5.591483874733072</v>
      </c>
      <c r="Y176" s="10">
        <f t="shared" ca="1" si="16"/>
        <v>-3.5133137642800953</v>
      </c>
      <c r="Z176" s="10">
        <f ca="1">I176-Test!$AD$20</f>
        <v>24.793847872863712</v>
      </c>
      <c r="AA176" s="10">
        <f t="shared" ca="1" si="17"/>
        <v>-7.3038971296374626</v>
      </c>
    </row>
    <row r="177" spans="1:27">
      <c r="A177" s="6">
        <f ca="1">LN((RAND()^(-Results!$F$4))-1)</f>
        <v>-3.3253111804486548</v>
      </c>
      <c r="B177" s="6">
        <f ca="1">LN((RAND()^(-Results!$F$4))-1)</f>
        <v>-3.5197950108784619</v>
      </c>
      <c r="C177" s="6">
        <f ca="1">LN((RAND()^(-Results!$F$4))-1)</f>
        <v>-0.82735166179250419</v>
      </c>
      <c r="D177" s="6">
        <f ca="1">LN((RAND()^(-Results!$F$4))-1)</f>
        <v>-1.0239082152962431</v>
      </c>
      <c r="E177" s="6">
        <f ca="1">LN((RAND()^(-Results!$F$4))-1)</f>
        <v>0.35791036005281746</v>
      </c>
      <c r="F177" s="6">
        <f ca="1">LN((RAND()^(-Results!$F$4))-1)</f>
        <v>0.70480742398751117</v>
      </c>
      <c r="G177" s="6">
        <f ca="1">LN((RAND()^(-Results!$F$4))-1)</f>
        <v>1.0037412988723451</v>
      </c>
      <c r="H177" s="6">
        <f t="shared" ca="1" si="12"/>
        <v>1.0619924693163494</v>
      </c>
      <c r="I177" s="10">
        <f ca="1">SUMPRODUCT(J177:O177,Results!B$12:G$12)+Results!$F$5*H177</f>
        <v>-22.322526731988297</v>
      </c>
      <c r="J177" s="10">
        <f ca="1">SUMPRODUCT($A177:$F177,Results!$B$15:$G$15)</f>
        <v>8.3283714697983093</v>
      </c>
      <c r="K177" s="10">
        <f ca="1">SUMPRODUCT($A177:$F177,Results!$B$16:$G$16)</f>
        <v>-1.4814599694569233</v>
      </c>
      <c r="L177" s="10">
        <f ca="1">SUMPRODUCT($A177:$F177,Results!$B$17:$G$17)</f>
        <v>-5.0408315027867987</v>
      </c>
      <c r="M177" s="10">
        <f ca="1">SUMPRODUCT($A177:$F177,Results!$B$18:$G$18)</f>
        <v>-1.3654510435306868</v>
      </c>
      <c r="N177" s="10">
        <f ca="1">SUMPRODUCT($A177:$F177,Results!$B$19:$G$19)</f>
        <v>-13.791883396763629</v>
      </c>
      <c r="O177" s="10">
        <f ca="1">SUMPRODUCT($A177:$F177,Results!$B$20:$G$20)</f>
        <v>-3.8060699117367447</v>
      </c>
      <c r="P177" s="10" cm="1">
        <f t="array" aca="1" ref="P177" ca="1">SUMPRODUCT(J177:O177,TRANSPOSE(Test!BL$20:BL$25))+Test!$AD$20-Test!$BL$27</f>
        <v>-26.768224758605836</v>
      </c>
      <c r="Q177" s="10" cm="1">
        <f t="array" aca="1" ref="Q177" ca="1">SUMPRODUCT(J177:O177,TRANSPOSE(Test!ES$20:ES$25))+Test!$AD$20-Test!$ES$27</f>
        <v>-26.829547888022606</v>
      </c>
      <c r="R177" s="10">
        <f ca="1">I177-Results!$E$5*H177</f>
        <v>-26.570496609253695</v>
      </c>
      <c r="S177" s="10" cm="1">
        <f t="array" aca="1" ref="S177" ca="1">SUMPRODUCT(J177:O177,TRANSPOSE(Test!AR$28:AR$33))+Test!$AD$20-Test!$AC$26</f>
        <v>-21.904357578825479</v>
      </c>
      <c r="T177" s="10">
        <f ca="1">SUMPRODUCT(J177:O177,Results!K$9:P$9)</f>
        <v>-27.168965490683803</v>
      </c>
      <c r="U177" s="10">
        <f ca="1">SUMPRODUCT(J177:O177,Results!K$9:P$9)+Test!$AD$20-Test!$AC$31</f>
        <v>-27.15200943415871</v>
      </c>
      <c r="V177" s="10">
        <f t="shared" ca="1" si="13"/>
        <v>4.4456980266175385</v>
      </c>
      <c r="W177" s="10">
        <f t="shared" ca="1" si="14"/>
        <v>4.507021156034309</v>
      </c>
      <c r="X177" s="10">
        <f t="shared" ca="1" si="15"/>
        <v>4.2479698772653975</v>
      </c>
      <c r="Y177" s="10">
        <f t="shared" ca="1" si="16"/>
        <v>-0.41816915316281822</v>
      </c>
      <c r="Z177" s="10">
        <f ca="1">I177-Test!$AD$20</f>
        <v>-22.604654798870182</v>
      </c>
      <c r="AA177" s="10">
        <f t="shared" ca="1" si="17"/>
        <v>4.829482702170413</v>
      </c>
    </row>
    <row r="178" spans="1:27">
      <c r="A178" s="6">
        <f ca="1">LN((RAND()^(-Results!$F$4))-1)</f>
        <v>0.32113086055596946</v>
      </c>
      <c r="B178" s="6">
        <f ca="1">LN((RAND()^(-Results!$F$4))-1)</f>
        <v>-1.423632289317956</v>
      </c>
      <c r="C178" s="6">
        <f ca="1">LN((RAND()^(-Results!$F$4))-1)</f>
        <v>-3.7336023211883078</v>
      </c>
      <c r="D178" s="6">
        <f ca="1">LN((RAND()^(-Results!$F$4))-1)</f>
        <v>0.52951979405463545</v>
      </c>
      <c r="E178" s="6">
        <f ca="1">LN((RAND()^(-Results!$F$4))-1)</f>
        <v>0.12659304807640187</v>
      </c>
      <c r="F178" s="6">
        <f ca="1">LN((RAND()^(-Results!$F$4))-1)</f>
        <v>-1.3659975360720786</v>
      </c>
      <c r="G178" s="6">
        <f ca="1">LN((RAND()^(-Results!$F$4))-1)</f>
        <v>-1.0051392705484323</v>
      </c>
      <c r="H178" s="6">
        <f t="shared" ca="1" si="12"/>
        <v>-0.94688810010442803</v>
      </c>
      <c r="I178" s="10">
        <f ca="1">SUMPRODUCT(J178:O178,Results!B$12:G$12)+Results!$F$5*H178</f>
        <v>-12.143887532183951</v>
      </c>
      <c r="J178" s="10">
        <f ca="1">SUMPRODUCT($A178:$F178,Results!$B$15:$G$15)</f>
        <v>-1.8645718604350803</v>
      </c>
      <c r="K178" s="10">
        <f ca="1">SUMPRODUCT($A178:$F178,Results!$B$16:$G$16)</f>
        <v>-7.5523129156602273</v>
      </c>
      <c r="L178" s="10">
        <f ca="1">SUMPRODUCT($A178:$F178,Results!$B$17:$G$17)</f>
        <v>-3.8467070064107123</v>
      </c>
      <c r="M178" s="10">
        <f ca="1">SUMPRODUCT($A178:$F178,Results!$B$18:$G$18)</f>
        <v>7.1914745202532817</v>
      </c>
      <c r="N178" s="10">
        <f ca="1">SUMPRODUCT($A178:$F178,Results!$B$19:$G$19)</f>
        <v>-5.3172662850947559</v>
      </c>
      <c r="O178" s="10">
        <f ca="1">SUMPRODUCT($A178:$F178,Results!$B$20:$G$20)</f>
        <v>-4.8909072546204753</v>
      </c>
      <c r="P178" s="10" cm="1">
        <f t="array" aca="1" ref="P178" ca="1">SUMPRODUCT(J178:O178,TRANSPOSE(Test!BL$20:BL$25))+Test!$AD$20-Test!$BL$27</f>
        <v>-8.3588204160322359</v>
      </c>
      <c r="Q178" s="10" cm="1">
        <f t="array" aca="1" ref="Q178" ca="1">SUMPRODUCT(J178:O178,TRANSPOSE(Test!ES$20:ES$25))+Test!$AD$20-Test!$ES$27</f>
        <v>-8.3783981201401065</v>
      </c>
      <c r="R178" s="10">
        <f ca="1">I178-Results!$E$5*H178</f>
        <v>-8.3563351317662402</v>
      </c>
      <c r="S178" s="10" cm="1">
        <f t="array" aca="1" ref="S178" ca="1">SUMPRODUCT(J178:O178,TRANSPOSE(Test!AR$28:AR$33))+Test!$AD$20-Test!$AC$26</f>
        <v>-15.357922586515521</v>
      </c>
      <c r="T178" s="10">
        <f ca="1">SUMPRODUCT(J178:O178,Results!K$9:P$9)</f>
        <v>-8.4840813216090538</v>
      </c>
      <c r="U178" s="10">
        <f ca="1">SUMPRODUCT(J178:O178,Results!K$9:P$9)+Test!$AD$20-Test!$AC$31</f>
        <v>-8.4671252650839612</v>
      </c>
      <c r="V178" s="10">
        <f t="shared" ca="1" si="13"/>
        <v>-3.7850671161517155</v>
      </c>
      <c r="W178" s="10">
        <f t="shared" ca="1" si="14"/>
        <v>-3.7654894120438449</v>
      </c>
      <c r="X178" s="10">
        <f t="shared" ca="1" si="15"/>
        <v>-3.7875524004177112</v>
      </c>
      <c r="Y178" s="10">
        <f t="shared" ca="1" si="16"/>
        <v>3.2140350543315694</v>
      </c>
      <c r="Z178" s="10">
        <f ca="1">I178-Test!$AD$20</f>
        <v>-12.426015599065837</v>
      </c>
      <c r="AA178" s="10">
        <f t="shared" ca="1" si="17"/>
        <v>-3.6767622670999902</v>
      </c>
    </row>
    <row r="179" spans="1:27">
      <c r="A179" s="6">
        <f ca="1">LN((RAND()^(-Results!$F$4))-1)</f>
        <v>0.43458729181416977</v>
      </c>
      <c r="B179" s="6">
        <f ca="1">LN((RAND()^(-Results!$F$4))-1)</f>
        <v>-0.9431164370543702</v>
      </c>
      <c r="C179" s="6">
        <f ca="1">LN((RAND()^(-Results!$F$4))-1)</f>
        <v>-0.46020768104062781</v>
      </c>
      <c r="D179" s="6">
        <f ca="1">LN((RAND()^(-Results!$F$4))-1)</f>
        <v>0.74300284545232353</v>
      </c>
      <c r="E179" s="6">
        <f ca="1">LN((RAND()^(-Results!$F$4))-1)</f>
        <v>-1.3508708838015062</v>
      </c>
      <c r="F179" s="6">
        <f ca="1">LN((RAND()^(-Results!$F$4))-1)</f>
        <v>-7.6702448653323589</v>
      </c>
      <c r="G179" s="6">
        <f ca="1">LN((RAND()^(-Results!$F$4))-1)</f>
        <v>-2.7170890706735751</v>
      </c>
      <c r="H179" s="6">
        <f t="shared" ca="1" si="12"/>
        <v>-2.658837900229571</v>
      </c>
      <c r="I179" s="10">
        <f ca="1">SUMPRODUCT(J179:O179,Results!B$12:G$12)+Results!$F$5*H179</f>
        <v>-52.199663808649852</v>
      </c>
      <c r="J179" s="10">
        <f ca="1">SUMPRODUCT($A179:$F179,Results!$B$15:$G$15)</f>
        <v>14.460249304332592</v>
      </c>
      <c r="K179" s="10">
        <f ca="1">SUMPRODUCT($A179:$F179,Results!$B$16:$G$16)</f>
        <v>-10.976339131626034</v>
      </c>
      <c r="L179" s="10">
        <f ca="1">SUMPRODUCT($A179:$F179,Results!$B$17:$G$17)</f>
        <v>12.684130114285081</v>
      </c>
      <c r="M179" s="10">
        <f ca="1">SUMPRODUCT($A179:$F179,Results!$B$18:$G$18)</f>
        <v>12.964597367123867</v>
      </c>
      <c r="N179" s="10">
        <f ca="1">SUMPRODUCT($A179:$F179,Results!$B$19:$G$19)</f>
        <v>-3.6108628989537572</v>
      </c>
      <c r="O179" s="10">
        <f ca="1">SUMPRODUCT($A179:$F179,Results!$B$20:$G$20)</f>
        <v>-6.4758693275399013</v>
      </c>
      <c r="P179" s="10" cm="1">
        <f t="array" aca="1" ref="P179" ca="1">SUMPRODUCT(J179:O179,TRANSPOSE(Test!BL$20:BL$25))+Test!$AD$20-Test!$BL$27</f>
        <v>-38.7069797887089</v>
      </c>
      <c r="Q179" s="10" cm="1">
        <f t="array" aca="1" ref="Q179" ca="1">SUMPRODUCT(J179:O179,TRANSPOSE(Test!ES$20:ES$25))+Test!$AD$20-Test!$ES$27</f>
        <v>-38.851642203953439</v>
      </c>
      <c r="R179" s="10">
        <f ca="1">I179-Results!$E$5*H179</f>
        <v>-41.564312207731568</v>
      </c>
      <c r="S179" s="10" cm="1">
        <f t="array" aca="1" ref="S179" ca="1">SUMPRODUCT(J179:O179,TRANSPOSE(Test!AR$28:AR$33))+Test!$AD$20-Test!$AC$26</f>
        <v>-44.609808598651739</v>
      </c>
      <c r="T179" s="10">
        <f ca="1">SUMPRODUCT(J179:O179,Results!K$9:P$9)</f>
        <v>-39.576526912271305</v>
      </c>
      <c r="U179" s="10">
        <f ca="1">SUMPRODUCT(J179:O179,Results!K$9:P$9)+Test!$AD$20-Test!$AC$31</f>
        <v>-39.559570855746209</v>
      </c>
      <c r="V179" s="10">
        <f t="shared" ca="1" si="13"/>
        <v>-13.492684019940953</v>
      </c>
      <c r="W179" s="10">
        <f t="shared" ca="1" si="14"/>
        <v>-13.348021604696413</v>
      </c>
      <c r="X179" s="10">
        <f t="shared" ca="1" si="15"/>
        <v>-10.635351600918284</v>
      </c>
      <c r="Y179" s="10">
        <f t="shared" ca="1" si="16"/>
        <v>-7.5898552099981131</v>
      </c>
      <c r="Z179" s="10">
        <f ca="1">I179-Test!$AD$20</f>
        <v>-52.481791875531741</v>
      </c>
      <c r="AA179" s="10">
        <f t="shared" ca="1" si="17"/>
        <v>-12.640092952903643</v>
      </c>
    </row>
    <row r="180" spans="1:27">
      <c r="A180" s="6">
        <f ca="1">LN((RAND()^(-Results!$F$4))-1)</f>
        <v>1.5629444881469055</v>
      </c>
      <c r="B180" s="6">
        <f ca="1">LN((RAND()^(-Results!$F$4))-1)</f>
        <v>1.9506543438139345</v>
      </c>
      <c r="C180" s="6">
        <f ca="1">LN((RAND()^(-Results!$F$4))-1)</f>
        <v>0.69920974160237115</v>
      </c>
      <c r="D180" s="6">
        <f ca="1">LN((RAND()^(-Results!$F$4))-1)</f>
        <v>-0.40325544992592577</v>
      </c>
      <c r="E180" s="6">
        <f ca="1">LN((RAND()^(-Results!$F$4))-1)</f>
        <v>4.8410965381370676</v>
      </c>
      <c r="F180" s="6">
        <f ca="1">LN((RAND()^(-Results!$F$4))-1)</f>
        <v>0.81308362574720439</v>
      </c>
      <c r="G180" s="6">
        <f ca="1">LN((RAND()^(-Results!$F$4))-1)</f>
        <v>1.6826736978368626</v>
      </c>
      <c r="H180" s="6">
        <f t="shared" ca="1" si="12"/>
        <v>1.7409248682808669</v>
      </c>
      <c r="I180" s="10">
        <f ca="1">SUMPRODUCT(J180:O180,Results!B$12:G$12)+Results!$F$5*H180</f>
        <v>43.550737915066172</v>
      </c>
      <c r="J180" s="10">
        <f ca="1">SUMPRODUCT($A180:$F180,Results!$B$15:$G$15)</f>
        <v>-11.299722679553664</v>
      </c>
      <c r="K180" s="10">
        <f ca="1">SUMPRODUCT($A180:$F180,Results!$B$16:$G$16)</f>
        <v>14.407598942827839</v>
      </c>
      <c r="L180" s="10">
        <f ca="1">SUMPRODUCT($A180:$F180,Results!$B$17:$G$17)</f>
        <v>-19.467416505584985</v>
      </c>
      <c r="M180" s="10">
        <f ca="1">SUMPRODUCT($A180:$F180,Results!$B$18:$G$18)</f>
        <v>-0.70622375354557332</v>
      </c>
      <c r="N180" s="10">
        <f ca="1">SUMPRODUCT($A180:$F180,Results!$B$19:$G$19)</f>
        <v>3.1017301959862711</v>
      </c>
      <c r="O180" s="10">
        <f ca="1">SUMPRODUCT($A180:$F180,Results!$B$20:$G$20)</f>
        <v>-1.4614515275411708</v>
      </c>
      <c r="P180" s="10" cm="1">
        <f t="array" aca="1" ref="P180" ca="1">SUMPRODUCT(J180:O180,TRANSPOSE(Test!BL$20:BL$25))+Test!$AD$20-Test!$BL$27</f>
        <v>35.199000425380312</v>
      </c>
      <c r="Q180" s="10" cm="1">
        <f t="array" aca="1" ref="Q180" ca="1">SUMPRODUCT(J180:O180,TRANSPOSE(Test!ES$20:ES$25))+Test!$AD$20-Test!$ES$27</f>
        <v>35.256662915695514</v>
      </c>
      <c r="R180" s="10">
        <f ca="1">I180-Results!$E$5*H180</f>
        <v>36.587038441942703</v>
      </c>
      <c r="S180" s="10" cm="1">
        <f t="array" aca="1" ref="S180" ca="1">SUMPRODUCT(J180:O180,TRANSPOSE(Test!AR$28:AR$33))+Test!$AD$20-Test!$AC$26</f>
        <v>30.617450362731379</v>
      </c>
      <c r="T180" s="10">
        <f ca="1">SUMPRODUCT(J180:O180,Results!K$9:P$9)</f>
        <v>35.531562134402932</v>
      </c>
      <c r="U180" s="10">
        <f ca="1">SUMPRODUCT(J180:O180,Results!K$9:P$9)+Test!$AD$20-Test!$AC$31</f>
        <v>35.548518190928029</v>
      </c>
      <c r="V180" s="10">
        <f t="shared" ca="1" si="13"/>
        <v>8.3517374896858598</v>
      </c>
      <c r="W180" s="10">
        <f t="shared" ca="1" si="14"/>
        <v>8.2940749993706575</v>
      </c>
      <c r="X180" s="10">
        <f t="shared" ca="1" si="15"/>
        <v>6.9636994731234694</v>
      </c>
      <c r="Y180" s="10">
        <f t="shared" ca="1" si="16"/>
        <v>12.933287552334793</v>
      </c>
      <c r="Z180" s="10">
        <f ca="1">I180-Test!$AD$20</f>
        <v>43.268609848184283</v>
      </c>
      <c r="AA180" s="10">
        <f t="shared" ca="1" si="17"/>
        <v>8.0022197241381434</v>
      </c>
    </row>
    <row r="181" spans="1:27">
      <c r="A181" s="6">
        <f ca="1">LN((RAND()^(-Results!$F$4))-1)</f>
        <v>-6.2422760586054511E-2</v>
      </c>
      <c r="B181" s="6">
        <f ca="1">LN((RAND()^(-Results!$F$4))-1)</f>
        <v>-1.1152824301749351</v>
      </c>
      <c r="C181" s="6">
        <f ca="1">LN((RAND()^(-Results!$F$4))-1)</f>
        <v>-1.0321545208957914</v>
      </c>
      <c r="D181" s="6">
        <f ca="1">LN((RAND()^(-Results!$F$4))-1)</f>
        <v>-4.5759598645092173E-2</v>
      </c>
      <c r="E181" s="6">
        <f ca="1">LN((RAND()^(-Results!$F$4))-1)</f>
        <v>-0.521144503205209</v>
      </c>
      <c r="F181" s="6">
        <f ca="1">LN((RAND()^(-Results!$F$4))-1)</f>
        <v>-0.25683263970485104</v>
      </c>
      <c r="G181" s="6">
        <f ca="1">LN((RAND()^(-Results!$F$4))-1)</f>
        <v>-1.8375723452257924</v>
      </c>
      <c r="H181" s="6">
        <f t="shared" ca="1" si="12"/>
        <v>-1.7793211747817881</v>
      </c>
      <c r="I181" s="10">
        <f ca="1">SUMPRODUCT(J181:O181,Results!B$12:G$12)+Results!$F$5*H181</f>
        <v>-15.092995193913882</v>
      </c>
      <c r="J181" s="10">
        <f ca="1">SUMPRODUCT($A181:$F181,Results!$B$15:$G$15)</f>
        <v>0.6576414563560945</v>
      </c>
      <c r="K181" s="10">
        <f ca="1">SUMPRODUCT($A181:$F181,Results!$B$16:$G$16)</f>
        <v>-3.6428635130440465</v>
      </c>
      <c r="L181" s="10">
        <f ca="1">SUMPRODUCT($A181:$F181,Results!$B$17:$G$17)</f>
        <v>0.59245374252792282</v>
      </c>
      <c r="M181" s="10">
        <f ca="1">SUMPRODUCT($A181:$F181,Results!$B$18:$G$18)</f>
        <v>1.4786256438409173</v>
      </c>
      <c r="N181" s="10">
        <f ca="1">SUMPRODUCT($A181:$F181,Results!$B$19:$G$19)</f>
        <v>-2.3185532316625692</v>
      </c>
      <c r="O181" s="10">
        <f ca="1">SUMPRODUCT($A181:$F181,Results!$B$20:$G$20)</f>
        <v>-0.99649465698773954</v>
      </c>
      <c r="P181" s="10" cm="1">
        <f t="array" aca="1" ref="P181" ca="1">SUMPRODUCT(J181:O181,TRANSPOSE(Test!BL$20:BL$25))+Test!$AD$20-Test!$BL$27</f>
        <v>-6.3164663653727562</v>
      </c>
      <c r="Q181" s="10" cm="1">
        <f t="array" aca="1" ref="Q181" ca="1">SUMPRODUCT(J181:O181,TRANSPOSE(Test!ES$20:ES$25))+Test!$AD$20-Test!$ES$27</f>
        <v>-6.3513877099524381</v>
      </c>
      <c r="R181" s="10">
        <f ca="1">I181-Results!$E$5*H181</f>
        <v>-7.9757104947867301</v>
      </c>
      <c r="S181" s="10" cm="1">
        <f t="array" aca="1" ref="S181" ca="1">SUMPRODUCT(J181:O181,TRANSPOSE(Test!AR$28:AR$33))+Test!$AD$20-Test!$AC$26</f>
        <v>-7.1698510390751755</v>
      </c>
      <c r="T181" s="10">
        <f ca="1">SUMPRODUCT(J181:O181,Results!K$9:P$9)</f>
        <v>-6.5470138095456942</v>
      </c>
      <c r="U181" s="10">
        <f ca="1">SUMPRODUCT(J181:O181,Results!K$9:P$9)+Test!$AD$20-Test!$AC$31</f>
        <v>-6.5300577530206017</v>
      </c>
      <c r="V181" s="10">
        <f t="shared" ca="1" si="13"/>
        <v>-8.7765288285411263</v>
      </c>
      <c r="W181" s="10">
        <f t="shared" ca="1" si="14"/>
        <v>-8.7416074839614453</v>
      </c>
      <c r="X181" s="10">
        <f t="shared" ca="1" si="15"/>
        <v>-7.1172846991271523</v>
      </c>
      <c r="Y181" s="10">
        <f t="shared" ca="1" si="16"/>
        <v>-7.9231441548387069</v>
      </c>
      <c r="Z181" s="10">
        <f ca="1">I181-Test!$AD$20</f>
        <v>-15.375123260795768</v>
      </c>
      <c r="AA181" s="10">
        <f t="shared" ca="1" si="17"/>
        <v>-8.5629374408932808</v>
      </c>
    </row>
    <row r="182" spans="1:27">
      <c r="A182" s="6">
        <f ca="1">LN((RAND()^(-Results!$F$4))-1)</f>
        <v>-0.72620856013801283</v>
      </c>
      <c r="B182" s="6">
        <f ca="1">LN((RAND()^(-Results!$F$4))-1)</f>
        <v>0.88405368985562593</v>
      </c>
      <c r="C182" s="6">
        <f ca="1">LN((RAND()^(-Results!$F$4))-1)</f>
        <v>0.14821276346840329</v>
      </c>
      <c r="D182" s="6">
        <f ca="1">LN((RAND()^(-Results!$F$4))-1)</f>
        <v>-2.6419936158463169</v>
      </c>
      <c r="E182" s="6">
        <f ca="1">LN((RAND()^(-Results!$F$4))-1)</f>
        <v>-1.256037847106283</v>
      </c>
      <c r="F182" s="6">
        <f ca="1">LN((RAND()^(-Results!$F$4))-1)</f>
        <v>-1.6969839611230741</v>
      </c>
      <c r="G182" s="6">
        <f ca="1">LN((RAND()^(-Results!$F$4))-1)</f>
        <v>-3.1721959046009811</v>
      </c>
      <c r="H182" s="6">
        <f t="shared" ca="1" si="12"/>
        <v>-3.113944734156977</v>
      </c>
      <c r="I182" s="10">
        <f ca="1">SUMPRODUCT(J182:O182,Results!B$12:G$12)+Results!$F$5*H182</f>
        <v>-31.720113471018301</v>
      </c>
      <c r="J182" s="10">
        <f ca="1">SUMPRODUCT($A182:$F182,Results!$B$15:$G$15)</f>
        <v>9.2934514939971322</v>
      </c>
      <c r="K182" s="10">
        <f ca="1">SUMPRODUCT($A182:$F182,Results!$B$16:$G$16)</f>
        <v>-1.0687232939138309</v>
      </c>
      <c r="L182" s="10">
        <f ca="1">SUMPRODUCT($A182:$F182,Results!$B$17:$G$17)</f>
        <v>7.4423760054042249</v>
      </c>
      <c r="M182" s="10">
        <f ca="1">SUMPRODUCT($A182:$F182,Results!$B$18:$G$18)</f>
        <v>4.0693401258020439</v>
      </c>
      <c r="N182" s="10">
        <f ca="1">SUMPRODUCT($A182:$F182,Results!$B$19:$G$19)</f>
        <v>1.0878231863982553</v>
      </c>
      <c r="O182" s="10">
        <f ca="1">SUMPRODUCT($A182:$F182,Results!$B$20:$G$20)</f>
        <v>-2.4432409661768082</v>
      </c>
      <c r="P182" s="10" cm="1">
        <f t="array" aca="1" ref="P182" ca="1">SUMPRODUCT(J182:O182,TRANSPOSE(Test!BL$20:BL$25))+Test!$AD$20-Test!$BL$27</f>
        <v>-16.300409630846186</v>
      </c>
      <c r="Q182" s="10" cm="1">
        <f t="array" aca="1" ref="Q182" ca="1">SUMPRODUCT(J182:O182,TRANSPOSE(Test!ES$20:ES$25))+Test!$AD$20-Test!$ES$27</f>
        <v>-16.340715014581466</v>
      </c>
      <c r="R182" s="10">
        <f ca="1">I182-Results!$E$5*H182</f>
        <v>-19.264334534390393</v>
      </c>
      <c r="S182" s="10" cm="1">
        <f t="array" aca="1" ref="S182" ca="1">SUMPRODUCT(J182:O182,TRANSPOSE(Test!AR$28:AR$33))+Test!$AD$20-Test!$AC$26</f>
        <v>-17.185946964370391</v>
      </c>
      <c r="T182" s="10">
        <f ca="1">SUMPRODUCT(J182:O182,Results!K$9:P$9)</f>
        <v>-16.608340656870205</v>
      </c>
      <c r="U182" s="10">
        <f ca="1">SUMPRODUCT(J182:O182,Results!K$9:P$9)+Test!$AD$20-Test!$AC$31</f>
        <v>-16.591384600345112</v>
      </c>
      <c r="V182" s="10">
        <f t="shared" ca="1" si="13"/>
        <v>-15.419703840172115</v>
      </c>
      <c r="W182" s="10">
        <f t="shared" ca="1" si="14"/>
        <v>-15.379398456436835</v>
      </c>
      <c r="X182" s="10">
        <f t="shared" ca="1" si="15"/>
        <v>-12.455778936627908</v>
      </c>
      <c r="Y182" s="10">
        <f t="shared" ca="1" si="16"/>
        <v>-14.53416650664791</v>
      </c>
      <c r="Z182" s="10">
        <f ca="1">I182-Test!$AD$20</f>
        <v>-32.00224153790019</v>
      </c>
      <c r="AA182" s="10">
        <f t="shared" ca="1" si="17"/>
        <v>-15.128728870673189</v>
      </c>
    </row>
    <row r="183" spans="1:27">
      <c r="A183" s="6">
        <f ca="1">LN((RAND()^(-Results!$F$4))-1)</f>
        <v>2.398481602758733</v>
      </c>
      <c r="B183" s="6">
        <f ca="1">LN((RAND()^(-Results!$F$4))-1)</f>
        <v>3.3069395281656537</v>
      </c>
      <c r="C183" s="6">
        <f ca="1">LN((RAND()^(-Results!$F$4))-1)</f>
        <v>-0.28259176011318832</v>
      </c>
      <c r="D183" s="6">
        <f ca="1">LN((RAND()^(-Results!$F$4))-1)</f>
        <v>-0.71477314798482439</v>
      </c>
      <c r="E183" s="6">
        <f ca="1">LN((RAND()^(-Results!$F$4))-1)</f>
        <v>-1.4545035083597611</v>
      </c>
      <c r="F183" s="6">
        <f ca="1">LN((RAND()^(-Results!$F$4))-1)</f>
        <v>2.58247229168082</v>
      </c>
      <c r="G183" s="6">
        <f ca="1">LN((RAND()^(-Results!$F$4))-1)</f>
        <v>-1.5143436941993949</v>
      </c>
      <c r="H183" s="6">
        <f t="shared" ca="1" si="12"/>
        <v>-1.4560925237553906</v>
      </c>
      <c r="I183" s="10">
        <f ca="1">SUMPRODUCT(J183:O183,Results!B$12:G$12)+Results!$F$5*H183</f>
        <v>24.066764873329582</v>
      </c>
      <c r="J183" s="10">
        <f ca="1">SUMPRODUCT($A183:$F183,Results!$B$15:$G$15)</f>
        <v>-10.100690809770136</v>
      </c>
      <c r="K183" s="10">
        <f ca="1">SUMPRODUCT($A183:$F183,Results!$B$16:$G$16)</f>
        <v>1.2636001650361777</v>
      </c>
      <c r="L183" s="10">
        <f ca="1">SUMPRODUCT($A183:$F183,Results!$B$17:$G$17)</f>
        <v>4.7101086470916087</v>
      </c>
      <c r="M183" s="10">
        <f ca="1">SUMPRODUCT($A183:$F183,Results!$B$18:$G$18)</f>
        <v>-2.0824618507611339</v>
      </c>
      <c r="N183" s="10">
        <f ca="1">SUMPRODUCT($A183:$F183,Results!$B$19:$G$19)</f>
        <v>13.748776346949413</v>
      </c>
      <c r="O183" s="10">
        <f ca="1">SUMPRODUCT($A183:$F183,Results!$B$20:$G$20)</f>
        <v>5.3025134387991839</v>
      </c>
      <c r="P183" s="10" cm="1">
        <f t="array" aca="1" ref="P183" ca="1">SUMPRODUCT(J183:O183,TRANSPOSE(Test!BL$20:BL$25))+Test!$AD$20-Test!$BL$27</f>
        <v>29.939077104670126</v>
      </c>
      <c r="Q183" s="10" cm="1">
        <f t="array" aca="1" ref="Q183" ca="1">SUMPRODUCT(J183:O183,TRANSPOSE(Test!ES$20:ES$25))+Test!$AD$20-Test!$ES$27</f>
        <v>30.037556926727444</v>
      </c>
      <c r="R183" s="10">
        <f ca="1">I183-Results!$E$5*H183</f>
        <v>29.891134968351146</v>
      </c>
      <c r="S183" s="10" cm="1">
        <f t="array" aca="1" ref="S183" ca="1">SUMPRODUCT(J183:O183,TRANSPOSE(Test!AR$28:AR$33))+Test!$AD$20-Test!$AC$26</f>
        <v>27.305403373749797</v>
      </c>
      <c r="T183" s="10">
        <f ca="1">SUMPRODUCT(J183:O183,Results!K$9:P$9)</f>
        <v>30.492997234429271</v>
      </c>
      <c r="U183" s="10">
        <f ca="1">SUMPRODUCT(J183:O183,Results!K$9:P$9)+Test!$AD$20-Test!$AC$31</f>
        <v>30.509953290954364</v>
      </c>
      <c r="V183" s="10">
        <f t="shared" ca="1" si="13"/>
        <v>-5.872312231340544</v>
      </c>
      <c r="W183" s="10">
        <f t="shared" ca="1" si="14"/>
        <v>-5.9707920533978616</v>
      </c>
      <c r="X183" s="10">
        <f t="shared" ca="1" si="15"/>
        <v>-5.824370095021564</v>
      </c>
      <c r="Y183" s="10">
        <f t="shared" ca="1" si="16"/>
        <v>-3.2386385004202154</v>
      </c>
      <c r="Z183" s="10">
        <f ca="1">I183-Test!$AD$20</f>
        <v>23.784636806447697</v>
      </c>
      <c r="AA183" s="10">
        <f t="shared" ca="1" si="17"/>
        <v>-6.443188417624782</v>
      </c>
    </row>
    <row r="184" spans="1:27">
      <c r="A184" s="6">
        <f ca="1">LN((RAND()^(-Results!$F$4))-1)</f>
        <v>-0.42714529289911279</v>
      </c>
      <c r="B184" s="6">
        <f ca="1">LN((RAND()^(-Results!$F$4))-1)</f>
        <v>0.17746591309122073</v>
      </c>
      <c r="C184" s="6">
        <f ca="1">LN((RAND()^(-Results!$F$4))-1)</f>
        <v>-0.45700657507017667</v>
      </c>
      <c r="D184" s="6">
        <f ca="1">LN((RAND()^(-Results!$F$4))-1)</f>
        <v>-0.79826461589447462</v>
      </c>
      <c r="E184" s="6">
        <f ca="1">LN((RAND()^(-Results!$F$4))-1)</f>
        <v>0.42728261971425774</v>
      </c>
      <c r="F184" s="6">
        <f ca="1">LN((RAND()^(-Results!$F$4))-1)</f>
        <v>-0.64270552427496852</v>
      </c>
      <c r="G184" s="6">
        <f ca="1">LN((RAND()^(-Results!$F$4))-1)</f>
        <v>-0.12839810986600644</v>
      </c>
      <c r="H184" s="6">
        <f t="shared" ca="1" si="12"/>
        <v>-7.0146939422002189E-2</v>
      </c>
      <c r="I184" s="10">
        <f ca="1">SUMPRODUCT(J184:O184,Results!B$12:G$12)+Results!$F$5*H184</f>
        <v>-4.9240760929543574</v>
      </c>
      <c r="J184" s="10">
        <f ca="1">SUMPRODUCT($A184:$F184,Results!$B$15:$G$15)</f>
        <v>2.2294278603388378</v>
      </c>
      <c r="K184" s="10">
        <f ca="1">SUMPRODUCT($A184:$F184,Results!$B$16:$G$16)</f>
        <v>0.65160636839654384</v>
      </c>
      <c r="L184" s="10">
        <f ca="1">SUMPRODUCT($A184:$F184,Results!$B$17:$G$17)</f>
        <v>-1.5013461554621408</v>
      </c>
      <c r="M184" s="10">
        <f ca="1">SUMPRODUCT($A184:$F184,Results!$B$18:$G$18)</f>
        <v>2.2367123463691945</v>
      </c>
      <c r="N184" s="10">
        <f ca="1">SUMPRODUCT($A184:$F184,Results!$B$19:$G$19)</f>
        <v>-1.54260393924354</v>
      </c>
      <c r="O184" s="10">
        <f ca="1">SUMPRODUCT($A184:$F184,Results!$B$20:$G$20)</f>
        <v>-2.2574977025278358</v>
      </c>
      <c r="P184" s="10" cm="1">
        <f t="array" aca="1" ref="P184" ca="1">SUMPRODUCT(J184:O184,TRANSPOSE(Test!BL$20:BL$25))+Test!$AD$20-Test!$BL$27</f>
        <v>-4.6547675694227371</v>
      </c>
      <c r="Q184" s="10" cm="1">
        <f t="array" aca="1" ref="Q184" ca="1">SUMPRODUCT(J184:O184,TRANSPOSE(Test!ES$20:ES$25))+Test!$AD$20-Test!$ES$27</f>
        <v>-4.655390199753775</v>
      </c>
      <c r="R184" s="10">
        <f ca="1">I184-Results!$E$5*H184</f>
        <v>-4.6434883352663485</v>
      </c>
      <c r="S184" s="10" cm="1">
        <f t="array" aca="1" ref="S184" ca="1">SUMPRODUCT(J184:O184,TRANSPOSE(Test!AR$28:AR$33))+Test!$AD$20-Test!$AC$26</f>
        <v>-6.1250117827746626</v>
      </c>
      <c r="T184" s="10">
        <f ca="1">SUMPRODUCT(J184:O184,Results!K$9:P$9)</f>
        <v>-4.6863243275428896</v>
      </c>
      <c r="U184" s="10">
        <f ca="1">SUMPRODUCT(J184:O184,Results!K$9:P$9)+Test!$AD$20-Test!$AC$31</f>
        <v>-4.6693682710177971</v>
      </c>
      <c r="V184" s="10">
        <f t="shared" ca="1" si="13"/>
        <v>-0.26930852353162038</v>
      </c>
      <c r="W184" s="10">
        <f t="shared" ca="1" si="14"/>
        <v>-0.26868589320058245</v>
      </c>
      <c r="X184" s="10">
        <f t="shared" ca="1" si="15"/>
        <v>-0.28058775768800892</v>
      </c>
      <c r="Y184" s="10">
        <f t="shared" ca="1" si="16"/>
        <v>1.2009356898203052</v>
      </c>
      <c r="Z184" s="10">
        <f ca="1">I184-Test!$AD$20</f>
        <v>-5.2062041598362425</v>
      </c>
      <c r="AA184" s="10">
        <f t="shared" ca="1" si="17"/>
        <v>-0.25470782193656039</v>
      </c>
    </row>
    <row r="185" spans="1:27">
      <c r="A185" s="6">
        <f ca="1">LN((RAND()^(-Results!$F$4))-1)</f>
        <v>-0.70630827800708706</v>
      </c>
      <c r="B185" s="6">
        <f ca="1">LN((RAND()^(-Results!$F$4))-1)</f>
        <v>1.7796584648140295</v>
      </c>
      <c r="C185" s="6">
        <f ca="1">LN((RAND()^(-Results!$F$4))-1)</f>
        <v>-2.3608041334802752</v>
      </c>
      <c r="D185" s="6">
        <f ca="1">LN((RAND()^(-Results!$F$4))-1)</f>
        <v>-3.7289691853480029</v>
      </c>
      <c r="E185" s="6">
        <f ca="1">LN((RAND()^(-Results!$F$4))-1)</f>
        <v>0.64713001202887233</v>
      </c>
      <c r="F185" s="6">
        <f ca="1">LN((RAND()^(-Results!$F$4))-1)</f>
        <v>1.2112329786570857</v>
      </c>
      <c r="G185" s="6">
        <f ca="1">LN((RAND()^(-Results!$F$4))-1)</f>
        <v>-2.3211760046438479</v>
      </c>
      <c r="H185" s="6">
        <f t="shared" ca="1" si="12"/>
        <v>-2.2629248341998438</v>
      </c>
      <c r="I185" s="10">
        <f ca="1">SUMPRODUCT(J185:O185,Results!B$12:G$12)+Results!$F$5*H185</f>
        <v>-6.4067921315627681</v>
      </c>
      <c r="J185" s="10">
        <f ca="1">SUMPRODUCT($A185:$F185,Results!$B$15:$G$15)</f>
        <v>-9.129021209394228E-2</v>
      </c>
      <c r="K185" s="10">
        <f ca="1">SUMPRODUCT($A185:$F185,Results!$B$16:$G$16)</f>
        <v>3.5533658686019742</v>
      </c>
      <c r="L185" s="10">
        <f ca="1">SUMPRODUCT($A185:$F185,Results!$B$17:$G$17)</f>
        <v>-5.7106792307666705</v>
      </c>
      <c r="M185" s="10">
        <f ca="1">SUMPRODUCT($A185:$F185,Results!$B$18:$G$18)</f>
        <v>4.0102281070644539</v>
      </c>
      <c r="N185" s="10">
        <f ca="1">SUMPRODUCT($A185:$F185,Results!$B$19:$G$19)</f>
        <v>0.64745314593173009</v>
      </c>
      <c r="O185" s="10">
        <f ca="1">SUMPRODUCT($A185:$F185,Results!$B$20:$G$20)</f>
        <v>-4.2141768885544177</v>
      </c>
      <c r="P185" s="10" cm="1">
        <f t="array" aca="1" ref="P185" ca="1">SUMPRODUCT(J185:O185,TRANSPOSE(Test!BL$20:BL$25))+Test!$AD$20-Test!$BL$27</f>
        <v>3.7505424448936586</v>
      </c>
      <c r="Q185" s="10" cm="1">
        <f t="array" aca="1" ref="Q185" ca="1">SUMPRODUCT(J185:O185,TRANSPOSE(Test!ES$20:ES$25))+Test!$AD$20-Test!$ES$27</f>
        <v>3.8074316424671983</v>
      </c>
      <c r="R185" s="10">
        <f ca="1">I185-Results!$E$5*H185</f>
        <v>2.6449072052366072</v>
      </c>
      <c r="S185" s="10" cm="1">
        <f t="array" aca="1" ref="S185" ca="1">SUMPRODUCT(J185:O185,TRANSPOSE(Test!AR$28:AR$33))+Test!$AD$20-Test!$AC$26</f>
        <v>-1.3555396380746134</v>
      </c>
      <c r="T185" s="10">
        <f ca="1">SUMPRODUCT(J185:O185,Results!K$9:P$9)</f>
        <v>4.0095654545358954</v>
      </c>
      <c r="U185" s="10">
        <f ca="1">SUMPRODUCT(J185:O185,Results!K$9:P$9)+Test!$AD$20-Test!$AC$31</f>
        <v>4.026521511060988</v>
      </c>
      <c r="V185" s="10">
        <f t="shared" ca="1" si="13"/>
        <v>-10.157334576456426</v>
      </c>
      <c r="W185" s="10">
        <f t="shared" ca="1" si="14"/>
        <v>-10.214223774029966</v>
      </c>
      <c r="X185" s="10">
        <f t="shared" ca="1" si="15"/>
        <v>-9.0516993367993752</v>
      </c>
      <c r="Y185" s="10">
        <f t="shared" ca="1" si="16"/>
        <v>-5.0512524934881551</v>
      </c>
      <c r="Z185" s="10">
        <f ca="1">I185-Test!$AD$20</f>
        <v>-6.6889201984446531</v>
      </c>
      <c r="AA185" s="10">
        <f t="shared" ca="1" si="17"/>
        <v>-10.433313642623755</v>
      </c>
    </row>
    <row r="186" spans="1:27">
      <c r="A186" s="6">
        <f ca="1">LN((RAND()^(-Results!$F$4))-1)</f>
        <v>1.6817084783266623</v>
      </c>
      <c r="B186" s="6">
        <f ca="1">LN((RAND()^(-Results!$F$4))-1)</f>
        <v>-1.8353546920424255</v>
      </c>
      <c r="C186" s="6">
        <f ca="1">LN((RAND()^(-Results!$F$4))-1)</f>
        <v>6.2268657560239929E-2</v>
      </c>
      <c r="D186" s="6">
        <f ca="1">LN((RAND()^(-Results!$F$4))-1)</f>
        <v>1.308072418726012</v>
      </c>
      <c r="E186" s="6">
        <f ca="1">LN((RAND()^(-Results!$F$4))-1)</f>
        <v>-3.5786939080093449</v>
      </c>
      <c r="F186" s="6">
        <f ca="1">LN((RAND()^(-Results!$F$4))-1)</f>
        <v>2.4048005242422636</v>
      </c>
      <c r="G186" s="6">
        <f ca="1">LN((RAND()^(-Results!$F$4))-1)</f>
        <v>1.1537430238964843</v>
      </c>
      <c r="H186" s="6">
        <f t="shared" ca="1" si="12"/>
        <v>1.2119941943404886</v>
      </c>
      <c r="I186" s="10">
        <f ca="1">SUMPRODUCT(J186:O186,Results!B$12:G$12)+Results!$F$5*H186</f>
        <v>13.338999429093738</v>
      </c>
      <c r="J186" s="10">
        <f ca="1">SUMPRODUCT($A186:$F186,Results!$B$15:$G$15)</f>
        <v>-5.8155768245760022</v>
      </c>
      <c r="K186" s="10">
        <f ca="1">SUMPRODUCT($A186:$F186,Results!$B$16:$G$16)</f>
        <v>-8.7696173816652774</v>
      </c>
      <c r="L186" s="10">
        <f ca="1">SUMPRODUCT($A186:$F186,Results!$B$17:$G$17)</f>
        <v>10.960135937632703</v>
      </c>
      <c r="M186" s="10">
        <f ca="1">SUMPRODUCT($A186:$F186,Results!$B$18:$G$18)</f>
        <v>-5.7985004802226703</v>
      </c>
      <c r="N186" s="10">
        <f ca="1">SUMPRODUCT($A186:$F186,Results!$B$19:$G$19)</f>
        <v>5.354531753830102</v>
      </c>
      <c r="O186" s="10">
        <f ca="1">SUMPRODUCT($A186:$F186,Results!$B$20:$G$20)</f>
        <v>7.600444137916444</v>
      </c>
      <c r="P186" s="10" cm="1">
        <f t="array" aca="1" ref="P186" ca="1">SUMPRODUCT(J186:O186,TRANSPOSE(Test!BL$20:BL$25))+Test!$AD$20-Test!$BL$27</f>
        <v>7.1209461585036333</v>
      </c>
      <c r="Q186" s="10" cm="1">
        <f t="array" aca="1" ref="Q186" ca="1">SUMPRODUCT(J186:O186,TRANSPOSE(Test!ES$20:ES$25))+Test!$AD$20-Test!$ES$27</f>
        <v>7.0577572584422716</v>
      </c>
      <c r="R186" s="10">
        <f ca="1">I186-Results!$E$5*H186</f>
        <v>8.4910226517317824</v>
      </c>
      <c r="S186" s="10" cm="1">
        <f t="array" aca="1" ref="S186" ca="1">SUMPRODUCT(J186:O186,TRANSPOSE(Test!AR$28:AR$33))+Test!$AD$20-Test!$AC$26</f>
        <v>11.284650737512557</v>
      </c>
      <c r="T186" s="10">
        <f ca="1">SUMPRODUCT(J186:O186,Results!K$9:P$9)</f>
        <v>6.7268526769695614</v>
      </c>
      <c r="U186" s="10">
        <f ca="1">SUMPRODUCT(J186:O186,Results!K$9:P$9)+Test!$AD$20-Test!$AC$31</f>
        <v>6.7438087334946539</v>
      </c>
      <c r="V186" s="10">
        <f t="shared" ca="1" si="13"/>
        <v>6.2180532705901044</v>
      </c>
      <c r="W186" s="10">
        <f t="shared" ca="1" si="14"/>
        <v>6.2812421706514661</v>
      </c>
      <c r="X186" s="10">
        <f t="shared" ca="1" si="15"/>
        <v>4.8479767773619553</v>
      </c>
      <c r="Y186" s="10">
        <f t="shared" ca="1" si="16"/>
        <v>2.0543486915811808</v>
      </c>
      <c r="Z186" s="10">
        <f ca="1">I186-Test!$AD$20</f>
        <v>13.056871362211853</v>
      </c>
      <c r="AA186" s="10">
        <f t="shared" ca="1" si="17"/>
        <v>6.5951906955990838</v>
      </c>
    </row>
    <row r="187" spans="1:27">
      <c r="A187" s="6">
        <f ca="1">LN((RAND()^(-Results!$F$4))-1)</f>
        <v>-0.23062323499701612</v>
      </c>
      <c r="B187" s="6">
        <f ca="1">LN((RAND()^(-Results!$F$4))-1)</f>
        <v>-0.82838178184175792</v>
      </c>
      <c r="C187" s="6">
        <f ca="1">LN((RAND()^(-Results!$F$4))-1)</f>
        <v>-1.7184345197959283</v>
      </c>
      <c r="D187" s="6">
        <f ca="1">LN((RAND()^(-Results!$F$4))-1)</f>
        <v>-0.1459353471335077</v>
      </c>
      <c r="E187" s="6">
        <f ca="1">LN((RAND()^(-Results!$F$4))-1)</f>
        <v>1.4602769619910974</v>
      </c>
      <c r="F187" s="6">
        <f ca="1">LN((RAND()^(-Results!$F$4))-1)</f>
        <v>0.20029348429102223</v>
      </c>
      <c r="G187" s="6">
        <f ca="1">LN((RAND()^(-Results!$F$4))-1)</f>
        <v>-1.1106566726320093</v>
      </c>
      <c r="H187" s="6">
        <f t="shared" ca="1" si="12"/>
        <v>-1.052405502188005</v>
      </c>
      <c r="I187" s="10">
        <f ca="1">SUMPRODUCT(J187:O187,Results!B$12:G$12)+Results!$F$5*H187</f>
        <v>-3.506169472312838</v>
      </c>
      <c r="J187" s="10">
        <f ca="1">SUMPRODUCT($A187:$F187,Results!$B$15:$G$15)</f>
        <v>-2.7557430154962663</v>
      </c>
      <c r="K187" s="10">
        <f ca="1">SUMPRODUCT($A187:$F187,Results!$B$16:$G$16)</f>
        <v>0.56994060317811535</v>
      </c>
      <c r="L187" s="10">
        <f ca="1">SUMPRODUCT($A187:$F187,Results!$B$17:$G$17)</f>
        <v>-8.6314206734452146</v>
      </c>
      <c r="M187" s="10">
        <f ca="1">SUMPRODUCT($A187:$F187,Results!$B$18:$G$18)</f>
        <v>2.1039234010116572</v>
      </c>
      <c r="N187" s="10">
        <f ca="1">SUMPRODUCT($A187:$F187,Results!$B$19:$G$19)</f>
        <v>-4.4597613200906592</v>
      </c>
      <c r="O187" s="10">
        <f ca="1">SUMPRODUCT($A187:$F187,Results!$B$20:$G$20)</f>
        <v>-3.120589471978537</v>
      </c>
      <c r="P187" s="10" cm="1">
        <f t="array" aca="1" ref="P187" ca="1">SUMPRODUCT(J187:O187,TRANSPOSE(Test!BL$20:BL$25))+Test!$AD$20-Test!$BL$27</f>
        <v>1.5664602071293081</v>
      </c>
      <c r="Q187" s="10" cm="1">
        <f t="array" aca="1" ref="Q187" ca="1">SUMPRODUCT(J187:O187,TRANSPOSE(Test!ES$20:ES$25))+Test!$AD$20-Test!$ES$27</f>
        <v>1.5701017721836044</v>
      </c>
      <c r="R187" s="10">
        <f ca="1">I187-Results!$E$5*H187</f>
        <v>0.70345253643918193</v>
      </c>
      <c r="S187" s="10" cm="1">
        <f t="array" aca="1" ref="S187" ca="1">SUMPRODUCT(J187:O187,TRANSPOSE(Test!AR$28:AR$33))+Test!$AD$20-Test!$AC$26</f>
        <v>-1.4519393923594115</v>
      </c>
      <c r="T187" s="10">
        <f ca="1">SUMPRODUCT(J187:O187,Results!K$9:P$9)</f>
        <v>1.5721376824103224</v>
      </c>
      <c r="U187" s="10">
        <f ca="1">SUMPRODUCT(J187:O187,Results!K$9:P$9)+Test!$AD$20-Test!$AC$31</f>
        <v>1.5890937389354147</v>
      </c>
      <c r="V187" s="10">
        <f t="shared" ca="1" si="13"/>
        <v>-5.0726296794421462</v>
      </c>
      <c r="W187" s="10">
        <f t="shared" ca="1" si="14"/>
        <v>-5.0762712444964428</v>
      </c>
      <c r="X187" s="10">
        <f t="shared" ca="1" si="15"/>
        <v>-4.20962200875202</v>
      </c>
      <c r="Y187" s="10">
        <f t="shared" ca="1" si="16"/>
        <v>-2.0542300799534265</v>
      </c>
      <c r="Z187" s="10">
        <f ca="1">I187-Test!$AD$20</f>
        <v>-3.7882975391947236</v>
      </c>
      <c r="AA187" s="10">
        <f t="shared" ca="1" si="17"/>
        <v>-5.0952632112482528</v>
      </c>
    </row>
    <row r="188" spans="1:27">
      <c r="A188" s="6">
        <f ca="1">LN((RAND()^(-Results!$F$4))-1)</f>
        <v>-2.7455475150106858</v>
      </c>
      <c r="B188" s="6">
        <f ca="1">LN((RAND()^(-Results!$F$4))-1)</f>
        <v>-0.40214343067767006</v>
      </c>
      <c r="C188" s="6">
        <f ca="1">LN((RAND()^(-Results!$F$4))-1)</f>
        <v>-1.735892160444519</v>
      </c>
      <c r="D188" s="6">
        <f ca="1">LN((RAND()^(-Results!$F$4))-1)</f>
        <v>-1.2321626090875022</v>
      </c>
      <c r="E188" s="6">
        <f ca="1">LN((RAND()^(-Results!$F$4))-1)</f>
        <v>-0.28081478958102113</v>
      </c>
      <c r="F188" s="6">
        <f ca="1">LN((RAND()^(-Results!$F$4))-1)</f>
        <v>-2.9358159089496043</v>
      </c>
      <c r="G188" s="6">
        <f ca="1">LN((RAND()^(-Results!$F$4))-1)</f>
        <v>-1.8742609529789627</v>
      </c>
      <c r="H188" s="6">
        <f t="shared" ca="1" si="12"/>
        <v>-1.8160097825349584</v>
      </c>
      <c r="I188" s="10">
        <f ca="1">SUMPRODUCT(J188:O188,Results!B$12:G$12)+Results!$F$5*H188</f>
        <v>-44.294308350930052</v>
      </c>
      <c r="J188" s="10">
        <f ca="1">SUMPRODUCT($A188:$F188,Results!$B$15:$G$15)</f>
        <v>13.462096908550096</v>
      </c>
      <c r="K188" s="10">
        <f ca="1">SUMPRODUCT($A188:$F188,Results!$B$16:$G$16)</f>
        <v>-4.5174921846172174</v>
      </c>
      <c r="L188" s="10">
        <f ca="1">SUMPRODUCT($A188:$F188,Results!$B$17:$G$17)</f>
        <v>2.7020906726522123</v>
      </c>
      <c r="M188" s="10">
        <f ca="1">SUMPRODUCT($A188:$F188,Results!$B$18:$G$18)</f>
        <v>7.6952192316704284</v>
      </c>
      <c r="N188" s="10">
        <f ca="1">SUMPRODUCT($A188:$F188,Results!$B$19:$G$19)</f>
        <v>-9.1953691802302799</v>
      </c>
      <c r="O188" s="10">
        <f ca="1">SUMPRODUCT($A188:$F188,Results!$B$20:$G$20)</f>
        <v>-7.4718963102309814</v>
      </c>
      <c r="P188" s="10" cm="1">
        <f t="array" aca="1" ref="P188" ca="1">SUMPRODUCT(J188:O188,TRANSPOSE(Test!BL$20:BL$25))+Test!$AD$20-Test!$BL$27</f>
        <v>-35.547606010777706</v>
      </c>
      <c r="Q188" s="10" cm="1">
        <f t="array" aca="1" ref="Q188" ca="1">SUMPRODUCT(J188:O188,TRANSPOSE(Test!ES$20:ES$25))+Test!$AD$20-Test!$ES$27</f>
        <v>-35.545162479010969</v>
      </c>
      <c r="R188" s="10">
        <f ca="1">I188-Results!$E$5*H188</f>
        <v>-37.030269220790217</v>
      </c>
      <c r="S188" s="10" cm="1">
        <f t="array" aca="1" ref="S188" ca="1">SUMPRODUCT(J188:O188,TRANSPOSE(Test!AR$28:AR$33))+Test!$AD$20-Test!$AC$26</f>
        <v>-37.699063401218559</v>
      </c>
      <c r="T188" s="10">
        <f ca="1">SUMPRODUCT(J188:O188,Results!K$9:P$9)</f>
        <v>-35.559550435078272</v>
      </c>
      <c r="U188" s="10">
        <f ca="1">SUMPRODUCT(J188:O188,Results!K$9:P$9)+Test!$AD$20-Test!$AC$31</f>
        <v>-35.542594378553176</v>
      </c>
      <c r="V188" s="10">
        <f t="shared" ca="1" si="13"/>
        <v>-8.7467023401523463</v>
      </c>
      <c r="W188" s="10">
        <f t="shared" ca="1" si="14"/>
        <v>-8.7491458719190831</v>
      </c>
      <c r="X188" s="10">
        <f t="shared" ca="1" si="15"/>
        <v>-7.2640391301398353</v>
      </c>
      <c r="Y188" s="10">
        <f t="shared" ca="1" si="16"/>
        <v>-6.5952449497114927</v>
      </c>
      <c r="Z188" s="10">
        <f ca="1">I188-Test!$AD$20</f>
        <v>-44.576436417811941</v>
      </c>
      <c r="AA188" s="10">
        <f t="shared" ca="1" si="17"/>
        <v>-8.7517139723768764</v>
      </c>
    </row>
    <row r="189" spans="1:27">
      <c r="A189" s="6">
        <f ca="1">LN((RAND()^(-Results!$F$4))-1)</f>
        <v>-0.15193849155559583</v>
      </c>
      <c r="B189" s="6">
        <f ca="1">LN((RAND()^(-Results!$F$4))-1)</f>
        <v>6.6098862925564248</v>
      </c>
      <c r="C189" s="6">
        <f ca="1">LN((RAND()^(-Results!$F$4))-1)</f>
        <v>-0.72113260608575536</v>
      </c>
      <c r="D189" s="6">
        <f ca="1">LN((RAND()^(-Results!$F$4))-1)</f>
        <v>1.1341759315256741</v>
      </c>
      <c r="E189" s="6">
        <f ca="1">LN((RAND()^(-Results!$F$4))-1)</f>
        <v>7.5989551271566119E-2</v>
      </c>
      <c r="F189" s="6">
        <f ca="1">LN((RAND()^(-Results!$F$4))-1)</f>
        <v>2.5616116454755953</v>
      </c>
      <c r="G189" s="6">
        <f ca="1">LN((RAND()^(-Results!$F$4))-1)</f>
        <v>1.5135911524418115</v>
      </c>
      <c r="H189" s="6">
        <f t="shared" ca="1" si="12"/>
        <v>1.5718423228858158</v>
      </c>
      <c r="I189" s="10">
        <f ca="1">SUMPRODUCT(J189:O189,Results!B$12:G$12)+Results!$F$5*H189</f>
        <v>35.580256132523594</v>
      </c>
      <c r="J189" s="10">
        <f ca="1">SUMPRODUCT($A189:$F189,Results!$B$15:$G$15)</f>
        <v>-7.4254284785823828</v>
      </c>
      <c r="K189" s="10">
        <f ca="1">SUMPRODUCT($A189:$F189,Results!$B$16:$G$16)</f>
        <v>5.1726058501032384</v>
      </c>
      <c r="L189" s="10">
        <f ca="1">SUMPRODUCT($A189:$F189,Results!$B$17:$G$17)</f>
        <v>1.4670217673836392</v>
      </c>
      <c r="M189" s="10">
        <f ca="1">SUMPRODUCT($A189:$F189,Results!$B$18:$G$18)</f>
        <v>-0.94412504106782169</v>
      </c>
      <c r="N189" s="10">
        <f ca="1">SUMPRODUCT($A189:$F189,Results!$B$19:$G$19)</f>
        <v>10.635208479930874</v>
      </c>
      <c r="O189" s="10">
        <f ca="1">SUMPRODUCT($A189:$F189,Results!$B$20:$G$20)</f>
        <v>2.4799970407193492</v>
      </c>
      <c r="P189" s="10" cm="1">
        <f t="array" aca="1" ref="P189" ca="1">SUMPRODUCT(J189:O189,TRANSPOSE(Test!BL$20:BL$25))+Test!$AD$20-Test!$BL$27</f>
        <v>25.331271288674071</v>
      </c>
      <c r="Q189" s="10" cm="1">
        <f t="array" aca="1" ref="Q189" ca="1">SUMPRODUCT(J189:O189,TRANSPOSE(Test!ES$20:ES$25))+Test!$AD$20-Test!$ES$27</f>
        <v>25.68573659325666</v>
      </c>
      <c r="R189" s="10">
        <f ca="1">I189-Results!$E$5*H189</f>
        <v>29.29288684098033</v>
      </c>
      <c r="S189" s="10" cm="1">
        <f t="array" aca="1" ref="S189" ca="1">SUMPRODUCT(J189:O189,TRANSPOSE(Test!AR$28:AR$33))+Test!$AD$20-Test!$AC$26</f>
        <v>22.335811046302645</v>
      </c>
      <c r="T189" s="10">
        <f ca="1">SUMPRODUCT(J189:O189,Results!K$9:P$9)</f>
        <v>27.488136322512126</v>
      </c>
      <c r="U189" s="10">
        <f ca="1">SUMPRODUCT(J189:O189,Results!K$9:P$9)+Test!$AD$20-Test!$AC$31</f>
        <v>27.505092379037219</v>
      </c>
      <c r="V189" s="10">
        <f t="shared" ca="1" si="13"/>
        <v>10.248984843849524</v>
      </c>
      <c r="W189" s="10">
        <f t="shared" ca="1" si="14"/>
        <v>9.8945195392669341</v>
      </c>
      <c r="X189" s="10">
        <f t="shared" ca="1" si="15"/>
        <v>6.2873692915432642</v>
      </c>
      <c r="Y189" s="10">
        <f t="shared" ca="1" si="16"/>
        <v>13.244445086220949</v>
      </c>
      <c r="Z189" s="10">
        <f ca="1">I189-Test!$AD$20</f>
        <v>35.298128065641706</v>
      </c>
      <c r="AA189" s="10">
        <f t="shared" ca="1" si="17"/>
        <v>8.0751637534863754</v>
      </c>
    </row>
    <row r="190" spans="1:27">
      <c r="A190" s="6">
        <f ca="1">LN((RAND()^(-Results!$F$4))-1)</f>
        <v>0.28125063734994921</v>
      </c>
      <c r="B190" s="6">
        <f ca="1">LN((RAND()^(-Results!$F$4))-1)</f>
        <v>0.8650740657848538</v>
      </c>
      <c r="C190" s="6">
        <f ca="1">LN((RAND()^(-Results!$F$4))-1)</f>
        <v>0.74417238237508299</v>
      </c>
      <c r="D190" s="6">
        <f ca="1">LN((RAND()^(-Results!$F$4))-1)</f>
        <v>0.36521582556369442</v>
      </c>
      <c r="E190" s="6">
        <f ca="1">LN((RAND()^(-Results!$F$4))-1)</f>
        <v>1.1897998319425636</v>
      </c>
      <c r="F190" s="6">
        <f ca="1">LN((RAND()^(-Results!$F$4))-1)</f>
        <v>0.40406155007935113</v>
      </c>
      <c r="G190" s="6">
        <f ca="1">LN((RAND()^(-Results!$F$4))-1)</f>
        <v>-2.8826015386827266</v>
      </c>
      <c r="H190" s="6">
        <f t="shared" ca="1" si="12"/>
        <v>-2.8243503682387225</v>
      </c>
      <c r="I190" s="10">
        <f ca="1">SUMPRODUCT(J190:O190,Results!B$12:G$12)+Results!$F$5*H190</f>
        <v>-4.050809767558837</v>
      </c>
      <c r="J190" s="10">
        <f ca="1">SUMPRODUCT($A190:$F190,Results!$B$15:$G$15)</f>
        <v>-2.8830883754824588</v>
      </c>
      <c r="K190" s="10">
        <f ca="1">SUMPRODUCT($A190:$F190,Results!$B$16:$G$16)</f>
        <v>4.4132094561742718</v>
      </c>
      <c r="L190" s="10">
        <f ca="1">SUMPRODUCT($A190:$F190,Results!$B$17:$G$17)</f>
        <v>-4.0046551703824145</v>
      </c>
      <c r="M190" s="10">
        <f ca="1">SUMPRODUCT($A190:$F190,Results!$B$18:$G$18)</f>
        <v>-1.452495924131773</v>
      </c>
      <c r="N190" s="10">
        <f ca="1">SUMPRODUCT($A190:$F190,Results!$B$19:$G$19)</f>
        <v>1.5214336967292483</v>
      </c>
      <c r="O190" s="10">
        <f ca="1">SUMPRODUCT($A190:$F190,Results!$B$20:$G$20)</f>
        <v>0.61179463877287921</v>
      </c>
      <c r="P190" s="10" cm="1">
        <f t="array" aca="1" ref="P190" ca="1">SUMPRODUCT(J190:O190,TRANSPOSE(Test!BL$20:BL$25))+Test!$AD$20-Test!$BL$27</f>
        <v>10.228757800722674</v>
      </c>
      <c r="Q190" s="10" cm="1">
        <f t="array" aca="1" ref="Q190" ca="1">SUMPRODUCT(J190:O190,TRANSPOSE(Test!ES$20:ES$25))+Test!$AD$20-Test!$ES$27</f>
        <v>10.26940962448284</v>
      </c>
      <c r="R190" s="10">
        <f ca="1">I190-Results!$E$5*H190</f>
        <v>7.2465917053960531</v>
      </c>
      <c r="S190" s="10" cm="1">
        <f t="array" aca="1" ref="S190" ca="1">SUMPRODUCT(J190:O190,TRANSPOSE(Test!AR$28:AR$33))+Test!$AD$20-Test!$AC$26</f>
        <v>10.310303705332602</v>
      </c>
      <c r="T190" s="10">
        <f ca="1">SUMPRODUCT(J190:O190,Results!K$9:P$9)</f>
        <v>10.468513959654118</v>
      </c>
      <c r="U190" s="10">
        <f ca="1">SUMPRODUCT(J190:O190,Results!K$9:P$9)+Test!$AD$20-Test!$AC$31</f>
        <v>10.48547001617921</v>
      </c>
      <c r="V190" s="10">
        <f t="shared" ca="1" si="13"/>
        <v>-14.279567568281511</v>
      </c>
      <c r="W190" s="10">
        <f t="shared" ca="1" si="14"/>
        <v>-14.320219392041677</v>
      </c>
      <c r="X190" s="10">
        <f t="shared" ca="1" si="15"/>
        <v>-11.29740147295489</v>
      </c>
      <c r="Y190" s="10">
        <f t="shared" ca="1" si="16"/>
        <v>-14.361113472891439</v>
      </c>
      <c r="Z190" s="10">
        <f ca="1">I190-Test!$AD$20</f>
        <v>-4.3329378344407221</v>
      </c>
      <c r="AA190" s="10">
        <f t="shared" ca="1" si="17"/>
        <v>-14.536279783738047</v>
      </c>
    </row>
    <row r="191" spans="1:27">
      <c r="A191" s="6">
        <f ca="1">LN((RAND()^(-Results!$F$4))-1)</f>
        <v>-0.58208038552560037</v>
      </c>
      <c r="B191" s="6">
        <f ca="1">LN((RAND()^(-Results!$F$4))-1)</f>
        <v>1.707607583937756</v>
      </c>
      <c r="C191" s="6">
        <f ca="1">LN((RAND()^(-Results!$F$4))-1)</f>
        <v>-3.2034930036675942</v>
      </c>
      <c r="D191" s="6">
        <f ca="1">LN((RAND()^(-Results!$F$4))-1)</f>
        <v>2.076541488742675</v>
      </c>
      <c r="E191" s="6">
        <f ca="1">LN((RAND()^(-Results!$F$4))-1)</f>
        <v>2.6700627264510133</v>
      </c>
      <c r="F191" s="6">
        <f ca="1">LN((RAND()^(-Results!$F$4))-1)</f>
        <v>-1.3549948676183501</v>
      </c>
      <c r="G191" s="6">
        <f ca="1">LN((RAND()^(-Results!$F$4))-1)</f>
        <v>0.64960292206902048</v>
      </c>
      <c r="H191" s="6">
        <f t="shared" ca="1" si="12"/>
        <v>0.70785409251302478</v>
      </c>
      <c r="I191" s="10">
        <f ca="1">SUMPRODUCT(J191:O191,Results!B$12:G$12)+Results!$F$5*H191</f>
        <v>6.7871265489509565</v>
      </c>
      <c r="J191" s="10">
        <f ca="1">SUMPRODUCT($A191:$F191,Results!$B$15:$G$15)</f>
        <v>-3.9811085264072319</v>
      </c>
      <c r="K191" s="10">
        <f ca="1">SUMPRODUCT($A191:$F191,Results!$B$16:$G$16)</f>
        <v>0.11748960294000144</v>
      </c>
      <c r="L191" s="10">
        <f ca="1">SUMPRODUCT($A191:$F191,Results!$B$17:$G$17)</f>
        <v>-11.028916994932247</v>
      </c>
      <c r="M191" s="10">
        <f ca="1">SUMPRODUCT($A191:$F191,Results!$B$18:$G$18)</f>
        <v>7.1766728290279218</v>
      </c>
      <c r="N191" s="10">
        <f ca="1">SUMPRODUCT($A191:$F191,Results!$B$19:$G$19)</f>
        <v>-5.0003397495836968</v>
      </c>
      <c r="O191" s="10">
        <f ca="1">SUMPRODUCT($A191:$F191,Results!$B$20:$G$20)</f>
        <v>-6.3560205753765571</v>
      </c>
      <c r="P191" s="10" cm="1">
        <f t="array" aca="1" ref="P191" ca="1">SUMPRODUCT(J191:O191,TRANSPOSE(Test!BL$20:BL$25))+Test!$AD$20-Test!$BL$27</f>
        <v>1.8697251640109962</v>
      </c>
      <c r="Q191" s="10" cm="1">
        <f t="array" aca="1" ref="Q191" ca="1">SUMPRODUCT(J191:O191,TRANSPOSE(Test!ES$20:ES$25))+Test!$AD$20-Test!$ES$27</f>
        <v>2.0424403373039595</v>
      </c>
      <c r="R191" s="10">
        <f ca="1">I191-Results!$E$5*H191</f>
        <v>3.9557101788988573</v>
      </c>
      <c r="S191" s="10" cm="1">
        <f t="array" aca="1" ref="S191" ca="1">SUMPRODUCT(J191:O191,TRANSPOSE(Test!AR$28:AR$33))+Test!$AD$20-Test!$AC$26</f>
        <v>-6.3820657129428264</v>
      </c>
      <c r="T191" s="10">
        <f ca="1">SUMPRODUCT(J191:O191,Results!K$9:P$9)</f>
        <v>2.952439652396007</v>
      </c>
      <c r="U191" s="10">
        <f ca="1">SUMPRODUCT(J191:O191,Results!K$9:P$9)+Test!$AD$20-Test!$AC$31</f>
        <v>2.9693957089210996</v>
      </c>
      <c r="V191" s="10">
        <f t="shared" ca="1" si="13"/>
        <v>4.9174013849399607</v>
      </c>
      <c r="W191" s="10">
        <f t="shared" ca="1" si="14"/>
        <v>4.7446862116469966</v>
      </c>
      <c r="X191" s="10">
        <f t="shared" ca="1" si="15"/>
        <v>2.8314163700520991</v>
      </c>
      <c r="Y191" s="10">
        <f t="shared" ca="1" si="16"/>
        <v>13.169192261893784</v>
      </c>
      <c r="Z191" s="10">
        <f ca="1">I191-Test!$AD$20</f>
        <v>6.5049984820690714</v>
      </c>
      <c r="AA191" s="10">
        <f t="shared" ca="1" si="17"/>
        <v>3.8177308400298569</v>
      </c>
    </row>
    <row r="192" spans="1:27">
      <c r="A192" s="6">
        <f ca="1">LN((RAND()^(-Results!$F$4))-1)</f>
        <v>0.71957126267485172</v>
      </c>
      <c r="B192" s="6">
        <f ca="1">LN((RAND()^(-Results!$F$4))-1)</f>
        <v>-1.5043728191532952</v>
      </c>
      <c r="C192" s="6">
        <f ca="1">LN((RAND()^(-Results!$F$4))-1)</f>
        <v>2.8063744482791511</v>
      </c>
      <c r="D192" s="6">
        <f ca="1">LN((RAND()^(-Results!$F$4))-1)</f>
        <v>-0.46904260774870349</v>
      </c>
      <c r="E192" s="6">
        <f ca="1">LN((RAND()^(-Results!$F$4))-1)</f>
        <v>-1.2105404977473071</v>
      </c>
      <c r="F192" s="6">
        <f ca="1">LN((RAND()^(-Results!$F$4))-1)</f>
        <v>0.39619887582670132</v>
      </c>
      <c r="G192" s="6">
        <f ca="1">LN((RAND()^(-Results!$F$4))-1)</f>
        <v>-0.44552674455533559</v>
      </c>
      <c r="H192" s="6">
        <f t="shared" ca="1" si="12"/>
        <v>-0.38727557411133134</v>
      </c>
      <c r="I192" s="10">
        <f ca="1">SUMPRODUCT(J192:O192,Results!B$12:G$12)+Results!$F$5*H192</f>
        <v>-2.6435588346476311</v>
      </c>
      <c r="J192" s="10">
        <f ca="1">SUMPRODUCT($A192:$F192,Results!$B$15:$G$15)</f>
        <v>1.8086129851155182</v>
      </c>
      <c r="K192" s="10">
        <f ca="1">SUMPRODUCT($A192:$F192,Results!$B$16:$G$16)</f>
        <v>0.72660059713132696</v>
      </c>
      <c r="L192" s="10">
        <f ca="1">SUMPRODUCT($A192:$F192,Results!$B$17:$G$17)</f>
        <v>6.0330701421462258</v>
      </c>
      <c r="M192" s="10">
        <f ca="1">SUMPRODUCT($A192:$F192,Results!$B$18:$G$18)</f>
        <v>-5.4203239604807472</v>
      </c>
      <c r="N192" s="10">
        <f ca="1">SUMPRODUCT($A192:$F192,Results!$B$19:$G$19)</f>
        <v>2.9029128748293798</v>
      </c>
      <c r="O192" s="10">
        <f ca="1">SUMPRODUCT($A192:$F192,Results!$B$20:$G$20)</f>
        <v>4.6580360034528745</v>
      </c>
      <c r="P192" s="10" cm="1">
        <f t="array" aca="1" ref="P192" ca="1">SUMPRODUCT(J192:O192,TRANSPOSE(Test!BL$20:BL$25))+Test!$AD$20-Test!$BL$27</f>
        <v>0.62535261513059248</v>
      </c>
      <c r="Q192" s="10" cm="1">
        <f t="array" aca="1" ref="Q192" ca="1">SUMPRODUCT(J192:O192,TRANSPOSE(Test!ES$20:ES$25))+Test!$AD$20-Test!$ES$27</f>
        <v>0.49835604712429071</v>
      </c>
      <c r="R192" s="10">
        <f ca="1">I192-Results!$E$5*H192</f>
        <v>-1.0944565382023057</v>
      </c>
      <c r="S192" s="10" cm="1">
        <f t="array" aca="1" ref="S192" ca="1">SUMPRODUCT(J192:O192,TRANSPOSE(Test!AR$28:AR$33))+Test!$AD$20-Test!$AC$26</f>
        <v>6.6879107636257435</v>
      </c>
      <c r="T192" s="10">
        <f ca="1">SUMPRODUCT(J192:O192,Results!K$9:P$9)</f>
        <v>-0.17608736381280776</v>
      </c>
      <c r="U192" s="10">
        <f ca="1">SUMPRODUCT(J192:O192,Results!K$9:P$9)+Test!$AD$20-Test!$AC$31</f>
        <v>-0.1591313072877153</v>
      </c>
      <c r="V192" s="10">
        <f t="shared" ca="1" si="13"/>
        <v>-3.2689114497782237</v>
      </c>
      <c r="W192" s="10">
        <f t="shared" ca="1" si="14"/>
        <v>-3.141914881771922</v>
      </c>
      <c r="X192" s="10">
        <f t="shared" ca="1" si="15"/>
        <v>-1.5491022964453254</v>
      </c>
      <c r="Y192" s="10">
        <f t="shared" ca="1" si="16"/>
        <v>-9.3314695982733742</v>
      </c>
      <c r="Z192" s="10">
        <f ca="1">I192-Test!$AD$20</f>
        <v>-2.9256869015295166</v>
      </c>
      <c r="AA192" s="10">
        <f t="shared" ca="1" si="17"/>
        <v>-2.4844275273599159</v>
      </c>
    </row>
    <row r="193" spans="1:27">
      <c r="A193" s="6">
        <f ca="1">LN((RAND()^(-Results!$F$4))-1)</f>
        <v>0.28288006214956923</v>
      </c>
      <c r="B193" s="6">
        <f ca="1">LN((RAND()^(-Results!$F$4))-1)</f>
        <v>4.5163819954136297</v>
      </c>
      <c r="C193" s="6">
        <f ca="1">LN((RAND()^(-Results!$F$4))-1)</f>
        <v>0.21400046922179616</v>
      </c>
      <c r="D193" s="6">
        <f ca="1">LN((RAND()^(-Results!$F$4))-1)</f>
        <v>2.7120727016819357</v>
      </c>
      <c r="E193" s="6">
        <f ca="1">LN((RAND()^(-Results!$F$4))-1)</f>
        <v>1.7464320262847881</v>
      </c>
      <c r="F193" s="6">
        <f ca="1">LN((RAND()^(-Results!$F$4))-1)</f>
        <v>-0.83313633505545737</v>
      </c>
      <c r="G193" s="6">
        <f ca="1">LN((RAND()^(-Results!$F$4))-1)</f>
        <v>0.51879443936494984</v>
      </c>
      <c r="H193" s="6">
        <f t="shared" ca="1" si="12"/>
        <v>0.57704560980895414</v>
      </c>
      <c r="I193" s="10">
        <f ca="1">SUMPRODUCT(J193:O193,Results!B$12:G$12)+Results!$F$5*H193</f>
        <v>19.140873412262401</v>
      </c>
      <c r="J193" s="10">
        <f ca="1">SUMPRODUCT($A193:$F193,Results!$B$15:$G$15)</f>
        <v>-4.3889692327271188</v>
      </c>
      <c r="K193" s="10">
        <f ca="1">SUMPRODUCT($A193:$F193,Results!$B$16:$G$16)</f>
        <v>4.7847459382474637</v>
      </c>
      <c r="L193" s="10">
        <f ca="1">SUMPRODUCT($A193:$F193,Results!$B$17:$G$17)</f>
        <v>-2.2861842287282372</v>
      </c>
      <c r="M193" s="10">
        <f ca="1">SUMPRODUCT($A193:$F193,Results!$B$18:$G$18)</f>
        <v>2.0260949655287042</v>
      </c>
      <c r="N193" s="10">
        <f ca="1">SUMPRODUCT($A193:$F193,Results!$B$19:$G$19)</f>
        <v>5.0922811884417287</v>
      </c>
      <c r="O193" s="10">
        <f ca="1">SUMPRODUCT($A193:$F193,Results!$B$20:$G$20)</f>
        <v>-0.3579783843640465</v>
      </c>
      <c r="P193" s="10" cm="1">
        <f t="array" aca="1" ref="P193" ca="1">SUMPRODUCT(J193:O193,TRANSPOSE(Test!BL$20:BL$25))+Test!$AD$20-Test!$BL$27</f>
        <v>15.135177038822675</v>
      </c>
      <c r="Q193" s="10" cm="1">
        <f t="array" aca="1" ref="Q193" ca="1">SUMPRODUCT(J193:O193,TRANSPOSE(Test!ES$20:ES$25))+Test!$AD$20-Test!$ES$27</f>
        <v>15.373763751466669</v>
      </c>
      <c r="R193" s="10">
        <f ca="1">I193-Results!$E$5*H193</f>
        <v>16.832690973026583</v>
      </c>
      <c r="S193" s="10" cm="1">
        <f t="array" aca="1" ref="S193" ca="1">SUMPRODUCT(J193:O193,TRANSPOSE(Test!AR$28:AR$33))+Test!$AD$20-Test!$AC$26</f>
        <v>11.236977686255916</v>
      </c>
      <c r="T193" s="10">
        <f ca="1">SUMPRODUCT(J193:O193,Results!K$9:P$9)</f>
        <v>16.627450640360209</v>
      </c>
      <c r="U193" s="10">
        <f ca="1">SUMPRODUCT(J193:O193,Results!K$9:P$9)+Test!$AD$20-Test!$AC$31</f>
        <v>16.644406696885301</v>
      </c>
      <c r="V193" s="10">
        <f t="shared" ca="1" si="13"/>
        <v>4.0056963734397257</v>
      </c>
      <c r="W193" s="10">
        <f t="shared" ca="1" si="14"/>
        <v>3.7671096607957324</v>
      </c>
      <c r="X193" s="10">
        <f t="shared" ca="1" si="15"/>
        <v>2.3081824392358179</v>
      </c>
      <c r="Y193" s="10">
        <f t="shared" ca="1" si="16"/>
        <v>7.9038957260064855</v>
      </c>
      <c r="Z193" s="10">
        <f ca="1">I193-Test!$AD$20</f>
        <v>18.858745345380516</v>
      </c>
      <c r="AA193" s="10">
        <f t="shared" ca="1" si="17"/>
        <v>2.4964667153770996</v>
      </c>
    </row>
    <row r="194" spans="1:27">
      <c r="A194" s="6">
        <f ca="1">LN((RAND()^(-Results!$F$4))-1)</f>
        <v>0.97058225221832428</v>
      </c>
      <c r="B194" s="6">
        <f ca="1">LN((RAND()^(-Results!$F$4))-1)</f>
        <v>0.17459079990539067</v>
      </c>
      <c r="C194" s="6">
        <f ca="1">LN((RAND()^(-Results!$F$4))-1)</f>
        <v>-0.822034419690155</v>
      </c>
      <c r="D194" s="6">
        <f ca="1">LN((RAND()^(-Results!$F$4))-1)</f>
        <v>-0.38508965575715193</v>
      </c>
      <c r="E194" s="6">
        <f ca="1">LN((RAND()^(-Results!$F$4))-1)</f>
        <v>-1.5876473057765679</v>
      </c>
      <c r="F194" s="6">
        <f ca="1">LN((RAND()^(-Results!$F$4))-1)</f>
        <v>0.52826299920306197</v>
      </c>
      <c r="G194" s="6">
        <f ca="1">LN((RAND()^(-Results!$F$4))-1)</f>
        <v>-0.76666257426049278</v>
      </c>
      <c r="H194" s="6">
        <f t="shared" ca="1" si="12"/>
        <v>-0.70841140381648848</v>
      </c>
      <c r="I194" s="10">
        <f ca="1">SUMPRODUCT(J194:O194,Results!B$12:G$12)+Results!$F$5*H194</f>
        <v>0.51779185313975207</v>
      </c>
      <c r="J194" s="10">
        <f ca="1">SUMPRODUCT($A194:$F194,Results!$B$15:$G$15)</f>
        <v>-2.174713485141754</v>
      </c>
      <c r="K194" s="10">
        <f ca="1">SUMPRODUCT($A194:$F194,Results!$B$16:$G$16)</f>
        <v>-3.9619276565696651</v>
      </c>
      <c r="L194" s="10">
        <f ca="1">SUMPRODUCT($A194:$F194,Results!$B$17:$G$17)</f>
        <v>5.0339717541207651</v>
      </c>
      <c r="M194" s="10">
        <f ca="1">SUMPRODUCT($A194:$F194,Results!$B$18:$G$18)</f>
        <v>0.54594413983192192</v>
      </c>
      <c r="N194" s="10">
        <f ca="1">SUMPRODUCT($A194:$F194,Results!$B$19:$G$19)</f>
        <v>3.9142775719752319</v>
      </c>
      <c r="O194" s="10">
        <f ca="1">SUMPRODUCT($A194:$F194,Results!$B$20:$G$20)</f>
        <v>1.6531152899422157</v>
      </c>
      <c r="P194" s="10" cm="1">
        <f t="array" aca="1" ref="P194" ca="1">SUMPRODUCT(J194:O194,TRANSPOSE(Test!BL$20:BL$25))+Test!$AD$20-Test!$BL$27</f>
        <v>3.4503246087924393</v>
      </c>
      <c r="Q194" s="10" cm="1">
        <f t="array" aca="1" ref="Q194" ca="1">SUMPRODUCT(J194:O194,TRANSPOSE(Test!ES$20:ES$25))+Test!$AD$20-Test!$ES$27</f>
        <v>3.4390747622407205</v>
      </c>
      <c r="R194" s="10">
        <f ca="1">I194-Results!$E$5*H194</f>
        <v>3.351437468405706</v>
      </c>
      <c r="S194" s="10" cm="1">
        <f t="array" aca="1" ref="S194" ca="1">SUMPRODUCT(J194:O194,TRANSPOSE(Test!AR$28:AR$33))+Test!$AD$20-Test!$AC$26</f>
        <v>2.1343408172767537</v>
      </c>
      <c r="T194" s="10">
        <f ca="1">SUMPRODUCT(J194:O194,Results!K$9:P$9)</f>
        <v>3.3505670694505008</v>
      </c>
      <c r="U194" s="10">
        <f ca="1">SUMPRODUCT(J194:O194,Results!K$9:P$9)+Test!$AD$20-Test!$AC$31</f>
        <v>3.3675231259755933</v>
      </c>
      <c r="V194" s="10">
        <f t="shared" ca="1" si="13"/>
        <v>-2.9325327556526872</v>
      </c>
      <c r="W194" s="10">
        <f t="shared" ca="1" si="14"/>
        <v>-2.9212829091009684</v>
      </c>
      <c r="X194" s="10">
        <f t="shared" ca="1" si="15"/>
        <v>-2.8336456152659539</v>
      </c>
      <c r="Y194" s="10">
        <f t="shared" ca="1" si="16"/>
        <v>-1.6165489641370017</v>
      </c>
      <c r="Z194" s="10">
        <f ca="1">I194-Test!$AD$20</f>
        <v>0.23566378625786677</v>
      </c>
      <c r="AA194" s="10">
        <f t="shared" ca="1" si="17"/>
        <v>-2.8497312728358413</v>
      </c>
    </row>
    <row r="195" spans="1:27">
      <c r="A195" s="6">
        <f ca="1">LN((RAND()^(-Results!$F$4))-1)</f>
        <v>0.4108430259126043</v>
      </c>
      <c r="B195" s="6">
        <f ca="1">LN((RAND()^(-Results!$F$4))-1)</f>
        <v>0.12509448536708948</v>
      </c>
      <c r="C195" s="6">
        <f ca="1">LN((RAND()^(-Results!$F$4))-1)</f>
        <v>0.12648235747064543</v>
      </c>
      <c r="D195" s="6">
        <f ca="1">LN((RAND()^(-Results!$F$4))-1)</f>
        <v>0.27765954875511523</v>
      </c>
      <c r="E195" s="6">
        <f ca="1">LN((RAND()^(-Results!$F$4))-1)</f>
        <v>-0.58103624710096602</v>
      </c>
      <c r="F195" s="6">
        <f ca="1">LN((RAND()^(-Results!$F$4))-1)</f>
        <v>-2.0332576489590912</v>
      </c>
      <c r="G195" s="6">
        <f ca="1">LN((RAND()^(-Results!$F$4))-1)</f>
        <v>-4.5542319331016365E-2</v>
      </c>
      <c r="H195" s="6">
        <f t="shared" ref="H195:H258" ca="1" si="18">G195-$AC$5</f>
        <v>1.270885111298789E-2</v>
      </c>
      <c r="I195" s="10">
        <f ca="1">SUMPRODUCT(J195:O195,Results!B$12:G$12)+Results!$F$5*H195</f>
        <v>-7.9534367209288162</v>
      </c>
      <c r="J195" s="10">
        <f ca="1">SUMPRODUCT($A195:$F195,Results!$B$15:$G$15)</f>
        <v>3.3566949628948493</v>
      </c>
      <c r="K195" s="10">
        <f ca="1">SUMPRODUCT($A195:$F195,Results!$B$16:$G$16)</f>
        <v>-2.8638969409536208</v>
      </c>
      <c r="L195" s="10">
        <f ca="1">SUMPRODUCT($A195:$F195,Results!$B$17:$G$17)</f>
        <v>4.762541423039087</v>
      </c>
      <c r="M195" s="10">
        <f ca="1">SUMPRODUCT($A195:$F195,Results!$B$18:$G$18)</f>
        <v>3.1966206788154485</v>
      </c>
      <c r="N195" s="10">
        <f ca="1">SUMPRODUCT($A195:$F195,Results!$B$19:$G$19)</f>
        <v>0.72399563856836435</v>
      </c>
      <c r="O195" s="10">
        <f ca="1">SUMPRODUCT($A195:$F195,Results!$B$20:$G$20)</f>
        <v>-0.97191683654372163</v>
      </c>
      <c r="P195" s="10" cm="1">
        <f t="array" aca="1" ref="P195" ca="1">SUMPRODUCT(J195:O195,TRANSPOSE(Test!BL$20:BL$25))+Test!$AD$20-Test!$BL$27</f>
        <v>-8.0214871764945919</v>
      </c>
      <c r="Q195" s="10" cm="1">
        <f t="array" aca="1" ref="Q195" ca="1">SUMPRODUCT(J195:O195,TRANSPOSE(Test!ES$20:ES$25))+Test!$AD$20-Test!$ES$27</f>
        <v>-8.0524925632372835</v>
      </c>
      <c r="R195" s="10">
        <f ca="1">I195-Results!$E$5*H195</f>
        <v>-8.0042721253807674</v>
      </c>
      <c r="S195" s="10" cm="1">
        <f t="array" aca="1" ref="S195" ca="1">SUMPRODUCT(J195:O195,TRANSPOSE(Test!AR$28:AR$33))+Test!$AD$20-Test!$AC$26</f>
        <v>-9.5595114716207483</v>
      </c>
      <c r="T195" s="10">
        <f ca="1">SUMPRODUCT(J195:O195,Results!K$9:P$9)</f>
        <v>-8.2187084748767134</v>
      </c>
      <c r="U195" s="10">
        <f ca="1">SUMPRODUCT(J195:O195,Results!K$9:P$9)+Test!$AD$20-Test!$AC$31</f>
        <v>-8.2017524183516208</v>
      </c>
      <c r="V195" s="10">
        <f t="shared" ref="V195:V258" ca="1" si="19">I195-P195</f>
        <v>6.8050455565775714E-2</v>
      </c>
      <c r="W195" s="10">
        <f t="shared" ref="W195:W258" ca="1" si="20">I195-Q195</f>
        <v>9.9055842308467312E-2</v>
      </c>
      <c r="X195" s="10">
        <f t="shared" ref="X195:X258" ca="1" si="21">I195-R195</f>
        <v>5.0835404451951227E-2</v>
      </c>
      <c r="Y195" s="10">
        <f t="shared" ref="Y195:Y258" ca="1" si="22">I195-S195</f>
        <v>1.6060747506919322</v>
      </c>
      <c r="Z195" s="10">
        <f ca="1">I195-Test!$AD$20</f>
        <v>-8.2355647878107021</v>
      </c>
      <c r="AA195" s="10">
        <f t="shared" ref="AA195:AA258" ca="1" si="23">I195-U195</f>
        <v>0.24831569742280468</v>
      </c>
    </row>
    <row r="196" spans="1:27">
      <c r="A196" s="6">
        <f ca="1">LN((RAND()^(-Results!$F$4))-1)</f>
        <v>-0.38594581879015433</v>
      </c>
      <c r="B196" s="6">
        <f ca="1">LN((RAND()^(-Results!$F$4))-1)</f>
        <v>-0.34685672040905829</v>
      </c>
      <c r="C196" s="6">
        <f ca="1">LN((RAND()^(-Results!$F$4))-1)</f>
        <v>-0.91195208150678042</v>
      </c>
      <c r="D196" s="6">
        <f ca="1">LN((RAND()^(-Results!$F$4))-1)</f>
        <v>-4.3728935182847692</v>
      </c>
      <c r="E196" s="6">
        <f ca="1">LN((RAND()^(-Results!$F$4))-1)</f>
        <v>2.6690549455956072</v>
      </c>
      <c r="F196" s="6">
        <f ca="1">LN((RAND()^(-Results!$F$4))-1)</f>
        <v>0.60894067541644592</v>
      </c>
      <c r="G196" s="6">
        <f ca="1">LN((RAND()^(-Results!$F$4))-1)</f>
        <v>-2.9903515319162208</v>
      </c>
      <c r="H196" s="6">
        <f t="shared" ca="1" si="18"/>
        <v>-2.9321003614722168</v>
      </c>
      <c r="I196" s="10">
        <f ca="1">SUMPRODUCT(J196:O196,Results!B$12:G$12)+Results!$F$5*H196</f>
        <v>-9.1230208179255747</v>
      </c>
      <c r="J196" s="10">
        <f ca="1">SUMPRODUCT($A196:$F196,Results!$B$15:$G$15)</f>
        <v>-0.11762446964276663</v>
      </c>
      <c r="K196" s="10">
        <f ca="1">SUMPRODUCT($A196:$F196,Results!$B$16:$G$16)</f>
        <v>8.6683026284909168</v>
      </c>
      <c r="L196" s="10">
        <f ca="1">SUMPRODUCT($A196:$F196,Results!$B$17:$G$17)</f>
        <v>-13.893272943249302</v>
      </c>
      <c r="M196" s="10">
        <f ca="1">SUMPRODUCT($A196:$F196,Results!$B$18:$G$18)</f>
        <v>2.4694244024955259</v>
      </c>
      <c r="N196" s="10">
        <f ca="1">SUMPRODUCT($A196:$F196,Results!$B$19:$G$19)</f>
        <v>-3.0500958638932425</v>
      </c>
      <c r="O196" s="10">
        <f ca="1">SUMPRODUCT($A196:$F196,Results!$B$20:$G$20)</f>
        <v>-5.1994529556466764</v>
      </c>
      <c r="P196" s="10" cm="1">
        <f t="array" aca="1" ref="P196" ca="1">SUMPRODUCT(J196:O196,TRANSPOSE(Test!BL$20:BL$25))+Test!$AD$20-Test!$BL$27</f>
        <v>5.9093078783511093</v>
      </c>
      <c r="Q196" s="10" cm="1">
        <f t="array" aca="1" ref="Q196" ca="1">SUMPRODUCT(J196:O196,TRANSPOSE(Test!ES$20:ES$25))+Test!$AD$20-Test!$ES$27</f>
        <v>5.8347166998829012</v>
      </c>
      <c r="R196" s="10">
        <f ca="1">I196-Results!$E$5*H196</f>
        <v>2.6053806279632923</v>
      </c>
      <c r="S196" s="10" cm="1">
        <f t="array" aca="1" ref="S196" ca="1">SUMPRODUCT(J196:O196,TRANSPOSE(Test!AR$28:AR$33))+Test!$AD$20-Test!$AC$26</f>
        <v>2.3135162289989051</v>
      </c>
      <c r="T196" s="10">
        <f ca="1">SUMPRODUCT(J196:O196,Results!K$9:P$9)</f>
        <v>5.3620618088458212</v>
      </c>
      <c r="U196" s="10">
        <f ca="1">SUMPRODUCT(J196:O196,Results!K$9:P$9)+Test!$AD$20-Test!$AC$31</f>
        <v>5.3790178653709138</v>
      </c>
      <c r="V196" s="10">
        <f t="shared" ca="1" si="19"/>
        <v>-15.032328696276684</v>
      </c>
      <c r="W196" s="10">
        <f t="shared" ca="1" si="20"/>
        <v>-14.957737517808475</v>
      </c>
      <c r="X196" s="10">
        <f t="shared" ca="1" si="21"/>
        <v>-11.728401445888867</v>
      </c>
      <c r="Y196" s="10">
        <f t="shared" ca="1" si="22"/>
        <v>-11.43653704692448</v>
      </c>
      <c r="Z196" s="10">
        <f ca="1">I196-Test!$AD$20</f>
        <v>-9.4051488848074598</v>
      </c>
      <c r="AA196" s="10">
        <f t="shared" ca="1" si="23"/>
        <v>-14.502038683296488</v>
      </c>
    </row>
    <row r="197" spans="1:27">
      <c r="A197" s="6">
        <f ca="1">LN((RAND()^(-Results!$F$4))-1)</f>
        <v>1.2447340733249836</v>
      </c>
      <c r="B197" s="6">
        <f ca="1">LN((RAND()^(-Results!$F$4))-1)</f>
        <v>2.5122173258658642</v>
      </c>
      <c r="C197" s="6">
        <f ca="1">LN((RAND()^(-Results!$F$4))-1)</f>
        <v>0.53281899214799422</v>
      </c>
      <c r="D197" s="6">
        <f ca="1">LN((RAND()^(-Results!$F$4))-1)</f>
        <v>-1.991739554470221</v>
      </c>
      <c r="E197" s="6">
        <f ca="1">LN((RAND()^(-Results!$F$4))-1)</f>
        <v>1.0081850910684484</v>
      </c>
      <c r="F197" s="6">
        <f ca="1">LN((RAND()^(-Results!$F$4))-1)</f>
        <v>-1.265274953262973</v>
      </c>
      <c r="G197" s="6">
        <f ca="1">LN((RAND()^(-Results!$F$4))-1)</f>
        <v>0.39576855876456901</v>
      </c>
      <c r="H197" s="6">
        <f t="shared" ca="1" si="18"/>
        <v>0.45401972920857325</v>
      </c>
      <c r="I197" s="10">
        <f ca="1">SUMPRODUCT(J197:O197,Results!B$12:G$12)+Results!$F$5*H197</f>
        <v>13.363200943751371</v>
      </c>
      <c r="J197" s="10">
        <f ca="1">SUMPRODUCT($A197:$F197,Results!$B$15:$G$15)</f>
        <v>-0.40889784577088273</v>
      </c>
      <c r="K197" s="10">
        <f ca="1">SUMPRODUCT($A197:$F197,Results!$B$16:$G$16)</f>
        <v>5.5842549545199827</v>
      </c>
      <c r="L197" s="10">
        <f ca="1">SUMPRODUCT($A197:$F197,Results!$B$17:$G$17)</f>
        <v>-1.2645672886196619</v>
      </c>
      <c r="M197" s="10">
        <f ca="1">SUMPRODUCT($A197:$F197,Results!$B$18:$G$18)</f>
        <v>3.6336533001653981</v>
      </c>
      <c r="N197" s="10">
        <f ca="1">SUMPRODUCT($A197:$F197,Results!$B$19:$G$19)</f>
        <v>6.405477352179533</v>
      </c>
      <c r="O197" s="10">
        <f ca="1">SUMPRODUCT($A197:$F197,Results!$B$20:$G$20)</f>
        <v>-1.5421782078437674</v>
      </c>
      <c r="P197" s="10" cm="1">
        <f t="array" aca="1" ref="P197" ca="1">SUMPRODUCT(J197:O197,TRANSPOSE(Test!BL$20:BL$25))+Test!$AD$20-Test!$BL$27</f>
        <v>10.846867980297377</v>
      </c>
      <c r="Q197" s="10" cm="1">
        <f t="array" aca="1" ref="Q197" ca="1">SUMPRODUCT(J197:O197,TRANSPOSE(Test!ES$20:ES$25))+Test!$AD$20-Test!$ES$27</f>
        <v>10.851485819485315</v>
      </c>
      <c r="R197" s="10">
        <f ca="1">I197-Results!$E$5*H197</f>
        <v>11.547122026917078</v>
      </c>
      <c r="S197" s="10" cm="1">
        <f t="array" aca="1" ref="S197" ca="1">SUMPRODUCT(J197:O197,TRANSPOSE(Test!AR$28:AR$33))+Test!$AD$20-Test!$AC$26</f>
        <v>6.2815706296717204</v>
      </c>
      <c r="T197" s="10">
        <f ca="1">SUMPRODUCT(J197:O197,Results!K$9:P$9)</f>
        <v>10.823548563613761</v>
      </c>
      <c r="U197" s="10">
        <f ca="1">SUMPRODUCT(J197:O197,Results!K$9:P$9)+Test!$AD$20-Test!$AC$31</f>
        <v>10.840504620138853</v>
      </c>
      <c r="V197" s="10">
        <f t="shared" ca="1" si="19"/>
        <v>2.5163329634539942</v>
      </c>
      <c r="W197" s="10">
        <f t="shared" ca="1" si="20"/>
        <v>2.5117151242660558</v>
      </c>
      <c r="X197" s="10">
        <f t="shared" ca="1" si="21"/>
        <v>1.816078916834293</v>
      </c>
      <c r="Y197" s="10">
        <f t="shared" ca="1" si="22"/>
        <v>7.0816303140796508</v>
      </c>
      <c r="Z197" s="10">
        <f ca="1">I197-Test!$AD$20</f>
        <v>13.081072876869486</v>
      </c>
      <c r="AA197" s="10">
        <f t="shared" ca="1" si="23"/>
        <v>2.5226963236125179</v>
      </c>
    </row>
    <row r="198" spans="1:27">
      <c r="A198" s="6">
        <f ca="1">LN((RAND()^(-Results!$F$4))-1)</f>
        <v>-3.730499830084074E-2</v>
      </c>
      <c r="B198" s="6">
        <f ca="1">LN((RAND()^(-Results!$F$4))-1)</f>
        <v>-2.0263147843877909</v>
      </c>
      <c r="C198" s="6">
        <f ca="1">LN((RAND()^(-Results!$F$4))-1)</f>
        <v>-0.4007542427566767</v>
      </c>
      <c r="D198" s="6">
        <f ca="1">LN((RAND()^(-Results!$F$4))-1)</f>
        <v>2.8814087813029601</v>
      </c>
      <c r="E198" s="6">
        <f ca="1">LN((RAND()^(-Results!$F$4))-1)</f>
        <v>1.3961359616393971</v>
      </c>
      <c r="F198" s="6">
        <f ca="1">LN((RAND()^(-Results!$F$4))-1)</f>
        <v>0.67841765751021643</v>
      </c>
      <c r="G198" s="6">
        <f ca="1">LN((RAND()^(-Results!$F$4))-1)</f>
        <v>0.2242529700226758</v>
      </c>
      <c r="H198" s="6">
        <f t="shared" ca="1" si="18"/>
        <v>0.28250414046668004</v>
      </c>
      <c r="I198" s="10">
        <f ca="1">SUMPRODUCT(J198:O198,Results!B$12:G$12)+Results!$F$5*H198</f>
        <v>5.3671500947552495</v>
      </c>
      <c r="J198" s="10">
        <f ca="1">SUMPRODUCT($A198:$F198,Results!$B$15:$G$15)</f>
        <v>-5.588038301528977</v>
      </c>
      <c r="K198" s="10">
        <f ca="1">SUMPRODUCT($A198:$F198,Results!$B$16:$G$16)</f>
        <v>-0.78200424469283347</v>
      </c>
      <c r="L198" s="10">
        <f ca="1">SUMPRODUCT($A198:$F198,Results!$B$17:$G$17)</f>
        <v>-7.7901663229742937</v>
      </c>
      <c r="M198" s="10">
        <f ca="1">SUMPRODUCT($A198:$F198,Results!$B$18:$G$18)</f>
        <v>-2.6296054273494165</v>
      </c>
      <c r="N198" s="10">
        <f ca="1">SUMPRODUCT($A198:$F198,Results!$B$19:$G$19)</f>
        <v>-5.6479332782500737</v>
      </c>
      <c r="O198" s="10">
        <f ca="1">SUMPRODUCT($A198:$F198,Results!$B$20:$G$20)</f>
        <v>0.47878946328966032</v>
      </c>
      <c r="P198" s="10" cm="1">
        <f t="array" aca="1" ref="P198" ca="1">SUMPRODUCT(J198:O198,TRANSPOSE(Test!BL$20:BL$25))+Test!$AD$20-Test!$BL$27</f>
        <v>4.4153637576910016</v>
      </c>
      <c r="Q198" s="10" cm="1">
        <f t="array" aca="1" ref="Q198" ca="1">SUMPRODUCT(J198:O198,TRANSPOSE(Test!ES$20:ES$25))+Test!$AD$20-Test!$ES$27</f>
        <v>4.4266536974949684</v>
      </c>
      <c r="R198" s="10">
        <f ca="1">I198-Results!$E$5*H198</f>
        <v>4.2371335328885298</v>
      </c>
      <c r="S198" s="10" cm="1">
        <f t="array" aca="1" ref="S198" ca="1">SUMPRODUCT(J198:O198,TRANSPOSE(Test!AR$28:AR$33))+Test!$AD$20-Test!$AC$26</f>
        <v>5.7054334716770079</v>
      </c>
      <c r="T198" s="10">
        <f ca="1">SUMPRODUCT(J198:O198,Results!K$9:P$9)</f>
        <v>4.5237205082656997</v>
      </c>
      <c r="U198" s="10">
        <f ca="1">SUMPRODUCT(J198:O198,Results!K$9:P$9)+Test!$AD$20-Test!$AC$31</f>
        <v>4.5406765647907923</v>
      </c>
      <c r="V198" s="10">
        <f t="shared" ca="1" si="19"/>
        <v>0.95178633706424787</v>
      </c>
      <c r="W198" s="10">
        <f t="shared" ca="1" si="20"/>
        <v>0.94049639726028111</v>
      </c>
      <c r="X198" s="10">
        <f t="shared" ca="1" si="21"/>
        <v>1.1300165618667197</v>
      </c>
      <c r="Y198" s="10">
        <f t="shared" ca="1" si="22"/>
        <v>-0.33828337692175836</v>
      </c>
      <c r="Z198" s="10">
        <f ca="1">I198-Test!$AD$20</f>
        <v>5.0850220278733644</v>
      </c>
      <c r="AA198" s="10">
        <f t="shared" ca="1" si="23"/>
        <v>0.82647352996445722</v>
      </c>
    </row>
    <row r="199" spans="1:27">
      <c r="A199" s="6">
        <f ca="1">LN((RAND()^(-Results!$F$4))-1)</f>
        <v>-1.8269867539145854</v>
      </c>
      <c r="B199" s="6">
        <f ca="1">LN((RAND()^(-Results!$F$4))-1)</f>
        <v>-1.5824656821546448</v>
      </c>
      <c r="C199" s="6">
        <f ca="1">LN((RAND()^(-Results!$F$4))-1)</f>
        <v>-0.95308973183973689</v>
      </c>
      <c r="D199" s="6">
        <f ca="1">LN((RAND()^(-Results!$F$4))-1)</f>
        <v>0.83969196471560859</v>
      </c>
      <c r="E199" s="6">
        <f ca="1">LN((RAND()^(-Results!$F$4))-1)</f>
        <v>0.73928923642031164</v>
      </c>
      <c r="F199" s="6">
        <f ca="1">LN((RAND()^(-Results!$F$4))-1)</f>
        <v>-4.8079071009336012</v>
      </c>
      <c r="G199" s="6">
        <f ca="1">LN((RAND()^(-Results!$F$4))-1)</f>
        <v>-1.2015061982904993</v>
      </c>
      <c r="H199" s="6">
        <f t="shared" ca="1" si="18"/>
        <v>-1.143255027846495</v>
      </c>
      <c r="I199" s="10">
        <f ca="1">SUMPRODUCT(J199:O199,Results!B$12:G$12)+Results!$F$5*H199</f>
        <v>-41.663001435233724</v>
      </c>
      <c r="J199" s="10">
        <f ca="1">SUMPRODUCT($A199:$F199,Results!$B$15:$G$15)</f>
        <v>12.243484901251344</v>
      </c>
      <c r="K199" s="10">
        <f ca="1">SUMPRODUCT($A199:$F199,Results!$B$16:$G$16)</f>
        <v>-5.1750264619762554</v>
      </c>
      <c r="L199" s="10">
        <f ca="1">SUMPRODUCT($A199:$F199,Results!$B$17:$G$17)</f>
        <v>0.5642034369546387</v>
      </c>
      <c r="M199" s="10">
        <f ca="1">SUMPRODUCT($A199:$F199,Results!$B$18:$G$18)</f>
        <v>8.4489302969092233</v>
      </c>
      <c r="N199" s="10">
        <f ca="1">SUMPRODUCT($A199:$F199,Results!$B$19:$G$19)</f>
        <v>-10.99035823746514</v>
      </c>
      <c r="O199" s="10">
        <f ca="1">SUMPRODUCT($A199:$F199,Results!$B$20:$G$20)</f>
        <v>-7.6678261300713562</v>
      </c>
      <c r="P199" s="10" cm="1">
        <f t="array" aca="1" ref="P199" ca="1">SUMPRODUCT(J199:O199,TRANSPOSE(Test!BL$20:BL$25))+Test!$AD$20-Test!$BL$27</f>
        <v>-35.535888305416812</v>
      </c>
      <c r="Q199" s="10" cm="1">
        <f t="array" aca="1" ref="Q199" ca="1">SUMPRODUCT(J199:O199,TRANSPOSE(Test!ES$20:ES$25))+Test!$AD$20-Test!$ES$27</f>
        <v>-35.589463206756037</v>
      </c>
      <c r="R199" s="10">
        <f ca="1">I199-Results!$E$5*H199</f>
        <v>-37.089981323847745</v>
      </c>
      <c r="S199" s="10" cm="1">
        <f t="array" aca="1" ref="S199" ca="1">SUMPRODUCT(J199:O199,TRANSPOSE(Test!AR$28:AR$33))+Test!$AD$20-Test!$AC$26</f>
        <v>-38.176304892058042</v>
      </c>
      <c r="T199" s="10">
        <f ca="1">SUMPRODUCT(J199:O199,Results!K$9:P$9)</f>
        <v>-35.845183268666133</v>
      </c>
      <c r="U199" s="10">
        <f ca="1">SUMPRODUCT(J199:O199,Results!K$9:P$9)+Test!$AD$20-Test!$AC$31</f>
        <v>-35.828227212141037</v>
      </c>
      <c r="V199" s="10">
        <f t="shared" ca="1" si="19"/>
        <v>-6.1271131298169124</v>
      </c>
      <c r="W199" s="10">
        <f t="shared" ca="1" si="20"/>
        <v>-6.0735382284776875</v>
      </c>
      <c r="X199" s="10">
        <f t="shared" ca="1" si="21"/>
        <v>-4.5730201113859792</v>
      </c>
      <c r="Y199" s="10">
        <f t="shared" ca="1" si="22"/>
        <v>-3.4866965431756825</v>
      </c>
      <c r="Z199" s="10">
        <f ca="1">I199-Test!$AD$20</f>
        <v>-41.945129502115613</v>
      </c>
      <c r="AA199" s="10">
        <f t="shared" ca="1" si="23"/>
        <v>-5.8347742230926869</v>
      </c>
    </row>
    <row r="200" spans="1:27">
      <c r="A200" s="6">
        <f ca="1">LN((RAND()^(-Results!$F$4))-1)</f>
        <v>-1.8144509457109481</v>
      </c>
      <c r="B200" s="6">
        <f ca="1">LN((RAND()^(-Results!$F$4))-1)</f>
        <v>-1.7581651226371684</v>
      </c>
      <c r="C200" s="6">
        <f ca="1">LN((RAND()^(-Results!$F$4))-1)</f>
        <v>-1.3924011958529963</v>
      </c>
      <c r="D200" s="6">
        <f ca="1">LN((RAND()^(-Results!$F$4))-1)</f>
        <v>1.0501107007343757</v>
      </c>
      <c r="E200" s="6">
        <f ca="1">LN((RAND()^(-Results!$F$4))-1)</f>
        <v>-2.3504023630843478</v>
      </c>
      <c r="F200" s="6">
        <f ca="1">LN((RAND()^(-Results!$F$4))-1)</f>
        <v>3.1903389148271768</v>
      </c>
      <c r="G200" s="6">
        <f ca="1">LN((RAND()^(-Results!$F$4))-1)</f>
        <v>-0.61915998874432532</v>
      </c>
      <c r="H200" s="6">
        <f t="shared" ca="1" si="18"/>
        <v>-0.56090881830032102</v>
      </c>
      <c r="I200" s="10">
        <f ca="1">SUMPRODUCT(J200:O200,Results!B$12:G$12)+Results!$F$5*H200</f>
        <v>-12.021426123756676</v>
      </c>
      <c r="J200" s="10">
        <f ca="1">SUMPRODUCT($A200:$F200,Results!$B$15:$G$15)</f>
        <v>-8.7247899770099835E-2</v>
      </c>
      <c r="K200" s="10">
        <f ca="1">SUMPRODUCT($A200:$F200,Results!$B$16:$G$16)</f>
        <v>-7.0052790856762694</v>
      </c>
      <c r="L200" s="10">
        <f ca="1">SUMPRODUCT($A200:$F200,Results!$B$17:$G$17)</f>
        <v>4.4676745792789463</v>
      </c>
      <c r="M200" s="10">
        <f ca="1">SUMPRODUCT($A200:$F200,Results!$B$18:$G$18)</f>
        <v>-5.0660012868830542</v>
      </c>
      <c r="N200" s="10">
        <f ca="1">SUMPRODUCT($A200:$F200,Results!$B$19:$G$19)</f>
        <v>-4.5618669738973434</v>
      </c>
      <c r="O200" s="10">
        <f ca="1">SUMPRODUCT($A200:$F200,Results!$B$20:$G$20)</f>
        <v>2.8462746830019579</v>
      </c>
      <c r="P200" s="10" cm="1">
        <f t="array" aca="1" ref="P200" ca="1">SUMPRODUCT(J200:O200,TRANSPOSE(Test!BL$20:BL$25))+Test!$AD$20-Test!$BL$27</f>
        <v>-9.7323068099441272</v>
      </c>
      <c r="Q200" s="10" cm="1">
        <f t="array" aca="1" ref="Q200" ca="1">SUMPRODUCT(J200:O200,TRANSPOSE(Test!ES$20:ES$25))+Test!$AD$20-Test!$ES$27</f>
        <v>-9.6747015755043577</v>
      </c>
      <c r="R200" s="10">
        <f ca="1">I200-Results!$E$5*H200</f>
        <v>-9.777790850555391</v>
      </c>
      <c r="S200" s="10" cm="1">
        <f t="array" aca="1" ref="S200" ca="1">SUMPRODUCT(J200:O200,TRANSPOSE(Test!AR$28:AR$33))+Test!$AD$20-Test!$AC$26</f>
        <v>-4.2696225551654381</v>
      </c>
      <c r="T200" s="10">
        <f ca="1">SUMPRODUCT(J200:O200,Results!K$9:P$9)</f>
        <v>-9.3865104923528211</v>
      </c>
      <c r="U200" s="10">
        <f ca="1">SUMPRODUCT(J200:O200,Results!K$9:P$9)+Test!$AD$20-Test!$AC$31</f>
        <v>-9.3695544358277285</v>
      </c>
      <c r="V200" s="10">
        <f t="shared" ca="1" si="19"/>
        <v>-2.2891193138125487</v>
      </c>
      <c r="W200" s="10">
        <f t="shared" ca="1" si="20"/>
        <v>-2.3467245482523182</v>
      </c>
      <c r="X200" s="10">
        <f t="shared" ca="1" si="21"/>
        <v>-2.243635273201285</v>
      </c>
      <c r="Y200" s="10">
        <f t="shared" ca="1" si="22"/>
        <v>-7.7518035685912379</v>
      </c>
      <c r="Z200" s="10">
        <f ca="1">I200-Test!$AD$20</f>
        <v>-12.303554190638561</v>
      </c>
      <c r="AA200" s="10">
        <f t="shared" ca="1" si="23"/>
        <v>-2.6518716879289475</v>
      </c>
    </row>
    <row r="201" spans="1:27">
      <c r="A201" s="6">
        <f ca="1">LN((RAND()^(-Results!$F$4))-1)</f>
        <v>0.93788812499815677</v>
      </c>
      <c r="B201" s="6">
        <f ca="1">LN((RAND()^(-Results!$F$4))-1)</f>
        <v>0.9130272468130668</v>
      </c>
      <c r="C201" s="6">
        <f ca="1">LN((RAND()^(-Results!$F$4))-1)</f>
        <v>-1.4535448097543047</v>
      </c>
      <c r="D201" s="6">
        <f ca="1">LN((RAND()^(-Results!$F$4))-1)</f>
        <v>-0.45866650282263383</v>
      </c>
      <c r="E201" s="6">
        <f ca="1">LN((RAND()^(-Results!$F$4))-1)</f>
        <v>-0.32943024005377469</v>
      </c>
      <c r="F201" s="6">
        <f ca="1">LN((RAND()^(-Results!$F$4))-1)</f>
        <v>0.22737704662978225</v>
      </c>
      <c r="G201" s="6">
        <f ca="1">LN((RAND()^(-Results!$F$4))-1)</f>
        <v>-0.38274864219726229</v>
      </c>
      <c r="H201" s="6">
        <f t="shared" ca="1" si="18"/>
        <v>-0.32449747175325805</v>
      </c>
      <c r="I201" s="10">
        <f ca="1">SUMPRODUCT(J201:O201,Results!B$12:G$12)+Results!$F$5*H201</f>
        <v>6.5837288664212386</v>
      </c>
      <c r="J201" s="10">
        <f ca="1">SUMPRODUCT($A201:$F201,Results!$B$15:$G$15)</f>
        <v>-3.6523720298470685</v>
      </c>
      <c r="K201" s="10">
        <f ca="1">SUMPRODUCT($A201:$F201,Results!$B$16:$G$16)</f>
        <v>-1.592334455872098</v>
      </c>
      <c r="L201" s="10">
        <f ca="1">SUMPRODUCT($A201:$F201,Results!$B$17:$G$17)</f>
        <v>1.6206271548804829E-4</v>
      </c>
      <c r="M201" s="10">
        <f ca="1">SUMPRODUCT($A201:$F201,Results!$B$18:$G$18)</f>
        <v>2.5069072653485041</v>
      </c>
      <c r="N201" s="10">
        <f ca="1">SUMPRODUCT($A201:$F201,Results!$B$19:$G$19)</f>
        <v>3.1883734447986023</v>
      </c>
      <c r="O201" s="10">
        <f ca="1">SUMPRODUCT($A201:$F201,Results!$B$20:$G$20)</f>
        <v>-0.43249515886390377</v>
      </c>
      <c r="P201" s="10" cm="1">
        <f t="array" aca="1" ref="P201" ca="1">SUMPRODUCT(J201:O201,TRANSPOSE(Test!BL$20:BL$25))+Test!$AD$20-Test!$BL$27</f>
        <v>7.3391761368897841</v>
      </c>
      <c r="Q201" s="10" cm="1">
        <f t="array" aca="1" ref="Q201" ca="1">SUMPRODUCT(J201:O201,TRANSPOSE(Test!ES$20:ES$25))+Test!$AD$20-Test!$ES$27</f>
        <v>7.3670156149528712</v>
      </c>
      <c r="R201" s="10">
        <f ca="1">I201-Results!$E$5*H201</f>
        <v>7.8817187534342708</v>
      </c>
      <c r="S201" s="10" cm="1">
        <f t="array" aca="1" ref="S201" ca="1">SUMPRODUCT(J201:O201,TRANSPOSE(Test!AR$28:AR$33))+Test!$AD$20-Test!$AC$26</f>
        <v>3.3542218329426046</v>
      </c>
      <c r="T201" s="10">
        <f ca="1">SUMPRODUCT(J201:O201,Results!K$9:P$9)</f>
        <v>7.4791089446594379</v>
      </c>
      <c r="U201" s="10">
        <f ca="1">SUMPRODUCT(J201:O201,Results!K$9:P$9)+Test!$AD$20-Test!$AC$31</f>
        <v>7.4960650011845305</v>
      </c>
      <c r="V201" s="10">
        <f t="shared" ca="1" si="19"/>
        <v>-0.75544727046854554</v>
      </c>
      <c r="W201" s="10">
        <f t="shared" ca="1" si="20"/>
        <v>-0.7832867485316326</v>
      </c>
      <c r="X201" s="10">
        <f t="shared" ca="1" si="21"/>
        <v>-1.2979898870130322</v>
      </c>
      <c r="Y201" s="10">
        <f t="shared" ca="1" si="22"/>
        <v>3.229507033478634</v>
      </c>
      <c r="Z201" s="10">
        <f ca="1">I201-Test!$AD$20</f>
        <v>6.3016007995393535</v>
      </c>
      <c r="AA201" s="10">
        <f t="shared" ca="1" si="23"/>
        <v>-0.91233613476329189</v>
      </c>
    </row>
    <row r="202" spans="1:27">
      <c r="A202" s="6">
        <f ca="1">LN((RAND()^(-Results!$F$4))-1)</f>
        <v>0.38850532382232716</v>
      </c>
      <c r="B202" s="6">
        <f ca="1">LN((RAND()^(-Results!$F$4))-1)</f>
        <v>-3.4369411303433814</v>
      </c>
      <c r="C202" s="6">
        <f ca="1">LN((RAND()^(-Results!$F$4))-1)</f>
        <v>-0.27061279331466154</v>
      </c>
      <c r="D202" s="6">
        <f ca="1">LN((RAND()^(-Results!$F$4))-1)</f>
        <v>-1.1162401132466266</v>
      </c>
      <c r="E202" s="6">
        <f ca="1">LN((RAND()^(-Results!$F$4))-1)</f>
        <v>0.87991753012838847</v>
      </c>
      <c r="F202" s="6">
        <f ca="1">LN((RAND()^(-Results!$F$4))-1)</f>
        <v>1.5315466306055432</v>
      </c>
      <c r="G202" s="6">
        <f ca="1">LN((RAND()^(-Results!$F$4))-1)</f>
        <v>-1.685698368201227</v>
      </c>
      <c r="H202" s="6">
        <f t="shared" ca="1" si="18"/>
        <v>-1.6274471977572227</v>
      </c>
      <c r="I202" s="10">
        <f ca="1">SUMPRODUCT(J202:O202,Results!B$12:G$12)+Results!$F$5*H202</f>
        <v>-4.5460431787803302</v>
      </c>
      <c r="J202" s="10">
        <f ca="1">SUMPRODUCT($A202:$F202,Results!$B$15:$G$15)</f>
        <v>-3.7905405652066895</v>
      </c>
      <c r="K202" s="10">
        <f ca="1">SUMPRODUCT($A202:$F202,Results!$B$16:$G$16)</f>
        <v>1.1268910099032012</v>
      </c>
      <c r="L202" s="10">
        <f ca="1">SUMPRODUCT($A202:$F202,Results!$B$17:$G$17)</f>
        <v>-8.5005727589998514</v>
      </c>
      <c r="M202" s="10">
        <f ca="1">SUMPRODUCT($A202:$F202,Results!$B$18:$G$18)</f>
        <v>-3.0438693543366622</v>
      </c>
      <c r="N202" s="10">
        <f ca="1">SUMPRODUCT($A202:$F202,Results!$B$19:$G$19)</f>
        <v>-4.5807802601827303</v>
      </c>
      <c r="O202" s="10">
        <f ca="1">SUMPRODUCT($A202:$F202,Results!$B$20:$G$20)</f>
        <v>0.17081359301227561</v>
      </c>
      <c r="P202" s="10" cm="1">
        <f t="array" aca="1" ref="P202" ca="1">SUMPRODUCT(J202:O202,TRANSPOSE(Test!BL$20:BL$25))+Test!$AD$20-Test!$BL$27</f>
        <v>4.6240422721605556</v>
      </c>
      <c r="Q202" s="10" cm="1">
        <f t="array" aca="1" ref="Q202" ca="1">SUMPRODUCT(J202:O202,TRANSPOSE(Test!ES$20:ES$25))+Test!$AD$20-Test!$ES$27</f>
        <v>4.4790944436464031</v>
      </c>
      <c r="R202" s="10">
        <f ca="1">I202-Results!$E$5*H202</f>
        <v>1.9637456122485606</v>
      </c>
      <c r="S202" s="10" cm="1">
        <f t="array" aca="1" ref="S202" ca="1">SUMPRODUCT(J202:O202,TRANSPOSE(Test!AR$28:AR$33))+Test!$AD$20-Test!$AC$26</f>
        <v>6.3108923896061144</v>
      </c>
      <c r="T202" s="10">
        <f ca="1">SUMPRODUCT(J202:O202,Results!K$9:P$9)</f>
        <v>3.7020899415908093</v>
      </c>
      <c r="U202" s="10">
        <f ca="1">SUMPRODUCT(J202:O202,Results!K$9:P$9)+Test!$AD$20-Test!$AC$31</f>
        <v>3.7190459981159019</v>
      </c>
      <c r="V202" s="10">
        <f t="shared" ca="1" si="19"/>
        <v>-9.1700854509408849</v>
      </c>
      <c r="W202" s="10">
        <f t="shared" ca="1" si="20"/>
        <v>-9.0251376224267332</v>
      </c>
      <c r="X202" s="10">
        <f t="shared" ca="1" si="21"/>
        <v>-6.5097887910288907</v>
      </c>
      <c r="Y202" s="10">
        <f t="shared" ca="1" si="22"/>
        <v>-10.856935568386444</v>
      </c>
      <c r="Z202" s="10">
        <f ca="1">I202-Test!$AD$20</f>
        <v>-4.8281712456622152</v>
      </c>
      <c r="AA202" s="10">
        <f t="shared" ca="1" si="23"/>
        <v>-8.2650891768962325</v>
      </c>
    </row>
    <row r="203" spans="1:27">
      <c r="A203" s="6">
        <f ca="1">LN((RAND()^(-Results!$F$4))-1)</f>
        <v>0.44235245567180115</v>
      </c>
      <c r="B203" s="6">
        <f ca="1">LN((RAND()^(-Results!$F$4))-1)</f>
        <v>-0.55093863481916838</v>
      </c>
      <c r="C203" s="6">
        <f ca="1">LN((RAND()^(-Results!$F$4))-1)</f>
        <v>-0.6612923210717685</v>
      </c>
      <c r="D203" s="6">
        <f ca="1">LN((RAND()^(-Results!$F$4))-1)</f>
        <v>-1.7566345559937759</v>
      </c>
      <c r="E203" s="6">
        <f ca="1">LN((RAND()^(-Results!$F$4))-1)</f>
        <v>-3.2047525783629358</v>
      </c>
      <c r="F203" s="6">
        <f ca="1">LN((RAND()^(-Results!$F$4))-1)</f>
        <v>0.51192328888336014</v>
      </c>
      <c r="G203" s="6">
        <f ca="1">LN((RAND()^(-Results!$F$4))-1)</f>
        <v>-1.5511662632803702</v>
      </c>
      <c r="H203" s="6">
        <f t="shared" ca="1" si="18"/>
        <v>-1.4929150928363659</v>
      </c>
      <c r="I203" s="10">
        <f ca="1">SUMPRODUCT(J203:O203,Results!B$12:G$12)+Results!$F$5*H203</f>
        <v>-14.835465696247091</v>
      </c>
      <c r="J203" s="10">
        <f ca="1">SUMPRODUCT($A203:$F203,Results!$B$15:$G$15)</f>
        <v>2.8538762821225103</v>
      </c>
      <c r="K203" s="10">
        <f ca="1">SUMPRODUCT($A203:$F203,Results!$B$16:$G$16)</f>
        <v>-6.8239930828649822</v>
      </c>
      <c r="L203" s="10">
        <f ca="1">SUMPRODUCT($A203:$F203,Results!$B$17:$G$17)</f>
        <v>11.257796950733717</v>
      </c>
      <c r="M203" s="10">
        <f ca="1">SUMPRODUCT($A203:$F203,Results!$B$18:$G$18)</f>
        <v>0.41482854392845181</v>
      </c>
      <c r="N203" s="10">
        <f ca="1">SUMPRODUCT($A203:$F203,Results!$B$19:$G$19)</f>
        <v>3.6602410609315754</v>
      </c>
      <c r="O203" s="10">
        <f ca="1">SUMPRODUCT($A203:$F203,Results!$B$20:$G$20)</f>
        <v>2.0262774096344374</v>
      </c>
      <c r="P203" s="10" cm="1">
        <f t="array" aca="1" ref="P203" ca="1">SUMPRODUCT(J203:O203,TRANSPOSE(Test!BL$20:BL$25))+Test!$AD$20-Test!$BL$27</f>
        <v>-7.8525678346557957</v>
      </c>
      <c r="Q203" s="10" cm="1">
        <f t="array" aca="1" ref="Q203" ca="1">SUMPRODUCT(J203:O203,TRANSPOSE(Test!ES$20:ES$25))+Test!$AD$20-Test!$ES$27</f>
        <v>-7.9231985393142024</v>
      </c>
      <c r="R203" s="10">
        <f ca="1">I203-Results!$E$5*H203</f>
        <v>-8.8638053249016266</v>
      </c>
      <c r="S203" s="10" cm="1">
        <f t="array" aca="1" ref="S203" ca="1">SUMPRODUCT(J203:O203,TRANSPOSE(Test!AR$28:AR$33))+Test!$AD$20-Test!$AC$26</f>
        <v>-7.1669245732093136</v>
      </c>
      <c r="T203" s="10">
        <f ca="1">SUMPRODUCT(J203:O203,Results!K$9:P$9)</f>
        <v>-8.3415831776936802</v>
      </c>
      <c r="U203" s="10">
        <f ca="1">SUMPRODUCT(J203:O203,Results!K$9:P$9)+Test!$AD$20-Test!$AC$31</f>
        <v>-8.3246271211685876</v>
      </c>
      <c r="V203" s="10">
        <f t="shared" ca="1" si="19"/>
        <v>-6.9828978615912956</v>
      </c>
      <c r="W203" s="10">
        <f t="shared" ca="1" si="20"/>
        <v>-6.9122671569328888</v>
      </c>
      <c r="X203" s="10">
        <f t="shared" ca="1" si="21"/>
        <v>-5.9716603713454646</v>
      </c>
      <c r="Y203" s="10">
        <f t="shared" ca="1" si="22"/>
        <v>-7.6685411230377776</v>
      </c>
      <c r="Z203" s="10">
        <f ca="1">I203-Test!$AD$20</f>
        <v>-15.117593763128976</v>
      </c>
      <c r="AA203" s="10">
        <f t="shared" ca="1" si="23"/>
        <v>-6.5108385750785036</v>
      </c>
    </row>
    <row r="204" spans="1:27">
      <c r="A204" s="6">
        <f ca="1">LN((RAND()^(-Results!$F$4))-1)</f>
        <v>-2.674077429708174</v>
      </c>
      <c r="B204" s="6">
        <f ca="1">LN((RAND()^(-Results!$F$4))-1)</f>
        <v>-1.171773496479231</v>
      </c>
      <c r="C204" s="6">
        <f ca="1">LN((RAND()^(-Results!$F$4))-1)</f>
        <v>0.38688204150470851</v>
      </c>
      <c r="D204" s="6">
        <f ca="1">LN((RAND()^(-Results!$F$4))-1)</f>
        <v>-2.1827606911112014E-3</v>
      </c>
      <c r="E204" s="6">
        <f ca="1">LN((RAND()^(-Results!$F$4))-1)</f>
        <v>-1.1912923279348488</v>
      </c>
      <c r="F204" s="6">
        <f ca="1">LN((RAND()^(-Results!$F$4))-1)</f>
        <v>-5.9596128064782974</v>
      </c>
      <c r="G204" s="6">
        <f ca="1">LN((RAND()^(-Results!$F$4))-1)</f>
        <v>-0.63556602907553039</v>
      </c>
      <c r="H204" s="6">
        <f t="shared" ca="1" si="18"/>
        <v>-0.5773148586315261</v>
      </c>
      <c r="I204" s="10">
        <f ca="1">SUMPRODUCT(J204:O204,Results!B$12:G$12)+Results!$F$5*H204</f>
        <v>-55.512700202748434</v>
      </c>
      <c r="J204" s="10">
        <f ca="1">SUMPRODUCT($A204:$F204,Results!$B$15:$G$15)</f>
        <v>21.104166421121061</v>
      </c>
      <c r="K204" s="10">
        <f ca="1">SUMPRODUCT($A204:$F204,Results!$B$16:$G$16)</f>
        <v>-7.5347255711800791</v>
      </c>
      <c r="L204" s="10">
        <f ca="1">SUMPRODUCT($A204:$F204,Results!$B$17:$G$17)</f>
        <v>11.541779058036887</v>
      </c>
      <c r="M204" s="10">
        <f ca="1">SUMPRODUCT($A204:$F204,Results!$B$18:$G$18)</f>
        <v>8.6446608764381043</v>
      </c>
      <c r="N204" s="10">
        <f ca="1">SUMPRODUCT($A204:$F204,Results!$B$19:$G$19)</f>
        <v>-9.7117382422759526</v>
      </c>
      <c r="O204" s="10">
        <f ca="1">SUMPRODUCT($A204:$F204,Results!$B$20:$G$20)</f>
        <v>-6.9193621964695744</v>
      </c>
      <c r="P204" s="10" cm="1">
        <f t="array" aca="1" ref="P204" ca="1">SUMPRODUCT(J204:O204,TRANSPOSE(Test!BL$20:BL$25))+Test!$AD$20-Test!$BL$27</f>
        <v>-51.996452557408674</v>
      </c>
      <c r="Q204" s="10" cm="1">
        <f t="array" aca="1" ref="Q204" ca="1">SUMPRODUCT(J204:O204,TRANSPOSE(Test!ES$20:ES$25))+Test!$AD$20-Test!$ES$27</f>
        <v>-52.076909424718878</v>
      </c>
      <c r="R204" s="10">
        <f ca="1">I204-Results!$E$5*H204</f>
        <v>-53.203440768222329</v>
      </c>
      <c r="S204" s="10" cm="1">
        <f t="array" aca="1" ref="S204" ca="1">SUMPRODUCT(J204:O204,TRANSPOSE(Test!AR$28:AR$33))+Test!$AD$20-Test!$AC$26</f>
        <v>-51.505708328534922</v>
      </c>
      <c r="T204" s="10">
        <f ca="1">SUMPRODUCT(J204:O204,Results!K$9:P$9)</f>
        <v>-52.483680035463479</v>
      </c>
      <c r="U204" s="10">
        <f ca="1">SUMPRODUCT(J204:O204,Results!K$9:P$9)+Test!$AD$20-Test!$AC$31</f>
        <v>-52.466723978938383</v>
      </c>
      <c r="V204" s="10">
        <f t="shared" ca="1" si="19"/>
        <v>-3.5162476453397602</v>
      </c>
      <c r="W204" s="10">
        <f t="shared" ca="1" si="20"/>
        <v>-3.4357907780295562</v>
      </c>
      <c r="X204" s="10">
        <f t="shared" ca="1" si="21"/>
        <v>-2.3092594345261048</v>
      </c>
      <c r="Y204" s="10">
        <f t="shared" ca="1" si="22"/>
        <v>-4.0069918742135116</v>
      </c>
      <c r="Z204" s="10">
        <f ca="1">I204-Test!$AD$20</f>
        <v>-55.794828269630322</v>
      </c>
      <c r="AA204" s="10">
        <f t="shared" ca="1" si="23"/>
        <v>-3.045976223810051</v>
      </c>
    </row>
    <row r="205" spans="1:27">
      <c r="A205" s="6">
        <f ca="1">LN((RAND()^(-Results!$F$4))-1)</f>
        <v>0.76540812739915531</v>
      </c>
      <c r="B205" s="6">
        <f ca="1">LN((RAND()^(-Results!$F$4))-1)</f>
        <v>0.75184496230788778</v>
      </c>
      <c r="C205" s="6">
        <f ca="1">LN((RAND()^(-Results!$F$4))-1)</f>
        <v>0.82549461948227409</v>
      </c>
      <c r="D205" s="6">
        <f ca="1">LN((RAND()^(-Results!$F$4))-1)</f>
        <v>0.70477837966462453</v>
      </c>
      <c r="E205" s="6">
        <f ca="1">LN((RAND()^(-Results!$F$4))-1)</f>
        <v>0.36190446098722512</v>
      </c>
      <c r="F205" s="6">
        <f ca="1">LN((RAND()^(-Results!$F$4))-1)</f>
        <v>0.38636407933403261</v>
      </c>
      <c r="G205" s="6">
        <f ca="1">LN((RAND()^(-Results!$F$4))-1)</f>
        <v>0.44923838710097663</v>
      </c>
      <c r="H205" s="6">
        <f t="shared" ca="1" si="18"/>
        <v>0.50748955754498093</v>
      </c>
      <c r="I205" s="10">
        <f ca="1">SUMPRODUCT(J205:O205,Results!B$12:G$12)+Results!$F$5*H205</f>
        <v>13.074588483739609</v>
      </c>
      <c r="J205" s="10">
        <f ca="1">SUMPRODUCT($A205:$F205,Results!$B$15:$G$15)</f>
        <v>-3.406269521566692</v>
      </c>
      <c r="K205" s="10">
        <f ca="1">SUMPRODUCT($A205:$F205,Results!$B$16:$G$16)</f>
        <v>2.2378140064796765</v>
      </c>
      <c r="L205" s="10">
        <f ca="1">SUMPRODUCT($A205:$F205,Results!$B$17:$G$17)</f>
        <v>-0.57768618026033336</v>
      </c>
      <c r="M205" s="10">
        <f ca="1">SUMPRODUCT($A205:$F205,Results!$B$18:$G$18)</f>
        <v>-1.7841789890927209</v>
      </c>
      <c r="N205" s="10">
        <f ca="1">SUMPRODUCT($A205:$F205,Results!$B$19:$G$19)</f>
        <v>3.2363949468016626</v>
      </c>
      <c r="O205" s="10">
        <f ca="1">SUMPRODUCT($A205:$F205,Results!$B$20:$G$20)</f>
        <v>1.9573007812236998</v>
      </c>
      <c r="P205" s="10" cm="1">
        <f t="array" aca="1" ref="P205" ca="1">SUMPRODUCT(J205:O205,TRANSPOSE(Test!BL$20:BL$25))+Test!$AD$20-Test!$BL$27</f>
        <v>10.612713021145883</v>
      </c>
      <c r="Q205" s="10" cm="1">
        <f t="array" aca="1" ref="Q205" ca="1">SUMPRODUCT(J205:O205,TRANSPOSE(Test!ES$20:ES$25))+Test!$AD$20-Test!$ES$27</f>
        <v>10.639959698753909</v>
      </c>
      <c r="R205" s="10">
        <f ca="1">I205-Results!$E$5*H205</f>
        <v>11.044630253559685</v>
      </c>
      <c r="S205" s="10" cm="1">
        <f t="array" aca="1" ref="S205" ca="1">SUMPRODUCT(J205:O205,TRANSPOSE(Test!AR$28:AR$33))+Test!$AD$20-Test!$AC$26</f>
        <v>10.985459097536808</v>
      </c>
      <c r="T205" s="10">
        <f ca="1">SUMPRODUCT(J205:O205,Results!K$9:P$9)</f>
        <v>10.774176653823137</v>
      </c>
      <c r="U205" s="10">
        <f ca="1">SUMPRODUCT(J205:O205,Results!K$9:P$9)+Test!$AD$20-Test!$AC$31</f>
        <v>10.791132710348229</v>
      </c>
      <c r="V205" s="10">
        <f t="shared" ca="1" si="19"/>
        <v>2.461875462593726</v>
      </c>
      <c r="W205" s="10">
        <f t="shared" ca="1" si="20"/>
        <v>2.4346287849856996</v>
      </c>
      <c r="X205" s="10">
        <f t="shared" ca="1" si="21"/>
        <v>2.0299582301799237</v>
      </c>
      <c r="Y205" s="10">
        <f t="shared" ca="1" si="22"/>
        <v>2.0891293862028011</v>
      </c>
      <c r="Z205" s="10">
        <f ca="1">I205-Test!$AD$20</f>
        <v>12.792460416857724</v>
      </c>
      <c r="AA205" s="10">
        <f t="shared" ca="1" si="23"/>
        <v>2.2834557733913794</v>
      </c>
    </row>
    <row r="206" spans="1:27">
      <c r="A206" s="6">
        <f ca="1">LN((RAND()^(-Results!$F$4))-1)</f>
        <v>2.8194907910828944</v>
      </c>
      <c r="B206" s="6">
        <f ca="1">LN((RAND()^(-Results!$F$4))-1)</f>
        <v>-1.8606381379067654</v>
      </c>
      <c r="C206" s="6">
        <f ca="1">LN((RAND()^(-Results!$F$4))-1)</f>
        <v>-1.1645163320258771</v>
      </c>
      <c r="D206" s="6">
        <f ca="1">LN((RAND()^(-Results!$F$4))-1)</f>
        <v>-0.98204988018041495</v>
      </c>
      <c r="E206" s="6">
        <f ca="1">LN((RAND()^(-Results!$F$4))-1)</f>
        <v>-2.4386540070127114</v>
      </c>
      <c r="F206" s="6">
        <f ca="1">LN((RAND()^(-Results!$F$4))-1)</f>
        <v>-0.67029927082054086</v>
      </c>
      <c r="G206" s="6">
        <f ca="1">LN((RAND()^(-Results!$F$4))-1)</f>
        <v>2.2264476500386277</v>
      </c>
      <c r="H206" s="6">
        <f t="shared" ca="1" si="18"/>
        <v>2.2846988204826317</v>
      </c>
      <c r="I206" s="10">
        <f ca="1">SUMPRODUCT(J206:O206,Results!B$12:G$12)+Results!$F$5*H206</f>
        <v>14.514361969443632</v>
      </c>
      <c r="J206" s="10">
        <f ca="1">SUMPRODUCT($A206:$F206,Results!$B$15:$G$15)</f>
        <v>-3.3824346903207663</v>
      </c>
      <c r="K206" s="10">
        <f ca="1">SUMPRODUCT($A206:$F206,Results!$B$16:$G$16)</f>
        <v>-8.4179585635484315</v>
      </c>
      <c r="L206" s="10">
        <f ca="1">SUMPRODUCT($A206:$F206,Results!$B$17:$G$17)</f>
        <v>7.3705207125108689</v>
      </c>
      <c r="M206" s="10">
        <f ca="1">SUMPRODUCT($A206:$F206,Results!$B$18:$G$18)</f>
        <v>2.6371692498221133</v>
      </c>
      <c r="N206" s="10">
        <f ca="1">SUMPRODUCT($A206:$F206,Results!$B$19:$G$19)</f>
        <v>5.1499950267491252</v>
      </c>
      <c r="O206" s="10">
        <f ca="1">SUMPRODUCT($A206:$F206,Results!$B$20:$G$20)</f>
        <v>1.942540786650315</v>
      </c>
      <c r="P206" s="10" cm="1">
        <f t="array" aca="1" ref="P206" ca="1">SUMPRODUCT(J206:O206,TRANSPOSE(Test!BL$20:BL$25))+Test!$AD$20-Test!$BL$27</f>
        <v>2.8852588878030931</v>
      </c>
      <c r="Q206" s="10" cm="1">
        <f t="array" aca="1" ref="Q206" ca="1">SUMPRODUCT(J206:O206,TRANSPOSE(Test!ES$20:ES$25))+Test!$AD$20-Test!$ES$27</f>
        <v>2.7131265805668776</v>
      </c>
      <c r="R206" s="10">
        <f ca="1">I206-Results!$E$5*H206</f>
        <v>5.3755666875131052</v>
      </c>
      <c r="S206" s="10" cm="1">
        <f t="array" aca="1" ref="S206" ca="1">SUMPRODUCT(J206:O206,TRANSPOSE(Test!AR$28:AR$33))+Test!$AD$20-Test!$AC$26</f>
        <v>-0.49947996793173477</v>
      </c>
      <c r="T206" s="10">
        <f ca="1">SUMPRODUCT(J206:O206,Results!K$9:P$9)</f>
        <v>1.7906237639705436</v>
      </c>
      <c r="U206" s="10">
        <f ca="1">SUMPRODUCT(J206:O206,Results!K$9:P$9)+Test!$AD$20-Test!$AC$31</f>
        <v>1.8075798204956359</v>
      </c>
      <c r="V206" s="10">
        <f t="shared" ca="1" si="19"/>
        <v>11.629103081640539</v>
      </c>
      <c r="W206" s="10">
        <f t="shared" ca="1" si="20"/>
        <v>11.801235388876755</v>
      </c>
      <c r="X206" s="10">
        <f t="shared" ca="1" si="21"/>
        <v>9.1387952819305269</v>
      </c>
      <c r="Y206" s="10">
        <f t="shared" ca="1" si="22"/>
        <v>15.013841937375368</v>
      </c>
      <c r="Z206" s="10">
        <f ca="1">I206-Test!$AD$20</f>
        <v>14.232233902561747</v>
      </c>
      <c r="AA206" s="10">
        <f t="shared" ca="1" si="23"/>
        <v>12.706782148947996</v>
      </c>
    </row>
    <row r="207" spans="1:27">
      <c r="A207" s="6">
        <f ca="1">LN((RAND()^(-Results!$F$4))-1)</f>
        <v>0.78318274600382198</v>
      </c>
      <c r="B207" s="6">
        <f ca="1">LN((RAND()^(-Results!$F$4))-1)</f>
        <v>-1.1727327636149119</v>
      </c>
      <c r="C207" s="6">
        <f ca="1">LN((RAND()^(-Results!$F$4))-1)</f>
        <v>1.4158297510023834</v>
      </c>
      <c r="D207" s="6">
        <f ca="1">LN((RAND()^(-Results!$F$4))-1)</f>
        <v>2.1248198685562141</v>
      </c>
      <c r="E207" s="6">
        <f ca="1">LN((RAND()^(-Results!$F$4))-1)</f>
        <v>-2.3928473488115451</v>
      </c>
      <c r="F207" s="6">
        <f ca="1">LN((RAND()^(-Results!$F$4))-1)</f>
        <v>-1.3667491428799481</v>
      </c>
      <c r="G207" s="6">
        <f ca="1">LN((RAND()^(-Results!$F$4))-1)</f>
        <v>-1.3965347269374258</v>
      </c>
      <c r="H207" s="6">
        <f t="shared" ca="1" si="18"/>
        <v>-1.3382835564934215</v>
      </c>
      <c r="I207" s="10">
        <f ca="1">SUMPRODUCT(J207:O207,Results!B$12:G$12)+Results!$F$5*H207</f>
        <v>-16.960665946957896</v>
      </c>
      <c r="J207" s="10">
        <f ca="1">SUMPRODUCT($A207:$F207,Results!$B$15:$G$15)</f>
        <v>2.8886205137227146</v>
      </c>
      <c r="K207" s="10">
        <f ca="1">SUMPRODUCT($A207:$F207,Results!$B$16:$G$16)</f>
        <v>-7.1998663841783248</v>
      </c>
      <c r="L207" s="10">
        <f ca="1">SUMPRODUCT($A207:$F207,Results!$B$17:$G$17)</f>
        <v>12.287134042640833</v>
      </c>
      <c r="M207" s="10">
        <f ca="1">SUMPRODUCT($A207:$F207,Results!$B$18:$G$18)</f>
        <v>-1.4767503526962704</v>
      </c>
      <c r="N207" s="10">
        <f ca="1">SUMPRODUCT($A207:$F207,Results!$B$19:$G$19)</f>
        <v>1.9849133750629742</v>
      </c>
      <c r="O207" s="10">
        <f ca="1">SUMPRODUCT($A207:$F207,Results!$B$20:$G$20)</f>
        <v>3.8244269763895078</v>
      </c>
      <c r="P207" s="10" cm="1">
        <f t="array" aca="1" ref="P207" ca="1">SUMPRODUCT(J207:O207,TRANSPOSE(Test!BL$20:BL$25))+Test!$AD$20-Test!$BL$27</f>
        <v>-9.8031924725845379</v>
      </c>
      <c r="Q207" s="10" cm="1">
        <f t="array" aca="1" ref="Q207" ca="1">SUMPRODUCT(J207:O207,TRANSPOSE(Test!ES$20:ES$25))+Test!$AD$20-Test!$ES$27</f>
        <v>-9.8678930024975333</v>
      </c>
      <c r="R207" s="10">
        <f ca="1">I207-Results!$E$5*H207</f>
        <v>-11.607531720984209</v>
      </c>
      <c r="S207" s="10" cm="1">
        <f t="array" aca="1" ref="S207" ca="1">SUMPRODUCT(J207:O207,TRANSPOSE(Test!AR$28:AR$33))+Test!$AD$20-Test!$AC$26</f>
        <v>-6.2965372783551965</v>
      </c>
      <c r="T207" s="10">
        <f ca="1">SUMPRODUCT(J207:O207,Results!K$9:P$9)</f>
        <v>-10.176449032510435</v>
      </c>
      <c r="U207" s="10">
        <f ca="1">SUMPRODUCT(J207:O207,Results!K$9:P$9)+Test!$AD$20-Test!$AC$31</f>
        <v>-10.159492975985343</v>
      </c>
      <c r="V207" s="10">
        <f t="shared" ca="1" si="19"/>
        <v>-7.1574734743733579</v>
      </c>
      <c r="W207" s="10">
        <f t="shared" ca="1" si="20"/>
        <v>-7.0927729444603624</v>
      </c>
      <c r="X207" s="10">
        <f t="shared" ca="1" si="21"/>
        <v>-5.3531342259736867</v>
      </c>
      <c r="Y207" s="10">
        <f t="shared" ca="1" si="22"/>
        <v>-10.6641286686027</v>
      </c>
      <c r="Z207" s="10">
        <f ca="1">I207-Test!$AD$20</f>
        <v>-17.242794013839781</v>
      </c>
      <c r="AA207" s="10">
        <f t="shared" ca="1" si="23"/>
        <v>-6.8011729709725532</v>
      </c>
    </row>
    <row r="208" spans="1:27">
      <c r="A208" s="6">
        <f ca="1">LN((RAND()^(-Results!$F$4))-1)</f>
        <v>-1.1958420373808414</v>
      </c>
      <c r="B208" s="6">
        <f ca="1">LN((RAND()^(-Results!$F$4))-1)</f>
        <v>-0.64481321024813121</v>
      </c>
      <c r="C208" s="6">
        <f ca="1">LN((RAND()^(-Results!$F$4))-1)</f>
        <v>4.9590976961090343</v>
      </c>
      <c r="D208" s="6">
        <f ca="1">LN((RAND()^(-Results!$F$4))-1)</f>
        <v>-1.4122273538244041</v>
      </c>
      <c r="E208" s="6">
        <f ca="1">LN((RAND()^(-Results!$F$4))-1)</f>
        <v>2.6202862605249635</v>
      </c>
      <c r="F208" s="6">
        <f ca="1">LN((RAND()^(-Results!$F$4))-1)</f>
        <v>-1.9756196075987724</v>
      </c>
      <c r="G208" s="6">
        <f ca="1">LN((RAND()^(-Results!$F$4))-1)</f>
        <v>1.2170528172057749</v>
      </c>
      <c r="H208" s="6">
        <f t="shared" ca="1" si="18"/>
        <v>1.2753039876497791</v>
      </c>
      <c r="I208" s="10">
        <f ca="1">SUMPRODUCT(J208:O208,Results!B$12:G$12)+Results!$F$5*H208</f>
        <v>-4.1322644331966458</v>
      </c>
      <c r="J208" s="10">
        <f ca="1">SUMPRODUCT($A208:$F208,Results!$B$15:$G$15)</f>
        <v>9.6434807739669122</v>
      </c>
      <c r="K208" s="10">
        <f ca="1">SUMPRODUCT($A208:$F208,Results!$B$16:$G$16)</f>
        <v>12.189496671790859</v>
      </c>
      <c r="L208" s="10">
        <f ca="1">SUMPRODUCT($A208:$F208,Results!$B$17:$G$17)</f>
        <v>-4.3745345434203031</v>
      </c>
      <c r="M208" s="10">
        <f ca="1">SUMPRODUCT($A208:$F208,Results!$B$18:$G$18)</f>
        <v>-3.6378512574851567</v>
      </c>
      <c r="N208" s="10">
        <f ca="1">SUMPRODUCT($A208:$F208,Results!$B$19:$G$19)</f>
        <v>-3.2797081473422853</v>
      </c>
      <c r="O208" s="10">
        <f ca="1">SUMPRODUCT($A208:$F208,Results!$B$20:$G$20)</f>
        <v>-0.85961428399856077</v>
      </c>
      <c r="P208" s="10" cm="1">
        <f t="array" aca="1" ref="P208" ca="1">SUMPRODUCT(J208:O208,TRANSPOSE(Test!BL$20:BL$25))+Test!$AD$20-Test!$BL$27</f>
        <v>-7.8690047568374855</v>
      </c>
      <c r="Q208" s="10" cm="1">
        <f t="array" aca="1" ref="Q208" ca="1">SUMPRODUCT(J208:O208,TRANSPOSE(Test!ES$20:ES$25))+Test!$AD$20-Test!$ES$27</f>
        <v>-7.9853004843796356</v>
      </c>
      <c r="R208" s="10">
        <f ca="1">I208-Results!$E$5*H208</f>
        <v>-9.2334803837957615</v>
      </c>
      <c r="S208" s="10" cm="1">
        <f t="array" aca="1" ref="S208" ca="1">SUMPRODUCT(J208:O208,TRANSPOSE(Test!AR$28:AR$33))+Test!$AD$20-Test!$AC$26</f>
        <v>-1.1644005506975827</v>
      </c>
      <c r="T208" s="10">
        <f ca="1">SUMPRODUCT(J208:O208,Results!K$9:P$9)</f>
        <v>-8.6022942093861214</v>
      </c>
      <c r="U208" s="10">
        <f ca="1">SUMPRODUCT(J208:O208,Results!K$9:P$9)+Test!$AD$20-Test!$AC$31</f>
        <v>-8.5853381528610289</v>
      </c>
      <c r="V208" s="10">
        <f t="shared" ca="1" si="19"/>
        <v>3.7367403236408396</v>
      </c>
      <c r="W208" s="10">
        <f t="shared" ca="1" si="20"/>
        <v>3.8530360511829898</v>
      </c>
      <c r="X208" s="10">
        <f t="shared" ca="1" si="21"/>
        <v>5.1012159505991157</v>
      </c>
      <c r="Y208" s="10">
        <f t="shared" ca="1" si="22"/>
        <v>-2.9678638824990631</v>
      </c>
      <c r="Z208" s="10">
        <f ca="1">I208-Test!$AD$20</f>
        <v>-4.4143925000785309</v>
      </c>
      <c r="AA208" s="10">
        <f t="shared" ca="1" si="23"/>
        <v>4.453073719664383</v>
      </c>
    </row>
    <row r="209" spans="1:27">
      <c r="A209" s="6">
        <f ca="1">LN((RAND()^(-Results!$F$4))-1)</f>
        <v>-0.19000224925816028</v>
      </c>
      <c r="B209" s="6">
        <f ca="1">LN((RAND()^(-Results!$F$4))-1)</f>
        <v>2.1616971152670144</v>
      </c>
      <c r="C209" s="6">
        <f ca="1">LN((RAND()^(-Results!$F$4))-1)</f>
        <v>1.0542065665474016</v>
      </c>
      <c r="D209" s="6">
        <f ca="1">LN((RAND()^(-Results!$F$4))-1)</f>
        <v>0.38352515387030389</v>
      </c>
      <c r="E209" s="6">
        <f ca="1">LN((RAND()^(-Results!$F$4))-1)</f>
        <v>-1.7595766316813715</v>
      </c>
      <c r="F209" s="6">
        <f ca="1">LN((RAND()^(-Results!$F$4))-1)</f>
        <v>0.28326285996585071</v>
      </c>
      <c r="G209" s="6">
        <f ca="1">LN((RAND()^(-Results!$F$4))-1)</f>
        <v>2.9446906736907978</v>
      </c>
      <c r="H209" s="6">
        <f t="shared" ca="1" si="18"/>
        <v>3.0029418441348019</v>
      </c>
      <c r="I209" s="10">
        <f ca="1">SUMPRODUCT(J209:O209,Results!B$12:G$12)+Results!$F$5*H209</f>
        <v>14.935910718476174</v>
      </c>
      <c r="J209" s="10">
        <f ca="1">SUMPRODUCT($A209:$F209,Results!$B$15:$G$15)</f>
        <v>2.3493083774226982</v>
      </c>
      <c r="K209" s="10">
        <f ca="1">SUMPRODUCT($A209:$F209,Results!$B$16:$G$16)</f>
        <v>-0.9939344845924456</v>
      </c>
      <c r="L209" s="10">
        <f ca="1">SUMPRODUCT($A209:$F209,Results!$B$17:$G$17)</f>
        <v>9.8648698056325852</v>
      </c>
      <c r="M209" s="10">
        <f ca="1">SUMPRODUCT($A209:$F209,Results!$B$18:$G$18)</f>
        <v>-1.5345817957528114</v>
      </c>
      <c r="N209" s="10">
        <f ca="1">SUMPRODUCT($A209:$F209,Results!$B$19:$G$19)</f>
        <v>5.5929610711647886</v>
      </c>
      <c r="O209" s="10">
        <f ca="1">SUMPRODUCT($A209:$F209,Results!$B$20:$G$20)</f>
        <v>3.003408242059717</v>
      </c>
      <c r="P209" s="10" cm="1">
        <f t="array" aca="1" ref="P209" ca="1">SUMPRODUCT(J209:O209,TRANSPOSE(Test!BL$20:BL$25))+Test!$AD$20-Test!$BL$27</f>
        <v>-0.60261744358916192</v>
      </c>
      <c r="Q209" s="10" cm="1">
        <f t="array" aca="1" ref="Q209" ca="1">SUMPRODUCT(J209:O209,TRANSPOSE(Test!ES$20:ES$25))+Test!$AD$20-Test!$ES$27</f>
        <v>-0.5154125196813355</v>
      </c>
      <c r="R209" s="10">
        <f ca="1">I209-Results!$E$5*H209</f>
        <v>2.9241433419369667</v>
      </c>
      <c r="S209" s="10" cm="1">
        <f t="array" aca="1" ref="S209" ca="1">SUMPRODUCT(J209:O209,TRANSPOSE(Test!AR$28:AR$33))+Test!$AD$20-Test!$AC$26</f>
        <v>1.5899569152140356</v>
      </c>
      <c r="T209" s="10">
        <f ca="1">SUMPRODUCT(J209:O209,Results!K$9:P$9)</f>
        <v>-8.405876908002563E-2</v>
      </c>
      <c r="U209" s="10">
        <f ca="1">SUMPRODUCT(J209:O209,Results!K$9:P$9)+Test!$AD$20-Test!$AC$31</f>
        <v>-6.7102712554933164E-2</v>
      </c>
      <c r="V209" s="10">
        <f t="shared" ca="1" si="19"/>
        <v>15.538528162065337</v>
      </c>
      <c r="W209" s="10">
        <f t="shared" ca="1" si="20"/>
        <v>15.45132323815751</v>
      </c>
      <c r="X209" s="10">
        <f t="shared" ca="1" si="21"/>
        <v>12.011767376539208</v>
      </c>
      <c r="Y209" s="10">
        <f t="shared" ca="1" si="22"/>
        <v>13.345953803262139</v>
      </c>
      <c r="Z209" s="10">
        <f ca="1">I209-Test!$AD$20</f>
        <v>14.653782651594289</v>
      </c>
      <c r="AA209" s="10">
        <f t="shared" ca="1" si="23"/>
        <v>15.003013431031107</v>
      </c>
    </row>
    <row r="210" spans="1:27">
      <c r="A210" s="6">
        <f ca="1">LN((RAND()^(-Results!$F$4))-1)</f>
        <v>0.46332830199802816</v>
      </c>
      <c r="B210" s="6">
        <f ca="1">LN((RAND()^(-Results!$F$4))-1)</f>
        <v>2.0750489540860455</v>
      </c>
      <c r="C210" s="6">
        <f ca="1">LN((RAND()^(-Results!$F$4))-1)</f>
        <v>1.8936380981790464</v>
      </c>
      <c r="D210" s="6">
        <f ca="1">LN((RAND()^(-Results!$F$4))-1)</f>
        <v>1.8144414657844541</v>
      </c>
      <c r="E210" s="6">
        <f ca="1">LN((RAND()^(-Results!$F$4))-1)</f>
        <v>-1.334272813758691</v>
      </c>
      <c r="F210" s="6">
        <f ca="1">LN((RAND()^(-Results!$F$4))-1)</f>
        <v>2.7725763080558172</v>
      </c>
      <c r="G210" s="6">
        <f ca="1">LN((RAND()^(-Results!$F$4))-1)</f>
        <v>0.98528150741553644</v>
      </c>
      <c r="H210" s="6">
        <f t="shared" ca="1" si="18"/>
        <v>1.0435326778595406</v>
      </c>
      <c r="I210" s="10">
        <f ca="1">SUMPRODUCT(J210:O210,Results!B$12:G$12)+Results!$F$5*H210</f>
        <v>23.19642698554641</v>
      </c>
      <c r="J210" s="10">
        <f ca="1">SUMPRODUCT($A210:$F210,Results!$B$15:$G$15)</f>
        <v>-5.4275839373159815</v>
      </c>
      <c r="K210" s="10">
        <f ca="1">SUMPRODUCT($A210:$F210,Results!$B$16:$G$16)</f>
        <v>1.7926673198605236</v>
      </c>
      <c r="L210" s="10">
        <f ca="1">SUMPRODUCT($A210:$F210,Results!$B$17:$G$17)</f>
        <v>6.3777822287864536</v>
      </c>
      <c r="M210" s="10">
        <f ca="1">SUMPRODUCT($A210:$F210,Results!$B$18:$G$18)</f>
        <v>-7.6457194007305116</v>
      </c>
      <c r="N210" s="10">
        <f ca="1">SUMPRODUCT($A210:$F210,Results!$B$19:$G$19)</f>
        <v>7.9772052412691314</v>
      </c>
      <c r="O210" s="10">
        <f ca="1">SUMPRODUCT($A210:$F210,Results!$B$20:$G$20)</f>
        <v>7.3358196733783334</v>
      </c>
      <c r="P210" s="10" cm="1">
        <f t="array" aca="1" ref="P210" ca="1">SUMPRODUCT(J210:O210,TRANSPOSE(Test!BL$20:BL$25))+Test!$AD$20-Test!$BL$27</f>
        <v>17.659659026992308</v>
      </c>
      <c r="Q210" s="10" cm="1">
        <f t="array" aca="1" ref="Q210" ca="1">SUMPRODUCT(J210:O210,TRANSPOSE(Test!ES$20:ES$25))+Test!$AD$20-Test!$ES$27</f>
        <v>17.789479136776261</v>
      </c>
      <c r="R210" s="10">
        <f ca="1">I210-Results!$E$5*H210</f>
        <v>19.022296274108246</v>
      </c>
      <c r="S210" s="10" cm="1">
        <f t="array" aca="1" ref="S210" ca="1">SUMPRODUCT(J210:O210,TRANSPOSE(Test!AR$28:AR$33))+Test!$AD$20-Test!$AC$26</f>
        <v>22.860254905360414</v>
      </c>
      <c r="T210" s="10">
        <f ca="1">SUMPRODUCT(J210:O210,Results!K$9:P$9)</f>
        <v>18.458582781756864</v>
      </c>
      <c r="U210" s="10">
        <f ca="1">SUMPRODUCT(J210:O210,Results!K$9:P$9)+Test!$AD$20-Test!$AC$31</f>
        <v>18.475538838281956</v>
      </c>
      <c r="V210" s="10">
        <f t="shared" ca="1" si="19"/>
        <v>5.5367679585541012</v>
      </c>
      <c r="W210" s="10">
        <f t="shared" ca="1" si="20"/>
        <v>5.4069478487701481</v>
      </c>
      <c r="X210" s="10">
        <f t="shared" ca="1" si="21"/>
        <v>4.1741307114381634</v>
      </c>
      <c r="Y210" s="10">
        <f t="shared" ca="1" si="22"/>
        <v>0.33617208018599598</v>
      </c>
      <c r="Z210" s="10">
        <f ca="1">I210-Test!$AD$20</f>
        <v>22.914298918664525</v>
      </c>
      <c r="AA210" s="10">
        <f t="shared" ca="1" si="23"/>
        <v>4.7208881472644535</v>
      </c>
    </row>
    <row r="211" spans="1:27">
      <c r="A211" s="6">
        <f ca="1">LN((RAND()^(-Results!$F$4))-1)</f>
        <v>0.72359861687324356</v>
      </c>
      <c r="B211" s="6">
        <f ca="1">LN((RAND()^(-Results!$F$4))-1)</f>
        <v>1.8297722939111232</v>
      </c>
      <c r="C211" s="6">
        <f ca="1">LN((RAND()^(-Results!$F$4))-1)</f>
        <v>0.46487479528467729</v>
      </c>
      <c r="D211" s="6">
        <f ca="1">LN((RAND()^(-Results!$F$4))-1)</f>
        <v>0.60628283588255671</v>
      </c>
      <c r="E211" s="6">
        <f ca="1">LN((RAND()^(-Results!$F$4))-1)</f>
        <v>-1.1249113082222664</v>
      </c>
      <c r="F211" s="6">
        <f ca="1">LN((RAND()^(-Results!$F$4))-1)</f>
        <v>1.1727056448327804</v>
      </c>
      <c r="G211" s="6">
        <f ca="1">LN((RAND()^(-Results!$F$4))-1)</f>
        <v>3.7556851888104861</v>
      </c>
      <c r="H211" s="6">
        <f t="shared" ca="1" si="18"/>
        <v>3.8139363592544901</v>
      </c>
      <c r="I211" s="10">
        <f ca="1">SUMPRODUCT(J211:O211,Results!B$12:G$12)+Results!$F$5*H211</f>
        <v>30.666851228951451</v>
      </c>
      <c r="J211" s="10">
        <f ca="1">SUMPRODUCT($A211:$F211,Results!$B$15:$G$15)</f>
        <v>-3.3850018118579097</v>
      </c>
      <c r="K211" s="10">
        <f ca="1">SUMPRODUCT($A211:$F211,Results!$B$16:$G$16)</f>
        <v>-0.16329041448779857</v>
      </c>
      <c r="L211" s="10">
        <f ca="1">SUMPRODUCT($A211:$F211,Results!$B$17:$G$17)</f>
        <v>5.234693373499943</v>
      </c>
      <c r="M211" s="10">
        <f ca="1">SUMPRODUCT($A211:$F211,Results!$B$18:$G$18)</f>
        <v>-2.2308315880859748</v>
      </c>
      <c r="N211" s="10">
        <f ca="1">SUMPRODUCT($A211:$F211,Results!$B$19:$G$19)</f>
        <v>6.511200888804729</v>
      </c>
      <c r="O211" s="10">
        <f ca="1">SUMPRODUCT($A211:$F211,Results!$B$20:$G$20)</f>
        <v>3.6135927319086178</v>
      </c>
      <c r="P211" s="10" cm="1">
        <f t="array" aca="1" ref="P211" ca="1">SUMPRODUCT(J211:O211,TRANSPOSE(Test!BL$20:BL$25))+Test!$AD$20-Test!$BL$27</f>
        <v>10.97312057439224</v>
      </c>
      <c r="Q211" s="10" cm="1">
        <f t="array" aca="1" ref="Q211" ca="1">SUMPRODUCT(J211:O211,TRANSPOSE(Test!ES$20:ES$25))+Test!$AD$20-Test!$ES$27</f>
        <v>11.053847225611682</v>
      </c>
      <c r="R211" s="10">
        <f ca="1">I211-Results!$E$5*H211</f>
        <v>15.41110579193349</v>
      </c>
      <c r="S211" s="10" cm="1">
        <f t="array" aca="1" ref="S211" ca="1">SUMPRODUCT(J211:O211,TRANSPOSE(Test!AR$28:AR$33))+Test!$AD$20-Test!$AC$26</f>
        <v>11.659415856005815</v>
      </c>
      <c r="T211" s="10">
        <f ca="1">SUMPRODUCT(J211:O211,Results!K$9:P$9)</f>
        <v>11.452934804539428</v>
      </c>
      <c r="U211" s="10">
        <f ca="1">SUMPRODUCT(J211:O211,Results!K$9:P$9)+Test!$AD$20-Test!$AC$31</f>
        <v>11.46989086106452</v>
      </c>
      <c r="V211" s="10">
        <f t="shared" ca="1" si="19"/>
        <v>19.693730654559211</v>
      </c>
      <c r="W211" s="10">
        <f t="shared" ca="1" si="20"/>
        <v>19.613004003339768</v>
      </c>
      <c r="X211" s="10">
        <f t="shared" ca="1" si="21"/>
        <v>15.255745437017961</v>
      </c>
      <c r="Y211" s="10">
        <f t="shared" ca="1" si="22"/>
        <v>19.007435372945636</v>
      </c>
      <c r="Z211" s="10">
        <f ca="1">I211-Test!$AD$20</f>
        <v>30.384723162069566</v>
      </c>
      <c r="AA211" s="10">
        <f t="shared" ca="1" si="23"/>
        <v>19.19696036788693</v>
      </c>
    </row>
    <row r="212" spans="1:27">
      <c r="A212" s="6">
        <f ca="1">LN((RAND()^(-Results!$F$4))-1)</f>
        <v>0.82777867509300551</v>
      </c>
      <c r="B212" s="6">
        <f ca="1">LN((RAND()^(-Results!$F$4))-1)</f>
        <v>9.4758537818661767E-2</v>
      </c>
      <c r="C212" s="6">
        <f ca="1">LN((RAND()^(-Results!$F$4))-1)</f>
        <v>-0.61096420206822288</v>
      </c>
      <c r="D212" s="6">
        <f ca="1">LN((RAND()^(-Results!$F$4))-1)</f>
        <v>-0.13897897139083151</v>
      </c>
      <c r="E212" s="6">
        <f ca="1">LN((RAND()^(-Results!$F$4))-1)</f>
        <v>0.56078634614205414</v>
      </c>
      <c r="F212" s="6">
        <f ca="1">LN((RAND()^(-Results!$F$4))-1)</f>
        <v>-0.45035931887646669</v>
      </c>
      <c r="G212" s="6">
        <f ca="1">LN((RAND()^(-Results!$F$4))-1)</f>
        <v>-0.91707558510326415</v>
      </c>
      <c r="H212" s="6">
        <f t="shared" ca="1" si="18"/>
        <v>-0.85882441465925985</v>
      </c>
      <c r="I212" s="10">
        <f ca="1">SUMPRODUCT(J212:O212,Results!B$12:G$12)+Results!$F$5*H212</f>
        <v>1.1929902679225011</v>
      </c>
      <c r="J212" s="10">
        <f ca="1">SUMPRODUCT($A212:$F212,Results!$B$15:$G$15)</f>
        <v>-2.5529079843927858</v>
      </c>
      <c r="K212" s="10">
        <f ca="1">SUMPRODUCT($A212:$F212,Results!$B$16:$G$16)</f>
        <v>0.22757503931975626</v>
      </c>
      <c r="L212" s="10">
        <f ca="1">SUMPRODUCT($A212:$F212,Results!$B$17:$G$17)</f>
        <v>-2.6637376628321423</v>
      </c>
      <c r="M212" s="10">
        <f ca="1">SUMPRODUCT($A212:$F212,Results!$B$18:$G$18)</f>
        <v>1.9635830139166692</v>
      </c>
      <c r="N212" s="10">
        <f ca="1">SUMPRODUCT($A212:$F212,Results!$B$19:$G$19)</f>
        <v>0.9081360200162657</v>
      </c>
      <c r="O212" s="10">
        <f ca="1">SUMPRODUCT($A212:$F212,Results!$B$20:$G$20)</f>
        <v>-0.96754621702039856</v>
      </c>
      <c r="P212" s="10" cm="1">
        <f t="array" aca="1" ref="P212" ca="1">SUMPRODUCT(J212:O212,TRANSPOSE(Test!BL$20:BL$25))+Test!$AD$20-Test!$BL$27</f>
        <v>5.3244334005323308</v>
      </c>
      <c r="Q212" s="10" cm="1">
        <f t="array" aca="1" ref="Q212" ca="1">SUMPRODUCT(J212:O212,TRANSPOSE(Test!ES$20:ES$25))+Test!$AD$20-Test!$ES$27</f>
        <v>5.3109299861466486</v>
      </c>
      <c r="R212" s="10">
        <f ca="1">I212-Results!$E$5*H212</f>
        <v>4.6282879265595405</v>
      </c>
      <c r="S212" s="10" cm="1">
        <f t="array" aca="1" ref="S212" ca="1">SUMPRODUCT(J212:O212,TRANSPOSE(Test!AR$28:AR$33))+Test!$AD$20-Test!$AC$26</f>
        <v>2.43818229300736</v>
      </c>
      <c r="T212" s="10">
        <f ca="1">SUMPRODUCT(J212:O212,Results!K$9:P$9)</f>
        <v>5.2232026633720263</v>
      </c>
      <c r="U212" s="10">
        <f ca="1">SUMPRODUCT(J212:O212,Results!K$9:P$9)+Test!$AD$20-Test!$AC$31</f>
        <v>5.2401587198971189</v>
      </c>
      <c r="V212" s="10">
        <f t="shared" ca="1" si="19"/>
        <v>-4.1314431326098298</v>
      </c>
      <c r="W212" s="10">
        <f t="shared" ca="1" si="20"/>
        <v>-4.1179397182241475</v>
      </c>
      <c r="X212" s="10">
        <f t="shared" ca="1" si="21"/>
        <v>-3.4352976586370394</v>
      </c>
      <c r="Y212" s="10">
        <f t="shared" ca="1" si="22"/>
        <v>-1.2451920250848589</v>
      </c>
      <c r="Z212" s="10">
        <f ca="1">I212-Test!$AD$20</f>
        <v>0.91086220104061577</v>
      </c>
      <c r="AA212" s="10">
        <f t="shared" ca="1" si="23"/>
        <v>-4.0471684519746178</v>
      </c>
    </row>
    <row r="213" spans="1:27">
      <c r="A213" s="6">
        <f ca="1">LN((RAND()^(-Results!$F$4))-1)</f>
        <v>-1.9335330753304139</v>
      </c>
      <c r="B213" s="6">
        <f ca="1">LN((RAND()^(-Results!$F$4))-1)</f>
        <v>-1.8774590504681716</v>
      </c>
      <c r="C213" s="6">
        <f ca="1">LN((RAND()^(-Results!$F$4))-1)</f>
        <v>0.18259393619109648</v>
      </c>
      <c r="D213" s="6">
        <f ca="1">LN((RAND()^(-Results!$F$4))-1)</f>
        <v>0.79711432770083135</v>
      </c>
      <c r="E213" s="6">
        <f ca="1">LN((RAND()^(-Results!$F$4))-1)</f>
        <v>0.36202392734358979</v>
      </c>
      <c r="F213" s="6">
        <f ca="1">LN((RAND()^(-Results!$F$4))-1)</f>
        <v>3.3036666073136192</v>
      </c>
      <c r="G213" s="6">
        <f ca="1">LN((RAND()^(-Results!$F$4))-1)</f>
        <v>3.6047418139379128</v>
      </c>
      <c r="H213" s="6">
        <f t="shared" ca="1" si="18"/>
        <v>3.6629929843819169</v>
      </c>
      <c r="I213" s="10">
        <f ca="1">SUMPRODUCT(J213:O213,Results!B$12:G$12)+Results!$F$5*H213</f>
        <v>17.397922963340946</v>
      </c>
      <c r="J213" s="10">
        <f ca="1">SUMPRODUCT($A213:$F213,Results!$B$15:$G$15)</f>
        <v>-1.7134926147798089</v>
      </c>
      <c r="K213" s="10">
        <f ca="1">SUMPRODUCT($A213:$F213,Results!$B$16:$G$16)</f>
        <v>1.6190404955960793</v>
      </c>
      <c r="L213" s="10">
        <f ca="1">SUMPRODUCT($A213:$F213,Results!$B$17:$G$17)</f>
        <v>-5.5318453676031218</v>
      </c>
      <c r="M213" s="10">
        <f ca="1">SUMPRODUCT($A213:$F213,Results!$B$18:$G$18)</f>
        <v>-7.3081652098039847</v>
      </c>
      <c r="N213" s="10">
        <f ca="1">SUMPRODUCT($A213:$F213,Results!$B$19:$G$19)</f>
        <v>-6.4041964614742062</v>
      </c>
      <c r="O213" s="10">
        <f ca="1">SUMPRODUCT($A213:$F213,Results!$B$20:$G$20)</f>
        <v>2.0373154297835878</v>
      </c>
      <c r="P213" s="10" cm="1">
        <f t="array" aca="1" ref="P213" ca="1">SUMPRODUCT(J213:O213,TRANSPOSE(Test!BL$20:BL$25))+Test!$AD$20-Test!$BL$27</f>
        <v>-0.39523857038775156</v>
      </c>
      <c r="Q213" s="10" cm="1">
        <f t="array" aca="1" ref="Q213" ca="1">SUMPRODUCT(J213:O213,TRANSPOSE(Test!ES$20:ES$25))+Test!$AD$20-Test!$ES$27</f>
        <v>-0.35418410720751159</v>
      </c>
      <c r="R213" s="10">
        <f ca="1">I213-Results!$E$5*H213</f>
        <v>2.7459510258132784</v>
      </c>
      <c r="S213" s="10" cm="1">
        <f t="array" aca="1" ref="S213" ca="1">SUMPRODUCT(J213:O213,TRANSPOSE(Test!AR$28:AR$33))+Test!$AD$20-Test!$AC$26</f>
        <v>6.2518112110903514</v>
      </c>
      <c r="T213" s="10">
        <f ca="1">SUMPRODUCT(J213:O213,Results!K$9:P$9)</f>
        <v>-0.14766734968965123</v>
      </c>
      <c r="U213" s="10">
        <f ca="1">SUMPRODUCT(J213:O213,Results!K$9:P$9)+Test!$AD$20-Test!$AC$31</f>
        <v>-0.13071129316455876</v>
      </c>
      <c r="V213" s="10">
        <f t="shared" ca="1" si="19"/>
        <v>17.793161533728696</v>
      </c>
      <c r="W213" s="10">
        <f t="shared" ca="1" si="20"/>
        <v>17.752107070548458</v>
      </c>
      <c r="X213" s="10">
        <f t="shared" ca="1" si="21"/>
        <v>14.651971937527668</v>
      </c>
      <c r="Y213" s="10">
        <f t="shared" ca="1" si="22"/>
        <v>11.146111752250594</v>
      </c>
      <c r="Z213" s="10">
        <f ca="1">I213-Test!$AD$20</f>
        <v>17.115794896459061</v>
      </c>
      <c r="AA213" s="10">
        <f t="shared" ca="1" si="23"/>
        <v>17.528634256505505</v>
      </c>
    </row>
    <row r="214" spans="1:27">
      <c r="A214" s="6">
        <f ca="1">LN((RAND()^(-Results!$F$4))-1)</f>
        <v>-0.80335581859323468</v>
      </c>
      <c r="B214" s="6">
        <f ca="1">LN((RAND()^(-Results!$F$4))-1)</f>
        <v>-0.77403730563746687</v>
      </c>
      <c r="C214" s="6">
        <f ca="1">LN((RAND()^(-Results!$F$4))-1)</f>
        <v>-1.5376605080976</v>
      </c>
      <c r="D214" s="6">
        <f ca="1">LN((RAND()^(-Results!$F$4))-1)</f>
        <v>-0.86995873724932671</v>
      </c>
      <c r="E214" s="6">
        <f ca="1">LN((RAND()^(-Results!$F$4))-1)</f>
        <v>-2.3581457735994422</v>
      </c>
      <c r="F214" s="6">
        <f ca="1">LN((RAND()^(-Results!$F$4))-1)</f>
        <v>5.3679250260639941</v>
      </c>
      <c r="G214" s="6">
        <f ca="1">LN((RAND()^(-Results!$F$4))-1)</f>
        <v>-1.3649906064854354</v>
      </c>
      <c r="H214" s="6">
        <f t="shared" ca="1" si="18"/>
        <v>-1.3067394360414311</v>
      </c>
      <c r="I214" s="10">
        <f ca="1">SUMPRODUCT(J214:O214,Results!B$12:G$12)+Results!$F$5*H214</f>
        <v>2.6059135467490231</v>
      </c>
      <c r="J214" s="10">
        <f ca="1">SUMPRODUCT($A214:$F214,Results!$B$15:$G$15)</f>
        <v>-5.681972392877376</v>
      </c>
      <c r="K214" s="10">
        <f ca="1">SUMPRODUCT($A214:$F214,Results!$B$16:$G$16)</f>
        <v>-3.2518657596747422</v>
      </c>
      <c r="L214" s="10">
        <f ca="1">SUMPRODUCT($A214:$F214,Results!$B$17:$G$17)</f>
        <v>2.0578061880376355</v>
      </c>
      <c r="M214" s="10">
        <f ca="1">SUMPRODUCT($A214:$F214,Results!$B$18:$G$18)</f>
        <v>-7.1259727610502512</v>
      </c>
      <c r="N214" s="10">
        <f ca="1">SUMPRODUCT($A214:$F214,Results!$B$19:$G$19)</f>
        <v>1.0307441806956157</v>
      </c>
      <c r="O214" s="10">
        <f ca="1">SUMPRODUCT($A214:$F214,Results!$B$20:$G$20)</f>
        <v>4.8026097563865537</v>
      </c>
      <c r="P214" s="10" cm="1">
        <f t="array" aca="1" ref="P214" ca="1">SUMPRODUCT(J214:O214,TRANSPOSE(Test!BL$20:BL$25))+Test!$AD$20-Test!$BL$27</f>
        <v>8.272150580867855</v>
      </c>
      <c r="Q214" s="10" cm="1">
        <f t="array" aca="1" ref="Q214" ca="1">SUMPRODUCT(J214:O214,TRANSPOSE(Test!ES$20:ES$25))+Test!$AD$20-Test!$ES$27</f>
        <v>8.333786468281863</v>
      </c>
      <c r="R214" s="10">
        <f ca="1">I214-Results!$E$5*H214</f>
        <v>7.8328712909147473</v>
      </c>
      <c r="S214" s="10" cm="1">
        <f t="array" aca="1" ref="S214" ca="1">SUMPRODUCT(J214:O214,TRANSPOSE(Test!AR$28:AR$33))+Test!$AD$20-Test!$AC$26</f>
        <v>12.810989094749001</v>
      </c>
      <c r="T214" s="10">
        <f ca="1">SUMPRODUCT(J214:O214,Results!K$9:P$9)</f>
        <v>8.5984764716199198</v>
      </c>
      <c r="U214" s="10">
        <f ca="1">SUMPRODUCT(J214:O214,Results!K$9:P$9)+Test!$AD$20-Test!$AC$31</f>
        <v>8.6154325281450124</v>
      </c>
      <c r="V214" s="10">
        <f t="shared" ca="1" si="19"/>
        <v>-5.666237034118832</v>
      </c>
      <c r="W214" s="10">
        <f t="shared" ca="1" si="20"/>
        <v>-5.7278729215328399</v>
      </c>
      <c r="X214" s="10">
        <f t="shared" ca="1" si="21"/>
        <v>-5.2269577441657242</v>
      </c>
      <c r="Y214" s="10">
        <f t="shared" ca="1" si="22"/>
        <v>-10.205075547999979</v>
      </c>
      <c r="Z214" s="10">
        <f ca="1">I214-Test!$AD$20</f>
        <v>2.323785479867138</v>
      </c>
      <c r="AA214" s="10">
        <f t="shared" ca="1" si="23"/>
        <v>-6.0095189813959893</v>
      </c>
    </row>
    <row r="215" spans="1:27">
      <c r="A215" s="6">
        <f ca="1">LN((RAND()^(-Results!$F$4))-1)</f>
        <v>0.15135944978659496</v>
      </c>
      <c r="B215" s="6">
        <f ca="1">LN((RAND()^(-Results!$F$4))-1)</f>
        <v>1.529403865668999</v>
      </c>
      <c r="C215" s="6">
        <f ca="1">LN((RAND()^(-Results!$F$4))-1)</f>
        <v>-1.3802821114944246</v>
      </c>
      <c r="D215" s="6">
        <f ca="1">LN((RAND()^(-Results!$F$4))-1)</f>
        <v>-2.4907809054924961</v>
      </c>
      <c r="E215" s="6">
        <f ca="1">LN((RAND()^(-Results!$F$4))-1)</f>
        <v>2.0751830182817463</v>
      </c>
      <c r="F215" s="6">
        <f ca="1">LN((RAND()^(-Results!$F$4))-1)</f>
        <v>-2.3408090315368604</v>
      </c>
      <c r="G215" s="6">
        <f ca="1">LN((RAND()^(-Results!$F$4))-1)</f>
        <v>0.13278560473546666</v>
      </c>
      <c r="H215" s="6">
        <f t="shared" ca="1" si="18"/>
        <v>0.19103677517947093</v>
      </c>
      <c r="I215" s="10">
        <f ca="1">SUMPRODUCT(J215:O215,Results!B$12:G$12)+Results!$F$5*H215</f>
        <v>0.10831778154314098</v>
      </c>
      <c r="J215" s="10">
        <f ca="1">SUMPRODUCT($A215:$F215,Results!$B$15:$G$15)</f>
        <v>2.4060776884878878</v>
      </c>
      <c r="K215" s="10">
        <f ca="1">SUMPRODUCT($A215:$F215,Results!$B$16:$G$16)</f>
        <v>4.2118264235208276</v>
      </c>
      <c r="L215" s="10">
        <f ca="1">SUMPRODUCT($A215:$F215,Results!$B$17:$G$17)</f>
        <v>-7.0574102196801825</v>
      </c>
      <c r="M215" s="10">
        <f ca="1">SUMPRODUCT($A215:$F215,Results!$B$18:$G$18)</f>
        <v>8.1660939740599368</v>
      </c>
      <c r="N215" s="10">
        <f ca="1">SUMPRODUCT($A215:$F215,Results!$B$19:$G$19)</f>
        <v>-0.61457918851283999</v>
      </c>
      <c r="O215" s="10">
        <f ca="1">SUMPRODUCT($A215:$F215,Results!$B$20:$G$20)</f>
        <v>-6.7306401723620208</v>
      </c>
      <c r="P215" s="10" cm="1">
        <f t="array" aca="1" ref="P215" ca="1">SUMPRODUCT(J215:O215,TRANSPOSE(Test!BL$20:BL$25))+Test!$AD$20-Test!$BL$27</f>
        <v>-1.2792278232325978</v>
      </c>
      <c r="Q215" s="10" cm="1">
        <f t="array" aca="1" ref="Q215" ca="1">SUMPRODUCT(J215:O215,TRANSPOSE(Test!ES$20:ES$25))+Test!$AD$20-Test!$ES$27</f>
        <v>-1.2850928926515031</v>
      </c>
      <c r="R215" s="10">
        <f ca="1">I215-Results!$E$5*H215</f>
        <v>-0.65582931917474274</v>
      </c>
      <c r="S215" s="10" cm="1">
        <f t="array" aca="1" ref="S215" ca="1">SUMPRODUCT(J215:O215,TRANSPOSE(Test!AR$28:AR$33))+Test!$AD$20-Test!$AC$26</f>
        <v>-9.0140599421738603</v>
      </c>
      <c r="T215" s="10">
        <f ca="1">SUMPRODUCT(J215:O215,Results!K$9:P$9)</f>
        <v>-1.3691955042188049</v>
      </c>
      <c r="U215" s="10">
        <f ca="1">SUMPRODUCT(J215:O215,Results!K$9:P$9)+Test!$AD$20-Test!$AC$31</f>
        <v>-1.3522394476937123</v>
      </c>
      <c r="V215" s="10">
        <f t="shared" ca="1" si="19"/>
        <v>1.3875456047757386</v>
      </c>
      <c r="W215" s="10">
        <f t="shared" ca="1" si="20"/>
        <v>1.3934106741946439</v>
      </c>
      <c r="X215" s="10">
        <f t="shared" ca="1" si="21"/>
        <v>0.76414710071788372</v>
      </c>
      <c r="Y215" s="10">
        <f t="shared" ca="1" si="22"/>
        <v>9.1223777237170012</v>
      </c>
      <c r="Z215" s="10">
        <f ca="1">I215-Test!$AD$20</f>
        <v>-0.17381028533874432</v>
      </c>
      <c r="AA215" s="10">
        <f t="shared" ca="1" si="23"/>
        <v>1.4605572292368532</v>
      </c>
    </row>
    <row r="216" spans="1:27">
      <c r="A216" s="6">
        <f ca="1">LN((RAND()^(-Results!$F$4))-1)</f>
        <v>0.50177087694202216</v>
      </c>
      <c r="B216" s="6">
        <f ca="1">LN((RAND()^(-Results!$F$4))-1)</f>
        <v>-1.2765887670005995</v>
      </c>
      <c r="C216" s="6">
        <f ca="1">LN((RAND()^(-Results!$F$4))-1)</f>
        <v>-0.7747461291698805</v>
      </c>
      <c r="D216" s="6">
        <f ca="1">LN((RAND()^(-Results!$F$4))-1)</f>
        <v>3.9478627345858639</v>
      </c>
      <c r="E216" s="6">
        <f ca="1">LN((RAND()^(-Results!$F$4))-1)</f>
        <v>-1.0572769578706627</v>
      </c>
      <c r="F216" s="6">
        <f ca="1">LN((RAND()^(-Results!$F$4))-1)</f>
        <v>0.45081386824091357</v>
      </c>
      <c r="G216" s="6">
        <f ca="1">LN((RAND()^(-Results!$F$4))-1)</f>
        <v>-0.74612338374636078</v>
      </c>
      <c r="H216" s="6">
        <f t="shared" ca="1" si="18"/>
        <v>-0.68787221330235648</v>
      </c>
      <c r="I216" s="10">
        <f ca="1">SUMPRODUCT(J216:O216,Results!B$12:G$12)+Results!$F$5*H216</f>
        <v>-2.4578267499615958</v>
      </c>
      <c r="J216" s="10">
        <f ca="1">SUMPRODUCT($A216:$F216,Results!$B$15:$G$15)</f>
        <v>-5.0531381420598711</v>
      </c>
      <c r="K216" s="10">
        <f ca="1">SUMPRODUCT($A216:$F216,Results!$B$16:$G$16)</f>
        <v>-7.4275685277303589</v>
      </c>
      <c r="L216" s="10">
        <f ca="1">SUMPRODUCT($A216:$F216,Results!$B$17:$G$17)</f>
        <v>2.9976021458452058</v>
      </c>
      <c r="M216" s="10">
        <f ca="1">SUMPRODUCT($A216:$F216,Results!$B$18:$G$18)</f>
        <v>-2.0418195330510036</v>
      </c>
      <c r="N216" s="10">
        <f ca="1">SUMPRODUCT($A216:$F216,Results!$B$19:$G$19)</f>
        <v>-1.4832788068334073</v>
      </c>
      <c r="O216" s="10">
        <f ca="1">SUMPRODUCT($A216:$F216,Results!$B$20:$G$20)</f>
        <v>2.9786833753221171</v>
      </c>
      <c r="P216" s="10" cm="1">
        <f t="array" aca="1" ref="P216" ca="1">SUMPRODUCT(J216:O216,TRANSPOSE(Test!BL$20:BL$25))+Test!$AD$20-Test!$BL$27</f>
        <v>0.66367344734942535</v>
      </c>
      <c r="Q216" s="10" cm="1">
        <f t="array" aca="1" ref="Q216" ca="1">SUMPRODUCT(J216:O216,TRANSPOSE(Test!ES$20:ES$25))+Test!$AD$20-Test!$ES$27</f>
        <v>0.7093936788519063</v>
      </c>
      <c r="R216" s="10">
        <f ca="1">I216-Results!$E$5*H216</f>
        <v>0.29366210324783015</v>
      </c>
      <c r="S216" s="10" cm="1">
        <f t="array" aca="1" ref="S216" ca="1">SUMPRODUCT(J216:O216,TRANSPOSE(Test!AR$28:AR$33))+Test!$AD$20-Test!$AC$26</f>
        <v>1.9564924551046128</v>
      </c>
      <c r="T216" s="10">
        <f ca="1">SUMPRODUCT(J216:O216,Results!K$9:P$9)</f>
        <v>0.99489856051549963</v>
      </c>
      <c r="U216" s="10">
        <f ca="1">SUMPRODUCT(J216:O216,Results!K$9:P$9)+Test!$AD$20-Test!$AC$31</f>
        <v>1.011854617040592</v>
      </c>
      <c r="V216" s="10">
        <f t="shared" ca="1" si="19"/>
        <v>-3.121500197311021</v>
      </c>
      <c r="W216" s="10">
        <f t="shared" ca="1" si="20"/>
        <v>-3.167220428813502</v>
      </c>
      <c r="X216" s="10">
        <f t="shared" ca="1" si="21"/>
        <v>-2.7514888532094259</v>
      </c>
      <c r="Y216" s="10">
        <f t="shared" ca="1" si="22"/>
        <v>-4.4143192050662083</v>
      </c>
      <c r="Z216" s="10">
        <f ca="1">I216-Test!$AD$20</f>
        <v>-2.7399548168434809</v>
      </c>
      <c r="AA216" s="10">
        <f t="shared" ca="1" si="23"/>
        <v>-3.4696813670021878</v>
      </c>
    </row>
    <row r="217" spans="1:27">
      <c r="A217" s="6">
        <f ca="1">LN((RAND()^(-Results!$F$4))-1)</f>
        <v>-0.51363827049821609</v>
      </c>
      <c r="B217" s="6">
        <f ca="1">LN((RAND()^(-Results!$F$4))-1)</f>
        <v>0.75344353134099906</v>
      </c>
      <c r="C217" s="6">
        <f ca="1">LN((RAND()^(-Results!$F$4))-1)</f>
        <v>-0.35016822007699344</v>
      </c>
      <c r="D217" s="6">
        <f ca="1">LN((RAND()^(-Results!$F$4))-1)</f>
        <v>1.4634194119168813</v>
      </c>
      <c r="E217" s="6">
        <f ca="1">LN((RAND()^(-Results!$F$4))-1)</f>
        <v>-0.91805762121444456</v>
      </c>
      <c r="F217" s="6">
        <f ca="1">LN((RAND()^(-Results!$F$4))-1)</f>
        <v>-1.2144582820323404</v>
      </c>
      <c r="G217" s="6">
        <f ca="1">LN((RAND()^(-Results!$F$4))-1)</f>
        <v>-0.34151821576869518</v>
      </c>
      <c r="H217" s="6">
        <f t="shared" ca="1" si="18"/>
        <v>-0.28326704532469094</v>
      </c>
      <c r="I217" s="10">
        <f ca="1">SUMPRODUCT(J217:O217,Results!B$12:G$12)+Results!$F$5*H217</f>
        <v>-10.972067547905441</v>
      </c>
      <c r="J217" s="10">
        <f ca="1">SUMPRODUCT($A217:$F217,Results!$B$15:$G$15)</f>
        <v>3.1680104564599576</v>
      </c>
      <c r="K217" s="10">
        <f ca="1">SUMPRODUCT($A217:$F217,Results!$B$16:$G$16)</f>
        <v>-4.1532919609638936</v>
      </c>
      <c r="L217" s="10">
        <f ca="1">SUMPRODUCT($A217:$F217,Results!$B$17:$G$17)</f>
        <v>5.8165342911369429</v>
      </c>
      <c r="M217" s="10">
        <f ca="1">SUMPRODUCT($A217:$F217,Results!$B$18:$G$18)</f>
        <v>2.094882197002184</v>
      </c>
      <c r="N217" s="10">
        <f ca="1">SUMPRODUCT($A217:$F217,Results!$B$19:$G$19)</f>
        <v>-0.43246501392039083</v>
      </c>
      <c r="O217" s="10">
        <f ca="1">SUMPRODUCT($A217:$F217,Results!$B$20:$G$20)</f>
        <v>-0.4627304643963237</v>
      </c>
      <c r="P217" s="10" cm="1">
        <f t="array" aca="1" ref="P217" ca="1">SUMPRODUCT(J217:O217,TRANSPOSE(Test!BL$20:BL$25))+Test!$AD$20-Test!$BL$27</f>
        <v>-10.062890268215289</v>
      </c>
      <c r="Q217" s="10" cm="1">
        <f t="array" aca="1" ref="Q217" ca="1">SUMPRODUCT(J217:O217,TRANSPOSE(Test!ES$20:ES$25))+Test!$AD$20-Test!$ES$27</f>
        <v>-9.9990088955835219</v>
      </c>
      <c r="R217" s="10">
        <f ca="1">I217-Results!$E$5*H217</f>
        <v>-9.8389993666066768</v>
      </c>
      <c r="S217" s="10" cm="1">
        <f t="array" aca="1" ref="S217" ca="1">SUMPRODUCT(J217:O217,TRANSPOSE(Test!AR$28:AR$33))+Test!$AD$20-Test!$AC$26</f>
        <v>-10.461376638747421</v>
      </c>
      <c r="T217" s="10">
        <f ca="1">SUMPRODUCT(J217:O217,Results!K$9:P$9)</f>
        <v>-9.6607176766075629</v>
      </c>
      <c r="U217" s="10">
        <f ca="1">SUMPRODUCT(J217:O217,Results!K$9:P$9)+Test!$AD$20-Test!$AC$31</f>
        <v>-9.6437616200824703</v>
      </c>
      <c r="V217" s="10">
        <f t="shared" ca="1" si="19"/>
        <v>-0.90917727969015161</v>
      </c>
      <c r="W217" s="10">
        <f t="shared" ca="1" si="20"/>
        <v>-0.97305865232191913</v>
      </c>
      <c r="X217" s="10">
        <f t="shared" ca="1" si="21"/>
        <v>-1.1330681812987642</v>
      </c>
      <c r="Y217" s="10">
        <f t="shared" ca="1" si="22"/>
        <v>-0.51069090915802029</v>
      </c>
      <c r="Z217" s="10">
        <f ca="1">I217-Test!$AD$20</f>
        <v>-11.254195614787326</v>
      </c>
      <c r="AA217" s="10">
        <f t="shared" ca="1" si="23"/>
        <v>-1.3283059278229707</v>
      </c>
    </row>
    <row r="218" spans="1:27">
      <c r="A218" s="6">
        <f ca="1">LN((RAND()^(-Results!$F$4))-1)</f>
        <v>-3.3305420834745547</v>
      </c>
      <c r="B218" s="6">
        <f ca="1">LN((RAND()^(-Results!$F$4))-1)</f>
        <v>0.29430931089448442</v>
      </c>
      <c r="C218" s="6">
        <f ca="1">LN((RAND()^(-Results!$F$4))-1)</f>
        <v>2.1939934180861287</v>
      </c>
      <c r="D218" s="6">
        <f ca="1">LN((RAND()^(-Results!$F$4))-1)</f>
        <v>1.5213956597342049</v>
      </c>
      <c r="E218" s="6">
        <f ca="1">LN((RAND()^(-Results!$F$4))-1)</f>
        <v>-5.2528799751242701E-2</v>
      </c>
      <c r="F218" s="6">
        <f ca="1">LN((RAND()^(-Results!$F$4))-1)</f>
        <v>-1.6066996722249005</v>
      </c>
      <c r="G218" s="6">
        <f ca="1">LN((RAND()^(-Results!$F$4))-1)</f>
        <v>-2.4579898079792555</v>
      </c>
      <c r="H218" s="6">
        <f t="shared" ca="1" si="18"/>
        <v>-2.3997386375352514</v>
      </c>
      <c r="I218" s="10">
        <f ca="1">SUMPRODUCT(J218:O218,Results!B$12:G$12)+Results!$F$5*H218</f>
        <v>-40.630029475515933</v>
      </c>
      <c r="J218" s="10">
        <f ca="1">SUMPRODUCT($A218:$F218,Results!$B$15:$G$15)</f>
        <v>12.980937830723041</v>
      </c>
      <c r="K218" s="10">
        <f ca="1">SUMPRODUCT($A218:$F218,Results!$B$16:$G$16)</f>
        <v>0.82195568589516976</v>
      </c>
      <c r="L218" s="10">
        <f ca="1">SUMPRODUCT($A218:$F218,Results!$B$17:$G$17)</f>
        <v>5.592875816988216</v>
      </c>
      <c r="M218" s="10">
        <f ca="1">SUMPRODUCT($A218:$F218,Results!$B$18:$G$18)</f>
        <v>-1.5698676879085003</v>
      </c>
      <c r="N218" s="10">
        <f ca="1">SUMPRODUCT($A218:$F218,Results!$B$19:$G$19)</f>
        <v>-6.9737380098627728</v>
      </c>
      <c r="O218" s="10">
        <f ca="1">SUMPRODUCT($A218:$F218,Results!$B$20:$G$20)</f>
        <v>-1.2610782844615573</v>
      </c>
      <c r="P218" s="10" cm="1">
        <f t="array" aca="1" ref="P218" ca="1">SUMPRODUCT(J218:O218,TRANSPOSE(Test!BL$20:BL$25))+Test!$AD$20-Test!$BL$27</f>
        <v>-27.850924600846472</v>
      </c>
      <c r="Q218" s="10" cm="1">
        <f t="array" aca="1" ref="Q218" ca="1">SUMPRODUCT(J218:O218,TRANSPOSE(Test!ES$20:ES$25))+Test!$AD$20-Test!$ES$27</f>
        <v>-27.772481036690767</v>
      </c>
      <c r="R218" s="10">
        <f ca="1">I218-Results!$E$5*H218</f>
        <v>-31.031074925374927</v>
      </c>
      <c r="S218" s="10" cm="1">
        <f t="array" aca="1" ref="S218" ca="1">SUMPRODUCT(J218:O218,TRANSPOSE(Test!AR$28:AR$33))+Test!$AD$20-Test!$AC$26</f>
        <v>-21.029592852391282</v>
      </c>
      <c r="T218" s="10">
        <f ca="1">SUMPRODUCT(J218:O218,Results!K$9:P$9)</f>
        <v>-27.346698958404346</v>
      </c>
      <c r="U218" s="10">
        <f ca="1">SUMPRODUCT(J218:O218,Results!K$9:P$9)+Test!$AD$20-Test!$AC$31</f>
        <v>-27.329742901879253</v>
      </c>
      <c r="V218" s="10">
        <f t="shared" ca="1" si="19"/>
        <v>-12.779104874669461</v>
      </c>
      <c r="W218" s="10">
        <f t="shared" ca="1" si="20"/>
        <v>-12.857548438825166</v>
      </c>
      <c r="X218" s="10">
        <f t="shared" ca="1" si="21"/>
        <v>-9.5989545501410056</v>
      </c>
      <c r="Y218" s="10">
        <f t="shared" ca="1" si="22"/>
        <v>-19.600436623124651</v>
      </c>
      <c r="Z218" s="10">
        <f ca="1">I218-Test!$AD$20</f>
        <v>-40.912157542397821</v>
      </c>
      <c r="AA218" s="10">
        <f t="shared" ca="1" si="23"/>
        <v>-13.300286573636679</v>
      </c>
    </row>
    <row r="219" spans="1:27">
      <c r="A219" s="6">
        <f ca="1">LN((RAND()^(-Results!$F$4))-1)</f>
        <v>1.8418718394044988</v>
      </c>
      <c r="B219" s="6">
        <f ca="1">LN((RAND()^(-Results!$F$4))-1)</f>
        <v>-0.7901789194706329</v>
      </c>
      <c r="C219" s="6">
        <f ca="1">LN((RAND()^(-Results!$F$4))-1)</f>
        <v>-2.1011307497746703</v>
      </c>
      <c r="D219" s="6">
        <f ca="1">LN((RAND()^(-Results!$F$4))-1)</f>
        <v>1.3801698524185109</v>
      </c>
      <c r="E219" s="6">
        <f ca="1">LN((RAND()^(-Results!$F$4))-1)</f>
        <v>1.8722712220332667</v>
      </c>
      <c r="F219" s="6">
        <f ca="1">LN((RAND()^(-Results!$F$4))-1)</f>
        <v>1.5492467294991241</v>
      </c>
      <c r="G219" s="6">
        <f ca="1">LN((RAND()^(-Results!$F$4))-1)</f>
        <v>-0.72638578136290644</v>
      </c>
      <c r="H219" s="6">
        <f t="shared" ca="1" si="18"/>
        <v>-0.66813461091890214</v>
      </c>
      <c r="I219" s="10">
        <f ca="1">SUMPRODUCT(J219:O219,Results!B$12:G$12)+Results!$F$5*H219</f>
        <v>21.071991228618607</v>
      </c>
      <c r="J219" s="10">
        <f ca="1">SUMPRODUCT($A219:$F219,Results!$B$15:$G$15)</f>
        <v>-13.438851128409324</v>
      </c>
      <c r="K219" s="10">
        <f ca="1">SUMPRODUCT($A219:$F219,Results!$B$16:$G$16)</f>
        <v>0.68642823359573479</v>
      </c>
      <c r="L219" s="10">
        <f ca="1">SUMPRODUCT($A219:$F219,Results!$B$17:$G$17)</f>
        <v>-12.343835709916933</v>
      </c>
      <c r="M219" s="10">
        <f ca="1">SUMPRODUCT($A219:$F219,Results!$B$18:$G$18)</f>
        <v>-2.2380024281554167E-2</v>
      </c>
      <c r="N219" s="10">
        <f ca="1">SUMPRODUCT($A219:$F219,Results!$B$19:$G$19)</f>
        <v>-3.966604995352363E-2</v>
      </c>
      <c r="O219" s="10">
        <f ca="1">SUMPRODUCT($A219:$F219,Results!$B$20:$G$20)</f>
        <v>1.603913795166001E-3</v>
      </c>
      <c r="P219" s="10" cm="1">
        <f t="array" aca="1" ref="P219" ca="1">SUMPRODUCT(J219:O219,TRANSPOSE(Test!BL$20:BL$25))+Test!$AD$20-Test!$BL$27</f>
        <v>23.9465172393604</v>
      </c>
      <c r="Q219" s="10" cm="1">
        <f t="array" aca="1" ref="Q219" ca="1">SUMPRODUCT(J219:O219,TRANSPOSE(Test!ES$20:ES$25))+Test!$AD$20-Test!$ES$27</f>
        <v>23.964837446363944</v>
      </c>
      <c r="R219" s="10">
        <f ca="1">I219-Results!$E$5*H219</f>
        <v>23.744529672294217</v>
      </c>
      <c r="S219" s="10" cm="1">
        <f t="array" aca="1" ref="S219" ca="1">SUMPRODUCT(J219:O219,TRANSPOSE(Test!AR$28:AR$33))+Test!$AD$20-Test!$AC$26</f>
        <v>19.121736418070459</v>
      </c>
      <c r="T219" s="10">
        <f ca="1">SUMPRODUCT(J219:O219,Results!K$9:P$9)</f>
        <v>24.062155278748822</v>
      </c>
      <c r="U219" s="10">
        <f ca="1">SUMPRODUCT(J219:O219,Results!K$9:P$9)+Test!$AD$20-Test!$AC$31</f>
        <v>24.079111335273915</v>
      </c>
      <c r="V219" s="10">
        <f t="shared" ca="1" si="19"/>
        <v>-2.8745260107417927</v>
      </c>
      <c r="W219" s="10">
        <f t="shared" ca="1" si="20"/>
        <v>-2.8928462177453369</v>
      </c>
      <c r="X219" s="10">
        <f t="shared" ca="1" si="21"/>
        <v>-2.6725384436756094</v>
      </c>
      <c r="Y219" s="10">
        <f t="shared" ca="1" si="22"/>
        <v>1.9502548105481488</v>
      </c>
      <c r="Z219" s="10">
        <f ca="1">I219-Test!$AD$20</f>
        <v>20.789863161736722</v>
      </c>
      <c r="AA219" s="10">
        <f t="shared" ca="1" si="23"/>
        <v>-3.0071201066553073</v>
      </c>
    </row>
    <row r="220" spans="1:27">
      <c r="A220" s="6">
        <f ca="1">LN((RAND()^(-Results!$F$4))-1)</f>
        <v>-1.1890358306058395</v>
      </c>
      <c r="B220" s="6">
        <f ca="1">LN((RAND()^(-Results!$F$4))-1)</f>
        <v>0.52398723596159102</v>
      </c>
      <c r="C220" s="6">
        <f ca="1">LN((RAND()^(-Results!$F$4))-1)</f>
        <v>0.70601028695521861</v>
      </c>
      <c r="D220" s="6">
        <f ca="1">LN((RAND()^(-Results!$F$4))-1)</f>
        <v>0.41376507995272727</v>
      </c>
      <c r="E220" s="6">
        <f ca="1">LN((RAND()^(-Results!$F$4))-1)</f>
        <v>1.0879208926176531</v>
      </c>
      <c r="F220" s="6">
        <f ca="1">LN((RAND()^(-Results!$F$4))-1)</f>
        <v>0.56397298041917521</v>
      </c>
      <c r="G220" s="6">
        <f ca="1">LN((RAND()^(-Results!$F$4))-1)</f>
        <v>-2.2463364387578197</v>
      </c>
      <c r="H220" s="6">
        <f t="shared" ca="1" si="18"/>
        <v>-2.1880852683138157</v>
      </c>
      <c r="I220" s="10">
        <f ca="1">SUMPRODUCT(J220:O220,Results!B$12:G$12)+Results!$F$5*H220</f>
        <v>-11.355654793172699</v>
      </c>
      <c r="J220" s="10">
        <f ca="1">SUMPRODUCT($A220:$F220,Results!$B$15:$G$15)</f>
        <v>1.0348566028443074</v>
      </c>
      <c r="K220" s="10">
        <f ca="1">SUMPRODUCT($A220:$F220,Results!$B$16:$G$16)</f>
        <v>4.0088459608699196</v>
      </c>
      <c r="L220" s="10">
        <f ca="1">SUMPRODUCT($A220:$F220,Results!$B$17:$G$17)</f>
        <v>-3.6344531201529833</v>
      </c>
      <c r="M220" s="10">
        <f ca="1">SUMPRODUCT($A220:$F220,Results!$B$18:$G$18)</f>
        <v>-2.0264801091748827</v>
      </c>
      <c r="N220" s="10">
        <f ca="1">SUMPRODUCT($A220:$F220,Results!$B$19:$G$19)</f>
        <v>-2.3504011858168457</v>
      </c>
      <c r="O220" s="10">
        <f ca="1">SUMPRODUCT($A220:$F220,Results!$B$20:$G$20)</f>
        <v>-0.36692248233279556</v>
      </c>
      <c r="P220" s="10" cm="1">
        <f t="array" aca="1" ref="P220" ca="1">SUMPRODUCT(J220:O220,TRANSPOSE(Test!BL$20:BL$25))+Test!$AD$20-Test!$BL$27</f>
        <v>-0.17072475696659253</v>
      </c>
      <c r="Q220" s="10" cm="1">
        <f t="array" aca="1" ref="Q220" ca="1">SUMPRODUCT(J220:O220,TRANSPOSE(Test!ES$20:ES$25))+Test!$AD$20-Test!$ES$27</f>
        <v>-0.10407969856211655</v>
      </c>
      <c r="R220" s="10">
        <f ca="1">I220-Results!$E$5*H220</f>
        <v>-2.6033137199174359</v>
      </c>
      <c r="S220" s="10" cm="1">
        <f t="array" aca="1" ref="S220" ca="1">SUMPRODUCT(J220:O220,TRANSPOSE(Test!AR$28:AR$33))+Test!$AD$20-Test!$AC$26</f>
        <v>2.0312871343267984</v>
      </c>
      <c r="T220" s="10">
        <f ca="1">SUMPRODUCT(J220:O220,Results!K$9:P$9)</f>
        <v>0.2315622787944972</v>
      </c>
      <c r="U220" s="10">
        <f ca="1">SUMPRODUCT(J220:O220,Results!K$9:P$9)+Test!$AD$20-Test!$AC$31</f>
        <v>0.24851833531958967</v>
      </c>
      <c r="V220" s="10">
        <f t="shared" ca="1" si="19"/>
        <v>-11.184930036206106</v>
      </c>
      <c r="W220" s="10">
        <f t="shared" ca="1" si="20"/>
        <v>-11.251575094610581</v>
      </c>
      <c r="X220" s="10">
        <f t="shared" ca="1" si="21"/>
        <v>-8.7523410732552627</v>
      </c>
      <c r="Y220" s="10">
        <f t="shared" ca="1" si="22"/>
        <v>-13.386941927499496</v>
      </c>
      <c r="Z220" s="10">
        <f ca="1">I220-Test!$AD$20</f>
        <v>-11.637782860054584</v>
      </c>
      <c r="AA220" s="10">
        <f t="shared" ca="1" si="23"/>
        <v>-11.604173128492288</v>
      </c>
    </row>
    <row r="221" spans="1:27">
      <c r="A221" s="6">
        <f ca="1">LN((RAND()^(-Results!$F$4))-1)</f>
        <v>0.29116569750789129</v>
      </c>
      <c r="B221" s="6">
        <f ca="1">LN((RAND()^(-Results!$F$4))-1)</f>
        <v>-0.78102393593562114</v>
      </c>
      <c r="C221" s="6">
        <f ca="1">LN((RAND()^(-Results!$F$4))-1)</f>
        <v>1.5891573129312582</v>
      </c>
      <c r="D221" s="6">
        <f ca="1">LN((RAND()^(-Results!$F$4))-1)</f>
        <v>-0.77805821181738122</v>
      </c>
      <c r="E221" s="6">
        <f ca="1">LN((RAND()^(-Results!$F$4))-1)</f>
        <v>4.0420714172310719</v>
      </c>
      <c r="F221" s="6">
        <f ca="1">LN((RAND()^(-Results!$F$4))-1)</f>
        <v>-0.53368627308474725</v>
      </c>
      <c r="G221" s="6">
        <f ca="1">LN((RAND()^(-Results!$F$4))-1)</f>
        <v>0.38372381311805198</v>
      </c>
      <c r="H221" s="6">
        <f t="shared" ca="1" si="18"/>
        <v>0.44197498356205622</v>
      </c>
      <c r="I221" s="10">
        <f ca="1">SUMPRODUCT(J221:O221,Results!B$12:G$12)+Results!$F$5*H221</f>
        <v>12.749019853753513</v>
      </c>
      <c r="J221" s="10">
        <f ca="1">SUMPRODUCT($A221:$F221,Results!$B$15:$G$15)</f>
        <v>-2.5547801487852313</v>
      </c>
      <c r="K221" s="10">
        <f ca="1">SUMPRODUCT($A221:$F221,Results!$B$16:$G$16)</f>
        <v>11.104068348885031</v>
      </c>
      <c r="L221" s="10">
        <f ca="1">SUMPRODUCT($A221:$F221,Results!$B$17:$G$17)</f>
        <v>-15.583850540477655</v>
      </c>
      <c r="M221" s="10">
        <f ca="1">SUMPRODUCT($A221:$F221,Results!$B$18:$G$18)</f>
        <v>-1.0087502279636889</v>
      </c>
      <c r="N221" s="10">
        <f ca="1">SUMPRODUCT($A221:$F221,Results!$B$19:$G$19)</f>
        <v>-3.4062111444779695</v>
      </c>
      <c r="O221" s="10">
        <f ca="1">SUMPRODUCT($A221:$F221,Results!$B$20:$G$20)</f>
        <v>-2.5544816538434811</v>
      </c>
      <c r="P221" s="10" cm="1">
        <f t="array" aca="1" ref="P221" ca="1">SUMPRODUCT(J221:O221,TRANSPOSE(Test!BL$20:BL$25))+Test!$AD$20-Test!$BL$27</f>
        <v>12.023477831719898</v>
      </c>
      <c r="Q221" s="10" cm="1">
        <f t="array" aca="1" ref="Q221" ca="1">SUMPRODUCT(J221:O221,TRANSPOSE(Test!ES$20:ES$25))+Test!$AD$20-Test!$ES$27</f>
        <v>11.954952523737791</v>
      </c>
      <c r="R221" s="10">
        <f ca="1">I221-Results!$E$5*H221</f>
        <v>10.981119919505288</v>
      </c>
      <c r="S221" s="10" cm="1">
        <f t="array" aca="1" ref="S221" ca="1">SUMPRODUCT(J221:O221,TRANSPOSE(Test!AR$28:AR$33))+Test!$AD$20-Test!$AC$26</f>
        <v>11.611613590395159</v>
      </c>
      <c r="T221" s="10">
        <f ca="1">SUMPRODUCT(J221:O221,Results!K$9:P$9)</f>
        <v>11.586376440548598</v>
      </c>
      <c r="U221" s="10">
        <f ca="1">SUMPRODUCT(J221:O221,Results!K$9:P$9)+Test!$AD$20-Test!$AC$31</f>
        <v>11.603332497073691</v>
      </c>
      <c r="V221" s="10">
        <f t="shared" ca="1" si="19"/>
        <v>0.72554202203361484</v>
      </c>
      <c r="W221" s="10">
        <f t="shared" ca="1" si="20"/>
        <v>0.7940673300157215</v>
      </c>
      <c r="X221" s="10">
        <f t="shared" ca="1" si="21"/>
        <v>1.7678999342482253</v>
      </c>
      <c r="Y221" s="10">
        <f t="shared" ca="1" si="22"/>
        <v>1.1374062633583542</v>
      </c>
      <c r="Z221" s="10">
        <f ca="1">I221-Test!$AD$20</f>
        <v>12.466891786871628</v>
      </c>
      <c r="AA221" s="10">
        <f t="shared" ca="1" si="23"/>
        <v>1.1456873566798222</v>
      </c>
    </row>
    <row r="222" spans="1:27">
      <c r="A222" s="6">
        <f ca="1">LN((RAND()^(-Results!$F$4))-1)</f>
        <v>-1.1132339835919684E-2</v>
      </c>
      <c r="B222" s="6">
        <f ca="1">LN((RAND()^(-Results!$F$4))-1)</f>
        <v>-0.6104621071262305</v>
      </c>
      <c r="C222" s="6">
        <f ca="1">LN((RAND()^(-Results!$F$4))-1)</f>
        <v>-3.1701932122485421</v>
      </c>
      <c r="D222" s="6">
        <f ca="1">LN((RAND()^(-Results!$F$4))-1)</f>
        <v>0.23702568220842918</v>
      </c>
      <c r="E222" s="6">
        <f ca="1">LN((RAND()^(-Results!$F$4))-1)</f>
        <v>-2.0660601010754687</v>
      </c>
      <c r="F222" s="6">
        <f ca="1">LN((RAND()^(-Results!$F$4))-1)</f>
        <v>-0.58818819084318152</v>
      </c>
      <c r="G222" s="6">
        <f ca="1">LN((RAND()^(-Results!$F$4))-1)</f>
        <v>-1.1151139847784424</v>
      </c>
      <c r="H222" s="6">
        <f t="shared" ca="1" si="18"/>
        <v>-1.0568628143344381</v>
      </c>
      <c r="I222" s="10">
        <f ca="1">SUMPRODUCT(J222:O222,Results!B$12:G$12)+Results!$F$5*H222</f>
        <v>-16.58306355671548</v>
      </c>
      <c r="J222" s="10">
        <f ca="1">SUMPRODUCT($A222:$F222,Results!$B$15:$G$15)</f>
        <v>0.87889221629522551</v>
      </c>
      <c r="K222" s="10">
        <f ca="1">SUMPRODUCT($A222:$F222,Results!$B$16:$G$16)</f>
        <v>-10.295223080597749</v>
      </c>
      <c r="L222" s="10">
        <f ca="1">SUMPRODUCT($A222:$F222,Results!$B$17:$G$17)</f>
        <v>5.6887718159436274</v>
      </c>
      <c r="M222" s="10">
        <f ca="1">SUMPRODUCT($A222:$F222,Results!$B$18:$G$18)</f>
        <v>5.2202842601892172</v>
      </c>
      <c r="N222" s="10">
        <f ca="1">SUMPRODUCT($A222:$F222,Results!$B$19:$G$19)</f>
        <v>-1.7067370607234076</v>
      </c>
      <c r="O222" s="10">
        <f ca="1">SUMPRODUCT($A222:$F222,Results!$B$20:$G$20)</f>
        <v>-2.0254815901288019</v>
      </c>
      <c r="P222" s="10" cm="1">
        <f t="array" aca="1" ref="P222" ca="1">SUMPRODUCT(J222:O222,TRANSPOSE(Test!BL$20:BL$25))+Test!$AD$20-Test!$BL$27</f>
        <v>-12.605222014449028</v>
      </c>
      <c r="Q222" s="10" cm="1">
        <f t="array" aca="1" ref="Q222" ca="1">SUMPRODUCT(J222:O222,TRANSPOSE(Test!ES$20:ES$25))+Test!$AD$20-Test!$ES$27</f>
        <v>-12.595751776316153</v>
      </c>
      <c r="R222" s="10">
        <f ca="1">I222-Results!$E$5*H222</f>
        <v>-12.355612299377729</v>
      </c>
      <c r="S222" s="10" cm="1">
        <f t="array" aca="1" ref="S222" ca="1">SUMPRODUCT(J222:O222,TRANSPOSE(Test!AR$28:AR$33))+Test!$AD$20-Test!$AC$26</f>
        <v>-16.753052894060019</v>
      </c>
      <c r="T222" s="10">
        <f ca="1">SUMPRODUCT(J222:O222,Results!K$9:P$9)</f>
        <v>-12.56461632970762</v>
      </c>
      <c r="U222" s="10">
        <f ca="1">SUMPRODUCT(J222:O222,Results!K$9:P$9)+Test!$AD$20-Test!$AC$31</f>
        <v>-12.547660273182528</v>
      </c>
      <c r="V222" s="10">
        <f t="shared" ca="1" si="19"/>
        <v>-3.9778415422664519</v>
      </c>
      <c r="W222" s="10">
        <f t="shared" ca="1" si="20"/>
        <v>-3.9873117803993274</v>
      </c>
      <c r="X222" s="10">
        <f t="shared" ca="1" si="21"/>
        <v>-4.2274512573377514</v>
      </c>
      <c r="Y222" s="10">
        <f t="shared" ca="1" si="22"/>
        <v>0.16998933734453914</v>
      </c>
      <c r="Z222" s="10">
        <f ca="1">I222-Test!$AD$20</f>
        <v>-16.865191623597365</v>
      </c>
      <c r="AA222" s="10">
        <f t="shared" ca="1" si="23"/>
        <v>-4.0354032835329523</v>
      </c>
    </row>
    <row r="223" spans="1:27">
      <c r="A223" s="6">
        <f ca="1">LN((RAND()^(-Results!$F$4))-1)</f>
        <v>9.99415617535062E-2</v>
      </c>
      <c r="B223" s="6">
        <f ca="1">LN((RAND()^(-Results!$F$4))-1)</f>
        <v>3.9593009545137523</v>
      </c>
      <c r="C223" s="6">
        <f ca="1">LN((RAND()^(-Results!$F$4))-1)</f>
        <v>2.3445682866908091</v>
      </c>
      <c r="D223" s="6">
        <f ca="1">LN((RAND()^(-Results!$F$4))-1)</f>
        <v>-5.029238098868321</v>
      </c>
      <c r="E223" s="6">
        <f ca="1">LN((RAND()^(-Results!$F$4))-1)</f>
        <v>1.7164387012728439</v>
      </c>
      <c r="F223" s="6">
        <f ca="1">LN((RAND()^(-Results!$F$4))-1)</f>
        <v>-0.71446323815652479</v>
      </c>
      <c r="G223" s="6">
        <f ca="1">LN((RAND()^(-Results!$F$4))-1)</f>
        <v>0.22186819521771664</v>
      </c>
      <c r="H223" s="6">
        <f t="shared" ca="1" si="18"/>
        <v>0.28011936566172091</v>
      </c>
      <c r="I223" s="10">
        <f ca="1">SUMPRODUCT(J223:O223,Results!B$12:G$12)+Results!$F$5*H223</f>
        <v>11.649853282308404</v>
      </c>
      <c r="J223" s="10">
        <f ca="1">SUMPRODUCT($A223:$F223,Results!$B$15:$G$15)</f>
        <v>4.9599065838238703</v>
      </c>
      <c r="K223" s="10">
        <f ca="1">SUMPRODUCT($A223:$F223,Results!$B$16:$G$16)</f>
        <v>13.842916547192052</v>
      </c>
      <c r="L223" s="10">
        <f ca="1">SUMPRODUCT($A223:$F223,Results!$B$17:$G$17)</f>
        <v>-2.3148414089124136</v>
      </c>
      <c r="M223" s="10">
        <f ca="1">SUMPRODUCT($A223:$F223,Results!$B$18:$G$18)</f>
        <v>1.9236212484947293</v>
      </c>
      <c r="N223" s="10">
        <f ca="1">SUMPRODUCT($A223:$F223,Results!$B$19:$G$19)</f>
        <v>7.9766135465540398</v>
      </c>
      <c r="O223" s="10">
        <f ca="1">SUMPRODUCT($A223:$F223,Results!$B$20:$G$20)</f>
        <v>-2.169013467294564</v>
      </c>
      <c r="P223" s="10" cm="1">
        <f t="array" aca="1" ref="P223" ca="1">SUMPRODUCT(J223:O223,TRANSPOSE(Test!BL$20:BL$25))+Test!$AD$20-Test!$BL$27</f>
        <v>10.530668437675608</v>
      </c>
      <c r="Q223" s="10" cm="1">
        <f t="array" aca="1" ref="Q223" ca="1">SUMPRODUCT(J223:O223,TRANSPOSE(Test!ES$20:ES$25))+Test!$AD$20-Test!$ES$27</f>
        <v>10.53595951544906</v>
      </c>
      <c r="R223" s="10">
        <f ca="1">I223-Results!$E$5*H223</f>
        <v>10.529375819661521</v>
      </c>
      <c r="S223" s="10" cm="1">
        <f t="array" aca="1" ref="S223" ca="1">SUMPRODUCT(J223:O223,TRANSPOSE(Test!AR$28:AR$33))+Test!$AD$20-Test!$AC$26</f>
        <v>8.5244480518254626</v>
      </c>
      <c r="T223" s="10">
        <f ca="1">SUMPRODUCT(J223:O223,Results!K$9:P$9)</f>
        <v>10.458998879331144</v>
      </c>
      <c r="U223" s="10">
        <f ca="1">SUMPRODUCT(J223:O223,Results!K$9:P$9)+Test!$AD$20-Test!$AC$31</f>
        <v>10.475954935856237</v>
      </c>
      <c r="V223" s="10">
        <f t="shared" ca="1" si="19"/>
        <v>1.1191848446327963</v>
      </c>
      <c r="W223" s="10">
        <f t="shared" ca="1" si="20"/>
        <v>1.1138937668593449</v>
      </c>
      <c r="X223" s="10">
        <f t="shared" ca="1" si="21"/>
        <v>1.1204774626468836</v>
      </c>
      <c r="Y223" s="10">
        <f t="shared" ca="1" si="22"/>
        <v>3.1254052304829418</v>
      </c>
      <c r="Z223" s="10">
        <f ca="1">I223-Test!$AD$20</f>
        <v>11.367725215426519</v>
      </c>
      <c r="AA223" s="10">
        <f t="shared" ca="1" si="23"/>
        <v>1.1738983464521677</v>
      </c>
    </row>
    <row r="224" spans="1:27">
      <c r="A224" s="6">
        <f ca="1">LN((RAND()^(-Results!$F$4))-1)</f>
        <v>-0.50436028528155719</v>
      </c>
      <c r="B224" s="6">
        <f ca="1">LN((RAND()^(-Results!$F$4))-1)</f>
        <v>-2.8092203630032251</v>
      </c>
      <c r="C224" s="6">
        <f ca="1">LN((RAND()^(-Results!$F$4))-1)</f>
        <v>-2.5980239825594769</v>
      </c>
      <c r="D224" s="6">
        <f ca="1">LN((RAND()^(-Results!$F$4))-1)</f>
        <v>-0.68193130288402248</v>
      </c>
      <c r="E224" s="6">
        <f ca="1">LN((RAND()^(-Results!$F$4))-1)</f>
        <v>0.61746450894891503</v>
      </c>
      <c r="F224" s="6">
        <f ca="1">LN((RAND()^(-Results!$F$4))-1)</f>
        <v>3.0489966098405215</v>
      </c>
      <c r="G224" s="6">
        <f ca="1">LN((RAND()^(-Results!$F$4))-1)</f>
        <v>-0.15159753307473939</v>
      </c>
      <c r="H224" s="6">
        <f t="shared" ca="1" si="18"/>
        <v>-9.3346362630735133E-2</v>
      </c>
      <c r="I224" s="10">
        <f ca="1">SUMPRODUCT(J224:O224,Results!B$12:G$12)+Results!$F$5*H224</f>
        <v>4.6303578395933602</v>
      </c>
      <c r="J224" s="10">
        <f ca="1">SUMPRODUCT($A224:$F224,Results!$B$15:$G$15)</f>
        <v>-6.4269141689695033</v>
      </c>
      <c r="K224" s="10">
        <f ca="1">SUMPRODUCT($A224:$F224,Results!$B$16:$G$16)</f>
        <v>-1.4407272149304631</v>
      </c>
      <c r="L224" s="10">
        <f ca="1">SUMPRODUCT($A224:$F224,Results!$B$17:$G$17)</f>
        <v>-10.539591898746252</v>
      </c>
      <c r="M224" s="10">
        <f ca="1">SUMPRODUCT($A224:$F224,Results!$B$18:$G$18)</f>
        <v>-2.1681735790495313</v>
      </c>
      <c r="N224" s="10">
        <f ca="1">SUMPRODUCT($A224:$F224,Results!$B$19:$G$19)</f>
        <v>-6.5202943483387923</v>
      </c>
      <c r="O224" s="10">
        <f ca="1">SUMPRODUCT($A224:$F224,Results!$B$20:$G$20)</f>
        <v>-0.95021461459611789</v>
      </c>
      <c r="P224" s="10" cm="1">
        <f t="array" aca="1" ref="P224" ca="1">SUMPRODUCT(J224:O224,TRANSPOSE(Test!BL$20:BL$25))+Test!$AD$20-Test!$BL$27</f>
        <v>4.947547485192251</v>
      </c>
      <c r="Q224" s="10" cm="1">
        <f t="array" aca="1" ref="Q224" ca="1">SUMPRODUCT(J224:O224,TRANSPOSE(Test!ES$20:ES$25))+Test!$AD$20-Test!$ES$27</f>
        <v>4.9151650879912498</v>
      </c>
      <c r="R224" s="10">
        <f ca="1">I224-Results!$E$5*H224</f>
        <v>5.0037432901163008</v>
      </c>
      <c r="S224" s="10" cm="1">
        <f t="array" aca="1" ref="S224" ca="1">SUMPRODUCT(J224:O224,TRANSPOSE(Test!AR$28:AR$33))+Test!$AD$20-Test!$AC$26</f>
        <v>4.7789419829518955</v>
      </c>
      <c r="T224" s="10">
        <f ca="1">SUMPRODUCT(J224:O224,Results!K$9:P$9)</f>
        <v>4.7156540317956939</v>
      </c>
      <c r="U224" s="10">
        <f ca="1">SUMPRODUCT(J224:O224,Results!K$9:P$9)+Test!$AD$20-Test!$AC$31</f>
        <v>4.7326100883207864</v>
      </c>
      <c r="V224" s="10">
        <f t="shared" ca="1" si="19"/>
        <v>-0.31718964559889073</v>
      </c>
      <c r="W224" s="10">
        <f t="shared" ca="1" si="20"/>
        <v>-0.28480724839788962</v>
      </c>
      <c r="X224" s="10">
        <f t="shared" ca="1" si="21"/>
        <v>-0.37338545052294059</v>
      </c>
      <c r="Y224" s="10">
        <f t="shared" ca="1" si="22"/>
        <v>-0.14858414335853531</v>
      </c>
      <c r="Z224" s="10">
        <f ca="1">I224-Test!$AD$20</f>
        <v>4.3482297727114751</v>
      </c>
      <c r="AA224" s="10">
        <f t="shared" ca="1" si="23"/>
        <v>-0.10225224872742622</v>
      </c>
    </row>
    <row r="225" spans="1:27">
      <c r="A225" s="6">
        <f ca="1">LN((RAND()^(-Results!$F$4))-1)</f>
        <v>-3.076072515544281</v>
      </c>
      <c r="B225" s="6">
        <f ca="1">LN((RAND()^(-Results!$F$4))-1)</f>
        <v>1.8417309124625854</v>
      </c>
      <c r="C225" s="6">
        <f ca="1">LN((RAND()^(-Results!$F$4))-1)</f>
        <v>-1.9579709022592675</v>
      </c>
      <c r="D225" s="6">
        <f ca="1">LN((RAND()^(-Results!$F$4))-1)</f>
        <v>-1.5114103329057087</v>
      </c>
      <c r="E225" s="6">
        <f ca="1">LN((RAND()^(-Results!$F$4))-1)</f>
        <v>1.8507488428038872</v>
      </c>
      <c r="F225" s="6">
        <f ca="1">LN((RAND()^(-Results!$F$4))-1)</f>
        <v>-0.68679009171214522</v>
      </c>
      <c r="G225" s="6">
        <f ca="1">LN((RAND()^(-Results!$F$4))-1)</f>
        <v>-0.85231385115571212</v>
      </c>
      <c r="H225" s="6">
        <f t="shared" ca="1" si="18"/>
        <v>-0.79406268071170782</v>
      </c>
      <c r="I225" s="10">
        <f ca="1">SUMPRODUCT(J225:O225,Results!B$12:G$12)+Results!$F$5*H225</f>
        <v>-18.811556743834981</v>
      </c>
      <c r="J225" s="10">
        <f ca="1">SUMPRODUCT($A225:$F225,Results!$B$15:$G$15)</f>
        <v>7.0665770750788646</v>
      </c>
      <c r="K225" s="10">
        <f ca="1">SUMPRODUCT($A225:$F225,Results!$B$16:$G$16)</f>
        <v>3.7014068570598995</v>
      </c>
      <c r="L225" s="10">
        <f ca="1">SUMPRODUCT($A225:$F225,Results!$B$17:$G$17)</f>
        <v>-7.126954671914997</v>
      </c>
      <c r="M225" s="10">
        <f ca="1">SUMPRODUCT($A225:$F225,Results!$B$18:$G$18)</f>
        <v>5.4839288255726313</v>
      </c>
      <c r="N225" s="10">
        <f ca="1">SUMPRODUCT($A225:$F225,Results!$B$19:$G$19)</f>
        <v>-7.3961286505175865</v>
      </c>
      <c r="O225" s="10">
        <f ca="1">SUMPRODUCT($A225:$F225,Results!$B$20:$G$20)</f>
        <v>-7.5701965726585012</v>
      </c>
      <c r="P225" s="10" cm="1">
        <f t="array" aca="1" ref="P225" ca="1">SUMPRODUCT(J225:O225,TRANSPOSE(Test!BL$20:BL$25))+Test!$AD$20-Test!$BL$27</f>
        <v>-15.691008799898029</v>
      </c>
      <c r="Q225" s="10" cm="1">
        <f t="array" aca="1" ref="Q225" ca="1">SUMPRODUCT(J225:O225,TRANSPOSE(Test!ES$20:ES$25))+Test!$AD$20-Test!$ES$27</f>
        <v>-15.548526456265316</v>
      </c>
      <c r="R225" s="10">
        <f ca="1">I225-Results!$E$5*H225</f>
        <v>-15.63530602098815</v>
      </c>
      <c r="S225" s="10" cm="1">
        <f t="array" aca="1" ref="S225" ca="1">SUMPRODUCT(J225:O225,TRANSPOSE(Test!AR$28:AR$33))+Test!$AD$20-Test!$AC$26</f>
        <v>-18.970238851089565</v>
      </c>
      <c r="T225" s="10">
        <f ca="1">SUMPRODUCT(J225:O225,Results!K$9:P$9)</f>
        <v>-14.855492448402909</v>
      </c>
      <c r="U225" s="10">
        <f ca="1">SUMPRODUCT(J225:O225,Results!K$9:P$9)+Test!$AD$20-Test!$AC$31</f>
        <v>-14.838536391877817</v>
      </c>
      <c r="V225" s="10">
        <f t="shared" ca="1" si="19"/>
        <v>-3.1205479439369519</v>
      </c>
      <c r="W225" s="10">
        <f t="shared" ca="1" si="20"/>
        <v>-3.2630302875696646</v>
      </c>
      <c r="X225" s="10">
        <f t="shared" ca="1" si="21"/>
        <v>-3.1762507228468309</v>
      </c>
      <c r="Y225" s="10">
        <f t="shared" ca="1" si="22"/>
        <v>0.15868210725458454</v>
      </c>
      <c r="Z225" s="10">
        <f ca="1">I225-Test!$AD$20</f>
        <v>-19.093684810716866</v>
      </c>
      <c r="AA225" s="10">
        <f t="shared" ca="1" si="23"/>
        <v>-3.9730203519571639</v>
      </c>
    </row>
    <row r="226" spans="1:27">
      <c r="A226" s="6">
        <f ca="1">LN((RAND()^(-Results!$F$4))-1)</f>
        <v>-2.2528978856075783</v>
      </c>
      <c r="B226" s="6">
        <f ca="1">LN((RAND()^(-Results!$F$4))-1)</f>
        <v>-0.33804067755264383</v>
      </c>
      <c r="C226" s="6">
        <f ca="1">LN((RAND()^(-Results!$F$4))-1)</f>
        <v>-2.4250901031279377E-2</v>
      </c>
      <c r="D226" s="6">
        <f ca="1">LN((RAND()^(-Results!$F$4))-1)</f>
        <v>-0.65312854013662658</v>
      </c>
      <c r="E226" s="6">
        <f ca="1">LN((RAND()^(-Results!$F$4))-1)</f>
        <v>-1.4277147502015464</v>
      </c>
      <c r="F226" s="6">
        <f ca="1">LN((RAND()^(-Results!$F$4))-1)</f>
        <v>-3.0510737250004181</v>
      </c>
      <c r="G226" s="6">
        <f ca="1">LN((RAND()^(-Results!$F$4))-1)</f>
        <v>0.880761621200987</v>
      </c>
      <c r="H226" s="6">
        <f t="shared" ca="1" si="18"/>
        <v>0.9390127916449913</v>
      </c>
      <c r="I226" s="10">
        <f ca="1">SUMPRODUCT(J226:O226,Results!B$12:G$12)+Results!$F$5*H226</f>
        <v>-30.702863257545879</v>
      </c>
      <c r="J226" s="10">
        <f ca="1">SUMPRODUCT($A226:$F226,Results!$B$15:$G$15)</f>
        <v>14.655658954732544</v>
      </c>
      <c r="K226" s="10">
        <f ca="1">SUMPRODUCT($A226:$F226,Results!$B$16:$G$16)</f>
        <v>-5.2633289073746674</v>
      </c>
      <c r="L226" s="10">
        <f ca="1">SUMPRODUCT($A226:$F226,Results!$B$17:$G$17)</f>
        <v>9.3869405467680931</v>
      </c>
      <c r="M226" s="10">
        <f ca="1">SUMPRODUCT($A226:$F226,Results!$B$18:$G$18)</f>
        <v>4.9868629547243488</v>
      </c>
      <c r="N226" s="10">
        <f ca="1">SUMPRODUCT($A226:$F226,Results!$B$19:$G$19)</f>
        <v>-5.7697369402867942</v>
      </c>
      <c r="O226" s="10">
        <f ca="1">SUMPRODUCT($A226:$F226,Results!$B$20:$G$20)</f>
        <v>-4.124887685560191</v>
      </c>
      <c r="P226" s="10" cm="1">
        <f t="array" aca="1" ref="P226" ca="1">SUMPRODUCT(J226:O226,TRANSPOSE(Test!BL$20:BL$25))+Test!$AD$20-Test!$BL$27</f>
        <v>-35.303377601746668</v>
      </c>
      <c r="Q226" s="10" cm="1">
        <f t="array" aca="1" ref="Q226" ca="1">SUMPRODUCT(J226:O226,TRANSPOSE(Test!ES$20:ES$25))+Test!$AD$20-Test!$ES$27</f>
        <v>-35.327006498464634</v>
      </c>
      <c r="R226" s="10">
        <f ca="1">I226-Results!$E$5*H226</f>
        <v>-34.458914424125844</v>
      </c>
      <c r="S226" s="10" cm="1">
        <f t="array" aca="1" ref="S226" ca="1">SUMPRODUCT(J226:O226,TRANSPOSE(Test!AR$28:AR$33))+Test!$AD$20-Test!$AC$26</f>
        <v>-34.225771519522013</v>
      </c>
      <c r="T226" s="10">
        <f ca="1">SUMPRODUCT(J226:O226,Results!K$9:P$9)</f>
        <v>-35.465599752748631</v>
      </c>
      <c r="U226" s="10">
        <f ca="1">SUMPRODUCT(J226:O226,Results!K$9:P$9)+Test!$AD$20-Test!$AC$31</f>
        <v>-35.448643696223535</v>
      </c>
      <c r="V226" s="10">
        <f t="shared" ca="1" si="19"/>
        <v>4.6005143442007892</v>
      </c>
      <c r="W226" s="10">
        <f t="shared" ca="1" si="20"/>
        <v>4.6241432409187553</v>
      </c>
      <c r="X226" s="10">
        <f t="shared" ca="1" si="21"/>
        <v>3.7560511665799652</v>
      </c>
      <c r="Y226" s="10">
        <f t="shared" ca="1" si="22"/>
        <v>3.5229082619761343</v>
      </c>
      <c r="Z226" s="10">
        <f ca="1">I226-Test!$AD$20</f>
        <v>-30.984991324427764</v>
      </c>
      <c r="AA226" s="10">
        <f t="shared" ca="1" si="23"/>
        <v>4.7457804386776559</v>
      </c>
    </row>
    <row r="227" spans="1:27">
      <c r="A227" s="6">
        <f ca="1">LN((RAND()^(-Results!$F$4))-1)</f>
        <v>-2.2644606014269346</v>
      </c>
      <c r="B227" s="6">
        <f ca="1">LN((RAND()^(-Results!$F$4))-1)</f>
        <v>0.51058281362745095</v>
      </c>
      <c r="C227" s="6">
        <f ca="1">LN((RAND()^(-Results!$F$4))-1)</f>
        <v>2.0266273116061866</v>
      </c>
      <c r="D227" s="6">
        <f ca="1">LN((RAND()^(-Results!$F$4))-1)</f>
        <v>3.8858571892576976</v>
      </c>
      <c r="E227" s="6">
        <f ca="1">LN((RAND()^(-Results!$F$4))-1)</f>
        <v>-2.6098985635605993</v>
      </c>
      <c r="F227" s="6">
        <f ca="1">LN((RAND()^(-Results!$F$4))-1)</f>
        <v>0.12042629400845369</v>
      </c>
      <c r="G227" s="6">
        <f ca="1">LN((RAND()^(-Results!$F$4))-1)</f>
        <v>5.3635837803981401E-2</v>
      </c>
      <c r="H227" s="6">
        <f t="shared" ca="1" si="18"/>
        <v>0.11188700824798566</v>
      </c>
      <c r="I227" s="10">
        <f ca="1">SUMPRODUCT(J227:O227,Results!B$12:G$12)+Results!$F$5*H227</f>
        <v>-19.295542999454334</v>
      </c>
      <c r="J227" s="10">
        <f ca="1">SUMPRODUCT($A227:$F227,Results!$B$15:$G$15)</f>
        <v>7.4386218764321734</v>
      </c>
      <c r="K227" s="10">
        <f ca="1">SUMPRODUCT($A227:$F227,Results!$B$16:$G$16)</f>
        <v>-5.7697657576753869</v>
      </c>
      <c r="L227" s="10">
        <f ca="1">SUMPRODUCT($A227:$F227,Results!$B$17:$G$17)</f>
        <v>14.710080385989411</v>
      </c>
      <c r="M227" s="10">
        <f ca="1">SUMPRODUCT($A227:$F227,Results!$B$18:$G$18)</f>
        <v>-5.4229471235546916</v>
      </c>
      <c r="N227" s="10">
        <f ca="1">SUMPRODUCT($A227:$F227,Results!$B$19:$G$19)</f>
        <v>-1.6179252209048398</v>
      </c>
      <c r="O227" s="10">
        <f ca="1">SUMPRODUCT($A227:$F227,Results!$B$20:$G$20)</f>
        <v>4.6342999050146894</v>
      </c>
      <c r="P227" s="10" cm="1">
        <f t="array" aca="1" ref="P227" ca="1">SUMPRODUCT(J227:O227,TRANSPOSE(Test!BL$20:BL$25))+Test!$AD$20-Test!$BL$27</f>
        <v>-19.79988657157104</v>
      </c>
      <c r="Q227" s="10" cm="1">
        <f t="array" aca="1" ref="Q227" ca="1">SUMPRODUCT(J227:O227,TRANSPOSE(Test!ES$20:ES$25))+Test!$AD$20-Test!$ES$27</f>
        <v>-19.66442898021463</v>
      </c>
      <c r="R227" s="10">
        <f ca="1">I227-Results!$E$5*H227</f>
        <v>-19.743091032446277</v>
      </c>
      <c r="S227" s="10" cm="1">
        <f t="array" aca="1" ref="S227" ca="1">SUMPRODUCT(J227:O227,TRANSPOSE(Test!AR$28:AR$33))+Test!$AD$20-Test!$AC$26</f>
        <v>-10.765356883980893</v>
      </c>
      <c r="T227" s="10">
        <f ca="1">SUMPRODUCT(J227:O227,Results!K$9:P$9)</f>
        <v>-18.916904491261313</v>
      </c>
      <c r="U227" s="10">
        <f ca="1">SUMPRODUCT(J227:O227,Results!K$9:P$9)+Test!$AD$20-Test!$AC$31</f>
        <v>-18.899948434736221</v>
      </c>
      <c r="V227" s="10">
        <f t="shared" ca="1" si="19"/>
        <v>0.50434357211670644</v>
      </c>
      <c r="W227" s="10">
        <f t="shared" ca="1" si="20"/>
        <v>0.36888598076029666</v>
      </c>
      <c r="X227" s="10">
        <f t="shared" ca="1" si="21"/>
        <v>0.44754803299194279</v>
      </c>
      <c r="Y227" s="10">
        <f t="shared" ca="1" si="22"/>
        <v>-8.5301861154734411</v>
      </c>
      <c r="Z227" s="10">
        <f ca="1">I227-Test!$AD$20</f>
        <v>-19.577671066336219</v>
      </c>
      <c r="AA227" s="10">
        <f t="shared" ca="1" si="23"/>
        <v>-0.39559456471811316</v>
      </c>
    </row>
    <row r="228" spans="1:27">
      <c r="A228" s="6">
        <f ca="1">LN((RAND()^(-Results!$F$4))-1)</f>
        <v>2.3568353018980703</v>
      </c>
      <c r="B228" s="6">
        <f ca="1">LN((RAND()^(-Results!$F$4))-1)</f>
        <v>3.850320537354873</v>
      </c>
      <c r="C228" s="6">
        <f ca="1">LN((RAND()^(-Results!$F$4))-1)</f>
        <v>1.0567654654038774</v>
      </c>
      <c r="D228" s="6">
        <f ca="1">LN((RAND()^(-Results!$F$4))-1)</f>
        <v>-1.1690519758959246</v>
      </c>
      <c r="E228" s="6">
        <f ca="1">LN((RAND()^(-Results!$F$4))-1)</f>
        <v>1.7690409503839644</v>
      </c>
      <c r="F228" s="6">
        <f ca="1">LN((RAND()^(-Results!$F$4))-1)</f>
        <v>0.34516304774432355</v>
      </c>
      <c r="G228" s="6">
        <f ca="1">LN((RAND()^(-Results!$F$4))-1)</f>
        <v>1.0536515152574466</v>
      </c>
      <c r="H228" s="6">
        <f t="shared" ca="1" si="18"/>
        <v>1.1119026857014509</v>
      </c>
      <c r="I228" s="10">
        <f ca="1">SUMPRODUCT(J228:O228,Results!B$12:G$12)+Results!$F$5*H228</f>
        <v>37.987360997680966</v>
      </c>
      <c r="J228" s="10">
        <f ca="1">SUMPRODUCT($A228:$F228,Results!$B$15:$G$15)</f>
        <v>-8.1295544479296105</v>
      </c>
      <c r="K228" s="10">
        <f ca="1">SUMPRODUCT($A228:$F228,Results!$B$16:$G$16)</f>
        <v>9.5792908177184746</v>
      </c>
      <c r="L228" s="10">
        <f ca="1">SUMPRODUCT($A228:$F228,Results!$B$17:$G$17)</f>
        <v>-4.7415964789634746</v>
      </c>
      <c r="M228" s="10">
        <f ca="1">SUMPRODUCT($A228:$F228,Results!$B$18:$G$18)</f>
        <v>0.49932606375694466</v>
      </c>
      <c r="N228" s="10">
        <f ca="1">SUMPRODUCT($A228:$F228,Results!$B$19:$G$19)</f>
        <v>11.362433923253509</v>
      </c>
      <c r="O228" s="10">
        <f ca="1">SUMPRODUCT($A228:$F228,Results!$B$20:$G$20)</f>
        <v>1.3788715111636711</v>
      </c>
      <c r="P228" s="10" cm="1">
        <f t="array" aca="1" ref="P228" ca="1">SUMPRODUCT(J228:O228,TRANSPOSE(Test!BL$20:BL$25))+Test!$AD$20-Test!$BL$27</f>
        <v>31.958965951799502</v>
      </c>
      <c r="Q228" s="10" cm="1">
        <f t="array" aca="1" ref="Q228" ca="1">SUMPRODUCT(J228:O228,TRANSPOSE(Test!ES$20:ES$25))+Test!$AD$20-Test!$ES$27</f>
        <v>32.031346616408335</v>
      </c>
      <c r="R228" s="10">
        <f ca="1">I228-Results!$E$5*H228</f>
        <v>33.539750254875159</v>
      </c>
      <c r="S228" s="10" cm="1">
        <f t="array" aca="1" ref="S228" ca="1">SUMPRODUCT(J228:O228,TRANSPOSE(Test!AR$28:AR$33))+Test!$AD$20-Test!$AC$26</f>
        <v>27.206118510778676</v>
      </c>
      <c r="T228" s="10">
        <f ca="1">SUMPRODUCT(J228:O228,Results!K$9:P$9)</f>
        <v>32.358890117132546</v>
      </c>
      <c r="U228" s="10">
        <f ca="1">SUMPRODUCT(J228:O228,Results!K$9:P$9)+Test!$AD$20-Test!$AC$31</f>
        <v>32.375846173657642</v>
      </c>
      <c r="V228" s="10">
        <f t="shared" ca="1" si="19"/>
        <v>6.0283950458814637</v>
      </c>
      <c r="W228" s="10">
        <f t="shared" ca="1" si="20"/>
        <v>5.9560143812726309</v>
      </c>
      <c r="X228" s="10">
        <f t="shared" ca="1" si="21"/>
        <v>4.4476107428058071</v>
      </c>
      <c r="Y228" s="10">
        <f t="shared" ca="1" si="22"/>
        <v>10.78124248690229</v>
      </c>
      <c r="Z228" s="10">
        <f ca="1">I228-Test!$AD$20</f>
        <v>37.705232930799077</v>
      </c>
      <c r="AA228" s="10">
        <f t="shared" ca="1" si="23"/>
        <v>5.6115148240233239</v>
      </c>
    </row>
    <row r="229" spans="1:27">
      <c r="A229" s="6">
        <f ca="1">LN((RAND()^(-Results!$F$4))-1)</f>
        <v>0.9000108900452749</v>
      </c>
      <c r="B229" s="6">
        <f ca="1">LN((RAND()^(-Results!$F$4))-1)</f>
        <v>0.66633136512351188</v>
      </c>
      <c r="C229" s="6">
        <f ca="1">LN((RAND()^(-Results!$F$4))-1)</f>
        <v>1.2706391422260315</v>
      </c>
      <c r="D229" s="6">
        <f ca="1">LN((RAND()^(-Results!$F$4))-1)</f>
        <v>-2.2541155890233955</v>
      </c>
      <c r="E229" s="6">
        <f ca="1">LN((RAND()^(-Results!$F$4))-1)</f>
        <v>7.7044990410034001E-2</v>
      </c>
      <c r="F229" s="6">
        <f ca="1">LN((RAND()^(-Results!$F$4))-1)</f>
        <v>1.9059679577826776</v>
      </c>
      <c r="G229" s="6">
        <f ca="1">LN((RAND()^(-Results!$F$4))-1)</f>
        <v>-1.2264819118607038</v>
      </c>
      <c r="H229" s="6">
        <f t="shared" ca="1" si="18"/>
        <v>-1.1682307414166995</v>
      </c>
      <c r="I229" s="10">
        <f ca="1">SUMPRODUCT(J229:O229,Results!B$12:G$12)+Results!$F$5*H229</f>
        <v>10.006220132181575</v>
      </c>
      <c r="J229" s="10">
        <f ca="1">SUMPRODUCT($A229:$F229,Results!$B$15:$G$15)</f>
        <v>-3.2784041803202482</v>
      </c>
      <c r="K229" s="10">
        <f ca="1">SUMPRODUCT($A229:$F229,Results!$B$16:$G$16)</f>
        <v>5.7771626968451493</v>
      </c>
      <c r="L229" s="10">
        <f ca="1">SUMPRODUCT($A229:$F229,Results!$B$17:$G$17)</f>
        <v>-1.3407298417814983</v>
      </c>
      <c r="M229" s="10">
        <f ca="1">SUMPRODUCT($A229:$F229,Results!$B$18:$G$18)</f>
        <v>-3.732915278881372</v>
      </c>
      <c r="N229" s="10">
        <f ca="1">SUMPRODUCT($A229:$F229,Results!$B$19:$G$19)</f>
        <v>5.7624129411256586</v>
      </c>
      <c r="O229" s="10">
        <f ca="1">SUMPRODUCT($A229:$F229,Results!$B$20:$G$20)</f>
        <v>2.8005452752115647</v>
      </c>
      <c r="P229" s="10" cm="1">
        <f t="array" aca="1" ref="P229" ca="1">SUMPRODUCT(J229:O229,TRANSPOSE(Test!BL$20:BL$25))+Test!$AD$20-Test!$BL$27</f>
        <v>16.173196211311705</v>
      </c>
      <c r="Q229" s="10" cm="1">
        <f t="array" aca="1" ref="Q229" ca="1">SUMPRODUCT(J229:O229,TRANSPOSE(Test!ES$20:ES$25))+Test!$AD$20-Test!$ES$27</f>
        <v>16.137694073481327</v>
      </c>
      <c r="R229" s="10">
        <f ca="1">I229-Results!$E$5*H229</f>
        <v>14.679143097848373</v>
      </c>
      <c r="S229" s="10" cm="1">
        <f t="array" aca="1" ref="S229" ca="1">SUMPRODUCT(J229:O229,TRANSPOSE(Test!AR$28:AR$33))+Test!$AD$20-Test!$AC$26</f>
        <v>17.702033818186489</v>
      </c>
      <c r="T229" s="10">
        <f ca="1">SUMPRODUCT(J229:O229,Results!K$9:P$9)</f>
        <v>15.892901365328363</v>
      </c>
      <c r="U229" s="10">
        <f ca="1">SUMPRODUCT(J229:O229,Results!K$9:P$9)+Test!$AD$20-Test!$AC$31</f>
        <v>15.909857421853456</v>
      </c>
      <c r="V229" s="10">
        <f t="shared" ca="1" si="19"/>
        <v>-6.16697607913013</v>
      </c>
      <c r="W229" s="10">
        <f t="shared" ca="1" si="20"/>
        <v>-6.1314739412997525</v>
      </c>
      <c r="X229" s="10">
        <f t="shared" ca="1" si="21"/>
        <v>-4.6729229656667979</v>
      </c>
      <c r="Y229" s="10">
        <f t="shared" ca="1" si="22"/>
        <v>-7.6958136860049144</v>
      </c>
      <c r="Z229" s="10">
        <f ca="1">I229-Test!$AD$20</f>
        <v>9.7240920652996898</v>
      </c>
      <c r="AA229" s="10">
        <f t="shared" ca="1" si="23"/>
        <v>-5.9036372896718809</v>
      </c>
    </row>
    <row r="230" spans="1:27">
      <c r="A230" s="6">
        <f ca="1">LN((RAND()^(-Results!$F$4))-1)</f>
        <v>-1.2860833115591661</v>
      </c>
      <c r="B230" s="6">
        <f ca="1">LN((RAND()^(-Results!$F$4))-1)</f>
        <v>0.46776698688840773</v>
      </c>
      <c r="C230" s="6">
        <f ca="1">LN((RAND()^(-Results!$F$4))-1)</f>
        <v>-2.4345704115417934</v>
      </c>
      <c r="D230" s="6">
        <f ca="1">LN((RAND()^(-Results!$F$4))-1)</f>
        <v>-0.438147567636477</v>
      </c>
      <c r="E230" s="6">
        <f ca="1">LN((RAND()^(-Results!$F$4))-1)</f>
        <v>4.063114856967745E-2</v>
      </c>
      <c r="F230" s="6">
        <f ca="1">LN((RAND()^(-Results!$F$4))-1)</f>
        <v>1.222954997931192</v>
      </c>
      <c r="G230" s="6">
        <f ca="1">LN((RAND()^(-Results!$F$4))-1)</f>
        <v>1.8401740426410298</v>
      </c>
      <c r="H230" s="6">
        <f t="shared" ca="1" si="18"/>
        <v>1.8984252130850341</v>
      </c>
      <c r="I230" s="10">
        <f ca="1">SUMPRODUCT(J230:O230,Results!B$12:G$12)+Results!$F$5*H230</f>
        <v>7.050550525144466</v>
      </c>
      <c r="J230" s="10">
        <f ca="1">SUMPRODUCT($A230:$F230,Results!$B$15:$G$15)</f>
        <v>-0.6001419417079823</v>
      </c>
      <c r="K230" s="10">
        <f ca="1">SUMPRODUCT($A230:$F230,Results!$B$16:$G$16)</f>
        <v>-1.632501868010193</v>
      </c>
      <c r="L230" s="10">
        <f ca="1">SUMPRODUCT($A230:$F230,Results!$B$17:$G$17)</f>
        <v>-3.3175091496901432</v>
      </c>
      <c r="M230" s="10">
        <f ca="1">SUMPRODUCT($A230:$F230,Results!$B$18:$G$18)</f>
        <v>1.86395901225336</v>
      </c>
      <c r="N230" s="10">
        <f ca="1">SUMPRODUCT($A230:$F230,Results!$B$19:$G$19)</f>
        <v>-3.3647494495954966</v>
      </c>
      <c r="O230" s="10">
        <f ca="1">SUMPRODUCT($A230:$F230,Results!$B$20:$G$20)</f>
        <v>-2.5726784750329834</v>
      </c>
      <c r="P230" s="10" cm="1">
        <f t="array" aca="1" ref="P230" ca="1">SUMPRODUCT(J230:O230,TRANSPOSE(Test!BL$20:BL$25))+Test!$AD$20-Test!$BL$27</f>
        <v>-3.5026187187063829</v>
      </c>
      <c r="Q230" s="10" cm="1">
        <f t="array" aca="1" ref="Q230" ca="1">SUMPRODUCT(J230:O230,TRANSPOSE(Test!ES$20:ES$25))+Test!$AD$20-Test!$ES$27</f>
        <v>-3.4073299814130649</v>
      </c>
      <c r="R230" s="10">
        <f ca="1">I230-Results!$E$5*H230</f>
        <v>-0.54315032719567036</v>
      </c>
      <c r="S230" s="10" cm="1">
        <f t="array" aca="1" ref="S230" ca="1">SUMPRODUCT(J230:O230,TRANSPOSE(Test!AR$28:AR$33))+Test!$AD$20-Test!$AC$26</f>
        <v>-5.6843768545413456</v>
      </c>
      <c r="T230" s="10">
        <f ca="1">SUMPRODUCT(J230:O230,Results!K$9:P$9)</f>
        <v>-2.9477958550091667</v>
      </c>
      <c r="U230" s="10">
        <f ca="1">SUMPRODUCT(J230:O230,Results!K$9:P$9)+Test!$AD$20-Test!$AC$31</f>
        <v>-2.9308397984840746</v>
      </c>
      <c r="V230" s="10">
        <f t="shared" ca="1" si="19"/>
        <v>10.553169243850849</v>
      </c>
      <c r="W230" s="10">
        <f t="shared" ca="1" si="20"/>
        <v>10.457880506557531</v>
      </c>
      <c r="X230" s="10">
        <f t="shared" ca="1" si="21"/>
        <v>7.5937008523401364</v>
      </c>
      <c r="Y230" s="10">
        <f t="shared" ca="1" si="22"/>
        <v>12.734927379685811</v>
      </c>
      <c r="Z230" s="10">
        <f ca="1">I230-Test!$AD$20</f>
        <v>6.7684224582625809</v>
      </c>
      <c r="AA230" s="10">
        <f t="shared" ca="1" si="23"/>
        <v>9.9813903236285402</v>
      </c>
    </row>
    <row r="231" spans="1:27">
      <c r="A231" s="6">
        <f ca="1">LN((RAND()^(-Results!$F$4))-1)</f>
        <v>1.0914684359430331</v>
      </c>
      <c r="B231" s="6">
        <f ca="1">LN((RAND()^(-Results!$F$4))-1)</f>
        <v>2.8051632652612772</v>
      </c>
      <c r="C231" s="6">
        <f ca="1">LN((RAND()^(-Results!$F$4))-1)</f>
        <v>-2.7124287036339427</v>
      </c>
      <c r="D231" s="6">
        <f ca="1">LN((RAND()^(-Results!$F$4))-1)</f>
        <v>-0.35409465155441616</v>
      </c>
      <c r="E231" s="6">
        <f ca="1">LN((RAND()^(-Results!$F$4))-1)</f>
        <v>0.47890905855096055</v>
      </c>
      <c r="F231" s="6">
        <f ca="1">LN((RAND()^(-Results!$F$4))-1)</f>
        <v>-3.5351512529768998</v>
      </c>
      <c r="G231" s="6">
        <f ca="1">LN((RAND()^(-Results!$F$4))-1)</f>
        <v>-0.61898567638897484</v>
      </c>
      <c r="H231" s="6">
        <f t="shared" ca="1" si="18"/>
        <v>-0.56073450594497054</v>
      </c>
      <c r="I231" s="10">
        <f ca="1">SUMPRODUCT(J231:O231,Results!B$12:G$12)+Results!$F$5*H231</f>
        <v>-3.841605786459573</v>
      </c>
      <c r="J231" s="10">
        <f ca="1">SUMPRODUCT($A231:$F231,Results!$B$15:$G$15)</f>
        <v>0.74342374944936296</v>
      </c>
      <c r="K231" s="10">
        <f ca="1">SUMPRODUCT($A231:$F231,Results!$B$16:$G$16)</f>
        <v>-3.0812322542917499</v>
      </c>
      <c r="L231" s="10">
        <f ca="1">SUMPRODUCT($A231:$F231,Results!$B$17:$G$17)</f>
        <v>0.74420528051917767</v>
      </c>
      <c r="M231" s="10">
        <f ca="1">SUMPRODUCT($A231:$F231,Results!$B$18:$G$18)</f>
        <v>11.733326084108484</v>
      </c>
      <c r="N231" s="10">
        <f ca="1">SUMPRODUCT($A231:$F231,Results!$B$19:$G$19)</f>
        <v>2.9440526372036495</v>
      </c>
      <c r="O231" s="10">
        <f ca="1">SUMPRODUCT($A231:$F231,Results!$B$20:$G$20)</f>
        <v>-6.0539309353071502</v>
      </c>
      <c r="P231" s="10" cm="1">
        <f t="array" aca="1" ref="P231" ca="1">SUMPRODUCT(J231:O231,TRANSPOSE(Test!BL$20:BL$25))+Test!$AD$20-Test!$BL$27</f>
        <v>-2.6680265380894794</v>
      </c>
      <c r="Q231" s="10" cm="1">
        <f t="array" aca="1" ref="Q231" ca="1">SUMPRODUCT(J231:O231,TRANSPOSE(Test!ES$20:ES$25))+Test!$AD$20-Test!$ES$27</f>
        <v>-2.5994667076513234</v>
      </c>
      <c r="R231" s="10">
        <f ca="1">I231-Results!$E$5*H231</f>
        <v>-1.5986677626796908</v>
      </c>
      <c r="S231" s="10" cm="1">
        <f t="array" aca="1" ref="S231" ca="1">SUMPRODUCT(J231:O231,TRANSPOSE(Test!AR$28:AR$33))+Test!$AD$20-Test!$AC$26</f>
        <v>-13.92504067040198</v>
      </c>
      <c r="T231" s="10">
        <f ca="1">SUMPRODUCT(J231:O231,Results!K$9:P$9)</f>
        <v>-2.269198117212436</v>
      </c>
      <c r="U231" s="10">
        <f ca="1">SUMPRODUCT(J231:O231,Results!K$9:P$9)+Test!$AD$20-Test!$AC$31</f>
        <v>-2.2522420606873435</v>
      </c>
      <c r="V231" s="10">
        <f t="shared" ca="1" si="19"/>
        <v>-1.1735792483700935</v>
      </c>
      <c r="W231" s="10">
        <f t="shared" ca="1" si="20"/>
        <v>-1.2421390788082496</v>
      </c>
      <c r="X231" s="10">
        <f t="shared" ca="1" si="21"/>
        <v>-2.2429380237798822</v>
      </c>
      <c r="Y231" s="10">
        <f t="shared" ca="1" si="22"/>
        <v>10.083434883942408</v>
      </c>
      <c r="Z231" s="10">
        <f ca="1">I231-Test!$AD$20</f>
        <v>-4.1237338533414585</v>
      </c>
      <c r="AA231" s="10">
        <f t="shared" ca="1" si="23"/>
        <v>-1.5893637257722295</v>
      </c>
    </row>
    <row r="232" spans="1:27">
      <c r="A232" s="6">
        <f ca="1">LN((RAND()^(-Results!$F$4))-1)</f>
        <v>-0.83430112918164789</v>
      </c>
      <c r="B232" s="6">
        <f ca="1">LN((RAND()^(-Results!$F$4))-1)</f>
        <v>-0.18788237076479167</v>
      </c>
      <c r="C232" s="6">
        <f ca="1">LN((RAND()^(-Results!$F$4))-1)</f>
        <v>-0.49969211564485438</v>
      </c>
      <c r="D232" s="6">
        <f ca="1">LN((RAND()^(-Results!$F$4))-1)</f>
        <v>0.21791708710005786</v>
      </c>
      <c r="E232" s="6">
        <f ca="1">LN((RAND()^(-Results!$F$4))-1)</f>
        <v>-1.7023754846212631</v>
      </c>
      <c r="F232" s="6">
        <f ca="1">LN((RAND()^(-Results!$F$4))-1)</f>
        <v>-2.8099763749022881</v>
      </c>
      <c r="G232" s="6">
        <f ca="1">LN((RAND()^(-Results!$F$4))-1)</f>
        <v>-0.48363964671607684</v>
      </c>
      <c r="H232" s="6">
        <f t="shared" ca="1" si="18"/>
        <v>-0.4253884762720726</v>
      </c>
      <c r="I232" s="10">
        <f ca="1">SUMPRODUCT(J232:O232,Results!B$12:G$12)+Results!$F$5*H232</f>
        <v>-26.802734180983247</v>
      </c>
      <c r="J232" s="10">
        <f ca="1">SUMPRODUCT($A232:$F232,Results!$B$15:$G$15)</f>
        <v>9.3129632637013948</v>
      </c>
      <c r="K232" s="10">
        <f ca="1">SUMPRODUCT($A232:$F232,Results!$B$16:$G$16)</f>
        <v>-7.0417971123166314</v>
      </c>
      <c r="L232" s="10">
        <f ca="1">SUMPRODUCT($A232:$F232,Results!$B$17:$G$17)</f>
        <v>9.7359723683918062</v>
      </c>
      <c r="M232" s="10">
        <f ca="1">SUMPRODUCT($A232:$F232,Results!$B$18:$G$18)</f>
        <v>5.0971390492819797</v>
      </c>
      <c r="N232" s="10">
        <f ca="1">SUMPRODUCT($A232:$F232,Results!$B$19:$G$19)</f>
        <v>-2.4383423818875114</v>
      </c>
      <c r="O232" s="10">
        <f ca="1">SUMPRODUCT($A232:$F232,Results!$B$20:$G$20)</f>
        <v>-2.5174634071544979</v>
      </c>
      <c r="P232" s="10" cm="1">
        <f t="array" aca="1" ref="P232" ca="1">SUMPRODUCT(J232:O232,TRANSPOSE(Test!BL$20:BL$25))+Test!$AD$20-Test!$BL$27</f>
        <v>-24.929316394760768</v>
      </c>
      <c r="Q232" s="10" cm="1">
        <f t="array" aca="1" ref="Q232" ca="1">SUMPRODUCT(J232:O232,TRANSPOSE(Test!ES$20:ES$25))+Test!$AD$20-Test!$ES$27</f>
        <v>-24.951732798074989</v>
      </c>
      <c r="R232" s="10">
        <f ca="1">I232-Results!$E$5*H232</f>
        <v>-25.101180275894958</v>
      </c>
      <c r="S232" s="10" cm="1">
        <f t="array" aca="1" ref="S232" ca="1">SUMPRODUCT(J232:O232,TRANSPOSE(Test!AR$28:AR$33))+Test!$AD$20-Test!$AC$26</f>
        <v>-25.797640238540055</v>
      </c>
      <c r="T232" s="10">
        <f ca="1">SUMPRODUCT(J232:O232,Results!K$9:P$9)</f>
        <v>-25.073156151176061</v>
      </c>
      <c r="U232" s="10">
        <f ca="1">SUMPRODUCT(J232:O232,Results!K$9:P$9)+Test!$AD$20-Test!$AC$31</f>
        <v>-25.056200094650968</v>
      </c>
      <c r="V232" s="10">
        <f t="shared" ca="1" si="19"/>
        <v>-1.873417786222479</v>
      </c>
      <c r="W232" s="10">
        <f t="shared" ca="1" si="20"/>
        <v>-1.8510013829082581</v>
      </c>
      <c r="X232" s="10">
        <f t="shared" ca="1" si="21"/>
        <v>-1.7015539050882893</v>
      </c>
      <c r="Y232" s="10">
        <f t="shared" ca="1" si="22"/>
        <v>-1.0050939424431924</v>
      </c>
      <c r="Z232" s="10">
        <f ca="1">I232-Test!$AD$20</f>
        <v>-27.084862247865132</v>
      </c>
      <c r="AA232" s="10">
        <f t="shared" ca="1" si="23"/>
        <v>-1.7465340863322787</v>
      </c>
    </row>
    <row r="233" spans="1:27">
      <c r="A233" s="6">
        <f ca="1">LN((RAND()^(-Results!$F$4))-1)</f>
        <v>-0.48908822068455676</v>
      </c>
      <c r="B233" s="6">
        <f ca="1">LN((RAND()^(-Results!$F$4))-1)</f>
        <v>1.9562456395356711</v>
      </c>
      <c r="C233" s="6">
        <f ca="1">LN((RAND()^(-Results!$F$4))-1)</f>
        <v>-0.87432782538686327</v>
      </c>
      <c r="D233" s="6">
        <f ca="1">LN((RAND()^(-Results!$F$4))-1)</f>
        <v>-0.93368782507522097</v>
      </c>
      <c r="E233" s="6">
        <f ca="1">LN((RAND()^(-Results!$F$4))-1)</f>
        <v>-1.6909719781267185</v>
      </c>
      <c r="F233" s="6">
        <f ca="1">LN((RAND()^(-Results!$F$4))-1)</f>
        <v>0.70000507522101985</v>
      </c>
      <c r="G233" s="6">
        <f ca="1">LN((RAND()^(-Results!$F$4))-1)</f>
        <v>-1.4476007711682488</v>
      </c>
      <c r="H233" s="6">
        <f t="shared" ca="1" si="18"/>
        <v>-1.3893496007242445</v>
      </c>
      <c r="I233" s="10">
        <f ca="1">SUMPRODUCT(J233:O233,Results!B$12:G$12)+Results!$F$5*H233</f>
        <v>-8.3867228453289719</v>
      </c>
      <c r="J233" s="10">
        <f ca="1">SUMPRODUCT($A233:$F233,Results!$B$15:$G$15)</f>
        <v>1.8713375273809882</v>
      </c>
      <c r="K233" s="10">
        <f ca="1">SUMPRODUCT($A233:$F233,Results!$B$16:$G$16)</f>
        <v>-2.2829141166236528</v>
      </c>
      <c r="L233" s="10">
        <f ca="1">SUMPRODUCT($A233:$F233,Results!$B$17:$G$17)</f>
        <v>6.8229119253305219</v>
      </c>
      <c r="M233" s="10">
        <f ca="1">SUMPRODUCT($A233:$F233,Results!$B$18:$G$18)</f>
        <v>1.1768746320675743</v>
      </c>
      <c r="N233" s="10">
        <f ca="1">SUMPRODUCT($A233:$F233,Results!$B$19:$G$19)</f>
        <v>3.6926392760097033</v>
      </c>
      <c r="O233" s="10">
        <f ca="1">SUMPRODUCT($A233:$F233,Results!$B$20:$G$20)</f>
        <v>0.43853695077544297</v>
      </c>
      <c r="P233" s="10" cm="1">
        <f t="array" aca="1" ref="P233" ca="1">SUMPRODUCT(J233:O233,TRANSPOSE(Test!BL$20:BL$25))+Test!$AD$20-Test!$BL$27</f>
        <v>-2.5634924247849811</v>
      </c>
      <c r="Q233" s="10" cm="1">
        <f t="array" aca="1" ref="Q233" ca="1">SUMPRODUCT(J233:O233,TRANSPOSE(Test!ES$20:ES$25))+Test!$AD$20-Test!$ES$27</f>
        <v>-2.4757255597276475</v>
      </c>
      <c r="R233" s="10">
        <f ca="1">I233-Results!$E$5*H233</f>
        <v>-2.8293244424319939</v>
      </c>
      <c r="S233" s="10" cm="1">
        <f t="array" aca="1" ref="S233" ca="1">SUMPRODUCT(J233:O233,TRANSPOSE(Test!AR$28:AR$33))+Test!$AD$20-Test!$AC$26</f>
        <v>-3.3901281256401194</v>
      </c>
      <c r="T233" s="10">
        <f ca="1">SUMPRODUCT(J233:O233,Results!K$9:P$9)</f>
        <v>-2.0676078700981084</v>
      </c>
      <c r="U233" s="10">
        <f ca="1">SUMPRODUCT(J233:O233,Results!K$9:P$9)+Test!$AD$20-Test!$AC$31</f>
        <v>-2.0506518135730158</v>
      </c>
      <c r="V233" s="10">
        <f t="shared" ca="1" si="19"/>
        <v>-5.8232304205439913</v>
      </c>
      <c r="W233" s="10">
        <f t="shared" ca="1" si="20"/>
        <v>-5.910997285601324</v>
      </c>
      <c r="X233" s="10">
        <f t="shared" ca="1" si="21"/>
        <v>-5.5573984028969781</v>
      </c>
      <c r="Y233" s="10">
        <f t="shared" ca="1" si="22"/>
        <v>-4.9965947196888525</v>
      </c>
      <c r="Z233" s="10">
        <f ca="1">I233-Test!$AD$20</f>
        <v>-8.668850912210857</v>
      </c>
      <c r="AA233" s="10">
        <f t="shared" ca="1" si="23"/>
        <v>-6.3360710317559565</v>
      </c>
    </row>
    <row r="234" spans="1:27">
      <c r="A234" s="6">
        <f ca="1">LN((RAND()^(-Results!$F$4))-1)</f>
        <v>0.61968036778479563</v>
      </c>
      <c r="B234" s="6">
        <f ca="1">LN((RAND()^(-Results!$F$4))-1)</f>
        <v>0.35928740500847284</v>
      </c>
      <c r="C234" s="6">
        <f ca="1">LN((RAND()^(-Results!$F$4))-1)</f>
        <v>2.3161126774987189</v>
      </c>
      <c r="D234" s="6">
        <f ca="1">LN((RAND()^(-Results!$F$4))-1)</f>
        <v>1.1697528797702959</v>
      </c>
      <c r="E234" s="6">
        <f ca="1">LN((RAND()^(-Results!$F$4))-1)</f>
        <v>-0.90603319596183074</v>
      </c>
      <c r="F234" s="6">
        <f ca="1">LN((RAND()^(-Results!$F$4))-1)</f>
        <v>-0.11176746594525143</v>
      </c>
      <c r="G234" s="6">
        <f ca="1">LN((RAND()^(-Results!$F$4))-1)</f>
        <v>0.33421203963930296</v>
      </c>
      <c r="H234" s="6">
        <f t="shared" ca="1" si="18"/>
        <v>0.3924632100833072</v>
      </c>
      <c r="I234" s="10">
        <f ca="1">SUMPRODUCT(J234:O234,Results!B$12:G$12)+Results!$F$5*H234</f>
        <v>4.5651697405468799</v>
      </c>
      <c r="J234" s="10">
        <f ca="1">SUMPRODUCT($A234:$F234,Results!$B$15:$G$15)</f>
        <v>0.4630920278411319</v>
      </c>
      <c r="K234" s="10">
        <f ca="1">SUMPRODUCT($A234:$F234,Results!$B$16:$G$16)</f>
        <v>0.38486514387310777</v>
      </c>
      <c r="L234" s="10">
        <f ca="1">SUMPRODUCT($A234:$F234,Results!$B$17:$G$17)</f>
        <v>6.6030200115913775</v>
      </c>
      <c r="M234" s="10">
        <f ca="1">SUMPRODUCT($A234:$F234,Results!$B$18:$G$18)</f>
        <v>-3.7375893728442731</v>
      </c>
      <c r="N234" s="10">
        <f ca="1">SUMPRODUCT($A234:$F234,Results!$B$19:$G$19)</f>
        <v>4.2222851044049738</v>
      </c>
      <c r="O234" s="10">
        <f ca="1">SUMPRODUCT($A234:$F234,Results!$B$20:$G$20)</f>
        <v>4.1897362550761477</v>
      </c>
      <c r="P234" s="10" cm="1">
        <f t="array" aca="1" ref="P234" ca="1">SUMPRODUCT(J234:O234,TRANSPOSE(Test!BL$20:BL$25))+Test!$AD$20-Test!$BL$27</f>
        <v>3.1740620185372301</v>
      </c>
      <c r="Q234" s="10" cm="1">
        <f t="array" aca="1" ref="Q234" ca="1">SUMPRODUCT(J234:O234,TRANSPOSE(Test!ES$20:ES$25))+Test!$AD$20-Test!$ES$27</f>
        <v>3.1662407842971851</v>
      </c>
      <c r="R234" s="10">
        <f ca="1">I234-Results!$E$5*H234</f>
        <v>2.995316900213651</v>
      </c>
      <c r="S234" s="10" cm="1">
        <f t="array" aca="1" ref="S234" ca="1">SUMPRODUCT(J234:O234,TRANSPOSE(Test!AR$28:AR$33))+Test!$AD$20-Test!$AC$26</f>
        <v>7.1740782091077646</v>
      </c>
      <c r="T234" s="10">
        <f ca="1">SUMPRODUCT(J234:O234,Results!K$9:P$9)</f>
        <v>3.1305561094424483</v>
      </c>
      <c r="U234" s="10">
        <f ca="1">SUMPRODUCT(J234:O234,Results!K$9:P$9)+Test!$AD$20-Test!$AC$31</f>
        <v>3.1475121659675405</v>
      </c>
      <c r="V234" s="10">
        <f t="shared" ca="1" si="19"/>
        <v>1.3911077220096497</v>
      </c>
      <c r="W234" s="10">
        <f t="shared" ca="1" si="20"/>
        <v>1.3989289562496947</v>
      </c>
      <c r="X234" s="10">
        <f t="shared" ca="1" si="21"/>
        <v>1.5698528403332288</v>
      </c>
      <c r="Y234" s="10">
        <f t="shared" ca="1" si="22"/>
        <v>-2.6089084685608848</v>
      </c>
      <c r="Z234" s="10">
        <f ca="1">I234-Test!$AD$20</f>
        <v>4.2830416736649948</v>
      </c>
      <c r="AA234" s="10">
        <f t="shared" ca="1" si="23"/>
        <v>1.4176575745793394</v>
      </c>
    </row>
    <row r="235" spans="1:27">
      <c r="A235" s="6">
        <f ca="1">LN((RAND()^(-Results!$F$4))-1)</f>
        <v>-1.5514899784302327</v>
      </c>
      <c r="B235" s="6">
        <f ca="1">LN((RAND()^(-Results!$F$4))-1)</f>
        <v>0.54005281967332097</v>
      </c>
      <c r="C235" s="6">
        <f ca="1">LN((RAND()^(-Results!$F$4))-1)</f>
        <v>-0.4061307394235445</v>
      </c>
      <c r="D235" s="6">
        <f ca="1">LN((RAND()^(-Results!$F$4))-1)</f>
        <v>1.9092785386692761</v>
      </c>
      <c r="E235" s="6">
        <f ca="1">LN((RAND()^(-Results!$F$4))-1)</f>
        <v>-2.4218538355076427</v>
      </c>
      <c r="F235" s="6">
        <f ca="1">LN((RAND()^(-Results!$F$4))-1)</f>
        <v>0.51196966111490472</v>
      </c>
      <c r="G235" s="6">
        <f ca="1">LN((RAND()^(-Results!$F$4))-1)</f>
        <v>0.4397957042796708</v>
      </c>
      <c r="H235" s="6">
        <f t="shared" ca="1" si="18"/>
        <v>0.49804687472367504</v>
      </c>
      <c r="I235" s="10">
        <f ca="1">SUMPRODUCT(J235:O235,Results!B$12:G$12)+Results!$F$5*H235</f>
        <v>-11.359342478599476</v>
      </c>
      <c r="J235" s="10">
        <f ca="1">SUMPRODUCT($A235:$F235,Results!$B$15:$G$15)</f>
        <v>4.1541197577503031</v>
      </c>
      <c r="K235" s="10">
        <f ca="1">SUMPRODUCT($A235:$F235,Results!$B$16:$G$16)</f>
        <v>-6.8293667472781969</v>
      </c>
      <c r="L235" s="10">
        <f ca="1">SUMPRODUCT($A235:$F235,Results!$B$17:$G$17)</f>
        <v>10.43966545192861</v>
      </c>
      <c r="M235" s="10">
        <f ca="1">SUMPRODUCT($A235:$F235,Results!$B$18:$G$18)</f>
        <v>-1.3591056921228111</v>
      </c>
      <c r="N235" s="10">
        <f ca="1">SUMPRODUCT($A235:$F235,Results!$B$19:$G$19)</f>
        <v>-1.0494756492456725</v>
      </c>
      <c r="O235" s="10">
        <f ca="1">SUMPRODUCT($A235:$F235,Results!$B$20:$G$20)</f>
        <v>1.9138343961105191</v>
      </c>
      <c r="P235" s="10" cm="1">
        <f t="array" aca="1" ref="P235" ca="1">SUMPRODUCT(J235:O235,TRANSPOSE(Test!BL$20:BL$25))+Test!$AD$20-Test!$BL$27</f>
        <v>-14.616406330473483</v>
      </c>
      <c r="Q235" s="10" cm="1">
        <f t="array" aca="1" ref="Q235" ca="1">SUMPRODUCT(J235:O235,TRANSPOSE(Test!ES$20:ES$25))+Test!$AD$20-Test!$ES$27</f>
        <v>-14.504510774999105</v>
      </c>
      <c r="R235" s="10">
        <f ca="1">I235-Results!$E$5*H235</f>
        <v>-13.351529977494177</v>
      </c>
      <c r="S235" s="10" cm="1">
        <f t="array" aca="1" ref="S235" ca="1">SUMPRODUCT(J235:O235,TRANSPOSE(Test!AR$28:AR$33))+Test!$AD$20-Test!$AC$26</f>
        <v>-11.158043584122655</v>
      </c>
      <c r="T235" s="10">
        <f ca="1">SUMPRODUCT(J235:O235,Results!K$9:P$9)</f>
        <v>-13.91813187141023</v>
      </c>
      <c r="U235" s="10">
        <f ca="1">SUMPRODUCT(J235:O235,Results!K$9:P$9)+Test!$AD$20-Test!$AC$31</f>
        <v>-13.901175814885137</v>
      </c>
      <c r="V235" s="10">
        <f t="shared" ca="1" si="19"/>
        <v>3.2570638518740065</v>
      </c>
      <c r="W235" s="10">
        <f t="shared" ca="1" si="20"/>
        <v>3.1451682963996284</v>
      </c>
      <c r="X235" s="10">
        <f t="shared" ca="1" si="21"/>
        <v>1.992187498894701</v>
      </c>
      <c r="Y235" s="10">
        <f t="shared" ca="1" si="22"/>
        <v>-0.20129889447682103</v>
      </c>
      <c r="Z235" s="10">
        <f ca="1">I235-Test!$AD$20</f>
        <v>-11.641470545481361</v>
      </c>
      <c r="AA235" s="10">
        <f t="shared" ca="1" si="23"/>
        <v>2.5418333362856611</v>
      </c>
    </row>
    <row r="236" spans="1:27">
      <c r="A236" s="6">
        <f ca="1">LN((RAND()^(-Results!$F$4))-1)</f>
        <v>0.43749515372604481</v>
      </c>
      <c r="B236" s="6">
        <f ca="1">LN((RAND()^(-Results!$F$4))-1)</f>
        <v>2.7493906373434407</v>
      </c>
      <c r="C236" s="6">
        <f ca="1">LN((RAND()^(-Results!$F$4))-1)</f>
        <v>0.22623128591584593</v>
      </c>
      <c r="D236" s="6">
        <f ca="1">LN((RAND()^(-Results!$F$4))-1)</f>
        <v>0.10332225029671362</v>
      </c>
      <c r="E236" s="6">
        <f ca="1">LN((RAND()^(-Results!$F$4))-1)</f>
        <v>-2.918851112557423</v>
      </c>
      <c r="F236" s="6">
        <f ca="1">LN((RAND()^(-Results!$F$4))-1)</f>
        <v>5.5881350961463578</v>
      </c>
      <c r="G236" s="6">
        <f ca="1">LN((RAND()^(-Results!$F$4))-1)</f>
        <v>1.1551085866940605</v>
      </c>
      <c r="H236" s="6">
        <f t="shared" ca="1" si="18"/>
        <v>1.2133597571380648</v>
      </c>
      <c r="I236" s="10">
        <f ca="1">SUMPRODUCT(J236:O236,Results!B$12:G$12)+Results!$F$5*H236</f>
        <v>32.276737946239983</v>
      </c>
      <c r="J236" s="10">
        <f ca="1">SUMPRODUCT($A236:$F236,Results!$B$15:$G$15)</f>
        <v>-8.860879771136446</v>
      </c>
      <c r="K236" s="10">
        <f ca="1">SUMPRODUCT($A236:$F236,Results!$B$16:$G$16)</f>
        <v>-7.6361545758111937E-2</v>
      </c>
      <c r="L236" s="10">
        <f ca="1">SUMPRODUCT($A236:$F236,Results!$B$17:$G$17)</f>
        <v>8.4546819891481491</v>
      </c>
      <c r="M236" s="10">
        <f ca="1">SUMPRODUCT($A236:$F236,Results!$B$18:$G$18)</f>
        <v>-9.0112713629867933</v>
      </c>
      <c r="N236" s="10">
        <f ca="1">SUMPRODUCT($A236:$F236,Results!$B$19:$G$19)</f>
        <v>11.30816621101938</v>
      </c>
      <c r="O236" s="10">
        <f ca="1">SUMPRODUCT($A236:$F236,Results!$B$20:$G$20)</f>
        <v>8.9687459483296976</v>
      </c>
      <c r="P236" s="10" cm="1">
        <f t="array" aca="1" ref="P236" ca="1">SUMPRODUCT(J236:O236,TRANSPOSE(Test!BL$20:BL$25))+Test!$AD$20-Test!$BL$27</f>
        <v>24.802226186315973</v>
      </c>
      <c r="Q236" s="10" cm="1">
        <f t="array" aca="1" ref="Q236" ca="1">SUMPRODUCT(J236:O236,TRANSPOSE(Test!ES$20:ES$25))+Test!$AD$20-Test!$ES$27</f>
        <v>24.978015191429623</v>
      </c>
      <c r="R236" s="10">
        <f ca="1">I236-Results!$E$5*H236</f>
        <v>27.423298917687724</v>
      </c>
      <c r="S236" s="10" cm="1">
        <f t="array" aca="1" ref="S236" ca="1">SUMPRODUCT(J236:O236,TRANSPOSE(Test!AR$28:AR$33))+Test!$AD$20-Test!$AC$26</f>
        <v>29.49707908631208</v>
      </c>
      <c r="T236" s="10">
        <f ca="1">SUMPRODUCT(J236:O236,Results!K$9:P$9)</f>
        <v>25.837647129228795</v>
      </c>
      <c r="U236" s="10">
        <f ca="1">SUMPRODUCT(J236:O236,Results!K$9:P$9)+Test!$AD$20-Test!$AC$31</f>
        <v>25.854603185753888</v>
      </c>
      <c r="V236" s="10">
        <f t="shared" ca="1" si="19"/>
        <v>7.4745117599240096</v>
      </c>
      <c r="W236" s="10">
        <f t="shared" ca="1" si="20"/>
        <v>7.2987227548103597</v>
      </c>
      <c r="X236" s="10">
        <f t="shared" ca="1" si="21"/>
        <v>4.8534390285522591</v>
      </c>
      <c r="Y236" s="10">
        <f t="shared" ca="1" si="22"/>
        <v>2.7796588599279026</v>
      </c>
      <c r="Z236" s="10">
        <f ca="1">I236-Test!$AD$20</f>
        <v>31.994609879358098</v>
      </c>
      <c r="AA236" s="10">
        <f t="shared" ca="1" si="23"/>
        <v>6.4221347604860952</v>
      </c>
    </row>
    <row r="237" spans="1:27">
      <c r="A237" s="6">
        <f ca="1">LN((RAND()^(-Results!$F$4))-1)</f>
        <v>0.63269808675782335</v>
      </c>
      <c r="B237" s="6">
        <f ca="1">LN((RAND()^(-Results!$F$4))-1)</f>
        <v>-0.19628265328635305</v>
      </c>
      <c r="C237" s="6">
        <f ca="1">LN((RAND()^(-Results!$F$4))-1)</f>
        <v>3.3803296904834874</v>
      </c>
      <c r="D237" s="6">
        <f ca="1">LN((RAND()^(-Results!$F$4))-1)</f>
        <v>2.6705678669172865</v>
      </c>
      <c r="E237" s="6">
        <f ca="1">LN((RAND()^(-Results!$F$4))-1)</f>
        <v>0.1136686505511213</v>
      </c>
      <c r="F237" s="6">
        <f ca="1">LN((RAND()^(-Results!$F$4))-1)</f>
        <v>0.16995114820858073</v>
      </c>
      <c r="G237" s="6">
        <f ca="1">LN((RAND()^(-Results!$F$4))-1)</f>
        <v>0.58964861650318456</v>
      </c>
      <c r="H237" s="6">
        <f t="shared" ca="1" si="18"/>
        <v>0.64789978694718886</v>
      </c>
      <c r="I237" s="10">
        <f ca="1">SUMPRODUCT(J237:O237,Results!B$12:G$12)+Results!$F$5*H237</f>
        <v>10.134024838832223</v>
      </c>
      <c r="J237" s="10">
        <f ca="1">SUMPRODUCT($A237:$F237,Results!$B$15:$G$15)</f>
        <v>-1.7463769166235175</v>
      </c>
      <c r="K237" s="10">
        <f ca="1">SUMPRODUCT($A237:$F237,Results!$B$16:$G$16)</f>
        <v>2.7606393322955443</v>
      </c>
      <c r="L237" s="10">
        <f ca="1">SUMPRODUCT($A237:$F237,Results!$B$17:$G$17)</f>
        <v>3.0383261324683906</v>
      </c>
      <c r="M237" s="10">
        <f ca="1">SUMPRODUCT($A237:$F237,Results!$B$18:$G$18)</f>
        <v>-6.6648539681534889</v>
      </c>
      <c r="N237" s="10">
        <f ca="1">SUMPRODUCT($A237:$F237,Results!$B$19:$G$19)</f>
        <v>2.7889769656176044</v>
      </c>
      <c r="O237" s="10">
        <f ca="1">SUMPRODUCT($A237:$F237,Results!$B$20:$G$20)</f>
        <v>5.4774776364095201</v>
      </c>
      <c r="P237" s="10" cm="1">
        <f t="array" aca="1" ref="P237" ca="1">SUMPRODUCT(J237:O237,TRANSPOSE(Test!BL$20:BL$25))+Test!$AD$20-Test!$BL$27</f>
        <v>8.0844976851396755</v>
      </c>
      <c r="Q237" s="10" cm="1">
        <f t="array" aca="1" ref="Q237" ca="1">SUMPRODUCT(J237:O237,TRANSPOSE(Test!ES$20:ES$25))+Test!$AD$20-Test!$ES$27</f>
        <v>8.0835934729567054</v>
      </c>
      <c r="R237" s="10">
        <f ca="1">I237-Results!$E$5*H237</f>
        <v>7.5424256910434675</v>
      </c>
      <c r="S237" s="10" cm="1">
        <f t="array" aca="1" ref="S237" ca="1">SUMPRODUCT(J237:O237,TRANSPOSE(Test!AR$28:AR$33))+Test!$AD$20-Test!$AC$26</f>
        <v>14.350260902244376</v>
      </c>
      <c r="T237" s="10">
        <f ca="1">SUMPRODUCT(J237:O237,Results!K$9:P$9)</f>
        <v>8.113694633707663</v>
      </c>
      <c r="U237" s="10">
        <f ca="1">SUMPRODUCT(J237:O237,Results!K$9:P$9)+Test!$AD$20-Test!$AC$31</f>
        <v>8.1306506902327556</v>
      </c>
      <c r="V237" s="10">
        <f t="shared" ca="1" si="19"/>
        <v>2.0495271536925479</v>
      </c>
      <c r="W237" s="10">
        <f t="shared" ca="1" si="20"/>
        <v>2.050431365875518</v>
      </c>
      <c r="X237" s="10">
        <f t="shared" ca="1" si="21"/>
        <v>2.5915991477887559</v>
      </c>
      <c r="Y237" s="10">
        <f t="shared" ca="1" si="22"/>
        <v>-4.2162360634121523</v>
      </c>
      <c r="Z237" s="10">
        <f ca="1">I237-Test!$AD$20</f>
        <v>9.8518967719503383</v>
      </c>
      <c r="AA237" s="10">
        <f t="shared" ca="1" si="23"/>
        <v>2.0033741485994678</v>
      </c>
    </row>
    <row r="238" spans="1:27">
      <c r="A238" s="6">
        <f ca="1">LN((RAND()^(-Results!$F$4))-1)</f>
        <v>0.48312720990011998</v>
      </c>
      <c r="B238" s="6">
        <f ca="1">LN((RAND()^(-Results!$F$4))-1)</f>
        <v>-0.3967992929606361</v>
      </c>
      <c r="C238" s="6">
        <f ca="1">LN((RAND()^(-Results!$F$4))-1)</f>
        <v>0.2315766176438849</v>
      </c>
      <c r="D238" s="6">
        <f ca="1">LN((RAND()^(-Results!$F$4))-1)</f>
        <v>-0.22443473615364451</v>
      </c>
      <c r="E238" s="6">
        <f ca="1">LN((RAND()^(-Results!$F$4))-1)</f>
        <v>1.8446611980787468</v>
      </c>
      <c r="F238" s="6">
        <f ca="1">LN((RAND()^(-Results!$F$4))-1)</f>
        <v>-0.48967982919504943</v>
      </c>
      <c r="G238" s="6">
        <f ca="1">LN((RAND()^(-Results!$F$4))-1)</f>
        <v>-0.80928674663109801</v>
      </c>
      <c r="H238" s="6">
        <f t="shared" ca="1" si="18"/>
        <v>-0.75103557618709371</v>
      </c>
      <c r="I238" s="10">
        <f ca="1">SUMPRODUCT(J238:O238,Results!B$12:G$12)+Results!$F$5*H238</f>
        <v>2.2214439587065193</v>
      </c>
      <c r="J238" s="10">
        <f ca="1">SUMPRODUCT($A238:$F238,Results!$B$15:$G$15)</f>
        <v>-2.2078997877280537</v>
      </c>
      <c r="K238" s="10">
        <f ca="1">SUMPRODUCT($A238:$F238,Results!$B$16:$G$16)</f>
        <v>4.0295355226583691</v>
      </c>
      <c r="L238" s="10">
        <f ca="1">SUMPRODUCT($A238:$F238,Results!$B$17:$G$17)</f>
        <v>-7.4394584841148514</v>
      </c>
      <c r="M238" s="10">
        <f ca="1">SUMPRODUCT($A238:$F238,Results!$B$18:$G$18)</f>
        <v>0.67382015301895903</v>
      </c>
      <c r="N238" s="10">
        <f ca="1">SUMPRODUCT($A238:$F238,Results!$B$19:$G$19)</f>
        <v>-1.3309567730662584</v>
      </c>
      <c r="O238" s="10">
        <f ca="1">SUMPRODUCT($A238:$F238,Results!$B$20:$G$20)</f>
        <v>-1.5771074421234297</v>
      </c>
      <c r="P238" s="10" cm="1">
        <f t="array" aca="1" ref="P238" ca="1">SUMPRODUCT(J238:O238,TRANSPOSE(Test!BL$20:BL$25))+Test!$AD$20-Test!$BL$27</f>
        <v>6.4774322133505917</v>
      </c>
      <c r="Q238" s="10" cm="1">
        <f t="array" aca="1" ref="Q238" ca="1">SUMPRODUCT(J238:O238,TRANSPOSE(Test!ES$20:ES$25))+Test!$AD$20-Test!$ES$27</f>
        <v>6.4433935581304365</v>
      </c>
      <c r="R238" s="10">
        <f ca="1">I238-Results!$E$5*H238</f>
        <v>5.2255862634548942</v>
      </c>
      <c r="S238" s="10" cm="1">
        <f t="array" aca="1" ref="S238" ca="1">SUMPRODUCT(J238:O238,TRANSPOSE(Test!AR$28:AR$33))+Test!$AD$20-Test!$AC$26</f>
        <v>4.8864775146083064</v>
      </c>
      <c r="T238" s="10">
        <f ca="1">SUMPRODUCT(J238:O238,Results!K$9:P$9)</f>
        <v>6.2541250176379943</v>
      </c>
      <c r="U238" s="10">
        <f ca="1">SUMPRODUCT(J238:O238,Results!K$9:P$9)+Test!$AD$20-Test!$AC$31</f>
        <v>6.2710810741630869</v>
      </c>
      <c r="V238" s="10">
        <f t="shared" ca="1" si="19"/>
        <v>-4.2559882546440724</v>
      </c>
      <c r="W238" s="10">
        <f t="shared" ca="1" si="20"/>
        <v>-4.2219495994239171</v>
      </c>
      <c r="X238" s="10">
        <f t="shared" ca="1" si="21"/>
        <v>-3.0041423047483748</v>
      </c>
      <c r="Y238" s="10">
        <f t="shared" ca="1" si="22"/>
        <v>-2.665033555901787</v>
      </c>
      <c r="Z238" s="10">
        <f ca="1">I238-Test!$AD$20</f>
        <v>1.939315891824634</v>
      </c>
      <c r="AA238" s="10">
        <f t="shared" ca="1" si="23"/>
        <v>-4.0496371154565676</v>
      </c>
    </row>
    <row r="239" spans="1:27">
      <c r="A239" s="6">
        <f ca="1">LN((RAND()^(-Results!$F$4))-1)</f>
        <v>2.6627826511015824</v>
      </c>
      <c r="B239" s="6">
        <f ca="1">LN((RAND()^(-Results!$F$4))-1)</f>
        <v>0.6389972900006744</v>
      </c>
      <c r="C239" s="6">
        <f ca="1">LN((RAND()^(-Results!$F$4))-1)</f>
        <v>0.58043731873479198</v>
      </c>
      <c r="D239" s="6">
        <f ca="1">LN((RAND()^(-Results!$F$4))-1)</f>
        <v>-2.5031017418652972</v>
      </c>
      <c r="E239" s="6">
        <f ca="1">LN((RAND()^(-Results!$F$4))-1)</f>
        <v>0.11586324611729568</v>
      </c>
      <c r="F239" s="6">
        <f ca="1">LN((RAND()^(-Results!$F$4))-1)</f>
        <v>-1.6461684160745718</v>
      </c>
      <c r="G239" s="6">
        <f ca="1">LN((RAND()^(-Results!$F$4))-1)</f>
        <v>1.0531156362154541</v>
      </c>
      <c r="H239" s="6">
        <f t="shared" ca="1" si="18"/>
        <v>1.1113668066594584</v>
      </c>
      <c r="I239" s="10">
        <f ca="1">SUMPRODUCT(J239:O239,Results!B$12:G$12)+Results!$F$5*H239</f>
        <v>16.873160477970899</v>
      </c>
      <c r="J239" s="10">
        <f ca="1">SUMPRODUCT($A239:$F239,Results!$B$15:$G$15)</f>
        <v>-1.7180991088421487</v>
      </c>
      <c r="K239" s="10">
        <f ca="1">SUMPRODUCT($A239:$F239,Results!$B$16:$G$16)</f>
        <v>2.2801568354186355</v>
      </c>
      <c r="L239" s="10">
        <f ca="1">SUMPRODUCT($A239:$F239,Results!$B$17:$G$17)</f>
        <v>1.0241642472801227</v>
      </c>
      <c r="M239" s="10">
        <f ca="1">SUMPRODUCT($A239:$F239,Results!$B$18:$G$18)</f>
        <v>3.708860056437989</v>
      </c>
      <c r="N239" s="10">
        <f ca="1">SUMPRODUCT($A239:$F239,Results!$B$19:$G$19)</f>
        <v>7.6050647871949488</v>
      </c>
      <c r="O239" s="10">
        <f ca="1">SUMPRODUCT($A239:$F239,Results!$B$20:$G$20)</f>
        <v>-0.27762509905279464</v>
      </c>
      <c r="P239" s="10" cm="1">
        <f t="array" aca="1" ref="P239" ca="1">SUMPRODUCT(J239:O239,TRANSPOSE(Test!BL$20:BL$25))+Test!$AD$20-Test!$BL$27</f>
        <v>11.534524893520668</v>
      </c>
      <c r="Q239" s="10" cm="1">
        <f t="array" aca="1" ref="Q239" ca="1">SUMPRODUCT(J239:O239,TRANSPOSE(Test!ES$20:ES$25))+Test!$AD$20-Test!$ES$27</f>
        <v>11.404395411241831</v>
      </c>
      <c r="R239" s="10">
        <f ca="1">I239-Results!$E$5*H239</f>
        <v>12.427693251333064</v>
      </c>
      <c r="S239" s="10" cm="1">
        <f t="array" aca="1" ref="S239" ca="1">SUMPRODUCT(J239:O239,TRANSPOSE(Test!AR$28:AR$33))+Test!$AD$20-Test!$AC$26</f>
        <v>6.7224056832251282</v>
      </c>
      <c r="T239" s="10">
        <f ca="1">SUMPRODUCT(J239:O239,Results!K$9:P$9)</f>
        <v>10.676495523681941</v>
      </c>
      <c r="U239" s="10">
        <f ca="1">SUMPRODUCT(J239:O239,Results!K$9:P$9)+Test!$AD$20-Test!$AC$31</f>
        <v>10.693451580207034</v>
      </c>
      <c r="V239" s="10">
        <f t="shared" ca="1" si="19"/>
        <v>5.3386355844502305</v>
      </c>
      <c r="W239" s="10">
        <f t="shared" ca="1" si="20"/>
        <v>5.4687650667290679</v>
      </c>
      <c r="X239" s="10">
        <f t="shared" ca="1" si="21"/>
        <v>4.4454672266378346</v>
      </c>
      <c r="Y239" s="10">
        <f t="shared" ca="1" si="22"/>
        <v>10.150754794745771</v>
      </c>
      <c r="Z239" s="10">
        <f ca="1">I239-Test!$AD$20</f>
        <v>16.591032411089014</v>
      </c>
      <c r="AA239" s="10">
        <f t="shared" ca="1" si="23"/>
        <v>6.1797088977638648</v>
      </c>
    </row>
    <row r="240" spans="1:27">
      <c r="A240" s="6">
        <f ca="1">LN((RAND()^(-Results!$F$4))-1)</f>
        <v>-1.5896095894293933</v>
      </c>
      <c r="B240" s="6">
        <f ca="1">LN((RAND()^(-Results!$F$4))-1)</f>
        <v>-3.2414724753622642E-2</v>
      </c>
      <c r="C240" s="6">
        <f ca="1">LN((RAND()^(-Results!$F$4))-1)</f>
        <v>-0.52748958949193325</v>
      </c>
      <c r="D240" s="6">
        <f ca="1">LN((RAND()^(-Results!$F$4))-1)</f>
        <v>0.59140694185584619</v>
      </c>
      <c r="E240" s="6">
        <f ca="1">LN((RAND()^(-Results!$F$4))-1)</f>
        <v>1.56354887411934</v>
      </c>
      <c r="F240" s="6">
        <f ca="1">LN((RAND()^(-Results!$F$4))-1)</f>
        <v>1.064993989638648</v>
      </c>
      <c r="G240" s="6">
        <f ca="1">LN((RAND()^(-Results!$F$4))-1)</f>
        <v>4.7609516013994559</v>
      </c>
      <c r="H240" s="6">
        <f t="shared" ca="1" si="18"/>
        <v>4.81920277184346</v>
      </c>
      <c r="I240" s="10">
        <f ca="1">SUMPRODUCT(J240:O240,Results!B$12:G$12)+Results!$F$5*H240</f>
        <v>23.369093645473281</v>
      </c>
      <c r="J240" s="10">
        <f ca="1">SUMPRODUCT($A240:$F240,Results!$B$15:$G$15)</f>
        <v>-0.53769558303310316</v>
      </c>
      <c r="K240" s="10">
        <f ca="1">SUMPRODUCT($A240:$F240,Results!$B$16:$G$16)</f>
        <v>3.1885106543770605</v>
      </c>
      <c r="L240" s="10">
        <f ca="1">SUMPRODUCT($A240:$F240,Results!$B$17:$G$17)</f>
        <v>-7.6578044830127006</v>
      </c>
      <c r="M240" s="10">
        <f ca="1">SUMPRODUCT($A240:$F240,Results!$B$18:$G$18)</f>
        <v>-1.3318018641878897</v>
      </c>
      <c r="N240" s="10">
        <f ca="1">SUMPRODUCT($A240:$F240,Results!$B$19:$G$19)</f>
        <v>-5.388811673818064</v>
      </c>
      <c r="O240" s="10">
        <f ca="1">SUMPRODUCT($A240:$F240,Results!$B$20:$G$20)</f>
        <v>-1.7945982827926825</v>
      </c>
      <c r="P240" s="10" cm="1">
        <f t="array" aca="1" ref="P240" ca="1">SUMPRODUCT(J240:O240,TRANSPOSE(Test!BL$20:BL$25))+Test!$AD$20-Test!$BL$27</f>
        <v>-0.74180948047634454</v>
      </c>
      <c r="Q240" s="10" cm="1">
        <f t="array" aca="1" ref="Q240" ca="1">SUMPRODUCT(J240:O240,TRANSPOSE(Test!ES$20:ES$25))+Test!$AD$20-Test!$ES$27</f>
        <v>-0.65707543968011162</v>
      </c>
      <c r="R240" s="10">
        <f ca="1">I240-Results!$E$5*H240</f>
        <v>4.0922825580994413</v>
      </c>
      <c r="S240" s="10" cm="1">
        <f t="array" aca="1" ref="S240" ca="1">SUMPRODUCT(J240:O240,TRANSPOSE(Test!AR$28:AR$33))+Test!$AD$20-Test!$AC$26</f>
        <v>0.30208641372812672</v>
      </c>
      <c r="T240" s="10">
        <f ca="1">SUMPRODUCT(J240:O240,Results!K$9:P$9)</f>
        <v>-0.22590361001640646</v>
      </c>
      <c r="U240" s="10">
        <f ca="1">SUMPRODUCT(J240:O240,Results!K$9:P$9)+Test!$AD$20-Test!$AC$31</f>
        <v>-0.208947553491314</v>
      </c>
      <c r="V240" s="10">
        <f t="shared" ca="1" si="19"/>
        <v>24.110903125949626</v>
      </c>
      <c r="W240" s="10">
        <f t="shared" ca="1" si="20"/>
        <v>24.026169085153391</v>
      </c>
      <c r="X240" s="10">
        <f t="shared" ca="1" si="21"/>
        <v>19.27681108737384</v>
      </c>
      <c r="Y240" s="10">
        <f t="shared" ca="1" si="22"/>
        <v>23.067007231745155</v>
      </c>
      <c r="Z240" s="10">
        <f ca="1">I240-Test!$AD$20</f>
        <v>23.086965578591396</v>
      </c>
      <c r="AA240" s="10">
        <f t="shared" ca="1" si="23"/>
        <v>23.578041198964595</v>
      </c>
    </row>
    <row r="241" spans="1:27">
      <c r="A241" s="6">
        <f ca="1">LN((RAND()^(-Results!$F$4))-1)</f>
        <v>1.8129146141494601</v>
      </c>
      <c r="B241" s="6">
        <f ca="1">LN((RAND()^(-Results!$F$4))-1)</f>
        <v>-4.0396162321602711</v>
      </c>
      <c r="C241" s="6">
        <f ca="1">LN((RAND()^(-Results!$F$4))-1)</f>
        <v>1.3223705897385789</v>
      </c>
      <c r="D241" s="6">
        <f ca="1">LN((RAND()^(-Results!$F$4))-1)</f>
        <v>-0.65158771843722529</v>
      </c>
      <c r="E241" s="6">
        <f ca="1">LN((RAND()^(-Results!$F$4))-1)</f>
        <v>0.85180142425620142</v>
      </c>
      <c r="F241" s="6">
        <f ca="1">LN((RAND()^(-Results!$F$4))-1)</f>
        <v>0.45513052359651773</v>
      </c>
      <c r="G241" s="6">
        <f ca="1">LN((RAND()^(-Results!$F$4))-1)</f>
        <v>-3.7699753448159687</v>
      </c>
      <c r="H241" s="6">
        <f t="shared" ca="1" si="18"/>
        <v>-3.7117241743719647</v>
      </c>
      <c r="I241" s="10">
        <f ca="1">SUMPRODUCT(J241:O241,Results!B$12:G$12)+Results!$F$5*H241</f>
        <v>-11.285919529991837</v>
      </c>
      <c r="J241" s="10">
        <f ca="1">SUMPRODUCT($A241:$F241,Results!$B$15:$G$15)</f>
        <v>-4.6065219485937821</v>
      </c>
      <c r="K241" s="10">
        <f ca="1">SUMPRODUCT($A241:$F241,Results!$B$16:$G$16)</f>
        <v>1.5849005317980116</v>
      </c>
      <c r="L241" s="10">
        <f ca="1">SUMPRODUCT($A241:$F241,Results!$B$17:$G$17)</f>
        <v>-6.3663719507391194</v>
      </c>
      <c r="M241" s="10">
        <f ca="1">SUMPRODUCT($A241:$F241,Results!$B$18:$G$18)</f>
        <v>-3.9334611556606376</v>
      </c>
      <c r="N241" s="10">
        <f ca="1">SUMPRODUCT($A241:$F241,Results!$B$19:$G$19)</f>
        <v>-1.6839405469391924</v>
      </c>
      <c r="O241" s="10">
        <f ca="1">SUMPRODUCT($A241:$F241,Results!$B$20:$G$20)</f>
        <v>2.1327706136303823</v>
      </c>
      <c r="P241" s="10" cm="1">
        <f t="array" aca="1" ref="P241" ca="1">SUMPRODUCT(J241:O241,TRANSPOSE(Test!BL$20:BL$25))+Test!$AD$20-Test!$BL$27</f>
        <v>9.0809655250564418</v>
      </c>
      <c r="Q241" s="10" cm="1">
        <f t="array" aca="1" ref="Q241" ca="1">SUMPRODUCT(J241:O241,TRANSPOSE(Test!ES$20:ES$25))+Test!$AD$20-Test!$ES$27</f>
        <v>8.8486762337952154</v>
      </c>
      <c r="R241" s="10">
        <f ca="1">I241-Results!$E$5*H241</f>
        <v>3.5609771674960218</v>
      </c>
      <c r="S241" s="10" cm="1">
        <f t="array" aca="1" ref="S241" ca="1">SUMPRODUCT(J241:O241,TRANSPOSE(Test!AR$28:AR$33))+Test!$AD$20-Test!$AC$26</f>
        <v>11.545020238740889</v>
      </c>
      <c r="T241" s="10">
        <f ca="1">SUMPRODUCT(J241:O241,Results!K$9:P$9)</f>
        <v>7.6357657679356032</v>
      </c>
      <c r="U241" s="10">
        <f ca="1">SUMPRODUCT(J241:O241,Results!K$9:P$9)+Test!$AD$20-Test!$AC$31</f>
        <v>7.6527218244606958</v>
      </c>
      <c r="V241" s="10">
        <f t="shared" ca="1" si="19"/>
        <v>-20.366885055048279</v>
      </c>
      <c r="W241" s="10">
        <f t="shared" ca="1" si="20"/>
        <v>-20.134595763787054</v>
      </c>
      <c r="X241" s="10">
        <f t="shared" ca="1" si="21"/>
        <v>-14.846896697487859</v>
      </c>
      <c r="Y241" s="10">
        <f t="shared" ca="1" si="22"/>
        <v>-22.830939768732726</v>
      </c>
      <c r="Z241" s="10">
        <f ca="1">I241-Test!$AD$20</f>
        <v>-11.568047596873722</v>
      </c>
      <c r="AA241" s="10">
        <f t="shared" ca="1" si="23"/>
        <v>-18.938641354452532</v>
      </c>
    </row>
    <row r="242" spans="1:27">
      <c r="A242" s="6">
        <f ca="1">LN((RAND()^(-Results!$F$4))-1)</f>
        <v>1.2010531464829526</v>
      </c>
      <c r="B242" s="6">
        <f ca="1">LN((RAND()^(-Results!$F$4))-1)</f>
        <v>-0.4967216671064118</v>
      </c>
      <c r="C242" s="6">
        <f ca="1">LN((RAND()^(-Results!$F$4))-1)</f>
        <v>-3.054842617871155</v>
      </c>
      <c r="D242" s="6">
        <f ca="1">LN((RAND()^(-Results!$F$4))-1)</f>
        <v>1.5462024009526083</v>
      </c>
      <c r="E242" s="6">
        <f ca="1">LN((RAND()^(-Results!$F$4))-1)</f>
        <v>1.6774076664015278</v>
      </c>
      <c r="F242" s="6">
        <f ca="1">LN((RAND()^(-Results!$F$4))-1)</f>
        <v>-1.583882934038868</v>
      </c>
      <c r="G242" s="6">
        <f ca="1">LN((RAND()^(-Results!$F$4))-1)</f>
        <v>3.2735199878495422E-2</v>
      </c>
      <c r="H242" s="6">
        <f t="shared" ca="1" si="18"/>
        <v>9.0986370322499677E-2</v>
      </c>
      <c r="I242" s="10">
        <f ca="1">SUMPRODUCT(J242:O242,Results!B$12:G$12)+Results!$F$5*H242</f>
        <v>6.00319366755887</v>
      </c>
      <c r="J242" s="10">
        <f ca="1">SUMPRODUCT($A242:$F242,Results!$B$15:$G$15)</f>
        <v>-6.3260976740872579</v>
      </c>
      <c r="K242" s="10">
        <f ca="1">SUMPRODUCT($A242:$F242,Results!$B$16:$G$16)</f>
        <v>-3.4042712703743057</v>
      </c>
      <c r="L242" s="10">
        <f ca="1">SUMPRODUCT($A242:$F242,Results!$B$17:$G$17)</f>
        <v>-8.7297642994003812</v>
      </c>
      <c r="M242" s="10">
        <f ca="1">SUMPRODUCT($A242:$F242,Results!$B$18:$G$18)</f>
        <v>6.7361366786252308</v>
      </c>
      <c r="N242" s="10">
        <f ca="1">SUMPRODUCT($A242:$F242,Results!$B$19:$G$19)</f>
        <v>-3.2204646096360294</v>
      </c>
      <c r="O242" s="10">
        <f ca="1">SUMPRODUCT($A242:$F242,Results!$B$20:$G$20)</f>
        <v>-4.4653696967657464</v>
      </c>
      <c r="P242" s="10" cm="1">
        <f t="array" aca="1" ref="P242" ca="1">SUMPRODUCT(J242:O242,TRANSPOSE(Test!BL$20:BL$25))+Test!$AD$20-Test!$BL$27</f>
        <v>4.744515475323074</v>
      </c>
      <c r="Q242" s="10" cm="1">
        <f t="array" aca="1" ref="Q242" ca="1">SUMPRODUCT(J242:O242,TRANSPOSE(Test!ES$20:ES$25))+Test!$AD$20-Test!$ES$27</f>
        <v>4.7598351879646179</v>
      </c>
      <c r="R242" s="10">
        <f ca="1">I242-Results!$E$5*H242</f>
        <v>5.6392481862688708</v>
      </c>
      <c r="S242" s="10" cm="1">
        <f t="array" aca="1" ref="S242" ca="1">SUMPRODUCT(J242:O242,TRANSPOSE(Test!AR$28:AR$33))+Test!$AD$20-Test!$AC$26</f>
        <v>-3.6037843552764697</v>
      </c>
      <c r="T242" s="10">
        <f ca="1">SUMPRODUCT(J242:O242,Results!K$9:P$9)</f>
        <v>4.8528194316059032</v>
      </c>
      <c r="U242" s="10">
        <f ca="1">SUMPRODUCT(J242:O242,Results!K$9:P$9)+Test!$AD$20-Test!$AC$31</f>
        <v>4.8697754881309958</v>
      </c>
      <c r="V242" s="10">
        <f t="shared" ca="1" si="19"/>
        <v>1.2586781922357959</v>
      </c>
      <c r="W242" s="10">
        <f t="shared" ca="1" si="20"/>
        <v>1.2433584795942521</v>
      </c>
      <c r="X242" s="10">
        <f t="shared" ca="1" si="21"/>
        <v>0.36394548128999915</v>
      </c>
      <c r="Y242" s="10">
        <f t="shared" ca="1" si="22"/>
        <v>9.6069780228353387</v>
      </c>
      <c r="Z242" s="10">
        <f ca="1">I242-Test!$AD$20</f>
        <v>5.7210656006769849</v>
      </c>
      <c r="AA242" s="10">
        <f t="shared" ca="1" si="23"/>
        <v>1.1334181794278742</v>
      </c>
    </row>
    <row r="243" spans="1:27">
      <c r="A243" s="6">
        <f ca="1">LN((RAND()^(-Results!$F$4))-1)</f>
        <v>1.1300913824236487</v>
      </c>
      <c r="B243" s="6">
        <f ca="1">LN((RAND()^(-Results!$F$4))-1)</f>
        <v>-0.84493638232430979</v>
      </c>
      <c r="C243" s="6">
        <f ca="1">LN((RAND()^(-Results!$F$4))-1)</f>
        <v>2.4201224335158975</v>
      </c>
      <c r="D243" s="6">
        <f ca="1">LN((RAND()^(-Results!$F$4))-1)</f>
        <v>-0.29159669543087513</v>
      </c>
      <c r="E243" s="6">
        <f ca="1">LN((RAND()^(-Results!$F$4))-1)</f>
        <v>-1.1770766371343098</v>
      </c>
      <c r="F243" s="6">
        <f ca="1">LN((RAND()^(-Results!$F$4))-1)</f>
        <v>0.16989480931791828</v>
      </c>
      <c r="G243" s="6">
        <f ca="1">LN((RAND()^(-Results!$F$4))-1)</f>
        <v>1.9744299373705179</v>
      </c>
      <c r="H243" s="6">
        <f t="shared" ca="1" si="18"/>
        <v>2.0326811078145219</v>
      </c>
      <c r="I243" s="10">
        <f ca="1">SUMPRODUCT(J243:O243,Results!B$12:G$12)+Results!$F$5*H243</f>
        <v>12.985317293659737</v>
      </c>
      <c r="J243" s="10">
        <f ca="1">SUMPRODUCT($A243:$F243,Results!$B$15:$G$15)</f>
        <v>0.44994012060470617</v>
      </c>
      <c r="K243" s="10">
        <f ca="1">SUMPRODUCT($A243:$F243,Results!$B$16:$G$16)</f>
        <v>0.41813846805984423</v>
      </c>
      <c r="L243" s="10">
        <f ca="1">SUMPRODUCT($A243:$F243,Results!$B$17:$G$17)</f>
        <v>6.1681663826595283</v>
      </c>
      <c r="M243" s="10">
        <f ca="1">SUMPRODUCT($A243:$F243,Results!$B$18:$G$18)</f>
        <v>-4.189307264078681</v>
      </c>
      <c r="N243" s="10">
        <f ca="1">SUMPRODUCT($A243:$F243,Results!$B$19:$G$19)</f>
        <v>4.4414210131534437</v>
      </c>
      <c r="O243" s="10">
        <f ca="1">SUMPRODUCT($A243:$F243,Results!$B$20:$G$20)</f>
        <v>4.4449428473730102</v>
      </c>
      <c r="P243" s="10" cm="1">
        <f t="array" aca="1" ref="P243" ca="1">SUMPRODUCT(J243:O243,TRANSPOSE(Test!BL$20:BL$25))+Test!$AD$20-Test!$BL$27</f>
        <v>3.810776511352191</v>
      </c>
      <c r="Q243" s="10" cm="1">
        <f t="array" aca="1" ref="Q243" ca="1">SUMPRODUCT(J243:O243,TRANSPOSE(Test!ES$20:ES$25))+Test!$AD$20-Test!$ES$27</f>
        <v>3.707145410984142</v>
      </c>
      <c r="R243" s="10">
        <f ca="1">I243-Results!$E$5*H243</f>
        <v>4.854592862401649</v>
      </c>
      <c r="S243" s="10" cm="1">
        <f t="array" aca="1" ref="S243" ca="1">SUMPRODUCT(J243:O243,TRANSPOSE(Test!AR$28:AR$33))+Test!$AD$20-Test!$AC$26</f>
        <v>8.120319684745235</v>
      </c>
      <c r="T243" s="10">
        <f ca="1">SUMPRODUCT(J243:O243,Results!K$9:P$9)</f>
        <v>3.1540763443860809</v>
      </c>
      <c r="U243" s="10">
        <f ca="1">SUMPRODUCT(J243:O243,Results!K$9:P$9)+Test!$AD$20-Test!$AC$31</f>
        <v>3.1710324009111734</v>
      </c>
      <c r="V243" s="10">
        <f t="shared" ca="1" si="19"/>
        <v>9.1745407823075453</v>
      </c>
      <c r="W243" s="10">
        <f t="shared" ca="1" si="20"/>
        <v>9.2781718826755952</v>
      </c>
      <c r="X243" s="10">
        <f t="shared" ca="1" si="21"/>
        <v>8.1307244312580877</v>
      </c>
      <c r="Y243" s="10">
        <f t="shared" ca="1" si="22"/>
        <v>4.8649976089145017</v>
      </c>
      <c r="Z243" s="10">
        <f ca="1">I243-Test!$AD$20</f>
        <v>12.703189226777852</v>
      </c>
      <c r="AA243" s="10">
        <f t="shared" ca="1" si="23"/>
        <v>9.8142848927485637</v>
      </c>
    </row>
    <row r="244" spans="1:27">
      <c r="A244" s="6">
        <f ca="1">LN((RAND()^(-Results!$F$4))-1)</f>
        <v>0.81528627038364077</v>
      </c>
      <c r="B244" s="6">
        <f ca="1">LN((RAND()^(-Results!$F$4))-1)</f>
        <v>-0.67741015909299795</v>
      </c>
      <c r="C244" s="6">
        <f ca="1">LN((RAND()^(-Results!$F$4))-1)</f>
        <v>0.38936343975939403</v>
      </c>
      <c r="D244" s="6">
        <f ca="1">LN((RAND()^(-Results!$F$4))-1)</f>
        <v>1.1198761055493114</v>
      </c>
      <c r="E244" s="6">
        <f ca="1">LN((RAND()^(-Results!$F$4))-1)</f>
        <v>1.8930160213788745</v>
      </c>
      <c r="F244" s="6">
        <f ca="1">LN((RAND()^(-Results!$F$4))-1)</f>
        <v>0.15434819272880979</v>
      </c>
      <c r="G244" s="6">
        <f ca="1">LN((RAND()^(-Results!$F$4))-1)</f>
        <v>1.3630131365994913</v>
      </c>
      <c r="H244" s="6">
        <f t="shared" ca="1" si="18"/>
        <v>1.4212643070434956</v>
      </c>
      <c r="I244" s="10">
        <f ca="1">SUMPRODUCT(J244:O244,Results!B$12:G$12)+Results!$F$5*H244</f>
        <v>18.554463127426942</v>
      </c>
      <c r="J244" s="10">
        <f ca="1">SUMPRODUCT($A244:$F244,Results!$B$15:$G$15)</f>
        <v>-5.5024040214507277</v>
      </c>
      <c r="K244" s="10">
        <f ca="1">SUMPRODUCT($A244:$F244,Results!$B$16:$G$16)</f>
        <v>3.5140397433552892</v>
      </c>
      <c r="L244" s="10">
        <f ca="1">SUMPRODUCT($A244:$F244,Results!$B$17:$G$17)</f>
        <v>-8.1530295166617872</v>
      </c>
      <c r="M244" s="10">
        <f ca="1">SUMPRODUCT($A244:$F244,Results!$B$18:$G$18)</f>
        <v>-1.3700604311004174</v>
      </c>
      <c r="N244" s="10">
        <f ca="1">SUMPRODUCT($A244:$F244,Results!$B$19:$G$19)</f>
        <v>-1.0505680201854768</v>
      </c>
      <c r="O244" s="10">
        <f ca="1">SUMPRODUCT($A244:$F244,Results!$B$20:$G$20)</f>
        <v>0.1644125201310393</v>
      </c>
      <c r="P244" s="10" cm="1">
        <f t="array" aca="1" ref="P244" ca="1">SUMPRODUCT(J244:O244,TRANSPOSE(Test!BL$20:BL$25))+Test!$AD$20-Test!$BL$27</f>
        <v>11.989267620534177</v>
      </c>
      <c r="Q244" s="10" cm="1">
        <f t="array" aca="1" ref="Q244" ca="1">SUMPRODUCT(J244:O244,TRANSPOSE(Test!ES$20:ES$25))+Test!$AD$20-Test!$ES$27</f>
        <v>11.975679007278536</v>
      </c>
      <c r="R244" s="10">
        <f ca="1">I244-Results!$E$5*H244</f>
        <v>12.869405899252961</v>
      </c>
      <c r="S244" s="10" cm="1">
        <f t="array" aca="1" ref="S244" ca="1">SUMPRODUCT(J244:O244,TRANSPOSE(Test!AR$28:AR$33))+Test!$AD$20-Test!$AC$26</f>
        <v>11.411560133264526</v>
      </c>
      <c r="T244" s="10">
        <f ca="1">SUMPRODUCT(J244:O244,Results!K$9:P$9)</f>
        <v>11.913564443388504</v>
      </c>
      <c r="U244" s="10">
        <f ca="1">SUMPRODUCT(J244:O244,Results!K$9:P$9)+Test!$AD$20-Test!$AC$31</f>
        <v>11.930520499913596</v>
      </c>
      <c r="V244" s="10">
        <f t="shared" ca="1" si="19"/>
        <v>6.5651955068927652</v>
      </c>
      <c r="W244" s="10">
        <f t="shared" ca="1" si="20"/>
        <v>6.5787841201484056</v>
      </c>
      <c r="X244" s="10">
        <f t="shared" ca="1" si="21"/>
        <v>5.6850572281739815</v>
      </c>
      <c r="Y244" s="10">
        <f t="shared" ca="1" si="22"/>
        <v>7.1429029941624158</v>
      </c>
      <c r="Z244" s="10">
        <f ca="1">I244-Test!$AD$20</f>
        <v>18.272335060545057</v>
      </c>
      <c r="AA244" s="10">
        <f t="shared" ca="1" si="23"/>
        <v>6.6239426275133457</v>
      </c>
    </row>
    <row r="245" spans="1:27">
      <c r="A245" s="6">
        <f ca="1">LN((RAND()^(-Results!$F$4))-1)</f>
        <v>-1.3609466487780288</v>
      </c>
      <c r="B245" s="6">
        <f ca="1">LN((RAND()^(-Results!$F$4))-1)</f>
        <v>2.0194315707777784</v>
      </c>
      <c r="C245" s="6">
        <f ca="1">LN((RAND()^(-Results!$F$4))-1)</f>
        <v>-0.68250540159740536</v>
      </c>
      <c r="D245" s="6">
        <f ca="1">LN((RAND()^(-Results!$F$4))-1)</f>
        <v>-0.77568893889710255</v>
      </c>
      <c r="E245" s="6">
        <f ca="1">LN((RAND()^(-Results!$F$4))-1)</f>
        <v>-0.55887517071246195</v>
      </c>
      <c r="F245" s="6">
        <f ca="1">LN((RAND()^(-Results!$F$4))-1)</f>
        <v>-2.151990563859969</v>
      </c>
      <c r="G245" s="6">
        <f ca="1">LN((RAND()^(-Results!$F$4))-1)</f>
        <v>3.6365784640386303</v>
      </c>
      <c r="H245" s="6">
        <f t="shared" ca="1" si="18"/>
        <v>3.6948296344826344</v>
      </c>
      <c r="I245" s="10">
        <f ca="1">SUMPRODUCT(J245:O245,Results!B$12:G$12)+Results!$F$5*H245</f>
        <v>1.7828819493502479</v>
      </c>
      <c r="J245" s="10">
        <f ca="1">SUMPRODUCT($A245:$F245,Results!$B$15:$G$15)</f>
        <v>8.4799222711774718</v>
      </c>
      <c r="K245" s="10">
        <f ca="1">SUMPRODUCT($A245:$F245,Results!$B$16:$G$16)</f>
        <v>-1.6714993565130425</v>
      </c>
      <c r="L245" s="10">
        <f ca="1">SUMPRODUCT($A245:$F245,Results!$B$17:$G$17)</f>
        <v>5.6267914988426462</v>
      </c>
      <c r="M245" s="10">
        <f ca="1">SUMPRODUCT($A245:$F245,Results!$B$18:$G$18)</f>
        <v>5.7335491898944131</v>
      </c>
      <c r="N245" s="10">
        <f ca="1">SUMPRODUCT($A245:$F245,Results!$B$19:$G$19)</f>
        <v>-0.71846617965569326</v>
      </c>
      <c r="O245" s="10">
        <f ca="1">SUMPRODUCT($A245:$F245,Results!$B$20:$G$20)</f>
        <v>-3.890624821778391</v>
      </c>
      <c r="P245" s="10" cm="1">
        <f t="array" aca="1" ref="P245" ca="1">SUMPRODUCT(J245:O245,TRANSPOSE(Test!BL$20:BL$25))+Test!$AD$20-Test!$BL$27</f>
        <v>-17.465405917236254</v>
      </c>
      <c r="Q245" s="10" cm="1">
        <f t="array" aca="1" ref="Q245" ca="1">SUMPRODUCT(J245:O245,TRANSPOSE(Test!ES$20:ES$25))+Test!$AD$20-Test!$ES$27</f>
        <v>-17.390550151210157</v>
      </c>
      <c r="R245" s="10">
        <f ca="1">I245-Results!$E$5*H245</f>
        <v>-12.996436588580289</v>
      </c>
      <c r="S245" s="10" cm="1">
        <f t="array" aca="1" ref="S245" ca="1">SUMPRODUCT(J245:O245,TRANSPOSE(Test!AR$28:AR$33))+Test!$AD$20-Test!$AC$26</f>
        <v>-20.034695397852605</v>
      </c>
      <c r="T245" s="10">
        <f ca="1">SUMPRODUCT(J245:O245,Results!K$9:P$9)</f>
        <v>-17.033549447917547</v>
      </c>
      <c r="U245" s="10">
        <f ca="1">SUMPRODUCT(J245:O245,Results!K$9:P$9)+Test!$AD$20-Test!$AC$31</f>
        <v>-17.016593391392455</v>
      </c>
      <c r="V245" s="10">
        <f t="shared" ca="1" si="19"/>
        <v>19.248287866586502</v>
      </c>
      <c r="W245" s="10">
        <f t="shared" ca="1" si="20"/>
        <v>19.173432100560404</v>
      </c>
      <c r="X245" s="10">
        <f t="shared" ca="1" si="21"/>
        <v>14.779318537930537</v>
      </c>
      <c r="Y245" s="10">
        <f t="shared" ca="1" si="22"/>
        <v>21.817577347202853</v>
      </c>
      <c r="Z245" s="10">
        <f ca="1">I245-Test!$AD$20</f>
        <v>1.5007538824683626</v>
      </c>
      <c r="AA245" s="10">
        <f t="shared" ca="1" si="23"/>
        <v>18.799475340742703</v>
      </c>
    </row>
    <row r="246" spans="1:27">
      <c r="A246" s="6">
        <f ca="1">LN((RAND()^(-Results!$F$4))-1)</f>
        <v>-1.3023490232676731</v>
      </c>
      <c r="B246" s="6">
        <f ca="1">LN((RAND()^(-Results!$F$4))-1)</f>
        <v>-8.192239841912112E-2</v>
      </c>
      <c r="C246" s="6">
        <f ca="1">LN((RAND()^(-Results!$F$4))-1)</f>
        <v>-2.0692503936448041</v>
      </c>
      <c r="D246" s="6">
        <f ca="1">LN((RAND()^(-Results!$F$4))-1)</f>
        <v>0.25274234191948619</v>
      </c>
      <c r="E246" s="6">
        <f ca="1">LN((RAND()^(-Results!$F$4))-1)</f>
        <v>0.54502739832129254</v>
      </c>
      <c r="F246" s="6">
        <f ca="1">LN((RAND()^(-Results!$F$4))-1)</f>
        <v>2.1529785241520862</v>
      </c>
      <c r="G246" s="6">
        <f ca="1">LN((RAND()^(-Results!$F$4))-1)</f>
        <v>-2.5302646209023454</v>
      </c>
      <c r="H246" s="6">
        <f t="shared" ca="1" si="18"/>
        <v>-2.4720134504583413</v>
      </c>
      <c r="I246" s="10">
        <f ca="1">SUMPRODUCT(J246:O246,Results!B$12:G$12)+Results!$F$5*H246</f>
        <v>-9.8921293201046137</v>
      </c>
      <c r="J246" s="10">
        <f ca="1">SUMPRODUCT($A246:$F246,Results!$B$15:$G$15)</f>
        <v>-3.2140569325167956</v>
      </c>
      <c r="K246" s="10">
        <f ca="1">SUMPRODUCT($A246:$F246,Results!$B$16:$G$16)</f>
        <v>-0.24007837994146852</v>
      </c>
      <c r="L246" s="10">
        <f ca="1">SUMPRODUCT($A246:$F246,Results!$B$17:$G$17)</f>
        <v>-6.2923315447429564</v>
      </c>
      <c r="M246" s="10">
        <f ca="1">SUMPRODUCT($A246:$F246,Results!$B$18:$G$18)</f>
        <v>-0.78983902328126643</v>
      </c>
      <c r="N246" s="10">
        <f ca="1">SUMPRODUCT($A246:$F246,Results!$B$19:$G$19)</f>
        <v>-4.2772426097775273</v>
      </c>
      <c r="O246" s="10">
        <f ca="1">SUMPRODUCT($A246:$F246,Results!$B$20:$G$20)</f>
        <v>-1.3454232290129919</v>
      </c>
      <c r="P246" s="10" cm="1">
        <f t="array" aca="1" ref="P246" ca="1">SUMPRODUCT(J246:O246,TRANSPOSE(Test!BL$20:BL$25))+Test!$AD$20-Test!$BL$27</f>
        <v>1.7017409213300994</v>
      </c>
      <c r="Q246" s="10" cm="1">
        <f t="array" aca="1" ref="Q246" ca="1">SUMPRODUCT(J246:O246,TRANSPOSE(Test!ES$20:ES$25))+Test!$AD$20-Test!$ES$27</f>
        <v>1.8026508826481358</v>
      </c>
      <c r="R246" s="10">
        <f ca="1">I246-Results!$E$5*H246</f>
        <v>-4.0755182712484128E-3</v>
      </c>
      <c r="S246" s="10" cm="1">
        <f t="array" aca="1" ref="S246" ca="1">SUMPRODUCT(J246:O246,TRANSPOSE(Test!AR$28:AR$33))+Test!$AD$20-Test!$AC$26</f>
        <v>1.2078226092453677</v>
      </c>
      <c r="T246" s="10">
        <f ca="1">SUMPRODUCT(J246:O246,Results!K$9:P$9)</f>
        <v>2.3030958122176148</v>
      </c>
      <c r="U246" s="10">
        <f ca="1">SUMPRODUCT(J246:O246,Results!K$9:P$9)+Test!$AD$20-Test!$AC$31</f>
        <v>2.320051868742707</v>
      </c>
      <c r="V246" s="10">
        <f t="shared" ca="1" si="19"/>
        <v>-11.593870241434713</v>
      </c>
      <c r="W246" s="10">
        <f t="shared" ca="1" si="20"/>
        <v>-11.694780202752749</v>
      </c>
      <c r="X246" s="10">
        <f t="shared" ca="1" si="21"/>
        <v>-9.8880538018333652</v>
      </c>
      <c r="Y246" s="10">
        <f t="shared" ca="1" si="22"/>
        <v>-11.099951929349981</v>
      </c>
      <c r="Z246" s="10">
        <f ca="1">I246-Test!$AD$20</f>
        <v>-10.174257386986499</v>
      </c>
      <c r="AA246" s="10">
        <f t="shared" ca="1" si="23"/>
        <v>-12.212181188847321</v>
      </c>
    </row>
    <row r="247" spans="1:27">
      <c r="A247" s="6">
        <f ca="1">LN((RAND()^(-Results!$F$4))-1)</f>
        <v>1.6894565447297578</v>
      </c>
      <c r="B247" s="6">
        <f ca="1">LN((RAND()^(-Results!$F$4))-1)</f>
        <v>-0.28177104499115274</v>
      </c>
      <c r="C247" s="6">
        <f ca="1">LN((RAND()^(-Results!$F$4))-1)</f>
        <v>0.48479171012398448</v>
      </c>
      <c r="D247" s="6">
        <f ca="1">LN((RAND()^(-Results!$F$4))-1)</f>
        <v>-1.1597327222458071</v>
      </c>
      <c r="E247" s="6">
        <f ca="1">LN((RAND()^(-Results!$F$4))-1)</f>
        <v>-2.8239869077635391</v>
      </c>
      <c r="F247" s="6">
        <f ca="1">LN((RAND()^(-Results!$F$4))-1)</f>
        <v>-0.86254682419765916</v>
      </c>
      <c r="G247" s="6">
        <f ca="1">LN((RAND()^(-Results!$F$4))-1)</f>
        <v>-3.4423222229550712</v>
      </c>
      <c r="H247" s="6">
        <f t="shared" ca="1" si="18"/>
        <v>-3.3840710525110671</v>
      </c>
      <c r="I247" s="10">
        <f ca="1">SUMPRODUCT(J247:O247,Results!B$12:G$12)+Results!$F$5*H247</f>
        <v>-19.73928592915027</v>
      </c>
      <c r="J247" s="10">
        <f ca="1">SUMPRODUCT($A247:$F247,Results!$B$15:$G$15)</f>
        <v>1.9573453077930194</v>
      </c>
      <c r="K247" s="10">
        <f ca="1">SUMPRODUCT($A247:$F247,Results!$B$16:$G$16)</f>
        <v>-5.737746221684338</v>
      </c>
      <c r="L247" s="10">
        <f ca="1">SUMPRODUCT($A247:$F247,Results!$B$17:$G$17)</f>
        <v>12.278120235095701</v>
      </c>
      <c r="M247" s="10">
        <f ca="1">SUMPRODUCT($A247:$F247,Results!$B$18:$G$18)</f>
        <v>1.0545003926801568</v>
      </c>
      <c r="N247" s="10">
        <f ca="1">SUMPRODUCT($A247:$F247,Results!$B$19:$G$19)</f>
        <v>6.6189305537824898</v>
      </c>
      <c r="O247" s="10">
        <f ca="1">SUMPRODUCT($A247:$F247,Results!$B$20:$G$20)</f>
        <v>2.8178333378680422</v>
      </c>
      <c r="P247" s="10" cm="1">
        <f t="array" aca="1" ref="P247" ca="1">SUMPRODUCT(J247:O247,TRANSPOSE(Test!BL$20:BL$25))+Test!$AD$20-Test!$BL$27</f>
        <v>-2.8846410925336268</v>
      </c>
      <c r="Q247" s="10" cm="1">
        <f t="array" aca="1" ref="Q247" ca="1">SUMPRODUCT(J247:O247,TRANSPOSE(Test!ES$20:ES$25))+Test!$AD$20-Test!$ES$27</f>
        <v>-2.9956867163468881</v>
      </c>
      <c r="R247" s="10">
        <f ca="1">I247-Results!$E$5*H247</f>
        <v>-6.2030017191060018</v>
      </c>
      <c r="S247" s="10" cm="1">
        <f t="array" aca="1" ref="S247" ca="1">SUMPRODUCT(J247:O247,TRANSPOSE(Test!AR$28:AR$33))+Test!$AD$20-Test!$AC$26</f>
        <v>-3.0489187105137399</v>
      </c>
      <c r="T247" s="10">
        <f ca="1">SUMPRODUCT(J247:O247,Results!K$9:P$9)</f>
        <v>-3.607038002868229</v>
      </c>
      <c r="U247" s="10">
        <f ca="1">SUMPRODUCT(J247:O247,Results!K$9:P$9)+Test!$AD$20-Test!$AC$31</f>
        <v>-3.5900819463431364</v>
      </c>
      <c r="V247" s="10">
        <f t="shared" ca="1" si="19"/>
        <v>-16.854644836616643</v>
      </c>
      <c r="W247" s="10">
        <f t="shared" ca="1" si="20"/>
        <v>-16.743599212803382</v>
      </c>
      <c r="X247" s="10">
        <f t="shared" ca="1" si="21"/>
        <v>-13.536284210044268</v>
      </c>
      <c r="Y247" s="10">
        <f t="shared" ca="1" si="22"/>
        <v>-16.690367218636531</v>
      </c>
      <c r="Z247" s="10">
        <f ca="1">I247-Test!$AD$20</f>
        <v>-20.021413996032155</v>
      </c>
      <c r="AA247" s="10">
        <f t="shared" ca="1" si="23"/>
        <v>-16.149203982807133</v>
      </c>
    </row>
    <row r="248" spans="1:27">
      <c r="A248" s="6">
        <f ca="1">LN((RAND()^(-Results!$F$4))-1)</f>
        <v>3.969640077006074</v>
      </c>
      <c r="B248" s="6">
        <f ca="1">LN((RAND()^(-Results!$F$4))-1)</f>
        <v>-4.2397186407260339</v>
      </c>
      <c r="C248" s="6">
        <f ca="1">LN((RAND()^(-Results!$F$4))-1)</f>
        <v>1.4754559287166134</v>
      </c>
      <c r="D248" s="6">
        <f ca="1">LN((RAND()^(-Results!$F$4))-1)</f>
        <v>-1.682077851136939</v>
      </c>
      <c r="E248" s="6">
        <f ca="1">LN((RAND()^(-Results!$F$4))-1)</f>
        <v>2.2495105938299327</v>
      </c>
      <c r="F248" s="6">
        <f ca="1">LN((RAND()^(-Results!$F$4))-1)</f>
        <v>4.7019038602590211</v>
      </c>
      <c r="G248" s="6">
        <f ca="1">LN((RAND()^(-Results!$F$4))-1)</f>
        <v>-0.72347884546512931</v>
      </c>
      <c r="H248" s="6">
        <f t="shared" ca="1" si="18"/>
        <v>-0.66522767502112501</v>
      </c>
      <c r="I248" s="10">
        <f ca="1">SUMPRODUCT(J248:O248,Results!B$12:G$12)+Results!$F$5*H248</f>
        <v>41.931427211517956</v>
      </c>
      <c r="J248" s="10">
        <f ca="1">SUMPRODUCT($A248:$F248,Results!$B$15:$G$15)</f>
        <v>-19.537591923521745</v>
      </c>
      <c r="K248" s="10">
        <f ca="1">SUMPRODUCT($A248:$F248,Results!$B$16:$G$16)</f>
        <v>8.880194714953717</v>
      </c>
      <c r="L248" s="10">
        <f ca="1">SUMPRODUCT($A248:$F248,Results!$B$17:$G$17)</f>
        <v>-17.534232272266092</v>
      </c>
      <c r="M248" s="10">
        <f ca="1">SUMPRODUCT($A248:$F248,Results!$B$18:$G$18)</f>
        <v>-10.62591789376118</v>
      </c>
      <c r="N248" s="10">
        <f ca="1">SUMPRODUCT($A248:$F248,Results!$B$19:$G$19)</f>
        <v>4.2683239026430835</v>
      </c>
      <c r="O248" s="10">
        <f ca="1">SUMPRODUCT($A248:$F248,Results!$B$20:$G$20)</f>
        <v>6.677909674648542</v>
      </c>
      <c r="P248" s="10" cm="1">
        <f t="array" aca="1" ref="P248" ca="1">SUMPRODUCT(J248:O248,TRANSPOSE(Test!BL$20:BL$25))+Test!$AD$20-Test!$BL$27</f>
        <v>47.220851824875396</v>
      </c>
      <c r="Q248" s="10" cm="1">
        <f t="array" aca="1" ref="Q248" ca="1">SUMPRODUCT(J248:O248,TRANSPOSE(Test!ES$20:ES$25))+Test!$AD$20-Test!$ES$27</f>
        <v>46.970224322100599</v>
      </c>
      <c r="R248" s="10">
        <f ca="1">I248-Results!$E$5*H248</f>
        <v>44.592337911602456</v>
      </c>
      <c r="S248" s="10" cm="1">
        <f t="array" aca="1" ref="S248" ca="1">SUMPRODUCT(J248:O248,TRANSPOSE(Test!AR$28:AR$33))+Test!$AD$20-Test!$AC$26</f>
        <v>49.785931416544763</v>
      </c>
      <c r="T248" s="10">
        <f ca="1">SUMPRODUCT(J248:O248,Results!K$9:P$9)</f>
        <v>45.63230318670314</v>
      </c>
      <c r="U248" s="10">
        <f ca="1">SUMPRODUCT(J248:O248,Results!K$9:P$9)+Test!$AD$20-Test!$AC$31</f>
        <v>45.649259243228236</v>
      </c>
      <c r="V248" s="10">
        <f t="shared" ca="1" si="19"/>
        <v>-5.2894246133574399</v>
      </c>
      <c r="W248" s="10">
        <f t="shared" ca="1" si="20"/>
        <v>-5.0387971105826423</v>
      </c>
      <c r="X248" s="10">
        <f t="shared" ca="1" si="21"/>
        <v>-2.6609107000845</v>
      </c>
      <c r="Y248" s="10">
        <f t="shared" ca="1" si="22"/>
        <v>-7.8545042050268066</v>
      </c>
      <c r="Z248" s="10">
        <f ca="1">I248-Test!$AD$20</f>
        <v>41.649299144636068</v>
      </c>
      <c r="AA248" s="10">
        <f t="shared" ca="1" si="23"/>
        <v>-3.7178320317102802</v>
      </c>
    </row>
    <row r="249" spans="1:27">
      <c r="A249" s="6">
        <f ca="1">LN((RAND()^(-Results!$F$4))-1)</f>
        <v>-0.26554712531535835</v>
      </c>
      <c r="B249" s="6">
        <f ca="1">LN((RAND()^(-Results!$F$4))-1)</f>
        <v>0.78782927823971294</v>
      </c>
      <c r="C249" s="6">
        <f ca="1">LN((RAND()^(-Results!$F$4))-1)</f>
        <v>1.0720621596635429</v>
      </c>
      <c r="D249" s="6">
        <f ca="1">LN((RAND()^(-Results!$F$4))-1)</f>
        <v>1.1399292767919424</v>
      </c>
      <c r="E249" s="6">
        <f ca="1">LN((RAND()^(-Results!$F$4))-1)</f>
        <v>1.8835270979239467</v>
      </c>
      <c r="F249" s="6">
        <f ca="1">LN((RAND()^(-Results!$F$4))-1)</f>
        <v>0.70964950388190795</v>
      </c>
      <c r="G249" s="6">
        <f ca="1">LN((RAND()^(-Results!$F$4))-1)</f>
        <v>1.9264060760215931</v>
      </c>
      <c r="H249" s="6">
        <f t="shared" ca="1" si="18"/>
        <v>1.9846572464655974</v>
      </c>
      <c r="I249" s="10">
        <f ca="1">SUMPRODUCT(J249:O249,Results!B$12:G$12)+Results!$F$5*H249</f>
        <v>20.180580990734491</v>
      </c>
      <c r="J249" s="10">
        <f ca="1">SUMPRODUCT($A249:$F249,Results!$B$15:$G$15)</f>
        <v>-3.2158330632308827</v>
      </c>
      <c r="K249" s="10">
        <f ca="1">SUMPRODUCT($A249:$F249,Results!$B$16:$G$16)</f>
        <v>6.0118485251459655</v>
      </c>
      <c r="L249" s="10">
        <f ca="1">SUMPRODUCT($A249:$F249,Results!$B$17:$G$17)</f>
        <v>-6.6319655735624679</v>
      </c>
      <c r="M249" s="10">
        <f ca="1">SUMPRODUCT($A249:$F249,Results!$B$18:$G$18)</f>
        <v>-2.8582100742202527</v>
      </c>
      <c r="N249" s="10">
        <f ca="1">SUMPRODUCT($A249:$F249,Results!$B$19:$G$19)</f>
        <v>-0.43129275825080987</v>
      </c>
      <c r="O249" s="10">
        <f ca="1">SUMPRODUCT($A249:$F249,Results!$B$20:$G$20)</f>
        <v>0.62019420675642867</v>
      </c>
      <c r="P249" s="10" cm="1">
        <f t="array" aca="1" ref="P249" ca="1">SUMPRODUCT(J249:O249,TRANSPOSE(Test!BL$20:BL$25))+Test!$AD$20-Test!$BL$27</f>
        <v>10.615115241609205</v>
      </c>
      <c r="Q249" s="10" cm="1">
        <f t="array" aca="1" ref="Q249" ca="1">SUMPRODUCT(J249:O249,TRANSPOSE(Test!ES$20:ES$25))+Test!$AD$20-Test!$ES$27</f>
        <v>10.687866951235339</v>
      </c>
      <c r="R249" s="10">
        <f ca="1">I249-Results!$E$5*H249</f>
        <v>12.2419520048721</v>
      </c>
      <c r="S249" s="10" cm="1">
        <f t="array" aca="1" ref="S249" ca="1">SUMPRODUCT(J249:O249,TRANSPOSE(Test!AR$28:AR$33))+Test!$AD$20-Test!$AC$26</f>
        <v>12.01769699079626</v>
      </c>
      <c r="T249" s="10">
        <f ca="1">SUMPRODUCT(J249:O249,Results!K$9:P$9)</f>
        <v>11.067412250008502</v>
      </c>
      <c r="U249" s="10">
        <f ca="1">SUMPRODUCT(J249:O249,Results!K$9:P$9)+Test!$AD$20-Test!$AC$31</f>
        <v>11.084368306533595</v>
      </c>
      <c r="V249" s="10">
        <f t="shared" ca="1" si="19"/>
        <v>9.5654657491252859</v>
      </c>
      <c r="W249" s="10">
        <f t="shared" ca="1" si="20"/>
        <v>9.4927140394991518</v>
      </c>
      <c r="X249" s="10">
        <f t="shared" ca="1" si="21"/>
        <v>7.9386289858623904</v>
      </c>
      <c r="Y249" s="10">
        <f t="shared" ca="1" si="22"/>
        <v>8.1628839999382308</v>
      </c>
      <c r="Z249" s="10">
        <f ca="1">I249-Test!$AD$20</f>
        <v>19.898452923852606</v>
      </c>
      <c r="AA249" s="10">
        <f t="shared" ca="1" si="23"/>
        <v>9.0962126842008963</v>
      </c>
    </row>
    <row r="250" spans="1:27">
      <c r="A250" s="6">
        <f ca="1">LN((RAND()^(-Results!$F$4))-1)</f>
        <v>-1.6906751304042678</v>
      </c>
      <c r="B250" s="6">
        <f ca="1">LN((RAND()^(-Results!$F$4))-1)</f>
        <v>0.45242622057088955</v>
      </c>
      <c r="C250" s="6">
        <f ca="1">LN((RAND()^(-Results!$F$4))-1)</f>
        <v>0.39173757710444784</v>
      </c>
      <c r="D250" s="6">
        <f ca="1">LN((RAND()^(-Results!$F$4))-1)</f>
        <v>1.1085051043539209</v>
      </c>
      <c r="E250" s="6">
        <f ca="1">LN((RAND()^(-Results!$F$4))-1)</f>
        <v>3.0010353933157599</v>
      </c>
      <c r="F250" s="6">
        <f ca="1">LN((RAND()^(-Results!$F$4))-1)</f>
        <v>1.3282906046927916</v>
      </c>
      <c r="G250" s="6">
        <f ca="1">LN((RAND()^(-Results!$F$4))-1)</f>
        <v>-1.0998470171975028</v>
      </c>
      <c r="H250" s="6">
        <f t="shared" ca="1" si="18"/>
        <v>-1.0415958467534985</v>
      </c>
      <c r="I250" s="10">
        <f ca="1">SUMPRODUCT(J250:O250,Results!B$12:G$12)+Results!$F$5*H250</f>
        <v>0.84196951394374775</v>
      </c>
      <c r="J250" s="10">
        <f ca="1">SUMPRODUCT($A250:$F250,Results!$B$15:$G$15)</f>
        <v>-2.3049177972540869</v>
      </c>
      <c r="K250" s="10">
        <f ca="1">SUMPRODUCT($A250:$F250,Results!$B$16:$G$16)</f>
        <v>7.9072231363870706</v>
      </c>
      <c r="L250" s="10">
        <f ca="1">SUMPRODUCT($A250:$F250,Results!$B$17:$G$17)</f>
        <v>-12.518470048914356</v>
      </c>
      <c r="M250" s="10">
        <f ca="1">SUMPRODUCT($A250:$F250,Results!$B$18:$G$18)</f>
        <v>-3.0649674832554865</v>
      </c>
      <c r="N250" s="10">
        <f ca="1">SUMPRODUCT($A250:$F250,Results!$B$19:$G$19)</f>
        <v>-5.6163068560167408</v>
      </c>
      <c r="O250" s="10">
        <f ca="1">SUMPRODUCT($A250:$F250,Results!$B$20:$G$20)</f>
        <v>-1.6046768117739334</v>
      </c>
      <c r="P250" s="10" cm="1">
        <f t="array" aca="1" ref="P250" ca="1">SUMPRODUCT(J250:O250,TRANSPOSE(Test!BL$20:BL$25))+Test!$AD$20-Test!$BL$27</f>
        <v>6.4097268461509245</v>
      </c>
      <c r="Q250" s="10" cm="1">
        <f t="array" aca="1" ref="Q250" ca="1">SUMPRODUCT(J250:O250,TRANSPOSE(Test!ES$20:ES$25))+Test!$AD$20-Test!$ES$27</f>
        <v>6.526795222630974</v>
      </c>
      <c r="R250" s="10">
        <f ca="1">I250-Results!$E$5*H250</f>
        <v>5.0083529009577417</v>
      </c>
      <c r="S250" s="10" cm="1">
        <f t="array" aca="1" ref="S250" ca="1">SUMPRODUCT(J250:O250,TRANSPOSE(Test!AR$28:AR$33))+Test!$AD$20-Test!$AC$26</f>
        <v>8.2937251188255594</v>
      </c>
      <c r="T250" s="10">
        <f ca="1">SUMPRODUCT(J250:O250,Results!K$9:P$9)</f>
        <v>7.1357046360408578</v>
      </c>
      <c r="U250" s="10">
        <f ca="1">SUMPRODUCT(J250:O250,Results!K$9:P$9)+Test!$AD$20-Test!$AC$31</f>
        <v>7.1526606925659504</v>
      </c>
      <c r="V250" s="10">
        <f t="shared" ca="1" si="19"/>
        <v>-5.5677573322071767</v>
      </c>
      <c r="W250" s="10">
        <f t="shared" ca="1" si="20"/>
        <v>-5.6848257086872263</v>
      </c>
      <c r="X250" s="10">
        <f t="shared" ca="1" si="21"/>
        <v>-4.1663833870139939</v>
      </c>
      <c r="Y250" s="10">
        <f t="shared" ca="1" si="22"/>
        <v>-7.4517556048818117</v>
      </c>
      <c r="Z250" s="10">
        <f ca="1">I250-Test!$AD$20</f>
        <v>0.55984144706186245</v>
      </c>
      <c r="AA250" s="10">
        <f t="shared" ca="1" si="23"/>
        <v>-6.3106911786222026</v>
      </c>
    </row>
    <row r="251" spans="1:27">
      <c r="A251" s="6">
        <f ca="1">LN((RAND()^(-Results!$F$4))-1)</f>
        <v>-0.96876388674126845</v>
      </c>
      <c r="B251" s="6">
        <f ca="1">LN((RAND()^(-Results!$F$4))-1)</f>
        <v>2.6866260927127894</v>
      </c>
      <c r="C251" s="6">
        <f ca="1">LN((RAND()^(-Results!$F$4))-1)</f>
        <v>0.26143252503230802</v>
      </c>
      <c r="D251" s="6">
        <f ca="1">LN((RAND()^(-Results!$F$4))-1)</f>
        <v>1.2861532801042481</v>
      </c>
      <c r="E251" s="6">
        <f ca="1">LN((RAND()^(-Results!$F$4))-1)</f>
        <v>-4.6715522878115792</v>
      </c>
      <c r="F251" s="6">
        <f ca="1">LN((RAND()^(-Results!$F$4))-1)</f>
        <v>-1.6410558428615398</v>
      </c>
      <c r="G251" s="6">
        <f ca="1">LN((RAND()^(-Results!$F$4))-1)</f>
        <v>0.76545323806861942</v>
      </c>
      <c r="H251" s="6">
        <f t="shared" ca="1" si="18"/>
        <v>0.82370440851262372</v>
      </c>
      <c r="I251" s="10">
        <f ca="1">SUMPRODUCT(J251:O251,Results!B$12:G$12)+Results!$F$5*H251</f>
        <v>-18.013031698242486</v>
      </c>
      <c r="J251" s="10">
        <f ca="1">SUMPRODUCT($A251:$F251,Results!$B$15:$G$15)</f>
        <v>10.276137766501206</v>
      </c>
      <c r="K251" s="10">
        <f ca="1">SUMPRODUCT($A251:$F251,Results!$B$16:$G$16)</f>
        <v>-10.563580699303905</v>
      </c>
      <c r="L251" s="10">
        <f ca="1">SUMPRODUCT($A251:$F251,Results!$B$17:$G$17)</f>
        <v>24.100136735778854</v>
      </c>
      <c r="M251" s="10">
        <f ca="1">SUMPRODUCT($A251:$F251,Results!$B$18:$G$18)</f>
        <v>2.3613883205716073</v>
      </c>
      <c r="N251" s="10">
        <f ca="1">SUMPRODUCT($A251:$F251,Results!$B$19:$G$19)</f>
        <v>5.6372281044822943</v>
      </c>
      <c r="O251" s="10">
        <f ca="1">SUMPRODUCT($A251:$F251,Results!$B$20:$G$20)</f>
        <v>2.5497802922928119</v>
      </c>
      <c r="P251" s="10" cm="1">
        <f t="array" aca="1" ref="P251" ca="1">SUMPRODUCT(J251:O251,TRANSPOSE(Test!BL$20:BL$25))+Test!$AD$20-Test!$BL$27</f>
        <v>-23.486788715742527</v>
      </c>
      <c r="Q251" s="10" cm="1">
        <f t="array" aca="1" ref="Q251" ca="1">SUMPRODUCT(J251:O251,TRANSPOSE(Test!ES$20:ES$25))+Test!$AD$20-Test!$ES$27</f>
        <v>-23.367577836183905</v>
      </c>
      <c r="R251" s="10">
        <f ca="1">I251-Results!$E$5*H251</f>
        <v>-21.307849332292982</v>
      </c>
      <c r="S251" s="10" cm="1">
        <f t="array" aca="1" ref="S251" ca="1">SUMPRODUCT(J251:O251,TRANSPOSE(Test!AR$28:AR$33))+Test!$AD$20-Test!$AC$26</f>
        <v>-21.470522755328208</v>
      </c>
      <c r="T251" s="10">
        <f ca="1">SUMPRODUCT(J251:O251,Results!K$9:P$9)</f>
        <v>-22.75703548335904</v>
      </c>
      <c r="U251" s="10">
        <f ca="1">SUMPRODUCT(J251:O251,Results!K$9:P$9)+Test!$AD$20-Test!$AC$31</f>
        <v>-22.740079426833947</v>
      </c>
      <c r="V251" s="10">
        <f t="shared" ca="1" si="19"/>
        <v>5.4737570175000414</v>
      </c>
      <c r="W251" s="10">
        <f t="shared" ca="1" si="20"/>
        <v>5.3545461379414192</v>
      </c>
      <c r="X251" s="10">
        <f t="shared" ca="1" si="21"/>
        <v>3.2948176340504958</v>
      </c>
      <c r="Y251" s="10">
        <f t="shared" ca="1" si="22"/>
        <v>3.457491057085722</v>
      </c>
      <c r="Z251" s="10">
        <f ca="1">I251-Test!$AD$20</f>
        <v>-18.295159765124371</v>
      </c>
      <c r="AA251" s="10">
        <f t="shared" ca="1" si="23"/>
        <v>4.7270477285914616</v>
      </c>
    </row>
    <row r="252" spans="1:27">
      <c r="A252" s="6">
        <f ca="1">LN((RAND()^(-Results!$F$4))-1)</f>
        <v>-0.63304719434562584</v>
      </c>
      <c r="B252" s="6">
        <f ca="1">LN((RAND()^(-Results!$F$4))-1)</f>
        <v>-0.95128875522430933</v>
      </c>
      <c r="C252" s="6">
        <f ca="1">LN((RAND()^(-Results!$F$4))-1)</f>
        <v>-2.0226886412846143</v>
      </c>
      <c r="D252" s="6">
        <f ca="1">LN((RAND()^(-Results!$F$4))-1)</f>
        <v>5.5170046659631433</v>
      </c>
      <c r="E252" s="6">
        <f ca="1">LN((RAND()^(-Results!$F$4))-1)</f>
        <v>-0.30724721388069215</v>
      </c>
      <c r="F252" s="6">
        <f ca="1">LN((RAND()^(-Results!$F$4))-1)</f>
        <v>0.87048855611869169</v>
      </c>
      <c r="G252" s="6">
        <f ca="1">LN((RAND()^(-Results!$F$4))-1)</f>
        <v>0.39589579725643748</v>
      </c>
      <c r="H252" s="6">
        <f t="shared" ca="1" si="18"/>
        <v>0.45414696770044172</v>
      </c>
      <c r="I252" s="10">
        <f ca="1">SUMPRODUCT(J252:O252,Results!B$12:G$12)+Results!$F$5*H252</f>
        <v>1.3123402111370202</v>
      </c>
      <c r="J252" s="10">
        <f ca="1">SUMPRODUCT($A252:$F252,Results!$B$15:$G$15)</f>
        <v>-6.1834207203634177</v>
      </c>
      <c r="K252" s="10">
        <f ca="1">SUMPRODUCT($A252:$F252,Results!$B$16:$G$16)</f>
        <v>-8.16965182750846</v>
      </c>
      <c r="L252" s="10">
        <f ca="1">SUMPRODUCT($A252:$F252,Results!$B$17:$G$17)</f>
        <v>-0.92410585281310831</v>
      </c>
      <c r="M252" s="10">
        <f ca="1">SUMPRODUCT($A252:$F252,Results!$B$18:$G$18)</f>
        <v>-1.5084215975391515</v>
      </c>
      <c r="N252" s="10">
        <f ca="1">SUMPRODUCT($A252:$F252,Results!$B$19:$G$19)</f>
        <v>-5.6015719323993354</v>
      </c>
      <c r="O252" s="10">
        <f ca="1">SUMPRODUCT($A252:$F252,Results!$B$20:$G$20)</f>
        <v>1.361829547779025</v>
      </c>
      <c r="P252" s="10" cm="1">
        <f t="array" aca="1" ref="P252" ca="1">SUMPRODUCT(J252:O252,TRANSPOSE(Test!BL$20:BL$25))+Test!$AD$20-Test!$BL$27</f>
        <v>-1.8245334636888701</v>
      </c>
      <c r="Q252" s="10" cm="1">
        <f t="array" aca="1" ref="Q252" ca="1">SUMPRODUCT(J252:O252,TRANSPOSE(Test!ES$20:ES$25))+Test!$AD$20-Test!$ES$27</f>
        <v>-1.6725412323339768</v>
      </c>
      <c r="R252" s="10">
        <f ca="1">I252-Results!$E$5*H252</f>
        <v>-0.50424765966474672</v>
      </c>
      <c r="S252" s="10" cm="1">
        <f t="array" aca="1" ref="S252" ca="1">SUMPRODUCT(J252:O252,TRANSPOSE(Test!AR$28:AR$33))+Test!$AD$20-Test!$AC$26</f>
        <v>-1.2217289055304572</v>
      </c>
      <c r="T252" s="10">
        <f ca="1">SUMPRODUCT(J252:O252,Results!K$9:P$9)</f>
        <v>-0.81399899001042253</v>
      </c>
      <c r="U252" s="10">
        <f ca="1">SUMPRODUCT(J252:O252,Results!K$9:P$9)+Test!$AD$20-Test!$AC$31</f>
        <v>-0.79704293348533006</v>
      </c>
      <c r="V252" s="10">
        <f t="shared" ca="1" si="19"/>
        <v>3.1368736748258903</v>
      </c>
      <c r="W252" s="10">
        <f t="shared" ca="1" si="20"/>
        <v>2.9848814434709969</v>
      </c>
      <c r="X252" s="10">
        <f t="shared" ca="1" si="21"/>
        <v>1.8165878708017669</v>
      </c>
      <c r="Y252" s="10">
        <f t="shared" ca="1" si="22"/>
        <v>2.5340691166674771</v>
      </c>
      <c r="Z252" s="10">
        <f ca="1">I252-Test!$AD$20</f>
        <v>1.0302121442551349</v>
      </c>
      <c r="AA252" s="10">
        <f t="shared" ca="1" si="23"/>
        <v>2.1093831446223503</v>
      </c>
    </row>
    <row r="253" spans="1:27">
      <c r="A253" s="6">
        <f ca="1">LN((RAND()^(-Results!$F$4))-1)</f>
        <v>-0.81349961253194403</v>
      </c>
      <c r="B253" s="6">
        <f ca="1">LN((RAND()^(-Results!$F$4))-1)</f>
        <v>-0.65866772572934629</v>
      </c>
      <c r="C253" s="6">
        <f ca="1">LN((RAND()^(-Results!$F$4))-1)</f>
        <v>0.20765663944474175</v>
      </c>
      <c r="D253" s="6">
        <f ca="1">LN((RAND()^(-Results!$F$4))-1)</f>
        <v>1.2065154802838369</v>
      </c>
      <c r="E253" s="6">
        <f ca="1">LN((RAND()^(-Results!$F$4))-1)</f>
        <v>-0.90099689518317516</v>
      </c>
      <c r="F253" s="6">
        <f ca="1">LN((RAND()^(-Results!$F$4))-1)</f>
        <v>-3.5230438370092232</v>
      </c>
      <c r="G253" s="6">
        <f ca="1">LN((RAND()^(-Results!$F$4))-1)</f>
        <v>0.61163012847783471</v>
      </c>
      <c r="H253" s="6">
        <f t="shared" ca="1" si="18"/>
        <v>0.66988129892183901</v>
      </c>
      <c r="I253" s="10">
        <f ca="1">SUMPRODUCT(J253:O253,Results!B$12:G$12)+Results!$F$5*H253</f>
        <v>-22.41248186568766</v>
      </c>
      <c r="J253" s="10">
        <f ca="1">SUMPRODUCT($A253:$F253,Results!$B$15:$G$15)</f>
        <v>9.4354238322360064</v>
      </c>
      <c r="K253" s="10">
        <f ca="1">SUMPRODUCT($A253:$F253,Results!$B$16:$G$16)</f>
        <v>-5.9423542486088907</v>
      </c>
      <c r="L253" s="10">
        <f ca="1">SUMPRODUCT($A253:$F253,Results!$B$17:$G$17)</f>
        <v>7.7245522750193718</v>
      </c>
      <c r="M253" s="10">
        <f ca="1">SUMPRODUCT($A253:$F253,Results!$B$18:$G$18)</f>
        <v>4.6656841675281493</v>
      </c>
      <c r="N253" s="10">
        <f ca="1">SUMPRODUCT($A253:$F253,Results!$B$19:$G$19)</f>
        <v>-4.0987888722349854</v>
      </c>
      <c r="O253" s="10">
        <f ca="1">SUMPRODUCT($A253:$F253,Results!$B$20:$G$20)</f>
        <v>-2.6890215874270038</v>
      </c>
      <c r="P253" s="10" cm="1">
        <f t="array" aca="1" ref="P253" ca="1">SUMPRODUCT(J253:O253,TRANSPOSE(Test!BL$20:BL$25))+Test!$AD$20-Test!$BL$27</f>
        <v>-25.516318622820332</v>
      </c>
      <c r="Q253" s="10" cm="1">
        <f t="array" aca="1" ref="Q253" ca="1">SUMPRODUCT(J253:O253,TRANSPOSE(Test!ES$20:ES$25))+Test!$AD$20-Test!$ES$27</f>
        <v>-25.551902819819816</v>
      </c>
      <c r="R253" s="10">
        <f ca="1">I253-Results!$E$5*H253</f>
        <v>-25.092007061375014</v>
      </c>
      <c r="S253" s="10" cm="1">
        <f t="array" aca="1" ref="S253" ca="1">SUMPRODUCT(J253:O253,TRANSPOSE(Test!AR$28:AR$33))+Test!$AD$20-Test!$AC$26</f>
        <v>-25.65895191607845</v>
      </c>
      <c r="T253" s="10">
        <f ca="1">SUMPRODUCT(J253:O253,Results!K$9:P$9)</f>
        <v>-25.71782811737841</v>
      </c>
      <c r="U253" s="10">
        <f ca="1">SUMPRODUCT(J253:O253,Results!K$9:P$9)+Test!$AD$20-Test!$AC$31</f>
        <v>-25.700872060853317</v>
      </c>
      <c r="V253" s="10">
        <f t="shared" ca="1" si="19"/>
        <v>3.1038367571326724</v>
      </c>
      <c r="W253" s="10">
        <f t="shared" ca="1" si="20"/>
        <v>3.1394209541321558</v>
      </c>
      <c r="X253" s="10">
        <f t="shared" ca="1" si="21"/>
        <v>2.6795251956873543</v>
      </c>
      <c r="Y253" s="10">
        <f t="shared" ca="1" si="22"/>
        <v>3.2464700503907906</v>
      </c>
      <c r="Z253" s="10">
        <f ca="1">I253-Test!$AD$20</f>
        <v>-22.694609932569545</v>
      </c>
      <c r="AA253" s="10">
        <f t="shared" ca="1" si="23"/>
        <v>3.2883901951656576</v>
      </c>
    </row>
    <row r="254" spans="1:27">
      <c r="A254" s="6">
        <f ca="1">LN((RAND()^(-Results!$F$4))-1)</f>
        <v>2.3102933069155811</v>
      </c>
      <c r="B254" s="6">
        <f ca="1">LN((RAND()^(-Results!$F$4))-1)</f>
        <v>6.0307570139253057E-3</v>
      </c>
      <c r="C254" s="6">
        <f ca="1">LN((RAND()^(-Results!$F$4))-1)</f>
        <v>1.5311480509792166</v>
      </c>
      <c r="D254" s="6">
        <f ca="1">LN((RAND()^(-Results!$F$4))-1)</f>
        <v>1.0372832245625265</v>
      </c>
      <c r="E254" s="6">
        <f ca="1">LN((RAND()^(-Results!$F$4))-1)</f>
        <v>0.47790900035450873</v>
      </c>
      <c r="F254" s="6">
        <f ca="1">LN((RAND()^(-Results!$F$4))-1)</f>
        <v>-0.96709758507898935</v>
      </c>
      <c r="G254" s="6">
        <f ca="1">LN((RAND()^(-Results!$F$4))-1)</f>
        <v>-7.8747555629594939E-3</v>
      </c>
      <c r="H254" s="6">
        <f t="shared" ca="1" si="18"/>
        <v>5.0376414881044759E-2</v>
      </c>
      <c r="I254" s="10">
        <f ca="1">SUMPRODUCT(J254:O254,Results!B$12:G$12)+Results!$F$5*H254</f>
        <v>13.94224677472959</v>
      </c>
      <c r="J254" s="10">
        <f ca="1">SUMPRODUCT($A254:$F254,Results!$B$15:$G$15)</f>
        <v>-4.818897427994898</v>
      </c>
      <c r="K254" s="10">
        <f ca="1">SUMPRODUCT($A254:$F254,Results!$B$16:$G$16)</f>
        <v>1.5581018428575186</v>
      </c>
      <c r="L254" s="10">
        <f ca="1">SUMPRODUCT($A254:$F254,Results!$B$17:$G$17)</f>
        <v>0.18847652285480443</v>
      </c>
      <c r="M254" s="10">
        <f ca="1">SUMPRODUCT($A254:$F254,Results!$B$18:$G$18)</f>
        <v>-0.8233306651043717</v>
      </c>
      <c r="N254" s="10">
        <f ca="1">SUMPRODUCT($A254:$F254,Results!$B$19:$G$19)</f>
        <v>5.2846719242685678</v>
      </c>
      <c r="O254" s="10">
        <f ca="1">SUMPRODUCT($A254:$F254,Results!$B$20:$G$20)</f>
        <v>2.6166995193564078</v>
      </c>
      <c r="P254" s="10" cm="1">
        <f t="array" aca="1" ref="P254" ca="1">SUMPRODUCT(J254:O254,TRANSPOSE(Test!BL$20:BL$25))+Test!$AD$20-Test!$BL$27</f>
        <v>14.285713190426268</v>
      </c>
      <c r="Q254" s="10" cm="1">
        <f t="array" aca="1" ref="Q254" ca="1">SUMPRODUCT(J254:O254,TRANSPOSE(Test!ES$20:ES$25))+Test!$AD$20-Test!$ES$27</f>
        <v>14.222341314915255</v>
      </c>
      <c r="R254" s="10">
        <f ca="1">I254-Results!$E$5*H254</f>
        <v>13.740741115205411</v>
      </c>
      <c r="S254" s="10" cm="1">
        <f t="array" aca="1" ref="S254" ca="1">SUMPRODUCT(J254:O254,TRANSPOSE(Test!AR$28:AR$33))+Test!$AD$20-Test!$AC$26</f>
        <v>13.463954261572077</v>
      </c>
      <c r="T254" s="10">
        <f ca="1">SUMPRODUCT(J254:O254,Results!K$9:P$9)</f>
        <v>13.90151211811896</v>
      </c>
      <c r="U254" s="10">
        <f ca="1">SUMPRODUCT(J254:O254,Results!K$9:P$9)+Test!$AD$20-Test!$AC$31</f>
        <v>13.918468174644053</v>
      </c>
      <c r="V254" s="10">
        <f t="shared" ca="1" si="19"/>
        <v>-0.34346641569667824</v>
      </c>
      <c r="W254" s="10">
        <f t="shared" ca="1" si="20"/>
        <v>-0.28009454018566515</v>
      </c>
      <c r="X254" s="10">
        <f t="shared" ca="1" si="21"/>
        <v>0.20150565952417843</v>
      </c>
      <c r="Y254" s="10">
        <f t="shared" ca="1" si="22"/>
        <v>0.47829251315751264</v>
      </c>
      <c r="Z254" s="10">
        <f ca="1">I254-Test!$AD$20</f>
        <v>13.660118707847705</v>
      </c>
      <c r="AA254" s="10">
        <f t="shared" ca="1" si="23"/>
        <v>2.3778600085536894E-2</v>
      </c>
    </row>
    <row r="255" spans="1:27">
      <c r="A255" s="6">
        <f ca="1">LN((RAND()^(-Results!$F$4))-1)</f>
        <v>-1.8150888026228442</v>
      </c>
      <c r="B255" s="6">
        <f ca="1">LN((RAND()^(-Results!$F$4))-1)</f>
        <v>-1.0347278573541037</v>
      </c>
      <c r="C255" s="6">
        <f ca="1">LN((RAND()^(-Results!$F$4))-1)</f>
        <v>1.5802858938842046</v>
      </c>
      <c r="D255" s="6">
        <f ca="1">LN((RAND()^(-Results!$F$4))-1)</f>
        <v>-3.4802016523515178</v>
      </c>
      <c r="E255" s="6">
        <f ca="1">LN((RAND()^(-Results!$F$4))-1)</f>
        <v>-1.9633553042201801</v>
      </c>
      <c r="F255" s="6">
        <f ca="1">LN((RAND()^(-Results!$F$4))-1)</f>
        <v>-0.23406869782107992</v>
      </c>
      <c r="G255" s="6">
        <f ca="1">LN((RAND()^(-Results!$F$4))-1)</f>
        <v>0.16541371649995631</v>
      </c>
      <c r="H255" s="6">
        <f t="shared" ca="1" si="18"/>
        <v>0.22366488694396058</v>
      </c>
      <c r="I255" s="10">
        <f ca="1">SUMPRODUCT(J255:O255,Results!B$12:G$12)+Results!$F$5*H255</f>
        <v>-22.960603461229546</v>
      </c>
      <c r="J255" s="10">
        <f ca="1">SUMPRODUCT($A255:$F255,Results!$B$15:$G$15)</f>
        <v>12.698979533002358</v>
      </c>
      <c r="K255" s="10">
        <f ca="1">SUMPRODUCT($A255:$F255,Results!$B$16:$G$16)</f>
        <v>-0.24649090875534774</v>
      </c>
      <c r="L255" s="10">
        <f ca="1">SUMPRODUCT($A255:$F255,Results!$B$17:$G$17)</f>
        <v>8.9518346845208256</v>
      </c>
      <c r="M255" s="10">
        <f ca="1">SUMPRODUCT($A255:$F255,Results!$B$18:$G$18)</f>
        <v>-1.2592848918306236</v>
      </c>
      <c r="N255" s="10">
        <f ca="1">SUMPRODUCT($A255:$F255,Results!$B$19:$G$19)</f>
        <v>-1.7970381642296931</v>
      </c>
      <c r="O255" s="10">
        <f ca="1">SUMPRODUCT($A255:$F255,Results!$B$20:$G$20)</f>
        <v>-0.23464758022707272</v>
      </c>
      <c r="P255" s="10" cm="1">
        <f t="array" aca="1" ref="P255" ca="1">SUMPRODUCT(J255:O255,TRANSPOSE(Test!BL$20:BL$25))+Test!$AD$20-Test!$BL$27</f>
        <v>-23.2195886492939</v>
      </c>
      <c r="Q255" s="10" cm="1">
        <f t="array" aca="1" ref="Q255" ca="1">SUMPRODUCT(J255:O255,TRANSPOSE(Test!ES$20:ES$25))+Test!$AD$20-Test!$ES$27</f>
        <v>-23.333030763290022</v>
      </c>
      <c r="R255" s="10">
        <f ca="1">I255-Results!$E$5*H255</f>
        <v>-23.855263009005387</v>
      </c>
      <c r="S255" s="10" cm="1">
        <f t="array" aca="1" ref="S255" ca="1">SUMPRODUCT(J255:O255,TRANSPOSE(Test!AR$28:AR$33))+Test!$AD$20-Test!$AC$26</f>
        <v>-17.621307021187633</v>
      </c>
      <c r="T255" s="10">
        <f ca="1">SUMPRODUCT(J255:O255,Results!K$9:P$9)</f>
        <v>-23.989358437690122</v>
      </c>
      <c r="U255" s="10">
        <f ca="1">SUMPRODUCT(J255:O255,Results!K$9:P$9)+Test!$AD$20-Test!$AC$31</f>
        <v>-23.972402381165029</v>
      </c>
      <c r="V255" s="10">
        <f t="shared" ca="1" si="19"/>
        <v>0.25898518806435433</v>
      </c>
      <c r="W255" s="10">
        <f t="shared" ca="1" si="20"/>
        <v>0.37242730206047625</v>
      </c>
      <c r="X255" s="10">
        <f t="shared" ca="1" si="21"/>
        <v>0.89465954777584145</v>
      </c>
      <c r="Y255" s="10">
        <f t="shared" ca="1" si="22"/>
        <v>-5.3392964400419132</v>
      </c>
      <c r="Z255" s="10">
        <f ca="1">I255-Test!$AD$20</f>
        <v>-23.242731528111431</v>
      </c>
      <c r="AA255" s="10">
        <f t="shared" ca="1" si="23"/>
        <v>1.0117989199354831</v>
      </c>
    </row>
    <row r="256" spans="1:27">
      <c r="A256" s="6">
        <f ca="1">LN((RAND()^(-Results!$F$4))-1)</f>
        <v>1.503499082643736</v>
      </c>
      <c r="B256" s="6">
        <f ca="1">LN((RAND()^(-Results!$F$4))-1)</f>
        <v>0.68632127383327457</v>
      </c>
      <c r="C256" s="6">
        <f ca="1">LN((RAND()^(-Results!$F$4))-1)</f>
        <v>-1.7050435580584256</v>
      </c>
      <c r="D256" s="6">
        <f ca="1">LN((RAND()^(-Results!$F$4))-1)</f>
        <v>2.5956155677456625</v>
      </c>
      <c r="E256" s="6">
        <f ca="1">LN((RAND()^(-Results!$F$4))-1)</f>
        <v>0.89778534623214734</v>
      </c>
      <c r="F256" s="6">
        <f ca="1">LN((RAND()^(-Results!$F$4))-1)</f>
        <v>-8.2894557024315557E-2</v>
      </c>
      <c r="G256" s="6">
        <f ca="1">LN((RAND()^(-Results!$F$4))-1)</f>
        <v>0.34706537011663052</v>
      </c>
      <c r="H256" s="6">
        <f t="shared" ca="1" si="18"/>
        <v>0.40531654056063476</v>
      </c>
      <c r="I256" s="10">
        <f ca="1">SUMPRODUCT(J256:O256,Results!B$12:G$12)+Results!$F$5*H256</f>
        <v>17.701096725925641</v>
      </c>
      <c r="J256" s="10">
        <f ca="1">SUMPRODUCT($A256:$F256,Results!$B$15:$G$15)</f>
        <v>-9.1300266394079177</v>
      </c>
      <c r="K256" s="10">
        <f ca="1">SUMPRODUCT($A256:$F256,Results!$B$16:$G$16)</f>
        <v>-2.119681716564112</v>
      </c>
      <c r="L256" s="10">
        <f ca="1">SUMPRODUCT($A256:$F256,Results!$B$17:$G$17)</f>
        <v>-4.6657385567800791</v>
      </c>
      <c r="M256" s="10">
        <f ca="1">SUMPRODUCT($A256:$F256,Results!$B$18:$G$18)</f>
        <v>2.0987165431198451</v>
      </c>
      <c r="N256" s="10">
        <f ca="1">SUMPRODUCT($A256:$F256,Results!$B$19:$G$19)</f>
        <v>1.5928040303797781</v>
      </c>
      <c r="O256" s="10">
        <f ca="1">SUMPRODUCT($A256:$F256,Results!$B$20:$G$20)</f>
        <v>-2.9122104250911676E-2</v>
      </c>
      <c r="P256" s="10" cm="1">
        <f t="array" aca="1" ref="P256" ca="1">SUMPRODUCT(J256:O256,TRANSPOSE(Test!BL$20:BL$25))+Test!$AD$20-Test!$BL$27</f>
        <v>14.78940460706686</v>
      </c>
      <c r="Q256" s="10" cm="1">
        <f t="array" aca="1" ref="Q256" ca="1">SUMPRODUCT(J256:O256,TRANSPOSE(Test!ES$20:ES$25))+Test!$AD$20-Test!$ES$27</f>
        <v>14.871795856903942</v>
      </c>
      <c r="R256" s="10">
        <f ca="1">I256-Results!$E$5*H256</f>
        <v>16.079830563683103</v>
      </c>
      <c r="S256" s="10" cm="1">
        <f t="array" aca="1" ref="S256" ca="1">SUMPRODUCT(J256:O256,TRANSPOSE(Test!AR$28:AR$33))+Test!$AD$20-Test!$AC$26</f>
        <v>9.7726379642922705</v>
      </c>
      <c r="T256" s="10">
        <f ca="1">SUMPRODUCT(J256:O256,Results!K$9:P$9)</f>
        <v>15.320582999488417</v>
      </c>
      <c r="U256" s="10">
        <f ca="1">SUMPRODUCT(J256:O256,Results!K$9:P$9)+Test!$AD$20-Test!$AC$31</f>
        <v>15.33753905601351</v>
      </c>
      <c r="V256" s="10">
        <f t="shared" ca="1" si="19"/>
        <v>2.911692118858781</v>
      </c>
      <c r="W256" s="10">
        <f t="shared" ca="1" si="20"/>
        <v>2.829300869021699</v>
      </c>
      <c r="X256" s="10">
        <f t="shared" ca="1" si="21"/>
        <v>1.6212661622425379</v>
      </c>
      <c r="Y256" s="10">
        <f t="shared" ca="1" si="22"/>
        <v>7.9284587616333706</v>
      </c>
      <c r="Z256" s="10">
        <f ca="1">I256-Test!$AD$20</f>
        <v>17.418968659043756</v>
      </c>
      <c r="AA256" s="10">
        <f t="shared" ca="1" si="23"/>
        <v>2.3635576699121312</v>
      </c>
    </row>
    <row r="257" spans="1:27">
      <c r="A257" s="6">
        <f ca="1">LN((RAND()^(-Results!$F$4))-1)</f>
        <v>0.67520997010209161</v>
      </c>
      <c r="B257" s="6">
        <f ca="1">LN((RAND()^(-Results!$F$4))-1)</f>
        <v>2.2073093919041002</v>
      </c>
      <c r="C257" s="6">
        <f ca="1">LN((RAND()^(-Results!$F$4))-1)</f>
        <v>0.78807110810716907</v>
      </c>
      <c r="D257" s="6">
        <f ca="1">LN((RAND()^(-Results!$F$4))-1)</f>
        <v>-3.5402188323379997</v>
      </c>
      <c r="E257" s="6">
        <f ca="1">LN((RAND()^(-Results!$F$4))-1)</f>
        <v>1.1624122191701793</v>
      </c>
      <c r="F257" s="6">
        <f ca="1">LN((RAND()^(-Results!$F$4))-1)</f>
        <v>-0.87399974829043925</v>
      </c>
      <c r="G257" s="6">
        <f ca="1">LN((RAND()^(-Results!$F$4))-1)</f>
        <v>0.22770860361014464</v>
      </c>
      <c r="H257" s="6">
        <f t="shared" ca="1" si="18"/>
        <v>0.28595977405414891</v>
      </c>
      <c r="I257" s="10">
        <f ca="1">SUMPRODUCT(J257:O257,Results!B$12:G$12)+Results!$F$5*H257</f>
        <v>9.3937123022266036</v>
      </c>
      <c r="J257" s="10">
        <f ca="1">SUMPRODUCT($A257:$F257,Results!$B$15:$G$15)</f>
        <v>1.9275479255143915</v>
      </c>
      <c r="K257" s="10">
        <f ca="1">SUMPRODUCT($A257:$F257,Results!$B$16:$G$16)</f>
        <v>7.6781098447813356</v>
      </c>
      <c r="L257" s="10">
        <f ca="1">SUMPRODUCT($A257:$F257,Results!$B$17:$G$17)</f>
        <v>-2.5028701063001644</v>
      </c>
      <c r="M257" s="10">
        <f ca="1">SUMPRODUCT($A257:$F257,Results!$B$18:$G$18)</f>
        <v>3.1133135253301338</v>
      </c>
      <c r="N257" s="10">
        <f ca="1">SUMPRODUCT($A257:$F257,Results!$B$19:$G$19)</f>
        <v>5.3152934976488515</v>
      </c>
      <c r="O257" s="10">
        <f ca="1">SUMPRODUCT($A257:$F257,Results!$B$20:$G$20)</f>
        <v>-2.2850183980469296</v>
      </c>
      <c r="P257" s="10" cm="1">
        <f t="array" aca="1" ref="P257" ca="1">SUMPRODUCT(J257:O257,TRANSPOSE(Test!BL$20:BL$25))+Test!$AD$20-Test!$BL$27</f>
        <v>8.0065971535654796</v>
      </c>
      <c r="Q257" s="10" cm="1">
        <f t="array" aca="1" ref="Q257" ca="1">SUMPRODUCT(J257:O257,TRANSPOSE(Test!ES$20:ES$25))+Test!$AD$20-Test!$ES$27</f>
        <v>7.9783888218583963</v>
      </c>
      <c r="R257" s="10">
        <f ca="1">I257-Results!$E$5*H257</f>
        <v>8.2498732060100082</v>
      </c>
      <c r="S257" s="10" cm="1">
        <f t="array" aca="1" ref="S257" ca="1">SUMPRODUCT(J257:O257,TRANSPOSE(Test!AR$28:AR$33))+Test!$AD$20-Test!$AC$26</f>
        <v>4.4796984232799728</v>
      </c>
      <c r="T257" s="10">
        <f ca="1">SUMPRODUCT(J257:O257,Results!K$9:P$9)</f>
        <v>7.755544453084438</v>
      </c>
      <c r="U257" s="10">
        <f ca="1">SUMPRODUCT(J257:O257,Results!K$9:P$9)+Test!$AD$20-Test!$AC$31</f>
        <v>7.7725005096095305</v>
      </c>
      <c r="V257" s="10">
        <f t="shared" ca="1" si="19"/>
        <v>1.387115148661124</v>
      </c>
      <c r="W257" s="10">
        <f t="shared" ca="1" si="20"/>
        <v>1.4153234803682073</v>
      </c>
      <c r="X257" s="10">
        <f t="shared" ca="1" si="21"/>
        <v>1.1438390962165954</v>
      </c>
      <c r="Y257" s="10">
        <f t="shared" ca="1" si="22"/>
        <v>4.9140138789466308</v>
      </c>
      <c r="Z257" s="10">
        <f ca="1">I257-Test!$AD$20</f>
        <v>9.1115842353447185</v>
      </c>
      <c r="AA257" s="10">
        <f t="shared" ca="1" si="23"/>
        <v>1.621211792617073</v>
      </c>
    </row>
    <row r="258" spans="1:27">
      <c r="A258" s="6">
        <f ca="1">LN((RAND()^(-Results!$F$4))-1)</f>
        <v>-0.24126637778835255</v>
      </c>
      <c r="B258" s="6">
        <f ca="1">LN((RAND()^(-Results!$F$4))-1)</f>
        <v>-7.0498764995590185E-2</v>
      </c>
      <c r="C258" s="6">
        <f ca="1">LN((RAND()^(-Results!$F$4))-1)</f>
        <v>1.5753343969767684</v>
      </c>
      <c r="D258" s="6">
        <f ca="1">LN((RAND()^(-Results!$F$4))-1)</f>
        <v>0.11552929598807492</v>
      </c>
      <c r="E258" s="6">
        <f ca="1">LN((RAND()^(-Results!$F$4))-1)</f>
        <v>-2.2167667961580593</v>
      </c>
      <c r="F258" s="6">
        <f ca="1">LN((RAND()^(-Results!$F$4))-1)</f>
        <v>1.2140282735000896</v>
      </c>
      <c r="G258" s="6">
        <f ca="1">LN((RAND()^(-Results!$F$4))-1)</f>
        <v>-6.4834900218304847</v>
      </c>
      <c r="H258" s="6">
        <f t="shared" ca="1" si="18"/>
        <v>-6.4252388513864807</v>
      </c>
      <c r="I258" s="10">
        <f ca="1">SUMPRODUCT(J258:O258,Results!B$12:G$12)+Results!$F$5*H258</f>
        <v>-35.25348291269821</v>
      </c>
      <c r="J258" s="10">
        <f ca="1">SUMPRODUCT($A258:$F258,Results!$B$15:$G$15)</f>
        <v>2.3157680461926158</v>
      </c>
      <c r="K258" s="10">
        <f ca="1">SUMPRODUCT($A258:$F258,Results!$B$16:$G$16)</f>
        <v>-2.0453546504487226</v>
      </c>
      <c r="L258" s="10">
        <f ca="1">SUMPRODUCT($A258:$F258,Results!$B$17:$G$17)</f>
        <v>9.6001475025396665</v>
      </c>
      <c r="M258" s="10">
        <f ca="1">SUMPRODUCT($A258:$F258,Results!$B$18:$G$18)</f>
        <v>-4.8204031176990583</v>
      </c>
      <c r="N258" s="10">
        <f ca="1">SUMPRODUCT($A258:$F258,Results!$B$19:$G$19)</f>
        <v>3.2596931294063256</v>
      </c>
      <c r="O258" s="10">
        <f ca="1">SUMPRODUCT($A258:$F258,Results!$B$20:$G$20)</f>
        <v>4.6418974823756081</v>
      </c>
      <c r="P258" s="10" cm="1">
        <f t="array" aca="1" ref="P258" ca="1">SUMPRODUCT(J258:O258,TRANSPOSE(Test!BL$20:BL$25))+Test!$AD$20-Test!$BL$27</f>
        <v>-2.8843651975860829</v>
      </c>
      <c r="Q258" s="10" cm="1">
        <f t="array" aca="1" ref="Q258" ca="1">SUMPRODUCT(J258:O258,TRANSPOSE(Test!ES$20:ES$25))+Test!$AD$20-Test!$ES$27</f>
        <v>-2.8893619362547249</v>
      </c>
      <c r="R258" s="10">
        <f ca="1">I258-Results!$E$5*H258</f>
        <v>-9.5525275071522877</v>
      </c>
      <c r="S258" s="10" cm="1">
        <f t="array" aca="1" ref="S258" ca="1">SUMPRODUCT(J258:O258,TRANSPOSE(Test!AR$28:AR$33))+Test!$AD$20-Test!$AC$26</f>
        <v>2.7521872913098386</v>
      </c>
      <c r="T258" s="10">
        <f ca="1">SUMPRODUCT(J258:O258,Results!K$9:P$9)</f>
        <v>-2.9346430427784957</v>
      </c>
      <c r="U258" s="10">
        <f ca="1">SUMPRODUCT(J258:O258,Results!K$9:P$9)+Test!$AD$20-Test!$AC$31</f>
        <v>-2.9176869862534036</v>
      </c>
      <c r="V258" s="10">
        <f t="shared" ca="1" si="19"/>
        <v>-32.369117715112125</v>
      </c>
      <c r="W258" s="10">
        <f t="shared" ca="1" si="20"/>
        <v>-32.364120976443488</v>
      </c>
      <c r="X258" s="10">
        <f t="shared" ca="1" si="21"/>
        <v>-25.700955405545923</v>
      </c>
      <c r="Y258" s="10">
        <f t="shared" ca="1" si="22"/>
        <v>-38.005670204008048</v>
      </c>
      <c r="Z258" s="10">
        <f ca="1">I258-Test!$AD$20</f>
        <v>-35.535610979580099</v>
      </c>
      <c r="AA258" s="10">
        <f t="shared" ca="1" si="23"/>
        <v>-32.33579592644481</v>
      </c>
    </row>
    <row r="259" spans="1:27">
      <c r="A259" s="6">
        <f ca="1">LN((RAND()^(-Results!$F$4))-1)</f>
        <v>2.322027131456663E-2</v>
      </c>
      <c r="B259" s="6">
        <f ca="1">LN((RAND()^(-Results!$F$4))-1)</f>
        <v>-1.0407602240586615</v>
      </c>
      <c r="C259" s="6">
        <f ca="1">LN((RAND()^(-Results!$F$4))-1)</f>
        <v>0.25129095428290427</v>
      </c>
      <c r="D259" s="6">
        <f ca="1">LN((RAND()^(-Results!$F$4))-1)</f>
        <v>0.80227308110107365</v>
      </c>
      <c r="E259" s="6">
        <f ca="1">LN((RAND()^(-Results!$F$4))-1)</f>
        <v>-0.15418373049033279</v>
      </c>
      <c r="F259" s="6">
        <f ca="1">LN((RAND()^(-Results!$F$4))-1)</f>
        <v>1.8105990775577379E-2</v>
      </c>
      <c r="G259" s="6">
        <f ca="1">LN((RAND()^(-Results!$F$4))-1)</f>
        <v>1.1275451390307305</v>
      </c>
      <c r="H259" s="6">
        <f t="shared" ref="H259:H322" ca="1" si="24">G259-$AC$5</f>
        <v>1.1857963094747348</v>
      </c>
      <c r="I259" s="10">
        <f ca="1">SUMPRODUCT(J259:O259,Results!B$12:G$12)+Results!$F$5*H259</f>
        <v>3.5915998605197936</v>
      </c>
      <c r="J259" s="10">
        <f ca="1">SUMPRODUCT($A259:$F259,Results!$B$15:$G$15)</f>
        <v>-0.25423433599119249</v>
      </c>
      <c r="K259" s="10">
        <f ca="1">SUMPRODUCT($A259:$F259,Results!$B$16:$G$16)</f>
        <v>-1.4373305835738548</v>
      </c>
      <c r="L259" s="10">
        <f ca="1">SUMPRODUCT($A259:$F259,Results!$B$17:$G$17)</f>
        <v>0.28255453110566736</v>
      </c>
      <c r="M259" s="10">
        <f ca="1">SUMPRODUCT($A259:$F259,Results!$B$18:$G$18)</f>
        <v>-1.2532011807044212</v>
      </c>
      <c r="N259" s="10">
        <f ca="1">SUMPRODUCT($A259:$F259,Results!$B$19:$G$19)</f>
        <v>-1.5422738682076147</v>
      </c>
      <c r="O259" s="10">
        <f ca="1">SUMPRODUCT($A259:$F259,Results!$B$20:$G$20)</f>
        <v>0.81332237130430796</v>
      </c>
      <c r="P259" s="10" cm="1">
        <f t="array" aca="1" ref="P259" ca="1">SUMPRODUCT(J259:O259,TRANSPOSE(Test!BL$20:BL$25))+Test!$AD$20-Test!$BL$27</f>
        <v>-2.0008507349849927</v>
      </c>
      <c r="Q259" s="10" cm="1">
        <f t="array" aca="1" ref="Q259" ca="1">SUMPRODUCT(J259:O259,TRANSPOSE(Test!ES$20:ES$25))+Test!$AD$20-Test!$ES$27</f>
        <v>-2.0264621421086617</v>
      </c>
      <c r="R259" s="10">
        <f ca="1">I259-Results!$E$5*H259</f>
        <v>-1.1515853773791456</v>
      </c>
      <c r="S259" s="10" cm="1">
        <f t="array" aca="1" ref="S259" ca="1">SUMPRODUCT(J259:O259,TRANSPOSE(Test!AR$28:AR$33))+Test!$AD$20-Test!$AC$26</f>
        <v>-0.49437881253022775</v>
      </c>
      <c r="T259" s="10">
        <f ca="1">SUMPRODUCT(J259:O259,Results!K$9:P$9)</f>
        <v>-2.1579257741486959</v>
      </c>
      <c r="U259" s="10">
        <f ca="1">SUMPRODUCT(J259:O259,Results!K$9:P$9)+Test!$AD$20-Test!$AC$31</f>
        <v>-2.1409697176236033</v>
      </c>
      <c r="V259" s="10">
        <f t="shared" ref="V259:V322" ca="1" si="25">I259-P259</f>
        <v>5.5924505955047863</v>
      </c>
      <c r="W259" s="10">
        <f t="shared" ref="W259:W322" ca="1" si="26">I259-Q259</f>
        <v>5.6180620026284558</v>
      </c>
      <c r="X259" s="10">
        <f t="shared" ref="X259:X322" ca="1" si="27">I259-R259</f>
        <v>4.7431852378989392</v>
      </c>
      <c r="Y259" s="10">
        <f t="shared" ref="Y259:Y322" ca="1" si="28">I259-S259</f>
        <v>4.0859786730500218</v>
      </c>
      <c r="Z259" s="10">
        <f ca="1">I259-Test!$AD$20</f>
        <v>3.3094717936379086</v>
      </c>
      <c r="AA259" s="10">
        <f t="shared" ref="AA259:AA322" ca="1" si="29">I259-U259</f>
        <v>5.732569578143397</v>
      </c>
    </row>
    <row r="260" spans="1:27">
      <c r="A260" s="6">
        <f ca="1">LN((RAND()^(-Results!$F$4))-1)</f>
        <v>-2.6953583855484213</v>
      </c>
      <c r="B260" s="6">
        <f ca="1">LN((RAND()^(-Results!$F$4))-1)</f>
        <v>-1.5118434047332199</v>
      </c>
      <c r="C260" s="6">
        <f ca="1">LN((RAND()^(-Results!$F$4))-1)</f>
        <v>-1.064701395173824</v>
      </c>
      <c r="D260" s="6">
        <f ca="1">LN((RAND()^(-Results!$F$4))-1)</f>
        <v>0.53741207226497323</v>
      </c>
      <c r="E260" s="6">
        <f ca="1">LN((RAND()^(-Results!$F$4))-1)</f>
        <v>2.690891672349526</v>
      </c>
      <c r="F260" s="6">
        <f ca="1">LN((RAND()^(-Results!$F$4))-1)</f>
        <v>1.2675414026755774</v>
      </c>
      <c r="G260" s="6">
        <f ca="1">LN((RAND()^(-Results!$F$4))-1)</f>
        <v>-1.2468672292302061</v>
      </c>
      <c r="H260" s="6">
        <f t="shared" ca="1" si="24"/>
        <v>-1.1886160587862018</v>
      </c>
      <c r="I260" s="10">
        <f ca="1">SUMPRODUCT(J260:O260,Results!B$12:G$12)+Results!$F$5*H260</f>
        <v>-13.369075899339526</v>
      </c>
      <c r="J260" s="10">
        <f ca="1">SUMPRODUCT($A260:$F260,Results!$B$15:$G$15)</f>
        <v>0.6114256966793592</v>
      </c>
      <c r="K260" s="10">
        <f ca="1">SUMPRODUCT($A260:$F260,Results!$B$16:$G$16)</f>
        <v>4.1319332787504299</v>
      </c>
      <c r="L260" s="10">
        <f ca="1">SUMPRODUCT($A260:$F260,Results!$B$17:$G$17)</f>
        <v>-13.943299687894976</v>
      </c>
      <c r="M260" s="10">
        <f ca="1">SUMPRODUCT($A260:$F260,Results!$B$18:$G$18)</f>
        <v>-1.4928130478330273</v>
      </c>
      <c r="N260" s="10">
        <f ca="1">SUMPRODUCT($A260:$F260,Results!$B$19:$G$19)</f>
        <v>-11.7777361725836</v>
      </c>
      <c r="O260" s="10">
        <f ca="1">SUMPRODUCT($A260:$F260,Results!$B$20:$G$20)</f>
        <v>-4.091416905222836</v>
      </c>
      <c r="P260" s="10" cm="1">
        <f t="array" aca="1" ref="P260" ca="1">SUMPRODUCT(J260:O260,TRANSPOSE(Test!BL$20:BL$25))+Test!$AD$20-Test!$BL$27</f>
        <v>-7.0306000620978759</v>
      </c>
      <c r="Q260" s="10" cm="1">
        <f t="array" aca="1" ref="Q260" ca="1">SUMPRODUCT(J260:O260,TRANSPOSE(Test!ES$20:ES$25))+Test!$AD$20-Test!$ES$27</f>
        <v>-6.9652950780406746</v>
      </c>
      <c r="R260" s="10">
        <f ca="1">I260-Results!$E$5*H260</f>
        <v>-8.6146116641947188</v>
      </c>
      <c r="S260" s="10" cm="1">
        <f t="array" aca="1" ref="S260" ca="1">SUMPRODUCT(J260:O260,TRANSPOSE(Test!AR$28:AR$33))+Test!$AD$20-Test!$AC$26</f>
        <v>-5.2342370976533612</v>
      </c>
      <c r="T260" s="10">
        <f ca="1">SUMPRODUCT(J260:O260,Results!K$9:P$9)</f>
        <v>-6.6292055430204364</v>
      </c>
      <c r="U260" s="10">
        <f ca="1">SUMPRODUCT(J260:O260,Results!K$9:P$9)+Test!$AD$20-Test!$AC$31</f>
        <v>-6.6122494864953438</v>
      </c>
      <c r="V260" s="10">
        <f t="shared" ca="1" si="25"/>
        <v>-6.3384758372416501</v>
      </c>
      <c r="W260" s="10">
        <f t="shared" ca="1" si="26"/>
        <v>-6.4037808212988514</v>
      </c>
      <c r="X260" s="10">
        <f t="shared" ca="1" si="27"/>
        <v>-4.7544642351448072</v>
      </c>
      <c r="Y260" s="10">
        <f t="shared" ca="1" si="28"/>
        <v>-8.1348388016861648</v>
      </c>
      <c r="Z260" s="10">
        <f ca="1">I260-Test!$AD$20</f>
        <v>-13.651203966221411</v>
      </c>
      <c r="AA260" s="10">
        <f t="shared" ca="1" si="29"/>
        <v>-6.7568264128441822</v>
      </c>
    </row>
    <row r="261" spans="1:27">
      <c r="A261" s="6">
        <f ca="1">LN((RAND()^(-Results!$F$4))-1)</f>
        <v>2.2345911130595848</v>
      </c>
      <c r="B261" s="6">
        <f ca="1">LN((RAND()^(-Results!$F$4))-1)</f>
        <v>-3.148830126963758</v>
      </c>
      <c r="C261" s="6">
        <f ca="1">LN((RAND()^(-Results!$F$4))-1)</f>
        <v>-1.1942592884711085</v>
      </c>
      <c r="D261" s="6">
        <f ca="1">LN((RAND()^(-Results!$F$4))-1)</f>
        <v>-1.1037606143455063</v>
      </c>
      <c r="E261" s="6">
        <f ca="1">LN((RAND()^(-Results!$F$4))-1)</f>
        <v>-0.29858979203968222</v>
      </c>
      <c r="F261" s="6">
        <f ca="1">LN((RAND()^(-Results!$F$4))-1)</f>
        <v>-2.2469436609508695</v>
      </c>
      <c r="G261" s="6">
        <f ca="1">LN((RAND()^(-Results!$F$4))-1)</f>
        <v>-1.4068348674097331</v>
      </c>
      <c r="H261" s="6">
        <f t="shared" ca="1" si="24"/>
        <v>-1.3485836969657288</v>
      </c>
      <c r="I261" s="10">
        <f ca="1">SUMPRODUCT(J261:O261,Results!B$12:G$12)+Results!$F$5*H261</f>
        <v>-11.23377247357026</v>
      </c>
      <c r="J261" s="10">
        <f ca="1">SUMPRODUCT($A261:$F261,Results!$B$15:$G$15)</f>
        <v>-1.013874889538787</v>
      </c>
      <c r="K261" s="10">
        <f ca="1">SUMPRODUCT($A261:$F261,Results!$B$16:$G$16)</f>
        <v>-5.6349102485257259</v>
      </c>
      <c r="L261" s="10">
        <f ca="1">SUMPRODUCT($A261:$F261,Results!$B$17:$G$17)</f>
        <v>-0.76548913717163147</v>
      </c>
      <c r="M261" s="10">
        <f ca="1">SUMPRODUCT($A261:$F261,Results!$B$18:$G$18)</f>
        <v>5.0341043679505288</v>
      </c>
      <c r="N261" s="10">
        <f ca="1">SUMPRODUCT($A261:$F261,Results!$B$19:$G$19)</f>
        <v>-1.201221834756165</v>
      </c>
      <c r="O261" s="10">
        <f ca="1">SUMPRODUCT($A261:$F261,Results!$B$20:$G$20)</f>
        <v>-2.1240904424663936</v>
      </c>
      <c r="P261" s="10" cm="1">
        <f t="array" aca="1" ref="P261" ca="1">SUMPRODUCT(J261:O261,TRANSPOSE(Test!BL$20:BL$25))+Test!$AD$20-Test!$BL$27</f>
        <v>-3.9302213484776121</v>
      </c>
      <c r="Q261" s="10" cm="1">
        <f t="array" aca="1" ref="Q261" ca="1">SUMPRODUCT(J261:O261,TRANSPOSE(Test!ES$20:ES$25))+Test!$AD$20-Test!$ES$27</f>
        <v>-4.1579984912828341</v>
      </c>
      <c r="R261" s="10">
        <f ca="1">I261-Results!$E$5*H261</f>
        <v>-5.8394376857073453</v>
      </c>
      <c r="S261" s="10" cm="1">
        <f t="array" aca="1" ref="S261" ca="1">SUMPRODUCT(J261:O261,TRANSPOSE(Test!AR$28:AR$33))+Test!$AD$20-Test!$AC$26</f>
        <v>-8.5930425836954303</v>
      </c>
      <c r="T261" s="10">
        <f ca="1">SUMPRODUCT(J261:O261,Results!K$9:P$9)</f>
        <v>-5.3558011833439121</v>
      </c>
      <c r="U261" s="10">
        <f ca="1">SUMPRODUCT(J261:O261,Results!K$9:P$9)+Test!$AD$20-Test!$AC$31</f>
        <v>-5.3388451268188195</v>
      </c>
      <c r="V261" s="10">
        <f t="shared" ca="1" si="25"/>
        <v>-7.3035511250926479</v>
      </c>
      <c r="W261" s="10">
        <f t="shared" ca="1" si="26"/>
        <v>-7.0757739822874264</v>
      </c>
      <c r="X261" s="10">
        <f t="shared" ca="1" si="27"/>
        <v>-5.3943347878629151</v>
      </c>
      <c r="Y261" s="10">
        <f t="shared" ca="1" si="28"/>
        <v>-2.6407298898748301</v>
      </c>
      <c r="Z261" s="10">
        <f ca="1">I261-Test!$AD$20</f>
        <v>-11.515900540452146</v>
      </c>
      <c r="AA261" s="10">
        <f t="shared" ca="1" si="29"/>
        <v>-5.8949273467514409</v>
      </c>
    </row>
    <row r="262" spans="1:27">
      <c r="A262" s="6">
        <f ca="1">LN((RAND()^(-Results!$F$4))-1)</f>
        <v>0.7085956722771688</v>
      </c>
      <c r="B262" s="6">
        <f ca="1">LN((RAND()^(-Results!$F$4))-1)</f>
        <v>-0.3210770777588986</v>
      </c>
      <c r="C262" s="6">
        <f ca="1">LN((RAND()^(-Results!$F$4))-1)</f>
        <v>0.60676962425760228</v>
      </c>
      <c r="D262" s="6">
        <f ca="1">LN((RAND()^(-Results!$F$4))-1)</f>
        <v>0.8734302398822873</v>
      </c>
      <c r="E262" s="6">
        <f ca="1">LN((RAND()^(-Results!$F$4))-1)</f>
        <v>-0.61854336443635904</v>
      </c>
      <c r="F262" s="6">
        <f ca="1">LN((RAND()^(-Results!$F$4))-1)</f>
        <v>5.3812474549463869E-2</v>
      </c>
      <c r="G262" s="6">
        <f ca="1">LN((RAND()^(-Results!$F$4))-1)</f>
        <v>1.8825585342942219</v>
      </c>
      <c r="H262" s="6">
        <f t="shared" ca="1" si="24"/>
        <v>1.9408097047382262</v>
      </c>
      <c r="I262" s="10">
        <f ca="1">SUMPRODUCT(J262:O262,Results!B$12:G$12)+Results!$F$5*H262</f>
        <v>12.568247242708621</v>
      </c>
      <c r="J262" s="10">
        <f ca="1">SUMPRODUCT($A262:$F262,Results!$B$15:$G$15)</f>
        <v>-1.5519158120607575</v>
      </c>
      <c r="K262" s="10">
        <f ca="1">SUMPRODUCT($A262:$F262,Results!$B$16:$G$16)</f>
        <v>-1.5115237497963048</v>
      </c>
      <c r="L262" s="10">
        <f ca="1">SUMPRODUCT($A262:$F262,Results!$B$17:$G$17)</f>
        <v>2.911435270559068</v>
      </c>
      <c r="M262" s="10">
        <f ca="1">SUMPRODUCT($A262:$F262,Results!$B$18:$G$18)</f>
        <v>-1.5415527509325084</v>
      </c>
      <c r="N262" s="10">
        <f ca="1">SUMPRODUCT($A262:$F262,Results!$B$19:$G$19)</f>
        <v>1.9522864409007701</v>
      </c>
      <c r="O262" s="10">
        <f ca="1">SUMPRODUCT($A262:$F262,Results!$B$20:$G$20)</f>
        <v>2.2380042147621748</v>
      </c>
      <c r="P262" s="10" cm="1">
        <f t="array" aca="1" ref="P262" ca="1">SUMPRODUCT(J262:O262,TRANSPOSE(Test!BL$20:BL$25))+Test!$AD$20-Test!$BL$27</f>
        <v>3.0381229686018494</v>
      </c>
      <c r="Q262" s="10" cm="1">
        <f t="array" aca="1" ref="Q262" ca="1">SUMPRODUCT(J262:O262,TRANSPOSE(Test!ES$20:ES$25))+Test!$AD$20-Test!$ES$27</f>
        <v>3.0204834252395814</v>
      </c>
      <c r="R262" s="10">
        <f ca="1">I262-Results!$E$5*H262</f>
        <v>4.8050084237557158</v>
      </c>
      <c r="S262" s="10" cm="1">
        <f t="array" aca="1" ref="S262" ca="1">SUMPRODUCT(J262:O262,TRANSPOSE(Test!AR$28:AR$33))+Test!$AD$20-Test!$AC$26</f>
        <v>4.2388138167935097</v>
      </c>
      <c r="T262" s="10">
        <f ca="1">SUMPRODUCT(J262:O262,Results!K$9:P$9)</f>
        <v>2.9281364490069968</v>
      </c>
      <c r="U262" s="10">
        <f ca="1">SUMPRODUCT(J262:O262,Results!K$9:P$9)+Test!$AD$20-Test!$AC$31</f>
        <v>2.9450925055320893</v>
      </c>
      <c r="V262" s="10">
        <f t="shared" ca="1" si="25"/>
        <v>9.5301242741067718</v>
      </c>
      <c r="W262" s="10">
        <f t="shared" ca="1" si="26"/>
        <v>9.5477638174690398</v>
      </c>
      <c r="X262" s="10">
        <f t="shared" ca="1" si="27"/>
        <v>7.7632388189529049</v>
      </c>
      <c r="Y262" s="10">
        <f t="shared" ca="1" si="28"/>
        <v>8.329433425915111</v>
      </c>
      <c r="Z262" s="10">
        <f ca="1">I262-Test!$AD$20</f>
        <v>12.286119175826736</v>
      </c>
      <c r="AA262" s="10">
        <f t="shared" ca="1" si="29"/>
        <v>9.6231547371765309</v>
      </c>
    </row>
    <row r="263" spans="1:27">
      <c r="A263" s="6">
        <f ca="1">LN((RAND()^(-Results!$F$4))-1)</f>
        <v>2.9259725428580752</v>
      </c>
      <c r="B263" s="6">
        <f ca="1">LN((RAND()^(-Results!$F$4))-1)</f>
        <v>2.7009129126220857</v>
      </c>
      <c r="C263" s="6">
        <f ca="1">LN((RAND()^(-Results!$F$4))-1)</f>
        <v>-0.69062216386542019</v>
      </c>
      <c r="D263" s="6">
        <f ca="1">LN((RAND()^(-Results!$F$4))-1)</f>
        <v>-0.37674909985916571</v>
      </c>
      <c r="E263" s="6">
        <f ca="1">LN((RAND()^(-Results!$F$4))-1)</f>
        <v>0.49679134778531658</v>
      </c>
      <c r="F263" s="6">
        <f ca="1">LN((RAND()^(-Results!$F$4))-1)</f>
        <v>-0.96175883025505626</v>
      </c>
      <c r="G263" s="6">
        <f ca="1">LN((RAND()^(-Results!$F$4))-1)</f>
        <v>-0.23943541539784322</v>
      </c>
      <c r="H263" s="6">
        <f t="shared" ca="1" si="24"/>
        <v>-0.18118424495383895</v>
      </c>
      <c r="I263" s="10">
        <f ca="1">SUMPRODUCT(J263:O263,Results!B$12:G$12)+Results!$F$5*H263</f>
        <v>22.62178234340125</v>
      </c>
      <c r="J263" s="10">
        <f ca="1">SUMPRODUCT($A263:$F263,Results!$B$15:$G$15)</f>
        <v>-7.6510911260369117</v>
      </c>
      <c r="K263" s="10">
        <f ca="1">SUMPRODUCT($A263:$F263,Results!$B$16:$G$16)</f>
        <v>1.6584018537783192</v>
      </c>
      <c r="L263" s="10">
        <f ca="1">SUMPRODUCT($A263:$F263,Results!$B$17:$G$17)</f>
        <v>-0.61088207860712074</v>
      </c>
      <c r="M263" s="10">
        <f ca="1">SUMPRODUCT($A263:$F263,Results!$B$18:$G$18)</f>
        <v>4.4496358864920431</v>
      </c>
      <c r="N263" s="10">
        <f ca="1">SUMPRODUCT($A263:$F263,Results!$B$19:$G$19)</f>
        <v>9.8807356259650749</v>
      </c>
      <c r="O263" s="10">
        <f ca="1">SUMPRODUCT($A263:$F263,Results!$B$20:$G$20)</f>
        <v>0.15734746563264745</v>
      </c>
      <c r="P263" s="10" cm="1">
        <f t="array" aca="1" ref="P263" ca="1">SUMPRODUCT(J263:O263,TRANSPOSE(Test!BL$20:BL$25))+Test!$AD$20-Test!$BL$27</f>
        <v>22.554981855612535</v>
      </c>
      <c r="Q263" s="10" cm="1">
        <f t="array" aca="1" ref="Q263" ca="1">SUMPRODUCT(J263:O263,TRANSPOSE(Test!ES$20:ES$25))+Test!$AD$20-Test!$ES$27</f>
        <v>22.584195171959948</v>
      </c>
      <c r="R263" s="10">
        <f ca="1">I263-Results!$E$5*H263</f>
        <v>23.346519323216604</v>
      </c>
      <c r="S263" s="10" cm="1">
        <f t="array" aca="1" ref="S263" ca="1">SUMPRODUCT(J263:O263,TRANSPOSE(Test!AR$28:AR$33))+Test!$AD$20-Test!$AC$26</f>
        <v>14.850463886043439</v>
      </c>
      <c r="T263" s="10">
        <f ca="1">SUMPRODUCT(J263:O263,Results!K$9:P$9)</f>
        <v>22.704447173197451</v>
      </c>
      <c r="U263" s="10">
        <f ca="1">SUMPRODUCT(J263:O263,Results!K$9:P$9)+Test!$AD$20-Test!$AC$31</f>
        <v>22.721403229722544</v>
      </c>
      <c r="V263" s="10">
        <f t="shared" ca="1" si="25"/>
        <v>6.6800487788714946E-2</v>
      </c>
      <c r="W263" s="10">
        <f t="shared" ca="1" si="26"/>
        <v>3.7587171441302303E-2</v>
      </c>
      <c r="X263" s="10">
        <f t="shared" ca="1" si="27"/>
        <v>-0.72473697981535423</v>
      </c>
      <c r="Y263" s="10">
        <f t="shared" ca="1" si="28"/>
        <v>7.7713184573578111</v>
      </c>
      <c r="Z263" s="10">
        <f ca="1">I263-Test!$AD$20</f>
        <v>22.339654276519365</v>
      </c>
      <c r="AA263" s="10">
        <f t="shared" ca="1" si="29"/>
        <v>-9.9620886321293511E-2</v>
      </c>
    </row>
    <row r="264" spans="1:27">
      <c r="A264" s="6">
        <f ca="1">LN((RAND()^(-Results!$F$4))-1)</f>
        <v>3.1626898404825181</v>
      </c>
      <c r="B264" s="6">
        <f ca="1">LN((RAND()^(-Results!$F$4))-1)</f>
        <v>-1.9963453354151515</v>
      </c>
      <c r="C264" s="6">
        <f ca="1">LN((RAND()^(-Results!$F$4))-1)</f>
        <v>0.65622931680796637</v>
      </c>
      <c r="D264" s="6">
        <f ca="1">LN((RAND()^(-Results!$F$4))-1)</f>
        <v>-6.6509886460804184</v>
      </c>
      <c r="E264" s="6">
        <f ca="1">LN((RAND()^(-Results!$F$4))-1)</f>
        <v>0.30770786929141775</v>
      </c>
      <c r="F264" s="6">
        <f ca="1">LN((RAND()^(-Results!$F$4))-1)</f>
        <v>-0.39924710732080138</v>
      </c>
      <c r="G264" s="6">
        <f ca="1">LN((RAND()^(-Results!$F$4))-1)</f>
        <v>3.945259263845724</v>
      </c>
      <c r="H264" s="6">
        <f t="shared" ca="1" si="24"/>
        <v>4.0035104342897281</v>
      </c>
      <c r="I264" s="10">
        <f ca="1">SUMPRODUCT(J264:O264,Results!B$12:G$12)+Results!$F$5*H264</f>
        <v>32.523468501844178</v>
      </c>
      <c r="J264" s="10">
        <f ca="1">SUMPRODUCT($A264:$F264,Results!$B$15:$G$15)</f>
        <v>-1.4729954812481663</v>
      </c>
      <c r="K264" s="10">
        <f ca="1">SUMPRODUCT($A264:$F264,Results!$B$16:$G$16)</f>
        <v>5.2300278018544031</v>
      </c>
      <c r="L264" s="10">
        <f ca="1">SUMPRODUCT($A264:$F264,Results!$B$17:$G$17)</f>
        <v>-4.0868008006446619</v>
      </c>
      <c r="M264" s="10">
        <f ca="1">SUMPRODUCT($A264:$F264,Results!$B$18:$G$18)</f>
        <v>2.3253972430916776</v>
      </c>
      <c r="N264" s="10">
        <f ca="1">SUMPRODUCT($A264:$F264,Results!$B$19:$G$19)</f>
        <v>6.3720884906077826</v>
      </c>
      <c r="O264" s="10">
        <f ca="1">SUMPRODUCT($A264:$F264,Results!$B$20:$G$20)</f>
        <v>-0.90024626251808837</v>
      </c>
      <c r="P264" s="10" cm="1">
        <f t="array" aca="1" ref="P264" ca="1">SUMPRODUCT(J264:O264,TRANSPOSE(Test!BL$20:BL$25))+Test!$AD$20-Test!$BL$27</f>
        <v>13.730564229624116</v>
      </c>
      <c r="Q264" s="10" cm="1">
        <f t="array" aca="1" ref="Q264" ca="1">SUMPRODUCT(J264:O264,TRANSPOSE(Test!ES$20:ES$25))+Test!$AD$20-Test!$ES$27</f>
        <v>13.398117103153497</v>
      </c>
      <c r="R264" s="10">
        <f ca="1">I264-Results!$E$5*H264</f>
        <v>16.509426764685266</v>
      </c>
      <c r="S264" s="10" cm="1">
        <f t="array" aca="1" ref="S264" ca="1">SUMPRODUCT(J264:O264,TRANSPOSE(Test!AR$28:AR$33))+Test!$AD$20-Test!$AC$26</f>
        <v>9.7510173001112133</v>
      </c>
      <c r="T264" s="10">
        <f ca="1">SUMPRODUCT(J264:O264,Results!K$9:P$9)</f>
        <v>11.559413215418415</v>
      </c>
      <c r="U264" s="10">
        <f ca="1">SUMPRODUCT(J264:O264,Results!K$9:P$9)+Test!$AD$20-Test!$AC$31</f>
        <v>11.576369271943507</v>
      </c>
      <c r="V264" s="10">
        <f t="shared" ca="1" si="25"/>
        <v>18.792904272220063</v>
      </c>
      <c r="W264" s="10">
        <f t="shared" ca="1" si="26"/>
        <v>19.125351398690682</v>
      </c>
      <c r="X264" s="10">
        <f t="shared" ca="1" si="27"/>
        <v>16.014041737158912</v>
      </c>
      <c r="Y264" s="10">
        <f t="shared" ca="1" si="28"/>
        <v>22.772451201732963</v>
      </c>
      <c r="Z264" s="10">
        <f ca="1">I264-Test!$AD$20</f>
        <v>32.241340434962289</v>
      </c>
      <c r="AA264" s="10">
        <f t="shared" ca="1" si="29"/>
        <v>20.947099229900672</v>
      </c>
    </row>
    <row r="265" spans="1:27">
      <c r="A265" s="6">
        <f ca="1">LN((RAND()^(-Results!$F$4))-1)</f>
        <v>-1.6622949313895943</v>
      </c>
      <c r="B265" s="6">
        <f ca="1">LN((RAND()^(-Results!$F$4))-1)</f>
        <v>1.043025808887919</v>
      </c>
      <c r="C265" s="6">
        <f ca="1">LN((RAND()^(-Results!$F$4))-1)</f>
        <v>-0.88787496336920302</v>
      </c>
      <c r="D265" s="6">
        <f ca="1">LN((RAND()^(-Results!$F$4))-1)</f>
        <v>-1.4488141229641951</v>
      </c>
      <c r="E265" s="6">
        <f ca="1">LN((RAND()^(-Results!$F$4))-1)</f>
        <v>-1.4405643337285288</v>
      </c>
      <c r="F265" s="6">
        <f ca="1">LN((RAND()^(-Results!$F$4))-1)</f>
        <v>-1.8957989954706305</v>
      </c>
      <c r="G265" s="6">
        <f ca="1">LN((RAND()^(-Results!$F$4))-1)</f>
        <v>-1.4526141448726366</v>
      </c>
      <c r="H265" s="6">
        <f t="shared" ca="1" si="24"/>
        <v>-1.3943629744286323</v>
      </c>
      <c r="I265" s="10">
        <f ca="1">SUMPRODUCT(J265:O265,Results!B$12:G$12)+Results!$F$5*H265</f>
        <v>-30.176787023167812</v>
      </c>
      <c r="J265" s="10">
        <f ca="1">SUMPRODUCT($A265:$F265,Results!$B$15:$G$15)</f>
        <v>10.519336045165472</v>
      </c>
      <c r="K265" s="10">
        <f ca="1">SUMPRODUCT($A265:$F265,Results!$B$16:$G$16)</f>
        <v>-3.9409409729956622</v>
      </c>
      <c r="L265" s="10">
        <f ca="1">SUMPRODUCT($A265:$F265,Results!$B$17:$G$17)</f>
        <v>8.0332569875965643</v>
      </c>
      <c r="M265" s="10">
        <f ca="1">SUMPRODUCT($A265:$F265,Results!$B$18:$G$18)</f>
        <v>5.3643957495215648</v>
      </c>
      <c r="N265" s="10">
        <f ca="1">SUMPRODUCT($A265:$F265,Results!$B$19:$G$19)</f>
        <v>-1.9372713439478622</v>
      </c>
      <c r="O265" s="10">
        <f ca="1">SUMPRODUCT($A265:$F265,Results!$B$20:$G$20)</f>
        <v>-3.7094726730289507</v>
      </c>
      <c r="P265" s="10" cm="1">
        <f t="array" aca="1" ref="P265" ca="1">SUMPRODUCT(J265:O265,TRANSPOSE(Test!BL$20:BL$25))+Test!$AD$20-Test!$BL$27</f>
        <v>-23.86430111002835</v>
      </c>
      <c r="Q265" s="10" cm="1">
        <f t="array" aca="1" ref="Q265" ca="1">SUMPRODUCT(J265:O265,TRANSPOSE(Test!ES$20:ES$25))+Test!$AD$20-Test!$ES$27</f>
        <v>-23.835502075957432</v>
      </c>
      <c r="R265" s="10">
        <f ca="1">I265-Results!$E$5*H265</f>
        <v>-24.599335125453283</v>
      </c>
      <c r="S265" s="10" cm="1">
        <f t="array" aca="1" ref="S265" ca="1">SUMPRODUCT(J265:O265,TRANSPOSE(Test!AR$28:AR$33))+Test!$AD$20-Test!$AC$26</f>
        <v>-25.209513197522416</v>
      </c>
      <c r="T265" s="10">
        <f ca="1">SUMPRODUCT(J265:O265,Results!K$9:P$9)</f>
        <v>-23.727301782761465</v>
      </c>
      <c r="U265" s="10">
        <f ca="1">SUMPRODUCT(J265:O265,Results!K$9:P$9)+Test!$AD$20-Test!$AC$31</f>
        <v>-23.710345726236373</v>
      </c>
      <c r="V265" s="10">
        <f t="shared" ca="1" si="25"/>
        <v>-6.3124859131394615</v>
      </c>
      <c r="W265" s="10">
        <f t="shared" ca="1" si="26"/>
        <v>-6.3412849472103794</v>
      </c>
      <c r="X265" s="10">
        <f t="shared" ca="1" si="27"/>
        <v>-5.5774518977145284</v>
      </c>
      <c r="Y265" s="10">
        <f t="shared" ca="1" si="28"/>
        <v>-4.9672738256453961</v>
      </c>
      <c r="Z265" s="10">
        <f ca="1">I265-Test!$AD$20</f>
        <v>-30.458915090049697</v>
      </c>
      <c r="AA265" s="10">
        <f t="shared" ca="1" si="29"/>
        <v>-6.4664412969314391</v>
      </c>
    </row>
    <row r="266" spans="1:27">
      <c r="A266" s="6">
        <f ca="1">LN((RAND()^(-Results!$F$4))-1)</f>
        <v>-0.50192953790860484</v>
      </c>
      <c r="B266" s="6">
        <f ca="1">LN((RAND()^(-Results!$F$4))-1)</f>
        <v>-1.1241647126790573</v>
      </c>
      <c r="C266" s="6">
        <f ca="1">LN((RAND()^(-Results!$F$4))-1)</f>
        <v>1.7661628486740546</v>
      </c>
      <c r="D266" s="6">
        <f ca="1">LN((RAND()^(-Results!$F$4))-1)</f>
        <v>-2.5166952397622775</v>
      </c>
      <c r="E266" s="6">
        <f ca="1">LN((RAND()^(-Results!$F$4))-1)</f>
        <v>-1.9538670781504743</v>
      </c>
      <c r="F266" s="6">
        <f ca="1">LN((RAND()^(-Results!$F$4))-1)</f>
        <v>-1.6446236074034797</v>
      </c>
      <c r="G266" s="6">
        <f ca="1">LN((RAND()^(-Results!$F$4))-1)</f>
        <v>-1.3297412693619866</v>
      </c>
      <c r="H266" s="6">
        <f t="shared" ca="1" si="24"/>
        <v>-1.2714900989179823</v>
      </c>
      <c r="I266" s="10">
        <f ca="1">SUMPRODUCT(J266:O266,Results!B$12:G$12)+Results!$F$5*H266</f>
        <v>-27.612990115007033</v>
      </c>
      <c r="J266" s="10">
        <f ca="1">SUMPRODUCT($A266:$F266,Results!$B$15:$G$15)</f>
        <v>11.041877008795339</v>
      </c>
      <c r="K266" s="10">
        <f ca="1">SUMPRODUCT($A266:$F266,Results!$B$16:$G$16)</f>
        <v>-1.9674634708829717</v>
      </c>
      <c r="L266" s="10">
        <f ca="1">SUMPRODUCT($A266:$F266,Results!$B$17:$G$17)</f>
        <v>10.400568566761249</v>
      </c>
      <c r="M266" s="10">
        <f ca="1">SUMPRODUCT($A266:$F266,Results!$B$18:$G$18)</f>
        <v>0.54142825135769224</v>
      </c>
      <c r="N266" s="10">
        <f ca="1">SUMPRODUCT($A266:$F266,Results!$B$19:$G$19)</f>
        <v>0.2500565654245106</v>
      </c>
      <c r="O266" s="10">
        <f ca="1">SUMPRODUCT($A266:$F266,Results!$B$20:$G$20)</f>
        <v>7.475520510282907E-2</v>
      </c>
      <c r="P266" s="10" cm="1">
        <f t="array" aca="1" ref="P266" ca="1">SUMPRODUCT(J266:O266,TRANSPOSE(Test!BL$20:BL$25))+Test!$AD$20-Test!$BL$27</f>
        <v>-20.312257406117716</v>
      </c>
      <c r="Q266" s="10" cm="1">
        <f t="array" aca="1" ref="Q266" ca="1">SUMPRODUCT(J266:O266,TRANSPOSE(Test!ES$20:ES$25))+Test!$AD$20-Test!$ES$27</f>
        <v>-20.462440059944473</v>
      </c>
      <c r="R266" s="10">
        <f ca="1">I266-Results!$E$5*H266</f>
        <v>-22.527029719335104</v>
      </c>
      <c r="S266" s="10" cm="1">
        <f t="array" aca="1" ref="S266" ca="1">SUMPRODUCT(J266:O266,TRANSPOSE(Test!AR$28:AR$33))+Test!$AD$20-Test!$AC$26</f>
        <v>-16.748487618781208</v>
      </c>
      <c r="T266" s="10">
        <f ca="1">SUMPRODUCT(J266:O266,Results!K$9:P$9)</f>
        <v>-21.28774113749785</v>
      </c>
      <c r="U266" s="10">
        <f ca="1">SUMPRODUCT(J266:O266,Results!K$9:P$9)+Test!$AD$20-Test!$AC$31</f>
        <v>-21.270785080972757</v>
      </c>
      <c r="V266" s="10">
        <f t="shared" ca="1" si="25"/>
        <v>-7.300732708889317</v>
      </c>
      <c r="W266" s="10">
        <f t="shared" ca="1" si="26"/>
        <v>-7.1505500550625598</v>
      </c>
      <c r="X266" s="10">
        <f t="shared" ca="1" si="27"/>
        <v>-5.085960395671929</v>
      </c>
      <c r="Y266" s="10">
        <f t="shared" ca="1" si="28"/>
        <v>-10.864502496225825</v>
      </c>
      <c r="Z266" s="10">
        <f ca="1">I266-Test!$AD$20</f>
        <v>-27.895118181888918</v>
      </c>
      <c r="AA266" s="10">
        <f t="shared" ca="1" si="29"/>
        <v>-6.3422050340342757</v>
      </c>
    </row>
    <row r="267" spans="1:27">
      <c r="A267" s="6">
        <f ca="1">LN((RAND()^(-Results!$F$4))-1)</f>
        <v>4.3326272973667912</v>
      </c>
      <c r="B267" s="6">
        <f ca="1">LN((RAND()^(-Results!$F$4))-1)</f>
        <v>-0.47418395183409823</v>
      </c>
      <c r="C267" s="6">
        <f ca="1">LN((RAND()^(-Results!$F$4))-1)</f>
        <v>-1.6208720771473264</v>
      </c>
      <c r="D267" s="6">
        <f ca="1">LN((RAND()^(-Results!$F$4))-1)</f>
        <v>0.95929585937386586</v>
      </c>
      <c r="E267" s="6">
        <f ca="1">LN((RAND()^(-Results!$F$4))-1)</f>
        <v>-1.3786827342417409</v>
      </c>
      <c r="F267" s="6">
        <f ca="1">LN((RAND()^(-Results!$F$4))-1)</f>
        <v>0.4333200397071022</v>
      </c>
      <c r="G267" s="6">
        <f ca="1">LN((RAND()^(-Results!$F$4))-1)</f>
        <v>1.7433347091466662</v>
      </c>
      <c r="H267" s="6">
        <f t="shared" ca="1" si="24"/>
        <v>1.8015858795906705</v>
      </c>
      <c r="I267" s="10">
        <f ca="1">SUMPRODUCT(J267:O267,Results!B$12:G$12)+Results!$F$5*H267</f>
        <v>35.390691098826707</v>
      </c>
      <c r="J267" s="10">
        <f ca="1">SUMPRODUCT($A267:$F267,Results!$B$15:$G$15)</f>
        <v>-13.490068586142343</v>
      </c>
      <c r="K267" s="10">
        <f ca="1">SUMPRODUCT($A267:$F267,Results!$B$16:$G$16)</f>
        <v>-6.4222858667998963</v>
      </c>
      <c r="L267" s="10">
        <f ca="1">SUMPRODUCT($A267:$F267,Results!$B$17:$G$17)</f>
        <v>2.3858952829399573</v>
      </c>
      <c r="M267" s="10">
        <f ca="1">SUMPRODUCT($A267:$F267,Results!$B$18:$G$18)</f>
        <v>1.4388167860320995</v>
      </c>
      <c r="N267" s="10">
        <f ca="1">SUMPRODUCT($A267:$F267,Results!$B$19:$G$19)</f>
        <v>9.4795468782915453</v>
      </c>
      <c r="O267" s="10">
        <f ca="1">SUMPRODUCT($A267:$F267,Results!$B$20:$G$20)</f>
        <v>3.9783652478279738</v>
      </c>
      <c r="P267" s="10" cm="1">
        <f t="array" aca="1" ref="P267" ca="1">SUMPRODUCT(J267:O267,TRANSPOSE(Test!BL$20:BL$25))+Test!$AD$20-Test!$BL$27</f>
        <v>25.564418618515841</v>
      </c>
      <c r="Q267" s="10" cm="1">
        <f t="array" aca="1" ref="Q267" ca="1">SUMPRODUCT(J267:O267,TRANSPOSE(Test!ES$20:ES$25))+Test!$AD$20-Test!$ES$27</f>
        <v>25.486407194485505</v>
      </c>
      <c r="R267" s="10">
        <f ca="1">I267-Results!$E$5*H267</f>
        <v>28.184347580464024</v>
      </c>
      <c r="S267" s="10" cm="1">
        <f t="array" aca="1" ref="S267" ca="1">SUMPRODUCT(J267:O267,TRANSPOSE(Test!AR$28:AR$33))+Test!$AD$20-Test!$AC$26</f>
        <v>19.514801463266622</v>
      </c>
      <c r="T267" s="10">
        <f ca="1">SUMPRODUCT(J267:O267,Results!K$9:P$9)</f>
        <v>25.074553857072789</v>
      </c>
      <c r="U267" s="10">
        <f ca="1">SUMPRODUCT(J267:O267,Results!K$9:P$9)+Test!$AD$20-Test!$AC$31</f>
        <v>25.091509913597882</v>
      </c>
      <c r="V267" s="10">
        <f t="shared" ca="1" si="25"/>
        <v>9.8262724803108661</v>
      </c>
      <c r="W267" s="10">
        <f t="shared" ca="1" si="26"/>
        <v>9.9042839043412023</v>
      </c>
      <c r="X267" s="10">
        <f t="shared" ca="1" si="27"/>
        <v>7.2063435183626829</v>
      </c>
      <c r="Y267" s="10">
        <f t="shared" ca="1" si="28"/>
        <v>15.875889635560085</v>
      </c>
      <c r="Z267" s="10">
        <f ca="1">I267-Test!$AD$20</f>
        <v>35.108563031944819</v>
      </c>
      <c r="AA267" s="10">
        <f t="shared" ca="1" si="29"/>
        <v>10.299181185228825</v>
      </c>
    </row>
    <row r="268" spans="1:27">
      <c r="A268" s="6">
        <f ca="1">LN((RAND()^(-Results!$F$4))-1)</f>
        <v>-1.9616834512088093</v>
      </c>
      <c r="B268" s="6">
        <f ca="1">LN((RAND()^(-Results!$F$4))-1)</f>
        <v>0.41007277331972081</v>
      </c>
      <c r="C268" s="6">
        <f ca="1">LN((RAND()^(-Results!$F$4))-1)</f>
        <v>0.56662502897903022</v>
      </c>
      <c r="D268" s="6">
        <f ca="1">LN((RAND()^(-Results!$F$4))-1)</f>
        <v>-0.76779599421968814</v>
      </c>
      <c r="E268" s="6">
        <f ca="1">LN((RAND()^(-Results!$F$4))-1)</f>
        <v>1.0179901609433293</v>
      </c>
      <c r="F268" s="6">
        <f ca="1">LN((RAND()^(-Results!$F$4))-1)</f>
        <v>-4.6911855341077882</v>
      </c>
      <c r="G268" s="6">
        <f ca="1">LN((RAND()^(-Results!$F$4))-1)</f>
        <v>-3.1527226978956504</v>
      </c>
      <c r="H268" s="6">
        <f t="shared" ca="1" si="24"/>
        <v>-3.0944715274516463</v>
      </c>
      <c r="I268" s="10">
        <f ca="1">SUMPRODUCT(J268:O268,Results!B$12:G$12)+Results!$F$5*H268</f>
        <v>-46.685017024421398</v>
      </c>
      <c r="J268" s="10">
        <f ca="1">SUMPRODUCT($A268:$F268,Results!$B$15:$G$15)</f>
        <v>14.500132882074034</v>
      </c>
      <c r="K268" s="10">
        <f ca="1">SUMPRODUCT($A268:$F268,Results!$B$16:$G$16)</f>
        <v>0.53959393031093583</v>
      </c>
      <c r="L268" s="10">
        <f ca="1">SUMPRODUCT($A268:$F268,Results!$B$17:$G$17)</f>
        <v>1.9454511309745079</v>
      </c>
      <c r="M268" s="10">
        <f ca="1">SUMPRODUCT($A268:$F268,Results!$B$18:$G$18)</f>
        <v>7.5714437500436134</v>
      </c>
      <c r="N268" s="10">
        <f ca="1">SUMPRODUCT($A268:$F268,Results!$B$19:$G$19)</f>
        <v>-6.6418288898564715</v>
      </c>
      <c r="O268" s="10">
        <f ca="1">SUMPRODUCT($A268:$F268,Results!$B$20:$G$20)</f>
        <v>-7.0903705587282886</v>
      </c>
      <c r="P268" s="10" cm="1">
        <f t="array" aca="1" ref="P268" ca="1">SUMPRODUCT(J268:O268,TRANSPOSE(Test!BL$20:BL$25))+Test!$AD$20-Test!$BL$27</f>
        <v>-30.687021733051878</v>
      </c>
      <c r="Q268" s="10" cm="1">
        <f t="array" aca="1" ref="Q268" ca="1">SUMPRODUCT(J268:O268,TRANSPOSE(Test!ES$20:ES$25))+Test!$AD$20-Test!$ES$27</f>
        <v>-30.712277504173649</v>
      </c>
      <c r="R268" s="10">
        <f ca="1">I268-Results!$E$5*H268</f>
        <v>-34.307130914614817</v>
      </c>
      <c r="S268" s="10" cm="1">
        <f t="array" aca="1" ref="S268" ca="1">SUMPRODUCT(J268:O268,TRANSPOSE(Test!AR$28:AR$33))+Test!$AD$20-Test!$AC$26</f>
        <v>-32.444704818447427</v>
      </c>
      <c r="T268" s="10">
        <f ca="1">SUMPRODUCT(J268:O268,Results!K$9:P$9)</f>
        <v>-30.852450539301586</v>
      </c>
      <c r="U268" s="10">
        <f ca="1">SUMPRODUCT(J268:O268,Results!K$9:P$9)+Test!$AD$20-Test!$AC$31</f>
        <v>-30.835494482776493</v>
      </c>
      <c r="V268" s="10">
        <f t="shared" ca="1" si="25"/>
        <v>-15.99799529136952</v>
      </c>
      <c r="W268" s="10">
        <f t="shared" ca="1" si="26"/>
        <v>-15.97273952024775</v>
      </c>
      <c r="X268" s="10">
        <f t="shared" ca="1" si="27"/>
        <v>-12.377886109806582</v>
      </c>
      <c r="Y268" s="10">
        <f t="shared" ca="1" si="28"/>
        <v>-14.240312205973972</v>
      </c>
      <c r="Z268" s="10">
        <f ca="1">I268-Test!$AD$20</f>
        <v>-46.967145091303287</v>
      </c>
      <c r="AA268" s="10">
        <f t="shared" ca="1" si="29"/>
        <v>-15.849522541644905</v>
      </c>
    </row>
    <row r="269" spans="1:27">
      <c r="A269" s="6">
        <f ca="1">LN((RAND()^(-Results!$F$4))-1)</f>
        <v>1.5251886433335149</v>
      </c>
      <c r="B269" s="6">
        <f ca="1">LN((RAND()^(-Results!$F$4))-1)</f>
        <v>0.41030173005273773</v>
      </c>
      <c r="C269" s="6">
        <f ca="1">LN((RAND()^(-Results!$F$4))-1)</f>
        <v>1.1900941020310323</v>
      </c>
      <c r="D269" s="6">
        <f ca="1">LN((RAND()^(-Results!$F$4))-1)</f>
        <v>-5.0706006405193813</v>
      </c>
      <c r="E269" s="6">
        <f ca="1">LN((RAND()^(-Results!$F$4))-1)</f>
        <v>4.1590059800098427</v>
      </c>
      <c r="F269" s="6">
        <f ca="1">LN((RAND()^(-Results!$F$4))-1)</f>
        <v>-0.98183676980315171</v>
      </c>
      <c r="G269" s="6">
        <f ca="1">LN((RAND()^(-Results!$F$4))-1)</f>
        <v>-1.8838911299347736</v>
      </c>
      <c r="H269" s="6">
        <f t="shared" ca="1" si="24"/>
        <v>-1.8256399594907693</v>
      </c>
      <c r="I269" s="10">
        <f ca="1">SUMPRODUCT(J269:O269,Results!B$12:G$12)+Results!$F$5*H269</f>
        <v>8.7440998553612985</v>
      </c>
      <c r="J269" s="10">
        <f ca="1">SUMPRODUCT($A269:$F269,Results!$B$15:$G$15)</f>
        <v>-1.8956323781263442</v>
      </c>
      <c r="K269" s="10">
        <f ca="1">SUMPRODUCT($A269:$F269,Results!$B$16:$G$16)</f>
        <v>14.888015520758819</v>
      </c>
      <c r="L269" s="10">
        <f ca="1">SUMPRODUCT($A269:$F269,Results!$B$17:$G$17)</f>
        <v>-16.438865395583043</v>
      </c>
      <c r="M269" s="10">
        <f ca="1">SUMPRODUCT($A269:$F269,Results!$B$18:$G$18)</f>
        <v>3.0414705995033415</v>
      </c>
      <c r="N269" s="10">
        <f ca="1">SUMPRODUCT($A269:$F269,Results!$B$19:$G$19)</f>
        <v>2.1899753585981103</v>
      </c>
      <c r="O269" s="10">
        <f ca="1">SUMPRODUCT($A269:$F269,Results!$B$20:$G$20)</f>
        <v>-4.699557833946379</v>
      </c>
      <c r="P269" s="10" cm="1">
        <f t="array" aca="1" ref="P269" ca="1">SUMPRODUCT(J269:O269,TRANSPOSE(Test!BL$20:BL$25))+Test!$AD$20-Test!$BL$27</f>
        <v>19.110270776787296</v>
      </c>
      <c r="Q269" s="10" cm="1">
        <f t="array" aca="1" ref="Q269" ca="1">SUMPRODUCT(J269:O269,TRANSPOSE(Test!ES$20:ES$25))+Test!$AD$20-Test!$ES$27</f>
        <v>18.955891493037591</v>
      </c>
      <c r="R269" s="10">
        <f ca="1">I269-Results!$E$5*H269</f>
        <v>16.046659693324376</v>
      </c>
      <c r="S269" s="10" cm="1">
        <f t="array" aca="1" ref="S269" ca="1">SUMPRODUCT(J269:O269,TRANSPOSE(Test!AR$28:AR$33))+Test!$AD$20-Test!$AC$26</f>
        <v>13.883686718229589</v>
      </c>
      <c r="T269" s="10">
        <f ca="1">SUMPRODUCT(J269:O269,Results!K$9:P$9)</f>
        <v>18.067470419821127</v>
      </c>
      <c r="U269" s="10">
        <f ca="1">SUMPRODUCT(J269:O269,Results!K$9:P$9)+Test!$AD$20-Test!$AC$31</f>
        <v>18.08442647634622</v>
      </c>
      <c r="V269" s="10">
        <f t="shared" ca="1" si="25"/>
        <v>-10.366170921425997</v>
      </c>
      <c r="W269" s="10">
        <f t="shared" ca="1" si="26"/>
        <v>-10.211791637676292</v>
      </c>
      <c r="X269" s="10">
        <f t="shared" ca="1" si="27"/>
        <v>-7.3025598379630772</v>
      </c>
      <c r="Y269" s="10">
        <f t="shared" ca="1" si="28"/>
        <v>-5.1395868628682901</v>
      </c>
      <c r="Z269" s="10">
        <f ca="1">I269-Test!$AD$20</f>
        <v>8.4619717884794134</v>
      </c>
      <c r="AA269" s="10">
        <f t="shared" ca="1" si="29"/>
        <v>-9.3403266209849214</v>
      </c>
    </row>
    <row r="270" spans="1:27">
      <c r="A270" s="6">
        <f ca="1">LN((RAND()^(-Results!$F$4))-1)</f>
        <v>-1.3418341189879643</v>
      </c>
      <c r="B270" s="6">
        <f ca="1">LN((RAND()^(-Results!$F$4))-1)</f>
        <v>-0.92770993491426745</v>
      </c>
      <c r="C270" s="6">
        <f ca="1">LN((RAND()^(-Results!$F$4))-1)</f>
        <v>0.51400508206972995</v>
      </c>
      <c r="D270" s="6">
        <f ca="1">LN((RAND()^(-Results!$F$4))-1)</f>
        <v>-0.38485214159905107</v>
      </c>
      <c r="E270" s="6">
        <f ca="1">LN((RAND()^(-Results!$F$4))-1)</f>
        <v>0.6449009871754553</v>
      </c>
      <c r="F270" s="6">
        <f ca="1">LN((RAND()^(-Results!$F$4))-1)</f>
        <v>0.42761355427113695</v>
      </c>
      <c r="G270" s="6">
        <f ca="1">LN((RAND()^(-Results!$F$4))-1)</f>
        <v>0.87623481435562711</v>
      </c>
      <c r="H270" s="6">
        <f t="shared" ca="1" si="24"/>
        <v>0.93448598479963141</v>
      </c>
      <c r="I270" s="10">
        <f ca="1">SUMPRODUCT(J270:O270,Results!B$12:G$12)+Results!$F$5*H270</f>
        <v>-2.8577185960742035</v>
      </c>
      <c r="J270" s="10">
        <f ca="1">SUMPRODUCT($A270:$F270,Results!$B$15:$G$15)</f>
        <v>3.0863720599326325</v>
      </c>
      <c r="K270" s="10">
        <f ca="1">SUMPRODUCT($A270:$F270,Results!$B$16:$G$16)</f>
        <v>2.1980267329352703</v>
      </c>
      <c r="L270" s="10">
        <f ca="1">SUMPRODUCT($A270:$F270,Results!$B$17:$G$17)</f>
        <v>-3.0553458626213952</v>
      </c>
      <c r="M270" s="10">
        <f ca="1">SUMPRODUCT($A270:$F270,Results!$B$18:$G$18)</f>
        <v>-1.8282423552613591</v>
      </c>
      <c r="N270" s="10">
        <f ca="1">SUMPRODUCT($A270:$F270,Results!$B$19:$G$19)</f>
        <v>-4.5688977186631137</v>
      </c>
      <c r="O270" s="10">
        <f ca="1">SUMPRODUCT($A270:$F270,Results!$B$20:$G$20)</f>
        <v>-0.90877230950812615</v>
      </c>
      <c r="P270" s="10" cm="1">
        <f t="array" aca="1" ref="P270" ca="1">SUMPRODUCT(J270:O270,TRANSPOSE(Test!BL$20:BL$25))+Test!$AD$20-Test!$BL$27</f>
        <v>-6.9397138397722733</v>
      </c>
      <c r="Q270" s="10" cm="1">
        <f t="array" aca="1" ref="Q270" ca="1">SUMPRODUCT(J270:O270,TRANSPOSE(Test!ES$20:ES$25))+Test!$AD$20-Test!$ES$27</f>
        <v>-6.949605504809325</v>
      </c>
      <c r="R270" s="10">
        <f ca="1">I270-Results!$E$5*H270</f>
        <v>-6.5956625352727292</v>
      </c>
      <c r="S270" s="10" cm="1">
        <f t="array" aca="1" ref="S270" ca="1">SUMPRODUCT(J270:O270,TRANSPOSE(Test!AR$28:AR$33))+Test!$AD$20-Test!$AC$26</f>
        <v>-4.0105553842930135</v>
      </c>
      <c r="T270" s="10">
        <f ca="1">SUMPRODUCT(J270:O270,Results!K$9:P$9)</f>
        <v>-7.0186644329844228</v>
      </c>
      <c r="U270" s="10">
        <f ca="1">SUMPRODUCT(J270:O270,Results!K$9:P$9)+Test!$AD$20-Test!$AC$31</f>
        <v>-7.0017083764593302</v>
      </c>
      <c r="V270" s="10">
        <f t="shared" ca="1" si="25"/>
        <v>4.0819952436980698</v>
      </c>
      <c r="W270" s="10">
        <f t="shared" ca="1" si="26"/>
        <v>4.0918869087351215</v>
      </c>
      <c r="X270" s="10">
        <f t="shared" ca="1" si="27"/>
        <v>3.7379439391985256</v>
      </c>
      <c r="Y270" s="10">
        <f t="shared" ca="1" si="28"/>
        <v>1.15283678821881</v>
      </c>
      <c r="Z270" s="10">
        <f ca="1">I270-Test!$AD$20</f>
        <v>-3.1398466629560886</v>
      </c>
      <c r="AA270" s="10">
        <f t="shared" ca="1" si="29"/>
        <v>4.1439897803851267</v>
      </c>
    </row>
    <row r="271" spans="1:27">
      <c r="A271" s="6">
        <f ca="1">LN((RAND()^(-Results!$F$4))-1)</f>
        <v>-0.51364199514124764</v>
      </c>
      <c r="B271" s="6">
        <f ca="1">LN((RAND()^(-Results!$F$4))-1)</f>
        <v>0.38988265070038575</v>
      </c>
      <c r="C271" s="6">
        <f ca="1">LN((RAND()^(-Results!$F$4))-1)</f>
        <v>-0.15432484554953926</v>
      </c>
      <c r="D271" s="6">
        <f ca="1">LN((RAND()^(-Results!$F$4))-1)</f>
        <v>3.0487671870729547</v>
      </c>
      <c r="E271" s="6">
        <f ca="1">LN((RAND()^(-Results!$F$4))-1)</f>
        <v>0.30328943990568025</v>
      </c>
      <c r="F271" s="6">
        <f ca="1">LN((RAND()^(-Results!$F$4))-1)</f>
        <v>1.9315401767179248E-3</v>
      </c>
      <c r="G271" s="6">
        <f ca="1">LN((RAND()^(-Results!$F$4))-1)</f>
        <v>0.13358644153990307</v>
      </c>
      <c r="H271" s="6">
        <f t="shared" ca="1" si="24"/>
        <v>0.19183761198390731</v>
      </c>
      <c r="I271" s="10">
        <f ca="1">SUMPRODUCT(J271:O271,Results!B$12:G$12)+Results!$F$5*H271</f>
        <v>0.98775187573328282</v>
      </c>
      <c r="J271" s="10">
        <f ca="1">SUMPRODUCT($A271:$F271,Results!$B$15:$G$15)</f>
        <v>-1.9320305008352838</v>
      </c>
      <c r="K271" s="10">
        <f ca="1">SUMPRODUCT($A271:$F271,Results!$B$16:$G$16)</f>
        <v>-1.7480335690779403</v>
      </c>
      <c r="L271" s="10">
        <f ca="1">SUMPRODUCT($A271:$F271,Results!$B$17:$G$17)</f>
        <v>-0.28832233758969733</v>
      </c>
      <c r="M271" s="10">
        <f ca="1">SUMPRODUCT($A271:$F271,Results!$B$18:$G$18)</f>
        <v>-1.0474135109862388</v>
      </c>
      <c r="N271" s="10">
        <f ca="1">SUMPRODUCT($A271:$F271,Results!$B$19:$G$19)</f>
        <v>-1.9906556864269451</v>
      </c>
      <c r="O271" s="10">
        <f ca="1">SUMPRODUCT($A271:$F271,Results!$B$20:$G$20)</f>
        <v>0.74875993300465116</v>
      </c>
      <c r="P271" s="10" cm="1">
        <f t="array" aca="1" ref="P271" ca="1">SUMPRODUCT(J271:O271,TRANSPOSE(Test!BL$20:BL$25))+Test!$AD$20-Test!$BL$27</f>
        <v>-0.26227828445432566</v>
      </c>
      <c r="Q271" s="10" cm="1">
        <f t="array" aca="1" ref="Q271" ca="1">SUMPRODUCT(J271:O271,TRANSPOSE(Test!ES$20:ES$25))+Test!$AD$20-Test!$ES$27</f>
        <v>-0.15413827521030876</v>
      </c>
      <c r="R271" s="10">
        <f ca="1">I271-Results!$E$5*H271</f>
        <v>0.22040142779765359</v>
      </c>
      <c r="S271" s="10" cm="1">
        <f t="array" aca="1" ref="S271" ca="1">SUMPRODUCT(J271:O271,TRANSPOSE(Test!AR$28:AR$33))+Test!$AD$20-Test!$AC$26</f>
        <v>0.6421416761200055</v>
      </c>
      <c r="T271" s="10">
        <f ca="1">SUMPRODUCT(J271:O271,Results!K$9:P$9)</f>
        <v>0.4392154007261248</v>
      </c>
      <c r="U271" s="10">
        <f ca="1">SUMPRODUCT(J271:O271,Results!K$9:P$9)+Test!$AD$20-Test!$AC$31</f>
        <v>0.45617145725121733</v>
      </c>
      <c r="V271" s="10">
        <f t="shared" ca="1" si="25"/>
        <v>1.2500301601876085</v>
      </c>
      <c r="W271" s="10">
        <f t="shared" ca="1" si="26"/>
        <v>1.1418901509435915</v>
      </c>
      <c r="X271" s="10">
        <f t="shared" ca="1" si="27"/>
        <v>0.76735044793562923</v>
      </c>
      <c r="Y271" s="10">
        <f t="shared" ca="1" si="28"/>
        <v>0.34561019961327732</v>
      </c>
      <c r="Z271" s="10">
        <f ca="1">I271-Test!$AD$20</f>
        <v>0.70562380885139753</v>
      </c>
      <c r="AA271" s="10">
        <f t="shared" ca="1" si="29"/>
        <v>0.5315804184820655</v>
      </c>
    </row>
    <row r="272" spans="1:27">
      <c r="A272" s="6">
        <f ca="1">LN((RAND()^(-Results!$F$4))-1)</f>
        <v>1.5636235575626984</v>
      </c>
      <c r="B272" s="6">
        <f ca="1">LN((RAND()^(-Results!$F$4))-1)</f>
        <v>-0.78992496450449301</v>
      </c>
      <c r="C272" s="6">
        <f ca="1">LN((RAND()^(-Results!$F$4))-1)</f>
        <v>0.22281170626334906</v>
      </c>
      <c r="D272" s="6">
        <f ca="1">LN((RAND()^(-Results!$F$4))-1)</f>
        <v>-2.5170313526280561E-2</v>
      </c>
      <c r="E272" s="6">
        <f ca="1">LN((RAND()^(-Results!$F$4))-1)</f>
        <v>-4.7877248459350161</v>
      </c>
      <c r="F272" s="6">
        <f ca="1">LN((RAND()^(-Results!$F$4))-1)</f>
        <v>-0.88800611619441683</v>
      </c>
      <c r="G272" s="6">
        <f ca="1">LN((RAND()^(-Results!$F$4))-1)</f>
        <v>0.83421787350005649</v>
      </c>
      <c r="H272" s="6">
        <f t="shared" ca="1" si="24"/>
        <v>0.89246904394406079</v>
      </c>
      <c r="I272" s="10">
        <f ca="1">SUMPRODUCT(J272:O272,Results!B$12:G$12)+Results!$F$5*H272</f>
        <v>-6.3841702885195035</v>
      </c>
      <c r="J272" s="10">
        <f ca="1">SUMPRODUCT($A272:$F272,Results!$B$15:$G$15)</f>
        <v>3.6040655730778779</v>
      </c>
      <c r="K272" s="10">
        <f ca="1">SUMPRODUCT($A272:$F272,Results!$B$16:$G$16)</f>
        <v>-11.931904724893458</v>
      </c>
      <c r="L272" s="10">
        <f ca="1">SUMPRODUCT($A272:$F272,Results!$B$17:$G$17)</f>
        <v>20.173429281513823</v>
      </c>
      <c r="M272" s="10">
        <f ca="1">SUMPRODUCT($A272:$F272,Results!$B$18:$G$18)</f>
        <v>0.51989267652689608</v>
      </c>
      <c r="N272" s="10">
        <f ca="1">SUMPRODUCT($A272:$F272,Results!$B$19:$G$19)</f>
        <v>6.864398317211033</v>
      </c>
      <c r="O272" s="10">
        <f ca="1">SUMPRODUCT($A272:$F272,Results!$B$20:$G$20)</f>
        <v>4.6725866688261801</v>
      </c>
      <c r="P272" s="10" cm="1">
        <f t="array" aca="1" ref="P272" ca="1">SUMPRODUCT(J272:O272,TRANSPOSE(Test!BL$20:BL$25))+Test!$AD$20-Test!$BL$27</f>
        <v>-11.20667892638952</v>
      </c>
      <c r="Q272" s="10" cm="1">
        <f t="array" aca="1" ref="Q272" ca="1">SUMPRODUCT(J272:O272,TRANSPOSE(Test!ES$20:ES$25))+Test!$AD$20-Test!$ES$27</f>
        <v>-11.313352322487189</v>
      </c>
      <c r="R272" s="10">
        <f ca="1">I272-Results!$E$5*H272</f>
        <v>-9.9540464642957467</v>
      </c>
      <c r="S272" s="10" cm="1">
        <f t="array" aca="1" ref="S272" ca="1">SUMPRODUCT(J272:O272,TRANSPOSE(Test!AR$28:AR$33))+Test!$AD$20-Test!$AC$26</f>
        <v>-9.6843054023271389</v>
      </c>
      <c r="T272" s="10">
        <f ca="1">SUMPRODUCT(J272:O272,Results!K$9:P$9)</f>
        <v>-11.885310742910619</v>
      </c>
      <c r="U272" s="10">
        <f ca="1">SUMPRODUCT(J272:O272,Results!K$9:P$9)+Test!$AD$20-Test!$AC$31</f>
        <v>-11.868354686385526</v>
      </c>
      <c r="V272" s="10">
        <f t="shared" ca="1" si="25"/>
        <v>4.8225086378700164</v>
      </c>
      <c r="W272" s="10">
        <f t="shared" ca="1" si="26"/>
        <v>4.9291820339676855</v>
      </c>
      <c r="X272" s="10">
        <f t="shared" ca="1" si="27"/>
        <v>3.5698761757762432</v>
      </c>
      <c r="Y272" s="10">
        <f t="shared" ca="1" si="28"/>
        <v>3.3001351138076354</v>
      </c>
      <c r="Z272" s="10">
        <f ca="1">I272-Test!$AD$20</f>
        <v>-6.6662983554013886</v>
      </c>
      <c r="AA272" s="10">
        <f t="shared" ca="1" si="29"/>
        <v>5.4841843978660227</v>
      </c>
    </row>
    <row r="273" spans="1:27">
      <c r="A273" s="6">
        <f ca="1">LN((RAND()^(-Results!$F$4))-1)</f>
        <v>-1.0323811844690665</v>
      </c>
      <c r="B273" s="6">
        <f ca="1">LN((RAND()^(-Results!$F$4))-1)</f>
        <v>1.6964480165647133</v>
      </c>
      <c r="C273" s="6">
        <f ca="1">LN((RAND()^(-Results!$F$4))-1)</f>
        <v>0.10071292070275006</v>
      </c>
      <c r="D273" s="6">
        <f ca="1">LN((RAND()^(-Results!$F$4))-1)</f>
        <v>-0.39280399369427799</v>
      </c>
      <c r="E273" s="6">
        <f ca="1">LN((RAND()^(-Results!$F$4))-1)</f>
        <v>2.2110620425102692</v>
      </c>
      <c r="F273" s="6">
        <f ca="1">LN((RAND()^(-Results!$F$4))-1)</f>
        <v>-2.9924254807575785</v>
      </c>
      <c r="G273" s="6">
        <f ca="1">LN((RAND()^(-Results!$F$4))-1)</f>
        <v>4.132050442747583</v>
      </c>
      <c r="H273" s="6">
        <f t="shared" ca="1" si="24"/>
        <v>4.1903016131915871</v>
      </c>
      <c r="I273" s="10">
        <f ca="1">SUMPRODUCT(J273:O273,Results!B$12:G$12)+Results!$F$5*H273</f>
        <v>11.134339439041087</v>
      </c>
      <c r="J273" s="10">
        <f ca="1">SUMPRODUCT($A273:$F273,Results!$B$15:$G$15)</f>
        <v>6.151968543323993</v>
      </c>
      <c r="K273" s="10">
        <f ca="1">SUMPRODUCT($A273:$F273,Results!$B$16:$G$16)</f>
        <v>4.5341781115324036</v>
      </c>
      <c r="L273" s="10">
        <f ca="1">SUMPRODUCT($A273:$F273,Results!$B$17:$G$17)</f>
        <v>-4.5188555091332905</v>
      </c>
      <c r="M273" s="10">
        <f ca="1">SUMPRODUCT($A273:$F273,Results!$B$18:$G$18)</f>
        <v>5.9998566572267951</v>
      </c>
      <c r="N273" s="10">
        <f ca="1">SUMPRODUCT($A273:$F273,Results!$B$19:$G$19)</f>
        <v>-3.1730731108637773</v>
      </c>
      <c r="O273" s="10">
        <f ca="1">SUMPRODUCT($A273:$F273,Results!$B$20:$G$20)</f>
        <v>-5.8595430828922321</v>
      </c>
      <c r="P273" s="10" cm="1">
        <f t="array" aca="1" ref="P273" ca="1">SUMPRODUCT(J273:O273,TRANSPOSE(Test!BL$20:BL$25))+Test!$AD$20-Test!$BL$27</f>
        <v>-9.7871354434686548</v>
      </c>
      <c r="Q273" s="10" cm="1">
        <f t="array" aca="1" ref="Q273" ca="1">SUMPRODUCT(J273:O273,TRANSPOSE(Test!ES$20:ES$25))+Test!$AD$20-Test!$ES$27</f>
        <v>-9.7360731257530038</v>
      </c>
      <c r="R273" s="10">
        <f ca="1">I273-Results!$E$5*H273</f>
        <v>-5.6268670137252617</v>
      </c>
      <c r="S273" s="10" cm="1">
        <f t="array" aca="1" ref="S273" ca="1">SUMPRODUCT(J273:O273,TRANSPOSE(Test!AR$28:AR$33))+Test!$AD$20-Test!$AC$26</f>
        <v>-13.576467394649617</v>
      </c>
      <c r="T273" s="10">
        <f ca="1">SUMPRODUCT(J273:O273,Results!K$9:P$9)</f>
        <v>-9.4850856641022041</v>
      </c>
      <c r="U273" s="10">
        <f ca="1">SUMPRODUCT(J273:O273,Results!K$9:P$9)+Test!$AD$20-Test!$AC$31</f>
        <v>-9.4681296075771115</v>
      </c>
      <c r="V273" s="10">
        <f t="shared" ca="1" si="25"/>
        <v>20.921474882509742</v>
      </c>
      <c r="W273" s="10">
        <f t="shared" ca="1" si="26"/>
        <v>20.870412564794091</v>
      </c>
      <c r="X273" s="10">
        <f t="shared" ca="1" si="27"/>
        <v>16.761206452766348</v>
      </c>
      <c r="Y273" s="10">
        <f t="shared" ca="1" si="28"/>
        <v>24.710806833690704</v>
      </c>
      <c r="Z273" s="10">
        <f ca="1">I273-Test!$AD$20</f>
        <v>10.852211372159202</v>
      </c>
      <c r="AA273" s="10">
        <f t="shared" ca="1" si="29"/>
        <v>20.602469046618197</v>
      </c>
    </row>
    <row r="274" spans="1:27">
      <c r="A274" s="6">
        <f ca="1">LN((RAND()^(-Results!$F$4))-1)</f>
        <v>-2.892213335251034</v>
      </c>
      <c r="B274" s="6">
        <f ca="1">LN((RAND()^(-Results!$F$4))-1)</f>
        <v>-0.9735102865528501</v>
      </c>
      <c r="C274" s="6">
        <f ca="1">LN((RAND()^(-Results!$F$4))-1)</f>
        <v>-1.2730738983440963</v>
      </c>
      <c r="D274" s="6">
        <f ca="1">LN((RAND()^(-Results!$F$4))-1)</f>
        <v>1.1716563236488446</v>
      </c>
      <c r="E274" s="6">
        <f ca="1">LN((RAND()^(-Results!$F$4))-1)</f>
        <v>1.6947733587599045</v>
      </c>
      <c r="F274" s="6">
        <f ca="1">LN((RAND()^(-Results!$F$4))-1)</f>
        <v>2.1086775291932008E-2</v>
      </c>
      <c r="G274" s="6">
        <f ca="1">LN((RAND()^(-Results!$F$4))-1)</f>
        <v>1.3108933686045789</v>
      </c>
      <c r="H274" s="6">
        <f t="shared" ca="1" si="24"/>
        <v>1.3691445390485832</v>
      </c>
      <c r="I274" s="10">
        <f ca="1">SUMPRODUCT(J274:O274,Results!B$12:G$12)+Results!$F$5*H274</f>
        <v>-9.3136028758255911</v>
      </c>
      <c r="J274" s="10">
        <f ca="1">SUMPRODUCT($A274:$F274,Results!$B$15:$G$15)</f>
        <v>3.9684217538636322</v>
      </c>
      <c r="K274" s="10">
        <f ca="1">SUMPRODUCT($A274:$F274,Results!$B$16:$G$16)</f>
        <v>0.49162440993703888</v>
      </c>
      <c r="L274" s="10">
        <f ca="1">SUMPRODUCT($A274:$F274,Results!$B$17:$G$17)</f>
        <v>-8.0621531308451839</v>
      </c>
      <c r="M274" s="10">
        <f ca="1">SUMPRODUCT($A274:$F274,Results!$B$18:$G$18)</f>
        <v>0.76335992833553801</v>
      </c>
      <c r="N274" s="10">
        <f ca="1">SUMPRODUCT($A274:$F274,Results!$B$19:$G$19)</f>
        <v>-11.374554452986361</v>
      </c>
      <c r="O274" s="10">
        <f ca="1">SUMPRODUCT($A274:$F274,Results!$B$20:$G$20)</f>
        <v>-4.5484981993293232</v>
      </c>
      <c r="P274" s="10" cm="1">
        <f t="array" aca="1" ref="P274" ca="1">SUMPRODUCT(J274:O274,TRANSPOSE(Test!BL$20:BL$25))+Test!$AD$20-Test!$BL$27</f>
        <v>-16.124303816562719</v>
      </c>
      <c r="Q274" s="10" cm="1">
        <f t="array" aca="1" ref="Q274" ca="1">SUMPRODUCT(J274:O274,TRANSPOSE(Test!ES$20:ES$25))+Test!$AD$20-Test!$ES$27</f>
        <v>-16.036913303498892</v>
      </c>
      <c r="R274" s="10">
        <f ca="1">I274-Results!$E$5*H274</f>
        <v>-14.790181032019923</v>
      </c>
      <c r="S274" s="10" cm="1">
        <f t="array" aca="1" ref="S274" ca="1">SUMPRODUCT(J274:O274,TRANSPOSE(Test!AR$28:AR$33))+Test!$AD$20-Test!$AC$26</f>
        <v>-14.980406255128212</v>
      </c>
      <c r="T274" s="10">
        <f ca="1">SUMPRODUCT(J274:O274,Results!K$9:P$9)</f>
        <v>-15.575565905771256</v>
      </c>
      <c r="U274" s="10">
        <f ca="1">SUMPRODUCT(J274:O274,Results!K$9:P$9)+Test!$AD$20-Test!$AC$31</f>
        <v>-15.558609849246164</v>
      </c>
      <c r="V274" s="10">
        <f t="shared" ca="1" si="25"/>
        <v>6.810700940737128</v>
      </c>
      <c r="W274" s="10">
        <f t="shared" ca="1" si="26"/>
        <v>6.7233104276733009</v>
      </c>
      <c r="X274" s="10">
        <f t="shared" ca="1" si="27"/>
        <v>5.4765781561943321</v>
      </c>
      <c r="Y274" s="10">
        <f t="shared" ca="1" si="28"/>
        <v>5.6668033793026211</v>
      </c>
      <c r="Z274" s="10">
        <f ca="1">I274-Test!$AD$20</f>
        <v>-9.5957309427074762</v>
      </c>
      <c r="AA274" s="10">
        <f t="shared" ca="1" si="29"/>
        <v>6.2450069734205726</v>
      </c>
    </row>
    <row r="275" spans="1:27">
      <c r="A275" s="6">
        <f ca="1">LN((RAND()^(-Results!$F$4))-1)</f>
        <v>-3.1019612941978925</v>
      </c>
      <c r="B275" s="6">
        <f ca="1">LN((RAND()^(-Results!$F$4))-1)</f>
        <v>-3.0454432192539036</v>
      </c>
      <c r="C275" s="6">
        <f ca="1">LN((RAND()^(-Results!$F$4))-1)</f>
        <v>-3.3419841558598535</v>
      </c>
      <c r="D275" s="6">
        <f ca="1">LN((RAND()^(-Results!$F$4))-1)</f>
        <v>-1.0532016665091066</v>
      </c>
      <c r="E275" s="6">
        <f ca="1">LN((RAND()^(-Results!$F$4))-1)</f>
        <v>-0.3264991171880291</v>
      </c>
      <c r="F275" s="6">
        <f ca="1">LN((RAND()^(-Results!$F$4))-1)</f>
        <v>-0.89573529340698177</v>
      </c>
      <c r="G275" s="6">
        <f ca="1">LN((RAND()^(-Results!$F$4))-1)</f>
        <v>-2.1225228235019382</v>
      </c>
      <c r="H275" s="6">
        <f t="shared" ca="1" si="24"/>
        <v>-2.0642716530579341</v>
      </c>
      <c r="I275" s="10">
        <f ca="1">SUMPRODUCT(J275:O275,Results!B$12:G$12)+Results!$F$5*H275</f>
        <v>-45.25308714070529</v>
      </c>
      <c r="J275" s="10">
        <f ca="1">SUMPRODUCT($A275:$F275,Results!$B$15:$G$15)</f>
        <v>9.4413682739438922</v>
      </c>
      <c r="K275" s="10">
        <f ca="1">SUMPRODUCT($A275:$F275,Results!$B$16:$G$16)</f>
        <v>-7.4463084956977186</v>
      </c>
      <c r="L275" s="10">
        <f ca="1">SUMPRODUCT($A275:$F275,Results!$B$17:$G$17)</f>
        <v>-2.7146579724881676</v>
      </c>
      <c r="M275" s="10">
        <f ca="1">SUMPRODUCT($A275:$F275,Results!$B$18:$G$18)</f>
        <v>5.3636529348597328</v>
      </c>
      <c r="N275" s="10">
        <f ca="1">SUMPRODUCT($A275:$F275,Results!$B$19:$G$19)</f>
        <v>-14.493107483760095</v>
      </c>
      <c r="O275" s="10">
        <f ca="1">SUMPRODUCT($A275:$F275,Results!$B$20:$G$20)</f>
        <v>-7.2874370535627362</v>
      </c>
      <c r="P275" s="10" cm="1">
        <f t="array" aca="1" ref="P275" ca="1">SUMPRODUCT(J275:O275,TRANSPOSE(Test!BL$20:BL$25))+Test!$AD$20-Test!$BL$27</f>
        <v>-35.192400637241128</v>
      </c>
      <c r="Q275" s="10" cm="1">
        <f t="array" aca="1" ref="Q275" ca="1">SUMPRODUCT(J275:O275,TRANSPOSE(Test!ES$20:ES$25))+Test!$AD$20-Test!$ES$27</f>
        <v>-35.232597661771571</v>
      </c>
      <c r="R275" s="10">
        <f ca="1">I275-Results!$E$5*H275</f>
        <v>-36.996000528473552</v>
      </c>
      <c r="S275" s="10" cm="1">
        <f t="array" aca="1" ref="S275" ca="1">SUMPRODUCT(J275:O275,TRANSPOSE(Test!AR$28:AR$33))+Test!$AD$20-Test!$AC$26</f>
        <v>-36.19638676546078</v>
      </c>
      <c r="T275" s="10">
        <f ca="1">SUMPRODUCT(J275:O275,Results!K$9:P$9)</f>
        <v>-35.465359171093858</v>
      </c>
      <c r="U275" s="10">
        <f ca="1">SUMPRODUCT(J275:O275,Results!K$9:P$9)+Test!$AD$20-Test!$AC$31</f>
        <v>-35.448403114568762</v>
      </c>
      <c r="V275" s="10">
        <f t="shared" ca="1" si="25"/>
        <v>-10.060686503464161</v>
      </c>
      <c r="W275" s="10">
        <f t="shared" ca="1" si="26"/>
        <v>-10.020489478933719</v>
      </c>
      <c r="X275" s="10">
        <f t="shared" ca="1" si="27"/>
        <v>-8.2570866122317383</v>
      </c>
      <c r="Y275" s="10">
        <f t="shared" ca="1" si="28"/>
        <v>-9.0567003752445103</v>
      </c>
      <c r="Z275" s="10">
        <f ca="1">I275-Test!$AD$20</f>
        <v>-45.535215207587179</v>
      </c>
      <c r="AA275" s="10">
        <f t="shared" ca="1" si="29"/>
        <v>-9.8046840261365276</v>
      </c>
    </row>
    <row r="276" spans="1:27">
      <c r="A276" s="6">
        <f ca="1">LN((RAND()^(-Results!$F$4))-1)</f>
        <v>-0.67829904286382958</v>
      </c>
      <c r="B276" s="6">
        <f ca="1">LN((RAND()^(-Results!$F$4))-1)</f>
        <v>0.9067005298081221</v>
      </c>
      <c r="C276" s="6">
        <f ca="1">LN((RAND()^(-Results!$F$4))-1)</f>
        <v>-3.5287292362853955</v>
      </c>
      <c r="D276" s="6">
        <f ca="1">LN((RAND()^(-Results!$F$4))-1)</f>
        <v>5.0189667347643789</v>
      </c>
      <c r="E276" s="6">
        <f ca="1">LN((RAND()^(-Results!$F$4))-1)</f>
        <v>0.34738959569116079</v>
      </c>
      <c r="F276" s="6">
        <f ca="1">LN((RAND()^(-Results!$F$4))-1)</f>
        <v>0.25619694221481792</v>
      </c>
      <c r="G276" s="6">
        <f ca="1">LN((RAND()^(-Results!$F$4))-1)</f>
        <v>2.9803560064519927</v>
      </c>
      <c r="H276" s="6">
        <f t="shared" ca="1" si="24"/>
        <v>3.0386071768959968</v>
      </c>
      <c r="I276" s="10">
        <f ca="1">SUMPRODUCT(J276:O276,Results!B$12:G$12)+Results!$F$5*H276</f>
        <v>17.273642959224912</v>
      </c>
      <c r="J276" s="10">
        <f ca="1">SUMPRODUCT($A276:$F276,Results!$B$15:$G$15)</f>
        <v>-6.8232346278581471</v>
      </c>
      <c r="K276" s="10">
        <f ca="1">SUMPRODUCT($A276:$F276,Results!$B$16:$G$16)</f>
        <v>-7.453668497904558</v>
      </c>
      <c r="L276" s="10">
        <f ca="1">SUMPRODUCT($A276:$F276,Results!$B$17:$G$17)</f>
        <v>-3.2394812380842968</v>
      </c>
      <c r="M276" s="10">
        <f ca="1">SUMPRODUCT($A276:$F276,Results!$B$18:$G$18)</f>
        <v>2.9353234732704303</v>
      </c>
      <c r="N276" s="10">
        <f ca="1">SUMPRODUCT($A276:$F276,Results!$B$19:$G$19)</f>
        <v>-4.6200441330015787</v>
      </c>
      <c r="O276" s="10">
        <f ca="1">SUMPRODUCT($A276:$F276,Results!$B$20:$G$20)</f>
        <v>-1.6300428335443309</v>
      </c>
      <c r="P276" s="10" cm="1">
        <f t="array" aca="1" ref="P276" ca="1">SUMPRODUCT(J276:O276,TRANSPOSE(Test!BL$20:BL$25))+Test!$AD$20-Test!$BL$27</f>
        <v>0.24443208592280163</v>
      </c>
      <c r="Q276" s="10" cm="1">
        <f t="array" aca="1" ref="Q276" ca="1">SUMPRODUCT(J276:O276,TRANSPOSE(Test!ES$20:ES$25))+Test!$AD$20-Test!$ES$27</f>
        <v>0.47645877249485935</v>
      </c>
      <c r="R276" s="10">
        <f ca="1">I276-Results!$E$5*H276</f>
        <v>5.1192142516409245</v>
      </c>
      <c r="S276" s="10" cm="1">
        <f t="array" aca="1" ref="S276" ca="1">SUMPRODUCT(J276:O276,TRANSPOSE(Test!AR$28:AR$33))+Test!$AD$20-Test!$AC$26</f>
        <v>-4.0794291439702359</v>
      </c>
      <c r="T276" s="10">
        <f ca="1">SUMPRODUCT(J276:O276,Results!K$9:P$9)</f>
        <v>1.7346455585773162</v>
      </c>
      <c r="U276" s="10">
        <f ca="1">SUMPRODUCT(J276:O276,Results!K$9:P$9)+Test!$AD$20-Test!$AC$31</f>
        <v>1.7516016151024085</v>
      </c>
      <c r="V276" s="10">
        <f t="shared" ca="1" si="25"/>
        <v>17.029210873302109</v>
      </c>
      <c r="W276" s="10">
        <f t="shared" ca="1" si="26"/>
        <v>16.797184186730053</v>
      </c>
      <c r="X276" s="10">
        <f t="shared" ca="1" si="27"/>
        <v>12.154428707583987</v>
      </c>
      <c r="Y276" s="10">
        <f t="shared" ca="1" si="28"/>
        <v>21.353072103195146</v>
      </c>
      <c r="Z276" s="10">
        <f ca="1">I276-Test!$AD$20</f>
        <v>16.991514892343027</v>
      </c>
      <c r="AA276" s="10">
        <f t="shared" ca="1" si="29"/>
        <v>15.522041344122503</v>
      </c>
    </row>
    <row r="277" spans="1:27">
      <c r="A277" s="6">
        <f ca="1">LN((RAND()^(-Results!$F$4))-1)</f>
        <v>-2.1403322704810086</v>
      </c>
      <c r="B277" s="6">
        <f ca="1">LN((RAND()^(-Results!$F$4))-1)</f>
        <v>1.6763040306777113</v>
      </c>
      <c r="C277" s="6">
        <f ca="1">LN((RAND()^(-Results!$F$4))-1)</f>
        <v>0.33111048469171428</v>
      </c>
      <c r="D277" s="6">
        <f ca="1">LN((RAND()^(-Results!$F$4))-1)</f>
        <v>-0.57803119894611943</v>
      </c>
      <c r="E277" s="6">
        <f ca="1">LN((RAND()^(-Results!$F$4))-1)</f>
        <v>-1.0961880572928704</v>
      </c>
      <c r="F277" s="6">
        <f ca="1">LN((RAND()^(-Results!$F$4))-1)</f>
        <v>1.0676756306174648</v>
      </c>
      <c r="G277" s="6">
        <f ca="1">LN((RAND()^(-Results!$F$4))-1)</f>
        <v>-1.8740047424700519</v>
      </c>
      <c r="H277" s="6">
        <f t="shared" ca="1" si="24"/>
        <v>-1.8157535720260476</v>
      </c>
      <c r="I277" s="10">
        <f ca="1">SUMPRODUCT(J277:O277,Results!B$12:G$12)+Results!$F$5*H277</f>
        <v>-18.541701748455935</v>
      </c>
      <c r="J277" s="10">
        <f ca="1">SUMPRODUCT($A277:$F277,Results!$B$15:$G$15)</f>
        <v>5.812604160665364</v>
      </c>
      <c r="K277" s="10">
        <f ca="1">SUMPRODUCT($A277:$F277,Results!$B$16:$G$16)</f>
        <v>0.61348227949816991</v>
      </c>
      <c r="L277" s="10">
        <f ca="1">SUMPRODUCT($A277:$F277,Results!$B$17:$G$17)</f>
        <v>5.4717811362097581</v>
      </c>
      <c r="M277" s="10">
        <f ca="1">SUMPRODUCT($A277:$F277,Results!$B$18:$G$18)</f>
        <v>-1.7040429278411124</v>
      </c>
      <c r="N277" s="10">
        <f ca="1">SUMPRODUCT($A277:$F277,Results!$B$19:$G$19)</f>
        <v>-0.26387182458363234</v>
      </c>
      <c r="O277" s="10">
        <f ca="1">SUMPRODUCT($A277:$F277,Results!$B$20:$G$20)</f>
        <v>0.37788979302805348</v>
      </c>
      <c r="P277" s="10" cm="1">
        <f t="array" aca="1" ref="P277" ca="1">SUMPRODUCT(J277:O277,TRANSPOSE(Test!BL$20:BL$25))+Test!$AD$20-Test!$BL$27</f>
        <v>-9.9685966328324902</v>
      </c>
      <c r="Q277" s="10" cm="1">
        <f t="array" aca="1" ref="Q277" ca="1">SUMPRODUCT(J277:O277,TRANSPOSE(Test!ES$20:ES$25))+Test!$AD$20-Test!$ES$27</f>
        <v>-9.8515834769285107</v>
      </c>
      <c r="R277" s="10">
        <f ca="1">I277-Results!$E$5*H277</f>
        <v>-11.278687460351744</v>
      </c>
      <c r="S277" s="10" cm="1">
        <f t="array" aca="1" ref="S277" ca="1">SUMPRODUCT(J277:O277,TRANSPOSE(Test!AR$28:AR$33))+Test!$AD$20-Test!$AC$26</f>
        <v>-6.5126474608511735</v>
      </c>
      <c r="T277" s="10">
        <f ca="1">SUMPRODUCT(J277:O277,Results!K$9:P$9)</f>
        <v>-9.2821524187348352</v>
      </c>
      <c r="U277" s="10">
        <f ca="1">SUMPRODUCT(J277:O277,Results!K$9:P$9)+Test!$AD$20-Test!$AC$31</f>
        <v>-9.2651963622097426</v>
      </c>
      <c r="V277" s="10">
        <f t="shared" ca="1" si="25"/>
        <v>-8.573105115623445</v>
      </c>
      <c r="W277" s="10">
        <f t="shared" ca="1" si="26"/>
        <v>-8.6901182715274246</v>
      </c>
      <c r="X277" s="10">
        <f t="shared" ca="1" si="27"/>
        <v>-7.2630142881041913</v>
      </c>
      <c r="Y277" s="10">
        <f t="shared" ca="1" si="28"/>
        <v>-12.029054287604762</v>
      </c>
      <c r="Z277" s="10">
        <f ca="1">I277-Test!$AD$20</f>
        <v>-18.82382981533782</v>
      </c>
      <c r="AA277" s="10">
        <f t="shared" ca="1" si="29"/>
        <v>-9.2765053862461926</v>
      </c>
    </row>
    <row r="278" spans="1:27">
      <c r="A278" s="6">
        <f ca="1">LN((RAND()^(-Results!$F$4))-1)</f>
        <v>-2.8409257355050044</v>
      </c>
      <c r="B278" s="6">
        <f ca="1">LN((RAND()^(-Results!$F$4))-1)</f>
        <v>3.426292659969655</v>
      </c>
      <c r="C278" s="6">
        <f ca="1">LN((RAND()^(-Results!$F$4))-1)</f>
        <v>1.4121342087767734</v>
      </c>
      <c r="D278" s="6">
        <f ca="1">LN((RAND()^(-Results!$F$4))-1)</f>
        <v>-0.70089412562959452</v>
      </c>
      <c r="E278" s="6">
        <f ca="1">LN((RAND()^(-Results!$F$4))-1)</f>
        <v>4.9583764063234323E-2</v>
      </c>
      <c r="F278" s="6">
        <f ca="1">LN((RAND()^(-Results!$F$4))-1)</f>
        <v>2.0023136908665364</v>
      </c>
      <c r="G278" s="6">
        <f ca="1">LN((RAND()^(-Results!$F$4))-1)</f>
        <v>-1.2616119435292662E-2</v>
      </c>
      <c r="H278" s="6">
        <f t="shared" ca="1" si="24"/>
        <v>4.5635051008711597E-2</v>
      </c>
      <c r="I278" s="10">
        <f ca="1">SUMPRODUCT(J278:O278,Results!B$12:G$12)+Results!$F$5*H278</f>
        <v>-1.6370687137489588</v>
      </c>
      <c r="J278" s="10">
        <f ca="1">SUMPRODUCT($A278:$F278,Results!$B$15:$G$15)</f>
        <v>5.294337829274026</v>
      </c>
      <c r="K278" s="10">
        <f ca="1">SUMPRODUCT($A278:$F278,Results!$B$16:$G$16)</f>
        <v>6.9205808777358042</v>
      </c>
      <c r="L278" s="10">
        <f ca="1">SUMPRODUCT($A278:$F278,Results!$B$17:$G$17)</f>
        <v>2.2351769808709219</v>
      </c>
      <c r="M278" s="10">
        <f ca="1">SUMPRODUCT($A278:$F278,Results!$B$18:$G$18)</f>
        <v>-4.0852299929028764</v>
      </c>
      <c r="N278" s="10">
        <f ca="1">SUMPRODUCT($A278:$F278,Results!$B$19:$G$19)</f>
        <v>1.1014995048462997</v>
      </c>
      <c r="O278" s="10">
        <f ca="1">SUMPRODUCT($A278:$F278,Results!$B$20:$G$20)</f>
        <v>0.89143942967951562</v>
      </c>
      <c r="P278" s="10" cm="1">
        <f t="array" aca="1" ref="P278" ca="1">SUMPRODUCT(J278:O278,TRANSPOSE(Test!BL$20:BL$25))+Test!$AD$20-Test!$BL$27</f>
        <v>-2.3348767127521479</v>
      </c>
      <c r="Q278" s="10" cm="1">
        <f t="array" aca="1" ref="Q278" ca="1">SUMPRODUCT(J278:O278,TRANSPOSE(Test!ES$20:ES$25))+Test!$AD$20-Test!$ES$27</f>
        <v>-2.1274747762902604</v>
      </c>
      <c r="R278" s="10">
        <f ca="1">I278-Results!$E$5*H278</f>
        <v>-1.8196089177838051</v>
      </c>
      <c r="S278" s="10" cm="1">
        <f t="array" aca="1" ref="S278" ca="1">SUMPRODUCT(J278:O278,TRANSPOSE(Test!AR$28:AR$33))+Test!$AD$20-Test!$AC$26</f>
        <v>2.6581049722416275</v>
      </c>
      <c r="T278" s="10">
        <f ca="1">SUMPRODUCT(J278:O278,Results!K$9:P$9)</f>
        <v>-1.0975149591451139</v>
      </c>
      <c r="U278" s="10">
        <f ca="1">SUMPRODUCT(J278:O278,Results!K$9:P$9)+Test!$AD$20-Test!$AC$31</f>
        <v>-1.0805589026200213</v>
      </c>
      <c r="V278" s="10">
        <f t="shared" ca="1" si="25"/>
        <v>0.69780799900318913</v>
      </c>
      <c r="W278" s="10">
        <f t="shared" ca="1" si="26"/>
        <v>0.49040606254130159</v>
      </c>
      <c r="X278" s="10">
        <f t="shared" ca="1" si="27"/>
        <v>0.18254020403484628</v>
      </c>
      <c r="Y278" s="10">
        <f t="shared" ca="1" si="28"/>
        <v>-4.2951736859905862</v>
      </c>
      <c r="Z278" s="10">
        <f ca="1">I278-Test!$AD$20</f>
        <v>-1.9191967806308441</v>
      </c>
      <c r="AA278" s="10">
        <f t="shared" ca="1" si="29"/>
        <v>-0.55650981112893749</v>
      </c>
    </row>
    <row r="279" spans="1:27">
      <c r="A279" s="6">
        <f ca="1">LN((RAND()^(-Results!$F$4))-1)</f>
        <v>1.4289277967051159</v>
      </c>
      <c r="B279" s="6">
        <f ca="1">LN((RAND()^(-Results!$F$4))-1)</f>
        <v>-0.56269233733070556</v>
      </c>
      <c r="C279" s="6">
        <f ca="1">LN((RAND()^(-Results!$F$4))-1)</f>
        <v>-0.76000101356990957</v>
      </c>
      <c r="D279" s="6">
        <f ca="1">LN((RAND()^(-Results!$F$4))-1)</f>
        <v>1.6909235906542242</v>
      </c>
      <c r="E279" s="6">
        <f ca="1">LN((RAND()^(-Results!$F$4))-1)</f>
        <v>0.47862808548875302</v>
      </c>
      <c r="F279" s="6">
        <f ca="1">LN((RAND()^(-Results!$F$4))-1)</f>
        <v>4.2201565400826002</v>
      </c>
      <c r="G279" s="6">
        <f ca="1">LN((RAND()^(-Results!$F$4))-1)</f>
        <v>-1.6511855308667214</v>
      </c>
      <c r="H279" s="6">
        <f t="shared" ca="1" si="24"/>
        <v>-1.5929343604227171</v>
      </c>
      <c r="I279" s="10">
        <f ca="1">SUMPRODUCT(J279:O279,Results!B$12:G$12)+Results!$F$5*H279</f>
        <v>22.364983906521395</v>
      </c>
      <c r="J279" s="10">
        <f ca="1">SUMPRODUCT($A279:$F279,Results!$B$15:$G$15)</f>
        <v>-14.925124215847074</v>
      </c>
      <c r="K279" s="10">
        <f ca="1">SUMPRODUCT($A279:$F279,Results!$B$16:$G$16)</f>
        <v>1.3786717795239389</v>
      </c>
      <c r="L279" s="10">
        <f ca="1">SUMPRODUCT($A279:$F279,Results!$B$17:$G$17)</f>
        <v>-7.6539706002166312</v>
      </c>
      <c r="M279" s="10">
        <f ca="1">SUMPRODUCT($A279:$F279,Results!$B$18:$G$18)</f>
        <v>-6.8713633695421512</v>
      </c>
      <c r="N279" s="10">
        <f ca="1">SUMPRODUCT($A279:$F279,Results!$B$19:$G$19)</f>
        <v>2.9778197570681977</v>
      </c>
      <c r="O279" s="10">
        <f ca="1">SUMPRODUCT($A279:$F279,Results!$B$20:$G$20)</f>
        <v>5.1581853741837138</v>
      </c>
      <c r="P279" s="10" cm="1">
        <f t="array" aca="1" ref="P279" ca="1">SUMPRODUCT(J279:O279,TRANSPOSE(Test!BL$20:BL$25))+Test!$AD$20-Test!$BL$27</f>
        <v>29.974718941155793</v>
      </c>
      <c r="Q279" s="10" cm="1">
        <f t="array" aca="1" ref="Q279" ca="1">SUMPRODUCT(J279:O279,TRANSPOSE(Test!ES$20:ES$25))+Test!$AD$20-Test!$ES$27</f>
        <v>30.03579430185</v>
      </c>
      <c r="R279" s="10">
        <f ca="1">I279-Results!$E$5*H279</f>
        <v>28.736721348212264</v>
      </c>
      <c r="S279" s="10" cm="1">
        <f t="array" aca="1" ref="S279" ca="1">SUMPRODUCT(J279:O279,TRANSPOSE(Test!AR$28:AR$33))+Test!$AD$20-Test!$AC$26</f>
        <v>31.086859695477955</v>
      </c>
      <c r="T279" s="10">
        <f ca="1">SUMPRODUCT(J279:O279,Results!K$9:P$9)</f>
        <v>30.349248702987136</v>
      </c>
      <c r="U279" s="10">
        <f ca="1">SUMPRODUCT(J279:O279,Results!K$9:P$9)+Test!$AD$20-Test!$AC$31</f>
        <v>30.366204759512229</v>
      </c>
      <c r="V279" s="10">
        <f t="shared" ca="1" si="25"/>
        <v>-7.6097350346343973</v>
      </c>
      <c r="W279" s="10">
        <f t="shared" ca="1" si="26"/>
        <v>-7.6708103953286049</v>
      </c>
      <c r="X279" s="10">
        <f t="shared" ca="1" si="27"/>
        <v>-6.3717374416908683</v>
      </c>
      <c r="Y279" s="10">
        <f t="shared" ca="1" si="28"/>
        <v>-8.7218757889565595</v>
      </c>
      <c r="Z279" s="10">
        <f ca="1">I279-Test!$AD$20</f>
        <v>22.08285583963951</v>
      </c>
      <c r="AA279" s="10">
        <f t="shared" ca="1" si="29"/>
        <v>-8.0012208529908335</v>
      </c>
    </row>
    <row r="280" spans="1:27">
      <c r="A280" s="6">
        <f ca="1">LN((RAND()^(-Results!$F$4))-1)</f>
        <v>-0.51819344172366433</v>
      </c>
      <c r="B280" s="6">
        <f ca="1">LN((RAND()^(-Results!$F$4))-1)</f>
        <v>0.2692149783797434</v>
      </c>
      <c r="C280" s="6">
        <f ca="1">LN((RAND()^(-Results!$F$4))-1)</f>
        <v>0.90658457810590909</v>
      </c>
      <c r="D280" s="6">
        <f ca="1">LN((RAND()^(-Results!$F$4))-1)</f>
        <v>0.13239323660618088</v>
      </c>
      <c r="E280" s="6">
        <f ca="1">LN((RAND()^(-Results!$F$4))-1)</f>
        <v>2.245024837570206</v>
      </c>
      <c r="F280" s="6">
        <f ca="1">LN((RAND()^(-Results!$F$4))-1)</f>
        <v>1.0378402551934698</v>
      </c>
      <c r="G280" s="6">
        <f ca="1">LN((RAND()^(-Results!$F$4))-1)</f>
        <v>-1.3306211512339468</v>
      </c>
      <c r="H280" s="6">
        <f t="shared" ca="1" si="24"/>
        <v>-1.2723699807899425</v>
      </c>
      <c r="I280" s="10">
        <f ca="1">SUMPRODUCT(J280:O280,Results!B$12:G$12)+Results!$F$5*H280</f>
        <v>3.0305134806588594</v>
      </c>
      <c r="J280" s="10">
        <f ca="1">SUMPRODUCT($A280:$F280,Results!$B$15:$G$15)</f>
        <v>-2.7243231358995326</v>
      </c>
      <c r="K280" s="10">
        <f ca="1">SUMPRODUCT($A280:$F280,Results!$B$16:$G$16)</f>
        <v>7.3134023061379798</v>
      </c>
      <c r="L280" s="10">
        <f ca="1">SUMPRODUCT($A280:$F280,Results!$B$17:$G$17)</f>
        <v>-9.2105601406659332</v>
      </c>
      <c r="M280" s="10">
        <f ca="1">SUMPRODUCT($A280:$F280,Results!$B$18:$G$18)</f>
        <v>-2.9163152931170546</v>
      </c>
      <c r="N280" s="10">
        <f ca="1">SUMPRODUCT($A280:$F280,Results!$B$19:$G$19)</f>
        <v>-1.8498466356287468</v>
      </c>
      <c r="O280" s="10">
        <f ca="1">SUMPRODUCT($A280:$F280,Results!$B$20:$G$20)</f>
        <v>-0.26895576932443976</v>
      </c>
      <c r="P280" s="10" cm="1">
        <f t="array" aca="1" ref="P280" ca="1">SUMPRODUCT(J280:O280,TRANSPOSE(Test!BL$20:BL$25))+Test!$AD$20-Test!$BL$27</f>
        <v>9.93984243005686</v>
      </c>
      <c r="Q280" s="10" cm="1">
        <f t="array" aca="1" ref="Q280" ca="1">SUMPRODUCT(J280:O280,TRANSPOSE(Test!ES$20:ES$25))+Test!$AD$20-Test!$ES$27</f>
        <v>9.98199940137299</v>
      </c>
      <c r="R280" s="10">
        <f ca="1">I280-Results!$E$5*H280</f>
        <v>8.1199934038186292</v>
      </c>
      <c r="S280" s="10" cm="1">
        <f t="array" aca="1" ref="S280" ca="1">SUMPRODUCT(J280:O280,TRANSPOSE(Test!AR$28:AR$33))+Test!$AD$20-Test!$AC$26</f>
        <v>11.397168545244066</v>
      </c>
      <c r="T280" s="10">
        <f ca="1">SUMPRODUCT(J280:O280,Results!K$9:P$9)</f>
        <v>10.18762076695956</v>
      </c>
      <c r="U280" s="10">
        <f ca="1">SUMPRODUCT(J280:O280,Results!K$9:P$9)+Test!$AD$20-Test!$AC$31</f>
        <v>10.204576823484652</v>
      </c>
      <c r="V280" s="10">
        <f t="shared" ca="1" si="25"/>
        <v>-6.9093289493980006</v>
      </c>
      <c r="W280" s="10">
        <f t="shared" ca="1" si="26"/>
        <v>-6.9514859207141306</v>
      </c>
      <c r="X280" s="10">
        <f t="shared" ca="1" si="27"/>
        <v>-5.0894799231597698</v>
      </c>
      <c r="Y280" s="10">
        <f t="shared" ca="1" si="28"/>
        <v>-8.3666550645852062</v>
      </c>
      <c r="Z280" s="10">
        <f ca="1">I280-Test!$AD$20</f>
        <v>2.7483854137769743</v>
      </c>
      <c r="AA280" s="10">
        <f t="shared" ca="1" si="29"/>
        <v>-7.1740633428257929</v>
      </c>
    </row>
    <row r="281" spans="1:27">
      <c r="A281" s="6">
        <f ca="1">LN((RAND()^(-Results!$F$4))-1)</f>
        <v>3.5328772430738264</v>
      </c>
      <c r="B281" s="6">
        <f ca="1">LN((RAND()^(-Results!$F$4))-1)</f>
        <v>2.8629609999988657</v>
      </c>
      <c r="C281" s="6">
        <f ca="1">LN((RAND()^(-Results!$F$4))-1)</f>
        <v>0.15306643570416972</v>
      </c>
      <c r="D281" s="6">
        <f ca="1">LN((RAND()^(-Results!$F$4))-1)</f>
        <v>-0.50795042124280831</v>
      </c>
      <c r="E281" s="6">
        <f ca="1">LN((RAND()^(-Results!$F$4))-1)</f>
        <v>0.13315695319775014</v>
      </c>
      <c r="F281" s="6">
        <f ca="1">LN((RAND()^(-Results!$F$4))-1)</f>
        <v>0.64936467124802644</v>
      </c>
      <c r="G281" s="6">
        <f ca="1">LN((RAND()^(-Results!$F$4))-1)</f>
        <v>-2.4768322819059292</v>
      </c>
      <c r="H281" s="6">
        <f t="shared" ca="1" si="24"/>
        <v>-2.4185811114619251</v>
      </c>
      <c r="I281" s="10">
        <f ca="1">SUMPRODUCT(J281:O281,Results!B$12:G$12)+Results!$F$5*H281</f>
        <v>22.318955143714511</v>
      </c>
      <c r="J281" s="10">
        <f ca="1">SUMPRODUCT($A281:$F281,Results!$B$15:$G$15)</f>
        <v>-11.219549617439789</v>
      </c>
      <c r="K281" s="10">
        <f ca="1">SUMPRODUCT($A281:$F281,Results!$B$16:$G$16)</f>
        <v>3.4647417065782995</v>
      </c>
      <c r="L281" s="10">
        <f ca="1">SUMPRODUCT($A281:$F281,Results!$B$17:$G$17)</f>
        <v>-2.7448116563543845E-2</v>
      </c>
      <c r="M281" s="10">
        <f ca="1">SUMPRODUCT($A281:$F281,Results!$B$18:$G$18)</f>
        <v>0.57873937910126827</v>
      </c>
      <c r="N281" s="10">
        <f ca="1">SUMPRODUCT($A281:$F281,Results!$B$19:$G$19)</f>
        <v>13.412093423757483</v>
      </c>
      <c r="O281" s="10">
        <f ca="1">SUMPRODUCT($A281:$F281,Results!$B$20:$G$20)</f>
        <v>3.4322330608519112</v>
      </c>
      <c r="P281" s="10" cm="1">
        <f t="array" aca="1" ref="P281" ca="1">SUMPRODUCT(J281:O281,TRANSPOSE(Test!BL$20:BL$25))+Test!$AD$20-Test!$BL$27</f>
        <v>33.584733616893587</v>
      </c>
      <c r="Q281" s="10" cm="1">
        <f t="array" aca="1" ref="Q281" ca="1">SUMPRODUCT(J281:O281,TRANSPOSE(Test!ES$20:ES$25))+Test!$AD$20-Test!$ES$27</f>
        <v>33.613482354932216</v>
      </c>
      <c r="R281" s="10">
        <f ca="1">I281-Results!$E$5*H281</f>
        <v>31.993279589562214</v>
      </c>
      <c r="S281" s="10" cm="1">
        <f t="array" aca="1" ref="S281" ca="1">SUMPRODUCT(J281:O281,TRANSPOSE(Test!AR$28:AR$33))+Test!$AD$20-Test!$AC$26</f>
        <v>28.067852516567921</v>
      </c>
      <c r="T281" s="10">
        <f ca="1">SUMPRODUCT(J281:O281,Results!K$9:P$9)</f>
        <v>33.723324620896484</v>
      </c>
      <c r="U281" s="10">
        <f ca="1">SUMPRODUCT(J281:O281,Results!K$9:P$9)+Test!$AD$20-Test!$AC$31</f>
        <v>33.74028067742158</v>
      </c>
      <c r="V281" s="10">
        <f t="shared" ca="1" si="25"/>
        <v>-11.265778473179076</v>
      </c>
      <c r="W281" s="10">
        <f t="shared" ca="1" si="26"/>
        <v>-11.294527211217705</v>
      </c>
      <c r="X281" s="10">
        <f t="shared" ca="1" si="27"/>
        <v>-9.6743244458477022</v>
      </c>
      <c r="Y281" s="10">
        <f t="shared" ca="1" si="28"/>
        <v>-5.7488973728534098</v>
      </c>
      <c r="Z281" s="10">
        <f ca="1">I281-Test!$AD$20</f>
        <v>22.036827076832626</v>
      </c>
      <c r="AA281" s="10">
        <f t="shared" ca="1" si="29"/>
        <v>-11.421325533707069</v>
      </c>
    </row>
    <row r="282" spans="1:27">
      <c r="A282" s="6">
        <f ca="1">LN((RAND()^(-Results!$F$4))-1)</f>
        <v>-2.6737356379357626</v>
      </c>
      <c r="B282" s="6">
        <f ca="1">LN((RAND()^(-Results!$F$4))-1)</f>
        <v>-0.78314649206868026</v>
      </c>
      <c r="C282" s="6">
        <f ca="1">LN((RAND()^(-Results!$F$4))-1)</f>
        <v>1.3174754232859587</v>
      </c>
      <c r="D282" s="6">
        <f ca="1">LN((RAND()^(-Results!$F$4))-1)</f>
        <v>-0.88103208686718693</v>
      </c>
      <c r="E282" s="6">
        <f ca="1">LN((RAND()^(-Results!$F$4))-1)</f>
        <v>1.7667043364962218</v>
      </c>
      <c r="F282" s="6">
        <f ca="1">LN((RAND()^(-Results!$F$4))-1)</f>
        <v>-0.92307915458829226</v>
      </c>
      <c r="G282" s="6">
        <f ca="1">LN((RAND()^(-Results!$F$4))-1)</f>
        <v>0.2289444725393123</v>
      </c>
      <c r="H282" s="6">
        <f t="shared" ca="1" si="24"/>
        <v>0.28719564298331657</v>
      </c>
      <c r="I282" s="10">
        <f ca="1">SUMPRODUCT(J282:O282,Results!B$12:G$12)+Results!$F$5*H282</f>
        <v>-17.647630383134128</v>
      </c>
      <c r="J282" s="10">
        <f ca="1">SUMPRODUCT($A282:$F282,Results!$B$15:$G$15)</f>
        <v>9.1892499265535399</v>
      </c>
      <c r="K282" s="10">
        <f ca="1">SUMPRODUCT($A282:$F282,Results!$B$16:$G$16)</f>
        <v>5.4263535229111621</v>
      </c>
      <c r="L282" s="10">
        <f ca="1">SUMPRODUCT($A282:$F282,Results!$B$17:$G$17)</f>
        <v>-5.1567340100451506</v>
      </c>
      <c r="M282" s="10">
        <f ca="1">SUMPRODUCT($A282:$F282,Results!$B$18:$G$18)</f>
        <v>-0.48390189262002026</v>
      </c>
      <c r="N282" s="10">
        <f ca="1">SUMPRODUCT($A282:$F282,Results!$B$19:$G$19)</f>
        <v>-8.4943493351856105</v>
      </c>
      <c r="O282" s="10">
        <f ca="1">SUMPRODUCT($A282:$F282,Results!$B$20:$G$20)</f>
        <v>-3.7670750494728873</v>
      </c>
      <c r="P282" s="10" cm="1">
        <f t="array" aca="1" ref="P282" ca="1">SUMPRODUCT(J282:O282,TRANSPOSE(Test!BL$20:BL$25))+Test!$AD$20-Test!$BL$27</f>
        <v>-17.958829709720835</v>
      </c>
      <c r="Q282" s="10" cm="1">
        <f t="array" aca="1" ref="Q282" ca="1">SUMPRODUCT(J282:O282,TRANSPOSE(Test!ES$20:ES$25))+Test!$AD$20-Test!$ES$27</f>
        <v>-17.968572205598822</v>
      </c>
      <c r="R282" s="10">
        <f ca="1">I282-Results!$E$5*H282</f>
        <v>-18.796412955067396</v>
      </c>
      <c r="S282" s="10" cm="1">
        <f t="array" aca="1" ref="S282" ca="1">SUMPRODUCT(J282:O282,TRANSPOSE(Test!AR$28:AR$33))+Test!$AD$20-Test!$AC$26</f>
        <v>-14.170124286920123</v>
      </c>
      <c r="T282" s="10">
        <f ca="1">SUMPRODUCT(J282:O282,Results!K$9:P$9)</f>
        <v>-18.036395359653952</v>
      </c>
      <c r="U282" s="10">
        <f ca="1">SUMPRODUCT(J282:O282,Results!K$9:P$9)+Test!$AD$20-Test!$AC$31</f>
        <v>-18.019439303128859</v>
      </c>
      <c r="V282" s="10">
        <f t="shared" ca="1" si="25"/>
        <v>0.31119932658670635</v>
      </c>
      <c r="W282" s="10">
        <f t="shared" ca="1" si="26"/>
        <v>0.32094182246469316</v>
      </c>
      <c r="X282" s="10">
        <f t="shared" ca="1" si="27"/>
        <v>1.1487825719332676</v>
      </c>
      <c r="Y282" s="10">
        <f t="shared" ca="1" si="28"/>
        <v>-3.4775060962140056</v>
      </c>
      <c r="Z282" s="10">
        <f ca="1">I282-Test!$AD$20</f>
        <v>-17.929758450016013</v>
      </c>
      <c r="AA282" s="10">
        <f t="shared" ca="1" si="29"/>
        <v>0.37180891999473076</v>
      </c>
    </row>
    <row r="283" spans="1:27">
      <c r="A283" s="6">
        <f ca="1">LN((RAND()^(-Results!$F$4))-1)</f>
        <v>-0.40565199214826814</v>
      </c>
      <c r="B283" s="6">
        <f ca="1">LN((RAND()^(-Results!$F$4))-1)</f>
        <v>-0.22759009275001568</v>
      </c>
      <c r="C283" s="6">
        <f ca="1">LN((RAND()^(-Results!$F$4))-1)</f>
        <v>9.9698598432865854E-2</v>
      </c>
      <c r="D283" s="6">
        <f ca="1">LN((RAND()^(-Results!$F$4))-1)</f>
        <v>-3.441180857411954</v>
      </c>
      <c r="E283" s="6">
        <f ca="1">LN((RAND()^(-Results!$F$4))-1)</f>
        <v>-2.1302928588834442</v>
      </c>
      <c r="F283" s="6">
        <f ca="1">LN((RAND()^(-Results!$F$4))-1)</f>
        <v>-1.253812094224847</v>
      </c>
      <c r="G283" s="6">
        <f ca="1">LN((RAND()^(-Results!$F$4))-1)</f>
        <v>-1.35487768885559</v>
      </c>
      <c r="H283" s="6">
        <f t="shared" ca="1" si="24"/>
        <v>-1.2966265184115857</v>
      </c>
      <c r="I283" s="10">
        <f ca="1">SUMPRODUCT(J283:O283,Results!B$12:G$12)+Results!$F$5*H283</f>
        <v>-24.368035365675286</v>
      </c>
      <c r="J283" s="10">
        <f ca="1">SUMPRODUCT($A283:$F283,Results!$B$15:$G$15)</f>
        <v>9.4890853244449627</v>
      </c>
      <c r="K283" s="10">
        <f ca="1">SUMPRODUCT($A283:$F283,Results!$B$16:$G$16)</f>
        <v>-2.9772851320542393</v>
      </c>
      <c r="L283" s="10">
        <f ca="1">SUMPRODUCT($A283:$F283,Results!$B$17:$G$17)</f>
        <v>9.4794590531348177</v>
      </c>
      <c r="M283" s="10">
        <f ca="1">SUMPRODUCT($A283:$F283,Results!$B$18:$G$18)</f>
        <v>3.2174346385220534</v>
      </c>
      <c r="N283" s="10">
        <f ca="1">SUMPRODUCT($A283:$F283,Results!$B$19:$G$19)</f>
        <v>1.3575985123194141</v>
      </c>
      <c r="O283" s="10">
        <f ca="1">SUMPRODUCT($A283:$F283,Results!$B$20:$G$20)</f>
        <v>-1.4734687283861945</v>
      </c>
      <c r="P283" s="10" cm="1">
        <f t="array" aca="1" ref="P283" ca="1">SUMPRODUCT(J283:O283,TRANSPOSE(Test!BL$20:BL$25))+Test!$AD$20-Test!$BL$27</f>
        <v>-17.831148993991128</v>
      </c>
      <c r="Q283" s="10" cm="1">
        <f t="array" aca="1" ref="Q283" ca="1">SUMPRODUCT(J283:O283,TRANSPOSE(Test!ES$20:ES$25))+Test!$AD$20-Test!$ES$27</f>
        <v>-17.940817392959772</v>
      </c>
      <c r="R283" s="10">
        <f ca="1">I283-Results!$E$5*H283</f>
        <v>-19.181529292028944</v>
      </c>
      <c r="S283" s="10" cm="1">
        <f t="array" aca="1" ref="S283" ca="1">SUMPRODUCT(J283:O283,TRANSPOSE(Test!AR$28:AR$33))+Test!$AD$20-Test!$AC$26</f>
        <v>-17.757050788557329</v>
      </c>
      <c r="T283" s="10">
        <f ca="1">SUMPRODUCT(J283:O283,Results!K$9:P$9)</f>
        <v>-18.580163467187777</v>
      </c>
      <c r="U283" s="10">
        <f ca="1">SUMPRODUCT(J283:O283,Results!K$9:P$9)+Test!$AD$20-Test!$AC$31</f>
        <v>-18.563207410662685</v>
      </c>
      <c r="V283" s="10">
        <f t="shared" ca="1" si="25"/>
        <v>-6.5368863716841581</v>
      </c>
      <c r="W283" s="10">
        <f t="shared" ca="1" si="26"/>
        <v>-6.4272179727155141</v>
      </c>
      <c r="X283" s="10">
        <f t="shared" ca="1" si="27"/>
        <v>-5.186506073646342</v>
      </c>
      <c r="Y283" s="10">
        <f t="shared" ca="1" si="28"/>
        <v>-6.6109845771179572</v>
      </c>
      <c r="Z283" s="10">
        <f ca="1">I283-Test!$AD$20</f>
        <v>-24.650163432557171</v>
      </c>
      <c r="AA283" s="10">
        <f t="shared" ca="1" si="29"/>
        <v>-5.8048279550126018</v>
      </c>
    </row>
    <row r="284" spans="1:27">
      <c r="A284" s="6">
        <f ca="1">LN((RAND()^(-Results!$F$4))-1)</f>
        <v>4.6268715909380518</v>
      </c>
      <c r="B284" s="6">
        <f ca="1">LN((RAND()^(-Results!$F$4))-1)</f>
        <v>-0.42242797435905854</v>
      </c>
      <c r="C284" s="6">
        <f ca="1">LN((RAND()^(-Results!$F$4))-1)</f>
        <v>0.7440599798311458</v>
      </c>
      <c r="D284" s="6">
        <f ca="1">LN((RAND()^(-Results!$F$4))-1)</f>
        <v>0.69235214298001491</v>
      </c>
      <c r="E284" s="6">
        <f ca="1">LN((RAND()^(-Results!$F$4))-1)</f>
        <v>0.1678807751222518</v>
      </c>
      <c r="F284" s="6">
        <f ca="1">LN((RAND()^(-Results!$F$4))-1)</f>
        <v>1.5034364305112242</v>
      </c>
      <c r="G284" s="6">
        <f ca="1">LN((RAND()^(-Results!$F$4))-1)</f>
        <v>9.1237819553175087E-2</v>
      </c>
      <c r="H284" s="6">
        <f t="shared" ca="1" si="24"/>
        <v>0.14948898999717936</v>
      </c>
      <c r="I284" s="10">
        <f ca="1">SUMPRODUCT(J284:O284,Results!B$12:G$12)+Results!$F$5*H284</f>
        <v>39.428096619471184</v>
      </c>
      <c r="J284" s="10">
        <f ca="1">SUMPRODUCT($A284:$F284,Results!$B$15:$G$15)</f>
        <v>-16.032756770115366</v>
      </c>
      <c r="K284" s="10">
        <f ca="1">SUMPRODUCT($A284:$F284,Results!$B$16:$G$16)</f>
        <v>1.5149837972890479</v>
      </c>
      <c r="L284" s="10">
        <f ca="1">SUMPRODUCT($A284:$F284,Results!$B$17:$G$17)</f>
        <v>-2.9486863574490583</v>
      </c>
      <c r="M284" s="10">
        <f ca="1">SUMPRODUCT($A284:$F284,Results!$B$18:$G$18)</f>
        <v>-3.6339853443147216</v>
      </c>
      <c r="N284" s="10">
        <f ca="1">SUMPRODUCT($A284:$F284,Results!$B$19:$G$19)</f>
        <v>11.114164410487842</v>
      </c>
      <c r="O284" s="10">
        <f ca="1">SUMPRODUCT($A284:$F284,Results!$B$20:$G$20)</f>
        <v>6.3078187870528328</v>
      </c>
      <c r="P284" s="10" cm="1">
        <f t="array" aca="1" ref="P284" ca="1">SUMPRODUCT(J284:O284,TRANSPOSE(Test!BL$20:BL$25))+Test!$AD$20-Test!$BL$27</f>
        <v>38.931137971026558</v>
      </c>
      <c r="Q284" s="10" cm="1">
        <f t="array" aca="1" ref="Q284" ca="1">SUMPRODUCT(J284:O284,TRANSPOSE(Test!ES$20:ES$25))+Test!$AD$20-Test!$ES$27</f>
        <v>38.831489982887419</v>
      </c>
      <c r="R284" s="10">
        <f ca="1">I284-Results!$E$5*H284</f>
        <v>38.830140659482467</v>
      </c>
      <c r="S284" s="10" cm="1">
        <f t="array" aca="1" ref="S284" ca="1">SUMPRODUCT(J284:O284,TRANSPOSE(Test!AR$28:AR$33))+Test!$AD$20-Test!$AC$26</f>
        <v>36.412051563400702</v>
      </c>
      <c r="T284" s="10">
        <f ca="1">SUMPRODUCT(J284:O284,Results!K$9:P$9)</f>
        <v>38.306433163267656</v>
      </c>
      <c r="U284" s="10">
        <f ca="1">SUMPRODUCT(J284:O284,Results!K$9:P$9)+Test!$AD$20-Test!$AC$31</f>
        <v>38.323389219792752</v>
      </c>
      <c r="V284" s="10">
        <f t="shared" ca="1" si="25"/>
        <v>0.49695864844462534</v>
      </c>
      <c r="W284" s="10">
        <f t="shared" ca="1" si="26"/>
        <v>0.59660663658376478</v>
      </c>
      <c r="X284" s="10">
        <f t="shared" ca="1" si="27"/>
        <v>0.59795595998871676</v>
      </c>
      <c r="Y284" s="10">
        <f t="shared" ca="1" si="28"/>
        <v>3.0160450560704817</v>
      </c>
      <c r="Z284" s="10">
        <f ca="1">I284-Test!$AD$20</f>
        <v>39.145968552589295</v>
      </c>
      <c r="AA284" s="10">
        <f t="shared" ca="1" si="29"/>
        <v>1.104707399678432</v>
      </c>
    </row>
    <row r="285" spans="1:27">
      <c r="A285" s="6">
        <f ca="1">LN((RAND()^(-Results!$F$4))-1)</f>
        <v>-0.83674547068176919</v>
      </c>
      <c r="B285" s="6">
        <f ca="1">LN((RAND()^(-Results!$F$4))-1)</f>
        <v>1.4551375868903824</v>
      </c>
      <c r="C285" s="6">
        <f ca="1">LN((RAND()^(-Results!$F$4))-1)</f>
        <v>-0.8637838089534875</v>
      </c>
      <c r="D285" s="6">
        <f ca="1">LN((RAND()^(-Results!$F$4))-1)</f>
        <v>-0.55631001707920835</v>
      </c>
      <c r="E285" s="6">
        <f ca="1">LN((RAND()^(-Results!$F$4))-1)</f>
        <v>0.2203745466532939</v>
      </c>
      <c r="F285" s="6">
        <f ca="1">LN((RAND()^(-Results!$F$4))-1)</f>
        <v>2.5269688872366527</v>
      </c>
      <c r="G285" s="6">
        <f ca="1">LN((RAND()^(-Results!$F$4))-1)</f>
        <v>0.62713896730131757</v>
      </c>
      <c r="H285" s="6">
        <f t="shared" ca="1" si="24"/>
        <v>0.68539013774532187</v>
      </c>
      <c r="I285" s="10">
        <f ca="1">SUMPRODUCT(J285:O285,Results!B$12:G$12)+Results!$F$5*H285</f>
        <v>13.250412409323134</v>
      </c>
      <c r="J285" s="10">
        <f ca="1">SUMPRODUCT($A285:$F285,Results!$B$15:$G$15)</f>
        <v>-3.3233802604058753</v>
      </c>
      <c r="K285" s="10">
        <f ca="1">SUMPRODUCT($A285:$F285,Results!$B$16:$G$16)</f>
        <v>2.8207838565839092</v>
      </c>
      <c r="L285" s="10">
        <f ca="1">SUMPRODUCT($A285:$F285,Results!$B$17:$G$17)</f>
        <v>-3.2911763486798655</v>
      </c>
      <c r="M285" s="10">
        <f ca="1">SUMPRODUCT($A285:$F285,Results!$B$18:$G$18)</f>
        <v>-2.1930298172531137</v>
      </c>
      <c r="N285" s="10">
        <f ca="1">SUMPRODUCT($A285:$F285,Results!$B$19:$G$19)</f>
        <v>0.97660207844258662</v>
      </c>
      <c r="O285" s="10">
        <f ca="1">SUMPRODUCT($A285:$F285,Results!$B$20:$G$20)</f>
        <v>0.57838309737019022</v>
      </c>
      <c r="P285" s="10" cm="1">
        <f t="array" aca="1" ref="P285" ca="1">SUMPRODUCT(J285:O285,TRANSPOSE(Test!BL$20:BL$25))+Test!$AD$20-Test!$BL$27</f>
        <v>9.033784952300735</v>
      </c>
      <c r="Q285" s="10" cm="1">
        <f t="array" aca="1" ref="Q285" ca="1">SUMPRODUCT(J285:O285,TRANSPOSE(Test!ES$20:ES$25))+Test!$AD$20-Test!$ES$27</f>
        <v>9.1543660356972651</v>
      </c>
      <c r="R285" s="10">
        <f ca="1">I285-Results!$E$5*H285</f>
        <v>10.508851858341847</v>
      </c>
      <c r="S285" s="10" cm="1">
        <f t="array" aca="1" ref="S285" ca="1">SUMPRODUCT(J285:O285,TRANSPOSE(Test!AR$28:AR$33))+Test!$AD$20-Test!$AC$26</f>
        <v>9.3400198938496004</v>
      </c>
      <c r="T285" s="10">
        <f ca="1">SUMPRODUCT(J285:O285,Results!K$9:P$9)</f>
        <v>9.7375928422732407</v>
      </c>
      <c r="U285" s="10">
        <f ca="1">SUMPRODUCT(J285:O285,Results!K$9:P$9)+Test!$AD$20-Test!$AC$31</f>
        <v>9.7545488987983333</v>
      </c>
      <c r="V285" s="10">
        <f t="shared" ca="1" si="25"/>
        <v>4.2166274570223994</v>
      </c>
      <c r="W285" s="10">
        <f t="shared" ca="1" si="26"/>
        <v>4.0960463736258692</v>
      </c>
      <c r="X285" s="10">
        <f t="shared" ca="1" si="27"/>
        <v>2.741560550981287</v>
      </c>
      <c r="Y285" s="10">
        <f t="shared" ca="1" si="28"/>
        <v>3.9103925154735339</v>
      </c>
      <c r="Z285" s="10">
        <f ca="1">I285-Test!$AD$20</f>
        <v>12.968284342441249</v>
      </c>
      <c r="AA285" s="10">
        <f t="shared" ca="1" si="29"/>
        <v>3.495863510524801</v>
      </c>
    </row>
    <row r="286" spans="1:27">
      <c r="A286" s="6">
        <f ca="1">LN((RAND()^(-Results!$F$4))-1)</f>
        <v>-2.2880633970954518</v>
      </c>
      <c r="B286" s="6">
        <f ca="1">LN((RAND()^(-Results!$F$4))-1)</f>
        <v>-0.57746514133612059</v>
      </c>
      <c r="C286" s="6">
        <f ca="1">LN((RAND()^(-Results!$F$4))-1)</f>
        <v>0.68393828557337955</v>
      </c>
      <c r="D286" s="6">
        <f ca="1">LN((RAND()^(-Results!$F$4))-1)</f>
        <v>1.0902835141542333</v>
      </c>
      <c r="E286" s="6">
        <f ca="1">LN((RAND()^(-Results!$F$4))-1)</f>
        <v>1.1327668223517873</v>
      </c>
      <c r="F286" s="6">
        <f ca="1">LN((RAND()^(-Results!$F$4))-1)</f>
        <v>-3.650189867648022</v>
      </c>
      <c r="G286" s="6">
        <f ca="1">LN((RAND()^(-Results!$F$4))-1)</f>
        <v>-2.3499023273249446</v>
      </c>
      <c r="H286" s="6">
        <f t="shared" ca="1" si="24"/>
        <v>-2.2916511568809406</v>
      </c>
      <c r="I286" s="10">
        <f ca="1">SUMPRODUCT(J286:O286,Results!B$12:G$12)+Results!$F$5*H286</f>
        <v>-41.119158920537117</v>
      </c>
      <c r="J286" s="10">
        <f ca="1">SUMPRODUCT($A286:$F286,Results!$B$15:$G$15)</f>
        <v>11.810432397691613</v>
      </c>
      <c r="K286" s="10">
        <f ca="1">SUMPRODUCT($A286:$F286,Results!$B$16:$G$16)</f>
        <v>-0.51155901459525754</v>
      </c>
      <c r="L286" s="10">
        <f ca="1">SUMPRODUCT($A286:$F286,Results!$B$17:$G$17)</f>
        <v>0.26185256627041431</v>
      </c>
      <c r="M286" s="10">
        <f ca="1">SUMPRODUCT($A286:$F286,Results!$B$18:$G$18)</f>
        <v>4.2913070925495083</v>
      </c>
      <c r="N286" s="10">
        <f ca="1">SUMPRODUCT($A286:$F286,Results!$B$19:$G$19)</f>
        <v>-9.1176933583038888</v>
      </c>
      <c r="O286" s="10">
        <f ca="1">SUMPRODUCT($A286:$F286,Results!$B$20:$G$20)</f>
        <v>-5.3365771828960469</v>
      </c>
      <c r="P286" s="10" cm="1">
        <f t="array" aca="1" ref="P286" ca="1">SUMPRODUCT(J286:O286,TRANSPOSE(Test!BL$20:BL$25))+Test!$AD$20-Test!$BL$27</f>
        <v>-28.92677123320388</v>
      </c>
      <c r="Q286" s="10" cm="1">
        <f t="array" aca="1" ref="Q286" ca="1">SUMPRODUCT(J286:O286,TRANSPOSE(Test!ES$20:ES$25))+Test!$AD$20-Test!$ES$27</f>
        <v>-28.925127263177128</v>
      </c>
      <c r="R286" s="10">
        <f ca="1">I286-Results!$E$5*H286</f>
        <v>-31.952554293013357</v>
      </c>
      <c r="S286" s="10" cm="1">
        <f t="array" aca="1" ref="S286" ca="1">SUMPRODUCT(J286:O286,TRANSPOSE(Test!AR$28:AR$33))+Test!$AD$20-Test!$AC$26</f>
        <v>-28.037323301128399</v>
      </c>
      <c r="T286" s="10">
        <f ca="1">SUMPRODUCT(J286:O286,Results!K$9:P$9)</f>
        <v>-28.894642940180059</v>
      </c>
      <c r="U286" s="10">
        <f ca="1">SUMPRODUCT(J286:O286,Results!K$9:P$9)+Test!$AD$20-Test!$AC$31</f>
        <v>-28.877686883654967</v>
      </c>
      <c r="V286" s="10">
        <f t="shared" ca="1" si="25"/>
        <v>-12.192387687333238</v>
      </c>
      <c r="W286" s="10">
        <f t="shared" ca="1" si="26"/>
        <v>-12.194031657359989</v>
      </c>
      <c r="X286" s="10">
        <f t="shared" ca="1" si="27"/>
        <v>-9.1666046275237605</v>
      </c>
      <c r="Y286" s="10">
        <f t="shared" ca="1" si="28"/>
        <v>-13.081835619408718</v>
      </c>
      <c r="Z286" s="10">
        <f ca="1">I286-Test!$AD$20</f>
        <v>-41.401286987419006</v>
      </c>
      <c r="AA286" s="10">
        <f t="shared" ca="1" si="29"/>
        <v>-12.241472036882151</v>
      </c>
    </row>
    <row r="287" spans="1:27">
      <c r="A287" s="6">
        <f ca="1">LN((RAND()^(-Results!$F$4))-1)</f>
        <v>-0.39139131872295962</v>
      </c>
      <c r="B287" s="6">
        <f ca="1">LN((RAND()^(-Results!$F$4))-1)</f>
        <v>0.2739198707626882</v>
      </c>
      <c r="C287" s="6">
        <f ca="1">LN((RAND()^(-Results!$F$4))-1)</f>
        <v>0.57985822159288114</v>
      </c>
      <c r="D287" s="6">
        <f ca="1">LN((RAND()^(-Results!$F$4))-1)</f>
        <v>0.65919379643589759</v>
      </c>
      <c r="E287" s="6">
        <f ca="1">LN((RAND()^(-Results!$F$4))-1)</f>
        <v>-3.9473066754381107E-2</v>
      </c>
      <c r="F287" s="6">
        <f ca="1">LN((RAND()^(-Results!$F$4))-1)</f>
        <v>-0.54688156629031082</v>
      </c>
      <c r="G287" s="6">
        <f ca="1">LN((RAND()^(-Results!$F$4))-1)</f>
        <v>-0.57693205723906626</v>
      </c>
      <c r="H287" s="6">
        <f t="shared" ca="1" si="24"/>
        <v>-0.51868088679506197</v>
      </c>
      <c r="I287" s="10">
        <f ca="1">SUMPRODUCT(J287:O287,Results!B$12:G$12)+Results!$F$5*H287</f>
        <v>-6.8409291364421012</v>
      </c>
      <c r="J287" s="10">
        <f ca="1">SUMPRODUCT($A287:$F287,Results!$B$15:$G$15)</f>
        <v>2.0606209876818866</v>
      </c>
      <c r="K287" s="10">
        <f ca="1">SUMPRODUCT($A287:$F287,Results!$B$16:$G$16)</f>
        <v>-2.0123080312242247E-2</v>
      </c>
      <c r="L287" s="10">
        <f ca="1">SUMPRODUCT($A287:$F287,Results!$B$17:$G$17)</f>
        <v>1.789455280476262</v>
      </c>
      <c r="M287" s="10">
        <f ca="1">SUMPRODUCT($A287:$F287,Results!$B$18:$G$18)</f>
        <v>-0.18425726132084752</v>
      </c>
      <c r="N287" s="10">
        <f ca="1">SUMPRODUCT($A287:$F287,Results!$B$19:$G$19)</f>
        <v>-0.4969144660227256</v>
      </c>
      <c r="O287" s="10">
        <f ca="1">SUMPRODUCT($A287:$F287,Results!$B$20:$G$20)</f>
        <v>0.10292063700583653</v>
      </c>
      <c r="P287" s="10" cm="1">
        <f t="array" aca="1" ref="P287" ca="1">SUMPRODUCT(J287:O287,TRANSPOSE(Test!BL$20:BL$25))+Test!$AD$20-Test!$BL$27</f>
        <v>-4.1188493880465433</v>
      </c>
      <c r="Q287" s="10" cm="1">
        <f t="array" aca="1" ref="Q287" ca="1">SUMPRODUCT(J287:O287,TRANSPOSE(Test!ES$20:ES$25))+Test!$AD$20-Test!$ES$27</f>
        <v>-4.0961907964377069</v>
      </c>
      <c r="R287" s="10">
        <f ca="1">I287-Results!$E$5*H287</f>
        <v>-4.7662055892618529</v>
      </c>
      <c r="S287" s="10" cm="1">
        <f t="array" aca="1" ref="S287" ca="1">SUMPRODUCT(J287:O287,TRANSPOSE(Test!AR$28:AR$33))+Test!$AD$20-Test!$AC$26</f>
        <v>-3.0099374741331042</v>
      </c>
      <c r="T287" s="10">
        <f ca="1">SUMPRODUCT(J287:O287,Results!K$9:P$9)</f>
        <v>-3.9819355264930993</v>
      </c>
      <c r="U287" s="10">
        <f ca="1">SUMPRODUCT(J287:O287,Results!K$9:P$9)+Test!$AD$20-Test!$AC$31</f>
        <v>-3.9649794699680068</v>
      </c>
      <c r="V287" s="10">
        <f t="shared" ca="1" si="25"/>
        <v>-2.7220797483955579</v>
      </c>
      <c r="W287" s="10">
        <f t="shared" ca="1" si="26"/>
        <v>-2.7447383400043943</v>
      </c>
      <c r="X287" s="10">
        <f t="shared" ca="1" si="27"/>
        <v>-2.0747235471802483</v>
      </c>
      <c r="Y287" s="10">
        <f t="shared" ca="1" si="28"/>
        <v>-3.830991662308997</v>
      </c>
      <c r="Z287" s="10">
        <f ca="1">I287-Test!$AD$20</f>
        <v>-7.1230572033239863</v>
      </c>
      <c r="AA287" s="10">
        <f t="shared" ca="1" si="29"/>
        <v>-2.8759496664740944</v>
      </c>
    </row>
    <row r="288" spans="1:27">
      <c r="A288" s="6">
        <f ca="1">LN((RAND()^(-Results!$F$4))-1)</f>
        <v>2.7794521536171621</v>
      </c>
      <c r="B288" s="6">
        <f ca="1">LN((RAND()^(-Results!$F$4))-1)</f>
        <v>1.6698150630674315</v>
      </c>
      <c r="C288" s="6">
        <f ca="1">LN((RAND()^(-Results!$F$4))-1)</f>
        <v>5.4258771825042418</v>
      </c>
      <c r="D288" s="6">
        <f ca="1">LN((RAND()^(-Results!$F$4))-1)</f>
        <v>0.16445174765468204</v>
      </c>
      <c r="E288" s="6">
        <f ca="1">LN((RAND()^(-Results!$F$4))-1)</f>
        <v>0.16372893608069941</v>
      </c>
      <c r="F288" s="6">
        <f ca="1">LN((RAND()^(-Results!$F$4))-1)</f>
        <v>0.48343091000266719</v>
      </c>
      <c r="G288" s="6">
        <f ca="1">LN((RAND()^(-Results!$F$4))-1)</f>
        <v>-0.15692363483779304</v>
      </c>
      <c r="H288" s="6">
        <f t="shared" ca="1" si="24"/>
        <v>-9.8672464393788781E-2</v>
      </c>
      <c r="I288" s="10">
        <f ca="1">SUMPRODUCT(J288:O288,Results!B$12:G$12)+Results!$F$5*H288</f>
        <v>26.234153917448548</v>
      </c>
      <c r="J288" s="10">
        <f ca="1">SUMPRODUCT($A288:$F288,Results!$B$15:$G$15)</f>
        <v>-4.6901778469589885</v>
      </c>
      <c r="K288" s="10">
        <f ca="1">SUMPRODUCT($A288:$F288,Results!$B$16:$G$16)</f>
        <v>9.4108519123439951</v>
      </c>
      <c r="L288" s="10">
        <f ca="1">SUMPRODUCT($A288:$F288,Results!$B$17:$G$17)</f>
        <v>4.7782738921662187</v>
      </c>
      <c r="M288" s="10">
        <f ca="1">SUMPRODUCT($A288:$F288,Results!$B$18:$G$18)</f>
        <v>-8.0650155214666803</v>
      </c>
      <c r="N288" s="10">
        <f ca="1">SUMPRODUCT($A288:$F288,Results!$B$19:$G$19)</f>
        <v>13.309321537052991</v>
      </c>
      <c r="O288" s="10">
        <f ca="1">SUMPRODUCT($A288:$F288,Results!$B$20:$G$20)</f>
        <v>8.4001753144333318</v>
      </c>
      <c r="P288" s="10" cm="1">
        <f t="array" aca="1" ref="P288" ca="1">SUMPRODUCT(J288:O288,TRANSPOSE(Test!BL$20:BL$25))+Test!$AD$20-Test!$BL$27</f>
        <v>28.239392475766863</v>
      </c>
      <c r="Q288" s="10" cm="1">
        <f t="array" aca="1" ref="Q288" ca="1">SUMPRODUCT(J288:O288,TRANSPOSE(Test!ES$20:ES$25))+Test!$AD$20-Test!$ES$27</f>
        <v>28.178177412243933</v>
      </c>
      <c r="R288" s="10">
        <f ca="1">I288-Results!$E$5*H288</f>
        <v>26.628843775023704</v>
      </c>
      <c r="S288" s="10" cm="1">
        <f t="array" aca="1" ref="S288" ca="1">SUMPRODUCT(J288:O288,TRANSPOSE(Test!AR$28:AR$33))+Test!$AD$20-Test!$AC$26</f>
        <v>33.706249789741356</v>
      </c>
      <c r="T288" s="10">
        <f ca="1">SUMPRODUCT(J288:O288,Results!K$9:P$9)</f>
        <v>27.849261758522388</v>
      </c>
      <c r="U288" s="10">
        <f ca="1">SUMPRODUCT(J288:O288,Results!K$9:P$9)+Test!$AD$20-Test!$AC$31</f>
        <v>27.866217815047481</v>
      </c>
      <c r="V288" s="10">
        <f t="shared" ca="1" si="25"/>
        <v>-2.0052385583183145</v>
      </c>
      <c r="W288" s="10">
        <f t="shared" ca="1" si="26"/>
        <v>-1.9440234947953847</v>
      </c>
      <c r="X288" s="10">
        <f t="shared" ca="1" si="27"/>
        <v>-0.3946898575751554</v>
      </c>
      <c r="Y288" s="10">
        <f t="shared" ca="1" si="28"/>
        <v>-7.4720958722928081</v>
      </c>
      <c r="Z288" s="10">
        <f ca="1">I288-Test!$AD$20</f>
        <v>25.952025850566663</v>
      </c>
      <c r="AA288" s="10">
        <f t="shared" ca="1" si="29"/>
        <v>-1.6320638975989326</v>
      </c>
    </row>
    <row r="289" spans="1:27">
      <c r="A289" s="6">
        <f ca="1">LN((RAND()^(-Results!$F$4))-1)</f>
        <v>-7.6142322987615432E-2</v>
      </c>
      <c r="B289" s="6">
        <f ca="1">LN((RAND()^(-Results!$F$4))-1)</f>
        <v>-1.8446607977509193</v>
      </c>
      <c r="C289" s="6">
        <f ca="1">LN((RAND()^(-Results!$F$4))-1)</f>
        <v>1.9698828554900956</v>
      </c>
      <c r="D289" s="6">
        <f ca="1">LN((RAND()^(-Results!$F$4))-1)</f>
        <v>-0.32987918213883272</v>
      </c>
      <c r="E289" s="6">
        <f ca="1">LN((RAND()^(-Results!$F$4))-1)</f>
        <v>1.1982551068275331</v>
      </c>
      <c r="F289" s="6">
        <f ca="1">LN((RAND()^(-Results!$F$4))-1)</f>
        <v>0.86098024106048077</v>
      </c>
      <c r="G289" s="6">
        <f ca="1">LN((RAND()^(-Results!$F$4))-1)</f>
        <v>-0.64765026842613305</v>
      </c>
      <c r="H289" s="6">
        <f t="shared" ca="1" si="24"/>
        <v>-0.58939909798212875</v>
      </c>
      <c r="I289" s="10">
        <f ca="1">SUMPRODUCT(J289:O289,Results!B$12:G$12)+Results!$F$5*H289</f>
        <v>-6.8227417179631544E-3</v>
      </c>
      <c r="J289" s="10">
        <f ca="1">SUMPRODUCT($A289:$F289,Results!$B$15:$G$15)</f>
        <v>-0.63132221640089004</v>
      </c>
      <c r="K289" s="10">
        <f ca="1">SUMPRODUCT($A289:$F289,Results!$B$16:$G$16)</f>
        <v>5.0609743080328871</v>
      </c>
      <c r="L289" s="10">
        <f ca="1">SUMPRODUCT($A289:$F289,Results!$B$17:$G$17)</f>
        <v>-5.3797206849812333</v>
      </c>
      <c r="M289" s="10">
        <f ca="1">SUMPRODUCT($A289:$F289,Results!$B$18:$G$18)</f>
        <v>-4.9938580919525473</v>
      </c>
      <c r="N289" s="10">
        <f ca="1">SUMPRODUCT($A289:$F289,Results!$B$19:$G$19)</f>
        <v>-2.3375031535734294</v>
      </c>
      <c r="O289" s="10">
        <f ca="1">SUMPRODUCT($A289:$F289,Results!$B$20:$G$20)</f>
        <v>1.6092659038131798</v>
      </c>
      <c r="P289" s="10" cm="1">
        <f t="array" aca="1" ref="P289" ca="1">SUMPRODUCT(J289:O289,TRANSPOSE(Test!BL$20:BL$25))+Test!$AD$20-Test!$BL$27</f>
        <v>4.3907448269881719</v>
      </c>
      <c r="Q289" s="10" cm="1">
        <f t="array" aca="1" ref="Q289" ca="1">SUMPRODUCT(J289:O289,TRANSPOSE(Test!ES$20:ES$25))+Test!$AD$20-Test!$ES$27</f>
        <v>4.3018511816716183</v>
      </c>
      <c r="R289" s="10">
        <f ca="1">I289-Results!$E$5*H289</f>
        <v>2.3507736502105518</v>
      </c>
      <c r="S289" s="10" cm="1">
        <f t="array" aca="1" ref="S289" ca="1">SUMPRODUCT(J289:O289,TRANSPOSE(Test!AR$28:AR$33))+Test!$AD$20-Test!$AC$26</f>
        <v>8.9863093321152991</v>
      </c>
      <c r="T289" s="10">
        <f ca="1">SUMPRODUCT(J289:O289,Results!K$9:P$9)</f>
        <v>3.8298036613951392</v>
      </c>
      <c r="U289" s="10">
        <f ca="1">SUMPRODUCT(J289:O289,Results!K$9:P$9)+Test!$AD$20-Test!$AC$31</f>
        <v>3.8467597179202317</v>
      </c>
      <c r="V289" s="10">
        <f t="shared" ca="1" si="25"/>
        <v>-4.3975675687061351</v>
      </c>
      <c r="W289" s="10">
        <f t="shared" ca="1" si="26"/>
        <v>-4.3086739233895814</v>
      </c>
      <c r="X289" s="10">
        <f t="shared" ca="1" si="27"/>
        <v>-2.357596391928515</v>
      </c>
      <c r="Y289" s="10">
        <f t="shared" ca="1" si="28"/>
        <v>-8.9931320738332623</v>
      </c>
      <c r="Z289" s="10">
        <f ca="1">I289-Test!$AD$20</f>
        <v>-0.28895080859984845</v>
      </c>
      <c r="AA289" s="10">
        <f t="shared" ca="1" si="29"/>
        <v>-3.8535824596381949</v>
      </c>
    </row>
    <row r="290" spans="1:27">
      <c r="A290" s="6">
        <f ca="1">LN((RAND()^(-Results!$F$4))-1)</f>
        <v>9.0908153799824531E-2</v>
      </c>
      <c r="B290" s="6">
        <f ca="1">LN((RAND()^(-Results!$F$4))-1)</f>
        <v>6.9673033043578775E-2</v>
      </c>
      <c r="C290" s="6">
        <f ca="1">LN((RAND()^(-Results!$F$4))-1)</f>
        <v>0.25517689409289651</v>
      </c>
      <c r="D290" s="6">
        <f ca="1">LN((RAND()^(-Results!$F$4))-1)</f>
        <v>0.28149072056992919</v>
      </c>
      <c r="E290" s="6">
        <f ca="1">LN((RAND()^(-Results!$F$4))-1)</f>
        <v>-0.60838600193120262</v>
      </c>
      <c r="F290" s="6">
        <f ca="1">LN((RAND()^(-Results!$F$4))-1)</f>
        <v>1.0084105241554466</v>
      </c>
      <c r="G290" s="6">
        <f ca="1">LN((RAND()^(-Results!$F$4))-1)</f>
        <v>2.9659533612932713E-2</v>
      </c>
      <c r="H290" s="6">
        <f t="shared" ca="1" si="24"/>
        <v>8.7910704056936961E-2</v>
      </c>
      <c r="I290" s="10">
        <f ca="1">SUMPRODUCT(J290:O290,Results!B$12:G$12)+Results!$F$5*H290</f>
        <v>4.1136807001603213</v>
      </c>
      <c r="J290" s="10">
        <f ca="1">SUMPRODUCT($A290:$F290,Results!$B$15:$G$15)</f>
        <v>-1.516271137209132</v>
      </c>
      <c r="K290" s="10">
        <f ca="1">SUMPRODUCT($A290:$F290,Results!$B$16:$G$16)</f>
        <v>-0.43883749679144968</v>
      </c>
      <c r="L290" s="10">
        <f ca="1">SUMPRODUCT($A290:$F290,Results!$B$17:$G$17)</f>
        <v>1.8223682727078647</v>
      </c>
      <c r="M290" s="10">
        <f ca="1">SUMPRODUCT($A290:$F290,Results!$B$18:$G$18)</f>
        <v>-2.2671390843377721</v>
      </c>
      <c r="N290" s="10">
        <f ca="1">SUMPRODUCT($A290:$F290,Results!$B$19:$G$19)</f>
        <v>1.5336162181538082</v>
      </c>
      <c r="O290" s="10">
        <f ca="1">SUMPRODUCT($A290:$F290,Results!$B$20:$G$20)</f>
        <v>2.0434879303645896</v>
      </c>
      <c r="P290" s="10" cm="1">
        <f t="array" aca="1" ref="P290" ca="1">SUMPRODUCT(J290:O290,TRANSPOSE(Test!BL$20:BL$25))+Test!$AD$20-Test!$BL$27</f>
        <v>3.6023766780350708</v>
      </c>
      <c r="Q290" s="10" cm="1">
        <f t="array" aca="1" ref="Q290" ca="1">SUMPRODUCT(J290:O290,TRANSPOSE(Test!ES$20:ES$25))+Test!$AD$20-Test!$ES$27</f>
        <v>3.6211531423238514</v>
      </c>
      <c r="R290" s="10">
        <f ca="1">I290-Results!$E$5*H290</f>
        <v>3.7620378839325737</v>
      </c>
      <c r="S290" s="10" cm="1">
        <f t="array" aca="1" ref="S290" ca="1">SUMPRODUCT(J290:O290,TRANSPOSE(Test!AR$28:AR$33))+Test!$AD$20-Test!$AC$26</f>
        <v>5.2525695077714021</v>
      </c>
      <c r="T290" s="10">
        <f ca="1">SUMPRODUCT(J290:O290,Results!K$9:P$9)</f>
        <v>3.7021806564332076</v>
      </c>
      <c r="U290" s="10">
        <f ca="1">SUMPRODUCT(J290:O290,Results!K$9:P$9)+Test!$AD$20-Test!$AC$31</f>
        <v>3.7191367129582997</v>
      </c>
      <c r="V290" s="10">
        <f t="shared" ca="1" si="25"/>
        <v>0.5113040221252505</v>
      </c>
      <c r="W290" s="10">
        <f t="shared" ca="1" si="26"/>
        <v>0.49252755783646984</v>
      </c>
      <c r="X290" s="10">
        <f t="shared" ca="1" si="27"/>
        <v>0.35164281622774762</v>
      </c>
      <c r="Y290" s="10">
        <f t="shared" ca="1" si="28"/>
        <v>-1.1388888076110808</v>
      </c>
      <c r="Z290" s="10">
        <f ca="1">I290-Test!$AD$20</f>
        <v>3.8315526332784362</v>
      </c>
      <c r="AA290" s="10">
        <f t="shared" ca="1" si="29"/>
        <v>0.39454398720202155</v>
      </c>
    </row>
    <row r="291" spans="1:27">
      <c r="A291" s="6">
        <f ca="1">LN((RAND()^(-Results!$F$4))-1)</f>
        <v>1.5569882133422495</v>
      </c>
      <c r="B291" s="6">
        <f ca="1">LN((RAND()^(-Results!$F$4))-1)</f>
        <v>-1.2918882469829656</v>
      </c>
      <c r="C291" s="6">
        <f ca="1">LN((RAND()^(-Results!$F$4))-1)</f>
        <v>-0.4753608306082146</v>
      </c>
      <c r="D291" s="6">
        <f ca="1">LN((RAND()^(-Results!$F$4))-1)</f>
        <v>1.2049781002825282</v>
      </c>
      <c r="E291" s="6">
        <f ca="1">LN((RAND()^(-Results!$F$4))-1)</f>
        <v>-0.18992242544218532</v>
      </c>
      <c r="F291" s="6">
        <f ca="1">LN((RAND()^(-Results!$F$4))-1)</f>
        <v>0.20306606487782369</v>
      </c>
      <c r="G291" s="6">
        <f ca="1">LN((RAND()^(-Results!$F$4))-1)</f>
        <v>-0.61303460179300362</v>
      </c>
      <c r="H291" s="6">
        <f t="shared" ca="1" si="24"/>
        <v>-0.55478343134899932</v>
      </c>
      <c r="I291" s="10">
        <f ca="1">SUMPRODUCT(J291:O291,Results!B$12:G$12)+Results!$F$5*H291</f>
        <v>5.6529042405697751</v>
      </c>
      <c r="J291" s="10">
        <f ca="1">SUMPRODUCT($A291:$F291,Results!$B$15:$G$15)</f>
        <v>-5.8255732890384646</v>
      </c>
      <c r="K291" s="10">
        <f ca="1">SUMPRODUCT($A291:$F291,Results!$B$16:$G$16)</f>
        <v>-2.9849783870354734</v>
      </c>
      <c r="L291" s="10">
        <f ca="1">SUMPRODUCT($A291:$F291,Results!$B$17:$G$17)</f>
        <v>-0.99850006171455963</v>
      </c>
      <c r="M291" s="10">
        <f ca="1">SUMPRODUCT($A291:$F291,Results!$B$18:$G$18)</f>
        <v>-0.58264040414966312</v>
      </c>
      <c r="N291" s="10">
        <f ca="1">SUMPRODUCT($A291:$F291,Results!$B$19:$G$19)</f>
        <v>1.1125076321153842</v>
      </c>
      <c r="O291" s="10">
        <f ca="1">SUMPRODUCT($A291:$F291,Results!$B$20:$G$20)</f>
        <v>1.7374043949675546</v>
      </c>
      <c r="P291" s="10" cm="1">
        <f t="array" aca="1" ref="P291" ca="1">SUMPRODUCT(J291:O291,TRANSPOSE(Test!BL$20:BL$25))+Test!$AD$20-Test!$BL$27</f>
        <v>8.5002794735508242</v>
      </c>
      <c r="Q291" s="10" cm="1">
        <f t="array" aca="1" ref="Q291" ca="1">SUMPRODUCT(J291:O291,TRANSPOSE(Test!ES$20:ES$25))+Test!$AD$20-Test!$ES$27</f>
        <v>8.4488941726660443</v>
      </c>
      <c r="R291" s="10">
        <f ca="1">I291-Results!$E$5*H291</f>
        <v>7.872037965965772</v>
      </c>
      <c r="S291" s="10" cm="1">
        <f t="array" aca="1" ref="S291" ca="1">SUMPRODUCT(J291:O291,TRANSPOSE(Test!AR$28:AR$33))+Test!$AD$20-Test!$AC$26</f>
        <v>7.3907385808235597</v>
      </c>
      <c r="T291" s="10">
        <f ca="1">SUMPRODUCT(J291:O291,Results!K$9:P$9)</f>
        <v>8.18870791288556</v>
      </c>
      <c r="U291" s="10">
        <f ca="1">SUMPRODUCT(J291:O291,Results!K$9:P$9)+Test!$AD$20-Test!$AC$31</f>
        <v>8.2056639694106526</v>
      </c>
      <c r="V291" s="10">
        <f t="shared" ca="1" si="25"/>
        <v>-2.8473752329810491</v>
      </c>
      <c r="W291" s="10">
        <f t="shared" ca="1" si="26"/>
        <v>-2.7959899320962691</v>
      </c>
      <c r="X291" s="10">
        <f t="shared" ca="1" si="27"/>
        <v>-2.2191337253959968</v>
      </c>
      <c r="Y291" s="10">
        <f t="shared" ca="1" si="28"/>
        <v>-1.7378343402537846</v>
      </c>
      <c r="Z291" s="10">
        <f ca="1">I291-Test!$AD$20</f>
        <v>5.3707761736878901</v>
      </c>
      <c r="AA291" s="10">
        <f t="shared" ca="1" si="29"/>
        <v>-2.5527597288408774</v>
      </c>
    </row>
    <row r="292" spans="1:27">
      <c r="A292" s="6">
        <f ca="1">LN((RAND()^(-Results!$F$4))-1)</f>
        <v>-0.10031979112765645</v>
      </c>
      <c r="B292" s="6">
        <f ca="1">LN((RAND()^(-Results!$F$4))-1)</f>
        <v>-0.44649565975291411</v>
      </c>
      <c r="C292" s="6">
        <f ca="1">LN((RAND()^(-Results!$F$4))-1)</f>
        <v>-3.2933098982666307</v>
      </c>
      <c r="D292" s="6">
        <f ca="1">LN((RAND()^(-Results!$F$4))-1)</f>
        <v>1.6232981715770534</v>
      </c>
      <c r="E292" s="6">
        <f ca="1">LN((RAND()^(-Results!$F$4))-1)</f>
        <v>1.1442340171264633</v>
      </c>
      <c r="F292" s="6">
        <f ca="1">LN((RAND()^(-Results!$F$4))-1)</f>
        <v>0.91918989059866618</v>
      </c>
      <c r="G292" s="6">
        <f ca="1">LN((RAND()^(-Results!$F$4))-1)</f>
        <v>-0.24589156915052621</v>
      </c>
      <c r="H292" s="6">
        <f t="shared" ca="1" si="24"/>
        <v>-0.18764039870652194</v>
      </c>
      <c r="I292" s="10">
        <f ca="1">SUMPRODUCT(J292:O292,Results!B$12:G$12)+Results!$F$5*H292</f>
        <v>5.6805017984497139</v>
      </c>
      <c r="J292" s="10">
        <f ca="1">SUMPRODUCT($A292:$F292,Results!$B$15:$G$15)</f>
        <v>-7.1749493097758101</v>
      </c>
      <c r="K292" s="10">
        <f ca="1">SUMPRODUCT($A292:$F292,Results!$B$16:$G$16)</f>
        <v>-3.009073010129053</v>
      </c>
      <c r="L292" s="10">
        <f ca="1">SUMPRODUCT($A292:$F292,Results!$B$17:$G$17)</f>
        <v>-8.9916994873317471</v>
      </c>
      <c r="M292" s="10">
        <f ca="1">SUMPRODUCT($A292:$F292,Results!$B$18:$G$18)</f>
        <v>2.5906683916764823</v>
      </c>
      <c r="N292" s="10">
        <f ca="1">SUMPRODUCT($A292:$F292,Results!$B$19:$G$19)</f>
        <v>-4.6158779288205212</v>
      </c>
      <c r="O292" s="10">
        <f ca="1">SUMPRODUCT($A292:$F292,Results!$B$20:$G$20)</f>
        <v>-2.7127871699165569</v>
      </c>
      <c r="P292" s="10" cm="1">
        <f t="array" aca="1" ref="P292" ca="1">SUMPRODUCT(J292:O292,TRANSPOSE(Test!BL$20:BL$25))+Test!$AD$20-Test!$BL$27</f>
        <v>5.5399474417546521</v>
      </c>
      <c r="Q292" s="10" cm="1">
        <f t="array" aca="1" ref="Q292" ca="1">SUMPRODUCT(J292:O292,TRANSPOSE(Test!ES$20:ES$25))+Test!$AD$20-Test!$ES$27</f>
        <v>5.6302090760411101</v>
      </c>
      <c r="R292" s="10">
        <f ca="1">I292-Results!$E$5*H292</f>
        <v>6.4310633932758012</v>
      </c>
      <c r="S292" s="10" cm="1">
        <f t="array" aca="1" ref="S292" ca="1">SUMPRODUCT(J292:O292,TRANSPOSE(Test!AR$28:AR$33))+Test!$AD$20-Test!$AC$26</f>
        <v>0.74444707995491743</v>
      </c>
      <c r="T292" s="10">
        <f ca="1">SUMPRODUCT(J292:O292,Results!K$9:P$9)</f>
        <v>6.1023122571915209</v>
      </c>
      <c r="U292" s="10">
        <f ca="1">SUMPRODUCT(J292:O292,Results!K$9:P$9)+Test!$AD$20-Test!$AC$31</f>
        <v>6.1192683137166135</v>
      </c>
      <c r="V292" s="10">
        <f t="shared" ca="1" si="25"/>
        <v>0.14055435669506178</v>
      </c>
      <c r="W292" s="10">
        <f t="shared" ca="1" si="26"/>
        <v>5.0292722408603829E-2</v>
      </c>
      <c r="X292" s="10">
        <f t="shared" ca="1" si="27"/>
        <v>-0.75056159482608731</v>
      </c>
      <c r="Y292" s="10">
        <f t="shared" ca="1" si="28"/>
        <v>4.9360547184947965</v>
      </c>
      <c r="Z292" s="10">
        <f ca="1">I292-Test!$AD$20</f>
        <v>5.3983737315678288</v>
      </c>
      <c r="AA292" s="10">
        <f t="shared" ca="1" si="29"/>
        <v>-0.43876651526689958</v>
      </c>
    </row>
    <row r="293" spans="1:27">
      <c r="A293" s="6">
        <f ca="1">LN((RAND()^(-Results!$F$4))-1)</f>
        <v>2.6698640297319294</v>
      </c>
      <c r="B293" s="6">
        <f ca="1">LN((RAND()^(-Results!$F$4))-1)</f>
        <v>-0.70023506794078572</v>
      </c>
      <c r="C293" s="6">
        <f ca="1">LN((RAND()^(-Results!$F$4))-1)</f>
        <v>0.76318913475064232</v>
      </c>
      <c r="D293" s="6">
        <f ca="1">LN((RAND()^(-Results!$F$4))-1)</f>
        <v>-0.96785647536956887</v>
      </c>
      <c r="E293" s="6">
        <f ca="1">LN((RAND()^(-Results!$F$4))-1)</f>
        <v>0.81777621398315425</v>
      </c>
      <c r="F293" s="6">
        <f ca="1">LN((RAND()^(-Results!$F$4))-1)</f>
        <v>1.1291766500961629</v>
      </c>
      <c r="G293" s="6">
        <f ca="1">LN((RAND()^(-Results!$F$4))-1)</f>
        <v>3.4859428244682369</v>
      </c>
      <c r="H293" s="6">
        <f t="shared" ca="1" si="24"/>
        <v>3.544193994912241</v>
      </c>
      <c r="I293" s="10">
        <f ca="1">SUMPRODUCT(J293:O293,Results!B$12:G$12)+Results!$F$5*H293</f>
        <v>41.794287908226096</v>
      </c>
      <c r="J293" s="10">
        <f ca="1">SUMPRODUCT($A293:$F293,Results!$B$15:$G$15)</f>
        <v>-9.0326933185075191</v>
      </c>
      <c r="K293" s="10">
        <f ca="1">SUMPRODUCT($A293:$F293,Results!$B$16:$G$16)</f>
        <v>3.9856323552320898</v>
      </c>
      <c r="L293" s="10">
        <f ca="1">SUMPRODUCT($A293:$F293,Results!$B$17:$G$17)</f>
        <v>-5.3169099006654426</v>
      </c>
      <c r="M293" s="10">
        <f ca="1">SUMPRODUCT($A293:$F293,Results!$B$18:$G$18)</f>
        <v>-2.5359728692787913</v>
      </c>
      <c r="N293" s="10">
        <f ca="1">SUMPRODUCT($A293:$F293,Results!$B$19:$G$19)</f>
        <v>5.7904406379719209</v>
      </c>
      <c r="O293" s="10">
        <f ca="1">SUMPRODUCT($A293:$F293,Results!$B$20:$G$20)</f>
        <v>2.9151023592173262</v>
      </c>
      <c r="P293" s="10" cm="1">
        <f t="array" aca="1" ref="P293" ca="1">SUMPRODUCT(J293:O293,TRANSPOSE(Test!BL$20:BL$25))+Test!$AD$20-Test!$BL$27</f>
        <v>24.650378187354839</v>
      </c>
      <c r="Q293" s="10" cm="1">
        <f t="array" aca="1" ref="Q293" ca="1">SUMPRODUCT(J293:O293,TRANSPOSE(Test!ES$20:ES$25))+Test!$AD$20-Test!$ES$27</f>
        <v>24.544478692237586</v>
      </c>
      <c r="R293" s="10">
        <f ca="1">I293-Results!$E$5*H293</f>
        <v>27.61751192857713</v>
      </c>
      <c r="S293" s="10" cm="1">
        <f t="array" aca="1" ref="S293" ca="1">SUMPRODUCT(J293:O293,TRANSPOSE(Test!AR$28:AR$33))+Test!$AD$20-Test!$AC$26</f>
        <v>23.381587277679902</v>
      </c>
      <c r="T293" s="10">
        <f ca="1">SUMPRODUCT(J293:O293,Results!K$9:P$9)</f>
        <v>23.964082908911362</v>
      </c>
      <c r="U293" s="10">
        <f ca="1">SUMPRODUCT(J293:O293,Results!K$9:P$9)+Test!$AD$20-Test!$AC$31</f>
        <v>23.981038965436454</v>
      </c>
      <c r="V293" s="10">
        <f t="shared" ca="1" si="25"/>
        <v>17.143909720871257</v>
      </c>
      <c r="W293" s="10">
        <f t="shared" ca="1" si="26"/>
        <v>17.24980921598851</v>
      </c>
      <c r="X293" s="10">
        <f t="shared" ca="1" si="27"/>
        <v>14.176775979648966</v>
      </c>
      <c r="Y293" s="10">
        <f t="shared" ca="1" si="28"/>
        <v>18.412700630546194</v>
      </c>
      <c r="Z293" s="10">
        <f ca="1">I293-Test!$AD$20</f>
        <v>41.512159841344207</v>
      </c>
      <c r="AA293" s="10">
        <f t="shared" ca="1" si="29"/>
        <v>17.813248942789642</v>
      </c>
    </row>
    <row r="294" spans="1:27">
      <c r="A294" s="6">
        <f ca="1">LN((RAND()^(-Results!$F$4))-1)</f>
        <v>3.312707988790895</v>
      </c>
      <c r="B294" s="6">
        <f ca="1">LN((RAND()^(-Results!$F$4))-1)</f>
        <v>1.0390517808111164</v>
      </c>
      <c r="C294" s="6">
        <f ca="1">LN((RAND()^(-Results!$F$4))-1)</f>
        <v>-0.51069138750841603</v>
      </c>
      <c r="D294" s="6">
        <f ca="1">LN((RAND()^(-Results!$F$4))-1)</f>
        <v>-4.0069215838891461</v>
      </c>
      <c r="E294" s="6">
        <f ca="1">LN((RAND()^(-Results!$F$4))-1)</f>
        <v>-4.2865989047168762</v>
      </c>
      <c r="F294" s="6">
        <f ca="1">LN((RAND()^(-Results!$F$4))-1)</f>
        <v>2.6127131338266697E-4</v>
      </c>
      <c r="G294" s="6">
        <f ca="1">LN((RAND()^(-Results!$F$4))-1)</f>
        <v>4.7143926389786088E-2</v>
      </c>
      <c r="H294" s="6">
        <f t="shared" ca="1" si="24"/>
        <v>0.10539509683379034</v>
      </c>
      <c r="I294" s="10">
        <f ca="1">SUMPRODUCT(J294:O294,Results!B$12:G$12)+Results!$F$5*H294</f>
        <v>9.662459261154174</v>
      </c>
      <c r="J294" s="10">
        <f ca="1">SUMPRODUCT($A294:$F294,Results!$B$15:$G$15)</f>
        <v>-0.93770356512587194</v>
      </c>
      <c r="K294" s="10">
        <f ca="1">SUMPRODUCT($A294:$F294,Results!$B$16:$G$16)</f>
        <v>-6.5127253818259803</v>
      </c>
      <c r="L294" s="10">
        <f ca="1">SUMPRODUCT($A294:$F294,Results!$B$17:$G$17)</f>
        <v>16.366411783588742</v>
      </c>
      <c r="M294" s="10">
        <f ca="1">SUMPRODUCT($A294:$F294,Results!$B$18:$G$18)</f>
        <v>3.0290134326610754</v>
      </c>
      <c r="N294" s="10">
        <f ca="1">SUMPRODUCT($A294:$F294,Results!$B$19:$G$19)</f>
        <v>14.643505268706178</v>
      </c>
      <c r="O294" s="10">
        <f ca="1">SUMPRODUCT($A294:$F294,Results!$B$20:$G$20)</f>
        <v>3.8243552367638678</v>
      </c>
      <c r="P294" s="10" cm="1">
        <f t="array" aca="1" ref="P294" ca="1">SUMPRODUCT(J294:O294,TRANSPOSE(Test!BL$20:BL$25))+Test!$AD$20-Test!$BL$27</f>
        <v>8.1843226883145341</v>
      </c>
      <c r="Q294" s="10" cm="1">
        <f t="array" aca="1" ref="Q294" ca="1">SUMPRODUCT(J294:O294,TRANSPOSE(Test!ES$20:ES$25))+Test!$AD$20-Test!$ES$27</f>
        <v>8.0393123573534044</v>
      </c>
      <c r="R294" s="10">
        <f ca="1">I294-Results!$E$5*H294</f>
        <v>9.2408788738190122</v>
      </c>
      <c r="S294" s="10" cm="1">
        <f t="array" aca="1" ref="S294" ca="1">SUMPRODUCT(J294:O294,TRANSPOSE(Test!AR$28:AR$33))+Test!$AD$20-Test!$AC$26</f>
        <v>4.2287842807844669</v>
      </c>
      <c r="T294" s="10">
        <f ca="1">SUMPRODUCT(J294:O294,Results!K$9:P$9)</f>
        <v>7.1912091534336611</v>
      </c>
      <c r="U294" s="10">
        <f ca="1">SUMPRODUCT(J294:O294,Results!K$9:P$9)+Test!$AD$20-Test!$AC$31</f>
        <v>7.2081652099587536</v>
      </c>
      <c r="V294" s="10">
        <f t="shared" ca="1" si="25"/>
        <v>1.4781365728396398</v>
      </c>
      <c r="W294" s="10">
        <f t="shared" ca="1" si="26"/>
        <v>1.6231469038007695</v>
      </c>
      <c r="X294" s="10">
        <f t="shared" ca="1" si="27"/>
        <v>0.42158038733516179</v>
      </c>
      <c r="Y294" s="10">
        <f t="shared" ca="1" si="28"/>
        <v>5.4336749803697071</v>
      </c>
      <c r="Z294" s="10">
        <f ca="1">I294-Test!$AD$20</f>
        <v>9.3803311942722889</v>
      </c>
      <c r="AA294" s="10">
        <f t="shared" ca="1" si="29"/>
        <v>2.4542940511954203</v>
      </c>
    </row>
    <row r="295" spans="1:27">
      <c r="A295" s="6">
        <f ca="1">LN((RAND()^(-Results!$F$4))-1)</f>
        <v>1.2477288379943701</v>
      </c>
      <c r="B295" s="6">
        <f ca="1">LN((RAND()^(-Results!$F$4))-1)</f>
        <v>-4.3150552292779594</v>
      </c>
      <c r="C295" s="6">
        <f ca="1">LN((RAND()^(-Results!$F$4))-1)</f>
        <v>-3.8635625891886192</v>
      </c>
      <c r="D295" s="6">
        <f ca="1">LN((RAND()^(-Results!$F$4))-1)</f>
        <v>0.77588261842930606</v>
      </c>
      <c r="E295" s="6">
        <f ca="1">LN((RAND()^(-Results!$F$4))-1)</f>
        <v>-1.4638831532761087</v>
      </c>
      <c r="F295" s="6">
        <f ca="1">LN((RAND()^(-Results!$F$4))-1)</f>
        <v>1.4164281062504178</v>
      </c>
      <c r="G295" s="6">
        <f ca="1">LN((RAND()^(-Results!$F$4))-1)</f>
        <v>-0.8218752197220649</v>
      </c>
      <c r="H295" s="6">
        <f t="shared" ca="1" si="24"/>
        <v>-0.7636240492780606</v>
      </c>
      <c r="I295" s="10">
        <f ca="1">SUMPRODUCT(J295:O295,Results!B$12:G$12)+Results!$F$5*H295</f>
        <v>-4.0940810583836109</v>
      </c>
      <c r="J295" s="10">
        <f ca="1">SUMPRODUCT($A295:$F295,Results!$B$15:$G$15)</f>
        <v>-7.7679045895338215</v>
      </c>
      <c r="K295" s="10">
        <f ca="1">SUMPRODUCT($A295:$F295,Results!$B$16:$G$16)</f>
        <v>-11.647838720547011</v>
      </c>
      <c r="L295" s="10">
        <f ca="1">SUMPRODUCT($A295:$F295,Results!$B$17:$G$17)</f>
        <v>-2.6250594659708448</v>
      </c>
      <c r="M295" s="10">
        <f ca="1">SUMPRODUCT($A295:$F295,Results!$B$18:$G$18)</f>
        <v>1.1969369589241499</v>
      </c>
      <c r="N295" s="10">
        <f ca="1">SUMPRODUCT($A295:$F295,Results!$B$19:$G$19)</f>
        <v>-5.0188132362132345</v>
      </c>
      <c r="O295" s="10">
        <f ca="1">SUMPRODUCT($A295:$F295,Results!$B$20:$G$20)</f>
        <v>-8.8854270959866088E-3</v>
      </c>
      <c r="P295" s="10" cm="1">
        <f t="array" aca="1" ref="P295" ca="1">SUMPRODUCT(J295:O295,TRANSPOSE(Test!BL$20:BL$25))+Test!$AD$20-Test!$BL$27</f>
        <v>-0.8016221551640883</v>
      </c>
      <c r="Q295" s="10" cm="1">
        <f t="array" aca="1" ref="Q295" ca="1">SUMPRODUCT(J295:O295,TRANSPOSE(Test!ES$20:ES$25))+Test!$AD$20-Test!$ES$27</f>
        <v>-0.92013273963096487</v>
      </c>
      <c r="R295" s="10">
        <f ca="1">I295-Results!$E$5*H295</f>
        <v>-1.0395848612713685</v>
      </c>
      <c r="S295" s="10" cm="1">
        <f t="array" aca="1" ref="S295" ca="1">SUMPRODUCT(J295:O295,TRANSPOSE(Test!AR$28:AR$33))+Test!$AD$20-Test!$AC$26</f>
        <v>-3.7580952112557044</v>
      </c>
      <c r="T295" s="10">
        <f ca="1">SUMPRODUCT(J295:O295,Results!K$9:P$9)</f>
        <v>-1.5369093972497136</v>
      </c>
      <c r="U295" s="10">
        <f ca="1">SUMPRODUCT(J295:O295,Results!K$9:P$9)+Test!$AD$20-Test!$AC$31</f>
        <v>-1.5199533407246211</v>
      </c>
      <c r="V295" s="10">
        <f t="shared" ca="1" si="25"/>
        <v>-3.2924589032195226</v>
      </c>
      <c r="W295" s="10">
        <f t="shared" ca="1" si="26"/>
        <v>-3.1739483187526458</v>
      </c>
      <c r="X295" s="10">
        <f t="shared" ca="1" si="27"/>
        <v>-3.0544961971122424</v>
      </c>
      <c r="Y295" s="10">
        <f t="shared" ca="1" si="28"/>
        <v>-0.33598584712790647</v>
      </c>
      <c r="Z295" s="10">
        <f ca="1">I295-Test!$AD$20</f>
        <v>-4.376209125265496</v>
      </c>
      <c r="AA295" s="10">
        <f t="shared" ca="1" si="29"/>
        <v>-2.5741277176589898</v>
      </c>
    </row>
    <row r="296" spans="1:27">
      <c r="A296" s="6">
        <f ca="1">LN((RAND()^(-Results!$F$4))-1)</f>
        <v>3.8488178338675887</v>
      </c>
      <c r="B296" s="6">
        <f ca="1">LN((RAND()^(-Results!$F$4))-1)</f>
        <v>2.0004359808252405</v>
      </c>
      <c r="C296" s="6">
        <f ca="1">LN((RAND()^(-Results!$F$4))-1)</f>
        <v>-0.35255361020572074</v>
      </c>
      <c r="D296" s="6">
        <f ca="1">LN((RAND()^(-Results!$F$4))-1)</f>
        <v>2.651490546341623</v>
      </c>
      <c r="E296" s="6">
        <f ca="1">LN((RAND()^(-Results!$F$4))-1)</f>
        <v>3.7740634612213858E-2</v>
      </c>
      <c r="F296" s="6">
        <f ca="1">LN((RAND()^(-Results!$F$4))-1)</f>
        <v>1.1769247149520536</v>
      </c>
      <c r="G296" s="6">
        <f ca="1">LN((RAND()^(-Results!$F$4))-1)</f>
        <v>-0.79168821377854004</v>
      </c>
      <c r="H296" s="6">
        <f t="shared" ca="1" si="24"/>
        <v>-0.73343704333453574</v>
      </c>
      <c r="I296" s="10">
        <f ca="1">SUMPRODUCT(J296:O296,Results!B$12:G$12)+Results!$F$5*H296</f>
        <v>34.55682262910134</v>
      </c>
      <c r="J296" s="10">
        <f ca="1">SUMPRODUCT($A296:$F296,Results!$B$15:$G$15)</f>
        <v>-16.203244107384982</v>
      </c>
      <c r="K296" s="10">
        <f ca="1">SUMPRODUCT($A296:$F296,Results!$B$16:$G$16)</f>
        <v>-0.35310029162144319</v>
      </c>
      <c r="L296" s="10">
        <f ca="1">SUMPRODUCT($A296:$F296,Results!$B$17:$G$17)</f>
        <v>-0.68867786205697179</v>
      </c>
      <c r="M296" s="10">
        <f ca="1">SUMPRODUCT($A296:$F296,Results!$B$18:$G$18)</f>
        <v>-1.3743843162156757</v>
      </c>
      <c r="N296" s="10">
        <f ca="1">SUMPRODUCT($A296:$F296,Results!$B$19:$G$19)</f>
        <v>11.70739625185821</v>
      </c>
      <c r="O296" s="10">
        <f ca="1">SUMPRODUCT($A296:$F296,Results!$B$20:$G$20)</f>
        <v>5.3964255204452023</v>
      </c>
      <c r="P296" s="10" cm="1">
        <f t="array" aca="1" ref="P296" ca="1">SUMPRODUCT(J296:O296,TRANSPOSE(Test!BL$20:BL$25))+Test!$AD$20-Test!$BL$27</f>
        <v>37.240186169560758</v>
      </c>
      <c r="Q296" s="10" cm="1">
        <f t="array" aca="1" ref="Q296" ca="1">SUMPRODUCT(J296:O296,TRANSPOSE(Test!ES$20:ES$25))+Test!$AD$20-Test!$ES$27</f>
        <v>37.316520415048316</v>
      </c>
      <c r="R296" s="10">
        <f ca="1">I296-Results!$E$5*H296</f>
        <v>37.490570802439485</v>
      </c>
      <c r="S296" s="10" cm="1">
        <f t="array" aca="1" ref="S296" ca="1">SUMPRODUCT(J296:O296,TRANSPOSE(Test!AR$28:AR$33))+Test!$AD$20-Test!$AC$26</f>
        <v>32.575538586342034</v>
      </c>
      <c r="T296" s="10">
        <f ca="1">SUMPRODUCT(J296:O296,Results!K$9:P$9)</f>
        <v>37.725228108470461</v>
      </c>
      <c r="U296" s="10">
        <f ca="1">SUMPRODUCT(J296:O296,Results!K$9:P$9)+Test!$AD$20-Test!$AC$31</f>
        <v>37.742184164995557</v>
      </c>
      <c r="V296" s="10">
        <f t="shared" ca="1" si="25"/>
        <v>-2.6833635404594176</v>
      </c>
      <c r="W296" s="10">
        <f t="shared" ca="1" si="26"/>
        <v>-2.759697785946976</v>
      </c>
      <c r="X296" s="10">
        <f t="shared" ca="1" si="27"/>
        <v>-2.9337481733381452</v>
      </c>
      <c r="Y296" s="10">
        <f t="shared" ca="1" si="28"/>
        <v>1.9812840427593059</v>
      </c>
      <c r="Z296" s="10">
        <f ca="1">I296-Test!$AD$20</f>
        <v>34.274694562219452</v>
      </c>
      <c r="AA296" s="10">
        <f t="shared" ca="1" si="29"/>
        <v>-3.1853615358942164</v>
      </c>
    </row>
    <row r="297" spans="1:27">
      <c r="A297" s="6">
        <f ca="1">LN((RAND()^(-Results!$F$4))-1)</f>
        <v>2.5090178527857487</v>
      </c>
      <c r="B297" s="6">
        <f ca="1">LN((RAND()^(-Results!$F$4))-1)</f>
        <v>-1.0428479401526476</v>
      </c>
      <c r="C297" s="6">
        <f ca="1">LN((RAND()^(-Results!$F$4))-1)</f>
        <v>0.55334620258572842</v>
      </c>
      <c r="D297" s="6">
        <f ca="1">LN((RAND()^(-Results!$F$4))-1)</f>
        <v>2.2323311724217887</v>
      </c>
      <c r="E297" s="6">
        <f ca="1">LN((RAND()^(-Results!$F$4))-1)</f>
        <v>7.2319396106418604E-2</v>
      </c>
      <c r="F297" s="6">
        <f ca="1">LN((RAND()^(-Results!$F$4))-1)</f>
        <v>0.89483670293840145</v>
      </c>
      <c r="G297" s="6">
        <f ca="1">LN((RAND()^(-Results!$F$4))-1)</f>
        <v>-5.0847261431048025</v>
      </c>
      <c r="H297" s="6">
        <f t="shared" ca="1" si="24"/>
        <v>-5.0264749726607985</v>
      </c>
      <c r="I297" s="10">
        <f ca="1">SUMPRODUCT(J297:O297,Results!B$12:G$12)+Results!$F$5*H297</f>
        <v>-4.825817756613052</v>
      </c>
      <c r="J297" s="10">
        <f ca="1">SUMPRODUCT($A297:$F297,Results!$B$15:$G$15)</f>
        <v>-10.262808321130425</v>
      </c>
      <c r="K297" s="10">
        <f ca="1">SUMPRODUCT($A297:$F297,Results!$B$16:$G$16)</f>
        <v>-1.1082131007528453</v>
      </c>
      <c r="L297" s="10">
        <f ca="1">SUMPRODUCT($A297:$F297,Results!$B$17:$G$17)</f>
        <v>-1.6295374710252499</v>
      </c>
      <c r="M297" s="10">
        <f ca="1">SUMPRODUCT($A297:$F297,Results!$B$18:$G$18)</f>
        <v>-3.5551728640699647</v>
      </c>
      <c r="N297" s="10">
        <f ca="1">SUMPRODUCT($A297:$F297,Results!$B$19:$G$19)</f>
        <v>4.2726668377933104</v>
      </c>
      <c r="O297" s="10">
        <f ca="1">SUMPRODUCT($A297:$F297,Results!$B$20:$G$20)</f>
        <v>4.6086205247608341</v>
      </c>
      <c r="P297" s="10" cm="1">
        <f t="array" aca="1" ref="P297" ca="1">SUMPRODUCT(J297:O297,TRANSPOSE(Test!BL$20:BL$25))+Test!$AD$20-Test!$BL$27</f>
        <v>20.63019532031338</v>
      </c>
      <c r="Q297" s="10" cm="1">
        <f t="array" aca="1" ref="Q297" ca="1">SUMPRODUCT(J297:O297,TRANSPOSE(Test!ES$20:ES$25))+Test!$AD$20-Test!$ES$27</f>
        <v>20.587603303165874</v>
      </c>
      <c r="R297" s="10">
        <f ca="1">I297-Results!$E$5*H297</f>
        <v>15.280082134030142</v>
      </c>
      <c r="S297" s="10" cm="1">
        <f t="array" aca="1" ref="S297" ca="1">SUMPRODUCT(J297:O297,TRANSPOSE(Test!AR$28:AR$33))+Test!$AD$20-Test!$AC$26</f>
        <v>20.7656096245715</v>
      </c>
      <c r="T297" s="10">
        <f ca="1">SUMPRODUCT(J297:O297,Results!K$9:P$9)</f>
        <v>20.388585633196612</v>
      </c>
      <c r="U297" s="10">
        <f ca="1">SUMPRODUCT(J297:O297,Results!K$9:P$9)+Test!$AD$20-Test!$AC$31</f>
        <v>20.405541689721705</v>
      </c>
      <c r="V297" s="10">
        <f t="shared" ca="1" si="25"/>
        <v>-25.456013076926432</v>
      </c>
      <c r="W297" s="10">
        <f t="shared" ca="1" si="26"/>
        <v>-25.413421059778926</v>
      </c>
      <c r="X297" s="10">
        <f t="shared" ca="1" si="27"/>
        <v>-20.105899890643194</v>
      </c>
      <c r="Y297" s="10">
        <f t="shared" ca="1" si="28"/>
        <v>-25.591427381184552</v>
      </c>
      <c r="Z297" s="10">
        <f ca="1">I297-Test!$AD$20</f>
        <v>-5.1079458234949371</v>
      </c>
      <c r="AA297" s="10">
        <f t="shared" ca="1" si="29"/>
        <v>-25.231359446334757</v>
      </c>
    </row>
    <row r="298" spans="1:27">
      <c r="A298" s="6">
        <f ca="1">LN((RAND()^(-Results!$F$4))-1)</f>
        <v>1.5455595783887639</v>
      </c>
      <c r="B298" s="6">
        <f ca="1">LN((RAND()^(-Results!$F$4))-1)</f>
        <v>2.4787408344975539</v>
      </c>
      <c r="C298" s="6">
        <f ca="1">LN((RAND()^(-Results!$F$4))-1)</f>
        <v>1.096029442177648</v>
      </c>
      <c r="D298" s="6">
        <f ca="1">LN((RAND()^(-Results!$F$4))-1)</f>
        <v>1.8049786997451336</v>
      </c>
      <c r="E298" s="6">
        <f ca="1">LN((RAND()^(-Results!$F$4))-1)</f>
        <v>-0.62112983558294133</v>
      </c>
      <c r="F298" s="6">
        <f ca="1">LN((RAND()^(-Results!$F$4))-1)</f>
        <v>-2.6385064120899777</v>
      </c>
      <c r="G298" s="6">
        <f ca="1">LN((RAND()^(-Results!$F$4))-1)</f>
        <v>1.988664564566323</v>
      </c>
      <c r="H298" s="6">
        <f t="shared" ca="1" si="24"/>
        <v>2.0469157350103271</v>
      </c>
      <c r="I298" s="10">
        <f ca="1">SUMPRODUCT(J298:O298,Results!B$12:G$12)+Results!$F$5*H298</f>
        <v>13.758720713993936</v>
      </c>
      <c r="J298" s="10">
        <f ca="1">SUMPRODUCT($A298:$F298,Results!$B$15:$G$15)</f>
        <v>0.44250392389735005</v>
      </c>
      <c r="K298" s="10">
        <f ca="1">SUMPRODUCT($A298:$F298,Results!$B$16:$G$16)</f>
        <v>-1.5940218857826141</v>
      </c>
      <c r="L298" s="10">
        <f ca="1">SUMPRODUCT($A298:$F298,Results!$B$17:$G$17)</f>
        <v>8.3480843064471646</v>
      </c>
      <c r="M298" s="10">
        <f ca="1">SUMPRODUCT($A298:$F298,Results!$B$18:$G$18)</f>
        <v>3.2050405336232544</v>
      </c>
      <c r="N298" s="10">
        <f ca="1">SUMPRODUCT($A298:$F298,Results!$B$19:$G$19)</f>
        <v>7.1559522855290725</v>
      </c>
      <c r="O298" s="10">
        <f ca="1">SUMPRODUCT($A298:$F298,Results!$B$20:$G$20)</f>
        <v>1.2398422745069273</v>
      </c>
      <c r="P298" s="10" cm="1">
        <f t="array" aca="1" ref="P298" ca="1">SUMPRODUCT(J298:O298,TRANSPOSE(Test!BL$20:BL$25))+Test!$AD$20-Test!$BL$27</f>
        <v>3.1066510270619507</v>
      </c>
      <c r="Q298" s="10" cm="1">
        <f t="array" aca="1" ref="Q298" ca="1">SUMPRODUCT(J298:O298,TRANSPOSE(Test!ES$20:ES$25))+Test!$AD$20-Test!$ES$27</f>
        <v>3.1584984358245918</v>
      </c>
      <c r="R298" s="10">
        <f ca="1">I298-Results!$E$5*H298</f>
        <v>5.5710577739526279</v>
      </c>
      <c r="S298" s="10" cm="1">
        <f t="array" aca="1" ref="S298" ca="1">SUMPRODUCT(J298:O298,TRANSPOSE(Test!AR$28:AR$33))+Test!$AD$20-Test!$AC$26</f>
        <v>0.38507385988763509</v>
      </c>
      <c r="T298" s="10">
        <f ca="1">SUMPRODUCT(J298:O298,Results!K$9:P$9)</f>
        <v>3.4412596853501025</v>
      </c>
      <c r="U298" s="10">
        <f ca="1">SUMPRODUCT(J298:O298,Results!K$9:P$9)+Test!$AD$20-Test!$AC$31</f>
        <v>3.4582157418751946</v>
      </c>
      <c r="V298" s="10">
        <f t="shared" ca="1" si="25"/>
        <v>10.652069686931986</v>
      </c>
      <c r="W298" s="10">
        <f t="shared" ca="1" si="26"/>
        <v>10.600222278169344</v>
      </c>
      <c r="X298" s="10">
        <f t="shared" ca="1" si="27"/>
        <v>8.1876629400413083</v>
      </c>
      <c r="Y298" s="10">
        <f t="shared" ca="1" si="28"/>
        <v>13.373646854106301</v>
      </c>
      <c r="Z298" s="10">
        <f ca="1">I298-Test!$AD$20</f>
        <v>13.476592647112051</v>
      </c>
      <c r="AA298" s="10">
        <f t="shared" ca="1" si="29"/>
        <v>10.300504972118741</v>
      </c>
    </row>
    <row r="299" spans="1:27">
      <c r="A299" s="6">
        <f ca="1">LN((RAND()^(-Results!$F$4))-1)</f>
        <v>0.94568890344837919</v>
      </c>
      <c r="B299" s="6">
        <f ca="1">LN((RAND()^(-Results!$F$4))-1)</f>
        <v>1.1473583079622838</v>
      </c>
      <c r="C299" s="6">
        <f ca="1">LN((RAND()^(-Results!$F$4))-1)</f>
        <v>-1.098480907070279</v>
      </c>
      <c r="D299" s="6">
        <f ca="1">LN((RAND()^(-Results!$F$4))-1)</f>
        <v>3.1153235223494944</v>
      </c>
      <c r="E299" s="6">
        <f ca="1">LN((RAND()^(-Results!$F$4))-1)</f>
        <v>1.2384874863028807</v>
      </c>
      <c r="F299" s="6">
        <f ca="1">LN((RAND()^(-Results!$F$4))-1)</f>
        <v>1.3531830869422448</v>
      </c>
      <c r="G299" s="6">
        <f ca="1">LN((RAND()^(-Results!$F$4))-1)</f>
        <v>0.51182801379936971</v>
      </c>
      <c r="H299" s="6">
        <f t="shared" ca="1" si="24"/>
        <v>0.570079184243374</v>
      </c>
      <c r="I299" s="10">
        <f ca="1">SUMPRODUCT(J299:O299,Results!B$12:G$12)+Results!$F$5*H299</f>
        <v>23.942310557054942</v>
      </c>
      <c r="J299" s="10">
        <f ca="1">SUMPRODUCT($A299:$F299,Results!$B$15:$G$15)</f>
        <v>-10.812629096175524</v>
      </c>
      <c r="K299" s="10">
        <f ca="1">SUMPRODUCT($A299:$F299,Results!$B$16:$G$16)</f>
        <v>0.55392497966138143</v>
      </c>
      <c r="L299" s="10">
        <f ca="1">SUMPRODUCT($A299:$F299,Results!$B$17:$G$17)</f>
        <v>-6.392861877475954</v>
      </c>
      <c r="M299" s="10">
        <f ca="1">SUMPRODUCT($A299:$F299,Results!$B$18:$G$18)</f>
        <v>-1.3494381942476918</v>
      </c>
      <c r="N299" s="10">
        <f ca="1">SUMPRODUCT($A299:$F299,Results!$B$19:$G$19)</f>
        <v>1.6939032728828203</v>
      </c>
      <c r="O299" s="10">
        <f ca="1">SUMPRODUCT($A299:$F299,Results!$B$20:$G$20)</f>
        <v>1.6068185146005607</v>
      </c>
      <c r="P299" s="10" cm="1">
        <f t="array" aca="1" ref="P299" ca="1">SUMPRODUCT(J299:O299,TRANSPOSE(Test!BL$20:BL$25))+Test!$AD$20-Test!$BL$27</f>
        <v>20.266884795995296</v>
      </c>
      <c r="Q299" s="10" cm="1">
        <f t="array" aca="1" ref="Q299" ca="1">SUMPRODUCT(J299:O299,TRANSPOSE(Test!ES$20:ES$25))+Test!$AD$20-Test!$ES$27</f>
        <v>20.409319691193883</v>
      </c>
      <c r="R299" s="10">
        <f ca="1">I299-Results!$E$5*H299</f>
        <v>21.661993820081445</v>
      </c>
      <c r="S299" s="10" cm="1">
        <f t="array" aca="1" ref="S299" ca="1">SUMPRODUCT(J299:O299,TRANSPOSE(Test!AR$28:AR$33))+Test!$AD$20-Test!$AC$26</f>
        <v>17.805599459556738</v>
      </c>
      <c r="T299" s="10">
        <f ca="1">SUMPRODUCT(J299:O299,Results!K$9:P$9)</f>
        <v>21.172721326086283</v>
      </c>
      <c r="U299" s="10">
        <f ca="1">SUMPRODUCT(J299:O299,Results!K$9:P$9)+Test!$AD$20-Test!$AC$31</f>
        <v>21.189677382611375</v>
      </c>
      <c r="V299" s="10">
        <f t="shared" ca="1" si="25"/>
        <v>3.6754257610596461</v>
      </c>
      <c r="W299" s="10">
        <f t="shared" ca="1" si="26"/>
        <v>3.5329908658610591</v>
      </c>
      <c r="X299" s="10">
        <f t="shared" ca="1" si="27"/>
        <v>2.2803167369734965</v>
      </c>
      <c r="Y299" s="10">
        <f t="shared" ca="1" si="28"/>
        <v>6.1367110974982033</v>
      </c>
      <c r="Z299" s="10">
        <f ca="1">I299-Test!$AD$20</f>
        <v>23.660182490173057</v>
      </c>
      <c r="AA299" s="10">
        <f t="shared" ca="1" si="29"/>
        <v>2.7526331744435666</v>
      </c>
    </row>
    <row r="300" spans="1:27">
      <c r="A300" s="6">
        <f ca="1">LN((RAND()^(-Results!$F$4))-1)</f>
        <v>7.7443635200880795E-2</v>
      </c>
      <c r="B300" s="6">
        <f ca="1">LN((RAND()^(-Results!$F$4))-1)</f>
        <v>-8.0867689661886372E-3</v>
      </c>
      <c r="C300" s="6">
        <f ca="1">LN((RAND()^(-Results!$F$4))-1)</f>
        <v>1.1375048482158947</v>
      </c>
      <c r="D300" s="6">
        <f ca="1">LN((RAND()^(-Results!$F$4))-1)</f>
        <v>-0.37352531138375483</v>
      </c>
      <c r="E300" s="6">
        <f ca="1">LN((RAND()^(-Results!$F$4))-1)</f>
        <v>-0.46936541727543102</v>
      </c>
      <c r="F300" s="6">
        <f ca="1">LN((RAND()^(-Results!$F$4))-1)</f>
        <v>-0.59594757429010026</v>
      </c>
      <c r="G300" s="6">
        <f ca="1">LN((RAND()^(-Results!$F$4))-1)</f>
        <v>1.6960418193228119</v>
      </c>
      <c r="H300" s="6">
        <f t="shared" ca="1" si="24"/>
        <v>1.7542929897668162</v>
      </c>
      <c r="I300" s="10">
        <f ca="1">SUMPRODUCT(J300:O300,Results!B$12:G$12)+Results!$F$5*H300</f>
        <v>4.9516688768277159</v>
      </c>
      <c r="J300" s="10">
        <f ca="1">SUMPRODUCT($A300:$F300,Results!$B$15:$G$15)</f>
        <v>2.8474332560012874</v>
      </c>
      <c r="K300" s="10">
        <f ca="1">SUMPRODUCT($A300:$F300,Results!$B$16:$G$16)</f>
        <v>0.37612442780538236</v>
      </c>
      <c r="L300" s="10">
        <f ca="1">SUMPRODUCT($A300:$F300,Results!$B$17:$G$17)</f>
        <v>3.6225298576917524</v>
      </c>
      <c r="M300" s="10">
        <f ca="1">SUMPRODUCT($A300:$F300,Results!$B$18:$G$18)</f>
        <v>-0.57933486356301644</v>
      </c>
      <c r="N300" s="10">
        <f ca="1">SUMPRODUCT($A300:$F300,Results!$B$19:$G$19)</f>
        <v>1.3044601228801282</v>
      </c>
      <c r="O300" s="10">
        <f ca="1">SUMPRODUCT($A300:$F300,Results!$B$20:$G$20)</f>
        <v>0.84178076274245806</v>
      </c>
      <c r="P300" s="10" cm="1">
        <f t="array" aca="1" ref="P300" ca="1">SUMPRODUCT(J300:O300,TRANSPOSE(Test!BL$20:BL$25))+Test!$AD$20-Test!$BL$27</f>
        <v>-3.4062177606559234</v>
      </c>
      <c r="Q300" s="10" cm="1">
        <f t="array" aca="1" ref="Q300" ca="1">SUMPRODUCT(J300:O300,TRANSPOSE(Test!ES$20:ES$25))+Test!$AD$20-Test!$ES$27</f>
        <v>-3.4420453469718706</v>
      </c>
      <c r="R300" s="10">
        <f ca="1">I300-Results!$E$5*H300</f>
        <v>-2.065503082239549</v>
      </c>
      <c r="S300" s="10" cm="1">
        <f t="array" aca="1" ref="S300" ca="1">SUMPRODUCT(J300:O300,TRANSPOSE(Test!AR$28:AR$33))+Test!$AD$20-Test!$AC$26</f>
        <v>-1.7838125873096016</v>
      </c>
      <c r="T300" s="10">
        <f ca="1">SUMPRODUCT(J300:O300,Results!K$9:P$9)</f>
        <v>-3.6464556621870794</v>
      </c>
      <c r="U300" s="10">
        <f ca="1">SUMPRODUCT(J300:O300,Results!K$9:P$9)+Test!$AD$20-Test!$AC$31</f>
        <v>-3.6294996056619868</v>
      </c>
      <c r="V300" s="10">
        <f t="shared" ca="1" si="25"/>
        <v>8.3578866374836398</v>
      </c>
      <c r="W300" s="10">
        <f t="shared" ca="1" si="26"/>
        <v>8.3937142237995861</v>
      </c>
      <c r="X300" s="10">
        <f t="shared" ca="1" si="27"/>
        <v>7.017171959067265</v>
      </c>
      <c r="Y300" s="10">
        <f t="shared" ca="1" si="28"/>
        <v>6.7354814641373171</v>
      </c>
      <c r="Z300" s="10">
        <f ca="1">I300-Test!$AD$20</f>
        <v>4.6695408099458309</v>
      </c>
      <c r="AA300" s="10">
        <f t="shared" ca="1" si="29"/>
        <v>8.5811684824897032</v>
      </c>
    </row>
    <row r="301" spans="1:27">
      <c r="A301" s="6">
        <f ca="1">LN((RAND()^(-Results!$F$4))-1)</f>
        <v>1.6631254504808761</v>
      </c>
      <c r="B301" s="6">
        <f ca="1">LN((RAND()^(-Results!$F$4))-1)</f>
        <v>2.3915742669570363</v>
      </c>
      <c r="C301" s="6">
        <f ca="1">LN((RAND()^(-Results!$F$4))-1)</f>
        <v>2.6053764886061708</v>
      </c>
      <c r="D301" s="6">
        <f ca="1">LN((RAND()^(-Results!$F$4))-1)</f>
        <v>-0.85511488770762023</v>
      </c>
      <c r="E301" s="6">
        <f ca="1">LN((RAND()^(-Results!$F$4))-1)</f>
        <v>0.2491733757590959</v>
      </c>
      <c r="F301" s="6">
        <f ca="1">LN((RAND()^(-Results!$F$4))-1)</f>
        <v>-0.75088021249826631</v>
      </c>
      <c r="G301" s="6">
        <f ca="1">LN((RAND()^(-Results!$F$4))-1)</f>
        <v>-2.4865271424630335</v>
      </c>
      <c r="H301" s="6">
        <f t="shared" ca="1" si="24"/>
        <v>-2.4282759720190294</v>
      </c>
      <c r="I301" s="10">
        <f ca="1">SUMPRODUCT(J301:O301,Results!B$12:G$12)+Results!$F$5*H301</f>
        <v>2.329632666126404</v>
      </c>
      <c r="J301" s="10">
        <f ca="1">SUMPRODUCT($A301:$F301,Results!$B$15:$G$15)</f>
        <v>-0.88083249815602649</v>
      </c>
      <c r="K301" s="10">
        <f ca="1">SUMPRODUCT($A301:$F301,Results!$B$16:$G$16)</f>
        <v>6.1161612457715053</v>
      </c>
      <c r="L301" s="10">
        <f ca="1">SUMPRODUCT($A301:$F301,Results!$B$17:$G$17)</f>
        <v>3.5035634244030427</v>
      </c>
      <c r="M301" s="10">
        <f ca="1">SUMPRODUCT($A301:$F301,Results!$B$18:$G$18)</f>
        <v>-1.0066863932977272</v>
      </c>
      <c r="N301" s="10">
        <f ca="1">SUMPRODUCT($A301:$F301,Results!$B$19:$G$19)</f>
        <v>9.3770289944484748</v>
      </c>
      <c r="O301" s="10">
        <f ca="1">SUMPRODUCT($A301:$F301,Results!$B$20:$G$20)</f>
        <v>2.7141425974057642</v>
      </c>
      <c r="P301" s="10" cm="1">
        <f t="array" aca="1" ref="P301" ca="1">SUMPRODUCT(J301:O301,TRANSPOSE(Test!BL$20:BL$25))+Test!$AD$20-Test!$BL$27</f>
        <v>14.842658897573019</v>
      </c>
      <c r="Q301" s="10" cm="1">
        <f t="array" aca="1" ref="Q301" ca="1">SUMPRODUCT(J301:O301,TRANSPOSE(Test!ES$20:ES$25))+Test!$AD$20-Test!$ES$27</f>
        <v>14.835073522294927</v>
      </c>
      <c r="R301" s="10">
        <f ca="1">I301-Results!$E$5*H301</f>
        <v>12.042736554202522</v>
      </c>
      <c r="S301" s="10" cm="1">
        <f t="array" aca="1" ref="S301" ca="1">SUMPRODUCT(J301:O301,TRANSPOSE(Test!AR$28:AR$33))+Test!$AD$20-Test!$AC$26</f>
        <v>14.797440515534287</v>
      </c>
      <c r="T301" s="10">
        <f ca="1">SUMPRODUCT(J301:O301,Results!K$9:P$9)</f>
        <v>14.763859480903434</v>
      </c>
      <c r="U301" s="10">
        <f ca="1">SUMPRODUCT(J301:O301,Results!K$9:P$9)+Test!$AD$20-Test!$AC$31</f>
        <v>14.780815537428527</v>
      </c>
      <c r="V301" s="10">
        <f t="shared" ca="1" si="25"/>
        <v>-12.513026231446615</v>
      </c>
      <c r="W301" s="10">
        <f t="shared" ca="1" si="26"/>
        <v>-12.505440856168523</v>
      </c>
      <c r="X301" s="10">
        <f t="shared" ca="1" si="27"/>
        <v>-9.7131038880761178</v>
      </c>
      <c r="Y301" s="10">
        <f t="shared" ca="1" si="28"/>
        <v>-12.467807849407883</v>
      </c>
      <c r="Z301" s="10">
        <f ca="1">I301-Test!$AD$20</f>
        <v>2.0475045992445189</v>
      </c>
      <c r="AA301" s="10">
        <f t="shared" ca="1" si="29"/>
        <v>-12.451182871302123</v>
      </c>
    </row>
    <row r="302" spans="1:27">
      <c r="A302" s="6">
        <f ca="1">LN((RAND()^(-Results!$F$4))-1)</f>
        <v>-1.5771309142168082</v>
      </c>
      <c r="B302" s="6">
        <f ca="1">LN((RAND()^(-Results!$F$4))-1)</f>
        <v>-0.80775823239424038</v>
      </c>
      <c r="C302" s="6">
        <f ca="1">LN((RAND()^(-Results!$F$4))-1)</f>
        <v>2.0459313221644102</v>
      </c>
      <c r="D302" s="6">
        <f ca="1">LN((RAND()^(-Results!$F$4))-1)</f>
        <v>-0.56615536653776366</v>
      </c>
      <c r="E302" s="6">
        <f ca="1">LN((RAND()^(-Results!$F$4))-1)</f>
        <v>1.3601220092571829</v>
      </c>
      <c r="F302" s="6">
        <f ca="1">LN((RAND()^(-Results!$F$4))-1)</f>
        <v>1.5534301963097918</v>
      </c>
      <c r="G302" s="6">
        <f ca="1">LN((RAND()^(-Results!$F$4))-1)</f>
        <v>-0.32830287827315235</v>
      </c>
      <c r="H302" s="6">
        <f t="shared" ca="1" si="24"/>
        <v>-0.27005170782914811</v>
      </c>
      <c r="I302" s="10">
        <f ca="1">SUMPRODUCT(J302:O302,Results!B$12:G$12)+Results!$F$5*H302</f>
        <v>-2.5550619755137252</v>
      </c>
      <c r="J302" s="10">
        <f ca="1">SUMPRODUCT($A302:$F302,Results!$B$15:$G$15)</f>
        <v>2.1387760937081253</v>
      </c>
      <c r="K302" s="10">
        <f ca="1">SUMPRODUCT($A302:$F302,Results!$B$16:$G$16)</f>
        <v>7.1065817448483113</v>
      </c>
      <c r="L302" s="10">
        <f ca="1">SUMPRODUCT($A302:$F302,Results!$B$17:$G$17)</f>
        <v>-5.5948980112697173</v>
      </c>
      <c r="M302" s="10">
        <f ca="1">SUMPRODUCT($A302:$F302,Results!$B$18:$G$18)</f>
        <v>-5.8944039483451238</v>
      </c>
      <c r="N302" s="10">
        <f ca="1">SUMPRODUCT($A302:$F302,Results!$B$19:$G$19)</f>
        <v>-3.8678048204996491</v>
      </c>
      <c r="O302" s="10">
        <f ca="1">SUMPRODUCT($A302:$F302,Results!$B$20:$G$20)</f>
        <v>0.93913186775053803</v>
      </c>
      <c r="P302" s="10" cm="1">
        <f t="array" aca="1" ref="P302" ca="1">SUMPRODUCT(J302:O302,TRANSPOSE(Test!BL$20:BL$25))+Test!$AD$20-Test!$BL$27</f>
        <v>-5.1443487574964752E-4</v>
      </c>
      <c r="Q302" s="10" cm="1">
        <f t="array" aca="1" ref="Q302" ca="1">SUMPRODUCT(J302:O302,TRANSPOSE(Test!ES$20:ES$25))+Test!$AD$20-Test!$ES$27</f>
        <v>-5.2398179333783546E-3</v>
      </c>
      <c r="R302" s="10">
        <f ca="1">I302-Results!$E$5*H302</f>
        <v>-1.4748551441971327</v>
      </c>
      <c r="S302" s="10" cm="1">
        <f t="array" aca="1" ref="S302" ca="1">SUMPRODUCT(J302:O302,TRANSPOSE(Test!AR$28:AR$33))+Test!$AD$20-Test!$AC$26</f>
        <v>6.2110255042671563</v>
      </c>
      <c r="T302" s="10">
        <f ca="1">SUMPRODUCT(J302:O302,Results!K$9:P$9)</f>
        <v>-5.0687931378027296E-2</v>
      </c>
      <c r="U302" s="10">
        <f ca="1">SUMPRODUCT(J302:O302,Results!K$9:P$9)+Test!$AD$20-Test!$AC$31</f>
        <v>-3.3731874852934829E-2</v>
      </c>
      <c r="V302" s="10">
        <f t="shared" ca="1" si="25"/>
        <v>-2.5545475406379756</v>
      </c>
      <c r="W302" s="10">
        <f t="shared" ca="1" si="26"/>
        <v>-2.5498221575803468</v>
      </c>
      <c r="X302" s="10">
        <f t="shared" ca="1" si="27"/>
        <v>-1.0802068313165925</v>
      </c>
      <c r="Y302" s="10">
        <f t="shared" ca="1" si="28"/>
        <v>-8.7660874797808823</v>
      </c>
      <c r="Z302" s="10">
        <f ca="1">I302-Test!$AD$20</f>
        <v>-2.8371900423956102</v>
      </c>
      <c r="AA302" s="10">
        <f t="shared" ca="1" si="29"/>
        <v>-2.5213301006607902</v>
      </c>
    </row>
    <row r="303" spans="1:27">
      <c r="A303" s="6">
        <f ca="1">LN((RAND()^(-Results!$F$4))-1)</f>
        <v>-2.2024300133652801</v>
      </c>
      <c r="B303" s="6">
        <f ca="1">LN((RAND()^(-Results!$F$4))-1)</f>
        <v>1.0846496745652929</v>
      </c>
      <c r="C303" s="6">
        <f ca="1">LN((RAND()^(-Results!$F$4))-1)</f>
        <v>4.6348939981040145</v>
      </c>
      <c r="D303" s="6">
        <f ca="1">LN((RAND()^(-Results!$F$4))-1)</f>
        <v>3.1349872940210504</v>
      </c>
      <c r="E303" s="6">
        <f ca="1">LN((RAND()^(-Results!$F$4))-1)</f>
        <v>2.2625603890083621</v>
      </c>
      <c r="F303" s="6">
        <f ca="1">LN((RAND()^(-Results!$F$4))-1)</f>
        <v>-3.1494922942711745</v>
      </c>
      <c r="G303" s="6">
        <f ca="1">LN((RAND()^(-Results!$F$4))-1)</f>
        <v>0.560100340260416</v>
      </c>
      <c r="H303" s="6">
        <f t="shared" ca="1" si="24"/>
        <v>0.61835151070442029</v>
      </c>
      <c r="I303" s="10">
        <f ca="1">SUMPRODUCT(J303:O303,Results!B$12:G$12)+Results!$F$5*H303</f>
        <v>-14.314408977125566</v>
      </c>
      <c r="J303" s="10">
        <f ca="1">SUMPRODUCT($A303:$F303,Results!$B$15:$G$15)</f>
        <v>10.453715533546477</v>
      </c>
      <c r="K303" s="10">
        <f ca="1">SUMPRODUCT($A303:$F303,Results!$B$16:$G$16)</f>
        <v>7.5708658354165834</v>
      </c>
      <c r="L303" s="10">
        <f ca="1">SUMPRODUCT($A303:$F303,Results!$B$17:$G$17)</f>
        <v>0.65766007822958183</v>
      </c>
      <c r="M303" s="10">
        <f ca="1">SUMPRODUCT($A303:$F303,Results!$B$18:$G$18)</f>
        <v>-2.6611401909171715</v>
      </c>
      <c r="N303" s="10">
        <f ca="1">SUMPRODUCT($A303:$F303,Results!$B$19:$G$19)</f>
        <v>-4.8182574648905128</v>
      </c>
      <c r="O303" s="10">
        <f ca="1">SUMPRODUCT($A303:$F303,Results!$B$20:$G$20)</f>
        <v>-0.51427488799959731</v>
      </c>
      <c r="P303" s="10" cm="1">
        <f t="array" aca="1" ref="P303" ca="1">SUMPRODUCT(J303:O303,TRANSPOSE(Test!BL$20:BL$25))+Test!$AD$20-Test!$BL$27</f>
        <v>-15.640228323417409</v>
      </c>
      <c r="Q303" s="10" cm="1">
        <f t="array" aca="1" ref="Q303" ca="1">SUMPRODUCT(J303:O303,TRANSPOSE(Test!ES$20:ES$25))+Test!$AD$20-Test!$ES$27</f>
        <v>-15.565465851271039</v>
      </c>
      <c r="R303" s="10">
        <f ca="1">I303-Results!$E$5*H303</f>
        <v>-16.787815019943249</v>
      </c>
      <c r="S303" s="10" cm="1">
        <f t="array" aca="1" ref="S303" ca="1">SUMPRODUCT(J303:O303,TRANSPOSE(Test!AR$28:AR$33))+Test!$AD$20-Test!$AC$26</f>
        <v>-8.6987886566223249</v>
      </c>
      <c r="T303" s="10">
        <f ca="1">SUMPRODUCT(J303:O303,Results!K$9:P$9)</f>
        <v>-15.120721895152869</v>
      </c>
      <c r="U303" s="10">
        <f ca="1">SUMPRODUCT(J303:O303,Results!K$9:P$9)+Test!$AD$20-Test!$AC$31</f>
        <v>-15.103765838627776</v>
      </c>
      <c r="V303" s="10">
        <f t="shared" ca="1" si="25"/>
        <v>1.3258193462918424</v>
      </c>
      <c r="W303" s="10">
        <f t="shared" ca="1" si="26"/>
        <v>1.2510568741454726</v>
      </c>
      <c r="X303" s="10">
        <f t="shared" ca="1" si="27"/>
        <v>2.4734060428176825</v>
      </c>
      <c r="Y303" s="10">
        <f t="shared" ca="1" si="28"/>
        <v>-5.6156203205032416</v>
      </c>
      <c r="Z303" s="10">
        <f ca="1">I303-Test!$AD$20</f>
        <v>-14.596537044007452</v>
      </c>
      <c r="AA303" s="10">
        <f t="shared" ca="1" si="29"/>
        <v>0.78935686150220974</v>
      </c>
    </row>
    <row r="304" spans="1:27">
      <c r="A304" s="6">
        <f ca="1">LN((RAND()^(-Results!$F$4))-1)</f>
        <v>0.21774874086979801</v>
      </c>
      <c r="B304" s="6">
        <f ca="1">LN((RAND()^(-Results!$F$4))-1)</f>
        <v>0.200716430357151</v>
      </c>
      <c r="C304" s="6">
        <f ca="1">LN((RAND()^(-Results!$F$4))-1)</f>
        <v>-0.67959115073396303</v>
      </c>
      <c r="D304" s="6">
        <f ca="1">LN((RAND()^(-Results!$F$4))-1)</f>
        <v>0.91059990256275836</v>
      </c>
      <c r="E304" s="6">
        <f ca="1">LN((RAND()^(-Results!$F$4))-1)</f>
        <v>-0.5087686081950884</v>
      </c>
      <c r="F304" s="6">
        <f ca="1">LN((RAND()^(-Results!$F$4))-1)</f>
        <v>-0.35952052192839384</v>
      </c>
      <c r="G304" s="6">
        <f ca="1">LN((RAND()^(-Results!$F$4))-1)</f>
        <v>-0.73516613210139747</v>
      </c>
      <c r="H304" s="6">
        <f t="shared" ca="1" si="24"/>
        <v>-0.67691496165739318</v>
      </c>
      <c r="I304" s="10">
        <f ca="1">SUMPRODUCT(J304:O304,Results!B$12:G$12)+Results!$F$5*H304</f>
        <v>-4.3236968912544764</v>
      </c>
      <c r="J304" s="10">
        <f ca="1">SUMPRODUCT($A304:$F304,Results!$B$15:$G$15)</f>
        <v>-0.73732685014690957</v>
      </c>
      <c r="K304" s="10">
        <f ca="1">SUMPRODUCT($A304:$F304,Results!$B$16:$G$16)</f>
        <v>-3.0109943874011189</v>
      </c>
      <c r="L304" s="10">
        <f ca="1">SUMPRODUCT($A304:$F304,Results!$B$17:$G$17)</f>
        <v>2.1303831829551956</v>
      </c>
      <c r="M304" s="10">
        <f ca="1">SUMPRODUCT($A304:$F304,Results!$B$18:$G$18)</f>
        <v>1.2816896148148933</v>
      </c>
      <c r="N304" s="10">
        <f ca="1">SUMPRODUCT($A304:$F304,Results!$B$19:$G$19)</f>
        <v>0.35393620275101312</v>
      </c>
      <c r="O304" s="10">
        <f ca="1">SUMPRODUCT($A304:$F304,Results!$B$20:$G$20)</f>
        <v>1.8001758493405851E-2</v>
      </c>
      <c r="P304" s="10" cm="1">
        <f t="array" aca="1" ref="P304" ca="1">SUMPRODUCT(J304:O304,TRANSPOSE(Test!BL$20:BL$25))+Test!$AD$20-Test!$BL$27</f>
        <v>-1.3670861691417442</v>
      </c>
      <c r="Q304" s="10" cm="1">
        <f t="array" aca="1" ref="Q304" ca="1">SUMPRODUCT(J304:O304,TRANSPOSE(Test!ES$20:ES$25))+Test!$AD$20-Test!$ES$27</f>
        <v>-1.338101442024449</v>
      </c>
      <c r="R304" s="10">
        <f ca="1">I304-Results!$E$5*H304</f>
        <v>-1.6160370446249037</v>
      </c>
      <c r="S304" s="10" cm="1">
        <f t="array" aca="1" ref="S304" ca="1">SUMPRODUCT(J304:O304,TRANSPOSE(Test!AR$28:AR$33))+Test!$AD$20-Test!$AC$26</f>
        <v>-2.5875493219793499</v>
      </c>
      <c r="T304" s="10">
        <f ca="1">SUMPRODUCT(J304:O304,Results!K$9:P$9)</f>
        <v>-1.1909629973148053</v>
      </c>
      <c r="U304" s="10">
        <f ca="1">SUMPRODUCT(J304:O304,Results!K$9:P$9)+Test!$AD$20-Test!$AC$31</f>
        <v>-1.1740069407897127</v>
      </c>
      <c r="V304" s="10">
        <f t="shared" ca="1" si="25"/>
        <v>-2.9566107221127322</v>
      </c>
      <c r="W304" s="10">
        <f t="shared" ca="1" si="26"/>
        <v>-2.9855954492300274</v>
      </c>
      <c r="X304" s="10">
        <f t="shared" ca="1" si="27"/>
        <v>-2.7076598466295727</v>
      </c>
      <c r="Y304" s="10">
        <f t="shared" ca="1" si="28"/>
        <v>-1.7361475692751265</v>
      </c>
      <c r="Z304" s="10">
        <f ca="1">I304-Test!$AD$20</f>
        <v>-4.6058249581363615</v>
      </c>
      <c r="AA304" s="10">
        <f t="shared" ca="1" si="29"/>
        <v>-3.1496899504647637</v>
      </c>
    </row>
    <row r="305" spans="1:27">
      <c r="A305" s="6">
        <f ca="1">LN((RAND()^(-Results!$F$4))-1)</f>
        <v>-1.050100737537335</v>
      </c>
      <c r="B305" s="6">
        <f ca="1">LN((RAND()^(-Results!$F$4))-1)</f>
        <v>-1.6768833929973896</v>
      </c>
      <c r="C305" s="6">
        <f ca="1">LN((RAND()^(-Results!$F$4))-1)</f>
        <v>0.80814882214872208</v>
      </c>
      <c r="D305" s="6">
        <f ca="1">LN((RAND()^(-Results!$F$4))-1)</f>
        <v>-0.16802004517436236</v>
      </c>
      <c r="E305" s="6">
        <f ca="1">LN((RAND()^(-Results!$F$4))-1)</f>
        <v>-1.4046660490251592</v>
      </c>
      <c r="F305" s="6">
        <f ca="1">LN((RAND()^(-Results!$F$4))-1)</f>
        <v>-3.0271119128589925</v>
      </c>
      <c r="G305" s="6">
        <f ca="1">LN((RAND()^(-Results!$F$4))-1)</f>
        <v>1.9041488074353592</v>
      </c>
      <c r="H305" s="6">
        <f t="shared" ca="1" si="24"/>
        <v>1.9623999778793635</v>
      </c>
      <c r="I305" s="10">
        <f ca="1">SUMPRODUCT(J305:O305,Results!B$12:G$12)+Results!$F$5*H305</f>
        <v>-20.049751807176236</v>
      </c>
      <c r="J305" s="10">
        <f ca="1">SUMPRODUCT($A305:$F305,Results!$B$15:$G$15)</f>
        <v>11.7049140354793</v>
      </c>
      <c r="K305" s="10">
        <f ca="1">SUMPRODUCT($A305:$F305,Results!$B$16:$G$16)</f>
        <v>-5.4785035553112706</v>
      </c>
      <c r="L305" s="10">
        <f ca="1">SUMPRODUCT($A305:$F305,Results!$B$17:$G$17)</f>
        <v>8.8922641875750852</v>
      </c>
      <c r="M305" s="10">
        <f ca="1">SUMPRODUCT($A305:$F305,Results!$B$18:$G$18)</f>
        <v>3.0195318713406198</v>
      </c>
      <c r="N305" s="10">
        <f ca="1">SUMPRODUCT($A305:$F305,Results!$B$19:$G$19)</f>
        <v>-4.655578474015952</v>
      </c>
      <c r="O305" s="10">
        <f ca="1">SUMPRODUCT($A305:$F305,Results!$B$20:$G$20)</f>
        <v>-2.0609409230733298</v>
      </c>
      <c r="P305" s="10" cm="1">
        <f t="array" aca="1" ref="P305" ca="1">SUMPRODUCT(J305:O305,TRANSPOSE(Test!BL$20:BL$25))+Test!$AD$20-Test!$BL$27</f>
        <v>-29.100744288521849</v>
      </c>
      <c r="Q305" s="10" cm="1">
        <f t="array" aca="1" ref="Q305" ca="1">SUMPRODUCT(J305:O305,TRANSPOSE(Test!ES$20:ES$25))+Test!$AD$20-Test!$ES$27</f>
        <v>-29.208597015439764</v>
      </c>
      <c r="R305" s="10">
        <f ca="1">I305-Results!$E$5*H305</f>
        <v>-27.899351718693691</v>
      </c>
      <c r="S305" s="10" cm="1">
        <f t="array" aca="1" ref="S305" ca="1">SUMPRODUCT(J305:O305,TRANSPOSE(Test!AR$28:AR$33))+Test!$AD$20-Test!$AC$26</f>
        <v>-26.939957396400022</v>
      </c>
      <c r="T305" s="10">
        <f ca="1">SUMPRODUCT(J305:O305,Results!K$9:P$9)</f>
        <v>-29.769158515150139</v>
      </c>
      <c r="U305" s="10">
        <f ca="1">SUMPRODUCT(J305:O305,Results!K$9:P$9)+Test!$AD$20-Test!$AC$31</f>
        <v>-29.752202458625046</v>
      </c>
      <c r="V305" s="10">
        <f t="shared" ca="1" si="25"/>
        <v>9.0509924813456131</v>
      </c>
      <c r="W305" s="10">
        <f t="shared" ca="1" si="26"/>
        <v>9.1588452082635285</v>
      </c>
      <c r="X305" s="10">
        <f t="shared" ca="1" si="27"/>
        <v>7.8495999115174548</v>
      </c>
      <c r="Y305" s="10">
        <f t="shared" ca="1" si="28"/>
        <v>6.8902055892237861</v>
      </c>
      <c r="Z305" s="10">
        <f ca="1">I305-Test!$AD$20</f>
        <v>-20.331879874058121</v>
      </c>
      <c r="AA305" s="10">
        <f t="shared" ca="1" si="29"/>
        <v>9.7024506514488102</v>
      </c>
    </row>
    <row r="306" spans="1:27">
      <c r="A306" s="6">
        <f ca="1">LN((RAND()^(-Results!$F$4))-1)</f>
        <v>3.0324129329397098</v>
      </c>
      <c r="B306" s="6">
        <f ca="1">LN((RAND()^(-Results!$F$4))-1)</f>
        <v>1.8489545727074612</v>
      </c>
      <c r="C306" s="6">
        <f ca="1">LN((RAND()^(-Results!$F$4))-1)</f>
        <v>0.48852390790048994</v>
      </c>
      <c r="D306" s="6">
        <f ca="1">LN((RAND()^(-Results!$F$4))-1)</f>
        <v>-4.3678837182087151E-3</v>
      </c>
      <c r="E306" s="6">
        <f ca="1">LN((RAND()^(-Results!$F$4))-1)</f>
        <v>5.628678087296974E-2</v>
      </c>
      <c r="F306" s="6">
        <f ca="1">LN((RAND()^(-Results!$F$4))-1)</f>
        <v>2.5363284374584523</v>
      </c>
      <c r="G306" s="6">
        <f ca="1">LN((RAND()^(-Results!$F$4))-1)</f>
        <v>-0.7133454008675727</v>
      </c>
      <c r="H306" s="6">
        <f t="shared" ca="1" si="24"/>
        <v>-0.6550942304235684</v>
      </c>
      <c r="I306" s="10">
        <f ca="1">SUMPRODUCT(J306:O306,Results!B$12:G$12)+Results!$F$5*H306</f>
        <v>34.032909744400222</v>
      </c>
      <c r="J306" s="10">
        <f ca="1">SUMPRODUCT($A306:$F306,Results!$B$15:$G$15)</f>
        <v>-13.396399486150106</v>
      </c>
      <c r="K306" s="10">
        <f ca="1">SUMPRODUCT($A306:$F306,Results!$B$16:$G$16)</f>
        <v>4.0485001910905822</v>
      </c>
      <c r="L306" s="10">
        <f ca="1">SUMPRODUCT($A306:$F306,Results!$B$17:$G$17)</f>
        <v>-1.8766600261270288</v>
      </c>
      <c r="M306" s="10">
        <f ca="1">SUMPRODUCT($A306:$F306,Results!$B$18:$G$18)</f>
        <v>-3.9017086487653168</v>
      </c>
      <c r="N306" s="10">
        <f ca="1">SUMPRODUCT($A306:$F306,Results!$B$19:$G$19)</f>
        <v>11.705783590626538</v>
      </c>
      <c r="O306" s="10">
        <f ca="1">SUMPRODUCT($A306:$F306,Results!$B$20:$G$20)</f>
        <v>5.6009188424830327</v>
      </c>
      <c r="P306" s="10" cm="1">
        <f t="array" aca="1" ref="P306" ca="1">SUMPRODUCT(J306:O306,TRANSPOSE(Test!BL$20:BL$25))+Test!$AD$20-Test!$BL$27</f>
        <v>36.794487148617023</v>
      </c>
      <c r="Q306" s="10" cm="1">
        <f t="array" aca="1" ref="Q306" ca="1">SUMPRODUCT(J306:O306,TRANSPOSE(Test!ES$20:ES$25))+Test!$AD$20-Test!$ES$27</f>
        <v>36.829566795471294</v>
      </c>
      <c r="R306" s="10">
        <f ca="1">I306-Results!$E$5*H306</f>
        <v>36.653286666094495</v>
      </c>
      <c r="S306" s="10" cm="1">
        <f t="array" aca="1" ref="S306" ca="1">SUMPRODUCT(J306:O306,TRANSPOSE(Test!AR$28:AR$33))+Test!$AD$20-Test!$AC$26</f>
        <v>34.916035795536345</v>
      </c>
      <c r="T306" s="10">
        <f ca="1">SUMPRODUCT(J306:O306,Results!K$9:P$9)</f>
        <v>36.978224461869679</v>
      </c>
      <c r="U306" s="10">
        <f ca="1">SUMPRODUCT(J306:O306,Results!K$9:P$9)+Test!$AD$20-Test!$AC$31</f>
        <v>36.995180518394776</v>
      </c>
      <c r="V306" s="10">
        <f t="shared" ca="1" si="25"/>
        <v>-2.7615774042168013</v>
      </c>
      <c r="W306" s="10">
        <f t="shared" ca="1" si="26"/>
        <v>-2.7966570510710724</v>
      </c>
      <c r="X306" s="10">
        <f t="shared" ca="1" si="27"/>
        <v>-2.6203769216942732</v>
      </c>
      <c r="Y306" s="10">
        <f t="shared" ca="1" si="28"/>
        <v>-0.88312605113612364</v>
      </c>
      <c r="Z306" s="10">
        <f ca="1">I306-Test!$AD$20</f>
        <v>33.750781677518333</v>
      </c>
      <c r="AA306" s="10">
        <f t="shared" ca="1" si="29"/>
        <v>-2.962270773994554</v>
      </c>
    </row>
    <row r="307" spans="1:27">
      <c r="A307" s="6">
        <f ca="1">LN((RAND()^(-Results!$F$4))-1)</f>
        <v>-8.6644164507870713E-2</v>
      </c>
      <c r="B307" s="6">
        <f ca="1">LN((RAND()^(-Results!$F$4))-1)</f>
        <v>2.4007018857347542</v>
      </c>
      <c r="C307" s="6">
        <f ca="1">LN((RAND()^(-Results!$F$4))-1)</f>
        <v>0.39722383459330757</v>
      </c>
      <c r="D307" s="6">
        <f ca="1">LN((RAND()^(-Results!$F$4))-1)</f>
        <v>-2.3227738300646981</v>
      </c>
      <c r="E307" s="6">
        <f ca="1">LN((RAND()^(-Results!$F$4))-1)</f>
        <v>0.50492635737738956</v>
      </c>
      <c r="F307" s="6">
        <f ca="1">LN((RAND()^(-Results!$F$4))-1)</f>
        <v>-1.1286523037865326</v>
      </c>
      <c r="G307" s="6">
        <f ca="1">LN((RAND()^(-Results!$F$4))-1)</f>
        <v>2.1983512532026173</v>
      </c>
      <c r="H307" s="6">
        <f t="shared" ca="1" si="24"/>
        <v>2.2566024236466213</v>
      </c>
      <c r="I307" s="10">
        <f ca="1">SUMPRODUCT(J307:O307,Results!B$12:G$12)+Results!$F$5*H307</f>
        <v>11.776660338970823</v>
      </c>
      <c r="J307" s="10">
        <f ca="1">SUMPRODUCT($A307:$F307,Results!$B$15:$G$15)</f>
        <v>3.8860375756681211</v>
      </c>
      <c r="K307" s="10">
        <f ca="1">SUMPRODUCT($A307:$F307,Results!$B$16:$G$16)</f>
        <v>4.5921997784586797</v>
      </c>
      <c r="L307" s="10">
        <f ca="1">SUMPRODUCT($A307:$F307,Results!$B$17:$G$17)</f>
        <v>0.75663018418499761</v>
      </c>
      <c r="M307" s="10">
        <f ca="1">SUMPRODUCT($A307:$F307,Results!$B$18:$G$18)</f>
        <v>3.4976183290497294</v>
      </c>
      <c r="N307" s="10">
        <f ca="1">SUMPRODUCT($A307:$F307,Results!$B$19:$G$19)</f>
        <v>3.66868740194084</v>
      </c>
      <c r="O307" s="10">
        <f ca="1">SUMPRODUCT($A307:$F307,Results!$B$20:$G$20)</f>
        <v>-2.3767832576357319</v>
      </c>
      <c r="P307" s="10" cm="1">
        <f t="array" aca="1" ref="P307" ca="1">SUMPRODUCT(J307:O307,TRANSPOSE(Test!BL$20:BL$25))+Test!$AD$20-Test!$BL$27</f>
        <v>0.19105910393711711</v>
      </c>
      <c r="Q307" s="10" cm="1">
        <f t="array" aca="1" ref="Q307" ca="1">SUMPRODUCT(J307:O307,TRANSPOSE(Test!ES$20:ES$25))+Test!$AD$20-Test!$ES$27</f>
        <v>0.21778507070122827</v>
      </c>
      <c r="R307" s="10">
        <f ca="1">I307-Results!$E$5*H307</f>
        <v>2.7502506443843373</v>
      </c>
      <c r="S307" s="10" cm="1">
        <f t="array" aca="1" ref="S307" ca="1">SUMPRODUCT(J307:O307,TRANSPOSE(Test!AR$28:AR$33))+Test!$AD$20-Test!$AC$26</f>
        <v>-2.6184680539505027</v>
      </c>
      <c r="T307" s="10">
        <f ca="1">SUMPRODUCT(J307:O307,Results!K$9:P$9)</f>
        <v>0.29817944156032627</v>
      </c>
      <c r="U307" s="10">
        <f ca="1">SUMPRODUCT(J307:O307,Results!K$9:P$9)+Test!$AD$20-Test!$AC$31</f>
        <v>0.31513549808541874</v>
      </c>
      <c r="V307" s="10">
        <f t="shared" ca="1" si="25"/>
        <v>11.585601235033705</v>
      </c>
      <c r="W307" s="10">
        <f t="shared" ca="1" si="26"/>
        <v>11.558875268269594</v>
      </c>
      <c r="X307" s="10">
        <f t="shared" ca="1" si="27"/>
        <v>9.0264096945864853</v>
      </c>
      <c r="Y307" s="10">
        <f t="shared" ca="1" si="28"/>
        <v>14.395128392921325</v>
      </c>
      <c r="Z307" s="10">
        <f ca="1">I307-Test!$AD$20</f>
        <v>11.494532272088938</v>
      </c>
      <c r="AA307" s="10">
        <f t="shared" ca="1" si="29"/>
        <v>11.461524840885405</v>
      </c>
    </row>
    <row r="308" spans="1:27">
      <c r="A308" s="6">
        <f ca="1">LN((RAND()^(-Results!$F$4))-1)</f>
        <v>3.1840584330644157</v>
      </c>
      <c r="B308" s="6">
        <f ca="1">LN((RAND()^(-Results!$F$4))-1)</f>
        <v>-2.2711888291649451</v>
      </c>
      <c r="C308" s="6">
        <f ca="1">LN((RAND()^(-Results!$F$4))-1)</f>
        <v>-0.14430688126890906</v>
      </c>
      <c r="D308" s="6">
        <f ca="1">LN((RAND()^(-Results!$F$4))-1)</f>
        <v>0.27307840193477473</v>
      </c>
      <c r="E308" s="6">
        <f ca="1">LN((RAND()^(-Results!$F$4))-1)</f>
        <v>0.45865037272553488</v>
      </c>
      <c r="F308" s="6">
        <f ca="1">LN((RAND()^(-Results!$F$4))-1)</f>
        <v>0.66291638739956582</v>
      </c>
      <c r="G308" s="6">
        <f ca="1">LN((RAND()^(-Results!$F$4))-1)</f>
        <v>4.1495524862471118</v>
      </c>
      <c r="H308" s="6">
        <f t="shared" ca="1" si="24"/>
        <v>4.2078036566911159</v>
      </c>
      <c r="I308" s="10">
        <f ca="1">SUMPRODUCT(J308:O308,Results!B$12:G$12)+Results!$F$5*H308</f>
        <v>42.016890516384805</v>
      </c>
      <c r="J308" s="10">
        <f ca="1">SUMPRODUCT($A308:$F308,Results!$B$15:$G$15)</f>
        <v>-10.7805905092853</v>
      </c>
      <c r="K308" s="10">
        <f ca="1">SUMPRODUCT($A308:$F308,Results!$B$16:$G$16)</f>
        <v>-0.70967409435464324</v>
      </c>
      <c r="L308" s="10">
        <f ca="1">SUMPRODUCT($A308:$F308,Results!$B$17:$G$17)</f>
        <v>-5.2499516386554319</v>
      </c>
      <c r="M308" s="10">
        <f ca="1">SUMPRODUCT($A308:$F308,Results!$B$18:$G$18)</f>
        <v>-1.5994241182854836</v>
      </c>
      <c r="N308" s="10">
        <f ca="1">SUMPRODUCT($A308:$F308,Results!$B$19:$G$19)</f>
        <v>3.4964700007434875</v>
      </c>
      <c r="O308" s="10">
        <f ca="1">SUMPRODUCT($A308:$F308,Results!$B$20:$G$20)</f>
        <v>2.8178805602294932</v>
      </c>
      <c r="P308" s="10" cm="1">
        <f t="array" aca="1" ref="P308" ca="1">SUMPRODUCT(J308:O308,TRANSPOSE(Test!BL$20:BL$25))+Test!$AD$20-Test!$BL$27</f>
        <v>21.565480084481223</v>
      </c>
      <c r="Q308" s="10" cm="1">
        <f t="array" aca="1" ref="Q308" ca="1">SUMPRODUCT(J308:O308,TRANSPOSE(Test!ES$20:ES$25))+Test!$AD$20-Test!$ES$27</f>
        <v>21.416226456583082</v>
      </c>
      <c r="R308" s="10">
        <f ca="1">I308-Results!$E$5*H308</f>
        <v>25.185675889620342</v>
      </c>
      <c r="S308" s="10" cm="1">
        <f t="array" aca="1" ref="S308" ca="1">SUMPRODUCT(J308:O308,TRANSPOSE(Test!AR$28:AR$33))+Test!$AD$20-Test!$AC$26</f>
        <v>19.398982909417246</v>
      </c>
      <c r="T308" s="10">
        <f ca="1">SUMPRODUCT(J308:O308,Results!K$9:P$9)</f>
        <v>20.636907047056212</v>
      </c>
      <c r="U308" s="10">
        <f ca="1">SUMPRODUCT(J308:O308,Results!K$9:P$9)+Test!$AD$20-Test!$AC$31</f>
        <v>20.653863103581305</v>
      </c>
      <c r="V308" s="10">
        <f t="shared" ca="1" si="25"/>
        <v>20.451410431903582</v>
      </c>
      <c r="W308" s="10">
        <f t="shared" ca="1" si="26"/>
        <v>20.600664059801723</v>
      </c>
      <c r="X308" s="10">
        <f t="shared" ca="1" si="27"/>
        <v>16.831214626764464</v>
      </c>
      <c r="Y308" s="10">
        <f t="shared" ca="1" si="28"/>
        <v>22.61790760696756</v>
      </c>
      <c r="Z308" s="10">
        <f ca="1">I308-Test!$AD$20</f>
        <v>41.734762449502917</v>
      </c>
      <c r="AA308" s="10">
        <f t="shared" ca="1" si="29"/>
        <v>21.3630274128035</v>
      </c>
    </row>
    <row r="309" spans="1:27">
      <c r="A309" s="6">
        <f ca="1">LN((RAND()^(-Results!$F$4))-1)</f>
        <v>-0.23943211129314818</v>
      </c>
      <c r="B309" s="6">
        <f ca="1">LN((RAND()^(-Results!$F$4))-1)</f>
        <v>3.7664369981148553</v>
      </c>
      <c r="C309" s="6">
        <f ca="1">LN((RAND()^(-Results!$F$4))-1)</f>
        <v>-1.7311849195902713</v>
      </c>
      <c r="D309" s="6">
        <f ca="1">LN((RAND()^(-Results!$F$4))-1)</f>
        <v>0.93136056285781621</v>
      </c>
      <c r="E309" s="6">
        <f ca="1">LN((RAND()^(-Results!$F$4))-1)</f>
        <v>5.9397377810753991</v>
      </c>
      <c r="F309" s="6">
        <f ca="1">LN((RAND()^(-Results!$F$4))-1)</f>
        <v>-1.9645113776600458</v>
      </c>
      <c r="G309" s="6">
        <f ca="1">LN((RAND()^(-Results!$F$4))-1)</f>
        <v>-2.4877590358933537</v>
      </c>
      <c r="H309" s="6">
        <f t="shared" ca="1" si="24"/>
        <v>-2.4295078654493496</v>
      </c>
      <c r="I309" s="10">
        <f ca="1">SUMPRODUCT(J309:O309,Results!B$12:G$12)+Results!$F$5*H309</f>
        <v>5.857089500912867</v>
      </c>
      <c r="J309" s="10">
        <f ca="1">SUMPRODUCT($A309:$F309,Results!$B$15:$G$15)</f>
        <v>-5.8194818667104418</v>
      </c>
      <c r="K309" s="10">
        <f ca="1">SUMPRODUCT($A309:$F309,Results!$B$16:$G$16)</f>
        <v>11.680689510670858</v>
      </c>
      <c r="L309" s="10">
        <f ca="1">SUMPRODUCT($A309:$F309,Results!$B$17:$G$17)</f>
        <v>-21.403398824524153</v>
      </c>
      <c r="M309" s="10">
        <f ca="1">SUMPRODUCT($A309:$F309,Results!$B$18:$G$18)</f>
        <v>7.8058919297344467</v>
      </c>
      <c r="N309" s="10">
        <f ca="1">SUMPRODUCT($A309:$F309,Results!$B$19:$G$19)</f>
        <v>-2.9338533241319689</v>
      </c>
      <c r="O309" s="10">
        <f ca="1">SUMPRODUCT($A309:$F309,Results!$B$20:$G$20)</f>
        <v>-8.5068456365869327</v>
      </c>
      <c r="P309" s="10" cm="1">
        <f t="array" aca="1" ref="P309" ca="1">SUMPRODUCT(J309:O309,TRANSPOSE(Test!BL$20:BL$25))+Test!$AD$20-Test!$BL$27</f>
        <v>17.135400216016787</v>
      </c>
      <c r="Q309" s="10" cm="1">
        <f t="array" aca="1" ref="Q309" ca="1">SUMPRODUCT(J309:O309,TRANSPOSE(Test!ES$20:ES$25))+Test!$AD$20-Test!$ES$27</f>
        <v>17.341134117027046</v>
      </c>
      <c r="R309" s="10">
        <f ca="1">I309-Results!$E$5*H309</f>
        <v>15.575120962710265</v>
      </c>
      <c r="S309" s="10" cm="1">
        <f t="array" aca="1" ref="S309" ca="1">SUMPRODUCT(J309:O309,TRANSPOSE(Test!AR$28:AR$33))+Test!$AD$20-Test!$AC$26</f>
        <v>6.6305114953956723</v>
      </c>
      <c r="T309" s="10">
        <f ca="1">SUMPRODUCT(J309:O309,Results!K$9:P$9)</f>
        <v>18.406336832959724</v>
      </c>
      <c r="U309" s="10">
        <f ca="1">SUMPRODUCT(J309:O309,Results!K$9:P$9)+Test!$AD$20-Test!$AC$31</f>
        <v>18.423292889484816</v>
      </c>
      <c r="V309" s="10">
        <f t="shared" ca="1" si="25"/>
        <v>-11.27831071510392</v>
      </c>
      <c r="W309" s="10">
        <f t="shared" ca="1" si="26"/>
        <v>-11.484044616114179</v>
      </c>
      <c r="X309" s="10">
        <f t="shared" ca="1" si="27"/>
        <v>-9.7180314617973984</v>
      </c>
      <c r="Y309" s="10">
        <f t="shared" ca="1" si="28"/>
        <v>-0.77342199448280535</v>
      </c>
      <c r="Z309" s="10">
        <f ca="1">I309-Test!$AD$20</f>
        <v>5.5749614340309819</v>
      </c>
      <c r="AA309" s="10">
        <f t="shared" ca="1" si="29"/>
        <v>-12.56620338857195</v>
      </c>
    </row>
    <row r="310" spans="1:27">
      <c r="A310" s="6">
        <f ca="1">LN((RAND()^(-Results!$F$4))-1)</f>
        <v>-0.51507890999476669</v>
      </c>
      <c r="B310" s="6">
        <f ca="1">LN((RAND()^(-Results!$F$4))-1)</f>
        <v>1.2458007027319227</v>
      </c>
      <c r="C310" s="6">
        <f ca="1">LN((RAND()^(-Results!$F$4))-1)</f>
        <v>-1.0845627554275303</v>
      </c>
      <c r="D310" s="6">
        <f ca="1">LN((RAND()^(-Results!$F$4))-1)</f>
        <v>1.1374333860144377</v>
      </c>
      <c r="E310" s="6">
        <f ca="1">LN((RAND()^(-Results!$F$4))-1)</f>
        <v>-4.5854225193089624</v>
      </c>
      <c r="F310" s="6">
        <f ca="1">LN((RAND()^(-Results!$F$4))-1)</f>
        <v>1.3850003333145338</v>
      </c>
      <c r="G310" s="6">
        <f ca="1">LN((RAND()^(-Results!$F$4))-1)</f>
        <v>2.4782491049251174</v>
      </c>
      <c r="H310" s="6">
        <f t="shared" ca="1" si="24"/>
        <v>2.5365002753691215</v>
      </c>
      <c r="I310" s="10">
        <f ca="1">SUMPRODUCT(J310:O310,Results!B$12:G$12)+Results!$F$5*H310</f>
        <v>4.1815727286733377</v>
      </c>
      <c r="J310" s="10">
        <f ca="1">SUMPRODUCT($A310:$F310,Results!$B$15:$G$15)</f>
        <v>2.224309456764483</v>
      </c>
      <c r="K310" s="10">
        <f ca="1">SUMPRODUCT($A310:$F310,Results!$B$16:$G$16)</f>
        <v>-10.918327927615652</v>
      </c>
      <c r="L310" s="10">
        <f ca="1">SUMPRODUCT($A310:$F310,Results!$B$17:$G$17)</f>
        <v>17.948085355666191</v>
      </c>
      <c r="M310" s="10">
        <f ca="1">SUMPRODUCT($A310:$F310,Results!$B$18:$G$18)</f>
        <v>-1.2634815448562429</v>
      </c>
      <c r="N310" s="10">
        <f ca="1">SUMPRODUCT($A310:$F310,Results!$B$19:$G$19)</f>
        <v>4.8556258771864176</v>
      </c>
      <c r="O310" s="10">
        <f ca="1">SUMPRODUCT($A310:$F310,Results!$B$20:$G$20)</f>
        <v>4.4341942997095352</v>
      </c>
      <c r="P310" s="10" cm="1">
        <f t="array" aca="1" ref="P310" ca="1">SUMPRODUCT(J310:O310,TRANSPOSE(Test!BL$20:BL$25))+Test!$AD$20-Test!$BL$27</f>
        <v>-10.060035991194777</v>
      </c>
      <c r="Q310" s="10" cm="1">
        <f t="array" aca="1" ref="Q310" ca="1">SUMPRODUCT(J310:O310,TRANSPOSE(Test!ES$20:ES$25))+Test!$AD$20-Test!$ES$27</f>
        <v>-9.9500789263074854</v>
      </c>
      <c r="R310" s="10">
        <f ca="1">I310-Results!$E$5*H310</f>
        <v>-5.9644283728031482</v>
      </c>
      <c r="S310" s="10" cm="1">
        <f t="array" aca="1" ref="S310" ca="1">SUMPRODUCT(J310:O310,TRANSPOSE(Test!AR$28:AR$33))+Test!$AD$20-Test!$AC$26</f>
        <v>-7.575927808390559</v>
      </c>
      <c r="T310" s="10">
        <f ca="1">SUMPRODUCT(J310:O310,Results!K$9:P$9)</f>
        <v>-9.3982696543650874</v>
      </c>
      <c r="U310" s="10">
        <f ca="1">SUMPRODUCT(J310:O310,Results!K$9:P$9)+Test!$AD$20-Test!$AC$31</f>
        <v>-9.3813135978399949</v>
      </c>
      <c r="V310" s="10">
        <f t="shared" ca="1" si="25"/>
        <v>14.241608719868115</v>
      </c>
      <c r="W310" s="10">
        <f t="shared" ca="1" si="26"/>
        <v>14.131651654980823</v>
      </c>
      <c r="X310" s="10">
        <f t="shared" ca="1" si="27"/>
        <v>10.146001101476486</v>
      </c>
      <c r="Y310" s="10">
        <f t="shared" ca="1" si="28"/>
        <v>11.757500537063898</v>
      </c>
      <c r="Z310" s="10">
        <f ca="1">I310-Test!$AD$20</f>
        <v>3.8994446617914527</v>
      </c>
      <c r="AA310" s="10">
        <f t="shared" ca="1" si="29"/>
        <v>13.562886326513333</v>
      </c>
    </row>
    <row r="311" spans="1:27">
      <c r="A311" s="6">
        <f ca="1">LN((RAND()^(-Results!$F$4))-1)</f>
        <v>0.16658465673563372</v>
      </c>
      <c r="B311" s="6">
        <f ca="1">LN((RAND()^(-Results!$F$4))-1)</f>
        <v>-0.77021530603490007</v>
      </c>
      <c r="C311" s="6">
        <f ca="1">LN((RAND()^(-Results!$F$4))-1)</f>
        <v>0.51279588757865358</v>
      </c>
      <c r="D311" s="6">
        <f ca="1">LN((RAND()^(-Results!$F$4))-1)</f>
        <v>-1.8098142465255393</v>
      </c>
      <c r="E311" s="6">
        <f ca="1">LN((RAND()^(-Results!$F$4))-1)</f>
        <v>0.38906256452856025</v>
      </c>
      <c r="F311" s="6">
        <f ca="1">LN((RAND()^(-Results!$F$4))-1)</f>
        <v>1.8947401824705021</v>
      </c>
      <c r="G311" s="6">
        <f ca="1">LN((RAND()^(-Results!$F$4))-1)</f>
        <v>-2.8196182644350358</v>
      </c>
      <c r="H311" s="6">
        <f t="shared" ca="1" si="24"/>
        <v>-2.7613670939910318</v>
      </c>
      <c r="I311" s="10">
        <f ca="1">SUMPRODUCT(J311:O311,Results!B$12:G$12)+Results!$F$5*H311</f>
        <v>-5.4014670848425101</v>
      </c>
      <c r="J311" s="10">
        <f ca="1">SUMPRODUCT($A311:$F311,Results!$B$15:$G$15)</f>
        <v>-2.4048294922429188</v>
      </c>
      <c r="K311" s="10">
        <f ca="1">SUMPRODUCT($A311:$F311,Results!$B$16:$G$16)</f>
        <v>3.9872768665161873</v>
      </c>
      <c r="L311" s="10">
        <f ca="1">SUMPRODUCT($A311:$F311,Results!$B$17:$G$17)</f>
        <v>-4.1632516358323013</v>
      </c>
      <c r="M311" s="10">
        <f ca="1">SUMPRODUCT($A311:$F311,Results!$B$18:$G$18)</f>
        <v>-3.4497230418364251</v>
      </c>
      <c r="N311" s="10">
        <f ca="1">SUMPRODUCT($A311:$F311,Results!$B$19:$G$19)</f>
        <v>0.68967761032205765</v>
      </c>
      <c r="O311" s="10">
        <f ca="1">SUMPRODUCT($A311:$F311,Results!$B$20:$G$20)</f>
        <v>1.319189590117088</v>
      </c>
      <c r="P311" s="10" cm="1">
        <f t="array" aca="1" ref="P311" ca="1">SUMPRODUCT(J311:O311,TRANSPOSE(Test!BL$20:BL$25))+Test!$AD$20-Test!$BL$27</f>
        <v>8.9019382830107858</v>
      </c>
      <c r="Q311" s="10" cm="1">
        <f t="array" aca="1" ref="Q311" ca="1">SUMPRODUCT(J311:O311,TRANSPOSE(Test!ES$20:ES$25))+Test!$AD$20-Test!$ES$27</f>
        <v>8.847914193048533</v>
      </c>
      <c r="R311" s="10">
        <f ca="1">I311-Results!$E$5*H311</f>
        <v>5.6440012911216169</v>
      </c>
      <c r="S311" s="10" cm="1">
        <f t="array" aca="1" ref="S311" ca="1">SUMPRODUCT(J311:O311,TRANSPOSE(Test!AR$28:AR$33))+Test!$AD$20-Test!$AC$26</f>
        <v>10.855597622932324</v>
      </c>
      <c r="T311" s="10">
        <f ca="1">SUMPRODUCT(J311:O311,Results!K$9:P$9)</f>
        <v>8.5195070629246974</v>
      </c>
      <c r="U311" s="10">
        <f ca="1">SUMPRODUCT(J311:O311,Results!K$9:P$9)+Test!$AD$20-Test!$AC$31</f>
        <v>8.53646311944979</v>
      </c>
      <c r="V311" s="10">
        <f t="shared" ca="1" si="25"/>
        <v>-14.303405367853296</v>
      </c>
      <c r="W311" s="10">
        <f t="shared" ca="1" si="26"/>
        <v>-14.249381277891043</v>
      </c>
      <c r="X311" s="10">
        <f t="shared" ca="1" si="27"/>
        <v>-11.045468375964127</v>
      </c>
      <c r="Y311" s="10">
        <f t="shared" ca="1" si="28"/>
        <v>-16.257064707774834</v>
      </c>
      <c r="Z311" s="10">
        <f ca="1">I311-Test!$AD$20</f>
        <v>-5.6835951517243952</v>
      </c>
      <c r="AA311" s="10">
        <f t="shared" ca="1" si="29"/>
        <v>-13.9379302042923</v>
      </c>
    </row>
    <row r="312" spans="1:27">
      <c r="A312" s="6">
        <f ca="1">LN((RAND()^(-Results!$F$4))-1)</f>
        <v>-1.4709914181534927</v>
      </c>
      <c r="B312" s="6">
        <f ca="1">LN((RAND()^(-Results!$F$4))-1)</f>
        <v>-1.0023087216955295</v>
      </c>
      <c r="C312" s="6">
        <f ca="1">LN((RAND()^(-Results!$F$4))-1)</f>
        <v>1.2161843118293907</v>
      </c>
      <c r="D312" s="6">
        <f ca="1">LN((RAND()^(-Results!$F$4))-1)</f>
        <v>-0.81816922440841089</v>
      </c>
      <c r="E312" s="6">
        <f ca="1">LN((RAND()^(-Results!$F$4))-1)</f>
        <v>1.806044491058882</v>
      </c>
      <c r="F312" s="6">
        <f ca="1">LN((RAND()^(-Results!$F$4))-1)</f>
        <v>0.3379994523301269</v>
      </c>
      <c r="G312" s="6">
        <f ca="1">LN((RAND()^(-Results!$F$4))-1)</f>
        <v>-0.42136038485403393</v>
      </c>
      <c r="H312" s="6">
        <f t="shared" ca="1" si="24"/>
        <v>-0.36310921441002969</v>
      </c>
      <c r="I312" s="10">
        <f ca="1">SUMPRODUCT(J312:O312,Results!B$12:G$12)+Results!$F$5*H312</f>
        <v>-7.1958269569658224</v>
      </c>
      <c r="J312" s="10">
        <f ca="1">SUMPRODUCT($A312:$F312,Results!$B$15:$G$15)</f>
        <v>3.2044383862713488</v>
      </c>
      <c r="K312" s="10">
        <f ca="1">SUMPRODUCT($A312:$F312,Results!$B$16:$G$16)</f>
        <v>6.0789898433994471</v>
      </c>
      <c r="L312" s="10">
        <f ca="1">SUMPRODUCT($A312:$F312,Results!$B$17:$G$17)</f>
        <v>-7.2333462211484454</v>
      </c>
      <c r="M312" s="10">
        <f ca="1">SUMPRODUCT($A312:$F312,Results!$B$18:$G$18)</f>
        <v>-2.4626521579183969</v>
      </c>
      <c r="N312" s="10">
        <f ca="1">SUMPRODUCT($A312:$F312,Results!$B$19:$G$19)</f>
        <v>-5.5215531921186267</v>
      </c>
      <c r="O312" s="10">
        <f ca="1">SUMPRODUCT($A312:$F312,Results!$B$20:$G$20)</f>
        <v>-1.6006077210301588</v>
      </c>
      <c r="P312" s="10" cm="1">
        <f t="array" aca="1" ref="P312" ca="1">SUMPRODUCT(J312:O312,TRANSPOSE(Test!BL$20:BL$25))+Test!$AD$20-Test!$BL$27</f>
        <v>-4.3025884608229399</v>
      </c>
      <c r="Q312" s="10" cm="1">
        <f t="array" aca="1" ref="Q312" ca="1">SUMPRODUCT(J312:O312,TRANSPOSE(Test!ES$20:ES$25))+Test!$AD$20-Test!$ES$27</f>
        <v>-4.3289247947444416</v>
      </c>
      <c r="R312" s="10">
        <f ca="1">I312-Results!$E$5*H312</f>
        <v>-5.7433900993257039</v>
      </c>
      <c r="S312" s="10" cm="1">
        <f t="array" aca="1" ref="S312" ca="1">SUMPRODUCT(J312:O312,TRANSPOSE(Test!AR$28:AR$33))+Test!$AD$20-Test!$AC$26</f>
        <v>-0.93070382698652221</v>
      </c>
      <c r="T312" s="10">
        <f ca="1">SUMPRODUCT(J312:O312,Results!K$9:P$9)</f>
        <v>-4.4861197906742518</v>
      </c>
      <c r="U312" s="10">
        <f ca="1">SUMPRODUCT(J312:O312,Results!K$9:P$9)+Test!$AD$20-Test!$AC$31</f>
        <v>-4.4691637341491592</v>
      </c>
      <c r="V312" s="10">
        <f t="shared" ca="1" si="25"/>
        <v>-2.8932384961428825</v>
      </c>
      <c r="W312" s="10">
        <f t="shared" ca="1" si="26"/>
        <v>-2.8669021622213808</v>
      </c>
      <c r="X312" s="10">
        <f t="shared" ca="1" si="27"/>
        <v>-1.4524368576401185</v>
      </c>
      <c r="Y312" s="10">
        <f t="shared" ca="1" si="28"/>
        <v>-6.2651231299793002</v>
      </c>
      <c r="Z312" s="10">
        <f ca="1">I312-Test!$AD$20</f>
        <v>-7.4779550238477075</v>
      </c>
      <c r="AA312" s="10">
        <f t="shared" ca="1" si="29"/>
        <v>-2.7266632228166632</v>
      </c>
    </row>
    <row r="313" spans="1:27">
      <c r="A313" s="6">
        <f ca="1">LN((RAND()^(-Results!$F$4))-1)</f>
        <v>0.80577087502244193</v>
      </c>
      <c r="B313" s="6">
        <f ca="1">LN((RAND()^(-Results!$F$4))-1)</f>
        <v>-0.55310288993321266</v>
      </c>
      <c r="C313" s="6">
        <f ca="1">LN((RAND()^(-Results!$F$4))-1)</f>
        <v>1.2405817984159228E-2</v>
      </c>
      <c r="D313" s="6">
        <f ca="1">LN((RAND()^(-Results!$F$4))-1)</f>
        <v>-2.6584600856234348</v>
      </c>
      <c r="E313" s="6">
        <f ca="1">LN((RAND()^(-Results!$F$4))-1)</f>
        <v>-0.463863516210898</v>
      </c>
      <c r="F313" s="6">
        <f ca="1">LN((RAND()^(-Results!$F$4))-1)</f>
        <v>2.4126326016199671</v>
      </c>
      <c r="G313" s="6">
        <f ca="1">LN((RAND()^(-Results!$F$4))-1)</f>
        <v>0.34073007606213407</v>
      </c>
      <c r="H313" s="6">
        <f t="shared" ca="1" si="24"/>
        <v>0.39898124650613831</v>
      </c>
      <c r="I313" s="10">
        <f ca="1">SUMPRODUCT(J313:O313,Results!B$12:G$12)+Results!$F$5*H313</f>
        <v>14.424362906584745</v>
      </c>
      <c r="J313" s="10">
        <f ca="1">SUMPRODUCT($A313:$F313,Results!$B$15:$G$15)</f>
        <v>-3.8419896812847432</v>
      </c>
      <c r="K313" s="10">
        <f ca="1">SUMPRODUCT($A313:$F313,Results!$B$16:$G$16)</f>
        <v>2.5786625949747504</v>
      </c>
      <c r="L313" s="10">
        <f ca="1">SUMPRODUCT($A313:$F313,Results!$B$17:$G$17)</f>
        <v>-1.8552382958629769</v>
      </c>
      <c r="M313" s="10">
        <f ca="1">SUMPRODUCT($A313:$F313,Results!$B$18:$G$18)</f>
        <v>-3.1008550969669018</v>
      </c>
      <c r="N313" s="10">
        <f ca="1">SUMPRODUCT($A313:$F313,Results!$B$19:$G$19)</f>
        <v>3.5530785589728819</v>
      </c>
      <c r="O313" s="10">
        <f ca="1">SUMPRODUCT($A313:$F313,Results!$B$20:$G$20)</f>
        <v>2.1550091750900799</v>
      </c>
      <c r="P313" s="10" cm="1">
        <f t="array" aca="1" ref="P313" ca="1">SUMPRODUCT(J313:O313,TRANSPOSE(Test!BL$20:BL$25))+Test!$AD$20-Test!$BL$27</f>
        <v>12.562557862591053</v>
      </c>
      <c r="Q313" s="10" cm="1">
        <f t="array" aca="1" ref="Q313" ca="1">SUMPRODUCT(J313:O313,TRANSPOSE(Test!ES$20:ES$25))+Test!$AD$20-Test!$ES$27</f>
        <v>12.492276684045157</v>
      </c>
      <c r="R313" s="10">
        <f ca="1">I313-Results!$E$5*H313</f>
        <v>12.828437920560193</v>
      </c>
      <c r="S313" s="10" cm="1">
        <f t="array" aca="1" ref="S313" ca="1">SUMPRODUCT(J313:O313,TRANSPOSE(Test!AR$28:AR$33))+Test!$AD$20-Test!$AC$26</f>
        <v>13.456455426203366</v>
      </c>
      <c r="T313" s="10">
        <f ca="1">SUMPRODUCT(J313:O313,Results!K$9:P$9)</f>
        <v>12.060006972669218</v>
      </c>
      <c r="U313" s="10">
        <f ca="1">SUMPRODUCT(J313:O313,Results!K$9:P$9)+Test!$AD$20-Test!$AC$31</f>
        <v>12.07696302919431</v>
      </c>
      <c r="V313" s="10">
        <f t="shared" ca="1" si="25"/>
        <v>1.8618050439936926</v>
      </c>
      <c r="W313" s="10">
        <f t="shared" ca="1" si="26"/>
        <v>1.9320862225395885</v>
      </c>
      <c r="X313" s="10">
        <f t="shared" ca="1" si="27"/>
        <v>1.5959249860245528</v>
      </c>
      <c r="Y313" s="10">
        <f t="shared" ca="1" si="28"/>
        <v>0.96790748038137941</v>
      </c>
      <c r="Z313" s="10">
        <f ca="1">I313-Test!$AD$20</f>
        <v>14.14223483970286</v>
      </c>
      <c r="AA313" s="10">
        <f t="shared" ca="1" si="29"/>
        <v>2.3473998773904352</v>
      </c>
    </row>
    <row r="314" spans="1:27">
      <c r="A314" s="6">
        <f ca="1">LN((RAND()^(-Results!$F$4))-1)</f>
        <v>2.0879156686491833</v>
      </c>
      <c r="B314" s="6">
        <f ca="1">LN((RAND()^(-Results!$F$4))-1)</f>
        <v>3.3709607266614094</v>
      </c>
      <c r="C314" s="6">
        <f ca="1">LN((RAND()^(-Results!$F$4))-1)</f>
        <v>4.1878008949493628</v>
      </c>
      <c r="D314" s="6">
        <f ca="1">LN((RAND()^(-Results!$F$4))-1)</f>
        <v>0.10149985417906257</v>
      </c>
      <c r="E314" s="6">
        <f ca="1">LN((RAND()^(-Results!$F$4))-1)</f>
        <v>-0.63174510382612348</v>
      </c>
      <c r="F314" s="6">
        <f ca="1">LN((RAND()^(-Results!$F$4))-1)</f>
        <v>-1.4122739317863107</v>
      </c>
      <c r="G314" s="6">
        <f ca="1">LN((RAND()^(-Results!$F$4))-1)</f>
        <v>9.7982596338856406E-2</v>
      </c>
      <c r="H314" s="6">
        <f t="shared" ca="1" si="24"/>
        <v>0.15623376678286066</v>
      </c>
      <c r="I314" s="10">
        <f ca="1">SUMPRODUCT(J314:O314,Results!B$12:G$12)+Results!$F$5*H314</f>
        <v>15.356008094166363</v>
      </c>
      <c r="J314" s="10">
        <f ca="1">SUMPRODUCT($A314:$F314,Results!$B$15:$G$15)</f>
        <v>0.62633974326883379</v>
      </c>
      <c r="K314" s="10">
        <f ca="1">SUMPRODUCT($A314:$F314,Results!$B$16:$G$16)</f>
        <v>5.7538634021497126</v>
      </c>
      <c r="L314" s="10">
        <f ca="1">SUMPRODUCT($A314:$F314,Results!$B$17:$G$17)</f>
        <v>10.314019370718604</v>
      </c>
      <c r="M314" s="10">
        <f ca="1">SUMPRODUCT($A314:$F314,Results!$B$18:$G$18)</f>
        <v>-2.3415763270992653</v>
      </c>
      <c r="N314" s="10">
        <f ca="1">SUMPRODUCT($A314:$F314,Results!$B$19:$G$19)</f>
        <v>13.365247632452768</v>
      </c>
      <c r="O314" s="10">
        <f ca="1">SUMPRODUCT($A314:$F314,Results!$B$20:$G$20)</f>
        <v>5.3063755072288821</v>
      </c>
      <c r="P314" s="10" cm="1">
        <f t="array" aca="1" ref="P314" ca="1">SUMPRODUCT(J314:O314,TRANSPOSE(Test!BL$20:BL$25))+Test!$AD$20-Test!$BL$27</f>
        <v>15.097067564367924</v>
      </c>
      <c r="Q314" s="10" cm="1">
        <f t="array" aca="1" ref="Q314" ca="1">SUMPRODUCT(J314:O314,TRANSPOSE(Test!ES$20:ES$25))+Test!$AD$20-Test!$ES$27</f>
        <v>15.106554957518707</v>
      </c>
      <c r="R314" s="10">
        <f ca="1">I314-Results!$E$5*H314</f>
        <v>14.73107302703492</v>
      </c>
      <c r="S314" s="10" cm="1">
        <f t="array" aca="1" ref="S314" ca="1">SUMPRODUCT(J314:O314,TRANSPOSE(Test!AR$28:AR$33))+Test!$AD$20-Test!$AC$26</f>
        <v>17.02122485010683</v>
      </c>
      <c r="T314" s="10">
        <f ca="1">SUMPRODUCT(J314:O314,Results!K$9:P$9)</f>
        <v>15.139621573049807</v>
      </c>
      <c r="U314" s="10">
        <f ca="1">SUMPRODUCT(J314:O314,Results!K$9:P$9)+Test!$AD$20-Test!$AC$31</f>
        <v>15.156577629574899</v>
      </c>
      <c r="V314" s="10">
        <f t="shared" ca="1" si="25"/>
        <v>0.25894052979843885</v>
      </c>
      <c r="W314" s="10">
        <f t="shared" ca="1" si="26"/>
        <v>0.24945313664765578</v>
      </c>
      <c r="X314" s="10">
        <f t="shared" ca="1" si="27"/>
        <v>0.62493506713144242</v>
      </c>
      <c r="Y314" s="10">
        <f t="shared" ca="1" si="28"/>
        <v>-1.6652167559404667</v>
      </c>
      <c r="Z314" s="10">
        <f ca="1">I314-Test!$AD$20</f>
        <v>15.073880027284478</v>
      </c>
      <c r="AA314" s="10">
        <f t="shared" ca="1" si="29"/>
        <v>0.19943046459146352</v>
      </c>
    </row>
    <row r="315" spans="1:27">
      <c r="A315" s="6">
        <f ca="1">LN((RAND()^(-Results!$F$4))-1)</f>
        <v>0.13622874515994463</v>
      </c>
      <c r="B315" s="6">
        <f ca="1">LN((RAND()^(-Results!$F$4))-1)</f>
        <v>0.82004183129992048</v>
      </c>
      <c r="C315" s="6">
        <f ca="1">LN((RAND()^(-Results!$F$4))-1)</f>
        <v>0.66569113544843772</v>
      </c>
      <c r="D315" s="6">
        <f ca="1">LN((RAND()^(-Results!$F$4))-1)</f>
        <v>-0.46118897467991854</v>
      </c>
      <c r="E315" s="6">
        <f ca="1">LN((RAND()^(-Results!$F$4))-1)</f>
        <v>1.5122756030706239E-2</v>
      </c>
      <c r="F315" s="6">
        <f ca="1">LN((RAND()^(-Results!$F$4))-1)</f>
        <v>-2.9601524316520988</v>
      </c>
      <c r="G315" s="6">
        <f ca="1">LN((RAND()^(-Results!$F$4))-1)</f>
        <v>1.879835426790059</v>
      </c>
      <c r="H315" s="6">
        <f t="shared" ca="1" si="24"/>
        <v>1.9380865972340633</v>
      </c>
      <c r="I315" s="10">
        <f ca="1">SUMPRODUCT(J315:O315,Results!B$12:G$12)+Results!$F$5*H315</f>
        <v>-1.1928453642991688</v>
      </c>
      <c r="J315" s="10">
        <f ca="1">SUMPRODUCT($A315:$F315,Results!$B$15:$G$15)</f>
        <v>6.220780271225343</v>
      </c>
      <c r="K315" s="10">
        <f ca="1">SUMPRODUCT($A315:$F315,Results!$B$16:$G$16)</f>
        <v>-0.3058113373477731</v>
      </c>
      <c r="L315" s="10">
        <f ca="1">SUMPRODUCT($A315:$F315,Results!$B$17:$G$17)</f>
        <v>4.213922043501551</v>
      </c>
      <c r="M315" s="10">
        <f ca="1">SUMPRODUCT($A315:$F315,Results!$B$18:$G$18)</f>
        <v>4.6405576272875759</v>
      </c>
      <c r="N315" s="10">
        <f ca="1">SUMPRODUCT($A315:$F315,Results!$B$19:$G$19)</f>
        <v>0.79030662751788627</v>
      </c>
      <c r="O315" s="10">
        <f ca="1">SUMPRODUCT($A315:$F315,Results!$B$20:$G$20)</f>
        <v>-2.4604791907839787</v>
      </c>
      <c r="P315" s="10" cm="1">
        <f t="array" aca="1" ref="P315" ca="1">SUMPRODUCT(J315:O315,TRANSPOSE(Test!BL$20:BL$25))+Test!$AD$20-Test!$BL$27</f>
        <v>-10.715512109758979</v>
      </c>
      <c r="Q315" s="10" cm="1">
        <f t="array" aca="1" ref="Q315" ca="1">SUMPRODUCT(J315:O315,TRANSPOSE(Test!ES$20:ES$25))+Test!$AD$20-Test!$ES$27</f>
        <v>-10.747910655356337</v>
      </c>
      <c r="R315" s="10">
        <f ca="1">I315-Results!$E$5*H315</f>
        <v>-8.9451917532354219</v>
      </c>
      <c r="S315" s="10" cm="1">
        <f t="array" aca="1" ref="S315" ca="1">SUMPRODUCT(J315:O315,TRANSPOSE(Test!AR$28:AR$33))+Test!$AD$20-Test!$AC$26</f>
        <v>-12.85414260035401</v>
      </c>
      <c r="T315" s="10">
        <f ca="1">SUMPRODUCT(J315:O315,Results!K$9:P$9)</f>
        <v>-10.930541343123094</v>
      </c>
      <c r="U315" s="10">
        <f ca="1">SUMPRODUCT(J315:O315,Results!K$9:P$9)+Test!$AD$20-Test!$AC$31</f>
        <v>-10.913585286598002</v>
      </c>
      <c r="V315" s="10">
        <f t="shared" ca="1" si="25"/>
        <v>9.5226667454598104</v>
      </c>
      <c r="W315" s="10">
        <f t="shared" ca="1" si="26"/>
        <v>9.5550652910571685</v>
      </c>
      <c r="X315" s="10">
        <f t="shared" ca="1" si="27"/>
        <v>7.7523463889362532</v>
      </c>
      <c r="Y315" s="10">
        <f t="shared" ca="1" si="28"/>
        <v>11.661297236054841</v>
      </c>
      <c r="Z315" s="10">
        <f ca="1">I315-Test!$AD$20</f>
        <v>-1.4749734311810541</v>
      </c>
      <c r="AA315" s="10">
        <f t="shared" ca="1" si="29"/>
        <v>9.7207399222988329</v>
      </c>
    </row>
    <row r="316" spans="1:27">
      <c r="A316" s="6">
        <f ca="1">LN((RAND()^(-Results!$F$4))-1)</f>
        <v>-0.74870815610926</v>
      </c>
      <c r="B316" s="6">
        <f ca="1">LN((RAND()^(-Results!$F$4))-1)</f>
        <v>1.0759308390791082</v>
      </c>
      <c r="C316" s="6">
        <f ca="1">LN((RAND()^(-Results!$F$4))-1)</f>
        <v>-1.220458914300339</v>
      </c>
      <c r="D316" s="6">
        <f ca="1">LN((RAND()^(-Results!$F$4))-1)</f>
        <v>-6.295663959548361</v>
      </c>
      <c r="E316" s="6">
        <f ca="1">LN((RAND()^(-Results!$F$4))-1)</f>
        <v>-0.80113143168497836</v>
      </c>
      <c r="F316" s="6">
        <f ca="1">LN((RAND()^(-Results!$F$4))-1)</f>
        <v>0.85530443211633411</v>
      </c>
      <c r="G316" s="6">
        <f ca="1">LN((RAND()^(-Results!$F$4))-1)</f>
        <v>-2.2687468636041168</v>
      </c>
      <c r="H316" s="6">
        <f t="shared" ca="1" si="24"/>
        <v>-2.2104956931601127</v>
      </c>
      <c r="I316" s="10">
        <f ca="1">SUMPRODUCT(J316:O316,Results!B$12:G$12)+Results!$F$5*H316</f>
        <v>-15.721084642729529</v>
      </c>
      <c r="J316" s="10">
        <f ca="1">SUMPRODUCT($A316:$F316,Results!$B$15:$G$15)</f>
        <v>5.9643709410900181</v>
      </c>
      <c r="K316" s="10">
        <f ca="1">SUMPRODUCT($A316:$F316,Results!$B$16:$G$16)</f>
        <v>3.1894322587405686</v>
      </c>
      <c r="L316" s="10">
        <f ca="1">SUMPRODUCT($A316:$F316,Results!$B$17:$G$17)</f>
        <v>0.75793116204443978</v>
      </c>
      <c r="M316" s="10">
        <f ca="1">SUMPRODUCT($A316:$F316,Results!$B$18:$G$18)</f>
        <v>3.6144315463195311</v>
      </c>
      <c r="N316" s="10">
        <f ca="1">SUMPRODUCT($A316:$F316,Results!$B$19:$G$19)</f>
        <v>2.3554036518059047</v>
      </c>
      <c r="O316" s="10">
        <f ca="1">SUMPRODUCT($A316:$F316,Results!$B$20:$G$20)</f>
        <v>-3.5367857453476597</v>
      </c>
      <c r="P316" s="10" cm="1">
        <f t="array" aca="1" ref="P316" ca="1">SUMPRODUCT(J316:O316,TRANSPOSE(Test!BL$20:BL$25))+Test!$AD$20-Test!$BL$27</f>
        <v>-5.2345578011263552</v>
      </c>
      <c r="Q316" s="10" cm="1">
        <f t="array" aca="1" ref="Q316" ca="1">SUMPRODUCT(J316:O316,TRANSPOSE(Test!ES$20:ES$25))+Test!$AD$20-Test!$ES$27</f>
        <v>-5.2950520742381011</v>
      </c>
      <c r="R316" s="10">
        <f ca="1">I316-Results!$E$5*H316</f>
        <v>-6.8791018700890785</v>
      </c>
      <c r="S316" s="10" cm="1">
        <f t="array" aca="1" ref="S316" ca="1">SUMPRODUCT(J316:O316,TRANSPOSE(Test!AR$28:AR$33))+Test!$AD$20-Test!$AC$26</f>
        <v>-8.0015110476818485</v>
      </c>
      <c r="T316" s="10">
        <f ca="1">SUMPRODUCT(J316:O316,Results!K$9:P$9)</f>
        <v>-5.7398047597150459</v>
      </c>
      <c r="U316" s="10">
        <f ca="1">SUMPRODUCT(J316:O316,Results!K$9:P$9)+Test!$AD$20-Test!$AC$31</f>
        <v>-5.7228487031899533</v>
      </c>
      <c r="V316" s="10">
        <f t="shared" ca="1" si="25"/>
        <v>-10.486526841603174</v>
      </c>
      <c r="W316" s="10">
        <f t="shared" ca="1" si="26"/>
        <v>-10.426032568491429</v>
      </c>
      <c r="X316" s="10">
        <f t="shared" ca="1" si="27"/>
        <v>-8.841982772640451</v>
      </c>
      <c r="Y316" s="10">
        <f t="shared" ca="1" si="28"/>
        <v>-7.7195735950476809</v>
      </c>
      <c r="Z316" s="10">
        <f ca="1">I316-Test!$AD$20</f>
        <v>-16.003212709611415</v>
      </c>
      <c r="AA316" s="10">
        <f t="shared" ca="1" si="29"/>
        <v>-9.9982359395395761</v>
      </c>
    </row>
    <row r="317" spans="1:27">
      <c r="A317" s="6">
        <f ca="1">LN((RAND()^(-Results!$F$4))-1)</f>
        <v>1.0437651641229388</v>
      </c>
      <c r="B317" s="6">
        <f ca="1">LN((RAND()^(-Results!$F$4))-1)</f>
        <v>0.82004979286381652</v>
      </c>
      <c r="C317" s="6">
        <f ca="1">LN((RAND()^(-Results!$F$4))-1)</f>
        <v>1.6298492518050394</v>
      </c>
      <c r="D317" s="6">
        <f ca="1">LN((RAND()^(-Results!$F$4))-1)</f>
        <v>-1.0187903902250643</v>
      </c>
      <c r="E317" s="6">
        <f ca="1">LN((RAND()^(-Results!$F$4))-1)</f>
        <v>-2.5934491253948972</v>
      </c>
      <c r="F317" s="6">
        <f ca="1">LN((RAND()^(-Results!$F$4))-1)</f>
        <v>0.65282697758307906</v>
      </c>
      <c r="G317" s="6">
        <f ca="1">LN((RAND()^(-Results!$F$4))-1)</f>
        <v>-0.33904997664406872</v>
      </c>
      <c r="H317" s="6">
        <f t="shared" ca="1" si="24"/>
        <v>-0.28079880620006448</v>
      </c>
      <c r="I317" s="10">
        <f ca="1">SUMPRODUCT(J317:O317,Results!B$12:G$12)+Results!$F$5*H317</f>
        <v>2.0364366511909031</v>
      </c>
      <c r="J317" s="10">
        <f ca="1">SUMPRODUCT($A317:$F317,Results!$B$15:$G$15)</f>
        <v>1.2071110669254999</v>
      </c>
      <c r="K317" s="10">
        <f ca="1">SUMPRODUCT($A317:$F317,Results!$B$16:$G$16)</f>
        <v>-1.6934467413001126</v>
      </c>
      <c r="L317" s="10">
        <f ca="1">SUMPRODUCT($A317:$F317,Results!$B$17:$G$17)</f>
        <v>11.880346174476658</v>
      </c>
      <c r="M317" s="10">
        <f ca="1">SUMPRODUCT($A317:$F317,Results!$B$18:$G$18)</f>
        <v>-2.9140193471389058</v>
      </c>
      <c r="N317" s="10">
        <f ca="1">SUMPRODUCT($A317:$F317,Results!$B$19:$G$19)</f>
        <v>8.2242157877069832</v>
      </c>
      <c r="O317" s="10">
        <f ca="1">SUMPRODUCT($A317:$F317,Results!$B$20:$G$20)</f>
        <v>4.9403006086033141</v>
      </c>
      <c r="P317" s="10" cm="1">
        <f t="array" aca="1" ref="P317" ca="1">SUMPRODUCT(J317:O317,TRANSPOSE(Test!BL$20:BL$25))+Test!$AD$20-Test!$BL$27</f>
        <v>3.4527494722769556</v>
      </c>
      <c r="Q317" s="10" cm="1">
        <f t="array" aca="1" ref="Q317" ca="1">SUMPRODUCT(J317:O317,TRANSPOSE(Test!ES$20:ES$25))+Test!$AD$20-Test!$ES$27</f>
        <v>3.4143683049914402</v>
      </c>
      <c r="R317" s="10">
        <f ca="1">I317-Results!$E$5*H317</f>
        <v>3.159631875991161</v>
      </c>
      <c r="S317" s="10" cm="1">
        <f t="array" aca="1" ref="S317" ca="1">SUMPRODUCT(J317:O317,TRANSPOSE(Test!AR$28:AR$33))+Test!$AD$20-Test!$AC$26</f>
        <v>6.4809994317196269</v>
      </c>
      <c r="T317" s="10">
        <f ca="1">SUMPRODUCT(J317:O317,Results!K$9:P$9)</f>
        <v>3.1748734467039301</v>
      </c>
      <c r="U317" s="10">
        <f ca="1">SUMPRODUCT(J317:O317,Results!K$9:P$9)+Test!$AD$20-Test!$AC$31</f>
        <v>3.1918295032290227</v>
      </c>
      <c r="V317" s="10">
        <f t="shared" ca="1" si="25"/>
        <v>-1.4163128210860525</v>
      </c>
      <c r="W317" s="10">
        <f t="shared" ca="1" si="26"/>
        <v>-1.3779316538005371</v>
      </c>
      <c r="X317" s="10">
        <f t="shared" ca="1" si="27"/>
        <v>-1.1231952248002579</v>
      </c>
      <c r="Y317" s="10">
        <f t="shared" ca="1" si="28"/>
        <v>-4.4445627805287238</v>
      </c>
      <c r="Z317" s="10">
        <f ca="1">I317-Test!$AD$20</f>
        <v>1.7543085843090178</v>
      </c>
      <c r="AA317" s="10">
        <f t="shared" ca="1" si="29"/>
        <v>-1.1553928520381196</v>
      </c>
    </row>
    <row r="318" spans="1:27">
      <c r="A318" s="6">
        <f ca="1">LN((RAND()^(-Results!$F$4))-1)</f>
        <v>3.1943617013945795</v>
      </c>
      <c r="B318" s="6">
        <f ca="1">LN((RAND()^(-Results!$F$4))-1)</f>
        <v>1.5821979285777006</v>
      </c>
      <c r="C318" s="6">
        <f ca="1">LN((RAND()^(-Results!$F$4))-1)</f>
        <v>0.24750177450800323</v>
      </c>
      <c r="D318" s="6">
        <f ca="1">LN((RAND()^(-Results!$F$4))-1)</f>
        <v>0.38294598651132777</v>
      </c>
      <c r="E318" s="6">
        <f ca="1">LN((RAND()^(-Results!$F$4))-1)</f>
        <v>0.3266577533535549</v>
      </c>
      <c r="F318" s="6">
        <f ca="1">LN((RAND()^(-Results!$F$4))-1)</f>
        <v>2.3647933410478825</v>
      </c>
      <c r="G318" s="6">
        <f ca="1">LN((RAND()^(-Results!$F$4))-1)</f>
        <v>-1.3975022356312823</v>
      </c>
      <c r="H318" s="6">
        <f t="shared" ca="1" si="24"/>
        <v>-1.339251065187278</v>
      </c>
      <c r="I318" s="10">
        <f ca="1">SUMPRODUCT(J318:O318,Results!B$12:G$12)+Results!$F$5*H318</f>
        <v>31.328891940682084</v>
      </c>
      <c r="J318" s="10">
        <f ca="1">SUMPRODUCT($A318:$F318,Results!$B$15:$G$15)</f>
        <v>-14.368877631258764</v>
      </c>
      <c r="K318" s="10">
        <f ca="1">SUMPRODUCT($A318:$F318,Results!$B$16:$G$16)</f>
        <v>3.6640804323607332</v>
      </c>
      <c r="L318" s="10">
        <f ca="1">SUMPRODUCT($A318:$F318,Results!$B$17:$G$17)</f>
        <v>-3.2190775311966857</v>
      </c>
      <c r="M318" s="10">
        <f ca="1">SUMPRODUCT($A318:$F318,Results!$B$18:$G$18)</f>
        <v>-3.4903250469003764</v>
      </c>
      <c r="N318" s="10">
        <f ca="1">SUMPRODUCT($A318:$F318,Results!$B$19:$G$19)</f>
        <v>10.994726784764289</v>
      </c>
      <c r="O318" s="10">
        <f ca="1">SUMPRODUCT($A318:$F318,Results!$B$20:$G$20)</f>
        <v>5.2676249419596299</v>
      </c>
      <c r="P318" s="10" cm="1">
        <f t="array" aca="1" ref="P318" ca="1">SUMPRODUCT(J318:O318,TRANSPOSE(Test!BL$20:BL$25))+Test!$AD$20-Test!$BL$27</f>
        <v>37.521008508656081</v>
      </c>
      <c r="Q318" s="10" cm="1">
        <f t="array" aca="1" ref="Q318" ca="1">SUMPRODUCT(J318:O318,TRANSPOSE(Test!ES$20:ES$25))+Test!$AD$20-Test!$ES$27</f>
        <v>37.552390864528263</v>
      </c>
      <c r="R318" s="10">
        <f ca="1">I318-Results!$E$5*H318</f>
        <v>36.685896201431198</v>
      </c>
      <c r="S318" s="10" cm="1">
        <f t="array" aca="1" ref="S318" ca="1">SUMPRODUCT(J318:O318,TRANSPOSE(Test!AR$28:AR$33))+Test!$AD$20-Test!$AC$26</f>
        <v>35.010060289984956</v>
      </c>
      <c r="T318" s="10">
        <f ca="1">SUMPRODUCT(J318:O318,Results!K$9:P$9)</f>
        <v>37.689924604752989</v>
      </c>
      <c r="U318" s="10">
        <f ca="1">SUMPRODUCT(J318:O318,Results!K$9:P$9)+Test!$AD$20-Test!$AC$31</f>
        <v>37.706880661278085</v>
      </c>
      <c r="V318" s="10">
        <f t="shared" ca="1" si="25"/>
        <v>-6.1921165679739971</v>
      </c>
      <c r="W318" s="10">
        <f t="shared" ca="1" si="26"/>
        <v>-6.2234989238461793</v>
      </c>
      <c r="X318" s="10">
        <f t="shared" ca="1" si="27"/>
        <v>-5.3570042607491146</v>
      </c>
      <c r="Y318" s="10">
        <f t="shared" ca="1" si="28"/>
        <v>-3.6811683493028724</v>
      </c>
      <c r="Z318" s="10">
        <f ca="1">I318-Test!$AD$20</f>
        <v>31.046763873800199</v>
      </c>
      <c r="AA318" s="10">
        <f t="shared" ca="1" si="29"/>
        <v>-6.3779887205960009</v>
      </c>
    </row>
    <row r="319" spans="1:27">
      <c r="A319" s="6">
        <f ca="1">LN((RAND()^(-Results!$F$4))-1)</f>
        <v>0.52793311535804022</v>
      </c>
      <c r="B319" s="6">
        <f ca="1">LN((RAND()^(-Results!$F$4))-1)</f>
        <v>-3.9760325914630168</v>
      </c>
      <c r="C319" s="6">
        <f ca="1">LN((RAND()^(-Results!$F$4))-1)</f>
        <v>2.6081007168260606</v>
      </c>
      <c r="D319" s="6">
        <f ca="1">LN((RAND()^(-Results!$F$4))-1)</f>
        <v>-1.4958828397477504</v>
      </c>
      <c r="E319" s="6">
        <f ca="1">LN((RAND()^(-Results!$F$4))-1)</f>
        <v>-4.0984307499701336</v>
      </c>
      <c r="F319" s="6">
        <f ca="1">LN((RAND()^(-Results!$F$4))-1)</f>
        <v>2.8675237248146064</v>
      </c>
      <c r="G319" s="6">
        <f ca="1">LN((RAND()^(-Results!$F$4))-1)</f>
        <v>1.1212202429768821</v>
      </c>
      <c r="H319" s="6">
        <f t="shared" ca="1" si="24"/>
        <v>1.1794714134208863</v>
      </c>
      <c r="I319" s="10">
        <f ca="1">SUMPRODUCT(J319:O319,Results!B$12:G$12)+Results!$F$5*H319</f>
        <v>-0.66254616025070057</v>
      </c>
      <c r="J319" s="10">
        <f ca="1">SUMPRODUCT($A319:$F319,Results!$B$15:$G$15)</f>
        <v>2.2876033340463513</v>
      </c>
      <c r="K319" s="10">
        <f ca="1">SUMPRODUCT($A319:$F319,Results!$B$16:$G$16)</f>
        <v>-5.246306200910416</v>
      </c>
      <c r="L319" s="10">
        <f ca="1">SUMPRODUCT($A319:$F319,Results!$B$17:$G$17)</f>
        <v>13.259248772916749</v>
      </c>
      <c r="M319" s="10">
        <f ca="1">SUMPRODUCT($A319:$F319,Results!$B$18:$G$18)</f>
        <v>-10.277398330651383</v>
      </c>
      <c r="N319" s="10">
        <f ca="1">SUMPRODUCT($A319:$F319,Results!$B$19:$G$19)</f>
        <v>2.7444625973621148</v>
      </c>
      <c r="O319" s="10">
        <f ca="1">SUMPRODUCT($A319:$F319,Results!$B$20:$G$20)</f>
        <v>8.7013789456142234</v>
      </c>
      <c r="P319" s="10" cm="1">
        <f t="array" aca="1" ref="P319" ca="1">SUMPRODUCT(J319:O319,TRANSPOSE(Test!BL$20:BL$25))+Test!$AD$20-Test!$BL$27</f>
        <v>-5.0377712688134135</v>
      </c>
      <c r="Q319" s="10" cm="1">
        <f t="array" aca="1" ref="Q319" ca="1">SUMPRODUCT(J319:O319,TRANSPOSE(Test!ES$20:ES$25))+Test!$AD$20-Test!$ES$27</f>
        <v>-5.2588874650810116</v>
      </c>
      <c r="R319" s="10">
        <f ca="1">I319-Results!$E$5*H319</f>
        <v>-5.380431813934246</v>
      </c>
      <c r="S319" s="10" cm="1">
        <f t="array" aca="1" ref="S319" ca="1">SUMPRODUCT(J319:O319,TRANSPOSE(Test!AR$28:AR$33))+Test!$AD$20-Test!$AC$26</f>
        <v>6.1826711204403564</v>
      </c>
      <c r="T319" s="10">
        <f ca="1">SUMPRODUCT(J319:O319,Results!K$9:P$9)</f>
        <v>-6.4431015894990589</v>
      </c>
      <c r="U319" s="10">
        <f ca="1">SUMPRODUCT(J319:O319,Results!K$9:P$9)+Test!$AD$20-Test!$AC$31</f>
        <v>-6.4261455329739663</v>
      </c>
      <c r="V319" s="10">
        <f t="shared" ca="1" si="25"/>
        <v>4.375225108562713</v>
      </c>
      <c r="W319" s="10">
        <f t="shared" ca="1" si="26"/>
        <v>4.596341304830311</v>
      </c>
      <c r="X319" s="10">
        <f t="shared" ca="1" si="27"/>
        <v>4.7178856536835454</v>
      </c>
      <c r="Y319" s="10">
        <f t="shared" ca="1" si="28"/>
        <v>-6.8452172806910569</v>
      </c>
      <c r="Z319" s="10">
        <f ca="1">I319-Test!$AD$20</f>
        <v>-0.94467422713258586</v>
      </c>
      <c r="AA319" s="10">
        <f t="shared" ca="1" si="29"/>
        <v>5.7635993727232657</v>
      </c>
    </row>
    <row r="320" spans="1:27">
      <c r="A320" s="6">
        <f ca="1">LN((RAND()^(-Results!$F$4))-1)</f>
        <v>-1.3105808487180042</v>
      </c>
      <c r="B320" s="6">
        <f ca="1">LN((RAND()^(-Results!$F$4))-1)</f>
        <v>-1.5076114663774529</v>
      </c>
      <c r="C320" s="6">
        <f ca="1">LN((RAND()^(-Results!$F$4))-1)</f>
        <v>0.11422824771203847</v>
      </c>
      <c r="D320" s="6">
        <f ca="1">LN((RAND()^(-Results!$F$4))-1)</f>
        <v>-0.34762805439609229</v>
      </c>
      <c r="E320" s="6">
        <f ca="1">LN((RAND()^(-Results!$F$4))-1)</f>
        <v>1.8447084251594918</v>
      </c>
      <c r="F320" s="6">
        <f ca="1">LN((RAND()^(-Results!$F$4))-1)</f>
        <v>1.1955376660558208</v>
      </c>
      <c r="G320" s="6">
        <f ca="1">LN((RAND()^(-Results!$F$4))-1)</f>
        <v>-0.41949861253739268</v>
      </c>
      <c r="H320" s="6">
        <f t="shared" ca="1" si="24"/>
        <v>-0.36124744209338844</v>
      </c>
      <c r="I320" s="10">
        <f ca="1">SUMPRODUCT(J320:O320,Results!B$12:G$12)+Results!$F$5*H320</f>
        <v>-3.119183277213859</v>
      </c>
      <c r="J320" s="10">
        <f ca="1">SUMPRODUCT($A320:$F320,Results!$B$15:$G$15)</f>
        <v>-0.25949316959572988</v>
      </c>
      <c r="K320" s="10">
        <f ca="1">SUMPRODUCT($A320:$F320,Results!$B$16:$G$16)</f>
        <v>4.4939287389067921</v>
      </c>
      <c r="L320" s="10">
        <f ca="1">SUMPRODUCT($A320:$F320,Results!$B$17:$G$17)</f>
        <v>-9.7205470714288928</v>
      </c>
      <c r="M320" s="10">
        <f ca="1">SUMPRODUCT($A320:$F320,Results!$B$18:$G$18)</f>
        <v>-2.6712149371274174</v>
      </c>
      <c r="N320" s="10">
        <f ca="1">SUMPRODUCT($A320:$F320,Results!$B$19:$G$19)</f>
        <v>-6.5444942526360848</v>
      </c>
      <c r="O320" s="10">
        <f ca="1">SUMPRODUCT($A320:$F320,Results!$B$20:$G$20)</f>
        <v>-1.5382886190009197</v>
      </c>
      <c r="P320" s="10" cm="1">
        <f t="array" aca="1" ref="P320" ca="1">SUMPRODUCT(J320:O320,TRANSPOSE(Test!BL$20:BL$25))+Test!$AD$20-Test!$BL$27</f>
        <v>-0.56487040361979335</v>
      </c>
      <c r="Q320" s="10" cm="1">
        <f t="array" aca="1" ref="Q320" ca="1">SUMPRODUCT(J320:O320,TRANSPOSE(Test!ES$20:ES$25))+Test!$AD$20-Test!$ES$27</f>
        <v>-0.57614162438863536</v>
      </c>
      <c r="R320" s="10">
        <f ca="1">I320-Results!$E$5*H320</f>
        <v>-1.6741935088403053</v>
      </c>
      <c r="S320" s="10" cm="1">
        <f t="array" aca="1" ref="S320" ca="1">SUMPRODUCT(J320:O320,TRANSPOSE(Test!AR$28:AR$33))+Test!$AD$20-Test!$AC$26</f>
        <v>1.8632038176082035</v>
      </c>
      <c r="T320" s="10">
        <f ca="1">SUMPRODUCT(J320:O320,Results!K$9:P$9)</f>
        <v>-0.65092086065507848</v>
      </c>
      <c r="U320" s="10">
        <f ca="1">SUMPRODUCT(J320:O320,Results!K$9:P$9)+Test!$AD$20-Test!$AC$31</f>
        <v>-0.63396480412998601</v>
      </c>
      <c r="V320" s="10">
        <f t="shared" ca="1" si="25"/>
        <v>-2.5543128735940659</v>
      </c>
      <c r="W320" s="10">
        <f t="shared" ca="1" si="26"/>
        <v>-2.5430416528252238</v>
      </c>
      <c r="X320" s="10">
        <f t="shared" ca="1" si="27"/>
        <v>-1.4449897683735538</v>
      </c>
      <c r="Y320" s="10">
        <f t="shared" ca="1" si="28"/>
        <v>-4.9823870948220623</v>
      </c>
      <c r="Z320" s="10">
        <f ca="1">I320-Test!$AD$20</f>
        <v>-3.4013113440957445</v>
      </c>
      <c r="AA320" s="10">
        <f t="shared" ca="1" si="29"/>
        <v>-2.4852184730838731</v>
      </c>
    </row>
    <row r="321" spans="1:27">
      <c r="A321" s="6">
        <f ca="1">LN((RAND()^(-Results!$F$4))-1)</f>
        <v>0.19546771029183305</v>
      </c>
      <c r="B321" s="6">
        <f ca="1">LN((RAND()^(-Results!$F$4))-1)</f>
        <v>-1.7939438146220192</v>
      </c>
      <c r="C321" s="6">
        <f ca="1">LN((RAND()^(-Results!$F$4))-1)</f>
        <v>1.5313228599267785</v>
      </c>
      <c r="D321" s="6">
        <f ca="1">LN((RAND()^(-Results!$F$4))-1)</f>
        <v>0.98775758565677774</v>
      </c>
      <c r="E321" s="6">
        <f ca="1">LN((RAND()^(-Results!$F$4))-1)</f>
        <v>2.0011021879148068</v>
      </c>
      <c r="F321" s="6">
        <f ca="1">LN((RAND()^(-Results!$F$4))-1)</f>
        <v>1.5064935457081161</v>
      </c>
      <c r="G321" s="6">
        <f ca="1">LN((RAND()^(-Results!$F$4))-1)</f>
        <v>1.0507541522633774</v>
      </c>
      <c r="H321" s="6">
        <f t="shared" ca="1" si="24"/>
        <v>1.1090053227073817</v>
      </c>
      <c r="I321" s="10">
        <f ca="1">SUMPRODUCT(J321:O321,Results!B$12:G$12)+Results!$F$5*H321</f>
        <v>16.712838243724924</v>
      </c>
      <c r="J321" s="10">
        <f ca="1">SUMPRODUCT($A321:$F321,Results!$B$15:$G$15)</f>
        <v>-5.2361839237880545</v>
      </c>
      <c r="K321" s="10">
        <f ca="1">SUMPRODUCT($A321:$F321,Results!$B$16:$G$16)</f>
        <v>5.7023754826594599</v>
      </c>
      <c r="L321" s="10">
        <f ca="1">SUMPRODUCT($A321:$F321,Results!$B$17:$G$17)</f>
        <v>-9.5911904384960529</v>
      </c>
      <c r="M321" s="10">
        <f ca="1">SUMPRODUCT($A321:$F321,Results!$B$18:$G$18)</f>
        <v>-5.903934192324483</v>
      </c>
      <c r="N321" s="10">
        <f ca="1">SUMPRODUCT($A321:$F321,Results!$B$19:$G$19)</f>
        <v>-2.8454996948166982</v>
      </c>
      <c r="O321" s="10">
        <f ca="1">SUMPRODUCT($A321:$F321,Results!$B$20:$G$20)</f>
        <v>2.0329397826334601</v>
      </c>
      <c r="P321" s="10" cm="1">
        <f t="array" aca="1" ref="P321" ca="1">SUMPRODUCT(J321:O321,TRANSPOSE(Test!BL$20:BL$25))+Test!$AD$20-Test!$BL$27</f>
        <v>12.446439716915233</v>
      </c>
      <c r="Q321" s="10" cm="1">
        <f t="array" aca="1" ref="Q321" ca="1">SUMPRODUCT(J321:O321,TRANSPOSE(Test!ES$20:ES$25))+Test!$AD$20-Test!$ES$27</f>
        <v>12.404060607976401</v>
      </c>
      <c r="R321" s="10">
        <f ca="1">I321-Results!$E$5*H321</f>
        <v>12.276816952895398</v>
      </c>
      <c r="S321" s="10" cm="1">
        <f t="array" aca="1" ref="S321" ca="1">SUMPRODUCT(J321:O321,TRANSPOSE(Test!AR$28:AR$33))+Test!$AD$20-Test!$AC$26</f>
        <v>16.352959119948345</v>
      </c>
      <c r="T321" s="10">
        <f ca="1">SUMPRODUCT(J321:O321,Results!K$9:P$9)</f>
        <v>12.19268332652684</v>
      </c>
      <c r="U321" s="10">
        <f ca="1">SUMPRODUCT(J321:O321,Results!K$9:P$9)+Test!$AD$20-Test!$AC$31</f>
        <v>12.209639383051933</v>
      </c>
      <c r="V321" s="10">
        <f t="shared" ca="1" si="25"/>
        <v>4.2663985268096916</v>
      </c>
      <c r="W321" s="10">
        <f t="shared" ca="1" si="26"/>
        <v>4.3087776357485232</v>
      </c>
      <c r="X321" s="10">
        <f t="shared" ca="1" si="27"/>
        <v>4.436021290829526</v>
      </c>
      <c r="Y321" s="10">
        <f t="shared" ca="1" si="28"/>
        <v>0.35987912377657949</v>
      </c>
      <c r="Z321" s="10">
        <f ca="1">I321-Test!$AD$20</f>
        <v>16.430710176843039</v>
      </c>
      <c r="AA321" s="10">
        <f t="shared" ca="1" si="29"/>
        <v>4.5031988606729918</v>
      </c>
    </row>
    <row r="322" spans="1:27">
      <c r="A322" s="6">
        <f ca="1">LN((RAND()^(-Results!$F$4))-1)</f>
        <v>-0.63994564528403075</v>
      </c>
      <c r="B322" s="6">
        <f ca="1">LN((RAND()^(-Results!$F$4))-1)</f>
        <v>-2.4476180672459966</v>
      </c>
      <c r="C322" s="6">
        <f ca="1">LN((RAND()^(-Results!$F$4))-1)</f>
        <v>-1.1327862083764859</v>
      </c>
      <c r="D322" s="6">
        <f ca="1">LN((RAND()^(-Results!$F$4))-1)</f>
        <v>7.6309958803115252E-2</v>
      </c>
      <c r="E322" s="6">
        <f ca="1">LN((RAND()^(-Results!$F$4))-1)</f>
        <v>0.12501845434077527</v>
      </c>
      <c r="F322" s="6">
        <f ca="1">LN((RAND()^(-Results!$F$4))-1)</f>
        <v>2.0300745001976552</v>
      </c>
      <c r="G322" s="6">
        <f ca="1">LN((RAND()^(-Results!$F$4))-1)</f>
        <v>1.1767617123017813</v>
      </c>
      <c r="H322" s="6">
        <f t="shared" ca="1" si="24"/>
        <v>1.2350128827457856</v>
      </c>
      <c r="I322" s="10">
        <f ca="1">SUMPRODUCT(J322:O322,Results!B$12:G$12)+Results!$F$5*H322</f>
        <v>5.5074766328755267</v>
      </c>
      <c r="J322" s="10">
        <f ca="1">SUMPRODUCT($A322:$F322,Results!$B$15:$G$15)</f>
        <v>-2.9473998520894709</v>
      </c>
      <c r="K322" s="10">
        <f ca="1">SUMPRODUCT($A322:$F322,Results!$B$16:$G$16)</f>
        <v>-1.6355817451549874</v>
      </c>
      <c r="L322" s="10">
        <f ca="1">SUMPRODUCT($A322:$F322,Results!$B$17:$G$17)</f>
        <v>-5.4473011978456709</v>
      </c>
      <c r="M322" s="10">
        <f ca="1">SUMPRODUCT($A322:$F322,Results!$B$18:$G$18)</f>
        <v>-2.9158719885414284</v>
      </c>
      <c r="N322" s="10">
        <f ca="1">SUMPRODUCT($A322:$F322,Results!$B$19:$G$19)</f>
        <v>-5.4352997370801646</v>
      </c>
      <c r="O322" s="10">
        <f ca="1">SUMPRODUCT($A322:$F322,Results!$B$20:$G$20)</f>
        <v>0.23938936819424761</v>
      </c>
      <c r="P322" s="10" cm="1">
        <f t="array" aca="1" ref="P322" ca="1">SUMPRODUCT(J322:O322,TRANSPOSE(Test!BL$20:BL$25))+Test!$AD$20-Test!$BL$27</f>
        <v>-0.4355437813088201</v>
      </c>
      <c r="Q322" s="10" cm="1">
        <f t="array" aca="1" ref="Q322" ca="1">SUMPRODUCT(J322:O322,TRANSPOSE(Test!ES$20:ES$25))+Test!$AD$20-Test!$ES$27</f>
        <v>-0.46930174024982652</v>
      </c>
      <c r="R322" s="10">
        <f ca="1">I322-Results!$E$5*H322</f>
        <v>0.56742510189238438</v>
      </c>
      <c r="S322" s="10" cm="1">
        <f t="array" aca="1" ref="S322" ca="1">SUMPRODUCT(J322:O322,TRANSPOSE(Test!AR$28:AR$33))+Test!$AD$20-Test!$AC$26</f>
        <v>1.6138072457638648</v>
      </c>
      <c r="T322" s="10">
        <f ca="1">SUMPRODUCT(J322:O322,Results!K$9:P$9)</f>
        <v>-0.65894525381212343</v>
      </c>
      <c r="U322" s="10">
        <f ca="1">SUMPRODUCT(J322:O322,Results!K$9:P$9)+Test!$AD$20-Test!$AC$31</f>
        <v>-0.64198919728703097</v>
      </c>
      <c r="V322" s="10">
        <f t="shared" ca="1" si="25"/>
        <v>5.943020414184347</v>
      </c>
      <c r="W322" s="10">
        <f t="shared" ca="1" si="26"/>
        <v>5.9767783731253532</v>
      </c>
      <c r="X322" s="10">
        <f t="shared" ca="1" si="27"/>
        <v>4.9400515309831423</v>
      </c>
      <c r="Y322" s="10">
        <f t="shared" ca="1" si="28"/>
        <v>3.8936693871116619</v>
      </c>
      <c r="Z322" s="10">
        <f ca="1">I322-Test!$AD$20</f>
        <v>5.2253485659936416</v>
      </c>
      <c r="AA322" s="10">
        <f t="shared" ca="1" si="29"/>
        <v>6.1494658301625575</v>
      </c>
    </row>
    <row r="323" spans="1:27">
      <c r="A323" s="6">
        <f ca="1">LN((RAND()^(-Results!$F$4))-1)</f>
        <v>-0.55744143042531535</v>
      </c>
      <c r="B323" s="6">
        <f ca="1">LN((RAND()^(-Results!$F$4))-1)</f>
        <v>0.74469173701325997</v>
      </c>
      <c r="C323" s="6">
        <f ca="1">LN((RAND()^(-Results!$F$4))-1)</f>
        <v>-1.0654948396948261</v>
      </c>
      <c r="D323" s="6">
        <f ca="1">LN((RAND()^(-Results!$F$4))-1)</f>
        <v>0.41385570270525274</v>
      </c>
      <c r="E323" s="6">
        <f ca="1">LN((RAND()^(-Results!$F$4))-1)</f>
        <v>-1.9269775459286216</v>
      </c>
      <c r="F323" s="6">
        <f ca="1">LN((RAND()^(-Results!$F$4))-1)</f>
        <v>-0.30035017958716059</v>
      </c>
      <c r="G323" s="6">
        <f ca="1">LN((RAND()^(-Results!$F$4))-1)</f>
        <v>1.1412161512618202</v>
      </c>
      <c r="H323" s="6">
        <f t="shared" ref="H323:H386" ca="1" si="30">G323-$AC$5</f>
        <v>1.1994673217058245</v>
      </c>
      <c r="I323" s="10">
        <f ca="1">SUMPRODUCT(J323:O323,Results!B$12:G$12)+Results!$F$5*H323</f>
        <v>-3.5772391621734236</v>
      </c>
      <c r="J323" s="10">
        <f ca="1">SUMPRODUCT($A323:$F323,Results!$B$15:$G$15)</f>
        <v>3.1045529125107305</v>
      </c>
      <c r="K323" s="10">
        <f ca="1">SUMPRODUCT($A323:$F323,Results!$B$16:$G$16)</f>
        <v>-5.8931225692951266</v>
      </c>
      <c r="L323" s="10">
        <f ca="1">SUMPRODUCT($A323:$F323,Results!$B$17:$G$17)</f>
        <v>8.1092765168900431</v>
      </c>
      <c r="M323" s="10">
        <f ca="1">SUMPRODUCT($A323:$F323,Results!$B$18:$G$18)</f>
        <v>1.9891022501934765</v>
      </c>
      <c r="N323" s="10">
        <f ca="1">SUMPRODUCT($A323:$F323,Results!$B$19:$G$19)</f>
        <v>0.71893491698749012</v>
      </c>
      <c r="O323" s="10">
        <f ca="1">SUMPRODUCT($A323:$F323,Results!$B$20:$G$20)</f>
        <v>1.9717675339464169E-2</v>
      </c>
      <c r="P323" s="10" cm="1">
        <f t="array" aca="1" ref="P323" ca="1">SUMPRODUCT(J323:O323,TRANSPOSE(Test!BL$20:BL$25))+Test!$AD$20-Test!$BL$27</f>
        <v>-10.477099998027526</v>
      </c>
      <c r="Q323" s="10" cm="1">
        <f t="array" aca="1" ref="Q323" ca="1">SUMPRODUCT(J323:O323,TRANSPOSE(Test!ES$20:ES$25))+Test!$AD$20-Test!$ES$27</f>
        <v>-10.418431295661586</v>
      </c>
      <c r="R323" s="10">
        <f ca="1">I323-Results!$E$5*H323</f>
        <v>-8.3751084489967216</v>
      </c>
      <c r="S323" s="10" cm="1">
        <f t="array" aca="1" ref="S323" ca="1">SUMPRODUCT(J323:O323,TRANSPOSE(Test!AR$28:AR$33))+Test!$AD$20-Test!$AC$26</f>
        <v>-10.984687654823517</v>
      </c>
      <c r="T323" s="10">
        <f ca="1">SUMPRODUCT(J323:O323,Results!K$9:P$9)</f>
        <v>-10.131136949442594</v>
      </c>
      <c r="U323" s="10">
        <f ca="1">SUMPRODUCT(J323:O323,Results!K$9:P$9)+Test!$AD$20-Test!$AC$31</f>
        <v>-10.114180892917501</v>
      </c>
      <c r="V323" s="10">
        <f t="shared" ref="V323:V386" ca="1" si="31">I323-P323</f>
        <v>6.8998608358541027</v>
      </c>
      <c r="W323" s="10">
        <f t="shared" ref="W323:W386" ca="1" si="32">I323-Q323</f>
        <v>6.8411921334881622</v>
      </c>
      <c r="X323" s="10">
        <f t="shared" ref="X323:X386" ca="1" si="33">I323-R323</f>
        <v>4.7978692868232979</v>
      </c>
      <c r="Y323" s="10">
        <f t="shared" ref="Y323:Y386" ca="1" si="34">I323-S323</f>
        <v>7.4074484926500936</v>
      </c>
      <c r="Z323" s="10">
        <f ca="1">I323-Test!$AD$20</f>
        <v>-3.8593672290553087</v>
      </c>
      <c r="AA323" s="10">
        <f t="shared" ref="AA323:AA386" ca="1" si="35">I323-U323</f>
        <v>6.5369417307440774</v>
      </c>
    </row>
    <row r="324" spans="1:27">
      <c r="A324" s="6">
        <f ca="1">LN((RAND()^(-Results!$F$4))-1)</f>
        <v>3.3513753262755204</v>
      </c>
      <c r="B324" s="6">
        <f ca="1">LN((RAND()^(-Results!$F$4))-1)</f>
        <v>-1.2457440334368188</v>
      </c>
      <c r="C324" s="6">
        <f ca="1">LN((RAND()^(-Results!$F$4))-1)</f>
        <v>1.6019467137504793</v>
      </c>
      <c r="D324" s="6">
        <f ca="1">LN((RAND()^(-Results!$F$4))-1)</f>
        <v>-0.89066059375948181</v>
      </c>
      <c r="E324" s="6">
        <f ca="1">LN((RAND()^(-Results!$F$4))-1)</f>
        <v>4.0319132177572579</v>
      </c>
      <c r="F324" s="6">
        <f ca="1">LN((RAND()^(-Results!$F$4))-1)</f>
        <v>-0.32592245344965198</v>
      </c>
      <c r="G324" s="6">
        <f ca="1">LN((RAND()^(-Results!$F$4))-1)</f>
        <v>-0.73418249342968944</v>
      </c>
      <c r="H324" s="6">
        <f t="shared" ca="1" si="30"/>
        <v>-0.67593132298568515</v>
      </c>
      <c r="I324" s="10">
        <f ca="1">SUMPRODUCT(J324:O324,Results!B$12:G$12)+Results!$F$5*H324</f>
        <v>27.884242561796082</v>
      </c>
      <c r="J324" s="10">
        <f ca="1">SUMPRODUCT($A324:$F324,Results!$B$15:$G$15)</f>
        <v>-11.337077902730268</v>
      </c>
      <c r="K324" s="10">
        <f ca="1">SUMPRODUCT($A324:$F324,Results!$B$16:$G$16)</f>
        <v>10.883988802244957</v>
      </c>
      <c r="L324" s="10">
        <f ca="1">SUMPRODUCT($A324:$F324,Results!$B$17:$G$17)</f>
        <v>-16.943463178720446</v>
      </c>
      <c r="M324" s="10">
        <f ca="1">SUMPRODUCT($A324:$F324,Results!$B$18:$G$18)</f>
        <v>-1.1674275671944132</v>
      </c>
      <c r="N324" s="10">
        <f ca="1">SUMPRODUCT($A324:$F324,Results!$B$19:$G$19)</f>
        <v>3.1988220703659915</v>
      </c>
      <c r="O324" s="10">
        <f ca="1">SUMPRODUCT($A324:$F324,Results!$B$20:$G$20)</f>
        <v>0.11651082282320563</v>
      </c>
      <c r="P324" s="10" cm="1">
        <f t="array" aca="1" ref="P324" ca="1">SUMPRODUCT(J324:O324,TRANSPOSE(Test!BL$20:BL$25))+Test!$AD$20-Test!$BL$27</f>
        <v>32.834720767107974</v>
      </c>
      <c r="Q324" s="10" cm="1">
        <f t="array" aca="1" ref="Q324" ca="1">SUMPRODUCT(J324:O324,TRANSPOSE(Test!ES$20:ES$25))+Test!$AD$20-Test!$ES$27</f>
        <v>32.671623767362206</v>
      </c>
      <c r="R324" s="10">
        <f ca="1">I324-Results!$E$5*H324</f>
        <v>30.587967853738824</v>
      </c>
      <c r="S324" s="10" cm="1">
        <f t="array" aca="1" ref="S324" ca="1">SUMPRODUCT(J324:O324,TRANSPOSE(Test!AR$28:AR$33))+Test!$AD$20-Test!$AC$26</f>
        <v>29.26518686510979</v>
      </c>
      <c r="T324" s="10">
        <f ca="1">SUMPRODUCT(J324:O324,Results!K$9:P$9)</f>
        <v>31.811035494233497</v>
      </c>
      <c r="U324" s="10">
        <f ca="1">SUMPRODUCT(J324:O324,Results!K$9:P$9)+Test!$AD$20-Test!$AC$31</f>
        <v>31.82799155075859</v>
      </c>
      <c r="V324" s="10">
        <f t="shared" ca="1" si="31"/>
        <v>-4.9504782053118923</v>
      </c>
      <c r="W324" s="10">
        <f t="shared" ca="1" si="32"/>
        <v>-4.787381205566124</v>
      </c>
      <c r="X324" s="10">
        <f t="shared" ca="1" si="33"/>
        <v>-2.7037252919427424</v>
      </c>
      <c r="Y324" s="10">
        <f t="shared" ca="1" si="34"/>
        <v>-1.3809443033137079</v>
      </c>
      <c r="Z324" s="10">
        <f ca="1">I324-Test!$AD$20</f>
        <v>27.602114494914197</v>
      </c>
      <c r="AA324" s="10">
        <f t="shared" ca="1" si="35"/>
        <v>-3.9437489889625077</v>
      </c>
    </row>
    <row r="325" spans="1:27">
      <c r="A325" s="6">
        <f ca="1">LN((RAND()^(-Results!$F$4))-1)</f>
        <v>-0.48926512758793228</v>
      </c>
      <c r="B325" s="6">
        <f ca="1">LN((RAND()^(-Results!$F$4))-1)</f>
        <v>1.3234292062243362</v>
      </c>
      <c r="C325" s="6">
        <f ca="1">LN((RAND()^(-Results!$F$4))-1)</f>
        <v>-1.481177142766428</v>
      </c>
      <c r="D325" s="6">
        <f ca="1">LN((RAND()^(-Results!$F$4))-1)</f>
        <v>0.68958971870230912</v>
      </c>
      <c r="E325" s="6">
        <f ca="1">LN((RAND()^(-Results!$F$4))-1)</f>
        <v>0.15592012805253819</v>
      </c>
      <c r="F325" s="6">
        <f ca="1">LN((RAND()^(-Results!$F$4))-1)</f>
        <v>-1.5732319256313601</v>
      </c>
      <c r="G325" s="6">
        <f ca="1">LN((RAND()^(-Results!$F$4))-1)</f>
        <v>-3.5390387683243216</v>
      </c>
      <c r="H325" s="6">
        <f t="shared" ca="1" si="30"/>
        <v>-3.4807875978803176</v>
      </c>
      <c r="I325" s="10">
        <f ca="1">SUMPRODUCT(J325:O325,Results!B$12:G$12)+Results!$F$5*H325</f>
        <v>-24.14017246140353</v>
      </c>
      <c r="J325" s="10">
        <f ca="1">SUMPRODUCT($A325:$F325,Results!$B$15:$G$15)</f>
        <v>2.1101529592544082</v>
      </c>
      <c r="K325" s="10">
        <f ca="1">SUMPRODUCT($A325:$F325,Results!$B$16:$G$16)</f>
        <v>-2.4993025927122425</v>
      </c>
      <c r="L325" s="10">
        <f ca="1">SUMPRODUCT($A325:$F325,Results!$B$17:$G$17)</f>
        <v>0.81024871819049138</v>
      </c>
      <c r="M325" s="10">
        <f ca="1">SUMPRODUCT($A325:$F325,Results!$B$18:$G$18)</f>
        <v>5.1530465508539596</v>
      </c>
      <c r="N325" s="10">
        <f ca="1">SUMPRODUCT($A325:$F325,Results!$B$19:$G$19)</f>
        <v>-1.2864128445371712</v>
      </c>
      <c r="O325" s="10">
        <f ca="1">SUMPRODUCT($A325:$F325,Results!$B$20:$G$20)</f>
        <v>-3.2883589519773961</v>
      </c>
      <c r="P325" s="10" cm="1">
        <f t="array" aca="1" ref="P325" ca="1">SUMPRODUCT(J325:O325,TRANSPOSE(Test!BL$20:BL$25))+Test!$AD$20-Test!$BL$27</f>
        <v>-7.6262140084097396</v>
      </c>
      <c r="Q325" s="10" cm="1">
        <f t="array" aca="1" ref="Q325" ca="1">SUMPRODUCT(J325:O325,TRANSPOSE(Test!ES$20:ES$25))+Test!$AD$20-Test!$ES$27</f>
        <v>-7.5432143546806651</v>
      </c>
      <c r="R325" s="10">
        <f ca="1">I325-Results!$E$5*H325</f>
        <v>-10.21702206988226</v>
      </c>
      <c r="S325" s="10" cm="1">
        <f t="array" aca="1" ref="S325" ca="1">SUMPRODUCT(J325:O325,TRANSPOSE(Test!AR$28:AR$33))+Test!$AD$20-Test!$AC$26</f>
        <v>-11.68015946691113</v>
      </c>
      <c r="T325" s="10">
        <f ca="1">SUMPRODUCT(J325:O325,Results!K$9:P$9)</f>
        <v>-7.1198611004006338</v>
      </c>
      <c r="U325" s="10">
        <f ca="1">SUMPRODUCT(J325:O325,Results!K$9:P$9)+Test!$AD$20-Test!$AC$31</f>
        <v>-7.1029050438755412</v>
      </c>
      <c r="V325" s="10">
        <f t="shared" ca="1" si="31"/>
        <v>-16.513958452993791</v>
      </c>
      <c r="W325" s="10">
        <f t="shared" ca="1" si="32"/>
        <v>-16.596958106722866</v>
      </c>
      <c r="X325" s="10">
        <f t="shared" ca="1" si="33"/>
        <v>-13.92315039152127</v>
      </c>
      <c r="Y325" s="10">
        <f t="shared" ca="1" si="34"/>
        <v>-12.4600129944924</v>
      </c>
      <c r="Z325" s="10">
        <f ca="1">I325-Test!$AD$20</f>
        <v>-24.422300528285415</v>
      </c>
      <c r="AA325" s="10">
        <f t="shared" ca="1" si="35"/>
        <v>-17.037267417527989</v>
      </c>
    </row>
    <row r="326" spans="1:27">
      <c r="A326" s="6">
        <f ca="1">LN((RAND()^(-Results!$F$4))-1)</f>
        <v>2.7418692301305407</v>
      </c>
      <c r="B326" s="6">
        <f ca="1">LN((RAND()^(-Results!$F$4))-1)</f>
        <v>-1.0556095223161714</v>
      </c>
      <c r="C326" s="6">
        <f ca="1">LN((RAND()^(-Results!$F$4))-1)</f>
        <v>0.79256829325318678</v>
      </c>
      <c r="D326" s="6">
        <f ca="1">LN((RAND()^(-Results!$F$4))-1)</f>
        <v>1.7075289480369292E-3</v>
      </c>
      <c r="E326" s="6">
        <f ca="1">LN((RAND()^(-Results!$F$4))-1)</f>
        <v>2.2769129736764628</v>
      </c>
      <c r="F326" s="6">
        <f ca="1">LN((RAND()^(-Results!$F$4))-1)</f>
        <v>1.4829787081820391</v>
      </c>
      <c r="G326" s="6">
        <f ca="1">LN((RAND()^(-Results!$F$4))-1)</f>
        <v>-9.47693123247383E-2</v>
      </c>
      <c r="H326" s="6">
        <f t="shared" ca="1" si="30"/>
        <v>-3.6518141880734045E-2</v>
      </c>
      <c r="I326" s="10">
        <f ca="1">SUMPRODUCT(J326:O326,Results!B$12:G$12)+Results!$F$5*H326</f>
        <v>30.41426248590701</v>
      </c>
      <c r="J326" s="10">
        <f ca="1">SUMPRODUCT($A326:$F326,Results!$B$15:$G$15)</f>
        <v>-12.529546146556202</v>
      </c>
      <c r="K326" s="10">
        <f ca="1">SUMPRODUCT($A326:$F326,Results!$B$16:$G$16)</f>
        <v>6.5517473104662836</v>
      </c>
      <c r="L326" s="10">
        <f ca="1">SUMPRODUCT($A326:$F326,Results!$B$17:$G$17)</f>
        <v>-11.823665608699333</v>
      </c>
      <c r="M326" s="10">
        <f ca="1">SUMPRODUCT($A326:$F326,Results!$B$18:$G$18)</f>
        <v>-3.6260154840733225</v>
      </c>
      <c r="N326" s="10">
        <f ca="1">SUMPRODUCT($A326:$F326,Results!$B$19:$G$19)</f>
        <v>3.8233664169217181</v>
      </c>
      <c r="O326" s="10">
        <f ca="1">SUMPRODUCT($A326:$F326,Results!$B$20:$G$20)</f>
        <v>2.6058553275120082</v>
      </c>
      <c r="P326" s="10" cm="1">
        <f t="array" aca="1" ref="P326" ca="1">SUMPRODUCT(J326:O326,TRANSPOSE(Test!BL$20:BL$25))+Test!$AD$20-Test!$BL$27</f>
        <v>31.430518663587332</v>
      </c>
      <c r="Q326" s="10" cm="1">
        <f t="array" aca="1" ref="Q326" ca="1">SUMPRODUCT(J326:O326,TRANSPOSE(Test!ES$20:ES$25))+Test!$AD$20-Test!$ES$27</f>
        <v>31.342873158117829</v>
      </c>
      <c r="R326" s="10">
        <f ca="1">I326-Results!$E$5*H326</f>
        <v>30.560335053429945</v>
      </c>
      <c r="S326" s="10" cm="1">
        <f t="array" aca="1" ref="S326" ca="1">SUMPRODUCT(J326:O326,TRANSPOSE(Test!AR$28:AR$33))+Test!$AD$20-Test!$AC$26</f>
        <v>30.00483671088347</v>
      </c>
      <c r="T326" s="10">
        <f ca="1">SUMPRODUCT(J326:O326,Results!K$9:P$9)</f>
        <v>30.875875456756628</v>
      </c>
      <c r="U326" s="10">
        <f ca="1">SUMPRODUCT(J326:O326,Results!K$9:P$9)+Test!$AD$20-Test!$AC$31</f>
        <v>30.89283151328172</v>
      </c>
      <c r="V326" s="10">
        <f t="shared" ca="1" si="31"/>
        <v>-1.0162561776803223</v>
      </c>
      <c r="W326" s="10">
        <f t="shared" ca="1" si="32"/>
        <v>-0.92861067221081939</v>
      </c>
      <c r="X326" s="10">
        <f t="shared" ca="1" si="33"/>
        <v>-0.14607256752293551</v>
      </c>
      <c r="Y326" s="10">
        <f t="shared" ca="1" si="34"/>
        <v>0.40942577502353927</v>
      </c>
      <c r="Z326" s="10">
        <f ca="1">I326-Test!$AD$20</f>
        <v>30.132134419025125</v>
      </c>
      <c r="AA326" s="10">
        <f t="shared" ca="1" si="35"/>
        <v>-0.47856902737471074</v>
      </c>
    </row>
    <row r="327" spans="1:27">
      <c r="A327" s="6">
        <f ca="1">LN((RAND()^(-Results!$F$4))-1)</f>
        <v>-0.78373054280240806</v>
      </c>
      <c r="B327" s="6">
        <f ca="1">LN((RAND()^(-Results!$F$4))-1)</f>
        <v>0.42835884359174092</v>
      </c>
      <c r="C327" s="6">
        <f ca="1">LN((RAND()^(-Results!$F$4))-1)</f>
        <v>0.89586377024951425</v>
      </c>
      <c r="D327" s="6">
        <f ca="1">LN((RAND()^(-Results!$F$4))-1)</f>
        <v>0.30540765533787823</v>
      </c>
      <c r="E327" s="6">
        <f ca="1">LN((RAND()^(-Results!$F$4))-1)</f>
        <v>-1.7918267296157233</v>
      </c>
      <c r="F327" s="6">
        <f ca="1">LN((RAND()^(-Results!$F$4))-1)</f>
        <v>-0.78253201863307886</v>
      </c>
      <c r="G327" s="6">
        <f ca="1">LN((RAND()^(-Results!$F$4))-1)</f>
        <v>-0.82920723549129682</v>
      </c>
      <c r="H327" s="6">
        <f t="shared" ca="1" si="30"/>
        <v>-0.77095606504729253</v>
      </c>
      <c r="I327" s="10">
        <f ca="1">SUMPRODUCT(J327:O327,Results!B$12:G$12)+Results!$F$5*H327</f>
        <v>-17.343405333976712</v>
      </c>
      <c r="J327" s="10">
        <f ca="1">SUMPRODUCT($A327:$F327,Results!$B$15:$G$15)</f>
        <v>6.354953623656181</v>
      </c>
      <c r="K327" s="10">
        <f ca="1">SUMPRODUCT($A327:$F327,Results!$B$16:$G$16)</f>
        <v>-3.3295050668336428</v>
      </c>
      <c r="L327" s="10">
        <f ca="1">SUMPRODUCT($A327:$F327,Results!$B$17:$G$17)</f>
        <v>9.822781462088761</v>
      </c>
      <c r="M327" s="10">
        <f ca="1">SUMPRODUCT($A327:$F327,Results!$B$18:$G$18)</f>
        <v>-0.2649538794536157</v>
      </c>
      <c r="N327" s="10">
        <f ca="1">SUMPRODUCT($A327:$F327,Results!$B$19:$G$19)</f>
        <v>0.79733879705596578</v>
      </c>
      <c r="O327" s="10">
        <f ca="1">SUMPRODUCT($A327:$F327,Results!$B$20:$G$20)</f>
        <v>1.1929217769054452</v>
      </c>
      <c r="P327" s="10" cm="1">
        <f t="array" aca="1" ref="P327" ca="1">SUMPRODUCT(J327:O327,TRANSPOSE(Test!BL$20:BL$25))+Test!$AD$20-Test!$BL$27</f>
        <v>-13.503116148541578</v>
      </c>
      <c r="Q327" s="10" cm="1">
        <f t="array" aca="1" ref="Q327" ca="1">SUMPRODUCT(J327:O327,TRANSPOSE(Test!ES$20:ES$25))+Test!$AD$20-Test!$ES$27</f>
        <v>-13.488478046591837</v>
      </c>
      <c r="R327" s="10">
        <f ca="1">I327-Results!$E$5*H327</f>
        <v>-14.259581073787542</v>
      </c>
      <c r="S327" s="10" cm="1">
        <f t="array" aca="1" ref="S327" ca="1">SUMPRODUCT(J327:O327,TRANSPOSE(Test!AR$28:AR$33))+Test!$AD$20-Test!$AC$26</f>
        <v>-10.623214434531095</v>
      </c>
      <c r="T327" s="10">
        <f ca="1">SUMPRODUCT(J327:O327,Results!K$9:P$9)</f>
        <v>-13.423793076036178</v>
      </c>
      <c r="U327" s="10">
        <f ca="1">SUMPRODUCT(J327:O327,Results!K$9:P$9)+Test!$AD$20-Test!$AC$31</f>
        <v>-13.406837019511086</v>
      </c>
      <c r="V327" s="10">
        <f t="shared" ca="1" si="31"/>
        <v>-3.8402891854351342</v>
      </c>
      <c r="W327" s="10">
        <f t="shared" ca="1" si="32"/>
        <v>-3.854927287384875</v>
      </c>
      <c r="X327" s="10">
        <f t="shared" ca="1" si="33"/>
        <v>-3.0838242601891697</v>
      </c>
      <c r="Y327" s="10">
        <f t="shared" ca="1" si="34"/>
        <v>-6.7201908994456172</v>
      </c>
      <c r="Z327" s="10">
        <f ca="1">I327-Test!$AD$20</f>
        <v>-17.625533400858597</v>
      </c>
      <c r="AA327" s="10">
        <f t="shared" ca="1" si="35"/>
        <v>-3.9365683144656263</v>
      </c>
    </row>
    <row r="328" spans="1:27">
      <c r="A328" s="6">
        <f ca="1">LN((RAND()^(-Results!$F$4))-1)</f>
        <v>1.6661004390112799</v>
      </c>
      <c r="B328" s="6">
        <f ca="1">LN((RAND()^(-Results!$F$4))-1)</f>
        <v>-0.1686665466087921</v>
      </c>
      <c r="C328" s="6">
        <f ca="1">LN((RAND()^(-Results!$F$4))-1)</f>
        <v>0.53924857626058875</v>
      </c>
      <c r="D328" s="6">
        <f ca="1">LN((RAND()^(-Results!$F$4))-1)</f>
        <v>-1.3573084540390785</v>
      </c>
      <c r="E328" s="6">
        <f ca="1">LN((RAND()^(-Results!$F$4))-1)</f>
        <v>-1.1017262031799149E-3</v>
      </c>
      <c r="F328" s="6">
        <f ca="1">LN((RAND()^(-Results!$F$4))-1)</f>
        <v>-1.7092740117891274</v>
      </c>
      <c r="G328" s="6">
        <f ca="1">LN((RAND()^(-Results!$F$4))-1)</f>
        <v>1.7536855154116922</v>
      </c>
      <c r="H328" s="6">
        <f t="shared" ca="1" si="30"/>
        <v>1.8119366858556964</v>
      </c>
      <c r="I328" s="10">
        <f ca="1">SUMPRODUCT(J328:O328,Results!B$12:G$12)+Results!$F$5*H328</f>
        <v>11.501477394820833</v>
      </c>
      <c r="J328" s="10">
        <f ca="1">SUMPRODUCT($A328:$F328,Results!$B$15:$G$15)</f>
        <v>0.39384119670483297</v>
      </c>
      <c r="K328" s="10">
        <f ca="1">SUMPRODUCT($A328:$F328,Results!$B$16:$G$16)</f>
        <v>0.38207886520178214</v>
      </c>
      <c r="L328" s="10">
        <f ca="1">SUMPRODUCT($A328:$F328,Results!$B$17:$G$17)</f>
        <v>1.4714093889615167</v>
      </c>
      <c r="M328" s="10">
        <f ca="1">SUMPRODUCT($A328:$F328,Results!$B$18:$G$18)</f>
        <v>2.8619733346605605</v>
      </c>
      <c r="N328" s="10">
        <f ca="1">SUMPRODUCT($A328:$F328,Results!$B$19:$G$19)</f>
        <v>3.6332336181673197</v>
      </c>
      <c r="O328" s="10">
        <f ca="1">SUMPRODUCT($A328:$F328,Results!$B$20:$G$20)</f>
        <v>-0.5342510705307395</v>
      </c>
      <c r="P328" s="10" cm="1">
        <f t="array" aca="1" ref="P328" ca="1">SUMPRODUCT(J328:O328,TRANSPOSE(Test!BL$20:BL$25))+Test!$AD$20-Test!$BL$27</f>
        <v>2.8214505949378794</v>
      </c>
      <c r="Q328" s="10" cm="1">
        <f t="array" aca="1" ref="Q328" ca="1">SUMPRODUCT(J328:O328,TRANSPOSE(Test!ES$20:ES$25))+Test!$AD$20-Test!$ES$27</f>
        <v>2.7095104021009759</v>
      </c>
      <c r="R328" s="10">
        <f ca="1">I328-Results!$E$5*H328</f>
        <v>4.2537306513980475</v>
      </c>
      <c r="S328" s="10" cm="1">
        <f t="array" aca="1" ref="S328" ca="1">SUMPRODUCT(J328:O328,TRANSPOSE(Test!AR$28:AR$33))+Test!$AD$20-Test!$AC$26</f>
        <v>5.7609769634218155E-2</v>
      </c>
      <c r="T328" s="10">
        <f ca="1">SUMPRODUCT(J328:O328,Results!K$9:P$9)</f>
        <v>2.0982828993162586</v>
      </c>
      <c r="U328" s="10">
        <f ca="1">SUMPRODUCT(J328:O328,Results!K$9:P$9)+Test!$AD$20-Test!$AC$31</f>
        <v>2.1152389558413511</v>
      </c>
      <c r="V328" s="10">
        <f t="shared" ca="1" si="31"/>
        <v>8.6800267998829543</v>
      </c>
      <c r="W328" s="10">
        <f t="shared" ca="1" si="32"/>
        <v>8.7919669927198569</v>
      </c>
      <c r="X328" s="10">
        <f t="shared" ca="1" si="33"/>
        <v>7.2477467434227858</v>
      </c>
      <c r="Y328" s="10">
        <f t="shared" ca="1" si="34"/>
        <v>11.443867625186614</v>
      </c>
      <c r="Z328" s="10">
        <f ca="1">I328-Test!$AD$20</f>
        <v>11.219349327938948</v>
      </c>
      <c r="AA328" s="10">
        <f t="shared" ca="1" si="35"/>
        <v>9.3862384389794826</v>
      </c>
    </row>
    <row r="329" spans="1:27">
      <c r="A329" s="6">
        <f ca="1">LN((RAND()^(-Results!$F$4))-1)</f>
        <v>-1.2001702806667953</v>
      </c>
      <c r="B329" s="6">
        <f ca="1">LN((RAND()^(-Results!$F$4))-1)</f>
        <v>1.5487548530863224</v>
      </c>
      <c r="C329" s="6">
        <f ca="1">LN((RAND()^(-Results!$F$4))-1)</f>
        <v>2.9136911068259495</v>
      </c>
      <c r="D329" s="6">
        <f ca="1">LN((RAND()^(-Results!$F$4))-1)</f>
        <v>0.66984422977397895</v>
      </c>
      <c r="E329" s="6">
        <f ca="1">LN((RAND()^(-Results!$F$4))-1)</f>
        <v>-1.3297789347816653</v>
      </c>
      <c r="F329" s="6">
        <f ca="1">LN((RAND()^(-Results!$F$4))-1)</f>
        <v>0.12563037412224901</v>
      </c>
      <c r="G329" s="6">
        <f ca="1">LN((RAND()^(-Results!$F$4))-1)</f>
        <v>1.0980141666371026</v>
      </c>
      <c r="H329" s="6">
        <f t="shared" ca="1" si="30"/>
        <v>1.1562653370811069</v>
      </c>
      <c r="I329" s="10">
        <f ca="1">SUMPRODUCT(J329:O329,Results!B$12:G$12)+Results!$F$5*H329</f>
        <v>-1.6551124379059452</v>
      </c>
      <c r="J329" s="10">
        <f ca="1">SUMPRODUCT($A329:$F329,Results!$B$15:$G$15)</f>
        <v>6.4024472191198889</v>
      </c>
      <c r="K329" s="10">
        <f ca="1">SUMPRODUCT($A329:$F329,Results!$B$16:$G$16)</f>
        <v>1.8260365703987262</v>
      </c>
      <c r="L329" s="10">
        <f ca="1">SUMPRODUCT($A329:$F329,Results!$B$17:$G$17)</f>
        <v>9.9808837852761165</v>
      </c>
      <c r="M329" s="10">
        <f ca="1">SUMPRODUCT($A329:$F329,Results!$B$18:$G$18)</f>
        <v>-4.5641669739554276</v>
      </c>
      <c r="N329" s="10">
        <f ca="1">SUMPRODUCT($A329:$F329,Results!$B$19:$G$19)</f>
        <v>3.0148859021003034</v>
      </c>
      <c r="O329" s="10">
        <f ca="1">SUMPRODUCT($A329:$F329,Results!$B$20:$G$20)</f>
        <v>3.7034451271316247</v>
      </c>
      <c r="P329" s="10" cm="1">
        <f t="array" aca="1" ref="P329" ca="1">SUMPRODUCT(J329:O329,TRANSPOSE(Test!BL$20:BL$25))+Test!$AD$20-Test!$BL$27</f>
        <v>-7.0036268139788458</v>
      </c>
      <c r="Q329" s="10" cm="1">
        <f t="array" aca="1" ref="Q329" ca="1">SUMPRODUCT(J329:O329,TRANSPOSE(Test!ES$20:ES$25))+Test!$AD$20-Test!$ES$27</f>
        <v>-6.9361499766694612</v>
      </c>
      <c r="R329" s="10">
        <f ca="1">I329-Results!$E$5*H329</f>
        <v>-6.2801737862303728</v>
      </c>
      <c r="S329" s="10" cm="1">
        <f t="array" aca="1" ref="S329" ca="1">SUMPRODUCT(J329:O329,TRANSPOSE(Test!AR$28:AR$33))+Test!$AD$20-Test!$AC$26</f>
        <v>-0.27194341905032715</v>
      </c>
      <c r="T329" s="10">
        <f ca="1">SUMPRODUCT(J329:O329,Results!K$9:P$9)</f>
        <v>-6.5943610933659347</v>
      </c>
      <c r="U329" s="10">
        <f ca="1">SUMPRODUCT(J329:O329,Results!K$9:P$9)+Test!$AD$20-Test!$AC$31</f>
        <v>-6.5774050368408421</v>
      </c>
      <c r="V329" s="10">
        <f t="shared" ca="1" si="31"/>
        <v>5.3485143760729006</v>
      </c>
      <c r="W329" s="10">
        <f t="shared" ca="1" si="32"/>
        <v>5.281037538763516</v>
      </c>
      <c r="X329" s="10">
        <f t="shared" ca="1" si="33"/>
        <v>4.6250613483244276</v>
      </c>
      <c r="Y329" s="10">
        <f t="shared" ca="1" si="34"/>
        <v>-1.383169018855618</v>
      </c>
      <c r="Z329" s="10">
        <f ca="1">I329-Test!$AD$20</f>
        <v>-1.9372405047878305</v>
      </c>
      <c r="AA329" s="10">
        <f t="shared" ca="1" si="35"/>
        <v>4.9222925989348969</v>
      </c>
    </row>
    <row r="330" spans="1:27">
      <c r="A330" s="6">
        <f ca="1">LN((RAND()^(-Results!$F$4))-1)</f>
        <v>-0.99614142877196599</v>
      </c>
      <c r="B330" s="6">
        <f ca="1">LN((RAND()^(-Results!$F$4))-1)</f>
        <v>-2.7949084822445207</v>
      </c>
      <c r="C330" s="6">
        <f ca="1">LN((RAND()^(-Results!$F$4))-1)</f>
        <v>3.2008188403239295</v>
      </c>
      <c r="D330" s="6">
        <f ca="1">LN((RAND()^(-Results!$F$4))-1)</f>
        <v>2.9665154735740171</v>
      </c>
      <c r="E330" s="6">
        <f ca="1">LN((RAND()^(-Results!$F$4))-1)</f>
        <v>-2.7734384252629702</v>
      </c>
      <c r="F330" s="6">
        <f ca="1">LN((RAND()^(-Results!$F$4))-1)</f>
        <v>0.12494446098232195</v>
      </c>
      <c r="G330" s="6">
        <f ca="1">LN((RAND()^(-Results!$F$4))-1)</f>
        <v>2.1849945842649516</v>
      </c>
      <c r="H330" s="6">
        <f t="shared" ca="1" si="30"/>
        <v>2.2432457547089557</v>
      </c>
      <c r="I330" s="10">
        <f ca="1">SUMPRODUCT(J330:O330,Results!B$12:G$12)+Results!$F$5*H330</f>
        <v>-8.855066170264756</v>
      </c>
      <c r="J330" s="10">
        <f ca="1">SUMPRODUCT($A330:$F330,Results!$B$15:$G$15)</f>
        <v>6.485139948378368</v>
      </c>
      <c r="K330" s="10">
        <f ca="1">SUMPRODUCT($A330:$F330,Results!$B$16:$G$16)</f>
        <v>-6.2603275624314207</v>
      </c>
      <c r="L330" s="10">
        <f ca="1">SUMPRODUCT($A330:$F330,Results!$B$17:$G$17)</f>
        <v>13.550353774515232</v>
      </c>
      <c r="M330" s="10">
        <f ca="1">SUMPRODUCT($A330:$F330,Results!$B$18:$G$18)</f>
        <v>-8.0910791105000239</v>
      </c>
      <c r="N330" s="10">
        <f ca="1">SUMPRODUCT($A330:$F330,Results!$B$19:$G$19)</f>
        <v>-2.6399468376670296</v>
      </c>
      <c r="O330" s="10">
        <f ca="1">SUMPRODUCT($A330:$F330,Results!$B$20:$G$20)</f>
        <v>6.4600607802337224</v>
      </c>
      <c r="P330" s="10" cm="1">
        <f t="array" aca="1" ref="P330" ca="1">SUMPRODUCT(J330:O330,TRANSPOSE(Test!BL$20:BL$25))+Test!$AD$20-Test!$BL$27</f>
        <v>-18.586579974723147</v>
      </c>
      <c r="Q330" s="10" cm="1">
        <f t="array" aca="1" ref="Q330" ca="1">SUMPRODUCT(J330:O330,TRANSPOSE(Test!ES$20:ES$25))+Test!$AD$20-Test!$ES$27</f>
        <v>-18.657646266670817</v>
      </c>
      <c r="R330" s="10">
        <f ca="1">I330-Results!$E$5*H330</f>
        <v>-17.828049189100579</v>
      </c>
      <c r="S330" s="10" cm="1">
        <f t="array" aca="1" ref="S330" ca="1">SUMPRODUCT(J330:O330,TRANSPOSE(Test!AR$28:AR$33))+Test!$AD$20-Test!$AC$26</f>
        <v>-6.9969029142432433</v>
      </c>
      <c r="T330" s="10">
        <f ca="1">SUMPRODUCT(J330:O330,Results!K$9:P$9)</f>
        <v>-18.980870291596084</v>
      </c>
      <c r="U330" s="10">
        <f ca="1">SUMPRODUCT(J330:O330,Results!K$9:P$9)+Test!$AD$20-Test!$AC$31</f>
        <v>-18.963914235070991</v>
      </c>
      <c r="V330" s="10">
        <f t="shared" ca="1" si="31"/>
        <v>9.7315138044583911</v>
      </c>
      <c r="W330" s="10">
        <f t="shared" ca="1" si="32"/>
        <v>9.8025800964060608</v>
      </c>
      <c r="X330" s="10">
        <f t="shared" ca="1" si="33"/>
        <v>8.9729830188358228</v>
      </c>
      <c r="Y330" s="10">
        <f t="shared" ca="1" si="34"/>
        <v>-1.8581632560215127</v>
      </c>
      <c r="Z330" s="10">
        <f ca="1">I330-Test!$AD$20</f>
        <v>-9.137194237146641</v>
      </c>
      <c r="AA330" s="10">
        <f t="shared" ca="1" si="35"/>
        <v>10.108848064806235</v>
      </c>
    </row>
    <row r="331" spans="1:27">
      <c r="A331" s="6">
        <f ca="1">LN((RAND()^(-Results!$F$4))-1)</f>
        <v>1.8216413870267716</v>
      </c>
      <c r="B331" s="6">
        <f ca="1">LN((RAND()^(-Results!$F$4))-1)</f>
        <v>3.3968901803439609E-2</v>
      </c>
      <c r="C331" s="6">
        <f ca="1">LN((RAND()^(-Results!$F$4))-1)</f>
        <v>-0.12227221286056356</v>
      </c>
      <c r="D331" s="6">
        <f ca="1">LN((RAND()^(-Results!$F$4))-1)</f>
        <v>-3.0283670050947791</v>
      </c>
      <c r="E331" s="6">
        <f ca="1">LN((RAND()^(-Results!$F$4))-1)</f>
        <v>4.0918332122955947</v>
      </c>
      <c r="F331" s="6">
        <f ca="1">LN((RAND()^(-Results!$F$4))-1)</f>
        <v>-2.09300295323987</v>
      </c>
      <c r="G331" s="6">
        <f ca="1">LN((RAND()^(-Results!$F$4))-1)</f>
        <v>-1.7991555914087511</v>
      </c>
      <c r="H331" s="6">
        <f t="shared" ca="1" si="30"/>
        <v>-1.7409044209647468</v>
      </c>
      <c r="I331" s="10">
        <f ca="1">SUMPRODUCT(J331:O331,Results!B$12:G$12)+Results!$F$5*H331</f>
        <v>5.8298357145723578</v>
      </c>
      <c r="J331" s="10">
        <f ca="1">SUMPRODUCT($A331:$F331,Results!$B$15:$G$15)</f>
        <v>-3.4225360482980269</v>
      </c>
      <c r="K331" s="10">
        <f ca="1">SUMPRODUCT($A331:$F331,Results!$B$16:$G$16)</f>
        <v>10.034625906596958</v>
      </c>
      <c r="L331" s="10">
        <f ca="1">SUMPRODUCT($A331:$F331,Results!$B$17:$G$17)</f>
        <v>-16.179698897722204</v>
      </c>
      <c r="M331" s="10">
        <f ca="1">SUMPRODUCT($A331:$F331,Results!$B$18:$G$18)</f>
        <v>5.848229175076602</v>
      </c>
      <c r="N331" s="10">
        <f ca="1">SUMPRODUCT($A331:$F331,Results!$B$19:$G$19)</f>
        <v>0.13807463222431515</v>
      </c>
      <c r="O331" s="10">
        <f ca="1">SUMPRODUCT($A331:$F331,Results!$B$20:$G$20)</f>
        <v>-5.8563792955041842</v>
      </c>
      <c r="P331" s="10" cm="1">
        <f t="array" aca="1" ref="P331" ca="1">SUMPRODUCT(J331:O331,TRANSPOSE(Test!BL$20:BL$25))+Test!$AD$20-Test!$BL$27</f>
        <v>15.305181850593359</v>
      </c>
      <c r="Q331" s="10" cm="1">
        <f t="array" aca="1" ref="Q331" ca="1">SUMPRODUCT(J331:O331,TRANSPOSE(Test!ES$20:ES$25))+Test!$AD$20-Test!$ES$27</f>
        <v>15.178477181247136</v>
      </c>
      <c r="R331" s="10">
        <f ca="1">I331-Results!$E$5*H331</f>
        <v>12.793453398431346</v>
      </c>
      <c r="S331" s="10" cm="1">
        <f t="array" aca="1" ref="S331" ca="1">SUMPRODUCT(J331:O331,TRANSPOSE(Test!AR$28:AR$33))+Test!$AD$20-Test!$AC$26</f>
        <v>7.4708487062945537</v>
      </c>
      <c r="T331" s="10">
        <f ca="1">SUMPRODUCT(J331:O331,Results!K$9:P$9)</f>
        <v>14.469917176971613</v>
      </c>
      <c r="U331" s="10">
        <f ca="1">SUMPRODUCT(J331:O331,Results!K$9:P$9)+Test!$AD$20-Test!$AC$31</f>
        <v>14.486873233496706</v>
      </c>
      <c r="V331" s="10">
        <f t="shared" ca="1" si="31"/>
        <v>-9.4753461360210007</v>
      </c>
      <c r="W331" s="10">
        <f t="shared" ca="1" si="32"/>
        <v>-9.3486414666747777</v>
      </c>
      <c r="X331" s="10">
        <f t="shared" ca="1" si="33"/>
        <v>-6.9636176838589883</v>
      </c>
      <c r="Y331" s="10">
        <f t="shared" ca="1" si="34"/>
        <v>-1.6410129917221958</v>
      </c>
      <c r="Z331" s="10">
        <f ca="1">I331-Test!$AD$20</f>
        <v>5.5477076476904728</v>
      </c>
      <c r="AA331" s="10">
        <f t="shared" ca="1" si="35"/>
        <v>-8.6570375189243478</v>
      </c>
    </row>
    <row r="332" spans="1:27">
      <c r="A332" s="6">
        <f ca="1">LN((RAND()^(-Results!$F$4))-1)</f>
        <v>-1.8823297996782404</v>
      </c>
      <c r="B332" s="6">
        <f ca="1">LN((RAND()^(-Results!$F$4))-1)</f>
        <v>-2.2054201919418044</v>
      </c>
      <c r="C332" s="6">
        <f ca="1">LN((RAND()^(-Results!$F$4))-1)</f>
        <v>-0.42294252462385468</v>
      </c>
      <c r="D332" s="6">
        <f ca="1">LN((RAND()^(-Results!$F$4))-1)</f>
        <v>3.0878485349502149</v>
      </c>
      <c r="E332" s="6">
        <f ca="1">LN((RAND()^(-Results!$F$4))-1)</f>
        <v>1.8296474986074931</v>
      </c>
      <c r="F332" s="6">
        <f ca="1">LN((RAND()^(-Results!$F$4))-1)</f>
        <v>-2.6310793206475456</v>
      </c>
      <c r="G332" s="6">
        <f ca="1">LN((RAND()^(-Results!$F$4))-1)</f>
        <v>1.1981809037471503E-2</v>
      </c>
      <c r="H332" s="6">
        <f t="shared" ca="1" si="30"/>
        <v>7.0232979481475763E-2</v>
      </c>
      <c r="I332" s="10">
        <f ca="1">SUMPRODUCT(J332:O332,Results!B$12:G$12)+Results!$F$5*H332</f>
        <v>-22.601997685817821</v>
      </c>
      <c r="J332" s="10">
        <f ca="1">SUMPRODUCT($A332:$F332,Results!$B$15:$G$15)</f>
        <v>5.3149173327911194</v>
      </c>
      <c r="K332" s="10">
        <f ca="1">SUMPRODUCT($A332:$F332,Results!$B$16:$G$16)</f>
        <v>-2.6041944680025746</v>
      </c>
      <c r="L332" s="10">
        <f ca="1">SUMPRODUCT($A332:$F332,Results!$B$17:$G$17)</f>
        <v>-5.7016058398317009</v>
      </c>
      <c r="M332" s="10">
        <f ca="1">SUMPRODUCT($A332:$F332,Results!$B$18:$G$18)</f>
        <v>2.714359751965572</v>
      </c>
      <c r="N332" s="10">
        <f ca="1">SUMPRODUCT($A332:$F332,Results!$B$19:$G$19)</f>
        <v>-12.453406359934025</v>
      </c>
      <c r="O332" s="10">
        <f ca="1">SUMPRODUCT($A332:$F332,Results!$B$20:$G$20)</f>
        <v>-4.7224720891394103</v>
      </c>
      <c r="P332" s="10" cm="1">
        <f t="array" aca="1" ref="P332" ca="1">SUMPRODUCT(J332:O332,TRANSPOSE(Test!BL$20:BL$25))+Test!$AD$20-Test!$BL$27</f>
        <v>-22.220069200937644</v>
      </c>
      <c r="Q332" s="10" cm="1">
        <f t="array" aca="1" ref="Q332" ca="1">SUMPRODUCT(J332:O332,TRANSPOSE(Test!ES$20:ES$25))+Test!$AD$20-Test!$ES$27</f>
        <v>-22.213387541718355</v>
      </c>
      <c r="R332" s="10">
        <f ca="1">I332-Results!$E$5*H332</f>
        <v>-22.882929603743722</v>
      </c>
      <c r="S332" s="10" cm="1">
        <f t="array" aca="1" ref="S332" ca="1">SUMPRODUCT(J332:O332,TRANSPOSE(Test!AR$28:AR$33))+Test!$AD$20-Test!$AC$26</f>
        <v>-21.631275895489924</v>
      </c>
      <c r="T332" s="10">
        <f ca="1">SUMPRODUCT(J332:O332,Results!K$9:P$9)</f>
        <v>-22.122302388683075</v>
      </c>
      <c r="U332" s="10">
        <f ca="1">SUMPRODUCT(J332:O332,Results!K$9:P$9)+Test!$AD$20-Test!$AC$31</f>
        <v>-22.105346332157982</v>
      </c>
      <c r="V332" s="10">
        <f t="shared" ca="1" si="31"/>
        <v>-0.38192848488017717</v>
      </c>
      <c r="W332" s="10">
        <f t="shared" ca="1" si="32"/>
        <v>-0.38861014409946648</v>
      </c>
      <c r="X332" s="10">
        <f t="shared" ca="1" si="33"/>
        <v>0.28093191792590133</v>
      </c>
      <c r="Y332" s="10">
        <f t="shared" ca="1" si="34"/>
        <v>-0.97072179032789663</v>
      </c>
      <c r="Z332" s="10">
        <f ca="1">I332-Test!$AD$20</f>
        <v>-22.884125752699706</v>
      </c>
      <c r="AA332" s="10">
        <f t="shared" ca="1" si="35"/>
        <v>-0.49665135365983915</v>
      </c>
    </row>
    <row r="333" spans="1:27">
      <c r="A333" s="6">
        <f ca="1">LN((RAND()^(-Results!$F$4))-1)</f>
        <v>-4.8590560776844649</v>
      </c>
      <c r="B333" s="6">
        <f ca="1">LN((RAND()^(-Results!$F$4))-1)</f>
        <v>-0.36149227930933447</v>
      </c>
      <c r="C333" s="6">
        <f ca="1">LN((RAND()^(-Results!$F$4))-1)</f>
        <v>-2.5713046376189799</v>
      </c>
      <c r="D333" s="6">
        <f ca="1">LN((RAND()^(-Results!$F$4))-1)</f>
        <v>1.3112810731175386</v>
      </c>
      <c r="E333" s="6">
        <f ca="1">LN((RAND()^(-Results!$F$4))-1)</f>
        <v>-0.72075176416937592</v>
      </c>
      <c r="F333" s="6">
        <f ca="1">LN((RAND()^(-Results!$F$4))-1)</f>
        <v>1.744419832862155</v>
      </c>
      <c r="G333" s="6">
        <f ca="1">LN((RAND()^(-Results!$F$4))-1)</f>
        <v>0.73528056590839819</v>
      </c>
      <c r="H333" s="6">
        <f t="shared" ca="1" si="30"/>
        <v>0.79353173635240248</v>
      </c>
      <c r="I333" s="10">
        <f ca="1">SUMPRODUCT(J333:O333,Results!B$12:G$12)+Results!$F$5*H333</f>
        <v>-24.145844182930425</v>
      </c>
      <c r="J333" s="10">
        <f ca="1">SUMPRODUCT($A333:$F333,Results!$B$15:$G$15)</f>
        <v>7.7629586738711449</v>
      </c>
      <c r="K333" s="10">
        <f ca="1">SUMPRODUCT($A333:$F333,Results!$B$16:$G$16)</f>
        <v>-5.1062455939460287</v>
      </c>
      <c r="L333" s="10">
        <f ca="1">SUMPRODUCT($A333:$F333,Results!$B$17:$G$17)</f>
        <v>-7.5585875146025883E-2</v>
      </c>
      <c r="M333" s="10">
        <f ca="1">SUMPRODUCT($A333:$F333,Results!$B$18:$G$18)</f>
        <v>-0.50624299466351674</v>
      </c>
      <c r="N333" s="10">
        <f ca="1">SUMPRODUCT($A333:$F333,Results!$B$19:$G$19)</f>
        <v>-12.76664914244477</v>
      </c>
      <c r="O333" s="10">
        <f ca="1">SUMPRODUCT($A333:$F333,Results!$B$20:$G$20)</f>
        <v>-3.5761521565659327</v>
      </c>
      <c r="P333" s="10" cm="1">
        <f t="array" aca="1" ref="P333" ca="1">SUMPRODUCT(J333:O333,TRANSPOSE(Test!BL$20:BL$25))+Test!$AD$20-Test!$BL$27</f>
        <v>-29.15263182456372</v>
      </c>
      <c r="Q333" s="10" cm="1">
        <f t="array" aca="1" ref="Q333" ca="1">SUMPRODUCT(J333:O333,TRANSPOSE(Test!ES$20:ES$25))+Test!$AD$20-Test!$ES$27</f>
        <v>-28.954399821306591</v>
      </c>
      <c r="R333" s="10">
        <f ca="1">I333-Results!$E$5*H333</f>
        <v>-27.319971128340036</v>
      </c>
      <c r="S333" s="10" cm="1">
        <f t="array" aca="1" ref="S333" ca="1">SUMPRODUCT(J333:O333,TRANSPOSE(Test!AR$28:AR$33))+Test!$AD$20-Test!$AC$26</f>
        <v>-25.269453328719113</v>
      </c>
      <c r="T333" s="10">
        <f ca="1">SUMPRODUCT(J333:O333,Results!K$9:P$9)</f>
        <v>-27.931537196319379</v>
      </c>
      <c r="U333" s="10">
        <f ca="1">SUMPRODUCT(J333:O333,Results!K$9:P$9)+Test!$AD$20-Test!$AC$31</f>
        <v>-27.914581139794286</v>
      </c>
      <c r="V333" s="10">
        <f t="shared" ca="1" si="31"/>
        <v>5.006787641633295</v>
      </c>
      <c r="W333" s="10">
        <f t="shared" ca="1" si="32"/>
        <v>4.8085556383761663</v>
      </c>
      <c r="X333" s="10">
        <f t="shared" ca="1" si="33"/>
        <v>3.1741269454096113</v>
      </c>
      <c r="Y333" s="10">
        <f t="shared" ca="1" si="34"/>
        <v>1.1236091457886879</v>
      </c>
      <c r="Z333" s="10">
        <f ca="1">I333-Test!$AD$20</f>
        <v>-24.42797224981231</v>
      </c>
      <c r="AA333" s="10">
        <f t="shared" ca="1" si="35"/>
        <v>3.7687369568638616</v>
      </c>
    </row>
    <row r="334" spans="1:27">
      <c r="A334" s="6">
        <f ca="1">LN((RAND()^(-Results!$F$4))-1)</f>
        <v>-0.41633023550131099</v>
      </c>
      <c r="B334" s="6">
        <f ca="1">LN((RAND()^(-Results!$F$4))-1)</f>
        <v>0.82531738385617148</v>
      </c>
      <c r="C334" s="6">
        <f ca="1">LN((RAND()^(-Results!$F$4))-1)</f>
        <v>0.26019014379074068</v>
      </c>
      <c r="D334" s="6">
        <f ca="1">LN((RAND()^(-Results!$F$4))-1)</f>
        <v>-2.913200291432033</v>
      </c>
      <c r="E334" s="6">
        <f ca="1">LN((RAND()^(-Results!$F$4))-1)</f>
        <v>1.3237137155047483</v>
      </c>
      <c r="F334" s="6">
        <f ca="1">LN((RAND()^(-Results!$F$4))-1)</f>
        <v>-0.38270032335539328</v>
      </c>
      <c r="G334" s="6">
        <f ca="1">LN((RAND()^(-Results!$F$4))-1)</f>
        <v>1.0928337099146288</v>
      </c>
      <c r="H334" s="6">
        <f t="shared" ca="1" si="30"/>
        <v>1.1510848803586331</v>
      </c>
      <c r="I334" s="10">
        <f ca="1">SUMPRODUCT(J334:O334,Results!B$12:G$12)+Results!$F$5*H334</f>
        <v>5.9213202227976893</v>
      </c>
      <c r="J334" s="10">
        <f ca="1">SUMPRODUCT($A334:$F334,Results!$B$15:$G$15)</f>
        <v>3.035046954652179</v>
      </c>
      <c r="K334" s="10">
        <f ca="1">SUMPRODUCT($A334:$F334,Results!$B$16:$G$16)</f>
        <v>6.1576622536257961</v>
      </c>
      <c r="L334" s="10">
        <f ca="1">SUMPRODUCT($A334:$F334,Results!$B$17:$G$17)</f>
        <v>-4.8187353609477386</v>
      </c>
      <c r="M334" s="10">
        <f ca="1">SUMPRODUCT($A334:$F334,Results!$B$18:$G$18)</f>
        <v>2.0674925624276899</v>
      </c>
      <c r="N334" s="10">
        <f ca="1">SUMPRODUCT($A334:$F334,Results!$B$19:$G$19)</f>
        <v>2.2167968901528334E-3</v>
      </c>
      <c r="O334" s="10">
        <f ca="1">SUMPRODUCT($A334:$F334,Results!$B$20:$G$20)</f>
        <v>-3.0803085502298821</v>
      </c>
      <c r="P334" s="10" cm="1">
        <f t="array" aca="1" ref="P334" ca="1">SUMPRODUCT(J334:O334,TRANSPOSE(Test!BL$20:BL$25))+Test!$AD$20-Test!$BL$27</f>
        <v>0.40219872863649198</v>
      </c>
      <c r="Q334" s="10" cm="1">
        <f t="array" aca="1" ref="Q334" ca="1">SUMPRODUCT(J334:O334,TRANSPOSE(Test!ES$20:ES$25))+Test!$AD$20-Test!$ES$27</f>
        <v>0.3747216979880007</v>
      </c>
      <c r="R334" s="10">
        <f ca="1">I334-Results!$E$5*H334</f>
        <v>1.3169807013631569</v>
      </c>
      <c r="S334" s="10" cm="1">
        <f t="array" aca="1" ref="S334" ca="1">SUMPRODUCT(J334:O334,TRANSPOSE(Test!AR$28:AR$33))+Test!$AD$20-Test!$AC$26</f>
        <v>-1.3305125538357379</v>
      </c>
      <c r="T334" s="10">
        <f ca="1">SUMPRODUCT(J334:O334,Results!K$9:P$9)</f>
        <v>0.16928331297994093</v>
      </c>
      <c r="U334" s="10">
        <f ca="1">SUMPRODUCT(J334:O334,Results!K$9:P$9)+Test!$AD$20-Test!$AC$31</f>
        <v>0.18623936950503339</v>
      </c>
      <c r="V334" s="10">
        <f t="shared" ca="1" si="31"/>
        <v>5.5191214941611975</v>
      </c>
      <c r="W334" s="10">
        <f t="shared" ca="1" si="32"/>
        <v>5.5465985248096885</v>
      </c>
      <c r="X334" s="10">
        <f t="shared" ca="1" si="33"/>
        <v>4.6043395214345324</v>
      </c>
      <c r="Y334" s="10">
        <f t="shared" ca="1" si="34"/>
        <v>7.2518327766334272</v>
      </c>
      <c r="Z334" s="10">
        <f ca="1">I334-Test!$AD$20</f>
        <v>5.6391921559158042</v>
      </c>
      <c r="AA334" s="10">
        <f t="shared" ca="1" si="35"/>
        <v>5.735080853292656</v>
      </c>
    </row>
    <row r="335" spans="1:27">
      <c r="A335" s="6">
        <f ca="1">LN((RAND()^(-Results!$F$4))-1)</f>
        <v>-0.83834713735930244</v>
      </c>
      <c r="B335" s="6">
        <f ca="1">LN((RAND()^(-Results!$F$4))-1)</f>
        <v>2.0030234933635072</v>
      </c>
      <c r="C335" s="6">
        <f ca="1">LN((RAND()^(-Results!$F$4))-1)</f>
        <v>-0.48101747746605372</v>
      </c>
      <c r="D335" s="6">
        <f ca="1">LN((RAND()^(-Results!$F$4))-1)</f>
        <v>-6.3025471047341061E-2</v>
      </c>
      <c r="E335" s="6">
        <f ca="1">LN((RAND()^(-Results!$F$4))-1)</f>
        <v>-2.1290776844336765</v>
      </c>
      <c r="F335" s="6">
        <f ca="1">LN((RAND()^(-Results!$F$4))-1)</f>
        <v>-0.54290173748575155</v>
      </c>
      <c r="G335" s="6">
        <f ca="1">LN((RAND()^(-Results!$F$4))-1)</f>
        <v>-2.6265543284572752</v>
      </c>
      <c r="H335" s="6">
        <f t="shared" ca="1" si="30"/>
        <v>-2.5683031580132711</v>
      </c>
      <c r="I335" s="10">
        <f ca="1">SUMPRODUCT(J335:O335,Results!B$12:G$12)+Results!$F$5*H335</f>
        <v>-23.22549090429175</v>
      </c>
      <c r="J335" s="10">
        <f ca="1">SUMPRODUCT($A335:$F335,Results!$B$15:$G$15)</f>
        <v>5.3443041463180156</v>
      </c>
      <c r="K335" s="10">
        <f ca="1">SUMPRODUCT($A335:$F335,Results!$B$16:$G$16)</f>
        <v>-4.3600841761733458</v>
      </c>
      <c r="L335" s="10">
        <f ca="1">SUMPRODUCT($A335:$F335,Results!$B$17:$G$17)</f>
        <v>10.699888435747113</v>
      </c>
      <c r="M335" s="10">
        <f ca="1">SUMPRODUCT($A335:$F335,Results!$B$18:$G$18)</f>
        <v>2.2308459091622881</v>
      </c>
      <c r="N335" s="10">
        <f ca="1">SUMPRODUCT($A335:$F335,Results!$B$19:$G$19)</f>
        <v>2.7634467657071</v>
      </c>
      <c r="O335" s="10">
        <f ca="1">SUMPRODUCT($A335:$F335,Results!$B$20:$G$20)</f>
        <v>0.11275867051339772</v>
      </c>
      <c r="P335" s="10" cm="1">
        <f t="array" aca="1" ref="P335" ca="1">SUMPRODUCT(J335:O335,TRANSPOSE(Test!BL$20:BL$25))+Test!$AD$20-Test!$BL$27</f>
        <v>-11.424234825463881</v>
      </c>
      <c r="Q335" s="10" cm="1">
        <f t="array" aca="1" ref="Q335" ca="1">SUMPRODUCT(J335:O335,TRANSPOSE(Test!ES$20:ES$25))+Test!$AD$20-Test!$ES$27</f>
        <v>-11.331036250440256</v>
      </c>
      <c r="R335" s="10">
        <f ca="1">I335-Results!$E$5*H335</f>
        <v>-12.952278272238665</v>
      </c>
      <c r="S335" s="10" cm="1">
        <f t="array" aca="1" ref="S335" ca="1">SUMPRODUCT(J335:O335,TRANSPOSE(Test!AR$28:AR$33))+Test!$AD$20-Test!$AC$26</f>
        <v>-11.633356450422321</v>
      </c>
      <c r="T335" s="10">
        <f ca="1">SUMPRODUCT(J335:O335,Results!K$9:P$9)</f>
        <v>-10.875829426253805</v>
      </c>
      <c r="U335" s="10">
        <f ca="1">SUMPRODUCT(J335:O335,Results!K$9:P$9)+Test!$AD$20-Test!$AC$31</f>
        <v>-10.858873369728713</v>
      </c>
      <c r="V335" s="10">
        <f t="shared" ca="1" si="31"/>
        <v>-11.801256078827869</v>
      </c>
      <c r="W335" s="10">
        <f t="shared" ca="1" si="32"/>
        <v>-11.894454653851493</v>
      </c>
      <c r="X335" s="10">
        <f t="shared" ca="1" si="33"/>
        <v>-10.273212632053085</v>
      </c>
      <c r="Y335" s="10">
        <f t="shared" ca="1" si="34"/>
        <v>-11.592134453869429</v>
      </c>
      <c r="Z335" s="10">
        <f ca="1">I335-Test!$AD$20</f>
        <v>-23.507618971173635</v>
      </c>
      <c r="AA335" s="10">
        <f t="shared" ca="1" si="35"/>
        <v>-12.366617534563037</v>
      </c>
    </row>
    <row r="336" spans="1:27">
      <c r="A336" s="6">
        <f ca="1">LN((RAND()^(-Results!$F$4))-1)</f>
        <v>0.25382223711385016</v>
      </c>
      <c r="B336" s="6">
        <f ca="1">LN((RAND()^(-Results!$F$4))-1)</f>
        <v>0.5340206078207963</v>
      </c>
      <c r="C336" s="6">
        <f ca="1">LN((RAND()^(-Results!$F$4))-1)</f>
        <v>-6.3632286240055333E-2</v>
      </c>
      <c r="D336" s="6">
        <f ca="1">LN((RAND()^(-Results!$F$4))-1)</f>
        <v>-0.37906786065595571</v>
      </c>
      <c r="E336" s="6">
        <f ca="1">LN((RAND()^(-Results!$F$4))-1)</f>
        <v>-3.4352950561539282</v>
      </c>
      <c r="F336" s="6">
        <f ca="1">LN((RAND()^(-Results!$F$4))-1)</f>
        <v>-0.23233574976248228</v>
      </c>
      <c r="G336" s="6">
        <f ca="1">LN((RAND()^(-Results!$F$4))-1)</f>
        <v>3.7967924677928591</v>
      </c>
      <c r="H336" s="6">
        <f t="shared" ca="1" si="30"/>
        <v>3.8550436382368631</v>
      </c>
      <c r="I336" s="10">
        <f ca="1">SUMPRODUCT(J336:O336,Results!B$12:G$12)+Results!$F$5*H336</f>
        <v>9.8796510094924859</v>
      </c>
      <c r="J336" s="10">
        <f ca="1">SUMPRODUCT($A336:$F336,Results!$B$15:$G$15)</f>
        <v>4.1862170153609144</v>
      </c>
      <c r="K336" s="10">
        <f ca="1">SUMPRODUCT($A336:$F336,Results!$B$16:$G$16)</f>
        <v>-7.4011286832757479</v>
      </c>
      <c r="L336" s="10">
        <f ca="1">SUMPRODUCT($A336:$F336,Results!$B$17:$G$17)</f>
        <v>14.7901641805121</v>
      </c>
      <c r="M336" s="10">
        <f ca="1">SUMPRODUCT($A336:$F336,Results!$B$18:$G$18)</f>
        <v>0.56362429490991883</v>
      </c>
      <c r="N336" s="10">
        <f ca="1">SUMPRODUCT($A336:$F336,Results!$B$19:$G$19)</f>
        <v>4.8194893987902736</v>
      </c>
      <c r="O336" s="10">
        <f ca="1">SUMPRODUCT($A336:$F336,Results!$B$20:$G$20)</f>
        <v>2.6717964200609123</v>
      </c>
      <c r="P336" s="10" cm="1">
        <f t="array" aca="1" ref="P336" ca="1">SUMPRODUCT(J336:O336,TRANSPOSE(Test!BL$20:BL$25))+Test!$AD$20-Test!$BL$27</f>
        <v>-10.046686644687185</v>
      </c>
      <c r="Q336" s="10" cm="1">
        <f t="array" aca="1" ref="Q336" ca="1">SUMPRODUCT(J336:O336,TRANSPOSE(Test!ES$20:ES$25))+Test!$AD$20-Test!$ES$27</f>
        <v>-10.055315748648834</v>
      </c>
      <c r="R336" s="10">
        <f ca="1">I336-Results!$E$5*H336</f>
        <v>-5.5405235434549667</v>
      </c>
      <c r="S336" s="10" cm="1">
        <f t="array" aca="1" ref="S336" ca="1">SUMPRODUCT(J336:O336,TRANSPOSE(Test!AR$28:AR$33))+Test!$AD$20-Test!$AC$26</f>
        <v>-8.8223007687135375</v>
      </c>
      <c r="T336" s="10">
        <f ca="1">SUMPRODUCT(J336:O336,Results!K$9:P$9)</f>
        <v>-10.130322500567242</v>
      </c>
      <c r="U336" s="10">
        <f ca="1">SUMPRODUCT(J336:O336,Results!K$9:P$9)+Test!$AD$20-Test!$AC$31</f>
        <v>-10.11336644404215</v>
      </c>
      <c r="V336" s="10">
        <f t="shared" ca="1" si="31"/>
        <v>19.926337654179669</v>
      </c>
      <c r="W336" s="10">
        <f t="shared" ca="1" si="32"/>
        <v>19.934966758141321</v>
      </c>
      <c r="X336" s="10">
        <f t="shared" ca="1" si="33"/>
        <v>15.420174552947453</v>
      </c>
      <c r="Y336" s="10">
        <f t="shared" ca="1" si="34"/>
        <v>18.701951778206023</v>
      </c>
      <c r="Z336" s="10">
        <f ca="1">I336-Test!$AD$20</f>
        <v>9.5975229426106008</v>
      </c>
      <c r="AA336" s="10">
        <f t="shared" ca="1" si="35"/>
        <v>19.993017453534634</v>
      </c>
    </row>
    <row r="337" spans="1:27">
      <c r="A337" s="6">
        <f ca="1">LN((RAND()^(-Results!$F$4))-1)</f>
        <v>-0.86858825020660091</v>
      </c>
      <c r="B337" s="6">
        <f ca="1">LN((RAND()^(-Results!$F$4))-1)</f>
        <v>-0.87229221672294821</v>
      </c>
      <c r="C337" s="6">
        <f ca="1">LN((RAND()^(-Results!$F$4))-1)</f>
        <v>-0.26419214245892697</v>
      </c>
      <c r="D337" s="6">
        <f ca="1">LN((RAND()^(-Results!$F$4))-1)</f>
        <v>0.3579004285954604</v>
      </c>
      <c r="E337" s="6">
        <f ca="1">LN((RAND()^(-Results!$F$4))-1)</f>
        <v>0.80784598754896786</v>
      </c>
      <c r="F337" s="6">
        <f ca="1">LN((RAND()^(-Results!$F$4))-1)</f>
        <v>-1.7522258857133235</v>
      </c>
      <c r="G337" s="6">
        <f ca="1">LN((RAND()^(-Results!$F$4))-1)</f>
        <v>-1.4852908440798358</v>
      </c>
      <c r="H337" s="6">
        <f t="shared" ca="1" si="30"/>
        <v>-1.4270396736358315</v>
      </c>
      <c r="I337" s="10">
        <f ca="1">SUMPRODUCT(J337:O337,Results!B$12:G$12)+Results!$F$5*H337</f>
        <v>-20.561294541596112</v>
      </c>
      <c r="J337" s="10">
        <f ca="1">SUMPRODUCT($A337:$F337,Results!$B$15:$G$15)</f>
        <v>4.439518903002857</v>
      </c>
      <c r="K337" s="10">
        <f ca="1">SUMPRODUCT($A337:$F337,Results!$B$16:$G$16)</f>
        <v>-0.79807440696718879</v>
      </c>
      <c r="L337" s="10">
        <f ca="1">SUMPRODUCT($A337:$F337,Results!$B$17:$G$17)</f>
        <v>-2.1161720709484282</v>
      </c>
      <c r="M337" s="10">
        <f ca="1">SUMPRODUCT($A337:$F337,Results!$B$18:$G$18)</f>
        <v>2.833646294300125</v>
      </c>
      <c r="N337" s="10">
        <f ca="1">SUMPRODUCT($A337:$F337,Results!$B$19:$G$19)</f>
        <v>-5.4478305016333595</v>
      </c>
      <c r="O337" s="10">
        <f ca="1">SUMPRODUCT($A337:$F337,Results!$B$20:$G$20)</f>
        <v>-3.3186912179691586</v>
      </c>
      <c r="P337" s="10" cm="1">
        <f t="array" aca="1" ref="P337" ca="1">SUMPRODUCT(J337:O337,TRANSPOSE(Test!BL$20:BL$25))+Test!$AD$20-Test!$BL$27</f>
        <v>-13.077503546349078</v>
      </c>
      <c r="Q337" s="10" cm="1">
        <f t="array" aca="1" ref="Q337" ca="1">SUMPRODUCT(J337:O337,TRANSPOSE(Test!ES$20:ES$25))+Test!$AD$20-Test!$ES$27</f>
        <v>-13.100292988758895</v>
      </c>
      <c r="R337" s="10">
        <f ca="1">I337-Results!$E$5*H337</f>
        <v>-14.853135847052787</v>
      </c>
      <c r="S337" s="10" cm="1">
        <f t="array" aca="1" ref="S337" ca="1">SUMPRODUCT(J337:O337,TRANSPOSE(Test!AR$28:AR$33))+Test!$AD$20-Test!$AC$26</f>
        <v>-13.784901915612084</v>
      </c>
      <c r="T337" s="10">
        <f ca="1">SUMPRODUCT(J337:O337,Results!K$9:P$9)</f>
        <v>-13.217472382892984</v>
      </c>
      <c r="U337" s="10">
        <f ca="1">SUMPRODUCT(J337:O337,Results!K$9:P$9)+Test!$AD$20-Test!$AC$31</f>
        <v>-13.200516326367891</v>
      </c>
      <c r="V337" s="10">
        <f t="shared" ca="1" si="31"/>
        <v>-7.4837909952470341</v>
      </c>
      <c r="W337" s="10">
        <f t="shared" ca="1" si="32"/>
        <v>-7.4610015528372173</v>
      </c>
      <c r="X337" s="10">
        <f t="shared" ca="1" si="33"/>
        <v>-5.7081586945433251</v>
      </c>
      <c r="Y337" s="10">
        <f t="shared" ca="1" si="34"/>
        <v>-6.7763926259840286</v>
      </c>
      <c r="Z337" s="10">
        <f ca="1">I337-Test!$AD$20</f>
        <v>-20.843422608477997</v>
      </c>
      <c r="AA337" s="10">
        <f t="shared" ca="1" si="35"/>
        <v>-7.3607782152282208</v>
      </c>
    </row>
    <row r="338" spans="1:27">
      <c r="A338" s="6">
        <f ca="1">LN((RAND()^(-Results!$F$4))-1)</f>
        <v>0.14733018838068879</v>
      </c>
      <c r="B338" s="6">
        <f ca="1">LN((RAND()^(-Results!$F$4))-1)</f>
        <v>1.4842989866623519</v>
      </c>
      <c r="C338" s="6">
        <f ca="1">LN((RAND()^(-Results!$F$4))-1)</f>
        <v>-0.34315389413586289</v>
      </c>
      <c r="D338" s="6">
        <f ca="1">LN((RAND()^(-Results!$F$4))-1)</f>
        <v>-1.2067825561575276</v>
      </c>
      <c r="E338" s="6">
        <f ca="1">LN((RAND()^(-Results!$F$4))-1)</f>
        <v>-2.9854585178619524</v>
      </c>
      <c r="F338" s="6">
        <f ca="1">LN((RAND()^(-Results!$F$4))-1)</f>
        <v>-0.28816887611553005</v>
      </c>
      <c r="G338" s="6">
        <f ca="1">LN((RAND()^(-Results!$F$4))-1)</f>
        <v>-4.6976552492826498</v>
      </c>
      <c r="H338" s="6">
        <f t="shared" ca="1" si="30"/>
        <v>-4.6394040788386457</v>
      </c>
      <c r="I338" s="10">
        <f ca="1">SUMPRODUCT(J338:O338,Results!B$12:G$12)+Results!$F$5*H338</f>
        <v>-30.279508657393421</v>
      </c>
      <c r="J338" s="10">
        <f ca="1">SUMPRODUCT($A338:$F338,Results!$B$15:$G$15)</f>
        <v>4.396460805633895</v>
      </c>
      <c r="K338" s="10">
        <f ca="1">SUMPRODUCT($A338:$F338,Results!$B$16:$G$16)</f>
        <v>-5.4016093737351749</v>
      </c>
      <c r="L338" s="10">
        <f ca="1">SUMPRODUCT($A338:$F338,Results!$B$17:$G$17)</f>
        <v>13.232047757191042</v>
      </c>
      <c r="M338" s="10">
        <f ca="1">SUMPRODUCT($A338:$F338,Results!$B$18:$G$18)</f>
        <v>1.918482075215258</v>
      </c>
      <c r="N338" s="10">
        <f ca="1">SUMPRODUCT($A338:$F338,Results!$B$19:$G$19)</f>
        <v>5.6954122591408227</v>
      </c>
      <c r="O338" s="10">
        <f ca="1">SUMPRODUCT($A338:$F338,Results!$B$20:$G$20)</f>
        <v>1.4525974544587181</v>
      </c>
      <c r="P338" s="10" cm="1">
        <f t="array" aca="1" ref="P338" ca="1">SUMPRODUCT(J338:O338,TRANSPOSE(Test!BL$20:BL$25))+Test!$AD$20-Test!$BL$27</f>
        <v>-8.0046656403737177</v>
      </c>
      <c r="Q338" s="10" cm="1">
        <f t="array" aca="1" ref="Q338" ca="1">SUMPRODUCT(J338:O338,TRANSPOSE(Test!ES$20:ES$25))+Test!$AD$20-Test!$ES$27</f>
        <v>-7.9865617624262182</v>
      </c>
      <c r="R338" s="10">
        <f ca="1">I338-Results!$E$5*H338</f>
        <v>-11.721892342038839</v>
      </c>
      <c r="S338" s="10" cm="1">
        <f t="array" aca="1" ref="S338" ca="1">SUMPRODUCT(J338:O338,TRANSPOSE(Test!AR$28:AR$33))+Test!$AD$20-Test!$AC$26</f>
        <v>-8.3919042158424766</v>
      </c>
      <c r="T338" s="10">
        <f ca="1">SUMPRODUCT(J338:O338,Results!K$9:P$9)</f>
        <v>-7.9399443503962992</v>
      </c>
      <c r="U338" s="10">
        <f ca="1">SUMPRODUCT(J338:O338,Results!K$9:P$9)+Test!$AD$20-Test!$AC$31</f>
        <v>-7.9229882938712066</v>
      </c>
      <c r="V338" s="10">
        <f t="shared" ca="1" si="31"/>
        <v>-22.274843017019705</v>
      </c>
      <c r="W338" s="10">
        <f t="shared" ca="1" si="32"/>
        <v>-22.292946894967201</v>
      </c>
      <c r="X338" s="10">
        <f t="shared" ca="1" si="33"/>
        <v>-18.557616315354583</v>
      </c>
      <c r="Y338" s="10">
        <f t="shared" ca="1" si="34"/>
        <v>-21.887604441550945</v>
      </c>
      <c r="Z338" s="10">
        <f ca="1">I338-Test!$AD$20</f>
        <v>-30.561636724275306</v>
      </c>
      <c r="AA338" s="10">
        <f t="shared" ca="1" si="35"/>
        <v>-22.356520363522215</v>
      </c>
    </row>
    <row r="339" spans="1:27">
      <c r="A339" s="6">
        <f ca="1">LN((RAND()^(-Results!$F$4))-1)</f>
        <v>3.8961328002327686</v>
      </c>
      <c r="B339" s="6">
        <f ca="1">LN((RAND()^(-Results!$F$4))-1)</f>
        <v>2.8516770327666574</v>
      </c>
      <c r="C339" s="6">
        <f ca="1">LN((RAND()^(-Results!$F$4))-1)</f>
        <v>-0.52677623161313969</v>
      </c>
      <c r="D339" s="6">
        <f ca="1">LN((RAND()^(-Results!$F$4))-1)</f>
        <v>1.5928576800554399</v>
      </c>
      <c r="E339" s="6">
        <f ca="1">LN((RAND()^(-Results!$F$4))-1)</f>
        <v>-2.5877720340451469</v>
      </c>
      <c r="F339" s="6">
        <f ca="1">LN((RAND()^(-Results!$F$4))-1)</f>
        <v>0.39096906450263197</v>
      </c>
      <c r="G339" s="6">
        <f ca="1">LN((RAND()^(-Results!$F$4))-1)</f>
        <v>1.6380420102536871E-2</v>
      </c>
      <c r="H339" s="6">
        <f t="shared" ca="1" si="30"/>
        <v>7.4631590546541129E-2</v>
      </c>
      <c r="I339" s="10">
        <f ca="1">SUMPRODUCT(J339:O339,Results!B$12:G$12)+Results!$F$5*H339</f>
        <v>28.247154432975087</v>
      </c>
      <c r="J339" s="10">
        <f ca="1">SUMPRODUCT($A339:$F339,Results!$B$15:$G$15)</f>
        <v>-10.885763830416952</v>
      </c>
      <c r="K339" s="10">
        <f ca="1">SUMPRODUCT($A339:$F339,Results!$B$16:$G$16)</f>
        <v>-5.6745444512066863</v>
      </c>
      <c r="L339" s="10">
        <f ca="1">SUMPRODUCT($A339:$F339,Results!$B$17:$G$17)</f>
        <v>11.32579129334678</v>
      </c>
      <c r="M339" s="10">
        <f ca="1">SUMPRODUCT($A339:$F339,Results!$B$18:$G$18)</f>
        <v>0.82078087817617196</v>
      </c>
      <c r="N339" s="10">
        <f ca="1">SUMPRODUCT($A339:$F339,Results!$B$19:$G$19)</f>
        <v>15.614840316841759</v>
      </c>
      <c r="O339" s="10">
        <f ca="1">SUMPRODUCT($A339:$F339,Results!$B$20:$G$20)</f>
        <v>6.1798870105490211</v>
      </c>
      <c r="P339" s="10" cm="1">
        <f t="array" aca="1" ref="P339" ca="1">SUMPRODUCT(J339:O339,TRANSPOSE(Test!BL$20:BL$25))+Test!$AD$20-Test!$BL$27</f>
        <v>26.284748386840199</v>
      </c>
      <c r="Q339" s="10" cm="1">
        <f t="array" aca="1" ref="Q339" ca="1">SUMPRODUCT(J339:O339,TRANSPOSE(Test!ES$20:ES$25))+Test!$AD$20-Test!$ES$27</f>
        <v>26.34857288840039</v>
      </c>
      <c r="R339" s="10">
        <f ca="1">I339-Results!$E$5*H339</f>
        <v>27.948628070788921</v>
      </c>
      <c r="S339" s="10" cm="1">
        <f t="array" aca="1" ref="S339" ca="1">SUMPRODUCT(J339:O339,TRANSPOSE(Test!AR$28:AR$33))+Test!$AD$20-Test!$AC$26</f>
        <v>21.44092036548356</v>
      </c>
      <c r="T339" s="10">
        <f ca="1">SUMPRODUCT(J339:O339,Results!K$9:P$9)</f>
        <v>26.669348335688298</v>
      </c>
      <c r="U339" s="10">
        <f ca="1">SUMPRODUCT(J339:O339,Results!K$9:P$9)+Test!$AD$20-Test!$AC$31</f>
        <v>26.68630439221339</v>
      </c>
      <c r="V339" s="10">
        <f t="shared" ca="1" si="31"/>
        <v>1.9624060461348876</v>
      </c>
      <c r="W339" s="10">
        <f t="shared" ca="1" si="32"/>
        <v>1.8985815445746965</v>
      </c>
      <c r="X339" s="10">
        <f t="shared" ca="1" si="33"/>
        <v>0.29852636218616624</v>
      </c>
      <c r="Y339" s="10">
        <f t="shared" ca="1" si="34"/>
        <v>6.8062340674915269</v>
      </c>
      <c r="Z339" s="10">
        <f ca="1">I339-Test!$AD$20</f>
        <v>27.965026366093202</v>
      </c>
      <c r="AA339" s="10">
        <f t="shared" ca="1" si="35"/>
        <v>1.5608500407616965</v>
      </c>
    </row>
    <row r="340" spans="1:27">
      <c r="A340" s="6">
        <f ca="1">LN((RAND()^(-Results!$F$4))-1)</f>
        <v>1.1132141451065727</v>
      </c>
      <c r="B340" s="6">
        <f ca="1">LN((RAND()^(-Results!$F$4))-1)</f>
        <v>-0.40960863585127427</v>
      </c>
      <c r="C340" s="6">
        <f ca="1">LN((RAND()^(-Results!$F$4))-1)</f>
        <v>-0.96889411056016284</v>
      </c>
      <c r="D340" s="6">
        <f ca="1">LN((RAND()^(-Results!$F$4))-1)</f>
        <v>1.1959120641672794</v>
      </c>
      <c r="E340" s="6">
        <f ca="1">LN((RAND()^(-Results!$F$4))-1)</f>
        <v>-0.67251814953878086</v>
      </c>
      <c r="F340" s="6">
        <f ca="1">LN((RAND()^(-Results!$F$4))-1)</f>
        <v>0.22296105047919085</v>
      </c>
      <c r="G340" s="6">
        <f ca="1">LN((RAND()^(-Results!$F$4))-1)</f>
        <v>2.7976909542024484</v>
      </c>
      <c r="H340" s="6">
        <f t="shared" ca="1" si="30"/>
        <v>2.8559421246464525</v>
      </c>
      <c r="I340" s="10">
        <f ca="1">SUMPRODUCT(J340:O340,Results!B$12:G$12)+Results!$F$5*H340</f>
        <v>20.271719600066618</v>
      </c>
      <c r="J340" s="10">
        <f ca="1">SUMPRODUCT($A340:$F340,Results!$B$15:$G$15)</f>
        <v>-4.5890617713880912</v>
      </c>
      <c r="K340" s="10">
        <f ca="1">SUMPRODUCT($A340:$F340,Results!$B$16:$G$16)</f>
        <v>-4.0770951584866086</v>
      </c>
      <c r="L340" s="10">
        <f ca="1">SUMPRODUCT($A340:$F340,Results!$B$17:$G$17)</f>
        <v>1.2778425873553618</v>
      </c>
      <c r="M340" s="10">
        <f ca="1">SUMPRODUCT($A340:$F340,Results!$B$18:$G$18)</f>
        <v>0.41617398223840274</v>
      </c>
      <c r="N340" s="10">
        <f ca="1">SUMPRODUCT($A340:$F340,Results!$B$19:$G$19)</f>
        <v>1.6182239051874732</v>
      </c>
      <c r="O340" s="10">
        <f ca="1">SUMPRODUCT($A340:$F340,Results!$B$20:$G$20)</f>
        <v>1.3185604657138783</v>
      </c>
      <c r="P340" s="10" cm="1">
        <f t="array" aca="1" ref="P340" ca="1">SUMPRODUCT(J340:O340,TRANSPOSE(Test!BL$20:BL$25))+Test!$AD$20-Test!$BL$27</f>
        <v>5.5544124047919956</v>
      </c>
      <c r="Q340" s="10" cm="1">
        <f t="array" aca="1" ref="Q340" ca="1">SUMPRODUCT(J340:O340,TRANSPOSE(Test!ES$20:ES$25))+Test!$AD$20-Test!$ES$27</f>
        <v>5.55515957101513</v>
      </c>
      <c r="R340" s="10">
        <f ca="1">I340-Results!$E$5*H340</f>
        <v>8.8479511014808079</v>
      </c>
      <c r="S340" s="10" cm="1">
        <f t="array" aca="1" ref="S340" ca="1">SUMPRODUCT(J340:O340,TRANSPOSE(Test!AR$28:AR$33))+Test!$AD$20-Test!$AC$26</f>
        <v>3.8564432506399235</v>
      </c>
      <c r="T340" s="10">
        <f ca="1">SUMPRODUCT(J340:O340,Results!K$9:P$9)</f>
        <v>5.5596966458609085</v>
      </c>
      <c r="U340" s="10">
        <f ca="1">SUMPRODUCT(J340:O340,Results!K$9:P$9)+Test!$AD$20-Test!$AC$31</f>
        <v>5.5766527023860011</v>
      </c>
      <c r="V340" s="10">
        <f t="shared" ca="1" si="31"/>
        <v>14.717307195274621</v>
      </c>
      <c r="W340" s="10">
        <f t="shared" ca="1" si="32"/>
        <v>14.716560029051488</v>
      </c>
      <c r="X340" s="10">
        <f t="shared" ca="1" si="33"/>
        <v>11.42376849858581</v>
      </c>
      <c r="Y340" s="10">
        <f t="shared" ca="1" si="34"/>
        <v>16.415276349426694</v>
      </c>
      <c r="Z340" s="10">
        <f ca="1">I340-Test!$AD$20</f>
        <v>19.989591533184733</v>
      </c>
      <c r="AA340" s="10">
        <f t="shared" ca="1" si="35"/>
        <v>14.695066897680617</v>
      </c>
    </row>
    <row r="341" spans="1:27">
      <c r="A341" s="6">
        <f ca="1">LN((RAND()^(-Results!$F$4))-1)</f>
        <v>-4.3637108822583084</v>
      </c>
      <c r="B341" s="6">
        <f ca="1">LN((RAND()^(-Results!$F$4))-1)</f>
        <v>-0.20969677659246222</v>
      </c>
      <c r="C341" s="6">
        <f ca="1">LN((RAND()^(-Results!$F$4))-1)</f>
        <v>-0.62238964315125034</v>
      </c>
      <c r="D341" s="6">
        <f ca="1">LN((RAND()^(-Results!$F$4))-1)</f>
        <v>-8.5894280298077066E-2</v>
      </c>
      <c r="E341" s="6">
        <f ca="1">LN((RAND()^(-Results!$F$4))-1)</f>
        <v>1.9707303600998081</v>
      </c>
      <c r="F341" s="6">
        <f ca="1">LN((RAND()^(-Results!$F$4))-1)</f>
        <v>-0.59623872387334664</v>
      </c>
      <c r="G341" s="6">
        <f ca="1">LN((RAND()^(-Results!$F$4))-1)</f>
        <v>-4.5233405351745547E-2</v>
      </c>
      <c r="H341" s="6">
        <f t="shared" ca="1" si="30"/>
        <v>1.3017765092258708E-2</v>
      </c>
      <c r="I341" s="10">
        <f ca="1">SUMPRODUCT(J341:O341,Results!B$12:G$12)+Results!$F$5*H341</f>
        <v>-26.868511281331742</v>
      </c>
      <c r="J341" s="10">
        <f ca="1">SUMPRODUCT($A341:$F341,Results!$B$15:$G$15)</f>
        <v>10.542398251906404</v>
      </c>
      <c r="K341" s="10">
        <f ca="1">SUMPRODUCT($A341:$F341,Results!$B$16:$G$16)</f>
        <v>3.2439002601706735</v>
      </c>
      <c r="L341" s="10">
        <f ca="1">SUMPRODUCT($A341:$F341,Results!$B$17:$G$17)</f>
        <v>-7.2363261055820711</v>
      </c>
      <c r="M341" s="10">
        <f ca="1">SUMPRODUCT($A341:$F341,Results!$B$18:$G$18)</f>
        <v>1.6020858752036178</v>
      </c>
      <c r="N341" s="10">
        <f ca="1">SUMPRODUCT($A341:$F341,Results!$B$19:$G$19)</f>
        <v>-13.285487703095594</v>
      </c>
      <c r="O341" s="10">
        <f ca="1">SUMPRODUCT($A341:$F341,Results!$B$20:$G$20)</f>
        <v>-6.5761668921719867</v>
      </c>
      <c r="P341" s="10" cm="1">
        <f t="array" aca="1" ref="P341" ca="1">SUMPRODUCT(J341:O341,TRANSPOSE(Test!BL$20:BL$25))+Test!$AD$20-Test!$BL$27</f>
        <v>-26.715091970055568</v>
      </c>
      <c r="Q341" s="10" cm="1">
        <f t="array" aca="1" ref="Q341" ca="1">SUMPRODUCT(J341:O341,TRANSPOSE(Test!ES$20:ES$25))+Test!$AD$20-Test!$ES$27</f>
        <v>-26.607453898739053</v>
      </c>
      <c r="R341" s="10">
        <f ca="1">I341-Results!$E$5*H341</f>
        <v>-26.920582341700776</v>
      </c>
      <c r="S341" s="10" cm="1">
        <f t="array" aca="1" ref="S341" ca="1">SUMPRODUCT(J341:O341,TRANSPOSE(Test!AR$28:AR$33))+Test!$AD$20-Test!$AC$26</f>
        <v>-24.302391084247311</v>
      </c>
      <c r="T341" s="10">
        <f ca="1">SUMPRODUCT(J341:O341,Results!K$9:P$9)</f>
        <v>-26.06028092390752</v>
      </c>
      <c r="U341" s="10">
        <f ca="1">SUMPRODUCT(J341:O341,Results!K$9:P$9)+Test!$AD$20-Test!$AC$31</f>
        <v>-26.043324867382427</v>
      </c>
      <c r="V341" s="10">
        <f t="shared" ca="1" si="31"/>
        <v>-0.15341931127617414</v>
      </c>
      <c r="W341" s="10">
        <f t="shared" ca="1" si="32"/>
        <v>-0.26105738259268918</v>
      </c>
      <c r="X341" s="10">
        <f t="shared" ca="1" si="33"/>
        <v>5.2071060369033972E-2</v>
      </c>
      <c r="Y341" s="10">
        <f t="shared" ca="1" si="34"/>
        <v>-2.5661201970844303</v>
      </c>
      <c r="Z341" s="10">
        <f ca="1">I341-Test!$AD$20</f>
        <v>-27.150639348213627</v>
      </c>
      <c r="AA341" s="10">
        <f t="shared" ca="1" si="35"/>
        <v>-0.82518641394931436</v>
      </c>
    </row>
    <row r="342" spans="1:27">
      <c r="A342" s="6">
        <f ca="1">LN((RAND()^(-Results!$F$4))-1)</f>
        <v>1.3326636052882994</v>
      </c>
      <c r="B342" s="6">
        <f ca="1">LN((RAND()^(-Results!$F$4))-1)</f>
        <v>-2.4426954564566823</v>
      </c>
      <c r="C342" s="6">
        <f ca="1">LN((RAND()^(-Results!$F$4))-1)</f>
        <v>0.71904303759268406</v>
      </c>
      <c r="D342" s="6">
        <f ca="1">LN((RAND()^(-Results!$F$4))-1)</f>
        <v>1.8301498761539232</v>
      </c>
      <c r="E342" s="6">
        <f ca="1">LN((RAND()^(-Results!$F$4))-1)</f>
        <v>0.60436017534348774</v>
      </c>
      <c r="F342" s="6">
        <f ca="1">LN((RAND()^(-Results!$F$4))-1)</f>
        <v>-3.1807213696295595</v>
      </c>
      <c r="G342" s="6">
        <f ca="1">LN((RAND()^(-Results!$F$4))-1)</f>
        <v>-0.15919825140533844</v>
      </c>
      <c r="H342" s="6">
        <f t="shared" ca="1" si="30"/>
        <v>-0.10094708096133419</v>
      </c>
      <c r="I342" s="10">
        <f ca="1">SUMPRODUCT(J342:O342,Results!B$12:G$12)+Results!$F$5*H342</f>
        <v>-9.0292574590334791</v>
      </c>
      <c r="J342" s="10">
        <f ca="1">SUMPRODUCT($A342:$F342,Results!$B$15:$G$15)</f>
        <v>1.0593195655949623</v>
      </c>
      <c r="K342" s="10">
        <f ca="1">SUMPRODUCT($A342:$F342,Results!$B$16:$G$16)</f>
        <v>-3.4693060191800029</v>
      </c>
      <c r="L342" s="10">
        <f ca="1">SUMPRODUCT($A342:$F342,Results!$B$17:$G$17)</f>
        <v>-0.1815840796605932</v>
      </c>
      <c r="M342" s="10">
        <f ca="1">SUMPRODUCT($A342:$F342,Results!$B$18:$G$18)</f>
        <v>2.6558316517961553</v>
      </c>
      <c r="N342" s="10">
        <f ca="1">SUMPRODUCT($A342:$F342,Results!$B$19:$G$19)</f>
        <v>-3.0777899793742503</v>
      </c>
      <c r="O342" s="10">
        <f ca="1">SUMPRODUCT($A342:$F342,Results!$B$20:$G$20)</f>
        <v>-1.0722913708605222</v>
      </c>
      <c r="P342" s="10" cm="1">
        <f t="array" aca="1" ref="P342" ca="1">SUMPRODUCT(J342:O342,TRANSPOSE(Test!BL$20:BL$25))+Test!$AD$20-Test!$BL$27</f>
        <v>-7.425187909372263</v>
      </c>
      <c r="Q342" s="10" cm="1">
        <f t="array" aca="1" ref="Q342" ca="1">SUMPRODUCT(J342:O342,TRANSPOSE(Test!ES$20:ES$25))+Test!$AD$20-Test!$ES$27</f>
        <v>-7.5676043864513982</v>
      </c>
      <c r="R342" s="10">
        <f ca="1">I342-Results!$E$5*H342</f>
        <v>-8.6254691351881423</v>
      </c>
      <c r="S342" s="10" cm="1">
        <f t="array" aca="1" ref="S342" ca="1">SUMPRODUCT(J342:O342,TRANSPOSE(Test!AR$28:AR$33))+Test!$AD$20-Test!$AC$26</f>
        <v>-8.5475522698672197</v>
      </c>
      <c r="T342" s="10">
        <f ca="1">SUMPRODUCT(J342:O342,Results!K$9:P$9)</f>
        <v>-8.2680743850397196</v>
      </c>
      <c r="U342" s="10">
        <f ca="1">SUMPRODUCT(J342:O342,Results!K$9:P$9)+Test!$AD$20-Test!$AC$31</f>
        <v>-8.251118328514627</v>
      </c>
      <c r="V342" s="10">
        <f t="shared" ca="1" si="31"/>
        <v>-1.6040695496612161</v>
      </c>
      <c r="W342" s="10">
        <f t="shared" ca="1" si="32"/>
        <v>-1.4616530725820809</v>
      </c>
      <c r="X342" s="10">
        <f t="shared" ca="1" si="33"/>
        <v>-0.40378832384533681</v>
      </c>
      <c r="Y342" s="10">
        <f t="shared" ca="1" si="34"/>
        <v>-0.48170518916625937</v>
      </c>
      <c r="Z342" s="10">
        <f ca="1">I342-Test!$AD$20</f>
        <v>-9.3113855259153642</v>
      </c>
      <c r="AA342" s="10">
        <f t="shared" ca="1" si="35"/>
        <v>-0.77813913051885208</v>
      </c>
    </row>
    <row r="343" spans="1:27">
      <c r="A343" s="6">
        <f ca="1">LN((RAND()^(-Results!$F$4))-1)</f>
        <v>7.9985803488377957E-2</v>
      </c>
      <c r="B343" s="6">
        <f ca="1">LN((RAND()^(-Results!$F$4))-1)</f>
        <v>1.6305875207743015</v>
      </c>
      <c r="C343" s="6">
        <f ca="1">LN((RAND()^(-Results!$F$4))-1)</f>
        <v>0.72154062687795206</v>
      </c>
      <c r="D343" s="6">
        <f ca="1">LN((RAND()^(-Results!$F$4))-1)</f>
        <v>-4.4068974262288476</v>
      </c>
      <c r="E343" s="6">
        <f ca="1">LN((RAND()^(-Results!$F$4))-1)</f>
        <v>0.34721823650815958</v>
      </c>
      <c r="F343" s="6">
        <f ca="1">LN((RAND()^(-Results!$F$4))-1)</f>
        <v>-0.25993031057625665</v>
      </c>
      <c r="G343" s="6">
        <f ca="1">LN((RAND()^(-Results!$F$4))-1)</f>
        <v>-8.4998566652349131E-2</v>
      </c>
      <c r="H343" s="6">
        <f t="shared" ca="1" si="30"/>
        <v>-2.6747396208344876E-2</v>
      </c>
      <c r="I343" s="10">
        <f ca="1">SUMPRODUCT(J343:O343,Results!B$12:G$12)+Results!$F$5*H343</f>
        <v>2.0660740935024444</v>
      </c>
      <c r="J343" s="10">
        <f ca="1">SUMPRODUCT($A343:$F343,Results!$B$15:$G$15)</f>
        <v>4.2425570158420829</v>
      </c>
      <c r="K343" s="10">
        <f ca="1">SUMPRODUCT($A343:$F343,Results!$B$16:$G$16)</f>
        <v>6.5052355879163111</v>
      </c>
      <c r="L343" s="10">
        <f ca="1">SUMPRODUCT($A343:$F343,Results!$B$17:$G$17)</f>
        <v>-0.28353413935630645</v>
      </c>
      <c r="M343" s="10">
        <f ca="1">SUMPRODUCT($A343:$F343,Results!$B$18:$G$18)</f>
        <v>2.1574557896706157</v>
      </c>
      <c r="N343" s="10">
        <f ca="1">SUMPRODUCT($A343:$F343,Results!$B$19:$G$19)</f>
        <v>4.3329845797216722</v>
      </c>
      <c r="O343" s="10">
        <f ca="1">SUMPRODUCT($A343:$F343,Results!$B$20:$G$20)</f>
        <v>-1.978349972854873</v>
      </c>
      <c r="P343" s="10" cm="1">
        <f t="array" aca="1" ref="P343" ca="1">SUMPRODUCT(J343:O343,TRANSPOSE(Test!BL$20:BL$25))+Test!$AD$20-Test!$BL$27</f>
        <v>2.3014709488235945</v>
      </c>
      <c r="Q343" s="10" cm="1">
        <f t="array" aca="1" ref="Q343" ca="1">SUMPRODUCT(J343:O343,TRANSPOSE(Test!ES$20:ES$25))+Test!$AD$20-Test!$ES$27</f>
        <v>2.2500057219694045</v>
      </c>
      <c r="R343" s="10">
        <f ca="1">I343-Results!$E$5*H343</f>
        <v>2.1730636783358239</v>
      </c>
      <c r="S343" s="10" cm="1">
        <f t="array" aca="1" ref="S343" ca="1">SUMPRODUCT(J343:O343,TRANSPOSE(Test!AR$28:AR$33))+Test!$AD$20-Test!$AC$26</f>
        <v>0.51476316416094869</v>
      </c>
      <c r="T343" s="10">
        <f ca="1">SUMPRODUCT(J343:O343,Results!K$9:P$9)</f>
        <v>1.8909157361459021</v>
      </c>
      <c r="U343" s="10">
        <f ca="1">SUMPRODUCT(J343:O343,Results!K$9:P$9)+Test!$AD$20-Test!$AC$31</f>
        <v>1.9078717926709943</v>
      </c>
      <c r="V343" s="10">
        <f t="shared" ca="1" si="31"/>
        <v>-0.23539685532115007</v>
      </c>
      <c r="W343" s="10">
        <f t="shared" ca="1" si="32"/>
        <v>-0.1839316284669601</v>
      </c>
      <c r="X343" s="10">
        <f t="shared" ca="1" si="33"/>
        <v>-0.1069895848333795</v>
      </c>
      <c r="Y343" s="10">
        <f t="shared" ca="1" si="34"/>
        <v>1.5513109293414957</v>
      </c>
      <c r="Z343" s="10">
        <f ca="1">I343-Test!$AD$20</f>
        <v>1.7839460266205591</v>
      </c>
      <c r="AA343" s="10">
        <f t="shared" ca="1" si="35"/>
        <v>0.15820230083145015</v>
      </c>
    </row>
    <row r="344" spans="1:27">
      <c r="A344" s="6">
        <f ca="1">LN((RAND()^(-Results!$F$4))-1)</f>
        <v>-1.1221865058215403</v>
      </c>
      <c r="B344" s="6">
        <f ca="1">LN((RAND()^(-Results!$F$4))-1)</f>
        <v>4.5328557769938662</v>
      </c>
      <c r="C344" s="6">
        <f ca="1">LN((RAND()^(-Results!$F$4))-1)</f>
        <v>2.9629984237085254</v>
      </c>
      <c r="D344" s="6">
        <f ca="1">LN((RAND()^(-Results!$F$4))-1)</f>
        <v>1.1182829846222462</v>
      </c>
      <c r="E344" s="6">
        <f ca="1">LN((RAND()^(-Results!$F$4))-1)</f>
        <v>0.65914429657287898</v>
      </c>
      <c r="F344" s="6">
        <f ca="1">LN((RAND()^(-Results!$F$4))-1)</f>
        <v>-1.7146563626232982</v>
      </c>
      <c r="G344" s="6">
        <f ca="1">LN((RAND()^(-Results!$F$4))-1)</f>
        <v>0.60048403140729811</v>
      </c>
      <c r="H344" s="6">
        <f t="shared" ca="1" si="30"/>
        <v>0.65873520185130241</v>
      </c>
      <c r="I344" s="10">
        <f ca="1">SUMPRODUCT(J344:O344,Results!B$12:G$12)+Results!$F$5*H344</f>
        <v>1.8578495723884565</v>
      </c>
      <c r="J344" s="10">
        <f ca="1">SUMPRODUCT($A344:$F344,Results!$B$15:$G$15)</f>
        <v>6.4400333332980537</v>
      </c>
      <c r="K344" s="10">
        <f ca="1">SUMPRODUCT($A344:$F344,Results!$B$16:$G$16)</f>
        <v>6.8944837877956306</v>
      </c>
      <c r="L344" s="10">
        <f ca="1">SUMPRODUCT($A344:$F344,Results!$B$17:$G$17)</f>
        <v>5.9725239150977769</v>
      </c>
      <c r="M344" s="10">
        <f ca="1">SUMPRODUCT($A344:$F344,Results!$B$18:$G$18)</f>
        <v>-0.17783878976112577</v>
      </c>
      <c r="N344" s="10">
        <f ca="1">SUMPRODUCT($A344:$F344,Results!$B$19:$G$19)</f>
        <v>5.0201130768187934</v>
      </c>
      <c r="O344" s="10">
        <f ca="1">SUMPRODUCT($A344:$F344,Results!$B$20:$G$20)</f>
        <v>0.54786496753134073</v>
      </c>
      <c r="P344" s="10" cm="1">
        <f t="array" aca="1" ref="P344" ca="1">SUMPRODUCT(J344:O344,TRANSPOSE(Test!BL$20:BL$25))+Test!$AD$20-Test!$BL$27</f>
        <v>-1.5243650508497679</v>
      </c>
      <c r="Q344" s="10" cm="1">
        <f t="array" aca="1" ref="Q344" ca="1">SUMPRODUCT(J344:O344,TRANSPOSE(Test!ES$20:ES$25))+Test!$AD$20-Test!$ES$27</f>
        <v>-1.3451172021958757</v>
      </c>
      <c r="R344" s="10">
        <f ca="1">I344-Results!$E$5*H344</f>
        <v>-0.77709123501675315</v>
      </c>
      <c r="S344" s="10" cm="1">
        <f t="array" aca="1" ref="S344" ca="1">SUMPRODUCT(J344:O344,TRANSPOSE(Test!AR$28:AR$33))+Test!$AD$20-Test!$AC$26</f>
        <v>0.51596051867499571</v>
      </c>
      <c r="T344" s="10">
        <f ca="1">SUMPRODUCT(J344:O344,Results!K$9:P$9)</f>
        <v>-0.41792428672263682</v>
      </c>
      <c r="U344" s="10">
        <f ca="1">SUMPRODUCT(J344:O344,Results!K$9:P$9)+Test!$AD$20-Test!$AC$31</f>
        <v>-0.40096823019754435</v>
      </c>
      <c r="V344" s="10">
        <f t="shared" ca="1" si="31"/>
        <v>3.3822146232382244</v>
      </c>
      <c r="W344" s="10">
        <f t="shared" ca="1" si="32"/>
        <v>3.2029667745843322</v>
      </c>
      <c r="X344" s="10">
        <f t="shared" ca="1" si="33"/>
        <v>2.6349408074052096</v>
      </c>
      <c r="Y344" s="10">
        <f t="shared" ca="1" si="34"/>
        <v>1.3418890537134609</v>
      </c>
      <c r="Z344" s="10">
        <f ca="1">I344-Test!$AD$20</f>
        <v>1.5757215055065712</v>
      </c>
      <c r="AA344" s="10">
        <f t="shared" ca="1" si="35"/>
        <v>2.2588178025860008</v>
      </c>
    </row>
    <row r="345" spans="1:27">
      <c r="A345" s="6">
        <f ca="1">LN((RAND()^(-Results!$F$4))-1)</f>
        <v>0.99512891764967404</v>
      </c>
      <c r="B345" s="6">
        <f ca="1">LN((RAND()^(-Results!$F$4))-1)</f>
        <v>0.66819096852343218</v>
      </c>
      <c r="C345" s="6">
        <f ca="1">LN((RAND()^(-Results!$F$4))-1)</f>
        <v>-1.6593794623341638</v>
      </c>
      <c r="D345" s="6">
        <f ca="1">LN((RAND()^(-Results!$F$4))-1)</f>
        <v>-2.2394438109096813</v>
      </c>
      <c r="E345" s="6">
        <f ca="1">LN((RAND()^(-Results!$F$4))-1)</f>
        <v>-2.725680052800378</v>
      </c>
      <c r="F345" s="6">
        <f ca="1">LN((RAND()^(-Results!$F$4))-1)</f>
        <v>1.8466684708062862</v>
      </c>
      <c r="G345" s="6">
        <f ca="1">LN((RAND()^(-Results!$F$4))-1)</f>
        <v>1.8086022640691091</v>
      </c>
      <c r="H345" s="6">
        <f t="shared" ca="1" si="30"/>
        <v>1.8668534345131134</v>
      </c>
      <c r="I345" s="10">
        <f ca="1">SUMPRODUCT(J345:O345,Results!B$12:G$12)+Results!$F$5*H345</f>
        <v>16.078817551416314</v>
      </c>
      <c r="J345" s="10">
        <f ca="1">SUMPRODUCT($A345:$F345,Results!$B$15:$G$15)</f>
        <v>-2.5089478628632662</v>
      </c>
      <c r="K345" s="10">
        <f ca="1">SUMPRODUCT($A345:$F345,Results!$B$16:$G$16)</f>
        <v>-4.8114814940413844</v>
      </c>
      <c r="L345" s="10">
        <f ca="1">SUMPRODUCT($A345:$F345,Results!$B$17:$G$17)</f>
        <v>7.4838578989624231</v>
      </c>
      <c r="M345" s="10">
        <f ca="1">SUMPRODUCT($A345:$F345,Results!$B$18:$G$18)</f>
        <v>0.52191180266101123</v>
      </c>
      <c r="N345" s="10">
        <f ca="1">SUMPRODUCT($A345:$F345,Results!$B$19:$G$19)</f>
        <v>6.5425888088169621</v>
      </c>
      <c r="O345" s="10">
        <f ca="1">SUMPRODUCT($A345:$F345,Results!$B$20:$G$20)</f>
        <v>2.1899498334541665</v>
      </c>
      <c r="P345" s="10" cm="1">
        <f t="array" aca="1" ref="P345" ca="1">SUMPRODUCT(J345:O345,TRANSPOSE(Test!BL$20:BL$25))+Test!$AD$20-Test!$BL$27</f>
        <v>5.5524140347124851</v>
      </c>
      <c r="Q345" s="10" cm="1">
        <f t="array" aca="1" ref="Q345" ca="1">SUMPRODUCT(J345:O345,TRANSPOSE(Test!ES$20:ES$25))+Test!$AD$20-Test!$ES$27</f>
        <v>5.5427475375293422</v>
      </c>
      <c r="R345" s="10">
        <f ca="1">I345-Results!$E$5*H345</f>
        <v>8.6114038133638608</v>
      </c>
      <c r="S345" s="10" cm="1">
        <f t="array" aca="1" ref="S345" ca="1">SUMPRODUCT(J345:O345,TRANSPOSE(Test!AR$28:AR$33))+Test!$AD$20-Test!$AC$26</f>
        <v>3.6565168101497951</v>
      </c>
      <c r="T345" s="10">
        <f ca="1">SUMPRODUCT(J345:O345,Results!K$9:P$9)</f>
        <v>5.4211738408638643</v>
      </c>
      <c r="U345" s="10">
        <f ca="1">SUMPRODUCT(J345:O345,Results!K$9:P$9)+Test!$AD$20-Test!$AC$31</f>
        <v>5.4381298973889569</v>
      </c>
      <c r="V345" s="10">
        <f t="shared" ca="1" si="31"/>
        <v>10.52640351670383</v>
      </c>
      <c r="W345" s="10">
        <f t="shared" ca="1" si="32"/>
        <v>10.536070013886972</v>
      </c>
      <c r="X345" s="10">
        <f t="shared" ca="1" si="33"/>
        <v>7.4674137380524535</v>
      </c>
      <c r="Y345" s="10">
        <f t="shared" ca="1" si="34"/>
        <v>12.422300741266518</v>
      </c>
      <c r="Z345" s="10">
        <f ca="1">I345-Test!$AD$20</f>
        <v>15.796689484534429</v>
      </c>
      <c r="AA345" s="10">
        <f t="shared" ca="1" si="35"/>
        <v>10.640687654027357</v>
      </c>
    </row>
    <row r="346" spans="1:27">
      <c r="A346" s="6">
        <f ca="1">LN((RAND()^(-Results!$F$4))-1)</f>
        <v>-0.89190570035132033</v>
      </c>
      <c r="B346" s="6">
        <f ca="1">LN((RAND()^(-Results!$F$4))-1)</f>
        <v>-1.9180688747716539</v>
      </c>
      <c r="C346" s="6">
        <f ca="1">LN((RAND()^(-Results!$F$4))-1)</f>
        <v>1.578766453199506</v>
      </c>
      <c r="D346" s="6">
        <f ca="1">LN((RAND()^(-Results!$F$4))-1)</f>
        <v>1.1350049135284381</v>
      </c>
      <c r="E346" s="6">
        <f ca="1">LN((RAND()^(-Results!$F$4))-1)</f>
        <v>0.41890760646921033</v>
      </c>
      <c r="F346" s="6">
        <f ca="1">LN((RAND()^(-Results!$F$4))-1)</f>
        <v>1.9182232068882004</v>
      </c>
      <c r="G346" s="6">
        <f ca="1">LN((RAND()^(-Results!$F$4))-1)</f>
        <v>1.6362240170538085</v>
      </c>
      <c r="H346" s="6">
        <f t="shared" ca="1" si="30"/>
        <v>1.6944751874978128</v>
      </c>
      <c r="I346" s="10">
        <f ca="1">SUMPRODUCT(J346:O346,Results!B$12:G$12)+Results!$F$5*H346</f>
        <v>8.7345289983163106</v>
      </c>
      <c r="J346" s="10">
        <f ca="1">SUMPRODUCT($A346:$F346,Results!$B$15:$G$15)</f>
        <v>-1.1071838766241675</v>
      </c>
      <c r="K346" s="10">
        <f ca="1">SUMPRODUCT($A346:$F346,Results!$B$16:$G$16)</f>
        <v>2.3001131806559005</v>
      </c>
      <c r="L346" s="10">
        <f ca="1">SUMPRODUCT($A346:$F346,Results!$B$17:$G$17)</f>
        <v>-3.1303809415902819</v>
      </c>
      <c r="M346" s="10">
        <f ca="1">SUMPRODUCT($A346:$F346,Results!$B$18:$G$18)</f>
        <v>-7.1033912910791557</v>
      </c>
      <c r="N346" s="10">
        <f ca="1">SUMPRODUCT($A346:$F346,Results!$B$19:$G$19)</f>
        <v>-3.8432398472790306</v>
      </c>
      <c r="O346" s="10">
        <f ca="1">SUMPRODUCT($A346:$F346,Results!$B$20:$G$20)</f>
        <v>3.0431347023810451</v>
      </c>
      <c r="P346" s="10" cm="1">
        <f t="array" aca="1" ref="P346" ca="1">SUMPRODUCT(J346:O346,TRANSPOSE(Test!BL$20:BL$25))+Test!$AD$20-Test!$BL$27</f>
        <v>1.3579468230973708</v>
      </c>
      <c r="Q346" s="10" cm="1">
        <f t="array" aca="1" ref="Q346" ca="1">SUMPRODUCT(J346:O346,TRANSPOSE(Test!ES$20:ES$25))+Test!$AD$20-Test!$ES$27</f>
        <v>1.3396218297413194</v>
      </c>
      <c r="R346" s="10">
        <f ca="1">I346-Results!$E$5*H346</f>
        <v>1.9566282483250594</v>
      </c>
      <c r="S346" s="10" cm="1">
        <f t="array" aca="1" ref="S346" ca="1">SUMPRODUCT(J346:O346,TRANSPOSE(Test!AR$28:AR$33))+Test!$AD$20-Test!$AC$26</f>
        <v>8.1637503474827309</v>
      </c>
      <c r="T346" s="10">
        <f ca="1">SUMPRODUCT(J346:O346,Results!K$9:P$9)</f>
        <v>1.2518737087267677</v>
      </c>
      <c r="U346" s="10">
        <f ca="1">SUMPRODUCT(J346:O346,Results!K$9:P$9)+Test!$AD$20-Test!$AC$31</f>
        <v>1.2688297652518603</v>
      </c>
      <c r="V346" s="10">
        <f t="shared" ca="1" si="31"/>
        <v>7.3765821752189398</v>
      </c>
      <c r="W346" s="10">
        <f t="shared" ca="1" si="32"/>
        <v>7.3949071685749912</v>
      </c>
      <c r="X346" s="10">
        <f t="shared" ca="1" si="33"/>
        <v>6.7779007499912511</v>
      </c>
      <c r="Y346" s="10">
        <f t="shared" ca="1" si="34"/>
        <v>0.5707786508335797</v>
      </c>
      <c r="Z346" s="10">
        <f ca="1">I346-Test!$AD$20</f>
        <v>8.4524009314344255</v>
      </c>
      <c r="AA346" s="10">
        <f t="shared" ca="1" si="35"/>
        <v>7.4656992330644503</v>
      </c>
    </row>
    <row r="347" spans="1:27">
      <c r="A347" s="6">
        <f ca="1">LN((RAND()^(-Results!$F$4))-1)</f>
        <v>0.17844044761711389</v>
      </c>
      <c r="B347" s="6">
        <f ca="1">LN((RAND()^(-Results!$F$4))-1)</f>
        <v>-1.1121151583241895</v>
      </c>
      <c r="C347" s="6">
        <f ca="1">LN((RAND()^(-Results!$F$4))-1)</f>
        <v>1.1976953110164279</v>
      </c>
      <c r="D347" s="6">
        <f ca="1">LN((RAND()^(-Results!$F$4))-1)</f>
        <v>0.6942919076446632</v>
      </c>
      <c r="E347" s="6">
        <f ca="1">LN((RAND()^(-Results!$F$4))-1)</f>
        <v>1.6621927928843692</v>
      </c>
      <c r="F347" s="6">
        <f ca="1">LN((RAND()^(-Results!$F$4))-1)</f>
        <v>-0.5446750883476742</v>
      </c>
      <c r="G347" s="6">
        <f ca="1">LN((RAND()^(-Results!$F$4))-1)</f>
        <v>-2.2013715997610697</v>
      </c>
      <c r="H347" s="6">
        <f t="shared" ca="1" si="30"/>
        <v>-2.1431204293170656</v>
      </c>
      <c r="I347" s="10">
        <f ca="1">SUMPRODUCT(J347:O347,Results!B$12:G$12)+Results!$F$5*H347</f>
        <v>-8.8029962037480161</v>
      </c>
      <c r="J347" s="10">
        <f ca="1">SUMPRODUCT($A347:$F347,Results!$B$15:$G$15)</f>
        <v>-0.91017763494859039</v>
      </c>
      <c r="K347" s="10">
        <f ca="1">SUMPRODUCT($A347:$F347,Results!$B$16:$G$16)</f>
        <v>3.6404281656049422</v>
      </c>
      <c r="L347" s="10">
        <f ca="1">SUMPRODUCT($A347:$F347,Results!$B$17:$G$17)</f>
        <v>-5.8866672478954563</v>
      </c>
      <c r="M347" s="10">
        <f ca="1">SUMPRODUCT($A347:$F347,Results!$B$18:$G$18)</f>
        <v>-1.4948192502722848</v>
      </c>
      <c r="N347" s="10">
        <f ca="1">SUMPRODUCT($A347:$F347,Results!$B$19:$G$19)</f>
        <v>-2.6318185779246628</v>
      </c>
      <c r="O347" s="10">
        <f ca="1">SUMPRODUCT($A347:$F347,Results!$B$20:$G$20)</f>
        <v>-0.27133832362902754</v>
      </c>
      <c r="P347" s="10" cm="1">
        <f t="array" aca="1" ref="P347" ca="1">SUMPRODUCT(J347:O347,TRANSPOSE(Test!BL$20:BL$25))+Test!$AD$20-Test!$BL$27</f>
        <v>2.9207748800056641</v>
      </c>
      <c r="Q347" s="10" cm="1">
        <f t="array" aca="1" ref="Q347" ca="1">SUMPRODUCT(J347:O347,TRANSPOSE(Test!ES$20:ES$25))+Test!$AD$20-Test!$ES$27</f>
        <v>2.8719604776381158</v>
      </c>
      <c r="R347" s="10">
        <f ca="1">I347-Results!$E$5*H347</f>
        <v>-0.2305144864797537</v>
      </c>
      <c r="S347" s="10" cm="1">
        <f t="array" aca="1" ref="S347" ca="1">SUMPRODUCT(J347:O347,TRANSPOSE(Test!AR$28:AR$33))+Test!$AD$20-Test!$AC$26</f>
        <v>4.235850811137392</v>
      </c>
      <c r="T347" s="10">
        <f ca="1">SUMPRODUCT(J347:O347,Results!K$9:P$9)</f>
        <v>2.626052888190709</v>
      </c>
      <c r="U347" s="10">
        <f ca="1">SUMPRODUCT(J347:O347,Results!K$9:P$9)+Test!$AD$20-Test!$AC$31</f>
        <v>2.6430089447158012</v>
      </c>
      <c r="V347" s="10">
        <f t="shared" ca="1" si="31"/>
        <v>-11.723771083753681</v>
      </c>
      <c r="W347" s="10">
        <f t="shared" ca="1" si="32"/>
        <v>-11.674956681386131</v>
      </c>
      <c r="X347" s="10">
        <f t="shared" ca="1" si="33"/>
        <v>-8.5724817172682624</v>
      </c>
      <c r="Y347" s="10">
        <f t="shared" ca="1" si="34"/>
        <v>-13.038847014885409</v>
      </c>
      <c r="Z347" s="10">
        <f ca="1">I347-Test!$AD$20</f>
        <v>-9.0851242706299011</v>
      </c>
      <c r="AA347" s="10">
        <f t="shared" ca="1" si="35"/>
        <v>-11.446005148463817</v>
      </c>
    </row>
    <row r="348" spans="1:27">
      <c r="A348" s="6">
        <f ca="1">LN((RAND()^(-Results!$F$4))-1)</f>
        <v>-0.28702789349483859</v>
      </c>
      <c r="B348" s="6">
        <f ca="1">LN((RAND()^(-Results!$F$4))-1)</f>
        <v>-1.2372802070775424</v>
      </c>
      <c r="C348" s="6">
        <f ca="1">LN((RAND()^(-Results!$F$4))-1)</f>
        <v>-0.34075224284483835</v>
      </c>
      <c r="D348" s="6">
        <f ca="1">LN((RAND()^(-Results!$F$4))-1)</f>
        <v>1.5021331284169723</v>
      </c>
      <c r="E348" s="6">
        <f ca="1">LN((RAND()^(-Results!$F$4))-1)</f>
        <v>1.6360346379650608</v>
      </c>
      <c r="F348" s="6">
        <f ca="1">LN((RAND()^(-Results!$F$4))-1)</f>
        <v>-3.0354916198830662</v>
      </c>
      <c r="G348" s="6">
        <f ca="1">LN((RAND()^(-Results!$F$4))-1)</f>
        <v>-2.6613767383632236</v>
      </c>
      <c r="H348" s="6">
        <f t="shared" ca="1" si="30"/>
        <v>-2.6031255679192196</v>
      </c>
      <c r="I348" s="10">
        <f ca="1">SUMPRODUCT(J348:O348,Results!B$12:G$12)+Results!$F$5*H348</f>
        <v>-25.999982659506728</v>
      </c>
      <c r="J348" s="10">
        <f ca="1">SUMPRODUCT($A348:$F348,Results!$B$15:$G$15)</f>
        <v>3.2295502297570091</v>
      </c>
      <c r="K348" s="10">
        <f ca="1">SUMPRODUCT($A348:$F348,Results!$B$16:$G$16)</f>
        <v>-1.2525165186543901</v>
      </c>
      <c r="L348" s="10">
        <f ca="1">SUMPRODUCT($A348:$F348,Results!$B$17:$G$17)</f>
        <v>-4.4561192831755765</v>
      </c>
      <c r="M348" s="10">
        <f ca="1">SUMPRODUCT($A348:$F348,Results!$B$18:$G$18)</f>
        <v>4.6114789678669297</v>
      </c>
      <c r="N348" s="10">
        <f ca="1">SUMPRODUCT($A348:$F348,Results!$B$19:$G$19)</f>
        <v>-6.5675792466008316</v>
      </c>
      <c r="O348" s="10">
        <f ca="1">SUMPRODUCT($A348:$F348,Results!$B$20:$G$20)</f>
        <v>-4.3682342207756841</v>
      </c>
      <c r="P348" s="10" cm="1">
        <f t="array" aca="1" ref="P348" ca="1">SUMPRODUCT(J348:O348,TRANSPOSE(Test!BL$20:BL$25))+Test!$AD$20-Test!$BL$27</f>
        <v>-12.454489740683464</v>
      </c>
      <c r="Q348" s="10" cm="1">
        <f t="array" aca="1" ref="Q348" ca="1">SUMPRODUCT(J348:O348,TRANSPOSE(Test!ES$20:ES$25))+Test!$AD$20-Test!$ES$27</f>
        <v>-12.493793943488466</v>
      </c>
      <c r="R348" s="10">
        <f ca="1">I348-Results!$E$5*H348</f>
        <v>-15.587480387829849</v>
      </c>
      <c r="S348" s="10" cm="1">
        <f t="array" aca="1" ref="S348" ca="1">SUMPRODUCT(J348:O348,TRANSPOSE(Test!AR$28:AR$33))+Test!$AD$20-Test!$AC$26</f>
        <v>-14.985121121780413</v>
      </c>
      <c r="T348" s="10">
        <f ca="1">SUMPRODUCT(J348:O348,Results!K$9:P$9)</f>
        <v>-12.670289478032755</v>
      </c>
      <c r="U348" s="10">
        <f ca="1">SUMPRODUCT(J348:O348,Results!K$9:P$9)+Test!$AD$20-Test!$AC$31</f>
        <v>-12.653333421507662</v>
      </c>
      <c r="V348" s="10">
        <f t="shared" ca="1" si="31"/>
        <v>-13.545492918823264</v>
      </c>
      <c r="W348" s="10">
        <f t="shared" ca="1" si="32"/>
        <v>-13.506188716018261</v>
      </c>
      <c r="X348" s="10">
        <f t="shared" ca="1" si="33"/>
        <v>-10.412502271676878</v>
      </c>
      <c r="Y348" s="10">
        <f t="shared" ca="1" si="34"/>
        <v>-11.014861537726315</v>
      </c>
      <c r="Z348" s="10">
        <f ca="1">I348-Test!$AD$20</f>
        <v>-26.282110726388613</v>
      </c>
      <c r="AA348" s="10">
        <f t="shared" ca="1" si="35"/>
        <v>-13.346649237999065</v>
      </c>
    </row>
    <row r="349" spans="1:27">
      <c r="A349" s="6">
        <f ca="1">LN((RAND()^(-Results!$F$4))-1)</f>
        <v>0.72160241563813632</v>
      </c>
      <c r="B349" s="6">
        <f ca="1">LN((RAND()^(-Results!$F$4))-1)</f>
        <v>-2.1379449951052854</v>
      </c>
      <c r="C349" s="6">
        <f ca="1">LN((RAND()^(-Results!$F$4))-1)</f>
        <v>1.4770935445465113E-2</v>
      </c>
      <c r="D349" s="6">
        <f ca="1">LN((RAND()^(-Results!$F$4))-1)</f>
        <v>-0.59145751163622218</v>
      </c>
      <c r="E349" s="6">
        <f ca="1">LN((RAND()^(-Results!$F$4))-1)</f>
        <v>-2.0133514380369157</v>
      </c>
      <c r="F349" s="6">
        <f ca="1">LN((RAND()^(-Results!$F$4))-1)</f>
        <v>-2.9892546741778783</v>
      </c>
      <c r="G349" s="6">
        <f ca="1">LN((RAND()^(-Results!$F$4))-1)</f>
        <v>0.80236653802180324</v>
      </c>
      <c r="H349" s="6">
        <f t="shared" ca="1" si="30"/>
        <v>0.86061770846580754</v>
      </c>
      <c r="I349" s="10">
        <f ca="1">SUMPRODUCT(J349:O349,Results!B$12:G$12)+Results!$F$5*H349</f>
        <v>-16.666542973704473</v>
      </c>
      <c r="J349" s="10">
        <f ca="1">SUMPRODUCT($A349:$F349,Results!$B$15:$G$15)</f>
        <v>7.1954823070942568</v>
      </c>
      <c r="K349" s="10">
        <f ca="1">SUMPRODUCT($A349:$F349,Results!$B$16:$G$16)</f>
        <v>-8.0208658929049612</v>
      </c>
      <c r="L349" s="10">
        <f ca="1">SUMPRODUCT($A349:$F349,Results!$B$17:$G$17)</f>
        <v>9.6841963548806493</v>
      </c>
      <c r="M349" s="10">
        <f ca="1">SUMPRODUCT($A349:$F349,Results!$B$18:$G$18)</f>
        <v>4.3029962361443994</v>
      </c>
      <c r="N349" s="10">
        <f ca="1">SUMPRODUCT($A349:$F349,Results!$B$19:$G$19)</f>
        <v>-1.0668862308925209</v>
      </c>
      <c r="O349" s="10">
        <f ca="1">SUMPRODUCT($A349:$F349,Results!$B$20:$G$20)</f>
        <v>-1.1039301837106366</v>
      </c>
      <c r="P349" s="10" cm="1">
        <f t="array" aca="1" ref="P349" ca="1">SUMPRODUCT(J349:O349,TRANSPOSE(Test!BL$20:BL$25))+Test!$AD$20-Test!$BL$27</f>
        <v>-20.46905136496396</v>
      </c>
      <c r="Q349" s="10" cm="1">
        <f t="array" aca="1" ref="Q349" ca="1">SUMPRODUCT(J349:O349,TRANSPOSE(Test!ES$20:ES$25))+Test!$AD$20-Test!$ES$27</f>
        <v>-20.640915953657423</v>
      </c>
      <c r="R349" s="10">
        <f ca="1">I349-Results!$E$5*H349</f>
        <v>-20.109013807567703</v>
      </c>
      <c r="S349" s="10" cm="1">
        <f t="array" aca="1" ref="S349" ca="1">SUMPRODUCT(J349:O349,TRANSPOSE(Test!AR$28:AR$33))+Test!$AD$20-Test!$AC$26</f>
        <v>-21.196560693688568</v>
      </c>
      <c r="T349" s="10">
        <f ca="1">SUMPRODUCT(J349:O349,Results!K$9:P$9)</f>
        <v>-21.541887680769307</v>
      </c>
      <c r="U349" s="10">
        <f ca="1">SUMPRODUCT(J349:O349,Results!K$9:P$9)+Test!$AD$20-Test!$AC$31</f>
        <v>-21.524931624244214</v>
      </c>
      <c r="V349" s="10">
        <f t="shared" ca="1" si="31"/>
        <v>3.8025083912594866</v>
      </c>
      <c r="W349" s="10">
        <f t="shared" ca="1" si="32"/>
        <v>3.9743729799529497</v>
      </c>
      <c r="X349" s="10">
        <f t="shared" ca="1" si="33"/>
        <v>3.4424708338632293</v>
      </c>
      <c r="Y349" s="10">
        <f t="shared" ca="1" si="34"/>
        <v>4.5300177199840945</v>
      </c>
      <c r="Z349" s="10">
        <f ca="1">I349-Test!$AD$20</f>
        <v>-16.948671040586358</v>
      </c>
      <c r="AA349" s="10">
        <f t="shared" ca="1" si="35"/>
        <v>4.8583886505397409</v>
      </c>
    </row>
    <row r="350" spans="1:27">
      <c r="A350" s="6">
        <f ca="1">LN((RAND()^(-Results!$F$4))-1)</f>
        <v>-1.7919779484954992</v>
      </c>
      <c r="B350" s="6">
        <f ca="1">LN((RAND()^(-Results!$F$4))-1)</f>
        <v>-0.43229497346386364</v>
      </c>
      <c r="C350" s="6">
        <f ca="1">LN((RAND()^(-Results!$F$4))-1)</f>
        <v>0.16769397867509442</v>
      </c>
      <c r="D350" s="6">
        <f ca="1">LN((RAND()^(-Results!$F$4))-1)</f>
        <v>-2.4410911002827228E-2</v>
      </c>
      <c r="E350" s="6">
        <f ca="1">LN((RAND()^(-Results!$F$4))-1)</f>
        <v>-0.66950957432142277</v>
      </c>
      <c r="F350" s="6">
        <f ca="1">LN((RAND()^(-Results!$F$4))-1)</f>
        <v>1.7972276543993231</v>
      </c>
      <c r="G350" s="6">
        <f ca="1">LN((RAND()^(-Results!$F$4))-1)</f>
        <v>2.31789944048611</v>
      </c>
      <c r="H350" s="6">
        <f t="shared" ca="1" si="30"/>
        <v>2.376150610930114</v>
      </c>
      <c r="I350" s="10">
        <f ca="1">SUMPRODUCT(J350:O350,Results!B$12:G$12)+Results!$F$5*H350</f>
        <v>4.695972178186099</v>
      </c>
      <c r="J350" s="10">
        <f ca="1">SUMPRODUCT($A350:$F350,Results!$B$15:$G$15)</f>
        <v>2.5938124942744758</v>
      </c>
      <c r="K350" s="10">
        <f ca="1">SUMPRODUCT($A350:$F350,Results!$B$16:$G$16)</f>
        <v>-0.14650862823430089</v>
      </c>
      <c r="L350" s="10">
        <f ca="1">SUMPRODUCT($A350:$F350,Results!$B$17:$G$17)</f>
        <v>1.2136588291632797</v>
      </c>
      <c r="M350" s="10">
        <f ca="1">SUMPRODUCT($A350:$F350,Results!$B$18:$G$18)</f>
        <v>-3.7917791499392877</v>
      </c>
      <c r="N350" s="10">
        <f ca="1">SUMPRODUCT($A350:$F350,Results!$B$19:$G$19)</f>
        <v>-3.21318770439568</v>
      </c>
      <c r="O350" s="10">
        <f ca="1">SUMPRODUCT($A350:$F350,Results!$B$20:$G$20)</f>
        <v>1.0974005286685655</v>
      </c>
      <c r="P350" s="10" cm="1">
        <f t="array" aca="1" ref="P350" ca="1">SUMPRODUCT(J350:O350,TRANSPOSE(Test!BL$20:BL$25))+Test!$AD$20-Test!$BL$27</f>
        <v>-7.1357691889407979</v>
      </c>
      <c r="Q350" s="10" cm="1">
        <f t="array" aca="1" ref="Q350" ca="1">SUMPRODUCT(J350:O350,TRANSPOSE(Test!ES$20:ES$25))+Test!$AD$20-Test!$ES$27</f>
        <v>-7.0856101652567984</v>
      </c>
      <c r="R350" s="10">
        <f ca="1">I350-Results!$E$5*H350</f>
        <v>-4.8086302655343571</v>
      </c>
      <c r="S350" s="10" cm="1">
        <f t="array" aca="1" ref="S350" ca="1">SUMPRODUCT(J350:O350,TRANSPOSE(Test!AR$28:AR$33))+Test!$AD$20-Test!$AC$26</f>
        <v>-2.4764129236660022</v>
      </c>
      <c r="T350" s="10">
        <f ca="1">SUMPRODUCT(J350:O350,Results!K$9:P$9)</f>
        <v>-6.8475473112304321</v>
      </c>
      <c r="U350" s="10">
        <f ca="1">SUMPRODUCT(J350:O350,Results!K$9:P$9)+Test!$AD$20-Test!$AC$31</f>
        <v>-6.8305912547053396</v>
      </c>
      <c r="V350" s="10">
        <f t="shared" ca="1" si="31"/>
        <v>11.831741367126897</v>
      </c>
      <c r="W350" s="10">
        <f t="shared" ca="1" si="32"/>
        <v>11.781582343442897</v>
      </c>
      <c r="X350" s="10">
        <f t="shared" ca="1" si="33"/>
        <v>9.5046024437204562</v>
      </c>
      <c r="Y350" s="10">
        <f t="shared" ca="1" si="34"/>
        <v>7.1723851018521012</v>
      </c>
      <c r="Z350" s="10">
        <f ca="1">I350-Test!$AD$20</f>
        <v>4.4138441113042139</v>
      </c>
      <c r="AA350" s="10">
        <f t="shared" ca="1" si="35"/>
        <v>11.526563432891439</v>
      </c>
    </row>
    <row r="351" spans="1:27">
      <c r="A351" s="6">
        <f ca="1">LN((RAND()^(-Results!$F$4))-1)</f>
        <v>3.6357011739347765E-2</v>
      </c>
      <c r="B351" s="6">
        <f ca="1">LN((RAND()^(-Results!$F$4))-1)</f>
        <v>0.62830869848148996</v>
      </c>
      <c r="C351" s="6">
        <f ca="1">LN((RAND()^(-Results!$F$4))-1)</f>
        <v>-3.1031948712325921</v>
      </c>
      <c r="D351" s="6">
        <f ca="1">LN((RAND()^(-Results!$F$4))-1)</f>
        <v>-2.6807654123772382</v>
      </c>
      <c r="E351" s="6">
        <f ca="1">LN((RAND()^(-Results!$F$4))-1)</f>
        <v>0.44747758559517636</v>
      </c>
      <c r="F351" s="6">
        <f ca="1">LN((RAND()^(-Results!$F$4))-1)</f>
        <v>-2.187551496687087</v>
      </c>
      <c r="G351" s="6">
        <f ca="1">LN((RAND()^(-Results!$F$4))-1)</f>
        <v>1.6015445355798241</v>
      </c>
      <c r="H351" s="6">
        <f t="shared" ca="1" si="30"/>
        <v>1.6597957060238284</v>
      </c>
      <c r="I351" s="10">
        <f ca="1">SUMPRODUCT(J351:O351,Results!B$12:G$12)+Results!$F$5*H351</f>
        <v>-0.44447076725040979</v>
      </c>
      <c r="J351" s="10">
        <f ca="1">SUMPRODUCT($A351:$F351,Results!$B$15:$G$15)</f>
        <v>3.2801440185069666</v>
      </c>
      <c r="K351" s="10">
        <f ca="1">SUMPRODUCT($A351:$F351,Results!$B$16:$G$16)</f>
        <v>-2.3318399496861257</v>
      </c>
      <c r="L351" s="10">
        <f ca="1">SUMPRODUCT($A351:$F351,Results!$B$17:$G$17)</f>
        <v>-2.8254025092178825</v>
      </c>
      <c r="M351" s="10">
        <f ca="1">SUMPRODUCT($A351:$F351,Results!$B$18:$G$18)</f>
        <v>10.027533464047284</v>
      </c>
      <c r="N351" s="10">
        <f ca="1">SUMPRODUCT($A351:$F351,Results!$B$19:$G$19)</f>
        <v>-1.8771083013163814</v>
      </c>
      <c r="O351" s="10">
        <f ca="1">SUMPRODUCT($A351:$F351,Results!$B$20:$G$20)</f>
        <v>-7.1847550304988008</v>
      </c>
      <c r="P351" s="10" cm="1">
        <f t="array" aca="1" ref="P351" ca="1">SUMPRODUCT(J351:O351,TRANSPOSE(Test!BL$20:BL$25))+Test!$AD$20-Test!$BL$27</f>
        <v>-9.7927430317643651</v>
      </c>
      <c r="Q351" s="10" cm="1">
        <f t="array" aca="1" ref="Q351" ca="1">SUMPRODUCT(J351:O351,TRANSPOSE(Test!ES$20:ES$25))+Test!$AD$20-Test!$ES$27</f>
        <v>-9.8181735165934718</v>
      </c>
      <c r="R351" s="10">
        <f ca="1">I351-Results!$E$5*H351</f>
        <v>-7.0836535913457235</v>
      </c>
      <c r="S351" s="10" cm="1">
        <f t="array" aca="1" ref="S351" ca="1">SUMPRODUCT(J351:O351,TRANSPOSE(Test!AR$28:AR$33))+Test!$AD$20-Test!$AC$26</f>
        <v>-18.662618285826468</v>
      </c>
      <c r="T351" s="10">
        <f ca="1">SUMPRODUCT(J351:O351,Results!K$9:P$9)</f>
        <v>-10.010248395925306</v>
      </c>
      <c r="U351" s="10">
        <f ca="1">SUMPRODUCT(J351:O351,Results!K$9:P$9)+Test!$AD$20-Test!$AC$31</f>
        <v>-9.9932923394002131</v>
      </c>
      <c r="V351" s="10">
        <f t="shared" ca="1" si="31"/>
        <v>9.3482722645139553</v>
      </c>
      <c r="W351" s="10">
        <f t="shared" ca="1" si="32"/>
        <v>9.373702749343062</v>
      </c>
      <c r="X351" s="10">
        <f t="shared" ca="1" si="33"/>
        <v>6.6391828240953137</v>
      </c>
      <c r="Y351" s="10">
        <f t="shared" ca="1" si="34"/>
        <v>18.21814751857606</v>
      </c>
      <c r="Z351" s="10">
        <f ca="1">I351-Test!$AD$20</f>
        <v>-0.72659883413229509</v>
      </c>
      <c r="AA351" s="10">
        <f t="shared" ca="1" si="35"/>
        <v>9.5488215721498033</v>
      </c>
    </row>
    <row r="352" spans="1:27">
      <c r="A352" s="6">
        <f ca="1">LN((RAND()^(-Results!$F$4))-1)</f>
        <v>1.8208184060695407</v>
      </c>
      <c r="B352" s="6">
        <f ca="1">LN((RAND()^(-Results!$F$4))-1)</f>
        <v>0.41063369450648973</v>
      </c>
      <c r="C352" s="6">
        <f ca="1">LN((RAND()^(-Results!$F$4))-1)</f>
        <v>-2.331491562491232</v>
      </c>
      <c r="D352" s="6">
        <f ca="1">LN((RAND()^(-Results!$F$4))-1)</f>
        <v>-3.9780090598229227E-2</v>
      </c>
      <c r="E352" s="6">
        <f ca="1">LN((RAND()^(-Results!$F$4))-1)</f>
        <v>-1.2906142823351445</v>
      </c>
      <c r="F352" s="6">
        <f ca="1">LN((RAND()^(-Results!$F$4))-1)</f>
        <v>-7.196796603992546E-2</v>
      </c>
      <c r="G352" s="6">
        <f ca="1">LN((RAND()^(-Results!$F$4))-1)</f>
        <v>-1.0069611756511443</v>
      </c>
      <c r="H352" s="6">
        <f t="shared" ca="1" si="30"/>
        <v>-0.94871000520713999</v>
      </c>
      <c r="I352" s="10">
        <f ca="1">SUMPRODUCT(J352:O352,Results!B$12:G$12)+Results!$F$5*H352</f>
        <v>3.8896375438035689</v>
      </c>
      <c r="J352" s="10">
        <f ca="1">SUMPRODUCT($A352:$F352,Results!$B$15:$G$15)</f>
        <v>-5.4158142636769844</v>
      </c>
      <c r="K352" s="10">
        <f ca="1">SUMPRODUCT($A352:$F352,Results!$B$16:$G$16)</f>
        <v>-6.0159283612393786</v>
      </c>
      <c r="L352" s="10">
        <f ca="1">SUMPRODUCT($A352:$F352,Results!$B$17:$G$17)</f>
        <v>2.9430592569206584</v>
      </c>
      <c r="M352" s="10">
        <f ca="1">SUMPRODUCT($A352:$F352,Results!$B$18:$G$18)</f>
        <v>3.9407000595121717</v>
      </c>
      <c r="N352" s="10">
        <f ca="1">SUMPRODUCT($A352:$F352,Results!$B$19:$G$19)</f>
        <v>4.4605132513066712</v>
      </c>
      <c r="O352" s="10">
        <f ca="1">SUMPRODUCT($A352:$F352,Results!$B$20:$G$20)</f>
        <v>9.8973175355753742E-2</v>
      </c>
      <c r="P352" s="10" cm="1">
        <f t="array" aca="1" ref="P352" ca="1">SUMPRODUCT(J352:O352,TRANSPOSE(Test!BL$20:BL$25))+Test!$AD$20-Test!$BL$27</f>
        <v>7.4171459153190193</v>
      </c>
      <c r="Q352" s="10" cm="1">
        <f t="array" aca="1" ref="Q352" ca="1">SUMPRODUCT(J352:O352,TRANSPOSE(Test!ES$20:ES$25))+Test!$AD$20-Test!$ES$27</f>
        <v>7.4161398531222611</v>
      </c>
      <c r="R352" s="10">
        <f ca="1">I352-Results!$E$5*H352</f>
        <v>7.6844775646321288</v>
      </c>
      <c r="S352" s="10" cm="1">
        <f t="array" aca="1" ref="S352" ca="1">SUMPRODUCT(J352:O352,TRANSPOSE(Test!AR$28:AR$33))+Test!$AD$20-Test!$AC$26</f>
        <v>1.7090863709926474</v>
      </c>
      <c r="T352" s="10">
        <f ca="1">SUMPRODUCT(J352:O352,Results!K$9:P$9)</f>
        <v>7.3848945911508528</v>
      </c>
      <c r="U352" s="10">
        <f ca="1">SUMPRODUCT(J352:O352,Results!K$9:P$9)+Test!$AD$20-Test!$AC$31</f>
        <v>7.4018506476759454</v>
      </c>
      <c r="V352" s="10">
        <f t="shared" ca="1" si="31"/>
        <v>-3.5275083715154505</v>
      </c>
      <c r="W352" s="10">
        <f t="shared" ca="1" si="32"/>
        <v>-3.5265023093186922</v>
      </c>
      <c r="X352" s="10">
        <f t="shared" ca="1" si="33"/>
        <v>-3.79484002082856</v>
      </c>
      <c r="Y352" s="10">
        <f t="shared" ca="1" si="34"/>
        <v>2.1805511728109215</v>
      </c>
      <c r="Z352" s="10">
        <f ca="1">I352-Test!$AD$20</f>
        <v>3.6075094769216838</v>
      </c>
      <c r="AA352" s="10">
        <f t="shared" ca="1" si="35"/>
        <v>-3.5122131038723765</v>
      </c>
    </row>
    <row r="353" spans="1:27">
      <c r="A353" s="6">
        <f ca="1">LN((RAND()^(-Results!$F$4))-1)</f>
        <v>-0.18053665817463196</v>
      </c>
      <c r="B353" s="6">
        <f ca="1">LN((RAND()^(-Results!$F$4))-1)</f>
        <v>1.6649343388530304</v>
      </c>
      <c r="C353" s="6">
        <f ca="1">LN((RAND()^(-Results!$F$4))-1)</f>
        <v>0.81059475644285761</v>
      </c>
      <c r="D353" s="6">
        <f ca="1">LN((RAND()^(-Results!$F$4))-1)</f>
        <v>1.5449229909660993</v>
      </c>
      <c r="E353" s="6">
        <f ca="1">LN((RAND()^(-Results!$F$4))-1)</f>
        <v>2.1509778817604923</v>
      </c>
      <c r="F353" s="6">
        <f ca="1">LN((RAND()^(-Results!$F$4))-1)</f>
        <v>-3.9601624836774376</v>
      </c>
      <c r="G353" s="6">
        <f ca="1">LN((RAND()^(-Results!$F$4))-1)</f>
        <v>0.5399184839072485</v>
      </c>
      <c r="H353" s="6">
        <f t="shared" ca="1" si="30"/>
        <v>0.5981696543512528</v>
      </c>
      <c r="I353" s="10">
        <f ca="1">SUMPRODUCT(J353:O353,Results!B$12:G$12)+Results!$F$5*H353</f>
        <v>-4.6099950635294178</v>
      </c>
      <c r="J353" s="10">
        <f ca="1">SUMPRODUCT($A353:$F353,Results!$B$15:$G$15)</f>
        <v>4.5614534540749112</v>
      </c>
      <c r="K353" s="10">
        <f ca="1">SUMPRODUCT($A353:$F353,Results!$B$16:$G$16)</f>
        <v>2.9841469608368723</v>
      </c>
      <c r="L353" s="10">
        <f ca="1">SUMPRODUCT($A353:$F353,Results!$B$17:$G$17)</f>
        <v>-2.3303987160350772</v>
      </c>
      <c r="M353" s="10">
        <f ca="1">SUMPRODUCT($A353:$F353,Results!$B$18:$G$18)</f>
        <v>5.756444865907425</v>
      </c>
      <c r="N353" s="10">
        <f ca="1">SUMPRODUCT($A353:$F353,Results!$B$19:$G$19)</f>
        <v>-1.7539643561165292</v>
      </c>
      <c r="O353" s="10">
        <f ca="1">SUMPRODUCT($A353:$F353,Results!$B$20:$G$20)</f>
        <v>-4.3651491369561315</v>
      </c>
      <c r="P353" s="10" cm="1">
        <f t="array" aca="1" ref="P353" ca="1">SUMPRODUCT(J353:O353,TRANSPOSE(Test!BL$20:BL$25))+Test!$AD$20-Test!$BL$27</f>
        <v>-7.3819019322075894</v>
      </c>
      <c r="Q353" s="10" cm="1">
        <f t="array" aca="1" ref="Q353" ca="1">SUMPRODUCT(J353:O353,TRANSPOSE(Test!ES$20:ES$25))+Test!$AD$20-Test!$ES$27</f>
        <v>-7.3311683395887322</v>
      </c>
      <c r="R353" s="10">
        <f ca="1">I353-Results!$E$5*H353</f>
        <v>-7.0026736809344285</v>
      </c>
      <c r="S353" s="10" cm="1">
        <f t="array" aca="1" ref="S353" ca="1">SUMPRODUCT(J353:O353,TRANSPOSE(Test!AR$28:AR$33))+Test!$AD$20-Test!$AC$26</f>
        <v>-11.044569715199671</v>
      </c>
      <c r="T353" s="10">
        <f ca="1">SUMPRODUCT(J353:O353,Results!K$9:P$9)</f>
        <v>-7.0451603637301616</v>
      </c>
      <c r="U353" s="10">
        <f ca="1">SUMPRODUCT(J353:O353,Results!K$9:P$9)+Test!$AD$20-Test!$AC$31</f>
        <v>-7.0282043072050691</v>
      </c>
      <c r="V353" s="10">
        <f t="shared" ca="1" si="31"/>
        <v>2.7719068686781716</v>
      </c>
      <c r="W353" s="10">
        <f t="shared" ca="1" si="32"/>
        <v>2.7211732760593144</v>
      </c>
      <c r="X353" s="10">
        <f t="shared" ca="1" si="33"/>
        <v>2.3926786174050108</v>
      </c>
      <c r="Y353" s="10">
        <f t="shared" ca="1" si="34"/>
        <v>6.4345746516702533</v>
      </c>
      <c r="Z353" s="10">
        <f ca="1">I353-Test!$AD$20</f>
        <v>-4.8921231304113029</v>
      </c>
      <c r="AA353" s="10">
        <f t="shared" ca="1" si="35"/>
        <v>2.4182092436756513</v>
      </c>
    </row>
    <row r="354" spans="1:27">
      <c r="A354" s="6">
        <f ca="1">LN((RAND()^(-Results!$F$4))-1)</f>
        <v>-1.7851847287507292</v>
      </c>
      <c r="B354" s="6">
        <f ca="1">LN((RAND()^(-Results!$F$4))-1)</f>
        <v>5.1384314760963674</v>
      </c>
      <c r="C354" s="6">
        <f ca="1">LN((RAND()^(-Results!$F$4))-1)</f>
        <v>-3.6552721531530272</v>
      </c>
      <c r="D354" s="6">
        <f ca="1">LN((RAND()^(-Results!$F$4))-1)</f>
        <v>2.7231568573047209</v>
      </c>
      <c r="E354" s="6">
        <f ca="1">LN((RAND()^(-Results!$F$4))-1)</f>
        <v>0.5825003185730353</v>
      </c>
      <c r="F354" s="6">
        <f ca="1">LN((RAND()^(-Results!$F$4))-1)</f>
        <v>0.38811453435239024</v>
      </c>
      <c r="G354" s="6">
        <f ca="1">LN((RAND()^(-Results!$F$4))-1)</f>
        <v>0.52215704220095382</v>
      </c>
      <c r="H354" s="6">
        <f t="shared" ca="1" si="30"/>
        <v>0.58040821264495812</v>
      </c>
      <c r="I354" s="10">
        <f ca="1">SUMPRODUCT(J354:O354,Results!B$12:G$12)+Results!$F$5*H354</f>
        <v>7.8579768972617741</v>
      </c>
      <c r="J354" s="10">
        <f ca="1">SUMPRODUCT($A354:$F354,Results!$B$15:$G$15)</f>
        <v>-2.9801184505321427</v>
      </c>
      <c r="K354" s="10">
        <f ca="1">SUMPRODUCT($A354:$F354,Results!$B$16:$G$16)</f>
        <v>-1.8488987508252985</v>
      </c>
      <c r="L354" s="10">
        <f ca="1">SUMPRODUCT($A354:$F354,Results!$B$17:$G$17)</f>
        <v>-1.5739245126216928</v>
      </c>
      <c r="M354" s="10">
        <f ca="1">SUMPRODUCT($A354:$F354,Results!$B$18:$G$18)</f>
        <v>5.706404322209286</v>
      </c>
      <c r="N354" s="10">
        <f ca="1">SUMPRODUCT($A354:$F354,Results!$B$19:$G$19)</f>
        <v>0.11218944174637777</v>
      </c>
      <c r="O354" s="10">
        <f ca="1">SUMPRODUCT($A354:$F354,Results!$B$20:$G$20)</f>
        <v>-3.7914839075683737</v>
      </c>
      <c r="P354" s="10" cm="1">
        <f t="array" aca="1" ref="P354" ca="1">SUMPRODUCT(J354:O354,TRANSPOSE(Test!BL$20:BL$25))+Test!$AD$20-Test!$BL$27</f>
        <v>1.995969642970874</v>
      </c>
      <c r="Q354" s="10" cm="1">
        <f t="array" aca="1" ref="Q354" ca="1">SUMPRODUCT(J354:O354,TRANSPOSE(Test!ES$20:ES$25))+Test!$AD$20-Test!$ES$27</f>
        <v>2.3788006519505704</v>
      </c>
      <c r="R354" s="10">
        <f ca="1">I354-Results!$E$5*H354</f>
        <v>5.5363440466819416</v>
      </c>
      <c r="S354" s="10" cm="1">
        <f t="array" aca="1" ref="S354" ca="1">SUMPRODUCT(J354:O354,TRANSPOSE(Test!AR$28:AR$33))+Test!$AD$20-Test!$AC$26</f>
        <v>-4.8453342595824918</v>
      </c>
      <c r="T354" s="10">
        <f ca="1">SUMPRODUCT(J354:O354,Results!K$9:P$9)</f>
        <v>4.3639462955496144</v>
      </c>
      <c r="U354" s="10">
        <f ca="1">SUMPRODUCT(J354:O354,Results!K$9:P$9)+Test!$AD$20-Test!$AC$31</f>
        <v>4.380902352074707</v>
      </c>
      <c r="V354" s="10">
        <f t="shared" ca="1" si="31"/>
        <v>5.8620072542908996</v>
      </c>
      <c r="W354" s="10">
        <f t="shared" ca="1" si="32"/>
        <v>5.4791762453112032</v>
      </c>
      <c r="X354" s="10">
        <f t="shared" ca="1" si="33"/>
        <v>2.3216328505798325</v>
      </c>
      <c r="Y354" s="10">
        <f t="shared" ca="1" si="34"/>
        <v>12.703311156844265</v>
      </c>
      <c r="Z354" s="10">
        <f ca="1">I354-Test!$AD$20</f>
        <v>7.575848830379889</v>
      </c>
      <c r="AA354" s="10">
        <f t="shared" ca="1" si="35"/>
        <v>3.477074545187067</v>
      </c>
    </row>
    <row r="355" spans="1:27">
      <c r="A355" s="6">
        <f ca="1">LN((RAND()^(-Results!$F$4))-1)</f>
        <v>-6.930121298946107E-2</v>
      </c>
      <c r="B355" s="6">
        <f ca="1">LN((RAND()^(-Results!$F$4))-1)</f>
        <v>0.62525596237637027</v>
      </c>
      <c r="C355" s="6">
        <f ca="1">LN((RAND()^(-Results!$F$4))-1)</f>
        <v>1.5304272859838064</v>
      </c>
      <c r="D355" s="6">
        <f ca="1">LN((RAND()^(-Results!$F$4))-1)</f>
        <v>-0.40693669495415175</v>
      </c>
      <c r="E355" s="6">
        <f ca="1">LN((RAND()^(-Results!$F$4))-1)</f>
        <v>-1.2724301307574006</v>
      </c>
      <c r="F355" s="6">
        <f ca="1">LN((RAND()^(-Results!$F$4))-1)</f>
        <v>0.82372801545905816</v>
      </c>
      <c r="G355" s="6">
        <f ca="1">LN((RAND()^(-Results!$F$4))-1)</f>
        <v>-0.76410032318190169</v>
      </c>
      <c r="H355" s="6">
        <f t="shared" ca="1" si="30"/>
        <v>-0.70584915273789739</v>
      </c>
      <c r="I355" s="10">
        <f ca="1">SUMPRODUCT(J355:O355,Results!B$12:G$12)+Results!$F$5*H355</f>
        <v>-2.804773267568645</v>
      </c>
      <c r="J355" s="10">
        <f ca="1">SUMPRODUCT($A355:$F355,Results!$B$15:$G$15)</f>
        <v>1.7505240127271038</v>
      </c>
      <c r="K355" s="10">
        <f ca="1">SUMPRODUCT($A355:$F355,Results!$B$16:$G$16)</f>
        <v>0.69973354054027825</v>
      </c>
      <c r="L355" s="10">
        <f ca="1">SUMPRODUCT($A355:$F355,Results!$B$17:$G$17)</f>
        <v>6.3710179836801322</v>
      </c>
      <c r="M355" s="10">
        <f ca="1">SUMPRODUCT($A355:$F355,Results!$B$18:$G$18)</f>
        <v>-3.4162597100938461</v>
      </c>
      <c r="N355" s="10">
        <f ca="1">SUMPRODUCT($A355:$F355,Results!$B$19:$G$19)</f>
        <v>3.7961844410299057</v>
      </c>
      <c r="O355" s="10">
        <f ca="1">SUMPRODUCT($A355:$F355,Results!$B$20:$G$20)</f>
        <v>3.2769221676304481</v>
      </c>
      <c r="P355" s="10" cm="1">
        <f t="array" aca="1" ref="P355" ca="1">SUMPRODUCT(J355:O355,TRANSPOSE(Test!BL$20:BL$25))+Test!$AD$20-Test!$BL$27</f>
        <v>0.92515651225158424</v>
      </c>
      <c r="Q355" s="10" cm="1">
        <f t="array" aca="1" ref="Q355" ca="1">SUMPRODUCT(J355:O355,TRANSPOSE(Test!ES$20:ES$25))+Test!$AD$20-Test!$ES$27</f>
        <v>0.93072577640054222</v>
      </c>
      <c r="R355" s="10">
        <f ca="1">I355-Results!$E$5*H355</f>
        <v>1.8623343382944579E-2</v>
      </c>
      <c r="S355" s="10" cm="1">
        <f t="array" aca="1" ref="S355" ca="1">SUMPRODUCT(J355:O355,TRANSPOSE(Test!AR$28:AR$33))+Test!$AD$20-Test!$AC$26</f>
        <v>4.6927870896708228</v>
      </c>
      <c r="T355" s="10">
        <f ca="1">SUMPRODUCT(J355:O355,Results!K$9:P$9)</f>
        <v>0.9318617977819379</v>
      </c>
      <c r="U355" s="10">
        <f ca="1">SUMPRODUCT(J355:O355,Results!K$9:P$9)+Test!$AD$20-Test!$AC$31</f>
        <v>0.94881785430703036</v>
      </c>
      <c r="V355" s="10">
        <f t="shared" ca="1" si="31"/>
        <v>-3.7299297798202291</v>
      </c>
      <c r="W355" s="10">
        <f t="shared" ca="1" si="32"/>
        <v>-3.7354990439691873</v>
      </c>
      <c r="X355" s="10">
        <f t="shared" ca="1" si="33"/>
        <v>-2.8233966109515896</v>
      </c>
      <c r="Y355" s="10">
        <f t="shared" ca="1" si="34"/>
        <v>-7.4975603572394682</v>
      </c>
      <c r="Z355" s="10">
        <f ca="1">I355-Test!$AD$20</f>
        <v>-3.0869013344505305</v>
      </c>
      <c r="AA355" s="10">
        <f t="shared" ca="1" si="35"/>
        <v>-3.7535911218756755</v>
      </c>
    </row>
    <row r="356" spans="1:27">
      <c r="A356" s="6">
        <f ca="1">LN((RAND()^(-Results!$F$4))-1)</f>
        <v>-0.14893759172163273</v>
      </c>
      <c r="B356" s="6">
        <f ca="1">LN((RAND()^(-Results!$F$4))-1)</f>
        <v>1.4006577457344778</v>
      </c>
      <c r="C356" s="6">
        <f ca="1">LN((RAND()^(-Results!$F$4))-1)</f>
        <v>0.46495675297518729</v>
      </c>
      <c r="D356" s="6">
        <f ca="1">LN((RAND()^(-Results!$F$4))-1)</f>
        <v>-0.71425333353186182</v>
      </c>
      <c r="E356" s="6">
        <f ca="1">LN((RAND()^(-Results!$F$4))-1)</f>
        <v>-1.8431622742821416</v>
      </c>
      <c r="F356" s="6">
        <f ca="1">LN((RAND()^(-Results!$F$4))-1)</f>
        <v>2.8083013180574041</v>
      </c>
      <c r="G356" s="6">
        <f ca="1">LN((RAND()^(-Results!$F$4))-1)</f>
        <v>0.57576565487119602</v>
      </c>
      <c r="H356" s="6">
        <f t="shared" ca="1" si="30"/>
        <v>0.63401682531520032</v>
      </c>
      <c r="I356" s="10">
        <f ca="1">SUMPRODUCT(J356:O356,Results!B$12:G$12)+Results!$F$5*H356</f>
        <v>12.275363790902166</v>
      </c>
      <c r="J356" s="10">
        <f ca="1">SUMPRODUCT($A356:$F356,Results!$B$15:$G$15)</f>
        <v>-1.9515760757837932</v>
      </c>
      <c r="K356" s="10">
        <f ca="1">SUMPRODUCT($A356:$F356,Results!$B$16:$G$16)</f>
        <v>0.26429535651125757</v>
      </c>
      <c r="L356" s="10">
        <f ca="1">SUMPRODUCT($A356:$F356,Results!$B$17:$G$17)</f>
        <v>6.1099075333057886</v>
      </c>
      <c r="M356" s="10">
        <f ca="1">SUMPRODUCT($A356:$F356,Results!$B$18:$G$18)</f>
        <v>-4.7818492151453151</v>
      </c>
      <c r="N356" s="10">
        <f ca="1">SUMPRODUCT($A356:$F356,Results!$B$19:$G$19)</f>
        <v>5.7317851108042923</v>
      </c>
      <c r="O356" s="10">
        <f ca="1">SUMPRODUCT($A356:$F356,Results!$B$20:$G$20)</f>
        <v>4.4967648031755738</v>
      </c>
      <c r="P356" s="10" cm="1">
        <f t="array" aca="1" ref="P356" ca="1">SUMPRODUCT(J356:O356,TRANSPOSE(Test!BL$20:BL$25))+Test!$AD$20-Test!$BL$27</f>
        <v>8.5211872420912904</v>
      </c>
      <c r="Q356" s="10" cm="1">
        <f t="array" aca="1" ref="Q356" ca="1">SUMPRODUCT(J356:O356,TRANSPOSE(Test!ES$20:ES$25))+Test!$AD$20-Test!$ES$27</f>
        <v>8.5955572860001315</v>
      </c>
      <c r="R356" s="10">
        <f ca="1">I356-Results!$E$5*H356</f>
        <v>9.7392964896413652</v>
      </c>
      <c r="S356" s="10" cm="1">
        <f t="array" aca="1" ref="S356" ca="1">SUMPRODUCT(J356:O356,TRANSPOSE(Test!AR$28:AR$33))+Test!$AD$20-Test!$AC$26</f>
        <v>11.930368300939879</v>
      </c>
      <c r="T356" s="10">
        <f ca="1">SUMPRODUCT(J356:O356,Results!K$9:P$9)</f>
        <v>8.9345108793277728</v>
      </c>
      <c r="U356" s="10">
        <f ca="1">SUMPRODUCT(J356:O356,Results!K$9:P$9)+Test!$AD$20-Test!$AC$31</f>
        <v>8.9514669358528653</v>
      </c>
      <c r="V356" s="10">
        <f t="shared" ca="1" si="31"/>
        <v>3.7541765488108751</v>
      </c>
      <c r="W356" s="10">
        <f t="shared" ca="1" si="32"/>
        <v>3.6798065049020341</v>
      </c>
      <c r="X356" s="10">
        <f t="shared" ca="1" si="33"/>
        <v>2.5360673012608004</v>
      </c>
      <c r="Y356" s="10">
        <f t="shared" ca="1" si="34"/>
        <v>0.34499548996228668</v>
      </c>
      <c r="Z356" s="10">
        <f ca="1">I356-Test!$AD$20</f>
        <v>11.99323572402028</v>
      </c>
      <c r="AA356" s="10">
        <f t="shared" ca="1" si="35"/>
        <v>3.3238968550493002</v>
      </c>
    </row>
    <row r="357" spans="1:27">
      <c r="A357" s="6">
        <f ca="1">LN((RAND()^(-Results!$F$4))-1)</f>
        <v>0.42446554497370548</v>
      </c>
      <c r="B357" s="6">
        <f ca="1">LN((RAND()^(-Results!$F$4))-1)</f>
        <v>-0.28712309584998724</v>
      </c>
      <c r="C357" s="6">
        <f ca="1">LN((RAND()^(-Results!$F$4))-1)</f>
        <v>2.4656786788036307</v>
      </c>
      <c r="D357" s="6">
        <f ca="1">LN((RAND()^(-Results!$F$4))-1)</f>
        <v>3.646829804102842</v>
      </c>
      <c r="E357" s="6">
        <f ca="1">LN((RAND()^(-Results!$F$4))-1)</f>
        <v>0.13785418133233007</v>
      </c>
      <c r="F357" s="6">
        <f ca="1">LN((RAND()^(-Results!$F$4))-1)</f>
        <v>0.54138264940784886</v>
      </c>
      <c r="G357" s="6">
        <f ca="1">LN((RAND()^(-Results!$F$4))-1)</f>
        <v>-1.8273316874280849</v>
      </c>
      <c r="H357" s="6">
        <f t="shared" ca="1" si="30"/>
        <v>-1.7690805169840806</v>
      </c>
      <c r="I357" s="10">
        <f ca="1">SUMPRODUCT(J357:O357,Results!B$12:G$12)+Results!$F$5*H357</f>
        <v>-1.403690664100842</v>
      </c>
      <c r="J357" s="10">
        <f ca="1">SUMPRODUCT($A357:$F357,Results!$B$15:$G$15)</f>
        <v>-3.5840598281097051</v>
      </c>
      <c r="K357" s="10">
        <f ca="1">SUMPRODUCT($A357:$F357,Results!$B$16:$G$16)</f>
        <v>0.93862654474779394</v>
      </c>
      <c r="L357" s="10">
        <f ca="1">SUMPRODUCT($A357:$F357,Results!$B$17:$G$17)</f>
        <v>1.8407984525650283</v>
      </c>
      <c r="M357" s="10">
        <f ca="1">SUMPRODUCT($A357:$F357,Results!$B$18:$G$18)</f>
        <v>-6.4273526843086533</v>
      </c>
      <c r="N357" s="10">
        <f ca="1">SUMPRODUCT($A357:$F357,Results!$B$19:$G$19)</f>
        <v>1.3132596339615041</v>
      </c>
      <c r="O357" s="10">
        <f ca="1">SUMPRODUCT($A357:$F357,Results!$B$20:$G$20)</f>
        <v>5.2199367155626977</v>
      </c>
      <c r="P357" s="10" cm="1">
        <f t="array" aca="1" ref="P357" ca="1">SUMPRODUCT(J357:O357,TRANSPOSE(Test!BL$20:BL$25))+Test!$AD$20-Test!$BL$27</f>
        <v>8.2474858613898849</v>
      </c>
      <c r="Q357" s="10" cm="1">
        <f t="array" aca="1" ref="Q357" ca="1">SUMPRODUCT(J357:O357,TRANSPOSE(Test!ES$20:ES$25))+Test!$AD$20-Test!$ES$27</f>
        <v>8.2900079395774871</v>
      </c>
      <c r="R357" s="10">
        <f ca="1">I357-Results!$E$5*H357</f>
        <v>5.6726314038354806</v>
      </c>
      <c r="S357" s="10" cm="1">
        <f t="array" aca="1" ref="S357" ca="1">SUMPRODUCT(J357:O357,TRANSPOSE(Test!AR$28:AR$33))+Test!$AD$20-Test!$AC$26</f>
        <v>13.831958319550754</v>
      </c>
      <c r="T357" s="10">
        <f ca="1">SUMPRODUCT(J357:O357,Results!K$9:P$9)</f>
        <v>8.558506818091189</v>
      </c>
      <c r="U357" s="10">
        <f ca="1">SUMPRODUCT(J357:O357,Results!K$9:P$9)+Test!$AD$20-Test!$AC$31</f>
        <v>8.5754628746162815</v>
      </c>
      <c r="V357" s="10">
        <f t="shared" ca="1" si="31"/>
        <v>-9.651176525490726</v>
      </c>
      <c r="W357" s="10">
        <f t="shared" ca="1" si="32"/>
        <v>-9.6936986036783281</v>
      </c>
      <c r="X357" s="10">
        <f t="shared" ca="1" si="33"/>
        <v>-7.0763220679363226</v>
      </c>
      <c r="Y357" s="10">
        <f t="shared" ca="1" si="34"/>
        <v>-15.235648983651597</v>
      </c>
      <c r="Z357" s="10">
        <f ca="1">I357-Test!$AD$20</f>
        <v>-1.6858187309827273</v>
      </c>
      <c r="AA357" s="10">
        <f t="shared" ca="1" si="35"/>
        <v>-9.9791535387171244</v>
      </c>
    </row>
    <row r="358" spans="1:27">
      <c r="A358" s="6">
        <f ca="1">LN((RAND()^(-Results!$F$4))-1)</f>
        <v>-1.0955571685676069</v>
      </c>
      <c r="B358" s="6">
        <f ca="1">LN((RAND()^(-Results!$F$4))-1)</f>
        <v>1.0055254040525052</v>
      </c>
      <c r="C358" s="6">
        <f ca="1">LN((RAND()^(-Results!$F$4))-1)</f>
        <v>5.8671023884701849</v>
      </c>
      <c r="D358" s="6">
        <f ca="1">LN((RAND()^(-Results!$F$4))-1)</f>
        <v>-0.9231882137997437</v>
      </c>
      <c r="E358" s="6">
        <f ca="1">LN((RAND()^(-Results!$F$4))-1)</f>
        <v>2.5817197539186374</v>
      </c>
      <c r="F358" s="6">
        <f ca="1">LN((RAND()^(-Results!$F$4))-1)</f>
        <v>0.38957987399184957</v>
      </c>
      <c r="G358" s="6">
        <f ca="1">LN((RAND()^(-Results!$F$4))-1)</f>
        <v>0.44745662556591237</v>
      </c>
      <c r="H358" s="6">
        <f t="shared" ca="1" si="30"/>
        <v>0.50570779600991667</v>
      </c>
      <c r="I358" s="10">
        <f ca="1">SUMPRODUCT(J358:O358,Results!B$12:G$12)+Results!$F$5*H358</f>
        <v>7.9518244289299229</v>
      </c>
      <c r="J358" s="10">
        <f ca="1">SUMPRODUCT($A358:$F358,Results!$B$15:$G$15)</f>
        <v>4.8634751953145123</v>
      </c>
      <c r="K358" s="10">
        <f ca="1">SUMPRODUCT($A358:$F358,Results!$B$16:$G$16)</f>
        <v>16.033846306524346</v>
      </c>
      <c r="L358" s="10">
        <f ca="1">SUMPRODUCT($A358:$F358,Results!$B$17:$G$17)</f>
        <v>-4.4978423453797785</v>
      </c>
      <c r="M358" s="10">
        <f ca="1">SUMPRODUCT($A358:$F358,Results!$B$18:$G$18)</f>
        <v>-8.5621438963933958</v>
      </c>
      <c r="N358" s="10">
        <f ca="1">SUMPRODUCT($A358:$F358,Results!$B$19:$G$19)</f>
        <v>1.369424744091716</v>
      </c>
      <c r="O358" s="10">
        <f ca="1">SUMPRODUCT($A358:$F358,Results!$B$20:$G$20)</f>
        <v>2.9279345095731784</v>
      </c>
      <c r="P358" s="10" cm="1">
        <f t="array" aca="1" ref="P358" ca="1">SUMPRODUCT(J358:O358,TRANSPOSE(Test!BL$20:BL$25))+Test!$AD$20-Test!$BL$27</f>
        <v>7.7803854570136028</v>
      </c>
      <c r="Q358" s="10" cm="1">
        <f t="array" aca="1" ref="Q358" ca="1">SUMPRODUCT(J358:O358,TRANSPOSE(Test!ES$20:ES$25))+Test!$AD$20-Test!$ES$27</f>
        <v>7.7642641939012007</v>
      </c>
      <c r="R358" s="10">
        <f ca="1">I358-Results!$E$5*H358</f>
        <v>5.9289932448902558</v>
      </c>
      <c r="S358" s="10" cm="1">
        <f t="array" aca="1" ref="S358" ca="1">SUMPRODUCT(J358:O358,TRANSPOSE(Test!AR$28:AR$33))+Test!$AD$20-Test!$AC$26</f>
        <v>17.012980151324264</v>
      </c>
      <c r="T358" s="10">
        <f ca="1">SUMPRODUCT(J358:O358,Results!K$9:P$9)</f>
        <v>7.6608408654246176</v>
      </c>
      <c r="U358" s="10">
        <f ca="1">SUMPRODUCT(J358:O358,Results!K$9:P$9)+Test!$AD$20-Test!$AC$31</f>
        <v>7.6777969219497102</v>
      </c>
      <c r="V358" s="10">
        <f t="shared" ca="1" si="31"/>
        <v>0.17143897191632007</v>
      </c>
      <c r="W358" s="10">
        <f t="shared" ca="1" si="32"/>
        <v>0.18756023502872221</v>
      </c>
      <c r="X358" s="10">
        <f t="shared" ca="1" si="33"/>
        <v>2.0228311840396671</v>
      </c>
      <c r="Y358" s="10">
        <f t="shared" ca="1" si="34"/>
        <v>-9.0611557223943411</v>
      </c>
      <c r="Z358" s="10">
        <f ca="1">I358-Test!$AD$20</f>
        <v>7.6696963620480378</v>
      </c>
      <c r="AA358" s="10">
        <f t="shared" ca="1" si="35"/>
        <v>0.27402750698021272</v>
      </c>
    </row>
    <row r="359" spans="1:27">
      <c r="A359" s="6">
        <f ca="1">LN((RAND()^(-Results!$F$4))-1)</f>
        <v>-0.44320620390050025</v>
      </c>
      <c r="B359" s="6">
        <f ca="1">LN((RAND()^(-Results!$F$4))-1)</f>
        <v>0.38815700712351664</v>
      </c>
      <c r="C359" s="6">
        <f ca="1">LN((RAND()^(-Results!$F$4))-1)</f>
        <v>-0.66228826175441069</v>
      </c>
      <c r="D359" s="6">
        <f ca="1">LN((RAND()^(-Results!$F$4))-1)</f>
        <v>-2.1489764602492176</v>
      </c>
      <c r="E359" s="6">
        <f ca="1">LN((RAND()^(-Results!$F$4))-1)</f>
        <v>0.14810193607060548</v>
      </c>
      <c r="F359" s="6">
        <f ca="1">LN((RAND()^(-Results!$F$4))-1)</f>
        <v>2.221591730354457</v>
      </c>
      <c r="G359" s="6">
        <f ca="1">LN((RAND()^(-Results!$F$4))-1)</f>
        <v>1.46320638609559</v>
      </c>
      <c r="H359" s="6">
        <f t="shared" ca="1" si="30"/>
        <v>1.5214575565395942</v>
      </c>
      <c r="I359" s="10">
        <f ca="1">SUMPRODUCT(J359:O359,Results!B$12:G$12)+Results!$F$5*H359</f>
        <v>15.05238412322459</v>
      </c>
      <c r="J359" s="10">
        <f ca="1">SUMPRODUCT($A359:$F359,Results!$B$15:$G$15)</f>
        <v>-1.9300723503220594</v>
      </c>
      <c r="K359" s="10">
        <f ca="1">SUMPRODUCT($A359:$F359,Results!$B$16:$G$16)</f>
        <v>3.2111700909183707</v>
      </c>
      <c r="L359" s="10">
        <f ca="1">SUMPRODUCT($A359:$F359,Results!$B$17:$G$17)</f>
        <v>-3.7331758749205743</v>
      </c>
      <c r="M359" s="10">
        <f ca="1">SUMPRODUCT($A359:$F359,Results!$B$18:$G$18)</f>
        <v>-1.6607066788675002</v>
      </c>
      <c r="N359" s="10">
        <f ca="1">SUMPRODUCT($A359:$F359,Results!$B$19:$G$19)</f>
        <v>0.76669116575587626</v>
      </c>
      <c r="O359" s="10">
        <f ca="1">SUMPRODUCT($A359:$F359,Results!$B$20:$G$20)</f>
        <v>2.5034024318282277E-3</v>
      </c>
      <c r="P359" s="10" cm="1">
        <f t="array" aca="1" ref="P359" ca="1">SUMPRODUCT(J359:O359,TRANSPOSE(Test!BL$20:BL$25))+Test!$AD$20-Test!$BL$27</f>
        <v>7.1334247644289626</v>
      </c>
      <c r="Q359" s="10" cm="1">
        <f t="array" aca="1" ref="Q359" ca="1">SUMPRODUCT(J359:O359,TRANSPOSE(Test!ES$20:ES$25))+Test!$AD$20-Test!$ES$27</f>
        <v>7.1541916731074231</v>
      </c>
      <c r="R359" s="10">
        <f ca="1">I359-Results!$E$5*H359</f>
        <v>8.9665538970662126</v>
      </c>
      <c r="S359" s="10" cm="1">
        <f t="array" aca="1" ref="S359" ca="1">SUMPRODUCT(J359:O359,TRANSPOSE(Test!AR$28:AR$33))+Test!$AD$20-Test!$AC$26</f>
        <v>7.3043463339524566</v>
      </c>
      <c r="T359" s="10">
        <f ca="1">SUMPRODUCT(J359:O359,Results!K$9:P$9)</f>
        <v>7.1993691059521714</v>
      </c>
      <c r="U359" s="10">
        <f ca="1">SUMPRODUCT(J359:O359,Results!K$9:P$9)+Test!$AD$20-Test!$AC$31</f>
        <v>7.216325162477264</v>
      </c>
      <c r="V359" s="10">
        <f t="shared" ca="1" si="31"/>
        <v>7.9189593587956271</v>
      </c>
      <c r="W359" s="10">
        <f t="shared" ca="1" si="32"/>
        <v>7.8981924501171665</v>
      </c>
      <c r="X359" s="10">
        <f t="shared" ca="1" si="33"/>
        <v>6.085830226158377</v>
      </c>
      <c r="Y359" s="10">
        <f t="shared" ca="1" si="34"/>
        <v>7.748037789272133</v>
      </c>
      <c r="Z359" s="10">
        <f ca="1">I359-Test!$AD$20</f>
        <v>14.770256056342705</v>
      </c>
      <c r="AA359" s="10">
        <f t="shared" ca="1" si="35"/>
        <v>7.8360589607473257</v>
      </c>
    </row>
    <row r="360" spans="1:27">
      <c r="A360" s="6">
        <f ca="1">LN((RAND()^(-Results!$F$4))-1)</f>
        <v>-1.113344861435386</v>
      </c>
      <c r="B360" s="6">
        <f ca="1">LN((RAND()^(-Results!$F$4))-1)</f>
        <v>1.1259995387770492</v>
      </c>
      <c r="C360" s="6">
        <f ca="1">LN((RAND()^(-Results!$F$4))-1)</f>
        <v>-0.52966168717709861</v>
      </c>
      <c r="D360" s="6">
        <f ca="1">LN((RAND()^(-Results!$F$4))-1)</f>
        <v>-1.4086248941069672</v>
      </c>
      <c r="E360" s="6">
        <f ca="1">LN((RAND()^(-Results!$F$4))-1)</f>
        <v>-1.0112964934090205</v>
      </c>
      <c r="F360" s="6">
        <f ca="1">LN((RAND()^(-Results!$F$4))-1)</f>
        <v>7.4499546762418128E-2</v>
      </c>
      <c r="G360" s="6">
        <f ca="1">LN((RAND()^(-Results!$F$4))-1)</f>
        <v>0.78467961275317499</v>
      </c>
      <c r="H360" s="6">
        <f t="shared" ca="1" si="30"/>
        <v>0.84293078319717929</v>
      </c>
      <c r="I360" s="10">
        <f ca="1">SUMPRODUCT(J360:O360,Results!B$12:G$12)+Results!$F$5*H360</f>
        <v>-4.432275051199956</v>
      </c>
      <c r="J360" s="10">
        <f ca="1">SUMPRODUCT($A360:$F360,Results!$B$15:$G$15)</f>
        <v>4.8724115028530228</v>
      </c>
      <c r="K360" s="10">
        <f ca="1">SUMPRODUCT($A360:$F360,Results!$B$16:$G$16)</f>
        <v>-0.93316295981224973</v>
      </c>
      <c r="L360" s="10">
        <f ca="1">SUMPRODUCT($A360:$F360,Results!$B$17:$G$17)</f>
        <v>4.4292660546080711</v>
      </c>
      <c r="M360" s="10">
        <f ca="1">SUMPRODUCT($A360:$F360,Results!$B$18:$G$18)</f>
        <v>1.5807841909991589</v>
      </c>
      <c r="N360" s="10">
        <f ca="1">SUMPRODUCT($A360:$F360,Results!$B$19:$G$19)</f>
        <v>0.307796603261692</v>
      </c>
      <c r="O360" s="10">
        <f ca="1">SUMPRODUCT($A360:$F360,Results!$B$20:$G$20)</f>
        <v>-1.211532520405362</v>
      </c>
      <c r="P360" s="10" cm="1">
        <f t="array" aca="1" ref="P360" ca="1">SUMPRODUCT(J360:O360,TRANSPOSE(Test!BL$20:BL$25))+Test!$AD$20-Test!$BL$27</f>
        <v>-9.230797903446927</v>
      </c>
      <c r="Q360" s="10" cm="1">
        <f t="array" aca="1" ref="Q360" ca="1">SUMPRODUCT(J360:O360,TRANSPOSE(Test!ES$20:ES$25))+Test!$AD$20-Test!$ES$27</f>
        <v>-9.1845364534751024</v>
      </c>
      <c r="R360" s="10">
        <f ca="1">I360-Results!$E$5*H360</f>
        <v>-7.8039981839886732</v>
      </c>
      <c r="S360" s="10" cm="1">
        <f t="array" aca="1" ref="S360" ca="1">SUMPRODUCT(J360:O360,TRANSPOSE(Test!AR$28:AR$33))+Test!$AD$20-Test!$AC$26</f>
        <v>-9.2905745328666942</v>
      </c>
      <c r="T360" s="10">
        <f ca="1">SUMPRODUCT(J360:O360,Results!K$9:P$9)</f>
        <v>-8.9915472894724484</v>
      </c>
      <c r="U360" s="10">
        <f ca="1">SUMPRODUCT(J360:O360,Results!K$9:P$9)+Test!$AD$20-Test!$AC$31</f>
        <v>-8.9745912329473558</v>
      </c>
      <c r="V360" s="10">
        <f t="shared" ca="1" si="31"/>
        <v>4.7985228522469709</v>
      </c>
      <c r="W360" s="10">
        <f t="shared" ca="1" si="32"/>
        <v>4.7522614022751464</v>
      </c>
      <c r="X360" s="10">
        <f t="shared" ca="1" si="33"/>
        <v>3.3717231327887172</v>
      </c>
      <c r="Y360" s="10">
        <f t="shared" ca="1" si="34"/>
        <v>4.8582994816667382</v>
      </c>
      <c r="Z360" s="10">
        <f ca="1">I360-Test!$AD$20</f>
        <v>-4.7144031180818411</v>
      </c>
      <c r="AA360" s="10">
        <f t="shared" ca="1" si="35"/>
        <v>4.5423161817473998</v>
      </c>
    </row>
    <row r="361" spans="1:27">
      <c r="A361" s="6">
        <f ca="1">LN((RAND()^(-Results!$F$4))-1)</f>
        <v>0.32548286872206811</v>
      </c>
      <c r="B361" s="6">
        <f ca="1">LN((RAND()^(-Results!$F$4))-1)</f>
        <v>1.4924635386282718E-2</v>
      </c>
      <c r="C361" s="6">
        <f ca="1">LN((RAND()^(-Results!$F$4))-1)</f>
        <v>0.4486417472124376</v>
      </c>
      <c r="D361" s="6">
        <f ca="1">LN((RAND()^(-Results!$F$4))-1)</f>
        <v>-0.94232478516965767</v>
      </c>
      <c r="E361" s="6">
        <f ca="1">LN((RAND()^(-Results!$F$4))-1)</f>
        <v>-0.11162235176189589</v>
      </c>
      <c r="F361" s="6">
        <f ca="1">LN((RAND()^(-Results!$F$4))-1)</f>
        <v>-0.16352617484951154</v>
      </c>
      <c r="G361" s="6">
        <f ca="1">LN((RAND()^(-Results!$F$4))-1)</f>
        <v>0.84927710434623016</v>
      </c>
      <c r="H361" s="6">
        <f t="shared" ca="1" si="30"/>
        <v>0.90752827479023446</v>
      </c>
      <c r="I361" s="10">
        <f ca="1">SUMPRODUCT(J361:O361,Results!B$12:G$12)+Results!$F$5*H361</f>
        <v>5.244018793656636</v>
      </c>
      <c r="J361" s="10">
        <f ca="1">SUMPRODUCT($A361:$F361,Results!$B$15:$G$15)</f>
        <v>0.79185039326611495</v>
      </c>
      <c r="K361" s="10">
        <f ca="1">SUMPRODUCT($A361:$F361,Results!$B$16:$G$16)</f>
        <v>1.0352166067620667</v>
      </c>
      <c r="L361" s="10">
        <f ca="1">SUMPRODUCT($A361:$F361,Results!$B$17:$G$17)</f>
        <v>0.79499850062420552</v>
      </c>
      <c r="M361" s="10">
        <f ca="1">SUMPRODUCT($A361:$F361,Results!$B$18:$G$18)</f>
        <v>7.0498270291789566E-2</v>
      </c>
      <c r="N361" s="10">
        <f ca="1">SUMPRODUCT($A361:$F361,Results!$B$19:$G$19)</f>
        <v>1.4610695055850007</v>
      </c>
      <c r="O361" s="10">
        <f ca="1">SUMPRODUCT($A361:$F361,Results!$B$20:$G$20)</f>
        <v>0.17362628662236743</v>
      </c>
      <c r="P361" s="10" cm="1">
        <f t="array" aca="1" ref="P361" ca="1">SUMPRODUCT(J361:O361,TRANSPOSE(Test!BL$20:BL$25))+Test!$AD$20-Test!$BL$27</f>
        <v>0.91265331061032418</v>
      </c>
      <c r="Q361" s="10" cm="1">
        <f t="array" aca="1" ref="Q361" ca="1">SUMPRODUCT(J361:O361,TRANSPOSE(Test!ES$20:ES$25))+Test!$AD$20-Test!$ES$27</f>
        <v>0.87557198408637527</v>
      </c>
      <c r="R361" s="10">
        <f ca="1">I361-Results!$E$5*H361</f>
        <v>1.6139056944956982</v>
      </c>
      <c r="S361" s="10" cm="1">
        <f t="array" aca="1" ref="S361" ca="1">SUMPRODUCT(J361:O361,TRANSPOSE(Test!AR$28:AR$33))+Test!$AD$20-Test!$AC$26</f>
        <v>0.95305792508376208</v>
      </c>
      <c r="T361" s="10">
        <f ca="1">SUMPRODUCT(J361:O361,Results!K$9:P$9)</f>
        <v>0.65274392788238333</v>
      </c>
      <c r="U361" s="10">
        <f ca="1">SUMPRODUCT(J361:O361,Results!K$9:P$9)+Test!$AD$20-Test!$AC$31</f>
        <v>0.6696999844074758</v>
      </c>
      <c r="V361" s="10">
        <f t="shared" ca="1" si="31"/>
        <v>4.3313654830463122</v>
      </c>
      <c r="W361" s="10">
        <f t="shared" ca="1" si="32"/>
        <v>4.3684468095702611</v>
      </c>
      <c r="X361" s="10">
        <f t="shared" ca="1" si="33"/>
        <v>3.6301130991609378</v>
      </c>
      <c r="Y361" s="10">
        <f t="shared" ca="1" si="34"/>
        <v>4.2909608685728742</v>
      </c>
      <c r="Z361" s="10">
        <f ca="1">I361-Test!$AD$20</f>
        <v>4.961890726774751</v>
      </c>
      <c r="AA361" s="10">
        <f t="shared" ca="1" si="35"/>
        <v>4.57431880924916</v>
      </c>
    </row>
    <row r="362" spans="1:27">
      <c r="A362" s="6">
        <f ca="1">LN((RAND()^(-Results!$F$4))-1)</f>
        <v>-0.56956729158006691</v>
      </c>
      <c r="B362" s="6">
        <f ca="1">LN((RAND()^(-Results!$F$4))-1)</f>
        <v>-0.64124324680281231</v>
      </c>
      <c r="C362" s="6">
        <f ca="1">LN((RAND()^(-Results!$F$4))-1)</f>
        <v>-1.0465685655035628</v>
      </c>
      <c r="D362" s="6">
        <f ca="1">LN((RAND()^(-Results!$F$4))-1)</f>
        <v>-0.94085766930132131</v>
      </c>
      <c r="E362" s="6">
        <f ca="1">LN((RAND()^(-Results!$F$4))-1)</f>
        <v>-2.6125712246410608</v>
      </c>
      <c r="F362" s="6">
        <f ca="1">LN((RAND()^(-Results!$F$4))-1)</f>
        <v>1.4984036922974888</v>
      </c>
      <c r="G362" s="6">
        <f ca="1">LN((RAND()^(-Results!$F$4))-1)</f>
        <v>-0.33621063107392901</v>
      </c>
      <c r="H362" s="6">
        <f t="shared" ca="1" si="30"/>
        <v>-0.27795946062992477</v>
      </c>
      <c r="I362" s="10">
        <f ca="1">SUMPRODUCT(J362:O362,Results!B$12:G$12)+Results!$F$5*H362</f>
        <v>-9.0455925299376378</v>
      </c>
      <c r="J362" s="10">
        <f ca="1">SUMPRODUCT($A362:$F362,Results!$B$15:$G$15)</f>
        <v>1.975112480158443</v>
      </c>
      <c r="K362" s="10">
        <f ca="1">SUMPRODUCT($A362:$F362,Results!$B$16:$G$16)</f>
        <v>-5.9652464707830042</v>
      </c>
      <c r="L362" s="10">
        <f ca="1">SUMPRODUCT($A362:$F362,Results!$B$17:$G$17)</f>
        <v>7.7418881953561813</v>
      </c>
      <c r="M362" s="10">
        <f ca="1">SUMPRODUCT($A362:$F362,Results!$B$18:$G$18)</f>
        <v>-1.1636330268063457</v>
      </c>
      <c r="N362" s="10">
        <f ca="1">SUMPRODUCT($A362:$F362,Results!$B$19:$G$19)</f>
        <v>0.49034526203242879</v>
      </c>
      <c r="O362" s="10">
        <f ca="1">SUMPRODUCT($A362:$F362,Results!$B$20:$G$20)</f>
        <v>1.7199025068523137</v>
      </c>
      <c r="P362" s="10" cm="1">
        <f t="array" aca="1" ref="P362" ca="1">SUMPRODUCT(J362:O362,TRANSPOSE(Test!BL$20:BL$25))+Test!$AD$20-Test!$BL$27</f>
        <v>-8.2431515463553762</v>
      </c>
      <c r="Q362" s="10" cm="1">
        <f t="array" aca="1" ref="Q362" ca="1">SUMPRODUCT(J362:O362,TRANSPOSE(Test!ES$20:ES$25))+Test!$AD$20-Test!$ES$27</f>
        <v>-8.2499561874828924</v>
      </c>
      <c r="R362" s="10">
        <f ca="1">I362-Results!$E$5*H362</f>
        <v>-7.933754687417939</v>
      </c>
      <c r="S362" s="10" cm="1">
        <f t="array" aca="1" ref="S362" ca="1">SUMPRODUCT(J362:O362,TRANSPOSE(Test!AR$28:AR$33))+Test!$AD$20-Test!$AC$26</f>
        <v>-6.2783233839963861</v>
      </c>
      <c r="T362" s="10">
        <f ca="1">SUMPRODUCT(J362:O362,Results!K$9:P$9)</f>
        <v>-8.3267578612145261</v>
      </c>
      <c r="U362" s="10">
        <f ca="1">SUMPRODUCT(J362:O362,Results!K$9:P$9)+Test!$AD$20-Test!$AC$31</f>
        <v>-8.3098018046894335</v>
      </c>
      <c r="V362" s="10">
        <f t="shared" ca="1" si="31"/>
        <v>-0.80244098358226168</v>
      </c>
      <c r="W362" s="10">
        <f t="shared" ca="1" si="32"/>
        <v>-0.79563634245474546</v>
      </c>
      <c r="X362" s="10">
        <f t="shared" ca="1" si="33"/>
        <v>-1.1118378425196989</v>
      </c>
      <c r="Y362" s="10">
        <f t="shared" ca="1" si="34"/>
        <v>-2.7672691459412517</v>
      </c>
      <c r="Z362" s="10">
        <f ca="1">I362-Test!$AD$20</f>
        <v>-9.3277205968195229</v>
      </c>
      <c r="AA362" s="10">
        <f t="shared" ca="1" si="35"/>
        <v>-0.73579072524820432</v>
      </c>
    </row>
    <row r="363" spans="1:27">
      <c r="A363" s="6">
        <f ca="1">LN((RAND()^(-Results!$F$4))-1)</f>
        <v>-4.8502354307566486</v>
      </c>
      <c r="B363" s="6">
        <f ca="1">LN((RAND()^(-Results!$F$4))-1)</f>
        <v>-1.0966414564206965</v>
      </c>
      <c r="C363" s="6">
        <f ca="1">LN((RAND()^(-Results!$F$4))-1)</f>
        <v>0.6479798646017596</v>
      </c>
      <c r="D363" s="6">
        <f ca="1">LN((RAND()^(-Results!$F$4))-1)</f>
        <v>-0.65773989835018321</v>
      </c>
      <c r="E363" s="6">
        <f ca="1">LN((RAND()^(-Results!$F$4))-1)</f>
        <v>-1.4322424049261058</v>
      </c>
      <c r="F363" s="6">
        <f ca="1">LN((RAND()^(-Results!$F$4))-1)</f>
        <v>-1.7599829235258342</v>
      </c>
      <c r="G363" s="6">
        <f ca="1">LN((RAND()^(-Results!$F$4))-1)</f>
        <v>0.16772093987253869</v>
      </c>
      <c r="H363" s="6">
        <f t="shared" ca="1" si="30"/>
        <v>0.22597211031654296</v>
      </c>
      <c r="I363" s="10">
        <f ca="1">SUMPRODUCT(J363:O363,Results!B$12:G$12)+Results!$F$5*H363</f>
        <v>-47.880627683825779</v>
      </c>
      <c r="J363" s="10">
        <f ca="1">SUMPRODUCT($A363:$F363,Results!$B$15:$G$15)</f>
        <v>20.143877697068547</v>
      </c>
      <c r="K363" s="10">
        <f ca="1">SUMPRODUCT($A363:$F363,Results!$B$16:$G$16)</f>
        <v>-3.8012782194300363</v>
      </c>
      <c r="L363" s="10">
        <f ca="1">SUMPRODUCT($A363:$F363,Results!$B$17:$G$17)</f>
        <v>8.8409328760724382</v>
      </c>
      <c r="M363" s="10">
        <f ca="1">SUMPRODUCT($A363:$F363,Results!$B$18:$G$18)</f>
        <v>1.1179545583570751</v>
      </c>
      <c r="N363" s="10">
        <f ca="1">SUMPRODUCT($A363:$F363,Results!$B$19:$G$19)</f>
        <v>-11.947018654895128</v>
      </c>
      <c r="O363" s="10">
        <f ca="1">SUMPRODUCT($A363:$F363,Results!$B$20:$G$20)</f>
        <v>-4.2537520917199716</v>
      </c>
      <c r="P363" s="10" cm="1">
        <f t="array" aca="1" ref="P363" ca="1">SUMPRODUCT(J363:O363,TRANSPOSE(Test!BL$20:BL$25))+Test!$AD$20-Test!$BL$27</f>
        <v>-48.449944480054874</v>
      </c>
      <c r="Q363" s="10" cm="1">
        <f t="array" aca="1" ref="Q363" ca="1">SUMPRODUCT(J363:O363,TRANSPOSE(Test!ES$20:ES$25))+Test!$AD$20-Test!$ES$27</f>
        <v>-48.430546895128359</v>
      </c>
      <c r="R363" s="10">
        <f ca="1">I363-Results!$E$5*H363</f>
        <v>-48.784516125091947</v>
      </c>
      <c r="S363" s="10" cm="1">
        <f t="array" aca="1" ref="S363" ca="1">SUMPRODUCT(J363:O363,TRANSPOSE(Test!AR$28:AR$33))+Test!$AD$20-Test!$AC$26</f>
        <v>-41.535960391716081</v>
      </c>
      <c r="T363" s="10">
        <f ca="1">SUMPRODUCT(J363:O363,Results!K$9:P$9)</f>
        <v>-48.345741923621937</v>
      </c>
      <c r="U363" s="10">
        <f ca="1">SUMPRODUCT(J363:O363,Results!K$9:P$9)+Test!$AD$20-Test!$AC$31</f>
        <v>-48.32878586709684</v>
      </c>
      <c r="V363" s="10">
        <f t="shared" ca="1" si="31"/>
        <v>0.5693167962290957</v>
      </c>
      <c r="W363" s="10">
        <f t="shared" ca="1" si="32"/>
        <v>0.54991921130257992</v>
      </c>
      <c r="X363" s="10">
        <f t="shared" ca="1" si="33"/>
        <v>0.90388844126616874</v>
      </c>
      <c r="Y363" s="10">
        <f t="shared" ca="1" si="34"/>
        <v>-6.3446672921096976</v>
      </c>
      <c r="Z363" s="10">
        <f ca="1">I363-Test!$AD$20</f>
        <v>-48.162755750707667</v>
      </c>
      <c r="AA363" s="10">
        <f t="shared" ca="1" si="35"/>
        <v>0.44815818327106172</v>
      </c>
    </row>
    <row r="364" spans="1:27">
      <c r="A364" s="6">
        <f ca="1">LN((RAND()^(-Results!$F$4))-1)</f>
        <v>-1.5212911248093592</v>
      </c>
      <c r="B364" s="6">
        <f ca="1">LN((RAND()^(-Results!$F$4))-1)</f>
        <v>-0.39921485340782559</v>
      </c>
      <c r="C364" s="6">
        <f ca="1">LN((RAND()^(-Results!$F$4))-1)</f>
        <v>-0.51236486477670284</v>
      </c>
      <c r="D364" s="6">
        <f ca="1">LN((RAND()^(-Results!$F$4))-1)</f>
        <v>-4.8044062788484094</v>
      </c>
      <c r="E364" s="6">
        <f ca="1">LN((RAND()^(-Results!$F$4))-1)</f>
        <v>-0.95681089955389187</v>
      </c>
      <c r="F364" s="6">
        <f ca="1">LN((RAND()^(-Results!$F$4))-1)</f>
        <v>2.214877816648642</v>
      </c>
      <c r="G364" s="6">
        <f ca="1">LN((RAND()^(-Results!$F$4))-1)</f>
        <v>1.5489196544493362</v>
      </c>
      <c r="H364" s="6">
        <f t="shared" ca="1" si="30"/>
        <v>1.6071708248933405</v>
      </c>
      <c r="I364" s="10">
        <f ca="1">SUMPRODUCT(J364:O364,Results!B$12:G$12)+Results!$F$5*H364</f>
        <v>1.149214914170134</v>
      </c>
      <c r="J364" s="10">
        <f ca="1">SUMPRODUCT($A364:$F364,Results!$B$15:$G$15)</f>
        <v>5.1677082408593966</v>
      </c>
      <c r="K364" s="10">
        <f ca="1">SUMPRODUCT($A364:$F364,Results!$B$16:$G$16)</f>
        <v>2.5537211085141962</v>
      </c>
      <c r="L364" s="10">
        <f ca="1">SUMPRODUCT($A364:$F364,Results!$B$17:$G$17)</f>
        <v>0.13099423412643096</v>
      </c>
      <c r="M364" s="10">
        <f ca="1">SUMPRODUCT($A364:$F364,Results!$B$18:$G$18)</f>
        <v>-1.2319065922043251</v>
      </c>
      <c r="N364" s="10">
        <f ca="1">SUMPRODUCT($A364:$F364,Results!$B$19:$G$19)</f>
        <v>-0.96950443062227554</v>
      </c>
      <c r="O364" s="10">
        <f ca="1">SUMPRODUCT($A364:$F364,Results!$B$20:$G$20)</f>
        <v>-1.1815224260244719</v>
      </c>
      <c r="P364" s="10" cm="1">
        <f t="array" aca="1" ref="P364" ca="1">SUMPRODUCT(J364:O364,TRANSPOSE(Test!BL$20:BL$25))+Test!$AD$20-Test!$BL$27</f>
        <v>-6.9008792305891697</v>
      </c>
      <c r="Q364" s="10" cm="1">
        <f t="array" aca="1" ref="Q364" ca="1">SUMPRODUCT(J364:O364,TRANSPOSE(Test!ES$20:ES$25))+Test!$AD$20-Test!$ES$27</f>
        <v>-6.9569354863293009</v>
      </c>
      <c r="R364" s="10">
        <f ca="1">I364-Results!$E$5*H364</f>
        <v>-5.279468385403228</v>
      </c>
      <c r="S364" s="10" cm="1">
        <f t="array" aca="1" ref="S364" ca="1">SUMPRODUCT(J364:O364,TRANSPOSE(Test!AR$28:AR$33))+Test!$AD$20-Test!$AC$26</f>
        <v>-4.8089363478706177</v>
      </c>
      <c r="T364" s="10">
        <f ca="1">SUMPRODUCT(J364:O364,Results!K$9:P$9)</f>
        <v>-7.351879467008291</v>
      </c>
      <c r="U364" s="10">
        <f ca="1">SUMPRODUCT(J364:O364,Results!K$9:P$9)+Test!$AD$20-Test!$AC$31</f>
        <v>-7.3349234104831984</v>
      </c>
      <c r="V364" s="10">
        <f t="shared" ca="1" si="31"/>
        <v>8.0500941447593028</v>
      </c>
      <c r="W364" s="10">
        <f t="shared" ca="1" si="32"/>
        <v>8.106150400499434</v>
      </c>
      <c r="X364" s="10">
        <f t="shared" ca="1" si="33"/>
        <v>6.428683299573362</v>
      </c>
      <c r="Y364" s="10">
        <f t="shared" ca="1" si="34"/>
        <v>5.9581512620407517</v>
      </c>
      <c r="Z364" s="10">
        <f ca="1">I364-Test!$AD$20</f>
        <v>0.8670868472882487</v>
      </c>
      <c r="AA364" s="10">
        <f t="shared" ca="1" si="35"/>
        <v>8.4841383246533333</v>
      </c>
    </row>
    <row r="365" spans="1:27">
      <c r="A365" s="6">
        <f ca="1">LN((RAND()^(-Results!$F$4))-1)</f>
        <v>0.12565005659185638</v>
      </c>
      <c r="B365" s="6">
        <f ca="1">LN((RAND()^(-Results!$F$4))-1)</f>
        <v>-0.31136736194047182</v>
      </c>
      <c r="C365" s="6">
        <f ca="1">LN((RAND()^(-Results!$F$4))-1)</f>
        <v>-2.9263834960404678</v>
      </c>
      <c r="D365" s="6">
        <f ca="1">LN((RAND()^(-Results!$F$4))-1)</f>
        <v>-1.378737052403507</v>
      </c>
      <c r="E365" s="6">
        <f ca="1">LN((RAND()^(-Results!$F$4))-1)</f>
        <v>-1.6220882393595215</v>
      </c>
      <c r="F365" s="6">
        <f ca="1">LN((RAND()^(-Results!$F$4))-1)</f>
        <v>-2.3197312535795085</v>
      </c>
      <c r="G365" s="6">
        <f ca="1">LN((RAND()^(-Results!$F$4))-1)</f>
        <v>-1.7790008749284087</v>
      </c>
      <c r="H365" s="6">
        <f t="shared" ca="1" si="30"/>
        <v>-1.7207497044844045</v>
      </c>
      <c r="I365" s="10">
        <f ca="1">SUMPRODUCT(J365:O365,Results!B$12:G$12)+Results!$F$5*H365</f>
        <v>-25.642897039913059</v>
      </c>
      <c r="J365" s="10">
        <f ca="1">SUMPRODUCT($A365:$F365,Results!$B$15:$G$15)</f>
        <v>4.95924307682077</v>
      </c>
      <c r="K365" s="10">
        <f ca="1">SUMPRODUCT($A365:$F365,Results!$B$16:$G$16)</f>
        <v>-8.7040611888344301</v>
      </c>
      <c r="L365" s="10">
        <f ca="1">SUMPRODUCT($A365:$F365,Results!$B$17:$G$17)</f>
        <v>5.7254925918407658</v>
      </c>
      <c r="M365" s="10">
        <f ca="1">SUMPRODUCT($A365:$F365,Results!$B$18:$G$18)</f>
        <v>8.7575290661349463</v>
      </c>
      <c r="N365" s="10">
        <f ca="1">SUMPRODUCT($A365:$F365,Results!$B$19:$G$19)</f>
        <v>-1.5002295412825868</v>
      </c>
      <c r="O365" s="10">
        <f ca="1">SUMPRODUCT($A365:$F365,Results!$B$20:$G$20)</f>
        <v>-4.643773957657702</v>
      </c>
      <c r="P365" s="10" cm="1">
        <f t="array" aca="1" ref="P365" ca="1">SUMPRODUCT(J365:O365,TRANSPOSE(Test!BL$20:BL$25))+Test!$AD$20-Test!$BL$27</f>
        <v>-18.112552423622233</v>
      </c>
      <c r="Q365" s="10" cm="1">
        <f t="array" aca="1" ref="Q365" ca="1">SUMPRODUCT(J365:O365,TRANSPOSE(Test!ES$20:ES$25))+Test!$AD$20-Test!$ES$27</f>
        <v>-18.16081426314167</v>
      </c>
      <c r="R365" s="10">
        <f ca="1">I365-Results!$E$5*H365</f>
        <v>-18.75989822197544</v>
      </c>
      <c r="S365" s="10" cm="1">
        <f t="array" aca="1" ref="S365" ca="1">SUMPRODUCT(J365:O365,TRANSPOSE(Test!AR$28:AR$33))+Test!$AD$20-Test!$AC$26</f>
        <v>-24.459335288037355</v>
      </c>
      <c r="T365" s="10">
        <f ca="1">SUMPRODUCT(J365:O365,Results!K$9:P$9)</f>
        <v>-18.448986860758932</v>
      </c>
      <c r="U365" s="10">
        <f ca="1">SUMPRODUCT(J365:O365,Results!K$9:P$9)+Test!$AD$20-Test!$AC$31</f>
        <v>-18.43203080423384</v>
      </c>
      <c r="V365" s="10">
        <f t="shared" ca="1" si="31"/>
        <v>-7.5303446162908259</v>
      </c>
      <c r="W365" s="10">
        <f t="shared" ca="1" si="32"/>
        <v>-7.4820827767713887</v>
      </c>
      <c r="X365" s="10">
        <f t="shared" ca="1" si="33"/>
        <v>-6.8829988179376187</v>
      </c>
      <c r="Y365" s="10">
        <f t="shared" ca="1" si="34"/>
        <v>-1.183561751875704</v>
      </c>
      <c r="Z365" s="10">
        <f ca="1">I365-Test!$AD$20</f>
        <v>-25.925025106794944</v>
      </c>
      <c r="AA365" s="10">
        <f t="shared" ca="1" si="35"/>
        <v>-7.2108662356792195</v>
      </c>
    </row>
    <row r="366" spans="1:27">
      <c r="A366" s="6">
        <f ca="1">LN((RAND()^(-Results!$F$4))-1)</f>
        <v>-2.5684589165948779</v>
      </c>
      <c r="B366" s="6">
        <f ca="1">LN((RAND()^(-Results!$F$4))-1)</f>
        <v>-2.2633858881299789</v>
      </c>
      <c r="C366" s="6">
        <f ca="1">LN((RAND()^(-Results!$F$4))-1)</f>
        <v>2.0819743547509293</v>
      </c>
      <c r="D366" s="6">
        <f ca="1">LN((RAND()^(-Results!$F$4))-1)</f>
        <v>0.9684703738002356</v>
      </c>
      <c r="E366" s="6">
        <f ca="1">LN((RAND()^(-Results!$F$4))-1)</f>
        <v>-1.1708224095952315</v>
      </c>
      <c r="F366" s="6">
        <f ca="1">LN((RAND()^(-Results!$F$4))-1)</f>
        <v>0.54678538384724473</v>
      </c>
      <c r="G366" s="6">
        <f ca="1">LN((RAND()^(-Results!$F$4))-1)</f>
        <v>-2.330374320242997</v>
      </c>
      <c r="H366" s="6">
        <f t="shared" ca="1" si="30"/>
        <v>-2.2721231497989929</v>
      </c>
      <c r="I366" s="10">
        <f ca="1">SUMPRODUCT(J366:O366,Results!B$12:G$12)+Results!$F$5*H366</f>
        <v>-34.976224240919777</v>
      </c>
      <c r="J366" s="10">
        <f ca="1">SUMPRODUCT($A366:$F366,Results!$B$15:$G$15)</f>
        <v>8.8725273114036032</v>
      </c>
      <c r="K366" s="10">
        <f ca="1">SUMPRODUCT($A366:$F366,Results!$B$16:$G$16)</f>
        <v>-1.7306707360155282</v>
      </c>
      <c r="L366" s="10">
        <f ca="1">SUMPRODUCT($A366:$F366,Results!$B$17:$G$17)</f>
        <v>5.6326617724517307</v>
      </c>
      <c r="M366" s="10">
        <f ca="1">SUMPRODUCT($A366:$F366,Results!$B$18:$G$18)</f>
        <v>-5.967647495322896</v>
      </c>
      <c r="N366" s="10">
        <f ca="1">SUMPRODUCT($A366:$F366,Results!$B$19:$G$19)</f>
        <v>-7.0306373970311578</v>
      </c>
      <c r="O366" s="10">
        <f ca="1">SUMPRODUCT($A366:$F366,Results!$B$20:$G$20)</f>
        <v>2.0514143977592951</v>
      </c>
      <c r="P366" s="10" cm="1">
        <f t="array" aca="1" ref="P366" ca="1">SUMPRODUCT(J366:O366,TRANSPOSE(Test!BL$20:BL$25))+Test!$AD$20-Test!$BL$27</f>
        <v>-22.359536015550692</v>
      </c>
      <c r="Q366" s="10" cm="1">
        <f t="array" aca="1" ref="Q366" ca="1">SUMPRODUCT(J366:O366,TRANSPOSE(Test!ES$20:ES$25))+Test!$AD$20-Test!$ES$27</f>
        <v>-22.389241596481614</v>
      </c>
      <c r="R366" s="10">
        <f ca="1">I366-Results!$E$5*H366</f>
        <v>-25.887731641723803</v>
      </c>
      <c r="S366" s="10" cm="1">
        <f t="array" aca="1" ref="S366" ca="1">SUMPRODUCT(J366:O366,TRANSPOSE(Test!AR$28:AR$33))+Test!$AD$20-Test!$AC$26</f>
        <v>-12.589982507807512</v>
      </c>
      <c r="T366" s="10">
        <f ca="1">SUMPRODUCT(J366:O366,Results!K$9:P$9)</f>
        <v>-22.533512707349175</v>
      </c>
      <c r="U366" s="10">
        <f ca="1">SUMPRODUCT(J366:O366,Results!K$9:P$9)+Test!$AD$20-Test!$AC$31</f>
        <v>-22.516556650824082</v>
      </c>
      <c r="V366" s="10">
        <f t="shared" ca="1" si="31"/>
        <v>-12.616688225369085</v>
      </c>
      <c r="W366" s="10">
        <f t="shared" ca="1" si="32"/>
        <v>-12.586982644438162</v>
      </c>
      <c r="X366" s="10">
        <f t="shared" ca="1" si="33"/>
        <v>-9.0884925991959733</v>
      </c>
      <c r="Y366" s="10">
        <f t="shared" ca="1" si="34"/>
        <v>-22.386241733112264</v>
      </c>
      <c r="Z366" s="10">
        <f ca="1">I366-Test!$AD$20</f>
        <v>-35.258352307801665</v>
      </c>
      <c r="AA366" s="10">
        <f t="shared" ca="1" si="35"/>
        <v>-12.459667590095695</v>
      </c>
    </row>
    <row r="367" spans="1:27">
      <c r="A367" s="6">
        <f ca="1">LN((RAND()^(-Results!$F$4))-1)</f>
        <v>1.7450878859485104</v>
      </c>
      <c r="B367" s="6">
        <f ca="1">LN((RAND()^(-Results!$F$4))-1)</f>
        <v>1.9846287548908819</v>
      </c>
      <c r="C367" s="6">
        <f ca="1">LN((RAND()^(-Results!$F$4))-1)</f>
        <v>-2.3033307482426215</v>
      </c>
      <c r="D367" s="6">
        <f ca="1">LN((RAND()^(-Results!$F$4))-1)</f>
        <v>-1.3471035535496863</v>
      </c>
      <c r="E367" s="6">
        <f ca="1">LN((RAND()^(-Results!$F$4))-1)</f>
        <v>-0.98008615109201613</v>
      </c>
      <c r="F367" s="6">
        <f ca="1">LN((RAND()^(-Results!$F$4))-1)</f>
        <v>-2.333430572593068</v>
      </c>
      <c r="G367" s="6">
        <f ca="1">LN((RAND()^(-Results!$F$4))-1)</f>
        <v>0.54531353810063754</v>
      </c>
      <c r="H367" s="6">
        <f t="shared" ca="1" si="30"/>
        <v>0.60356470854464184</v>
      </c>
      <c r="I367" s="10">
        <f ca="1">SUMPRODUCT(J367:O367,Results!B$12:G$12)+Results!$F$5*H367</f>
        <v>4.8140143259991941</v>
      </c>
      <c r="J367" s="10">
        <f ca="1">SUMPRODUCT($A367:$F367,Results!$B$15:$G$15)</f>
        <v>-0.22591110395152558</v>
      </c>
      <c r="K367" s="10">
        <f ca="1">SUMPRODUCT($A367:$F367,Results!$B$16:$G$16)</f>
        <v>-4.7280077029584486</v>
      </c>
      <c r="L367" s="10">
        <f ca="1">SUMPRODUCT($A367:$F367,Results!$B$17:$G$17)</f>
        <v>4.9624654884760711</v>
      </c>
      <c r="M367" s="10">
        <f ca="1">SUMPRODUCT($A367:$F367,Results!$B$18:$G$18)</f>
        <v>9.0834151903848532</v>
      </c>
      <c r="N367" s="10">
        <f ca="1">SUMPRODUCT($A367:$F367,Results!$B$19:$G$19)</f>
        <v>5.832599031546275</v>
      </c>
      <c r="O367" s="10">
        <f ca="1">SUMPRODUCT($A367:$F367,Results!$B$20:$G$20)</f>
        <v>-3.147647967519887</v>
      </c>
      <c r="P367" s="10" cm="1">
        <f t="array" aca="1" ref="P367" ca="1">SUMPRODUCT(J367:O367,TRANSPOSE(Test!BL$20:BL$25))+Test!$AD$20-Test!$BL$27</f>
        <v>0.34441512312628297</v>
      </c>
      <c r="Q367" s="10" cm="1">
        <f t="array" aca="1" ref="Q367" ca="1">SUMPRODUCT(J367:O367,TRANSPOSE(Test!ES$20:ES$25))+Test!$AD$20-Test!$ES$27</f>
        <v>0.34524568272406841</v>
      </c>
      <c r="R367" s="10">
        <f ca="1">I367-Results!$E$5*H367</f>
        <v>2.3997554918206268</v>
      </c>
      <c r="S367" s="10" cm="1">
        <f t="array" aca="1" ref="S367" ca="1">SUMPRODUCT(J367:O367,TRANSPOSE(Test!AR$28:AR$33))+Test!$AD$20-Test!$AC$26</f>
        <v>-8.783982190202682</v>
      </c>
      <c r="T367" s="10">
        <f ca="1">SUMPRODUCT(J367:O367,Results!K$9:P$9)</f>
        <v>0.30480781497859755</v>
      </c>
      <c r="U367" s="10">
        <f ca="1">SUMPRODUCT(J367:O367,Results!K$9:P$9)+Test!$AD$20-Test!$AC$31</f>
        <v>0.32176387150369001</v>
      </c>
      <c r="V367" s="10">
        <f t="shared" ca="1" si="31"/>
        <v>4.469599202872911</v>
      </c>
      <c r="W367" s="10">
        <f t="shared" ca="1" si="32"/>
        <v>4.4687686432751255</v>
      </c>
      <c r="X367" s="10">
        <f t="shared" ca="1" si="33"/>
        <v>2.4142588341785673</v>
      </c>
      <c r="Y367" s="10">
        <f t="shared" ca="1" si="34"/>
        <v>13.597996516201876</v>
      </c>
      <c r="Z367" s="10">
        <f ca="1">I367-Test!$AD$20</f>
        <v>4.531886259117309</v>
      </c>
      <c r="AA367" s="10">
        <f t="shared" ca="1" si="35"/>
        <v>4.4922504544955038</v>
      </c>
    </row>
    <row r="368" spans="1:27">
      <c r="A368" s="6">
        <f ca="1">LN((RAND()^(-Results!$F$4))-1)</f>
        <v>-3.2189291383732201</v>
      </c>
      <c r="B368" s="6">
        <f ca="1">LN((RAND()^(-Results!$F$4))-1)</f>
        <v>-1.3257895113160088</v>
      </c>
      <c r="C368" s="6">
        <f ca="1">LN((RAND()^(-Results!$F$4))-1)</f>
        <v>0.70724502422482238</v>
      </c>
      <c r="D368" s="6">
        <f ca="1">LN((RAND()^(-Results!$F$4))-1)</f>
        <v>-1.1477979040594717</v>
      </c>
      <c r="E368" s="6">
        <f ca="1">LN((RAND()^(-Results!$F$4))-1)</f>
        <v>0.63633629727682894</v>
      </c>
      <c r="F368" s="6">
        <f ca="1">LN((RAND()^(-Results!$F$4))-1)</f>
        <v>-1.4310019884889791</v>
      </c>
      <c r="G368" s="6">
        <f ca="1">LN((RAND()^(-Results!$F$4))-1)</f>
        <v>1.1099640634447874</v>
      </c>
      <c r="H368" s="6">
        <f t="shared" ca="1" si="30"/>
        <v>1.1682152338887917</v>
      </c>
      <c r="I368" s="10">
        <f ca="1">SUMPRODUCT(J368:O368,Results!B$12:G$12)+Results!$F$5*H368</f>
        <v>-24.554014394523914</v>
      </c>
      <c r="J368" s="10">
        <f ca="1">SUMPRODUCT($A368:$F368,Results!$B$15:$G$15)</f>
        <v>12.912487834070987</v>
      </c>
      <c r="K368" s="10">
        <f ca="1">SUMPRODUCT($A368:$F368,Results!$B$16:$G$16)</f>
        <v>1.4291637033369391</v>
      </c>
      <c r="L368" s="10">
        <f ca="1">SUMPRODUCT($A368:$F368,Results!$B$17:$G$17)</f>
        <v>-0.82210922992052571</v>
      </c>
      <c r="M368" s="10">
        <f ca="1">SUMPRODUCT($A368:$F368,Results!$B$18:$G$18)</f>
        <v>1.0121156265392415</v>
      </c>
      <c r="N368" s="10">
        <f ca="1">SUMPRODUCT($A368:$F368,Results!$B$19:$G$19)</f>
        <v>-10.158412039356985</v>
      </c>
      <c r="O368" s="10">
        <f ca="1">SUMPRODUCT($A368:$F368,Results!$B$20:$G$20)</f>
        <v>-4.5529475131641295</v>
      </c>
      <c r="P368" s="10" cm="1">
        <f t="array" aca="1" ref="P368" ca="1">SUMPRODUCT(J368:O368,TRANSPOSE(Test!BL$20:BL$25))+Test!$AD$20-Test!$BL$27</f>
        <v>-29.45860555796623</v>
      </c>
      <c r="Q368" s="10" cm="1">
        <f t="array" aca="1" ref="Q368" ca="1">SUMPRODUCT(J368:O368,TRANSPOSE(Test!ES$20:ES$25))+Test!$AD$20-Test!$ES$27</f>
        <v>-29.487708793580126</v>
      </c>
      <c r="R368" s="10">
        <f ca="1">I368-Results!$E$5*H368</f>
        <v>-29.226875330079082</v>
      </c>
      <c r="S368" s="10" cm="1">
        <f t="array" aca="1" ref="S368" ca="1">SUMPRODUCT(J368:O368,TRANSPOSE(Test!AR$28:AR$33))+Test!$AD$20-Test!$AC$26</f>
        <v>-25.489087163917393</v>
      </c>
      <c r="T368" s="10">
        <f ca="1">SUMPRODUCT(J368:O368,Results!K$9:P$9)</f>
        <v>-29.659334896606744</v>
      </c>
      <c r="U368" s="10">
        <f ca="1">SUMPRODUCT(J368:O368,Results!K$9:P$9)+Test!$AD$20-Test!$AC$31</f>
        <v>-29.642378840081651</v>
      </c>
      <c r="V368" s="10">
        <f t="shared" ca="1" si="31"/>
        <v>4.9045911634423156</v>
      </c>
      <c r="W368" s="10">
        <f t="shared" ca="1" si="32"/>
        <v>4.9336943990562112</v>
      </c>
      <c r="X368" s="10">
        <f t="shared" ca="1" si="33"/>
        <v>4.6728609355551676</v>
      </c>
      <c r="Y368" s="10">
        <f t="shared" ca="1" si="34"/>
        <v>0.93507276939347861</v>
      </c>
      <c r="Z368" s="10">
        <f ca="1">I368-Test!$AD$20</f>
        <v>-24.8361424614058</v>
      </c>
      <c r="AA368" s="10">
        <f t="shared" ca="1" si="35"/>
        <v>5.0883644455577368</v>
      </c>
    </row>
    <row r="369" spans="1:27">
      <c r="A369" s="6">
        <f ca="1">LN((RAND()^(-Results!$F$4))-1)</f>
        <v>-2.2106129100611067</v>
      </c>
      <c r="B369" s="6">
        <f ca="1">LN((RAND()^(-Results!$F$4))-1)</f>
        <v>1.1250964704916822</v>
      </c>
      <c r="C369" s="6">
        <f ca="1">LN((RAND()^(-Results!$F$4))-1)</f>
        <v>2.059311092620093</v>
      </c>
      <c r="D369" s="6">
        <f ca="1">LN((RAND()^(-Results!$F$4))-1)</f>
        <v>-0.913795688607692</v>
      </c>
      <c r="E369" s="6">
        <f ca="1">LN((RAND()^(-Results!$F$4))-1)</f>
        <v>-3.1965833103738515</v>
      </c>
      <c r="F369" s="6">
        <f ca="1">LN((RAND()^(-Results!$F$4))-1)</f>
        <v>1.1916109761115885</v>
      </c>
      <c r="G369" s="6">
        <f ca="1">LN((RAND()^(-Results!$F$4))-1)</f>
        <v>2.9112001541812718</v>
      </c>
      <c r="H369" s="6">
        <f t="shared" ca="1" si="30"/>
        <v>2.9694513246252758</v>
      </c>
      <c r="I369" s="10">
        <f ca="1">SUMPRODUCT(J369:O369,Results!B$12:G$12)+Results!$F$5*H369</f>
        <v>-2.636318637996327</v>
      </c>
      <c r="J369" s="10">
        <f ca="1">SUMPRODUCT($A369:$F369,Results!$B$15:$G$15)</f>
        <v>10.253395199113587</v>
      </c>
      <c r="K369" s="10">
        <f ca="1">SUMPRODUCT($A369:$F369,Results!$B$16:$G$16)</f>
        <v>-1.782279533116647</v>
      </c>
      <c r="L369" s="10">
        <f ca="1">SUMPRODUCT($A369:$F369,Results!$B$17:$G$17)</f>
        <v>15.387026519381447</v>
      </c>
      <c r="M369" s="10">
        <f ca="1">SUMPRODUCT($A369:$F369,Results!$B$18:$G$18)</f>
        <v>-4.8588473167108326</v>
      </c>
      <c r="N369" s="10">
        <f ca="1">SUMPRODUCT($A369:$F369,Results!$B$19:$G$19)</f>
        <v>2.219032015672866</v>
      </c>
      <c r="O369" s="10">
        <f ca="1">SUMPRODUCT($A369:$F369,Results!$B$20:$G$20)</f>
        <v>3.8522776156716256</v>
      </c>
      <c r="P369" s="10" cm="1">
        <f t="array" aca="1" ref="P369" ca="1">SUMPRODUCT(J369:O369,TRANSPOSE(Test!BL$20:BL$25))+Test!$AD$20-Test!$BL$27</f>
        <v>-17.46086690793517</v>
      </c>
      <c r="Q369" s="10" cm="1">
        <f t="array" aca="1" ref="Q369" ca="1">SUMPRODUCT(J369:O369,TRANSPOSE(Test!ES$20:ES$25))+Test!$AD$20-Test!$ES$27</f>
        <v>-17.404150205007845</v>
      </c>
      <c r="R369" s="10">
        <f ca="1">I369-Results!$E$5*H369</f>
        <v>-14.51412393649743</v>
      </c>
      <c r="S369" s="10" cm="1">
        <f t="array" aca="1" ref="S369" ca="1">SUMPRODUCT(J369:O369,TRANSPOSE(Test!AR$28:AR$33))+Test!$AD$20-Test!$AC$26</f>
        <v>-9.1380388930754428</v>
      </c>
      <c r="T369" s="10">
        <f ca="1">SUMPRODUCT(J369:O369,Results!K$9:P$9)</f>
        <v>-17.151344708865395</v>
      </c>
      <c r="U369" s="10">
        <f ca="1">SUMPRODUCT(J369:O369,Results!K$9:P$9)+Test!$AD$20-Test!$AC$31</f>
        <v>-17.134388652340302</v>
      </c>
      <c r="V369" s="10">
        <f t="shared" ca="1" si="31"/>
        <v>14.824548269938843</v>
      </c>
      <c r="W369" s="10">
        <f t="shared" ca="1" si="32"/>
        <v>14.767831567011518</v>
      </c>
      <c r="X369" s="10">
        <f t="shared" ca="1" si="33"/>
        <v>11.877805298501103</v>
      </c>
      <c r="Y369" s="10">
        <f t="shared" ca="1" si="34"/>
        <v>6.5017202550791158</v>
      </c>
      <c r="Z369" s="10">
        <f ca="1">I369-Test!$AD$20</f>
        <v>-2.9184467048782121</v>
      </c>
      <c r="AA369" s="10">
        <f t="shared" ca="1" si="35"/>
        <v>14.498070014343975</v>
      </c>
    </row>
    <row r="370" spans="1:27">
      <c r="A370" s="6">
        <f ca="1">LN((RAND()^(-Results!$F$4))-1)</f>
        <v>8.5726820489536879E-2</v>
      </c>
      <c r="B370" s="6">
        <f ca="1">LN((RAND()^(-Results!$F$4))-1)</f>
        <v>0.30454505470531162</v>
      </c>
      <c r="C370" s="6">
        <f ca="1">LN((RAND()^(-Results!$F$4))-1)</f>
        <v>-0.31525318934968843</v>
      </c>
      <c r="D370" s="6">
        <f ca="1">LN((RAND()^(-Results!$F$4))-1)</f>
        <v>1.2939107512758417</v>
      </c>
      <c r="E370" s="6">
        <f ca="1">LN((RAND()^(-Results!$F$4))-1)</f>
        <v>1.6248770796386851</v>
      </c>
      <c r="F370" s="6">
        <f ca="1">LN((RAND()^(-Results!$F$4))-1)</f>
        <v>-2.0780445700420116</v>
      </c>
      <c r="G370" s="6">
        <f ca="1">LN((RAND()^(-Results!$F$4))-1)</f>
        <v>-0.19428509941539857</v>
      </c>
      <c r="H370" s="6">
        <f t="shared" ca="1" si="30"/>
        <v>-0.13603392897139432</v>
      </c>
      <c r="I370" s="10">
        <f ca="1">SUMPRODUCT(J370:O370,Results!B$12:G$12)+Results!$F$5*H370</f>
        <v>-3.0513496261661586</v>
      </c>
      <c r="J370" s="10">
        <f ca="1">SUMPRODUCT($A370:$F370,Results!$B$15:$G$15)</f>
        <v>0.28831705080019887</v>
      </c>
      <c r="K370" s="10">
        <f ca="1">SUMPRODUCT($A370:$F370,Results!$B$16:$G$16)</f>
        <v>0.81582758082784368</v>
      </c>
      <c r="L370" s="10">
        <f ca="1">SUMPRODUCT($A370:$F370,Results!$B$17:$G$17)</f>
        <v>-4.4005085877511405</v>
      </c>
      <c r="M370" s="10">
        <f ca="1">SUMPRODUCT($A370:$F370,Results!$B$18:$G$18)</f>
        <v>3.7475749458839296</v>
      </c>
      <c r="N370" s="10">
        <f ca="1">SUMPRODUCT($A370:$F370,Results!$B$19:$G$19)</f>
        <v>-2.6180013667696462</v>
      </c>
      <c r="O370" s="10">
        <f ca="1">SUMPRODUCT($A370:$F370,Results!$B$20:$G$20)</f>
        <v>-3.1045576747356094</v>
      </c>
      <c r="P370" s="10" cm="1">
        <f t="array" aca="1" ref="P370" ca="1">SUMPRODUCT(J370:O370,TRANSPOSE(Test!BL$20:BL$25))+Test!$AD$20-Test!$BL$27</f>
        <v>-2.3260533974346376</v>
      </c>
      <c r="Q370" s="10" cm="1">
        <f t="array" aca="1" ref="Q370" ca="1">SUMPRODUCT(J370:O370,TRANSPOSE(Test!ES$20:ES$25))+Test!$AD$20-Test!$ES$27</f>
        <v>-2.3020982046934297</v>
      </c>
      <c r="R370" s="10">
        <f ca="1">I370-Results!$E$5*H370</f>
        <v>-2.5072139102805813</v>
      </c>
      <c r="S370" s="10" cm="1">
        <f t="array" aca="1" ref="S370" ca="1">SUMPRODUCT(J370:O370,TRANSPOSE(Test!AR$28:AR$33))+Test!$AD$20-Test!$AC$26</f>
        <v>-5.5427210845398216</v>
      </c>
      <c r="T370" s="10">
        <f ca="1">SUMPRODUCT(J370:O370,Results!K$9:P$9)</f>
        <v>-2.1639880224701789</v>
      </c>
      <c r="U370" s="10">
        <f ca="1">SUMPRODUCT(J370:O370,Results!K$9:P$9)+Test!$AD$20-Test!$AC$31</f>
        <v>-2.1470319659450863</v>
      </c>
      <c r="V370" s="10">
        <f t="shared" ca="1" si="31"/>
        <v>-0.725296228731521</v>
      </c>
      <c r="W370" s="10">
        <f t="shared" ca="1" si="32"/>
        <v>-0.74925142147272883</v>
      </c>
      <c r="X370" s="10">
        <f t="shared" ca="1" si="33"/>
        <v>-0.5441357158855773</v>
      </c>
      <c r="Y370" s="10">
        <f t="shared" ca="1" si="34"/>
        <v>2.491371458373663</v>
      </c>
      <c r="Z370" s="10">
        <f ca="1">I370-Test!$AD$20</f>
        <v>-3.3334776930480441</v>
      </c>
      <c r="AA370" s="10">
        <f t="shared" ca="1" si="35"/>
        <v>-0.90431766022107229</v>
      </c>
    </row>
    <row r="371" spans="1:27">
      <c r="A371" s="6">
        <f ca="1">LN((RAND()^(-Results!$F$4))-1)</f>
        <v>-3.1431525574698949</v>
      </c>
      <c r="B371" s="6">
        <f ca="1">LN((RAND()^(-Results!$F$4))-1)</f>
        <v>0.69399591517623938</v>
      </c>
      <c r="C371" s="6">
        <f ca="1">LN((RAND()^(-Results!$F$4))-1)</f>
        <v>0.18559147300141793</v>
      </c>
      <c r="D371" s="6">
        <f ca="1">LN((RAND()^(-Results!$F$4))-1)</f>
        <v>0.4860647848794471</v>
      </c>
      <c r="E371" s="6">
        <f ca="1">LN((RAND()^(-Results!$F$4))-1)</f>
        <v>1.2734097605003767</v>
      </c>
      <c r="F371" s="6">
        <f ca="1">LN((RAND()^(-Results!$F$4))-1)</f>
        <v>-1.7152770205063741</v>
      </c>
      <c r="G371" s="6">
        <f ca="1">LN((RAND()^(-Results!$F$4))-1)</f>
        <v>0.39106747197693814</v>
      </c>
      <c r="H371" s="6">
        <f t="shared" ca="1" si="30"/>
        <v>0.44931864242094238</v>
      </c>
      <c r="I371" s="10">
        <f ca="1">SUMPRODUCT(J371:O371,Results!B$12:G$12)+Results!$F$5*H371</f>
        <v>-21.143237216866741</v>
      </c>
      <c r="J371" s="10">
        <f ca="1">SUMPRODUCT($A371:$F371,Results!$B$15:$G$15)</f>
        <v>10.179370856043686</v>
      </c>
      <c r="K371" s="10">
        <f ca="1">SUMPRODUCT($A371:$F371,Results!$B$16:$G$16)</f>
        <v>2.0893347856142874</v>
      </c>
      <c r="L371" s="10">
        <f ca="1">SUMPRODUCT($A371:$F371,Results!$B$17:$G$17)</f>
        <v>-1.8439070418972308</v>
      </c>
      <c r="M371" s="10">
        <f ca="1">SUMPRODUCT($A371:$F371,Results!$B$18:$G$18)</f>
        <v>2.4871958615061005</v>
      </c>
      <c r="N371" s="10">
        <f ca="1">SUMPRODUCT($A371:$F371,Results!$B$19:$G$19)</f>
        <v>-8.4118816986518539</v>
      </c>
      <c r="O371" s="10">
        <f ca="1">SUMPRODUCT($A371:$F371,Results!$B$20:$G$20)</f>
        <v>-4.9634412399512442</v>
      </c>
      <c r="P371" s="10" cm="1">
        <f t="array" aca="1" ref="P371" ca="1">SUMPRODUCT(J371:O371,TRANSPOSE(Test!BL$20:BL$25))+Test!$AD$20-Test!$BL$27</f>
        <v>-23.237037902538756</v>
      </c>
      <c r="Q371" s="10" cm="1">
        <f t="array" aca="1" ref="Q371" ca="1">SUMPRODUCT(J371:O371,TRANSPOSE(Test!ES$20:ES$25))+Test!$AD$20-Test!$ES$27</f>
        <v>-23.139749482183625</v>
      </c>
      <c r="R371" s="10">
        <f ca="1">I371-Results!$E$5*H371</f>
        <v>-22.940511786550509</v>
      </c>
      <c r="S371" s="10" cm="1">
        <f t="array" aca="1" ref="S371" ca="1">SUMPRODUCT(J371:O371,TRANSPOSE(Test!AR$28:AR$33))+Test!$AD$20-Test!$AC$26</f>
        <v>-21.734209956315777</v>
      </c>
      <c r="T371" s="10">
        <f ca="1">SUMPRODUCT(J371:O371,Results!K$9:P$9)</f>
        <v>-22.636271577088145</v>
      </c>
      <c r="U371" s="10">
        <f ca="1">SUMPRODUCT(J371:O371,Results!K$9:P$9)+Test!$AD$20-Test!$AC$31</f>
        <v>-22.619315520563053</v>
      </c>
      <c r="V371" s="10">
        <f t="shared" ca="1" si="31"/>
        <v>2.093800685672015</v>
      </c>
      <c r="W371" s="10">
        <f t="shared" ca="1" si="32"/>
        <v>1.9965122653168841</v>
      </c>
      <c r="X371" s="10">
        <f t="shared" ca="1" si="33"/>
        <v>1.7972745696837684</v>
      </c>
      <c r="Y371" s="10">
        <f t="shared" ca="1" si="34"/>
        <v>0.59097273944903606</v>
      </c>
      <c r="Z371" s="10">
        <f ca="1">I371-Test!$AD$20</f>
        <v>-21.425365283748626</v>
      </c>
      <c r="AA371" s="10">
        <f t="shared" ca="1" si="35"/>
        <v>1.4760783036963119</v>
      </c>
    </row>
    <row r="372" spans="1:27">
      <c r="A372" s="6">
        <f ca="1">LN((RAND()^(-Results!$F$4))-1)</f>
        <v>7.2427168566902275E-2</v>
      </c>
      <c r="B372" s="6">
        <f ca="1">LN((RAND()^(-Results!$F$4))-1)</f>
        <v>0.98878461423102082</v>
      </c>
      <c r="C372" s="6">
        <f ca="1">LN((RAND()^(-Results!$F$4))-1)</f>
        <v>0.74822052036849651</v>
      </c>
      <c r="D372" s="6">
        <f ca="1">LN((RAND()^(-Results!$F$4))-1)</f>
        <v>-0.37526382991247487</v>
      </c>
      <c r="E372" s="6">
        <f ca="1">LN((RAND()^(-Results!$F$4))-1)</f>
        <v>-1.8410208616682386</v>
      </c>
      <c r="F372" s="6">
        <f ca="1">LN((RAND()^(-Results!$F$4))-1)</f>
        <v>-3.176775328560165</v>
      </c>
      <c r="G372" s="6">
        <f ca="1">LN((RAND()^(-Results!$F$4))-1)</f>
        <v>-0.82973206526451637</v>
      </c>
      <c r="H372" s="6">
        <f t="shared" ca="1" si="30"/>
        <v>-0.77148089482051208</v>
      </c>
      <c r="I372" s="10">
        <f ca="1">SUMPRODUCT(J372:O372,Results!B$12:G$12)+Results!$F$5*H372</f>
        <v>-21.739173878776064</v>
      </c>
      <c r="J372" s="10">
        <f ca="1">SUMPRODUCT($A372:$F372,Results!$B$15:$G$15)</f>
        <v>9.0778653206854276</v>
      </c>
      <c r="K372" s="10">
        <f ca="1">SUMPRODUCT($A372:$F372,Results!$B$16:$G$16)</f>
        <v>-4.5345852558103816</v>
      </c>
      <c r="L372" s="10">
        <f ca="1">SUMPRODUCT($A372:$F372,Results!$B$17:$G$17)</f>
        <v>12.451528836181547</v>
      </c>
      <c r="M372" s="10">
        <f ca="1">SUMPRODUCT($A372:$F372,Results!$B$18:$G$18)</f>
        <v>4.7116631180915265</v>
      </c>
      <c r="N372" s="10">
        <f ca="1">SUMPRODUCT($A372:$F372,Results!$B$19:$G$19)</f>
        <v>2.6742320285034378</v>
      </c>
      <c r="O372" s="10">
        <f ca="1">SUMPRODUCT($A372:$F372,Results!$B$20:$G$20)</f>
        <v>-1.0071005025391564</v>
      </c>
      <c r="P372" s="10" cm="1">
        <f t="array" aca="1" ref="P372" ca="1">SUMPRODUCT(J372:O372,TRANSPOSE(Test!BL$20:BL$25))+Test!$AD$20-Test!$BL$27</f>
        <v>-17.996108257085087</v>
      </c>
      <c r="Q372" s="10" cm="1">
        <f t="array" aca="1" ref="Q372" ca="1">SUMPRODUCT(J372:O372,TRANSPOSE(Test!ES$20:ES$25))+Test!$AD$20-Test!$ES$27</f>
        <v>-18.030356034228689</v>
      </c>
      <c r="R372" s="10">
        <f ca="1">I372-Results!$E$5*H372</f>
        <v>-18.653250299494015</v>
      </c>
      <c r="S372" s="10" cm="1">
        <f t="array" aca="1" ref="S372" ca="1">SUMPRODUCT(J372:O372,TRANSPOSE(Test!AR$28:AR$33))+Test!$AD$20-Test!$AC$26</f>
        <v>-18.942508670910723</v>
      </c>
      <c r="T372" s="10">
        <f ca="1">SUMPRODUCT(J372:O372,Results!K$9:P$9)</f>
        <v>-18.224233110169031</v>
      </c>
      <c r="U372" s="10">
        <f ca="1">SUMPRODUCT(J372:O372,Results!K$9:P$9)+Test!$AD$20-Test!$AC$31</f>
        <v>-18.207277053643939</v>
      </c>
      <c r="V372" s="10">
        <f t="shared" ca="1" si="31"/>
        <v>-3.7430656216909775</v>
      </c>
      <c r="W372" s="10">
        <f t="shared" ca="1" si="32"/>
        <v>-3.7088178445473758</v>
      </c>
      <c r="X372" s="10">
        <f t="shared" ca="1" si="33"/>
        <v>-3.0859235792820492</v>
      </c>
      <c r="Y372" s="10">
        <f t="shared" ca="1" si="34"/>
        <v>-2.7966652078653418</v>
      </c>
      <c r="Z372" s="10">
        <f ca="1">I372-Test!$AD$20</f>
        <v>-22.02130194565795</v>
      </c>
      <c r="AA372" s="10">
        <f t="shared" ca="1" si="35"/>
        <v>-3.5318968251321259</v>
      </c>
    </row>
    <row r="373" spans="1:27">
      <c r="A373" s="6">
        <f ca="1">LN((RAND()^(-Results!$F$4))-1)</f>
        <v>-0.60174652410813112</v>
      </c>
      <c r="B373" s="6">
        <f ca="1">LN((RAND()^(-Results!$F$4))-1)</f>
        <v>0.11025681103829398</v>
      </c>
      <c r="C373" s="6">
        <f ca="1">LN((RAND()^(-Results!$F$4))-1)</f>
        <v>1.0192753899047613</v>
      </c>
      <c r="D373" s="6">
        <f ca="1">LN((RAND()^(-Results!$F$4))-1)</f>
        <v>3.9877786861673163</v>
      </c>
      <c r="E373" s="6">
        <f ca="1">LN((RAND()^(-Results!$F$4))-1)</f>
        <v>-3.8263521751759133</v>
      </c>
      <c r="F373" s="6">
        <f ca="1">LN((RAND()^(-Results!$F$4))-1)</f>
        <v>0.51966323825068927</v>
      </c>
      <c r="G373" s="6">
        <f ca="1">LN((RAND()^(-Results!$F$4))-1)</f>
        <v>-0.90070427718973656</v>
      </c>
      <c r="H373" s="6">
        <f t="shared" ca="1" si="30"/>
        <v>-0.84245310674573226</v>
      </c>
      <c r="I373" s="10">
        <f ca="1">SUMPRODUCT(J373:O373,Results!B$12:G$12)+Results!$F$5*H373</f>
        <v>-15.821981339034352</v>
      </c>
      <c r="J373" s="10">
        <f ca="1">SUMPRODUCT($A373:$F373,Results!$B$15:$G$15)</f>
        <v>2.6055444791285352</v>
      </c>
      <c r="K373" s="10">
        <f ca="1">SUMPRODUCT($A373:$F373,Results!$B$16:$G$16)</f>
        <v>-10.110575195366604</v>
      </c>
      <c r="L373" s="10">
        <f ca="1">SUMPRODUCT($A373:$F373,Results!$B$17:$G$17)</f>
        <v>17.641965332699762</v>
      </c>
      <c r="M373" s="10">
        <f ca="1">SUMPRODUCT($A373:$F373,Results!$B$18:$G$18)</f>
        <v>-4.7290857898665193</v>
      </c>
      <c r="N373" s="10">
        <f ca="1">SUMPRODUCT($A373:$F373,Results!$B$19:$G$19)</f>
        <v>2.2640874100897674</v>
      </c>
      <c r="O373" s="10">
        <f ca="1">SUMPRODUCT($A373:$F373,Results!$B$20:$G$20)</f>
        <v>6.4456446774531555</v>
      </c>
      <c r="P373" s="10" cm="1">
        <f t="array" aca="1" ref="P373" ca="1">SUMPRODUCT(J373:O373,TRANSPOSE(Test!BL$20:BL$25))+Test!$AD$20-Test!$BL$27</f>
        <v>-12.045922372293694</v>
      </c>
      <c r="Q373" s="10" cm="1">
        <f t="array" aca="1" ref="Q373" ca="1">SUMPRODUCT(J373:O373,TRANSPOSE(Test!ES$20:ES$25))+Test!$AD$20-Test!$ES$27</f>
        <v>-11.950786321779653</v>
      </c>
      <c r="R373" s="10">
        <f ca="1">I373-Results!$E$5*H373</f>
        <v>-12.452168912051423</v>
      </c>
      <c r="S373" s="10" cm="1">
        <f t="array" aca="1" ref="S373" ca="1">SUMPRODUCT(J373:O373,TRANSPOSE(Test!AR$28:AR$33))+Test!$AD$20-Test!$AC$26</f>
        <v>-5.3079170608262363</v>
      </c>
      <c r="T373" s="10">
        <f ca="1">SUMPRODUCT(J373:O373,Results!K$9:P$9)</f>
        <v>-11.415333110966998</v>
      </c>
      <c r="U373" s="10">
        <f ca="1">SUMPRODUCT(J373:O373,Results!K$9:P$9)+Test!$AD$20-Test!$AC$31</f>
        <v>-11.398377054441905</v>
      </c>
      <c r="V373" s="10">
        <f t="shared" ca="1" si="31"/>
        <v>-3.7760589667406581</v>
      </c>
      <c r="W373" s="10">
        <f t="shared" ca="1" si="32"/>
        <v>-3.8711950172546992</v>
      </c>
      <c r="X373" s="10">
        <f t="shared" ca="1" si="33"/>
        <v>-3.3698124269829286</v>
      </c>
      <c r="Y373" s="10">
        <f t="shared" ca="1" si="34"/>
        <v>-10.514064278208116</v>
      </c>
      <c r="Z373" s="10">
        <f ca="1">I373-Test!$AD$20</f>
        <v>-16.104109405916237</v>
      </c>
      <c r="AA373" s="10">
        <f t="shared" ca="1" si="35"/>
        <v>-4.4236042845924466</v>
      </c>
    </row>
    <row r="374" spans="1:27">
      <c r="A374" s="6">
        <f ca="1">LN((RAND()^(-Results!$F$4))-1)</f>
        <v>1.3193988655649713</v>
      </c>
      <c r="B374" s="6">
        <f ca="1">LN((RAND()^(-Results!$F$4))-1)</f>
        <v>-1.1666639831480974</v>
      </c>
      <c r="C374" s="6">
        <f ca="1">LN((RAND()^(-Results!$F$4))-1)</f>
        <v>0.42390019838829152</v>
      </c>
      <c r="D374" s="6">
        <f ca="1">LN((RAND()^(-Results!$F$4))-1)</f>
        <v>3.4213660559915584</v>
      </c>
      <c r="E374" s="6">
        <f ca="1">LN((RAND()^(-Results!$F$4))-1)</f>
        <v>-3.0032241902726757</v>
      </c>
      <c r="F374" s="6">
        <f ca="1">LN((RAND()^(-Results!$F$4))-1)</f>
        <v>0.70582987389848095</v>
      </c>
      <c r="G374" s="6">
        <f ca="1">LN((RAND()^(-Results!$F$4))-1)</f>
        <v>-4.9749047501881503</v>
      </c>
      <c r="H374" s="6">
        <f t="shared" ca="1" si="30"/>
        <v>-4.9166535797441462</v>
      </c>
      <c r="I374" s="10">
        <f ca="1">SUMPRODUCT(J374:O374,Results!B$12:G$12)+Results!$F$5*H374</f>
        <v>-22.982237429529274</v>
      </c>
      <c r="J374" s="10">
        <f ca="1">SUMPRODUCT($A374:$F374,Results!$B$15:$G$15)</f>
        <v>-3.9412552486121477</v>
      </c>
      <c r="K374" s="10">
        <f ca="1">SUMPRODUCT($A374:$F374,Results!$B$16:$G$16)</f>
        <v>-9.493523974117215</v>
      </c>
      <c r="L374" s="10">
        <f ca="1">SUMPRODUCT($A374:$F374,Results!$B$17:$G$17)</f>
        <v>11.80636692467951</v>
      </c>
      <c r="M374" s="10">
        <f ca="1">SUMPRODUCT($A374:$F374,Results!$B$18:$G$18)</f>
        <v>-4.1166530063228421</v>
      </c>
      <c r="N374" s="10">
        <f ca="1">SUMPRODUCT($A374:$F374,Results!$B$19:$G$19)</f>
        <v>3.7371908214170055</v>
      </c>
      <c r="O374" s="10">
        <f ca="1">SUMPRODUCT($A374:$F374,Results!$B$20:$G$20)</f>
        <v>6.5551286283794052</v>
      </c>
      <c r="P374" s="10" cm="1">
        <f t="array" aca="1" ref="P374" ca="1">SUMPRODUCT(J374:O374,TRANSPOSE(Test!BL$20:BL$25))+Test!$AD$20-Test!$BL$27</f>
        <v>1.4275484459142014</v>
      </c>
      <c r="Q374" s="10" cm="1">
        <f t="array" aca="1" ref="Q374" ca="1">SUMPRODUCT(J374:O374,TRANSPOSE(Test!ES$20:ES$25))+Test!$AD$20-Test!$ES$27</f>
        <v>1.4236338632560641</v>
      </c>
      <c r="R374" s="10">
        <f ca="1">I374-Results!$E$5*H374</f>
        <v>-3.3156231105526892</v>
      </c>
      <c r="S374" s="10" cm="1">
        <f t="array" aca="1" ref="S374" ca="1">SUMPRODUCT(J374:O374,TRANSPOSE(Test!AR$28:AR$33))+Test!$AD$20-Test!$AC$26</f>
        <v>5.1110548368227358</v>
      </c>
      <c r="T374" s="10">
        <f ca="1">SUMPRODUCT(J374:O374,Results!K$9:P$9)</f>
        <v>1.4403927937813119</v>
      </c>
      <c r="U374" s="10">
        <f ca="1">SUMPRODUCT(J374:O374,Results!K$9:P$9)+Test!$AD$20-Test!$AC$31</f>
        <v>1.4573488503064045</v>
      </c>
      <c r="V374" s="10">
        <f t="shared" ca="1" si="31"/>
        <v>-24.409785875443475</v>
      </c>
      <c r="W374" s="10">
        <f t="shared" ca="1" si="32"/>
        <v>-24.405871292785339</v>
      </c>
      <c r="X374" s="10">
        <f t="shared" ca="1" si="33"/>
        <v>-19.666614318976585</v>
      </c>
      <c r="Y374" s="10">
        <f t="shared" ca="1" si="34"/>
        <v>-28.093292266352009</v>
      </c>
      <c r="Z374" s="10">
        <f ca="1">I374-Test!$AD$20</f>
        <v>-23.264365496411159</v>
      </c>
      <c r="AA374" s="10">
        <f t="shared" ca="1" si="35"/>
        <v>-24.43958627983568</v>
      </c>
    </row>
    <row r="375" spans="1:27">
      <c r="A375" s="6">
        <f ca="1">LN((RAND()^(-Results!$F$4))-1)</f>
        <v>-1.4488693217480608</v>
      </c>
      <c r="B375" s="6">
        <f ca="1">LN((RAND()^(-Results!$F$4))-1)</f>
        <v>-1.2629478287999332</v>
      </c>
      <c r="C375" s="6">
        <f ca="1">LN((RAND()^(-Results!$F$4))-1)</f>
        <v>4.5142231354559401</v>
      </c>
      <c r="D375" s="6">
        <f ca="1">LN((RAND()^(-Results!$F$4))-1)</f>
        <v>2.2593291492491372</v>
      </c>
      <c r="E375" s="6">
        <f ca="1">LN((RAND()^(-Results!$F$4))-1)</f>
        <v>-0.83962852773530328</v>
      </c>
      <c r="F375" s="6">
        <f ca="1">LN((RAND()^(-Results!$F$4))-1)</f>
        <v>-1.3355341185085168</v>
      </c>
      <c r="G375" s="6">
        <f ca="1">LN((RAND()^(-Results!$F$4))-1)</f>
        <v>-1.3009152563341837</v>
      </c>
      <c r="H375" s="6">
        <f t="shared" ca="1" si="30"/>
        <v>-1.2426640858901794</v>
      </c>
      <c r="I375" s="10">
        <f ca="1">SUMPRODUCT(J375:O375,Results!B$12:G$12)+Results!$F$5*H375</f>
        <v>-26.336471012499565</v>
      </c>
      <c r="J375" s="10">
        <f ca="1">SUMPRODUCT($A375:$F375,Results!$B$15:$G$15)</f>
        <v>9.7335364710248697</v>
      </c>
      <c r="K375" s="10">
        <f ca="1">SUMPRODUCT($A375:$F375,Results!$B$16:$G$16)</f>
        <v>0.64405814107180692</v>
      </c>
      <c r="L375" s="10">
        <f ca="1">SUMPRODUCT($A375:$F375,Results!$B$17:$G$17)</f>
        <v>9.4293295386529756</v>
      </c>
      <c r="M375" s="10">
        <f ca="1">SUMPRODUCT($A375:$F375,Results!$B$18:$G$18)</f>
        <v>-6.4380428995112142</v>
      </c>
      <c r="N375" s="10">
        <f ca="1">SUMPRODUCT($A375:$F375,Results!$B$19:$G$19)</f>
        <v>-2.6638500436665176</v>
      </c>
      <c r="O375" s="10">
        <f ca="1">SUMPRODUCT($A375:$F375,Results!$B$20:$G$20)</f>
        <v>3.9758362814225841</v>
      </c>
      <c r="P375" s="10" cm="1">
        <f t="array" aca="1" ref="P375" ca="1">SUMPRODUCT(J375:O375,TRANSPOSE(Test!BL$20:BL$25))+Test!$AD$20-Test!$BL$27</f>
        <v>-18.201531428379251</v>
      </c>
      <c r="Q375" s="10" cm="1">
        <f t="array" aca="1" ref="Q375" ca="1">SUMPRODUCT(J375:O375,TRANSPOSE(Test!ES$20:ES$25))+Test!$AD$20-Test!$ES$27</f>
        <v>-18.247440761607432</v>
      </c>
      <c r="R375" s="10">
        <f ca="1">I375-Results!$E$5*H375</f>
        <v>-21.365814668938846</v>
      </c>
      <c r="S375" s="10" cm="1">
        <f t="array" aca="1" ref="S375" ca="1">SUMPRODUCT(J375:O375,TRANSPOSE(Test!AR$28:AR$33))+Test!$AD$20-Test!$AC$26</f>
        <v>-7.5237741312045356</v>
      </c>
      <c r="T375" s="10">
        <f ca="1">SUMPRODUCT(J375:O375,Results!K$9:P$9)</f>
        <v>-18.44619738855538</v>
      </c>
      <c r="U375" s="10">
        <f ca="1">SUMPRODUCT(J375:O375,Results!K$9:P$9)+Test!$AD$20-Test!$AC$31</f>
        <v>-18.429241332030287</v>
      </c>
      <c r="V375" s="10">
        <f t="shared" ca="1" si="31"/>
        <v>-8.134939584120314</v>
      </c>
      <c r="W375" s="10">
        <f t="shared" ca="1" si="32"/>
        <v>-8.089030250892133</v>
      </c>
      <c r="X375" s="10">
        <f t="shared" ca="1" si="33"/>
        <v>-4.9706563435607194</v>
      </c>
      <c r="Y375" s="10">
        <f t="shared" ca="1" si="34"/>
        <v>-18.812696881295029</v>
      </c>
      <c r="Z375" s="10">
        <f ca="1">I375-Test!$AD$20</f>
        <v>-26.61859907938145</v>
      </c>
      <c r="AA375" s="10">
        <f t="shared" ca="1" si="35"/>
        <v>-7.9072296804692783</v>
      </c>
    </row>
    <row r="376" spans="1:27">
      <c r="A376" s="6">
        <f ca="1">LN((RAND()^(-Results!$F$4))-1)</f>
        <v>3.4857907264137737</v>
      </c>
      <c r="B376" s="6">
        <f ca="1">LN((RAND()^(-Results!$F$4))-1)</f>
        <v>1.3489291225284386</v>
      </c>
      <c r="C376" s="6">
        <f ca="1">LN((RAND()^(-Results!$F$4))-1)</f>
        <v>-0.60821671223988216</v>
      </c>
      <c r="D376" s="6">
        <f ca="1">LN((RAND()^(-Results!$F$4))-1)</f>
        <v>2.793494384204442</v>
      </c>
      <c r="E376" s="6">
        <f ca="1">LN((RAND()^(-Results!$F$4))-1)</f>
        <v>0.43320752855923272</v>
      </c>
      <c r="F376" s="6">
        <f ca="1">LN((RAND()^(-Results!$F$4))-1)</f>
        <v>2.4491418833172172</v>
      </c>
      <c r="G376" s="6">
        <f ca="1">LN((RAND()^(-Results!$F$4))-1)</f>
        <v>-4.4812574384022099</v>
      </c>
      <c r="H376" s="6">
        <f t="shared" ca="1" si="30"/>
        <v>-4.4230062679582058</v>
      </c>
      <c r="I376" s="10">
        <f ca="1">SUMPRODUCT(J376:O376,Results!B$12:G$12)+Results!$F$5*H376</f>
        <v>19.24696697737177</v>
      </c>
      <c r="J376" s="10">
        <f ca="1">SUMPRODUCT($A376:$F376,Results!$B$15:$G$15)</f>
        <v>-18.391330742598253</v>
      </c>
      <c r="K376" s="10">
        <f ca="1">SUMPRODUCT($A376:$F376,Results!$B$16:$G$16)</f>
        <v>0.57175317781247204</v>
      </c>
      <c r="L376" s="10">
        <f ca="1">SUMPRODUCT($A376:$F376,Results!$B$17:$G$17)</f>
        <v>-4.3041928770451818</v>
      </c>
      <c r="M376" s="10">
        <f ca="1">SUMPRODUCT($A376:$F376,Results!$B$18:$G$18)</f>
        <v>-3.5123803585930764</v>
      </c>
      <c r="N376" s="10">
        <f ca="1">SUMPRODUCT($A376:$F376,Results!$B$19:$G$19)</f>
        <v>9.8115654348098076</v>
      </c>
      <c r="O376" s="10">
        <f ca="1">SUMPRODUCT($A376:$F376,Results!$B$20:$G$20)</f>
        <v>5.8527194052581049</v>
      </c>
      <c r="P376" s="10" cm="1">
        <f t="array" aca="1" ref="P376" ca="1">SUMPRODUCT(J376:O376,TRANSPOSE(Test!BL$20:BL$25))+Test!$AD$20-Test!$BL$27</f>
        <v>40.473570008326234</v>
      </c>
      <c r="Q376" s="10" cm="1">
        <f t="array" aca="1" ref="Q376" ca="1">SUMPRODUCT(J376:O376,TRANSPOSE(Test!ES$20:ES$25))+Test!$AD$20-Test!$ES$27</f>
        <v>40.559995928070201</v>
      </c>
      <c r="R376" s="10">
        <f ca="1">I376-Results!$E$5*H376</f>
        <v>36.938992049204593</v>
      </c>
      <c r="S376" s="10" cm="1">
        <f t="array" aca="1" ref="S376" ca="1">SUMPRODUCT(J376:O376,TRANSPOSE(Test!AR$28:AR$33))+Test!$AD$20-Test!$AC$26</f>
        <v>37.064410673940309</v>
      </c>
      <c r="T376" s="10">
        <f ca="1">SUMPRODUCT(J376:O376,Results!K$9:P$9)</f>
        <v>41.021520083604983</v>
      </c>
      <c r="U376" s="10">
        <f ca="1">SUMPRODUCT(J376:O376,Results!K$9:P$9)+Test!$AD$20-Test!$AC$31</f>
        <v>41.038476140130079</v>
      </c>
      <c r="V376" s="10">
        <f t="shared" ca="1" si="31"/>
        <v>-21.226603030954465</v>
      </c>
      <c r="W376" s="10">
        <f t="shared" ca="1" si="32"/>
        <v>-21.313028950698431</v>
      </c>
      <c r="X376" s="10">
        <f t="shared" ca="1" si="33"/>
        <v>-17.692025071832823</v>
      </c>
      <c r="Y376" s="10">
        <f t="shared" ca="1" si="34"/>
        <v>-17.817443696568539</v>
      </c>
      <c r="Z376" s="10">
        <f ca="1">I376-Test!$AD$20</f>
        <v>18.964838910489885</v>
      </c>
      <c r="AA376" s="10">
        <f t="shared" ca="1" si="35"/>
        <v>-21.79150916275831</v>
      </c>
    </row>
    <row r="377" spans="1:27">
      <c r="A377" s="6">
        <f ca="1">LN((RAND()^(-Results!$F$4))-1)</f>
        <v>1.4997399234623896</v>
      </c>
      <c r="B377" s="6">
        <f ca="1">LN((RAND()^(-Results!$F$4))-1)</f>
        <v>0.6194941726014318</v>
      </c>
      <c r="C377" s="6">
        <f ca="1">LN((RAND()^(-Results!$F$4))-1)</f>
        <v>-0.51991687999380609</v>
      </c>
      <c r="D377" s="6">
        <f ca="1">LN((RAND()^(-Results!$F$4))-1)</f>
        <v>-1.66091147723139</v>
      </c>
      <c r="E377" s="6">
        <f ca="1">LN((RAND()^(-Results!$F$4))-1)</f>
        <v>1.4879560896941597</v>
      </c>
      <c r="F377" s="6">
        <f ca="1">LN((RAND()^(-Results!$F$4))-1)</f>
        <v>-1.4976114155751707</v>
      </c>
      <c r="G377" s="6">
        <f ca="1">LN((RAND()^(-Results!$F$4))-1)</f>
        <v>-0.26175912262340911</v>
      </c>
      <c r="H377" s="6">
        <f t="shared" ca="1" si="30"/>
        <v>-0.20350795217940487</v>
      </c>
      <c r="I377" s="10">
        <f ca="1">SUMPRODUCT(J377:O377,Results!B$12:G$12)+Results!$F$5*H377</f>
        <v>7.719018540103324</v>
      </c>
      <c r="J377" s="10">
        <f ca="1">SUMPRODUCT($A377:$F377,Results!$B$15:$G$15)</f>
        <v>-2.1579748511564745</v>
      </c>
      <c r="K377" s="10">
        <f ca="1">SUMPRODUCT($A377:$F377,Results!$B$16:$G$16)</f>
        <v>3.3038382177610606</v>
      </c>
      <c r="L377" s="10">
        <f ca="1">SUMPRODUCT($A377:$F377,Results!$B$17:$G$17)</f>
        <v>-5.4812293670165317</v>
      </c>
      <c r="M377" s="10">
        <f ca="1">SUMPRODUCT($A377:$F377,Results!$B$18:$G$18)</f>
        <v>4.7335391411482171</v>
      </c>
      <c r="N377" s="10">
        <f ca="1">SUMPRODUCT($A377:$F377,Results!$B$19:$G$19)</f>
        <v>2.4592614228650751</v>
      </c>
      <c r="O377" s="10">
        <f ca="1">SUMPRODUCT($A377:$F377,Results!$B$20:$G$20)</f>
        <v>-2.9628111687535092</v>
      </c>
      <c r="P377" s="10" cm="1">
        <f t="array" aca="1" ref="P377" ca="1">SUMPRODUCT(J377:O377,TRANSPOSE(Test!BL$20:BL$25))+Test!$AD$20-Test!$BL$27</f>
        <v>8.7079836782774933</v>
      </c>
      <c r="Q377" s="10" cm="1">
        <f t="array" aca="1" ref="Q377" ca="1">SUMPRODUCT(J377:O377,TRANSPOSE(Test!ES$20:ES$25))+Test!$AD$20-Test!$ES$27</f>
        <v>8.6496225412583581</v>
      </c>
      <c r="R377" s="10">
        <f ca="1">I377-Results!$E$5*H377</f>
        <v>8.533050348820943</v>
      </c>
      <c r="S377" s="10" cm="1">
        <f t="array" aca="1" ref="S377" ca="1">SUMPRODUCT(J377:O377,TRANSPOSE(Test!AR$28:AR$33))+Test!$AD$20-Test!$AC$26</f>
        <v>2.848249516663464</v>
      </c>
      <c r="T377" s="10">
        <f ca="1">SUMPRODUCT(J377:O377,Results!K$9:P$9)</f>
        <v>8.3077875618718835</v>
      </c>
      <c r="U377" s="10">
        <f ca="1">SUMPRODUCT(J377:O377,Results!K$9:P$9)+Test!$AD$20-Test!$AC$31</f>
        <v>8.3247436183969761</v>
      </c>
      <c r="V377" s="10">
        <f t="shared" ca="1" si="31"/>
        <v>-0.98896513817416931</v>
      </c>
      <c r="W377" s="10">
        <f t="shared" ca="1" si="32"/>
        <v>-0.93060400115503406</v>
      </c>
      <c r="X377" s="10">
        <f t="shared" ca="1" si="33"/>
        <v>-0.81403180871761904</v>
      </c>
      <c r="Y377" s="10">
        <f t="shared" ca="1" si="34"/>
        <v>4.87076902343986</v>
      </c>
      <c r="Z377" s="10">
        <f ca="1">I377-Test!$AD$20</f>
        <v>7.4368904732214389</v>
      </c>
      <c r="AA377" s="10">
        <f t="shared" ca="1" si="35"/>
        <v>-0.60572507829365207</v>
      </c>
    </row>
    <row r="378" spans="1:27">
      <c r="A378" s="6">
        <f ca="1">LN((RAND()^(-Results!$F$4))-1)</f>
        <v>-0.68662934092799421</v>
      </c>
      <c r="B378" s="6">
        <f ca="1">LN((RAND()^(-Results!$F$4))-1)</f>
        <v>2.7486866330057063</v>
      </c>
      <c r="C378" s="6">
        <f ca="1">LN((RAND()^(-Results!$F$4))-1)</f>
        <v>-1.4366219583662463</v>
      </c>
      <c r="D378" s="6">
        <f ca="1">LN((RAND()^(-Results!$F$4))-1)</f>
        <v>1.3326491163332477</v>
      </c>
      <c r="E378" s="6">
        <f ca="1">LN((RAND()^(-Results!$F$4))-1)</f>
        <v>-1.60712002602196</v>
      </c>
      <c r="F378" s="6">
        <f ca="1">LN((RAND()^(-Results!$F$4))-1)</f>
        <v>-0.71363531251049916</v>
      </c>
      <c r="G378" s="6">
        <f ca="1">LN((RAND()^(-Results!$F$4))-1)</f>
        <v>-3.9816983344094923</v>
      </c>
      <c r="H378" s="6">
        <f t="shared" ca="1" si="30"/>
        <v>-3.9234471639654882</v>
      </c>
      <c r="I378" s="10">
        <f ca="1">SUMPRODUCT(J378:O378,Results!B$12:G$12)+Results!$F$5*H378</f>
        <v>-25.619657685457668</v>
      </c>
      <c r="J378" s="10">
        <f ca="1">SUMPRODUCT($A378:$F378,Results!$B$15:$G$15)</f>
        <v>2.3773731074835682</v>
      </c>
      <c r="K378" s="10">
        <f ca="1">SUMPRODUCT($A378:$F378,Results!$B$16:$G$16)</f>
        <v>-5.2527053714109062</v>
      </c>
      <c r="L378" s="10">
        <f ca="1">SUMPRODUCT($A378:$F378,Results!$B$17:$G$17)</f>
        <v>8.5790718953273153</v>
      </c>
      <c r="M378" s="10">
        <f ca="1">SUMPRODUCT($A378:$F378,Results!$B$18:$G$18)</f>
        <v>3.7234632986618044</v>
      </c>
      <c r="N378" s="10">
        <f ca="1">SUMPRODUCT($A378:$F378,Results!$B$19:$G$19)</f>
        <v>2.5535983089768708</v>
      </c>
      <c r="O378" s="10">
        <f ca="1">SUMPRODUCT($A378:$F378,Results!$B$20:$G$20)</f>
        <v>-0.6329205871951824</v>
      </c>
      <c r="P378" s="10" cm="1">
        <f t="array" aca="1" ref="P378" ca="1">SUMPRODUCT(J378:O378,TRANSPOSE(Test!BL$20:BL$25))+Test!$AD$20-Test!$BL$27</f>
        <v>-7.6235358146450274</v>
      </c>
      <c r="Q378" s="10" cm="1">
        <f t="array" aca="1" ref="Q378" ca="1">SUMPRODUCT(J378:O378,TRANSPOSE(Test!ES$20:ES$25))+Test!$AD$20-Test!$ES$27</f>
        <v>-7.4567390131956879</v>
      </c>
      <c r="R378" s="10">
        <f ca="1">I378-Results!$E$5*H378</f>
        <v>-9.9258690295957148</v>
      </c>
      <c r="S378" s="10" cm="1">
        <f t="array" aca="1" ref="S378" ca="1">SUMPRODUCT(J378:O378,TRANSPOSE(Test!AR$28:AR$33))+Test!$AD$20-Test!$AC$26</f>
        <v>-10.211596663266063</v>
      </c>
      <c r="T378" s="10">
        <f ca="1">SUMPRODUCT(J378:O378,Results!K$9:P$9)</f>
        <v>-6.6004451157319597</v>
      </c>
      <c r="U378" s="10">
        <f ca="1">SUMPRODUCT(J378:O378,Results!K$9:P$9)+Test!$AD$20-Test!$AC$31</f>
        <v>-6.5834890592068671</v>
      </c>
      <c r="V378" s="10">
        <f t="shared" ca="1" si="31"/>
        <v>-17.99612187081264</v>
      </c>
      <c r="W378" s="10">
        <f t="shared" ca="1" si="32"/>
        <v>-18.162918672261981</v>
      </c>
      <c r="X378" s="10">
        <f t="shared" ca="1" si="33"/>
        <v>-15.693788655861953</v>
      </c>
      <c r="Y378" s="10">
        <f t="shared" ca="1" si="34"/>
        <v>-15.408061022191605</v>
      </c>
      <c r="Z378" s="10">
        <f ca="1">I378-Test!$AD$20</f>
        <v>-25.901785752339553</v>
      </c>
      <c r="AA378" s="10">
        <f t="shared" ca="1" si="35"/>
        <v>-19.036168626250799</v>
      </c>
    </row>
    <row r="379" spans="1:27">
      <c r="A379" s="6">
        <f ca="1">LN((RAND()^(-Results!$F$4))-1)</f>
        <v>1.3571346289975139</v>
      </c>
      <c r="B379" s="6">
        <f ca="1">LN((RAND()^(-Results!$F$4))-1)</f>
        <v>-1.3549360746521768</v>
      </c>
      <c r="C379" s="6">
        <f ca="1">LN((RAND()^(-Results!$F$4))-1)</f>
        <v>0.23417702326156262</v>
      </c>
      <c r="D379" s="6">
        <f ca="1">LN((RAND()^(-Results!$F$4))-1)</f>
        <v>2.1851263028398842</v>
      </c>
      <c r="E379" s="6">
        <f ca="1">LN((RAND()^(-Results!$F$4))-1)</f>
        <v>1.1493285405544242</v>
      </c>
      <c r="F379" s="6">
        <f ca="1">LN((RAND()^(-Results!$F$4))-1)</f>
        <v>1.8617255011653373</v>
      </c>
      <c r="G379" s="6">
        <f ca="1">LN((RAND()^(-Results!$F$4))-1)</f>
        <v>1.3603869880571684</v>
      </c>
      <c r="H379" s="6">
        <f t="shared" ca="1" si="30"/>
        <v>1.4186381585011727</v>
      </c>
      <c r="I379" s="10">
        <f ca="1">SUMPRODUCT(J379:O379,Results!B$12:G$12)+Results!$F$5*H379</f>
        <v>26.645166842737282</v>
      </c>
      <c r="J379" s="10">
        <f ca="1">SUMPRODUCT($A379:$F379,Results!$B$15:$G$15)</f>
        <v>-10.424081295926134</v>
      </c>
      <c r="K379" s="10">
        <f ca="1">SUMPRODUCT($A379:$F379,Results!$B$16:$G$16)</f>
        <v>1.4918800025665848</v>
      </c>
      <c r="L379" s="10">
        <f ca="1">SUMPRODUCT($A379:$F379,Results!$B$17:$G$17)</f>
        <v>-7.4139399901270284</v>
      </c>
      <c r="M379" s="10">
        <f ca="1">SUMPRODUCT($A379:$F379,Results!$B$18:$G$18)</f>
        <v>-4.8599717761489991</v>
      </c>
      <c r="N379" s="10">
        <f ca="1">SUMPRODUCT($A379:$F379,Results!$B$19:$G$19)</f>
        <v>0.25756810262591556</v>
      </c>
      <c r="O379" s="10">
        <f ca="1">SUMPRODUCT($A379:$F379,Results!$B$20:$G$20)</f>
        <v>3.3670326302908964</v>
      </c>
      <c r="P379" s="10" cm="1">
        <f t="array" aca="1" ref="P379" ca="1">SUMPRODUCT(J379:O379,TRANSPOSE(Test!BL$20:BL$25))+Test!$AD$20-Test!$BL$27</f>
        <v>19.982727983040441</v>
      </c>
      <c r="Q379" s="10" cm="1">
        <f t="array" aca="1" ref="Q379" ca="1">SUMPRODUCT(J379:O379,TRANSPOSE(Test!ES$20:ES$25))+Test!$AD$20-Test!$ES$27</f>
        <v>19.978339367879421</v>
      </c>
      <c r="R379" s="10">
        <f ca="1">I379-Results!$E$5*H379</f>
        <v>20.970614208732592</v>
      </c>
      <c r="S379" s="10" cm="1">
        <f t="array" aca="1" ref="S379" ca="1">SUMPRODUCT(J379:O379,TRANSPOSE(Test!AR$28:AR$33))+Test!$AD$20-Test!$AC$26</f>
        <v>21.203572406276695</v>
      </c>
      <c r="T379" s="10">
        <f ca="1">SUMPRODUCT(J379:O379,Results!K$9:P$9)</f>
        <v>19.975909333999105</v>
      </c>
      <c r="U379" s="10">
        <f ca="1">SUMPRODUCT(J379:O379,Results!K$9:P$9)+Test!$AD$20-Test!$AC$31</f>
        <v>19.992865390524198</v>
      </c>
      <c r="V379" s="10">
        <f t="shared" ca="1" si="31"/>
        <v>6.6624388596968416</v>
      </c>
      <c r="W379" s="10">
        <f t="shared" ca="1" si="32"/>
        <v>6.6668274748578611</v>
      </c>
      <c r="X379" s="10">
        <f t="shared" ca="1" si="33"/>
        <v>5.6745526340046908</v>
      </c>
      <c r="Y379" s="10">
        <f t="shared" ca="1" si="34"/>
        <v>5.441594436460587</v>
      </c>
      <c r="Z379" s="10">
        <f ca="1">I379-Test!$AD$20</f>
        <v>26.363038775855397</v>
      </c>
      <c r="AA379" s="10">
        <f t="shared" ca="1" si="35"/>
        <v>6.6523014522130843</v>
      </c>
    </row>
    <row r="380" spans="1:27">
      <c r="A380" s="6">
        <f ca="1">LN((RAND()^(-Results!$F$4))-1)</f>
        <v>0.25838452971978432</v>
      </c>
      <c r="B380" s="6">
        <f ca="1">LN((RAND()^(-Results!$F$4))-1)</f>
        <v>1.8978490154338745</v>
      </c>
      <c r="C380" s="6">
        <f ca="1">LN((RAND()^(-Results!$F$4))-1)</f>
        <v>-1.6952974063493607</v>
      </c>
      <c r="D380" s="6">
        <f ca="1">LN((RAND()^(-Results!$F$4))-1)</f>
        <v>-1.6640163155667866</v>
      </c>
      <c r="E380" s="6">
        <f ca="1">LN((RAND()^(-Results!$F$4))-1)</f>
        <v>1.9280128110707533</v>
      </c>
      <c r="F380" s="6">
        <f ca="1">LN((RAND()^(-Results!$F$4))-1)</f>
        <v>1.447415924007815</v>
      </c>
      <c r="G380" s="6">
        <f ca="1">LN((RAND()^(-Results!$F$4))-1)</f>
        <v>-2.7493521082268018</v>
      </c>
      <c r="H380" s="6">
        <f t="shared" ca="1" si="30"/>
        <v>-2.6911009377827977</v>
      </c>
      <c r="I380" s="10">
        <f ca="1">SUMPRODUCT(J380:O380,Results!B$12:G$12)+Results!$F$5*H380</f>
        <v>4.8009298297669165</v>
      </c>
      <c r="J380" s="10">
        <f ca="1">SUMPRODUCT($A380:$F380,Results!$B$15:$G$15)</f>
        <v>-6.1780265490726904</v>
      </c>
      <c r="K380" s="10">
        <f ca="1">SUMPRODUCT($A380:$F380,Results!$B$16:$G$16)</f>
        <v>5.9299123303920656</v>
      </c>
      <c r="L380" s="10">
        <f ca="1">SUMPRODUCT($A380:$F380,Results!$B$17:$G$17)</f>
        <v>-10.341803138890189</v>
      </c>
      <c r="M380" s="10">
        <f ca="1">SUMPRODUCT($A380:$F380,Results!$B$18:$G$18)</f>
        <v>1.9394434891953614</v>
      </c>
      <c r="N380" s="10">
        <f ca="1">SUMPRODUCT($A380:$F380,Results!$B$19:$G$19)</f>
        <v>1.7778167395583273</v>
      </c>
      <c r="O380" s="10">
        <f ca="1">SUMPRODUCT($A380:$F380,Results!$B$20:$G$20)</f>
        <v>-2.5184710095733633</v>
      </c>
      <c r="P380" s="10" cm="1">
        <f t="array" aca="1" ref="P380" ca="1">SUMPRODUCT(J380:O380,TRANSPOSE(Test!BL$20:BL$25))+Test!$AD$20-Test!$BL$27</f>
        <v>17.359481913995022</v>
      </c>
      <c r="Q380" s="10" cm="1">
        <f t="array" aca="1" ref="Q380" ca="1">SUMPRODUCT(J380:O380,TRANSPOSE(Test!ES$20:ES$25))+Test!$AD$20-Test!$ES$27</f>
        <v>17.447091503199449</v>
      </c>
      <c r="R380" s="10">
        <f ca="1">I380-Results!$E$5*H380</f>
        <v>15.565333580898107</v>
      </c>
      <c r="S380" s="10" cm="1">
        <f t="array" aca="1" ref="S380" ca="1">SUMPRODUCT(J380:O380,TRANSPOSE(Test!AR$28:AR$33))+Test!$AD$20-Test!$AC$26</f>
        <v>12.218477820146129</v>
      </c>
      <c r="T380" s="10">
        <f ca="1">SUMPRODUCT(J380:O380,Results!K$9:P$9)</f>
        <v>17.84449775449032</v>
      </c>
      <c r="U380" s="10">
        <f ca="1">SUMPRODUCT(J380:O380,Results!K$9:P$9)+Test!$AD$20-Test!$AC$31</f>
        <v>17.861453811015412</v>
      </c>
      <c r="V380" s="10">
        <f t="shared" ca="1" si="31"/>
        <v>-12.558552084228106</v>
      </c>
      <c r="W380" s="10">
        <f t="shared" ca="1" si="32"/>
        <v>-12.646161673432532</v>
      </c>
      <c r="X380" s="10">
        <f t="shared" ca="1" si="33"/>
        <v>-10.764403751131191</v>
      </c>
      <c r="Y380" s="10">
        <f t="shared" ca="1" si="34"/>
        <v>-7.4175479903792123</v>
      </c>
      <c r="Z380" s="10">
        <f ca="1">I380-Test!$AD$20</f>
        <v>4.5188017628850314</v>
      </c>
      <c r="AA380" s="10">
        <f t="shared" ca="1" si="35"/>
        <v>-13.060523981248496</v>
      </c>
    </row>
    <row r="381" spans="1:27">
      <c r="A381" s="6">
        <f ca="1">LN((RAND()^(-Results!$F$4))-1)</f>
        <v>2.5989602603571007</v>
      </c>
      <c r="B381" s="6">
        <f ca="1">LN((RAND()^(-Results!$F$4))-1)</f>
        <v>-7.35105835178376E-4</v>
      </c>
      <c r="C381" s="6">
        <f ca="1">LN((RAND()^(-Results!$F$4))-1)</f>
        <v>0.47261018062035792</v>
      </c>
      <c r="D381" s="6">
        <f ca="1">LN((RAND()^(-Results!$F$4))-1)</f>
        <v>0.23207997857339288</v>
      </c>
      <c r="E381" s="6">
        <f ca="1">LN((RAND()^(-Results!$F$4))-1)</f>
        <v>-0.22888505589906155</v>
      </c>
      <c r="F381" s="6">
        <f ca="1">LN((RAND()^(-Results!$F$4))-1)</f>
        <v>0.41512161680783571</v>
      </c>
      <c r="G381" s="6">
        <f ca="1">LN((RAND()^(-Results!$F$4))-1)</f>
        <v>5.3751278944562308</v>
      </c>
      <c r="H381" s="6">
        <f t="shared" ca="1" si="30"/>
        <v>5.4333790649002349</v>
      </c>
      <c r="I381" s="10">
        <f ca="1">SUMPRODUCT(J381:O381,Results!B$12:G$12)+Results!$F$5*H381</f>
        <v>46.357220029778944</v>
      </c>
      <c r="J381" s="10">
        <f ca="1">SUMPRODUCT($A381:$F381,Results!$B$15:$G$15)</f>
        <v>-7.6195598358117973</v>
      </c>
      <c r="K381" s="10">
        <f ca="1">SUMPRODUCT($A381:$F381,Results!$B$16:$G$16)</f>
        <v>0.16916200807108428</v>
      </c>
      <c r="L381" s="10">
        <f ca="1">SUMPRODUCT($A381:$F381,Results!$B$17:$G$17)</f>
        <v>0.34559891133865989</v>
      </c>
      <c r="M381" s="10">
        <f ca="1">SUMPRODUCT($A381:$F381,Results!$B$18:$G$18)</f>
        <v>-1.2488150133709941</v>
      </c>
      <c r="N381" s="10">
        <f ca="1">SUMPRODUCT($A381:$F381,Results!$B$19:$G$19)</f>
        <v>6.8214646343446548</v>
      </c>
      <c r="O381" s="10">
        <f ca="1">SUMPRODUCT($A381:$F381,Results!$B$20:$G$20)</f>
        <v>3.3629259072379485</v>
      </c>
      <c r="P381" s="10" cm="1">
        <f t="array" aca="1" ref="P381" ca="1">SUMPRODUCT(J381:O381,TRANSPOSE(Test!BL$20:BL$25))+Test!$AD$20-Test!$BL$27</f>
        <v>19.263474429192279</v>
      </c>
      <c r="Q381" s="10" cm="1">
        <f t="array" aca="1" ref="Q381" ca="1">SUMPRODUCT(J381:O381,TRANSPOSE(Test!ES$20:ES$25))+Test!$AD$20-Test!$ES$27</f>
        <v>19.205808272606163</v>
      </c>
      <c r="R381" s="10">
        <f ca="1">I381-Results!$E$5*H381</f>
        <v>24.623703770178004</v>
      </c>
      <c r="S381" s="10" cm="1">
        <f t="array" aca="1" ref="S381" ca="1">SUMPRODUCT(J381:O381,TRANSPOSE(Test!AR$28:AR$33))+Test!$AD$20-Test!$AC$26</f>
        <v>17.603809264934554</v>
      </c>
      <c r="T381" s="10">
        <f ca="1">SUMPRODUCT(J381:O381,Results!K$9:P$9)</f>
        <v>18.892578761562447</v>
      </c>
      <c r="U381" s="10">
        <f ca="1">SUMPRODUCT(J381:O381,Results!K$9:P$9)+Test!$AD$20-Test!$AC$31</f>
        <v>18.90953481808754</v>
      </c>
      <c r="V381" s="10">
        <f t="shared" ca="1" si="31"/>
        <v>27.093745600586665</v>
      </c>
      <c r="W381" s="10">
        <f t="shared" ca="1" si="32"/>
        <v>27.151411757172781</v>
      </c>
      <c r="X381" s="10">
        <f t="shared" ca="1" si="33"/>
        <v>21.73351625960094</v>
      </c>
      <c r="Y381" s="10">
        <f t="shared" ca="1" si="34"/>
        <v>28.753410764844389</v>
      </c>
      <c r="Z381" s="10">
        <f ca="1">I381-Test!$AD$20</f>
        <v>46.075091962897055</v>
      </c>
      <c r="AA381" s="10">
        <f t="shared" ca="1" si="35"/>
        <v>27.447685211691404</v>
      </c>
    </row>
    <row r="382" spans="1:27">
      <c r="A382" s="6">
        <f ca="1">LN((RAND()^(-Results!$F$4))-1)</f>
        <v>1.0481392336319353</v>
      </c>
      <c r="B382" s="6">
        <f ca="1">LN((RAND()^(-Results!$F$4))-1)</f>
        <v>-0.22816376828174031</v>
      </c>
      <c r="C382" s="6">
        <f ca="1">LN((RAND()^(-Results!$F$4))-1)</f>
        <v>-0.98998150383410521</v>
      </c>
      <c r="D382" s="6">
        <f ca="1">LN((RAND()^(-Results!$F$4))-1)</f>
        <v>-1.9089528643475779</v>
      </c>
      <c r="E382" s="6">
        <f ca="1">LN((RAND()^(-Results!$F$4))-1)</f>
        <v>-1.2821696268119718</v>
      </c>
      <c r="F382" s="6">
        <f ca="1">LN((RAND()^(-Results!$F$4))-1)</f>
        <v>0.41451189505254443</v>
      </c>
      <c r="G382" s="6">
        <f ca="1">LN((RAND()^(-Results!$F$4))-1)</f>
        <v>3.1493658668490374</v>
      </c>
      <c r="H382" s="6">
        <f t="shared" ca="1" si="30"/>
        <v>3.2076170372930415</v>
      </c>
      <c r="I382" s="10">
        <f ca="1">SUMPRODUCT(J382:O382,Results!B$12:G$12)+Results!$F$5*H382</f>
        <v>19.275752745376451</v>
      </c>
      <c r="J382" s="10">
        <f ca="1">SUMPRODUCT($A382:$F382,Results!$B$15:$G$15)</f>
        <v>-1.2279398899534151</v>
      </c>
      <c r="K382" s="10">
        <f ca="1">SUMPRODUCT($A382:$F382,Results!$B$16:$G$16)</f>
        <v>-2.627052368444712</v>
      </c>
      <c r="L382" s="10">
        <f ca="1">SUMPRODUCT($A382:$F382,Results!$B$17:$G$17)</f>
        <v>3.0339656509596704</v>
      </c>
      <c r="M382" s="10">
        <f ca="1">SUMPRODUCT($A382:$F382,Results!$B$18:$G$18)</f>
        <v>1.5716979391898636</v>
      </c>
      <c r="N382" s="10">
        <f ca="1">SUMPRODUCT($A382:$F382,Results!$B$19:$G$19)</f>
        <v>3.4600385730971128</v>
      </c>
      <c r="O382" s="10">
        <f ca="1">SUMPRODUCT($A382:$F382,Results!$B$20:$G$20)</f>
        <v>0.36339623716064512</v>
      </c>
      <c r="P382" s="10" cm="1">
        <f t="array" aca="1" ref="P382" ca="1">SUMPRODUCT(J382:O382,TRANSPOSE(Test!BL$20:BL$25))+Test!$AD$20-Test!$BL$27</f>
        <v>2.817371902047737</v>
      </c>
      <c r="Q382" s="10" cm="1">
        <f t="array" aca="1" ref="Q382" ca="1">SUMPRODUCT(J382:O382,TRANSPOSE(Test!ES$20:ES$25))+Test!$AD$20-Test!$ES$27</f>
        <v>2.752777196352056</v>
      </c>
      <c r="R382" s="10">
        <f ca="1">I382-Results!$E$5*H382</f>
        <v>6.4452845962042851</v>
      </c>
      <c r="S382" s="10" cm="1">
        <f t="array" aca="1" ref="S382" ca="1">SUMPRODUCT(J382:O382,TRANSPOSE(Test!AR$28:AR$33))+Test!$AD$20-Test!$AC$26</f>
        <v>0.58357120092644599</v>
      </c>
      <c r="T382" s="10">
        <f ca="1">SUMPRODUCT(J382:O382,Results!K$9:P$9)</f>
        <v>2.3648888226769147</v>
      </c>
      <c r="U382" s="10">
        <f ca="1">SUMPRODUCT(J382:O382,Results!K$9:P$9)+Test!$AD$20-Test!$AC$31</f>
        <v>2.3818448792020068</v>
      </c>
      <c r="V382" s="10">
        <f t="shared" ca="1" si="31"/>
        <v>16.458380843328715</v>
      </c>
      <c r="W382" s="10">
        <f t="shared" ca="1" si="32"/>
        <v>16.522975549024395</v>
      </c>
      <c r="X382" s="10">
        <f t="shared" ca="1" si="33"/>
        <v>12.830468149172166</v>
      </c>
      <c r="Y382" s="10">
        <f t="shared" ca="1" si="34"/>
        <v>18.692181544450005</v>
      </c>
      <c r="Z382" s="10">
        <f ca="1">I382-Test!$AD$20</f>
        <v>18.993624678494566</v>
      </c>
      <c r="AA382" s="10">
        <f t="shared" ca="1" si="35"/>
        <v>16.893907866174445</v>
      </c>
    </row>
    <row r="383" spans="1:27">
      <c r="A383" s="6">
        <f ca="1">LN((RAND()^(-Results!$F$4))-1)</f>
        <v>-0.56238333410482189</v>
      </c>
      <c r="B383" s="6">
        <f ca="1">LN((RAND()^(-Results!$F$4))-1)</f>
        <v>-1.0868054649726031</v>
      </c>
      <c r="C383" s="6">
        <f ca="1">LN((RAND()^(-Results!$F$4))-1)</f>
        <v>-1.185155188066469</v>
      </c>
      <c r="D383" s="6">
        <f ca="1">LN((RAND()^(-Results!$F$4))-1)</f>
        <v>-2.1654081291296485</v>
      </c>
      <c r="E383" s="6">
        <f ca="1">LN((RAND()^(-Results!$F$4))-1)</f>
        <v>-0.25269432920099999</v>
      </c>
      <c r="F383" s="6">
        <f ca="1">LN((RAND()^(-Results!$F$4))-1)</f>
        <v>2.6512722050430211E-2</v>
      </c>
      <c r="G383" s="6">
        <f ca="1">LN((RAND()^(-Results!$F$4))-1)</f>
        <v>1.1302957996352281</v>
      </c>
      <c r="H383" s="6">
        <f t="shared" ca="1" si="30"/>
        <v>1.1885469700792324</v>
      </c>
      <c r="I383" s="10">
        <f ca="1">SUMPRODUCT(J383:O383,Results!B$12:G$12)+Results!$F$5*H383</f>
        <v>-2.5801783453113689</v>
      </c>
      <c r="J383" s="10">
        <f ca="1">SUMPRODUCT($A383:$F383,Results!$B$15:$G$15)</f>
        <v>2.9837336592844421</v>
      </c>
      <c r="K383" s="10">
        <f ca="1">SUMPRODUCT($A383:$F383,Results!$B$16:$G$16)</f>
        <v>-1.222674241629099</v>
      </c>
      <c r="L383" s="10">
        <f ca="1">SUMPRODUCT($A383:$F383,Results!$B$17:$G$17)</f>
        <v>-1.3214125528579483</v>
      </c>
      <c r="M383" s="10">
        <f ca="1">SUMPRODUCT($A383:$F383,Results!$B$18:$G$18)</f>
        <v>2.194594314261201</v>
      </c>
      <c r="N383" s="10">
        <f ca="1">SUMPRODUCT($A383:$F383,Results!$B$19:$G$19)</f>
        <v>-2.990627056414775</v>
      </c>
      <c r="O383" s="10">
        <f ca="1">SUMPRODUCT($A383:$F383,Results!$B$20:$G$20)</f>
        <v>-2.5996592518382449</v>
      </c>
      <c r="P383" s="10" cm="1">
        <f t="array" aca="1" ref="P383" ca="1">SUMPRODUCT(J383:O383,TRANSPOSE(Test!BL$20:BL$25))+Test!$AD$20-Test!$BL$27</f>
        <v>-8.5552314072451203</v>
      </c>
      <c r="Q383" s="10" cm="1">
        <f t="array" aca="1" ref="Q383" ca="1">SUMPRODUCT(J383:O383,TRANSPOSE(Test!ES$20:ES$25))+Test!$AD$20-Test!$ES$27</f>
        <v>-8.6202311125488276</v>
      </c>
      <c r="R383" s="10">
        <f ca="1">I383-Results!$E$5*H383</f>
        <v>-7.3343662256282984</v>
      </c>
      <c r="S383" s="10" cm="1">
        <f t="array" aca="1" ref="S383" ca="1">SUMPRODUCT(J383:O383,TRANSPOSE(Test!AR$28:AR$33))+Test!$AD$20-Test!$AC$26</f>
        <v>-9.7424634659775009</v>
      </c>
      <c r="T383" s="10">
        <f ca="1">SUMPRODUCT(J383:O383,Results!K$9:P$9)</f>
        <v>-9.007509835126033</v>
      </c>
      <c r="U383" s="10">
        <f ca="1">SUMPRODUCT(J383:O383,Results!K$9:P$9)+Test!$AD$20-Test!$AC$31</f>
        <v>-8.9905537786009404</v>
      </c>
      <c r="V383" s="10">
        <f t="shared" ca="1" si="31"/>
        <v>5.9750530619337514</v>
      </c>
      <c r="W383" s="10">
        <f t="shared" ca="1" si="32"/>
        <v>6.0400527672374587</v>
      </c>
      <c r="X383" s="10">
        <f t="shared" ca="1" si="33"/>
        <v>4.7541878803169295</v>
      </c>
      <c r="Y383" s="10">
        <f t="shared" ca="1" si="34"/>
        <v>7.162285120666132</v>
      </c>
      <c r="Z383" s="10">
        <f ca="1">I383-Test!$AD$20</f>
        <v>-2.862306412193254</v>
      </c>
      <c r="AA383" s="10">
        <f t="shared" ca="1" si="35"/>
        <v>6.4103754332895715</v>
      </c>
    </row>
    <row r="384" spans="1:27">
      <c r="A384" s="6">
        <f ca="1">LN((RAND()^(-Results!$F$4))-1)</f>
        <v>-2.5484575620729824</v>
      </c>
      <c r="B384" s="6">
        <f ca="1">LN((RAND()^(-Results!$F$4))-1)</f>
        <v>-1.0249087428431594</v>
      </c>
      <c r="C384" s="6">
        <f ca="1">LN((RAND()^(-Results!$F$4))-1)</f>
        <v>1.3160504181977346</v>
      </c>
      <c r="D384" s="6">
        <f ca="1">LN((RAND()^(-Results!$F$4))-1)</f>
        <v>-0.62093395533083429</v>
      </c>
      <c r="E384" s="6">
        <f ca="1">LN((RAND()^(-Results!$F$4))-1)</f>
        <v>-2.0574054766064984</v>
      </c>
      <c r="F384" s="6">
        <f ca="1">LN((RAND()^(-Results!$F$4))-1)</f>
        <v>1.5345674964195783</v>
      </c>
      <c r="G384" s="6">
        <f ca="1">LN((RAND()^(-Results!$F$4))-1)</f>
        <v>0.58815761006204914</v>
      </c>
      <c r="H384" s="6">
        <f t="shared" ca="1" si="30"/>
        <v>0.64640878050605344</v>
      </c>
      <c r="I384" s="10">
        <f ca="1">SUMPRODUCT(J384:O384,Results!B$12:G$12)+Results!$F$5*H384</f>
        <v>-16.475272366776181</v>
      </c>
      <c r="J384" s="10">
        <f ca="1">SUMPRODUCT($A384:$F384,Results!$B$15:$G$15)</f>
        <v>8.5776878556329184</v>
      </c>
      <c r="K384" s="10">
        <f ca="1">SUMPRODUCT($A384:$F384,Results!$B$16:$G$16)</f>
        <v>-1.8184472307698751</v>
      </c>
      <c r="L384" s="10">
        <f ca="1">SUMPRODUCT($A384:$F384,Results!$B$17:$G$17)</f>
        <v>8.0712225581152239</v>
      </c>
      <c r="M384" s="10">
        <f ca="1">SUMPRODUCT($A384:$F384,Results!$B$18:$G$18)</f>
        <v>-5.3071874199476081</v>
      </c>
      <c r="N384" s="10">
        <f ca="1">SUMPRODUCT($A384:$F384,Results!$B$19:$G$19)</f>
        <v>-3.6571253300525735</v>
      </c>
      <c r="O384" s="10">
        <f ca="1">SUMPRODUCT($A384:$F384,Results!$B$20:$G$20)</f>
        <v>2.2636326511059699</v>
      </c>
      <c r="P384" s="10" cm="1">
        <f t="array" aca="1" ref="P384" ca="1">SUMPRODUCT(J384:O384,TRANSPOSE(Test!BL$20:BL$25))+Test!$AD$20-Test!$BL$27</f>
        <v>-19.190980328281604</v>
      </c>
      <c r="Q384" s="10" cm="1">
        <f t="array" aca="1" ref="Q384" ca="1">SUMPRODUCT(J384:O384,TRANSPOSE(Test!ES$20:ES$25))+Test!$AD$20-Test!$ES$27</f>
        <v>-19.186850273228533</v>
      </c>
      <c r="R384" s="10">
        <f ca="1">I384-Results!$E$5*H384</f>
        <v>-19.060907488800396</v>
      </c>
      <c r="S384" s="10" cm="1">
        <f t="array" aca="1" ref="S384" ca="1">SUMPRODUCT(J384:O384,TRANSPOSE(Test!AR$28:AR$33))+Test!$AD$20-Test!$AC$26</f>
        <v>-10.719980805930559</v>
      </c>
      <c r="T384" s="10">
        <f ca="1">SUMPRODUCT(J384:O384,Results!K$9:P$9)</f>
        <v>-19.193782890489146</v>
      </c>
      <c r="U384" s="10">
        <f ca="1">SUMPRODUCT(J384:O384,Results!K$9:P$9)+Test!$AD$20-Test!$AC$31</f>
        <v>-19.176826833964054</v>
      </c>
      <c r="V384" s="10">
        <f t="shared" ca="1" si="31"/>
        <v>2.7157079615054229</v>
      </c>
      <c r="W384" s="10">
        <f t="shared" ca="1" si="32"/>
        <v>2.7115779064523515</v>
      </c>
      <c r="X384" s="10">
        <f t="shared" ca="1" si="33"/>
        <v>2.5856351220242146</v>
      </c>
      <c r="Y384" s="10">
        <f t="shared" ca="1" si="34"/>
        <v>-5.7552915608456221</v>
      </c>
      <c r="Z384" s="10">
        <f ca="1">I384-Test!$AD$20</f>
        <v>-16.757400433658066</v>
      </c>
      <c r="AA384" s="10">
        <f t="shared" ca="1" si="35"/>
        <v>2.7015544671878722</v>
      </c>
    </row>
    <row r="385" spans="1:27">
      <c r="A385" s="6">
        <f ca="1">LN((RAND()^(-Results!$F$4))-1)</f>
        <v>2.947761791458376</v>
      </c>
      <c r="B385" s="6">
        <f ca="1">LN((RAND()^(-Results!$F$4))-1)</f>
        <v>4.1228384751716023E-2</v>
      </c>
      <c r="C385" s="6">
        <f ca="1">LN((RAND()^(-Results!$F$4))-1)</f>
        <v>2.4980609610396494</v>
      </c>
      <c r="D385" s="6">
        <f ca="1">LN((RAND()^(-Results!$F$4))-1)</f>
        <v>2.074603622590832</v>
      </c>
      <c r="E385" s="6">
        <f ca="1">LN((RAND()^(-Results!$F$4))-1)</f>
        <v>-2.3564208437739484</v>
      </c>
      <c r="F385" s="6">
        <f ca="1">LN((RAND()^(-Results!$F$4))-1)</f>
        <v>0.95630644489061345</v>
      </c>
      <c r="G385" s="6">
        <f ca="1">LN((RAND()^(-Results!$F$4))-1)</f>
        <v>0.65825243388510113</v>
      </c>
      <c r="H385" s="6">
        <f t="shared" ca="1" si="30"/>
        <v>0.71650360432910543</v>
      </c>
      <c r="I385" s="10">
        <f ca="1">SUMPRODUCT(J385:O385,Results!B$12:G$12)+Results!$F$5*H385</f>
        <v>22.121660199464365</v>
      </c>
      <c r="J385" s="10">
        <f ca="1">SUMPRODUCT($A385:$F385,Results!$B$15:$G$15)</f>
        <v>-6.9735160688858677</v>
      </c>
      <c r="K385" s="10">
        <f ca="1">SUMPRODUCT($A385:$F385,Results!$B$16:$G$16)</f>
        <v>-2.9308259749419663</v>
      </c>
      <c r="L385" s="10">
        <f ca="1">SUMPRODUCT($A385:$F385,Results!$B$17:$G$17)</f>
        <v>11.06482319090007</v>
      </c>
      <c r="M385" s="10">
        <f ca="1">SUMPRODUCT($A385:$F385,Results!$B$18:$G$18)</f>
        <v>-6.2768944346369508</v>
      </c>
      <c r="N385" s="10">
        <f ca="1">SUMPRODUCT($A385:$F385,Results!$B$19:$G$19)</f>
        <v>10.99347159948101</v>
      </c>
      <c r="O385" s="10">
        <f ca="1">SUMPRODUCT($A385:$F385,Results!$B$20:$G$20)</f>
        <v>9.0850070646728049</v>
      </c>
      <c r="P385" s="10" cm="1">
        <f t="array" aca="1" ref="P385" ca="1">SUMPRODUCT(J385:O385,TRANSPOSE(Test!BL$20:BL$25))+Test!$AD$20-Test!$BL$27</f>
        <v>18.925967719949632</v>
      </c>
      <c r="Q385" s="10" cm="1">
        <f t="array" aca="1" ref="Q385" ca="1">SUMPRODUCT(J385:O385,TRANSPOSE(Test!ES$20:ES$25))+Test!$AD$20-Test!$ES$27</f>
        <v>18.876699164205295</v>
      </c>
      <c r="R385" s="10">
        <f ca="1">I385-Results!$E$5*H385</f>
        <v>19.255645782147944</v>
      </c>
      <c r="S385" s="10" cm="1">
        <f t="array" aca="1" ref="S385" ca="1">SUMPRODUCT(J385:O385,TRANSPOSE(Test!AR$28:AR$33))+Test!$AD$20-Test!$AC$26</f>
        <v>22.84391769452095</v>
      </c>
      <c r="T385" s="10">
        <f ca="1">SUMPRODUCT(J385:O385,Results!K$9:P$9)</f>
        <v>18.63527060798711</v>
      </c>
      <c r="U385" s="10">
        <f ca="1">SUMPRODUCT(J385:O385,Results!K$9:P$9)+Test!$AD$20-Test!$AC$31</f>
        <v>18.652226664512202</v>
      </c>
      <c r="V385" s="10">
        <f t="shared" ca="1" si="31"/>
        <v>3.195692479514733</v>
      </c>
      <c r="W385" s="10">
        <f t="shared" ca="1" si="32"/>
        <v>3.2449610352590703</v>
      </c>
      <c r="X385" s="10">
        <f t="shared" ca="1" si="33"/>
        <v>2.8660144173164213</v>
      </c>
      <c r="Y385" s="10">
        <f t="shared" ca="1" si="34"/>
        <v>-0.72225749505658499</v>
      </c>
      <c r="Z385" s="10">
        <f ca="1">I385-Test!$AD$20</f>
        <v>21.83953213258248</v>
      </c>
      <c r="AA385" s="10">
        <f t="shared" ca="1" si="35"/>
        <v>3.469433534952163</v>
      </c>
    </row>
    <row r="386" spans="1:27">
      <c r="A386" s="6">
        <f ca="1">LN((RAND()^(-Results!$F$4))-1)</f>
        <v>0.3950548114748495</v>
      </c>
      <c r="B386" s="6">
        <f ca="1">LN((RAND()^(-Results!$F$4))-1)</f>
        <v>0.744609627904114</v>
      </c>
      <c r="C386" s="6">
        <f ca="1">LN((RAND()^(-Results!$F$4))-1)</f>
        <v>-1.3001029344219044</v>
      </c>
      <c r="D386" s="6">
        <f ca="1">LN((RAND()^(-Results!$F$4))-1)</f>
        <v>-1.7692515229180634</v>
      </c>
      <c r="E386" s="6">
        <f ca="1">LN((RAND()^(-Results!$F$4))-1)</f>
        <v>-7.979683856421337</v>
      </c>
      <c r="F386" s="6">
        <f ca="1">LN((RAND()^(-Results!$F$4))-1)</f>
        <v>-2.7633047422944323</v>
      </c>
      <c r="G386" s="6">
        <f ca="1">LN((RAND()^(-Results!$F$4))-1)</f>
        <v>-0.51301887191351148</v>
      </c>
      <c r="H386" s="6">
        <f t="shared" ca="1" si="30"/>
        <v>-0.45476770146950724</v>
      </c>
      <c r="I386" s="10">
        <f ca="1">SUMPRODUCT(J386:O386,Results!B$12:G$12)+Results!$F$5*H386</f>
        <v>-37.572870049251215</v>
      </c>
      <c r="J386" s="10">
        <f ca="1">SUMPRODUCT($A386:$F386,Results!$B$15:$G$15)</f>
        <v>14.50242455883555</v>
      </c>
      <c r="K386" s="10">
        <f ca="1">SUMPRODUCT($A386:$F386,Results!$B$16:$G$16)</f>
        <v>-20.152693319009675</v>
      </c>
      <c r="L386" s="10">
        <f ca="1">SUMPRODUCT($A386:$F386,Results!$B$17:$G$17)</f>
        <v>35.037006905842013</v>
      </c>
      <c r="M386" s="10">
        <f ca="1">SUMPRODUCT($A386:$F386,Results!$B$18:$G$18)</f>
        <v>7.0358809308273864</v>
      </c>
      <c r="N386" s="10">
        <f ca="1">SUMPRODUCT($A386:$F386,Results!$B$19:$G$19)</f>
        <v>8.2493248649704487</v>
      </c>
      <c r="O386" s="10">
        <f ca="1">SUMPRODUCT($A386:$F386,Results!$B$20:$G$20)</f>
        <v>2.095192030868243</v>
      </c>
      <c r="P386" s="10" cm="1">
        <f t="array" aca="1" ref="P386" ca="1">SUMPRODUCT(J386:O386,TRANSPOSE(Test!BL$20:BL$25))+Test!$AD$20-Test!$BL$27</f>
        <v>-36.953420792523985</v>
      </c>
      <c r="Q386" s="10" cm="1">
        <f t="array" aca="1" ref="Q386" ca="1">SUMPRODUCT(J386:O386,TRANSPOSE(Test!ES$20:ES$25))+Test!$AD$20-Test!$ES$27</f>
        <v>-37.031131557166894</v>
      </c>
      <c r="R386" s="10">
        <f ca="1">I386-Results!$E$5*H386</f>
        <v>-35.753799243373187</v>
      </c>
      <c r="S386" s="10" cm="1">
        <f t="array" aca="1" ref="S386" ca="1">SUMPRODUCT(J386:O386,TRANSPOSE(Test!AR$28:AR$33))+Test!$AD$20-Test!$AC$26</f>
        <v>-37.736509436448074</v>
      </c>
      <c r="T386" s="10">
        <f ca="1">SUMPRODUCT(J386:O386,Results!K$9:P$9)</f>
        <v>-37.489377598382838</v>
      </c>
      <c r="U386" s="10">
        <f ca="1">SUMPRODUCT(J386:O386,Results!K$9:P$9)+Test!$AD$20-Test!$AC$31</f>
        <v>-37.472421541857742</v>
      </c>
      <c r="V386" s="10">
        <f t="shared" ca="1" si="31"/>
        <v>-0.61944925672722917</v>
      </c>
      <c r="W386" s="10">
        <f t="shared" ca="1" si="32"/>
        <v>-0.54173849208432046</v>
      </c>
      <c r="X386" s="10">
        <f t="shared" ca="1" si="33"/>
        <v>-1.8190708058780274</v>
      </c>
      <c r="Y386" s="10">
        <f t="shared" ca="1" si="34"/>
        <v>0.16363938719685933</v>
      </c>
      <c r="Z386" s="10">
        <f ca="1">I386-Test!$AD$20</f>
        <v>-37.854998116133103</v>
      </c>
      <c r="AA386" s="10">
        <f t="shared" ca="1" si="35"/>
        <v>-0.10044850739347311</v>
      </c>
    </row>
    <row r="387" spans="1:27">
      <c r="A387" s="6">
        <f ca="1">LN((RAND()^(-Results!$F$4))-1)</f>
        <v>1.1122905178201477</v>
      </c>
      <c r="B387" s="6">
        <f ca="1">LN((RAND()^(-Results!$F$4))-1)</f>
        <v>-0.39855940853426464</v>
      </c>
      <c r="C387" s="6">
        <f ca="1">LN((RAND()^(-Results!$F$4))-1)</f>
        <v>-0.48927093828417106</v>
      </c>
      <c r="D387" s="6">
        <f ca="1">LN((RAND()^(-Results!$F$4))-1)</f>
        <v>0.64254924050676432</v>
      </c>
      <c r="E387" s="6">
        <f ca="1">LN((RAND()^(-Results!$F$4))-1)</f>
        <v>-0.36709399660136344</v>
      </c>
      <c r="F387" s="6">
        <f ca="1">LN((RAND()^(-Results!$F$4))-1)</f>
        <v>0.37943130113067353</v>
      </c>
      <c r="G387" s="6">
        <f ca="1">LN((RAND()^(-Results!$F$4))-1)</f>
        <v>1.0163435964045491</v>
      </c>
      <c r="H387" s="6">
        <f t="shared" ref="H387:H450" ca="1" si="36">G387-$AC$5</f>
        <v>1.0745947668485534</v>
      </c>
      <c r="I387" s="10">
        <f ca="1">SUMPRODUCT(J387:O387,Results!B$12:G$12)+Results!$F$5*H387</f>
        <v>12.871265997897897</v>
      </c>
      <c r="J387" s="10">
        <f ca="1">SUMPRODUCT($A387:$F387,Results!$B$15:$G$15)</f>
        <v>-4.3490425746091201</v>
      </c>
      <c r="K387" s="10">
        <f ca="1">SUMPRODUCT($A387:$F387,Results!$B$16:$G$16)</f>
        <v>-2.1143650104757459</v>
      </c>
      <c r="L387" s="10">
        <f ca="1">SUMPRODUCT($A387:$F387,Results!$B$17:$G$17)</f>
        <v>0.19534384310674485</v>
      </c>
      <c r="M387" s="10">
        <f ca="1">SUMPRODUCT($A387:$F387,Results!$B$18:$G$18)</f>
        <v>-0.28457904835996467</v>
      </c>
      <c r="N387" s="10">
        <f ca="1">SUMPRODUCT($A387:$F387,Results!$B$19:$G$19)</f>
        <v>1.9494410236582091</v>
      </c>
      <c r="O387" s="10">
        <f ca="1">SUMPRODUCT($A387:$F387,Results!$B$20:$G$20)</f>
        <v>1.4281827470412507</v>
      </c>
      <c r="P387" s="10" cm="1">
        <f t="array" aca="1" ref="P387" ca="1">SUMPRODUCT(J387:O387,TRANSPOSE(Test!BL$20:BL$25))+Test!$AD$20-Test!$BL$27</f>
        <v>7.3078803636261922</v>
      </c>
      <c r="Q387" s="10" cm="1">
        <f t="array" aca="1" ref="Q387" ca="1">SUMPRODUCT(J387:O387,TRANSPOSE(Test!ES$20:ES$25))+Test!$AD$20-Test!$ES$27</f>
        <v>7.2927553631065765</v>
      </c>
      <c r="R387" s="10">
        <f ca="1">I387-Results!$E$5*H387</f>
        <v>8.5728869305036834</v>
      </c>
      <c r="S387" s="10" cm="1">
        <f t="array" aca="1" ref="S387" ca="1">SUMPRODUCT(J387:O387,TRANSPOSE(Test!AR$28:AR$33))+Test!$AD$20-Test!$AC$26</f>
        <v>6.188503094037948</v>
      </c>
      <c r="T387" s="10">
        <f ca="1">SUMPRODUCT(J387:O387,Results!K$9:P$9)</f>
        <v>7.2068134980348324</v>
      </c>
      <c r="U387" s="10">
        <f ca="1">SUMPRODUCT(J387:O387,Results!K$9:P$9)+Test!$AD$20-Test!$AC$31</f>
        <v>7.223769554559925</v>
      </c>
      <c r="V387" s="10">
        <f t="shared" ref="V387:V450" ca="1" si="37">I387-P387</f>
        <v>5.5633856342717047</v>
      </c>
      <c r="W387" s="10">
        <f t="shared" ref="W387:W450" ca="1" si="38">I387-Q387</f>
        <v>5.5785106347913205</v>
      </c>
      <c r="X387" s="10">
        <f t="shared" ref="X387:X450" ca="1" si="39">I387-R387</f>
        <v>4.2983790673942135</v>
      </c>
      <c r="Y387" s="10">
        <f t="shared" ref="Y387:Y450" ca="1" si="40">I387-S387</f>
        <v>6.682762903859949</v>
      </c>
      <c r="Z387" s="10">
        <f ca="1">I387-Test!$AD$20</f>
        <v>12.589137931016012</v>
      </c>
      <c r="AA387" s="10">
        <f t="shared" ref="AA387:AA450" ca="1" si="41">I387-U387</f>
        <v>5.647496443337972</v>
      </c>
    </row>
    <row r="388" spans="1:27">
      <c r="A388" s="6">
        <f ca="1">LN((RAND()^(-Results!$F$4))-1)</f>
        <v>-1.0490371637975773</v>
      </c>
      <c r="B388" s="6">
        <f ca="1">LN((RAND()^(-Results!$F$4))-1)</f>
        <v>-0.34920542427527479</v>
      </c>
      <c r="C388" s="6">
        <f ca="1">LN((RAND()^(-Results!$F$4))-1)</f>
        <v>2.2969532616349642</v>
      </c>
      <c r="D388" s="6">
        <f ca="1">LN((RAND()^(-Results!$F$4))-1)</f>
        <v>3.3066996476133919</v>
      </c>
      <c r="E388" s="6">
        <f ca="1">LN((RAND()^(-Results!$F$4))-1)</f>
        <v>1.3480298519654852</v>
      </c>
      <c r="F388" s="6">
        <f ca="1">LN((RAND()^(-Results!$F$4))-1)</f>
        <v>-0.68491541564332492</v>
      </c>
      <c r="G388" s="6">
        <f ca="1">LN((RAND()^(-Results!$F$4))-1)</f>
        <v>0.65106371105292504</v>
      </c>
      <c r="H388" s="6">
        <f t="shared" ca="1" si="36"/>
        <v>0.70931488149692934</v>
      </c>
      <c r="I388" s="10">
        <f ca="1">SUMPRODUCT(J388:O388,Results!B$12:G$12)+Results!$F$5*H388</f>
        <v>-1.2250280542257421</v>
      </c>
      <c r="J388" s="10">
        <f ca="1">SUMPRODUCT($A388:$F388,Results!$B$15:$G$15)</f>
        <v>1.61780707326373</v>
      </c>
      <c r="K388" s="10">
        <f ca="1">SUMPRODUCT($A388:$F388,Results!$B$16:$G$16)</f>
        <v>2.8132794777075327</v>
      </c>
      <c r="L388" s="10">
        <f ca="1">SUMPRODUCT($A388:$F388,Results!$B$17:$G$17)</f>
        <v>-1.8167154734825588</v>
      </c>
      <c r="M388" s="10">
        <f ca="1">SUMPRODUCT($A388:$F388,Results!$B$18:$G$18)</f>
        <v>-3.9893946421494801</v>
      </c>
      <c r="N388" s="10">
        <f ca="1">SUMPRODUCT($A388:$F388,Results!$B$19:$G$19)</f>
        <v>-4.0803649562620432</v>
      </c>
      <c r="O388" s="10">
        <f ca="1">SUMPRODUCT($A388:$F388,Results!$B$20:$G$20)</f>
        <v>1.362894222495342</v>
      </c>
      <c r="P388" s="10" cm="1">
        <f t="array" aca="1" ref="P388" ca="1">SUMPRODUCT(J388:O388,TRANSPOSE(Test!BL$20:BL$25))+Test!$AD$20-Test!$BL$27</f>
        <v>-3.7380414451150936</v>
      </c>
      <c r="Q388" s="10" cm="1">
        <f t="array" aca="1" ref="Q388" ca="1">SUMPRODUCT(J388:O388,TRANSPOSE(Test!ES$20:ES$25))+Test!$AD$20-Test!$ES$27</f>
        <v>-3.6808157791638219</v>
      </c>
      <c r="R388" s="10">
        <f ca="1">I388-Results!$E$5*H388</f>
        <v>-4.062287580213459</v>
      </c>
      <c r="S388" s="10" cm="1">
        <f t="array" aca="1" ref="S388" ca="1">SUMPRODUCT(J388:O388,TRANSPOSE(Test!AR$28:AR$33))+Test!$AD$20-Test!$AC$26</f>
        <v>1.4040603407409811</v>
      </c>
      <c r="T388" s="10">
        <f ca="1">SUMPRODUCT(J388:O388,Results!K$9:P$9)</f>
        <v>-3.3344822962420988</v>
      </c>
      <c r="U388" s="10">
        <f ca="1">SUMPRODUCT(J388:O388,Results!K$9:P$9)+Test!$AD$20-Test!$AC$31</f>
        <v>-3.3175262397170067</v>
      </c>
      <c r="V388" s="10">
        <f t="shared" ca="1" si="37"/>
        <v>2.5130133908893515</v>
      </c>
      <c r="W388" s="10">
        <f t="shared" ca="1" si="38"/>
        <v>2.4557877249380797</v>
      </c>
      <c r="X388" s="10">
        <f t="shared" ca="1" si="39"/>
        <v>2.8372595259877169</v>
      </c>
      <c r="Y388" s="10">
        <f t="shared" ca="1" si="40"/>
        <v>-2.6290883949667232</v>
      </c>
      <c r="Z388" s="10">
        <f ca="1">I388-Test!$AD$20</f>
        <v>-1.5071561211076274</v>
      </c>
      <c r="AA388" s="10">
        <f t="shared" ca="1" si="41"/>
        <v>2.0924981854912645</v>
      </c>
    </row>
    <row r="389" spans="1:27">
      <c r="A389" s="6">
        <f ca="1">LN((RAND()^(-Results!$F$4))-1)</f>
        <v>-2.5507066615822427</v>
      </c>
      <c r="B389" s="6">
        <f ca="1">LN((RAND()^(-Results!$F$4))-1)</f>
        <v>0.41612535789711785</v>
      </c>
      <c r="C389" s="6">
        <f ca="1">LN((RAND()^(-Results!$F$4))-1)</f>
        <v>0.31400401291231528</v>
      </c>
      <c r="D389" s="6">
        <f ca="1">LN((RAND()^(-Results!$F$4))-1)</f>
        <v>1.4635001393302354</v>
      </c>
      <c r="E389" s="6">
        <f ca="1">LN((RAND()^(-Results!$F$4))-1)</f>
        <v>6.5999329036995427</v>
      </c>
      <c r="F389" s="6">
        <f ca="1">LN((RAND()^(-Results!$F$4))-1)</f>
        <v>-0.43857155621931626</v>
      </c>
      <c r="G389" s="6">
        <f ca="1">LN((RAND()^(-Results!$F$4))-1)</f>
        <v>-6.8755923176372427E-2</v>
      </c>
      <c r="H389" s="6">
        <f t="shared" ca="1" si="36"/>
        <v>-1.0504752732368172E-2</v>
      </c>
      <c r="I389" s="10">
        <f ca="1">SUMPRODUCT(J389:O389,Results!B$12:G$12)+Results!$F$5*H389</f>
        <v>3.6890388416236752</v>
      </c>
      <c r="J389" s="10">
        <f ca="1">SUMPRODUCT($A389:$F389,Results!$B$15:$G$15)</f>
        <v>-1.2848116819091622</v>
      </c>
      <c r="K389" s="10">
        <f ca="1">SUMPRODUCT($A389:$F389,Results!$B$16:$G$16)</f>
        <v>14.364063800076947</v>
      </c>
      <c r="L389" s="10">
        <f ca="1">SUMPRODUCT($A389:$F389,Results!$B$17:$G$17)</f>
        <v>-25.484169963498452</v>
      </c>
      <c r="M389" s="10">
        <f ca="1">SUMPRODUCT($A389:$F389,Results!$B$18:$G$18)</f>
        <v>0.17748878257491141</v>
      </c>
      <c r="N389" s="10">
        <f ca="1">SUMPRODUCT($A389:$F389,Results!$B$19:$G$19)</f>
        <v>-12.321194040937378</v>
      </c>
      <c r="O389" s="10">
        <f ca="1">SUMPRODUCT($A389:$F389,Results!$B$20:$G$20)</f>
        <v>-7.10846634491541</v>
      </c>
      <c r="P389" s="10" cm="1">
        <f t="array" aca="1" ref="P389" ca="1">SUMPRODUCT(J389:O389,TRANSPOSE(Test!BL$20:BL$25))+Test!$AD$20-Test!$BL$27</f>
        <v>4.676782933942139</v>
      </c>
      <c r="Q389" s="10" cm="1">
        <f t="array" aca="1" ref="Q389" ca="1">SUMPRODUCT(J389:O389,TRANSPOSE(Test!ES$20:ES$25))+Test!$AD$20-Test!$ES$27</f>
        <v>4.8121220933854092</v>
      </c>
      <c r="R389" s="10">
        <f ca="1">I389-Results!$E$5*H389</f>
        <v>3.7310578525531479</v>
      </c>
      <c r="S389" s="10" cm="1">
        <f t="array" aca="1" ref="S389" ca="1">SUMPRODUCT(J389:O389,TRANSPOSE(Test!AR$28:AR$33))+Test!$AD$20-Test!$AC$26</f>
        <v>3.7220766055913987</v>
      </c>
      <c r="T389" s="10">
        <f ca="1">SUMPRODUCT(J389:O389,Results!K$9:P$9)</f>
        <v>5.5350864400710771</v>
      </c>
      <c r="U389" s="10">
        <f ca="1">SUMPRODUCT(J389:O389,Results!K$9:P$9)+Test!$AD$20-Test!$AC$31</f>
        <v>5.5520424965961697</v>
      </c>
      <c r="V389" s="10">
        <f t="shared" ca="1" si="37"/>
        <v>-0.98774409231846372</v>
      </c>
      <c r="W389" s="10">
        <f t="shared" ca="1" si="38"/>
        <v>-1.123083251761734</v>
      </c>
      <c r="X389" s="10">
        <f t="shared" ca="1" si="39"/>
        <v>-4.2019010929472689E-2</v>
      </c>
      <c r="Y389" s="10">
        <f t="shared" ca="1" si="40"/>
        <v>-3.303776396772351E-2</v>
      </c>
      <c r="Z389" s="10">
        <f ca="1">I389-Test!$AD$20</f>
        <v>3.4069107747417897</v>
      </c>
      <c r="AA389" s="10">
        <f t="shared" ca="1" si="41"/>
        <v>-1.8630036549724944</v>
      </c>
    </row>
    <row r="390" spans="1:27">
      <c r="A390" s="6">
        <f ca="1">LN((RAND()^(-Results!$F$4))-1)</f>
        <v>0.92557005995817165</v>
      </c>
      <c r="B390" s="6">
        <f ca="1">LN((RAND()^(-Results!$F$4))-1)</f>
        <v>1.6983883182324213E-2</v>
      </c>
      <c r="C390" s="6">
        <f ca="1">LN((RAND()^(-Results!$F$4))-1)</f>
        <v>0.42768894686682385</v>
      </c>
      <c r="D390" s="6">
        <f ca="1">LN((RAND()^(-Results!$F$4))-1)</f>
        <v>-1.272087900020094</v>
      </c>
      <c r="E390" s="6">
        <f ca="1">LN((RAND()^(-Results!$F$4))-1)</f>
        <v>2.0668210348546432</v>
      </c>
      <c r="F390" s="6">
        <f ca="1">LN((RAND()^(-Results!$F$4))-1)</f>
        <v>2.7731030999689552</v>
      </c>
      <c r="G390" s="6">
        <f ca="1">LN((RAND()^(-Results!$F$4))-1)</f>
        <v>1.0059117371924298</v>
      </c>
      <c r="H390" s="6">
        <f t="shared" ca="1" si="36"/>
        <v>1.0641629076364341</v>
      </c>
      <c r="I390" s="10">
        <f ca="1">SUMPRODUCT(J390:O390,Results!B$12:G$12)+Results!$F$5*H390</f>
        <v>30.645682933873076</v>
      </c>
      <c r="J390" s="10">
        <f ca="1">SUMPRODUCT($A390:$F390,Results!$B$15:$G$15)</f>
        <v>-9.0140016434550638</v>
      </c>
      <c r="K390" s="10">
        <f ca="1">SUMPRODUCT($A390:$F390,Results!$B$16:$G$16)</f>
        <v>8.4889683767210844</v>
      </c>
      <c r="L390" s="10">
        <f ca="1">SUMPRODUCT($A390:$F390,Results!$B$17:$G$17)</f>
        <v>-11.689835120373951</v>
      </c>
      <c r="M390" s="10">
        <f ca="1">SUMPRODUCT($A390:$F390,Results!$B$18:$G$18)</f>
        <v>-4.4582325141974861</v>
      </c>
      <c r="N390" s="10">
        <f ca="1">SUMPRODUCT($A390:$F390,Results!$B$19:$G$19)</f>
        <v>2.2892142885974245</v>
      </c>
      <c r="O390" s="10">
        <f ca="1">SUMPRODUCT($A390:$F390,Results!$B$20:$G$20)</f>
        <v>1.6167748990117095</v>
      </c>
      <c r="P390" s="10" cm="1">
        <f t="array" aca="1" ref="P390" ca="1">SUMPRODUCT(J390:O390,TRANSPOSE(Test!BL$20:BL$25))+Test!$AD$20-Test!$BL$27</f>
        <v>25.717981293389375</v>
      </c>
      <c r="Q390" s="10" cm="1">
        <f t="array" aca="1" ref="Q390" ca="1">SUMPRODUCT(J390:O390,TRANSPOSE(Test!ES$20:ES$25))+Test!$AD$20-Test!$ES$27</f>
        <v>25.712275358005684</v>
      </c>
      <c r="R390" s="10">
        <f ca="1">I390-Results!$E$5*H390</f>
        <v>26.389031303327339</v>
      </c>
      <c r="S390" s="10" cm="1">
        <f t="array" aca="1" ref="S390" ca="1">SUMPRODUCT(J390:O390,TRANSPOSE(Test!AR$28:AR$33))+Test!$AD$20-Test!$AC$26</f>
        <v>25.889470434345213</v>
      </c>
      <c r="T390" s="10">
        <f ca="1">SUMPRODUCT(J390:O390,Results!K$9:P$9)</f>
        <v>25.639374758979947</v>
      </c>
      <c r="U390" s="10">
        <f ca="1">SUMPRODUCT(J390:O390,Results!K$9:P$9)+Test!$AD$20-Test!$AC$31</f>
        <v>25.65633081550504</v>
      </c>
      <c r="V390" s="10">
        <f t="shared" ca="1" si="37"/>
        <v>4.9277016404837006</v>
      </c>
      <c r="W390" s="10">
        <f t="shared" ca="1" si="38"/>
        <v>4.9334075758673919</v>
      </c>
      <c r="X390" s="10">
        <f t="shared" ca="1" si="39"/>
        <v>4.2566516305457363</v>
      </c>
      <c r="Y390" s="10">
        <f t="shared" ca="1" si="40"/>
        <v>4.7562124995278623</v>
      </c>
      <c r="Z390" s="10">
        <f ca="1">I390-Test!$AD$20</f>
        <v>30.363554866991191</v>
      </c>
      <c r="AA390" s="10">
        <f t="shared" ca="1" si="41"/>
        <v>4.9893521183680356</v>
      </c>
    </row>
    <row r="391" spans="1:27">
      <c r="A391" s="6">
        <f ca="1">LN((RAND()^(-Results!$F$4))-1)</f>
        <v>-1.1369476937797454</v>
      </c>
      <c r="B391" s="6">
        <f ca="1">LN((RAND()^(-Results!$F$4))-1)</f>
        <v>1.8093366085614278</v>
      </c>
      <c r="C391" s="6">
        <f ca="1">LN((RAND()^(-Results!$F$4))-1)</f>
        <v>-0.26368277138072954</v>
      </c>
      <c r="D391" s="6">
        <f ca="1">LN((RAND()^(-Results!$F$4))-1)</f>
        <v>-0.81654952323756724</v>
      </c>
      <c r="E391" s="6">
        <f ca="1">LN((RAND()^(-Results!$F$4))-1)</f>
        <v>0.78490381467112746</v>
      </c>
      <c r="F391" s="6">
        <f ca="1">LN((RAND()^(-Results!$F$4))-1)</f>
        <v>-0.42954539016209753</v>
      </c>
      <c r="G391" s="6">
        <f ca="1">LN((RAND()^(-Results!$F$4))-1)</f>
        <v>0.4739980393030464</v>
      </c>
      <c r="H391" s="6">
        <f t="shared" ca="1" si="36"/>
        <v>0.5322492097470507</v>
      </c>
      <c r="I391" s="10">
        <f ca="1">SUMPRODUCT(J391:O391,Results!B$12:G$12)+Results!$F$5*H391</f>
        <v>-0.63043252017928086</v>
      </c>
      <c r="J391" s="10">
        <f ca="1">SUMPRODUCT($A391:$F391,Results!$B$15:$G$15)</f>
        <v>3.2731457352249427</v>
      </c>
      <c r="K391" s="10">
        <f ca="1">SUMPRODUCT($A391:$F391,Results!$B$16:$G$16)</f>
        <v>3.1775794141895011</v>
      </c>
      <c r="L391" s="10">
        <f ca="1">SUMPRODUCT($A391:$F391,Results!$B$17:$G$17)</f>
        <v>-1.6274481904462188</v>
      </c>
      <c r="M391" s="10">
        <f ca="1">SUMPRODUCT($A391:$F391,Results!$B$18:$G$18)</f>
        <v>2.2512573070516422</v>
      </c>
      <c r="N391" s="10">
        <f ca="1">SUMPRODUCT($A391:$F391,Results!$B$19:$G$19)</f>
        <v>-0.66917040880816503</v>
      </c>
      <c r="O391" s="10">
        <f ca="1">SUMPRODUCT($A391:$F391,Results!$B$20:$G$20)</f>
        <v>-2.6860430028114828</v>
      </c>
      <c r="P391" s="10" cm="1">
        <f t="array" aca="1" ref="P391" ca="1">SUMPRODUCT(J391:O391,TRANSPOSE(Test!BL$20:BL$25))+Test!$AD$20-Test!$BL$27</f>
        <v>-3.727090350442579</v>
      </c>
      <c r="Q391" s="10" cm="1">
        <f t="array" aca="1" ref="Q391" ca="1">SUMPRODUCT(J391:O391,TRANSPOSE(Test!ES$20:ES$25))+Test!$AD$20-Test!$ES$27</f>
        <v>-3.6413906067771733</v>
      </c>
      <c r="R391" s="10">
        <f ca="1">I391-Results!$E$5*H391</f>
        <v>-2.7594293591674837</v>
      </c>
      <c r="S391" s="10" cm="1">
        <f t="array" aca="1" ref="S391" ca="1">SUMPRODUCT(J391:O391,TRANSPOSE(Test!AR$28:AR$33))+Test!$AD$20-Test!$AC$26</f>
        <v>-5.1661847308816577</v>
      </c>
      <c r="T391" s="10">
        <f ca="1">SUMPRODUCT(J391:O391,Results!K$9:P$9)</f>
        <v>-3.2312274854672509</v>
      </c>
      <c r="U391" s="10">
        <f ca="1">SUMPRODUCT(J391:O391,Results!K$9:P$9)+Test!$AD$20-Test!$AC$31</f>
        <v>-3.2142714289421588</v>
      </c>
      <c r="V391" s="10">
        <f t="shared" ca="1" si="37"/>
        <v>3.0966578302632981</v>
      </c>
      <c r="W391" s="10">
        <f t="shared" ca="1" si="38"/>
        <v>3.0109580865978924</v>
      </c>
      <c r="X391" s="10">
        <f t="shared" ca="1" si="39"/>
        <v>2.1289968389882028</v>
      </c>
      <c r="Y391" s="10">
        <f t="shared" ca="1" si="40"/>
        <v>4.5357522107023769</v>
      </c>
      <c r="Z391" s="10">
        <f ca="1">I391-Test!$AD$20</f>
        <v>-0.91256058706116616</v>
      </c>
      <c r="AA391" s="10">
        <f t="shared" ca="1" si="41"/>
        <v>2.5838389087628779</v>
      </c>
    </row>
    <row r="392" spans="1:27">
      <c r="A392" s="6">
        <f ca="1">LN((RAND()^(-Results!$F$4))-1)</f>
        <v>3.2693476261986665</v>
      </c>
      <c r="B392" s="6">
        <f ca="1">LN((RAND()^(-Results!$F$4))-1)</f>
        <v>0.58373016695658964</v>
      </c>
      <c r="C392" s="6">
        <f ca="1">LN((RAND()^(-Results!$F$4))-1)</f>
        <v>0.48525967725994357</v>
      </c>
      <c r="D392" s="6">
        <f ca="1">LN((RAND()^(-Results!$F$4))-1)</f>
        <v>-0.35607139175493407</v>
      </c>
      <c r="E392" s="6">
        <f ca="1">LN((RAND()^(-Results!$F$4))-1)</f>
        <v>-6.1149666339014921</v>
      </c>
      <c r="F392" s="6">
        <f ca="1">LN((RAND()^(-Results!$F$4))-1)</f>
        <v>-0.37012729541318656</v>
      </c>
      <c r="G392" s="6">
        <f ca="1">LN((RAND()^(-Results!$F$4))-1)</f>
        <v>-4.4629466387485177</v>
      </c>
      <c r="H392" s="6">
        <f t="shared" ca="1" si="36"/>
        <v>-4.4046954683045136</v>
      </c>
      <c r="I392" s="10">
        <f ca="1">SUMPRODUCT(J392:O392,Results!B$12:G$12)+Results!$F$5*H392</f>
        <v>-19.868183816832818</v>
      </c>
      <c r="J392" s="10">
        <f ca="1">SUMPRODUCT($A392:$F392,Results!$B$15:$G$15)</f>
        <v>-0.2494883970373426</v>
      </c>
      <c r="K392" s="10">
        <f ca="1">SUMPRODUCT($A392:$F392,Results!$B$16:$G$16)</f>
        <v>-12.94756493266822</v>
      </c>
      <c r="L392" s="10">
        <f ca="1">SUMPRODUCT($A392:$F392,Results!$B$17:$G$17)</f>
        <v>25.925124584937802</v>
      </c>
      <c r="M392" s="10">
        <f ca="1">SUMPRODUCT($A392:$F392,Results!$B$18:$G$18)</f>
        <v>4.9862923757162503E-2</v>
      </c>
      <c r="N392" s="10">
        <f ca="1">SUMPRODUCT($A392:$F392,Results!$B$19:$G$19)</f>
        <v>14.974364154410873</v>
      </c>
      <c r="O392" s="10">
        <f ca="1">SUMPRODUCT($A392:$F392,Results!$B$20:$G$20)</f>
        <v>7.8844431569184561</v>
      </c>
      <c r="P392" s="10" cm="1">
        <f t="array" aca="1" ref="P392" ca="1">SUMPRODUCT(J392:O392,TRANSPOSE(Test!BL$20:BL$25))+Test!$AD$20-Test!$BL$27</f>
        <v>1.2628454533438389</v>
      </c>
      <c r="Q392" s="10" cm="1">
        <f t="array" aca="1" ref="Q392" ca="1">SUMPRODUCT(J392:O392,TRANSPOSE(Test!ES$20:ES$25))+Test!$AD$20-Test!$ES$27</f>
        <v>1.1609705334821498</v>
      </c>
      <c r="R392" s="10">
        <f ca="1">I392-Results!$E$5*H392</f>
        <v>-2.2494019436147639</v>
      </c>
      <c r="S392" s="10" cm="1">
        <f t="array" aca="1" ref="S392" ca="1">SUMPRODUCT(J392:O392,TRANSPOSE(Test!AR$28:AR$33))+Test!$AD$20-Test!$AC$26</f>
        <v>1.514902999379101</v>
      </c>
      <c r="T392" s="10">
        <f ca="1">SUMPRODUCT(J392:O392,Results!K$9:P$9)</f>
        <v>0.59850815877884234</v>
      </c>
      <c r="U392" s="10">
        <f ca="1">SUMPRODUCT(J392:O392,Results!K$9:P$9)+Test!$AD$20-Test!$AC$31</f>
        <v>0.6154642153039348</v>
      </c>
      <c r="V392" s="10">
        <f t="shared" ca="1" si="37"/>
        <v>-21.131029270176658</v>
      </c>
      <c r="W392" s="10">
        <f t="shared" ca="1" si="38"/>
        <v>-21.029154350314968</v>
      </c>
      <c r="X392" s="10">
        <f t="shared" ca="1" si="39"/>
        <v>-17.618781873218055</v>
      </c>
      <c r="Y392" s="10">
        <f t="shared" ca="1" si="40"/>
        <v>-21.383086816211918</v>
      </c>
      <c r="Z392" s="10">
        <f ca="1">I392-Test!$AD$20</f>
        <v>-20.150311883714703</v>
      </c>
      <c r="AA392" s="10">
        <f t="shared" ca="1" si="41"/>
        <v>-20.483648032136752</v>
      </c>
    </row>
    <row r="393" spans="1:27">
      <c r="A393" s="6">
        <f ca="1">LN((RAND()^(-Results!$F$4))-1)</f>
        <v>-1.3867317103590795</v>
      </c>
      <c r="B393" s="6">
        <f ca="1">LN((RAND()^(-Results!$F$4))-1)</f>
        <v>-2.1119858203148021</v>
      </c>
      <c r="C393" s="6">
        <f ca="1">LN((RAND()^(-Results!$F$4))-1)</f>
        <v>7.3607819434939534E-2</v>
      </c>
      <c r="D393" s="6">
        <f ca="1">LN((RAND()^(-Results!$F$4))-1)</f>
        <v>-2.810674765714082</v>
      </c>
      <c r="E393" s="6">
        <f ca="1">LN((RAND()^(-Results!$F$4))-1)</f>
        <v>-2.3995956695679297</v>
      </c>
      <c r="F393" s="6">
        <f ca="1">LN((RAND()^(-Results!$F$4))-1)</f>
        <v>1.470266277643079</v>
      </c>
      <c r="G393" s="6">
        <f ca="1">LN((RAND()^(-Results!$F$4))-1)</f>
        <v>-1.8997627262412569</v>
      </c>
      <c r="H393" s="6">
        <f t="shared" ca="1" si="36"/>
        <v>-1.8415115557972526</v>
      </c>
      <c r="I393" s="10">
        <f ca="1">SUMPRODUCT(J393:O393,Results!B$12:G$12)+Results!$F$5*H393</f>
        <v>-26.345532120411406</v>
      </c>
      <c r="J393" s="10">
        <f ca="1">SUMPRODUCT($A393:$F393,Results!$B$15:$G$15)</f>
        <v>6.9862231740927454</v>
      </c>
      <c r="K393" s="10">
        <f ca="1">SUMPRODUCT($A393:$F393,Results!$B$16:$G$16)</f>
        <v>-3.4424025682262585</v>
      </c>
      <c r="L393" s="10">
        <f ca="1">SUMPRODUCT($A393:$F393,Results!$B$17:$G$17)</f>
        <v>6.694032766786882</v>
      </c>
      <c r="M393" s="10">
        <f ca="1">SUMPRODUCT($A393:$F393,Results!$B$18:$G$18)</f>
        <v>-2.6619120431508416</v>
      </c>
      <c r="N393" s="10">
        <f ca="1">SUMPRODUCT($A393:$F393,Results!$B$19:$G$19)</f>
        <v>-2.5861149506564196</v>
      </c>
      <c r="O393" s="10">
        <f ca="1">SUMPRODUCT($A393:$F393,Results!$B$20:$G$20)</f>
        <v>0.98879504555067355</v>
      </c>
      <c r="P393" s="10" cm="1">
        <f t="array" aca="1" ref="P393" ca="1">SUMPRODUCT(J393:O393,TRANSPOSE(Test!BL$20:BL$25))+Test!$AD$20-Test!$BL$27</f>
        <v>-16.714314031546664</v>
      </c>
      <c r="Q393" s="10" cm="1">
        <f t="array" aca="1" ref="Q393" ca="1">SUMPRODUCT(J393:O393,TRANSPOSE(Test!ES$20:ES$25))+Test!$AD$20-Test!$ES$27</f>
        <v>-16.821665813847023</v>
      </c>
      <c r="R393" s="10">
        <f ca="1">I393-Results!$E$5*H393</f>
        <v>-18.979485897222396</v>
      </c>
      <c r="S393" s="10" cm="1">
        <f t="array" aca="1" ref="S393" ca="1">SUMPRODUCT(J393:O393,TRANSPOSE(Test!AR$28:AR$33))+Test!$AD$20-Test!$AC$26</f>
        <v>-11.622106995467606</v>
      </c>
      <c r="T393" s="10">
        <f ca="1">SUMPRODUCT(J393:O393,Results!K$9:P$9)</f>
        <v>-17.441491018472949</v>
      </c>
      <c r="U393" s="10">
        <f ca="1">SUMPRODUCT(J393:O393,Results!K$9:P$9)+Test!$AD$20-Test!$AC$31</f>
        <v>-17.424534961947856</v>
      </c>
      <c r="V393" s="10">
        <f t="shared" ca="1" si="37"/>
        <v>-9.6312180888647418</v>
      </c>
      <c r="W393" s="10">
        <f t="shared" ca="1" si="38"/>
        <v>-9.5238663065643827</v>
      </c>
      <c r="X393" s="10">
        <f t="shared" ca="1" si="39"/>
        <v>-7.3660462231890094</v>
      </c>
      <c r="Y393" s="10">
        <f t="shared" ca="1" si="40"/>
        <v>-14.7234251249438</v>
      </c>
      <c r="Z393" s="10">
        <f ca="1">I393-Test!$AD$20</f>
        <v>-26.627660187293291</v>
      </c>
      <c r="AA393" s="10">
        <f t="shared" ca="1" si="41"/>
        <v>-8.9209971584635497</v>
      </c>
    </row>
    <row r="394" spans="1:27">
      <c r="A394" s="6">
        <f ca="1">LN((RAND()^(-Results!$F$4))-1)</f>
        <v>-0.59113676468560294</v>
      </c>
      <c r="B394" s="6">
        <f ca="1">LN((RAND()^(-Results!$F$4))-1)</f>
        <v>-0.52856755860047222</v>
      </c>
      <c r="C394" s="6">
        <f ca="1">LN((RAND()^(-Results!$F$4))-1)</f>
        <v>-0.66692587255462521</v>
      </c>
      <c r="D394" s="6">
        <f ca="1">LN((RAND()^(-Results!$F$4))-1)</f>
        <v>-0.68628380567692304</v>
      </c>
      <c r="E394" s="6">
        <f ca="1">LN((RAND()^(-Results!$F$4))-1)</f>
        <v>1.6559801589447067</v>
      </c>
      <c r="F394" s="6">
        <f ca="1">LN((RAND()^(-Results!$F$4))-1)</f>
        <v>-1.1195655067765518</v>
      </c>
      <c r="G394" s="6">
        <f ca="1">LN((RAND()^(-Results!$F$4))-1)</f>
        <v>0.93838298759892125</v>
      </c>
      <c r="H394" s="6">
        <f t="shared" ca="1" si="36"/>
        <v>0.99663415804292554</v>
      </c>
      <c r="I394" s="10">
        <f ca="1">SUMPRODUCT(J394:O394,Results!B$12:G$12)+Results!$F$5*H394</f>
        <v>-0.62726387371650194</v>
      </c>
      <c r="J394" s="10">
        <f ca="1">SUMPRODUCT($A394:$F394,Results!$B$15:$G$15)</f>
        <v>1.9348807833309469</v>
      </c>
      <c r="K394" s="10">
        <f ca="1">SUMPRODUCT($A394:$F394,Results!$B$16:$G$16)</f>
        <v>2.1742224934794434</v>
      </c>
      <c r="L394" s="10">
        <f ca="1">SUMPRODUCT($A394:$F394,Results!$B$17:$G$17)</f>
        <v>-6.7995909949565601</v>
      </c>
      <c r="M394" s="10">
        <f ca="1">SUMPRODUCT($A394:$F394,Results!$B$18:$G$18)</f>
        <v>3.123862851686563</v>
      </c>
      <c r="N394" s="10">
        <f ca="1">SUMPRODUCT($A394:$F394,Results!$B$19:$G$19)</f>
        <v>-4.718782966995283</v>
      </c>
      <c r="O394" s="10">
        <f ca="1">SUMPRODUCT($A394:$F394,Results!$B$20:$G$20)</f>
        <v>-4.1170784565794731</v>
      </c>
      <c r="P394" s="10" cm="1">
        <f t="array" aca="1" ref="P394" ca="1">SUMPRODUCT(J394:O394,TRANSPOSE(Test!BL$20:BL$25))+Test!$AD$20-Test!$BL$27</f>
        <v>-5.3669397115046493</v>
      </c>
      <c r="Q394" s="10" cm="1">
        <f t="array" aca="1" ref="Q394" ca="1">SUMPRODUCT(J394:O394,TRANSPOSE(Test!ES$20:ES$25))+Test!$AD$20-Test!$ES$27</f>
        <v>-5.388828832558092</v>
      </c>
      <c r="R394" s="10">
        <f ca="1">I394-Results!$E$5*H394</f>
        <v>-4.6138005058882037</v>
      </c>
      <c r="S394" s="10" cm="1">
        <f t="array" aca="1" ref="S394" ca="1">SUMPRODUCT(J394:O394,TRANSPOSE(Test!AR$28:AR$33))+Test!$AD$20-Test!$AC$26</f>
        <v>-7.7192182144749397</v>
      </c>
      <c r="T394" s="10">
        <f ca="1">SUMPRODUCT(J394:O394,Results!K$9:P$9)</f>
        <v>-5.5216543955613826</v>
      </c>
      <c r="U394" s="10">
        <f ca="1">SUMPRODUCT(J394:O394,Results!K$9:P$9)+Test!$AD$20-Test!$AC$31</f>
        <v>-5.50469833903629</v>
      </c>
      <c r="V394" s="10">
        <f t="shared" ca="1" si="37"/>
        <v>4.7396758377881474</v>
      </c>
      <c r="W394" s="10">
        <f t="shared" ca="1" si="38"/>
        <v>4.76156495884159</v>
      </c>
      <c r="X394" s="10">
        <f t="shared" ca="1" si="39"/>
        <v>3.9865366321717017</v>
      </c>
      <c r="Y394" s="10">
        <f t="shared" ca="1" si="40"/>
        <v>7.0919543407584378</v>
      </c>
      <c r="Z394" s="10">
        <f ca="1">I394-Test!$AD$20</f>
        <v>-0.90939194059838724</v>
      </c>
      <c r="AA394" s="10">
        <f t="shared" ca="1" si="41"/>
        <v>4.8774344653197881</v>
      </c>
    </row>
    <row r="395" spans="1:27">
      <c r="A395" s="6">
        <f ca="1">LN((RAND()^(-Results!$F$4))-1)</f>
        <v>-0.61669659475727412</v>
      </c>
      <c r="B395" s="6">
        <f ca="1">LN((RAND()^(-Results!$F$4))-1)</f>
        <v>-3.8844177054096392</v>
      </c>
      <c r="C395" s="6">
        <f ca="1">LN((RAND()^(-Results!$F$4))-1)</f>
        <v>-0.7630459728004968</v>
      </c>
      <c r="D395" s="6">
        <f ca="1">LN((RAND()^(-Results!$F$4))-1)</f>
        <v>-2.7769385043533639</v>
      </c>
      <c r="E395" s="6">
        <f ca="1">LN((RAND()^(-Results!$F$4))-1)</f>
        <v>1.1728339005760855</v>
      </c>
      <c r="F395" s="6">
        <f ca="1">LN((RAND()^(-Results!$F$4))-1)</f>
        <v>2.2078350341678923</v>
      </c>
      <c r="G395" s="6">
        <f ca="1">LN((RAND()^(-Results!$F$4))-1)</f>
        <v>-1.6703812335558779</v>
      </c>
      <c r="H395" s="6">
        <f t="shared" ca="1" si="36"/>
        <v>-1.6121300631118736</v>
      </c>
      <c r="I395" s="10">
        <f ca="1">SUMPRODUCT(J395:O395,Results!B$12:G$12)+Results!$F$5*H395</f>
        <v>-9.3245169841035604</v>
      </c>
      <c r="J395" s="10">
        <f ca="1">SUMPRODUCT($A395:$F395,Results!$B$15:$G$15)</f>
        <v>-1.4762608662434102</v>
      </c>
      <c r="K395" s="10">
        <f ca="1">SUMPRODUCT($A395:$F395,Results!$B$16:$G$16)</f>
        <v>2.7049531107823004</v>
      </c>
      <c r="L395" s="10">
        <f ca="1">SUMPRODUCT($A395:$F395,Results!$B$17:$G$17)</f>
        <v>-11.386417961059754</v>
      </c>
      <c r="M395" s="10">
        <f ca="1">SUMPRODUCT($A395:$F395,Results!$B$18:$G$18)</f>
        <v>-2.9632587051739461</v>
      </c>
      <c r="N395" s="10">
        <f ca="1">SUMPRODUCT($A395:$F395,Results!$B$19:$G$19)</f>
        <v>-7.4406441943113437</v>
      </c>
      <c r="O395" s="10">
        <f ca="1">SUMPRODUCT($A395:$F395,Results!$B$20:$G$20)</f>
        <v>-1.5939746659066838</v>
      </c>
      <c r="P395" s="10" cm="1">
        <f t="array" aca="1" ref="P395" ca="1">SUMPRODUCT(J395:O395,TRANSPOSE(Test!BL$20:BL$25))+Test!$AD$20-Test!$BL$27</f>
        <v>-0.16218554433267562</v>
      </c>
      <c r="Q395" s="10" cm="1">
        <f t="array" aca="1" ref="Q395" ca="1">SUMPRODUCT(J395:O395,TRANSPOSE(Test!ES$20:ES$25))+Test!$AD$20-Test!$ES$27</f>
        <v>-0.32245521746057049</v>
      </c>
      <c r="R395" s="10">
        <f ca="1">I395-Results!$E$5*H395</f>
        <v>-2.8759967316560662</v>
      </c>
      <c r="S395" s="10" cm="1">
        <f t="array" aca="1" ref="S395" ca="1">SUMPRODUCT(J395:O395,TRANSPOSE(Test!AR$28:AR$33))+Test!$AD$20-Test!$AC$26</f>
        <v>1.9725243942726538</v>
      </c>
      <c r="T395" s="10">
        <f ca="1">SUMPRODUCT(J395:O395,Results!K$9:P$9)</f>
        <v>-1.2071046049985401</v>
      </c>
      <c r="U395" s="10">
        <f ca="1">SUMPRODUCT(J395:O395,Results!K$9:P$9)+Test!$AD$20-Test!$AC$31</f>
        <v>-1.1901485484734478</v>
      </c>
      <c r="V395" s="10">
        <f t="shared" ca="1" si="37"/>
        <v>-9.1623314397708846</v>
      </c>
      <c r="W395" s="10">
        <f t="shared" ca="1" si="38"/>
        <v>-9.0020617666429903</v>
      </c>
      <c r="X395" s="10">
        <f t="shared" ca="1" si="39"/>
        <v>-6.4485202524474943</v>
      </c>
      <c r="Y395" s="10">
        <f t="shared" ca="1" si="40"/>
        <v>-11.297041378376214</v>
      </c>
      <c r="Z395" s="10">
        <f ca="1">I395-Test!$AD$20</f>
        <v>-9.6066450509854455</v>
      </c>
      <c r="AA395" s="10">
        <f t="shared" ca="1" si="41"/>
        <v>-8.1343684356301118</v>
      </c>
    </row>
    <row r="396" spans="1:27">
      <c r="A396" s="6">
        <f ca="1">LN((RAND()^(-Results!$F$4))-1)</f>
        <v>0.6571140302295615</v>
      </c>
      <c r="B396" s="6">
        <f ca="1">LN((RAND()^(-Results!$F$4))-1)</f>
        <v>0.31194714150021191</v>
      </c>
      <c r="C396" s="6">
        <f ca="1">LN((RAND()^(-Results!$F$4))-1)</f>
        <v>-2.2712693027175672</v>
      </c>
      <c r="D396" s="6">
        <f ca="1">LN((RAND()^(-Results!$F$4))-1)</f>
        <v>-0.68897417697972263</v>
      </c>
      <c r="E396" s="6">
        <f ca="1">LN((RAND()^(-Results!$F$4))-1)</f>
        <v>0.96335879274198233</v>
      </c>
      <c r="F396" s="6">
        <f ca="1">LN((RAND()^(-Results!$F$4))-1)</f>
        <v>6.7407457784280256E-2</v>
      </c>
      <c r="G396" s="6">
        <f ca="1">LN((RAND()^(-Results!$F$4))-1)</f>
        <v>1.3392178111251831</v>
      </c>
      <c r="H396" s="6">
        <f t="shared" ca="1" si="36"/>
        <v>1.3974689815691874</v>
      </c>
      <c r="I396" s="10">
        <f ca="1">SUMPRODUCT(J396:O396,Results!B$12:G$12)+Results!$F$5*H396</f>
        <v>15.023720340411472</v>
      </c>
      <c r="J396" s="10">
        <f ca="1">SUMPRODUCT($A396:$F396,Results!$B$15:$G$15)</f>
        <v>-4.5433152449048873</v>
      </c>
      <c r="K396" s="10">
        <f ca="1">SUMPRODUCT($A396:$F396,Results!$B$16:$G$16)</f>
        <v>-0.16815428692663184</v>
      </c>
      <c r="L396" s="10">
        <f ca="1">SUMPRODUCT($A396:$F396,Results!$B$17:$G$17)</f>
        <v>-6.4820115986382927</v>
      </c>
      <c r="M396" s="10">
        <f ca="1">SUMPRODUCT($A396:$F396,Results!$B$18:$G$18)</f>
        <v>3.9732068172900665</v>
      </c>
      <c r="N396" s="10">
        <f ca="1">SUMPRODUCT($A396:$F396,Results!$B$19:$G$19)</f>
        <v>-0.33782679056158466</v>
      </c>
      <c r="O396" s="10">
        <f ca="1">SUMPRODUCT($A396:$F396,Results!$B$20:$G$20)</f>
        <v>-2.9220903675859438</v>
      </c>
      <c r="P396" s="10" cm="1">
        <f t="array" aca="1" ref="P396" ca="1">SUMPRODUCT(J396:O396,TRANSPOSE(Test!BL$20:BL$25))+Test!$AD$20-Test!$BL$27</f>
        <v>7.2493325557956423</v>
      </c>
      <c r="Q396" s="10" cm="1">
        <f t="array" aca="1" ref="Q396" ca="1">SUMPRODUCT(J396:O396,TRANSPOSE(Test!ES$20:ES$25))+Test!$AD$20-Test!$ES$27</f>
        <v>7.2683682663880962</v>
      </c>
      <c r="R396" s="10">
        <f ca="1">I396-Results!$E$5*H396</f>
        <v>9.4338444141347217</v>
      </c>
      <c r="S396" s="10" cm="1">
        <f t="array" aca="1" ref="S396" ca="1">SUMPRODUCT(J396:O396,TRANSPOSE(Test!AR$28:AR$33))+Test!$AD$20-Test!$AC$26</f>
        <v>1.4947616214027408</v>
      </c>
      <c r="T396" s="10">
        <f ca="1">SUMPRODUCT(J396:O396,Results!K$9:P$9)</f>
        <v>7.3348383536808122</v>
      </c>
      <c r="U396" s="10">
        <f ca="1">SUMPRODUCT(J396:O396,Results!K$9:P$9)+Test!$AD$20-Test!$AC$31</f>
        <v>7.3517944102059047</v>
      </c>
      <c r="V396" s="10">
        <f t="shared" ca="1" si="37"/>
        <v>7.77438778461583</v>
      </c>
      <c r="W396" s="10">
        <f t="shared" ca="1" si="38"/>
        <v>7.7553520740233761</v>
      </c>
      <c r="X396" s="10">
        <f t="shared" ca="1" si="39"/>
        <v>5.5898759262767506</v>
      </c>
      <c r="Y396" s="10">
        <f t="shared" ca="1" si="40"/>
        <v>13.528958719008731</v>
      </c>
      <c r="Z396" s="10">
        <f ca="1">I396-Test!$AD$20</f>
        <v>14.741592273529587</v>
      </c>
      <c r="AA396" s="10">
        <f t="shared" ca="1" si="41"/>
        <v>7.6719259302055676</v>
      </c>
    </row>
    <row r="397" spans="1:27">
      <c r="A397" s="6">
        <f ca="1">LN((RAND()^(-Results!$F$4))-1)</f>
        <v>-0.21319826020547508</v>
      </c>
      <c r="B397" s="6">
        <f ca="1">LN((RAND()^(-Results!$F$4))-1)</f>
        <v>6.9734189385044359E-2</v>
      </c>
      <c r="C397" s="6">
        <f ca="1">LN((RAND()^(-Results!$F$4))-1)</f>
        <v>0.72654818623038298</v>
      </c>
      <c r="D397" s="6">
        <f ca="1">LN((RAND()^(-Results!$F$4))-1)</f>
        <v>0.75527876722789877</v>
      </c>
      <c r="E397" s="6">
        <f ca="1">LN((RAND()^(-Results!$F$4))-1)</f>
        <v>-2.4948969407778492</v>
      </c>
      <c r="F397" s="6">
        <f ca="1">LN((RAND()^(-Results!$F$4))-1)</f>
        <v>0.47554908938097562</v>
      </c>
      <c r="G397" s="6">
        <f ca="1">LN((RAND()^(-Results!$F$4))-1)</f>
        <v>0.16953794930537591</v>
      </c>
      <c r="H397" s="6">
        <f t="shared" ca="1" si="36"/>
        <v>0.22778911974938015</v>
      </c>
      <c r="I397" s="10">
        <f ca="1">SUMPRODUCT(J397:O397,Results!B$12:G$12)+Results!$F$5*H397</f>
        <v>-5.5499471806186662</v>
      </c>
      <c r="J397" s="10">
        <f ca="1">SUMPRODUCT($A397:$F397,Results!$B$15:$G$15)</f>
        <v>2.6758469425742102</v>
      </c>
      <c r="K397" s="10">
        <f ca="1">SUMPRODUCT($A397:$F397,Results!$B$16:$G$16)</f>
        <v>-4.8726588809959717</v>
      </c>
      <c r="L397" s="10">
        <f ca="1">SUMPRODUCT($A397:$F397,Results!$B$17:$G$17)</f>
        <v>10.941660444831276</v>
      </c>
      <c r="M397" s="10">
        <f ca="1">SUMPRODUCT($A397:$F397,Results!$B$18:$G$18)</f>
        <v>-2.5319413888995315</v>
      </c>
      <c r="N397" s="10">
        <f ca="1">SUMPRODUCT($A397:$F397,Results!$B$19:$G$19)</f>
        <v>2.6136053489948941</v>
      </c>
      <c r="O397" s="10">
        <f ca="1">SUMPRODUCT($A397:$F397,Results!$B$20:$G$20)</f>
        <v>3.6003117636669808</v>
      </c>
      <c r="P397" s="10" cm="1">
        <f t="array" aca="1" ref="P397" ca="1">SUMPRODUCT(J397:O397,TRANSPOSE(Test!BL$20:BL$25))+Test!$AD$20-Test!$BL$27</f>
        <v>-6.8536824678058768</v>
      </c>
      <c r="Q397" s="10" cm="1">
        <f t="array" aca="1" ref="Q397" ca="1">SUMPRODUCT(J397:O397,TRANSPOSE(Test!ES$20:ES$25))+Test!$AD$20-Test!$ES$27</f>
        <v>-6.8387099597883347</v>
      </c>
      <c r="R397" s="10">
        <f ca="1">I397-Results!$E$5*H397</f>
        <v>-6.461103659616187</v>
      </c>
      <c r="S397" s="10" cm="1">
        <f t="array" aca="1" ref="S397" ca="1">SUMPRODUCT(J397:O397,TRANSPOSE(Test!AR$28:AR$33))+Test!$AD$20-Test!$AC$26</f>
        <v>-3.0481860615471614</v>
      </c>
      <c r="T397" s="10">
        <f ca="1">SUMPRODUCT(J397:O397,Results!K$9:P$9)</f>
        <v>-6.7699895590884953</v>
      </c>
      <c r="U397" s="10">
        <f ca="1">SUMPRODUCT(J397:O397,Results!K$9:P$9)+Test!$AD$20-Test!$AC$31</f>
        <v>-6.7530335025634027</v>
      </c>
      <c r="V397" s="10">
        <f t="shared" ca="1" si="37"/>
        <v>1.3037352871872105</v>
      </c>
      <c r="W397" s="10">
        <f t="shared" ca="1" si="38"/>
        <v>1.2887627791696685</v>
      </c>
      <c r="X397" s="10">
        <f t="shared" ca="1" si="39"/>
        <v>0.91115647899752084</v>
      </c>
      <c r="Y397" s="10">
        <f t="shared" ca="1" si="40"/>
        <v>-2.5017611190715048</v>
      </c>
      <c r="Z397" s="10">
        <f ca="1">I397-Test!$AD$20</f>
        <v>-5.8320752475005513</v>
      </c>
      <c r="AA397" s="10">
        <f t="shared" ca="1" si="41"/>
        <v>1.2030863219447365</v>
      </c>
    </row>
    <row r="398" spans="1:27">
      <c r="A398" s="6">
        <f ca="1">LN((RAND()^(-Results!$F$4))-1)</f>
        <v>-1.3758450710900254</v>
      </c>
      <c r="B398" s="6">
        <f ca="1">LN((RAND()^(-Results!$F$4))-1)</f>
        <v>0.47872291057418781</v>
      </c>
      <c r="C398" s="6">
        <f ca="1">LN((RAND()^(-Results!$F$4))-1)</f>
        <v>-1.8735175006805631</v>
      </c>
      <c r="D398" s="6">
        <f ca="1">LN((RAND()^(-Results!$F$4))-1)</f>
        <v>-0.87534278603081594</v>
      </c>
      <c r="E398" s="6">
        <f ca="1">LN((RAND()^(-Results!$F$4))-1)</f>
        <v>3.6940655989225197</v>
      </c>
      <c r="F398" s="6">
        <f ca="1">LN((RAND()^(-Results!$F$4))-1)</f>
        <v>0.4452465986330526</v>
      </c>
      <c r="G398" s="6">
        <f ca="1">LN((RAND()^(-Results!$F$4))-1)</f>
        <v>-2.3871893991823541</v>
      </c>
      <c r="H398" s="6">
        <f t="shared" ca="1" si="36"/>
        <v>-2.32893822873835</v>
      </c>
      <c r="I398" s="10">
        <f ca="1">SUMPRODUCT(J398:O398,Results!B$12:G$12)+Results!$F$5*H398</f>
        <v>-6.5739888366004813</v>
      </c>
      <c r="J398" s="10">
        <f ca="1">SUMPRODUCT($A398:$F398,Results!$B$15:$G$15)</f>
        <v>-2.4637392649858429</v>
      </c>
      <c r="K398" s="10">
        <f ca="1">SUMPRODUCT($A398:$F398,Results!$B$16:$G$16)</f>
        <v>7.2754494209904665</v>
      </c>
      <c r="L398" s="10">
        <f ca="1">SUMPRODUCT($A398:$F398,Results!$B$17:$G$17)</f>
        <v>-17.276633782086428</v>
      </c>
      <c r="M398" s="10">
        <f ca="1">SUMPRODUCT($A398:$F398,Results!$B$18:$G$18)</f>
        <v>2.9325624871763871</v>
      </c>
      <c r="N398" s="10">
        <f ca="1">SUMPRODUCT($A398:$F398,Results!$B$19:$G$19)</f>
        <v>-7.0025445217625437</v>
      </c>
      <c r="O398" s="10">
        <f ca="1">SUMPRODUCT($A398:$F398,Results!$B$20:$G$20)</f>
        <v>-6.2224118326165723</v>
      </c>
      <c r="P398" s="10" cm="1">
        <f t="array" aca="1" ref="P398" ca="1">SUMPRODUCT(J398:O398,TRANSPOSE(Test!BL$20:BL$25))+Test!$AD$20-Test!$BL$27</f>
        <v>4.809388947455421</v>
      </c>
      <c r="Q398" s="10" cm="1">
        <f t="array" aca="1" ref="Q398" ca="1">SUMPRODUCT(J398:O398,TRANSPOSE(Test!ES$20:ES$25))+Test!$AD$20-Test!$ES$27</f>
        <v>4.8930205148683337</v>
      </c>
      <c r="R398" s="10">
        <f ca="1">I398-Results!$E$5*H398</f>
        <v>2.7417640783529187</v>
      </c>
      <c r="S398" s="10" cm="1">
        <f t="array" aca="1" ref="S398" ca="1">SUMPRODUCT(J398:O398,TRANSPOSE(Test!AR$28:AR$33))+Test!$AD$20-Test!$AC$26</f>
        <v>0.48759879366079906</v>
      </c>
      <c r="T398" s="10">
        <f ca="1">SUMPRODUCT(J398:O398,Results!K$9:P$9)</f>
        <v>5.2956745007319679</v>
      </c>
      <c r="U398" s="10">
        <f ca="1">SUMPRODUCT(J398:O398,Results!K$9:P$9)+Test!$AD$20-Test!$AC$31</f>
        <v>5.3126305572570605</v>
      </c>
      <c r="V398" s="10">
        <f t="shared" ca="1" si="37"/>
        <v>-11.383377784055902</v>
      </c>
      <c r="W398" s="10">
        <f t="shared" ca="1" si="38"/>
        <v>-11.467009351468814</v>
      </c>
      <c r="X398" s="10">
        <f t="shared" ca="1" si="39"/>
        <v>-9.3157529149534</v>
      </c>
      <c r="Y398" s="10">
        <f t="shared" ca="1" si="40"/>
        <v>-7.0615876302612808</v>
      </c>
      <c r="Z398" s="10">
        <f ca="1">I398-Test!$AD$20</f>
        <v>-6.8561169034823664</v>
      </c>
      <c r="AA398" s="10">
        <f t="shared" ca="1" si="41"/>
        <v>-11.886619393857542</v>
      </c>
    </row>
    <row r="399" spans="1:27">
      <c r="A399" s="6">
        <f ca="1">LN((RAND()^(-Results!$F$4))-1)</f>
        <v>-1.3756175232385248</v>
      </c>
      <c r="B399" s="6">
        <f ca="1">LN((RAND()^(-Results!$F$4))-1)</f>
        <v>1.6440361322175336</v>
      </c>
      <c r="C399" s="6">
        <f ca="1">LN((RAND()^(-Results!$F$4))-1)</f>
        <v>1.7557507820112526</v>
      </c>
      <c r="D399" s="6">
        <f ca="1">LN((RAND()^(-Results!$F$4))-1)</f>
        <v>-0.35999697079673326</v>
      </c>
      <c r="E399" s="6">
        <f ca="1">LN((RAND()^(-Results!$F$4))-1)</f>
        <v>0.83213389376796321</v>
      </c>
      <c r="F399" s="6">
        <f ca="1">LN((RAND()^(-Results!$F$4))-1)</f>
        <v>-1.4884569826482514</v>
      </c>
      <c r="G399" s="6">
        <f ca="1">LN((RAND()^(-Results!$F$4))-1)</f>
        <v>0.60527662894725975</v>
      </c>
      <c r="H399" s="6">
        <f t="shared" ca="1" si="36"/>
        <v>0.66352779939126405</v>
      </c>
      <c r="I399" s="10">
        <f ca="1">SUMPRODUCT(J399:O399,Results!B$12:G$12)+Results!$F$5*H399</f>
        <v>-6.252083660384729</v>
      </c>
      <c r="J399" s="10">
        <f ca="1">SUMPRODUCT($A399:$F399,Results!$B$15:$G$15)</f>
        <v>7.296127869863728</v>
      </c>
      <c r="K399" s="10">
        <f ca="1">SUMPRODUCT($A399:$F399,Results!$B$16:$G$16)</f>
        <v>4.822983066227728</v>
      </c>
      <c r="L399" s="10">
        <f ca="1">SUMPRODUCT($A399:$F399,Results!$B$17:$G$17)</f>
        <v>1.371342607172009</v>
      </c>
      <c r="M399" s="10">
        <f ca="1">SUMPRODUCT($A399:$F399,Results!$B$18:$G$18)</f>
        <v>0.68697873635758611</v>
      </c>
      <c r="N399" s="10">
        <f ca="1">SUMPRODUCT($A399:$F399,Results!$B$19:$G$19)</f>
        <v>-0.72055646232093717</v>
      </c>
      <c r="O399" s="10">
        <f ca="1">SUMPRODUCT($A399:$F399,Results!$B$20:$G$20)</f>
        <v>-1.6821926906760902</v>
      </c>
      <c r="P399" s="10" cm="1">
        <f t="array" aca="1" ref="P399" ca="1">SUMPRODUCT(J399:O399,TRANSPOSE(Test!BL$20:BL$25))+Test!$AD$20-Test!$BL$27</f>
        <v>-9.1587614927680647</v>
      </c>
      <c r="Q399" s="10" cm="1">
        <f t="array" aca="1" ref="Q399" ca="1">SUMPRODUCT(J399:O399,TRANSPOSE(Test!ES$20:ES$25))+Test!$AD$20-Test!$ES$27</f>
        <v>-9.1068341895769684</v>
      </c>
      <c r="R399" s="10">
        <f ca="1">I399-Results!$E$5*H399</f>
        <v>-8.9061948579497852</v>
      </c>
      <c r="S399" s="10" cm="1">
        <f t="array" aca="1" ref="S399" ca="1">SUMPRODUCT(J399:O399,TRANSPOSE(Test!AR$28:AR$33))+Test!$AD$20-Test!$AC$26</f>
        <v>-7.429024202465639</v>
      </c>
      <c r="T399" s="10">
        <f ca="1">SUMPRODUCT(J399:O399,Results!K$9:P$9)</f>
        <v>-8.8552820444546736</v>
      </c>
      <c r="U399" s="10">
        <f ca="1">SUMPRODUCT(J399:O399,Results!K$9:P$9)+Test!$AD$20-Test!$AC$31</f>
        <v>-8.838325987929581</v>
      </c>
      <c r="V399" s="10">
        <f t="shared" ca="1" si="37"/>
        <v>2.9066778323833358</v>
      </c>
      <c r="W399" s="10">
        <f t="shared" ca="1" si="38"/>
        <v>2.8547505291922395</v>
      </c>
      <c r="X399" s="10">
        <f t="shared" ca="1" si="39"/>
        <v>2.6541111975650562</v>
      </c>
      <c r="Y399" s="10">
        <f t="shared" ca="1" si="40"/>
        <v>1.17694054208091</v>
      </c>
      <c r="Z399" s="10">
        <f ca="1">I399-Test!$AD$20</f>
        <v>-6.534211727266614</v>
      </c>
      <c r="AA399" s="10">
        <f t="shared" ca="1" si="41"/>
        <v>2.5862423275448521</v>
      </c>
    </row>
    <row r="400" spans="1:27">
      <c r="A400" s="6">
        <f ca="1">LN((RAND()^(-Results!$F$4))-1)</f>
        <v>2.0465449699508702</v>
      </c>
      <c r="B400" s="6">
        <f ca="1">LN((RAND()^(-Results!$F$4))-1)</f>
        <v>-0.40178247832314556</v>
      </c>
      <c r="C400" s="6">
        <f ca="1">LN((RAND()^(-Results!$F$4))-1)</f>
        <v>0.19830001534711933</v>
      </c>
      <c r="D400" s="6">
        <f ca="1">LN((RAND()^(-Results!$F$4))-1)</f>
        <v>-0.34162308071725522</v>
      </c>
      <c r="E400" s="6">
        <f ca="1">LN((RAND()^(-Results!$F$4))-1)</f>
        <v>-1.4831392920036754</v>
      </c>
      <c r="F400" s="6">
        <f ca="1">LN((RAND()^(-Results!$F$4))-1)</f>
        <v>1.4379676352271433</v>
      </c>
      <c r="G400" s="6">
        <f ca="1">LN((RAND()^(-Results!$F$4))-1)</f>
        <v>-0.92284229353009106</v>
      </c>
      <c r="H400" s="6">
        <f t="shared" ca="1" si="36"/>
        <v>-0.86459112308608677</v>
      </c>
      <c r="I400" s="10">
        <f ca="1">SUMPRODUCT(J400:O400,Results!B$12:G$12)+Results!$F$5*H400</f>
        <v>10.422386878231173</v>
      </c>
      <c r="J400" s="10">
        <f ca="1">SUMPRODUCT($A400:$F400,Results!$B$15:$G$15)</f>
        <v>-6.155405831960727</v>
      </c>
      <c r="K400" s="10">
        <f ca="1">SUMPRODUCT($A400:$F400,Results!$B$16:$G$16)</f>
        <v>-2.0976166849035267</v>
      </c>
      <c r="L400" s="10">
        <f ca="1">SUMPRODUCT($A400:$F400,Results!$B$17:$G$17)</f>
        <v>3.9461043622443821</v>
      </c>
      <c r="M400" s="10">
        <f ca="1">SUMPRODUCT($A400:$F400,Results!$B$18:$G$18)</f>
        <v>-2.6901119969743958</v>
      </c>
      <c r="N400" s="10">
        <f ca="1">SUMPRODUCT($A400:$F400,Results!$B$19:$G$19)</f>
        <v>6.6129523173599658</v>
      </c>
      <c r="O400" s="10">
        <f ca="1">SUMPRODUCT($A400:$F400,Results!$B$20:$G$20)</f>
        <v>4.4420527519236153</v>
      </c>
      <c r="P400" s="10" cm="1">
        <f t="array" aca="1" ref="P400" ca="1">SUMPRODUCT(J400:O400,TRANSPOSE(Test!BL$20:BL$25))+Test!$AD$20-Test!$BL$27</f>
        <v>14.647848843916567</v>
      </c>
      <c r="Q400" s="10" cm="1">
        <f t="array" aca="1" ref="Q400" ca="1">SUMPRODUCT(J400:O400,TRANSPOSE(Test!ES$20:ES$25))+Test!$AD$20-Test!$ES$27</f>
        <v>14.587340591546052</v>
      </c>
      <c r="R400" s="10">
        <f ca="1">I400-Results!$E$5*H400</f>
        <v>13.880751370575521</v>
      </c>
      <c r="S400" s="10" cm="1">
        <f t="array" aca="1" ref="S400" ca="1">SUMPRODUCT(J400:O400,TRANSPOSE(Test!AR$28:AR$33))+Test!$AD$20-Test!$AC$26</f>
        <v>14.925317756835129</v>
      </c>
      <c r="T400" s="10">
        <f ca="1">SUMPRODUCT(J400:O400,Results!K$9:P$9)</f>
        <v>14.245029734649316</v>
      </c>
      <c r="U400" s="10">
        <f ca="1">SUMPRODUCT(J400:O400,Results!K$9:P$9)+Test!$AD$20-Test!$AC$31</f>
        <v>14.261985791174409</v>
      </c>
      <c r="V400" s="10">
        <f t="shared" ca="1" si="37"/>
        <v>-4.225461965685394</v>
      </c>
      <c r="W400" s="10">
        <f t="shared" ca="1" si="38"/>
        <v>-4.1649537133148797</v>
      </c>
      <c r="X400" s="10">
        <f t="shared" ca="1" si="39"/>
        <v>-3.458364492344348</v>
      </c>
      <c r="Y400" s="10">
        <f t="shared" ca="1" si="40"/>
        <v>-4.5029308786039568</v>
      </c>
      <c r="Z400" s="10">
        <f ca="1">I400-Test!$AD$20</f>
        <v>10.140258811349288</v>
      </c>
      <c r="AA400" s="10">
        <f t="shared" ca="1" si="41"/>
        <v>-3.8395989129432362</v>
      </c>
    </row>
    <row r="401" spans="1:27">
      <c r="A401" s="6">
        <f ca="1">LN((RAND()^(-Results!$F$4))-1)</f>
        <v>-1.5479820853077311</v>
      </c>
      <c r="B401" s="6">
        <f ca="1">LN((RAND()^(-Results!$F$4))-1)</f>
        <v>-0.73788365173632953</v>
      </c>
      <c r="C401" s="6">
        <f ca="1">LN((RAND()^(-Results!$F$4))-1)</f>
        <v>-1.8070037134290557</v>
      </c>
      <c r="D401" s="6">
        <f ca="1">LN((RAND()^(-Results!$F$4))-1)</f>
        <v>3.2031275712353269</v>
      </c>
      <c r="E401" s="6">
        <f ca="1">LN((RAND()^(-Results!$F$4))-1)</f>
        <v>0.64432734343777431</v>
      </c>
      <c r="F401" s="6">
        <f ca="1">LN((RAND()^(-Results!$F$4))-1)</f>
        <v>-2.3770027255289157</v>
      </c>
      <c r="G401" s="6">
        <f ca="1">LN((RAND()^(-Results!$F$4))-1)</f>
        <v>0.47610137634778776</v>
      </c>
      <c r="H401" s="6">
        <f t="shared" ca="1" si="36"/>
        <v>0.534352546791792</v>
      </c>
      <c r="I401" s="10">
        <f ca="1">SUMPRODUCT(J401:O401,Results!B$12:G$12)+Results!$F$5*H401</f>
        <v>-17.200113402940655</v>
      </c>
      <c r="J401" s="10">
        <f ca="1">SUMPRODUCT($A401:$F401,Results!$B$15:$G$15)</f>
        <v>3.8008758874794699</v>
      </c>
      <c r="K401" s="10">
        <f ca="1">SUMPRODUCT($A401:$F401,Results!$B$16:$G$16)</f>
        <v>-6.0680167784232797</v>
      </c>
      <c r="L401" s="10">
        <f ca="1">SUMPRODUCT($A401:$F401,Results!$B$17:$G$17)</f>
        <v>-1.3724282868173829</v>
      </c>
      <c r="M401" s="10">
        <f ca="1">SUMPRODUCT($A401:$F401,Results!$B$18:$G$18)</f>
        <v>4.8798775776563161</v>
      </c>
      <c r="N401" s="10">
        <f ca="1">SUMPRODUCT($A401:$F401,Results!$B$19:$G$19)</f>
        <v>-9.0634180711135421</v>
      </c>
      <c r="O401" s="10">
        <f ca="1">SUMPRODUCT($A401:$F401,Results!$B$20:$G$20)</f>
        <v>-4.5019924302966441</v>
      </c>
      <c r="P401" s="10" cm="1">
        <f t="array" aca="1" ref="P401" ca="1">SUMPRODUCT(J401:O401,TRANSPOSE(Test!BL$20:BL$25))+Test!$AD$20-Test!$BL$27</f>
        <v>-20.293005428841944</v>
      </c>
      <c r="Q401" s="10" cm="1">
        <f t="array" aca="1" ref="Q401" ca="1">SUMPRODUCT(J401:O401,TRANSPOSE(Test!ES$20:ES$25))+Test!$AD$20-Test!$ES$27</f>
        <v>-20.213453642010844</v>
      </c>
      <c r="R401" s="10">
        <f ca="1">I401-Results!$E$5*H401</f>
        <v>-19.337523590107821</v>
      </c>
      <c r="S401" s="10" cm="1">
        <f t="array" aca="1" ref="S401" ca="1">SUMPRODUCT(J401:O401,TRANSPOSE(Test!AR$28:AR$33))+Test!$AD$20-Test!$AC$26</f>
        <v>-22.460632982558597</v>
      </c>
      <c r="T401" s="10">
        <f ca="1">SUMPRODUCT(J401:O401,Results!K$9:P$9)</f>
        <v>-19.754700589367435</v>
      </c>
      <c r="U401" s="10">
        <f ca="1">SUMPRODUCT(J401:O401,Results!K$9:P$9)+Test!$AD$20-Test!$AC$31</f>
        <v>-19.737744532842342</v>
      </c>
      <c r="V401" s="10">
        <f t="shared" ca="1" si="37"/>
        <v>3.0928920259012891</v>
      </c>
      <c r="W401" s="10">
        <f t="shared" ca="1" si="38"/>
        <v>3.0133402390701889</v>
      </c>
      <c r="X401" s="10">
        <f t="shared" ca="1" si="39"/>
        <v>2.1374101871671662</v>
      </c>
      <c r="Y401" s="10">
        <f t="shared" ca="1" si="40"/>
        <v>5.2605195796179416</v>
      </c>
      <c r="Z401" s="10">
        <f ca="1">I401-Test!$AD$20</f>
        <v>-17.48224146982254</v>
      </c>
      <c r="AA401" s="10">
        <f t="shared" ca="1" si="41"/>
        <v>2.5376311299016869</v>
      </c>
    </row>
    <row r="402" spans="1:27">
      <c r="A402" s="6">
        <f ca="1">LN((RAND()^(-Results!$F$4))-1)</f>
        <v>-2.0197543284413819</v>
      </c>
      <c r="B402" s="6">
        <f ca="1">LN((RAND()^(-Results!$F$4))-1)</f>
        <v>-0.6848935052574775</v>
      </c>
      <c r="C402" s="6">
        <f ca="1">LN((RAND()^(-Results!$F$4))-1)</f>
        <v>1.7024134545232454</v>
      </c>
      <c r="D402" s="6">
        <f ca="1">LN((RAND()^(-Results!$F$4))-1)</f>
        <v>1.4224827156999336</v>
      </c>
      <c r="E402" s="6">
        <f ca="1">LN((RAND()^(-Results!$F$4))-1)</f>
        <v>-1.7530966427318655</v>
      </c>
      <c r="F402" s="6">
        <f ca="1">LN((RAND()^(-Results!$F$4))-1)</f>
        <v>2.0759193097100153</v>
      </c>
      <c r="G402" s="6">
        <f ca="1">LN((RAND()^(-Results!$F$4))-1)</f>
        <v>0.6548414099113774</v>
      </c>
      <c r="H402" s="6">
        <f t="shared" ca="1" si="36"/>
        <v>0.7130925803553817</v>
      </c>
      <c r="I402" s="10">
        <f ca="1">SUMPRODUCT(J402:O402,Results!B$12:G$12)+Results!$F$5*H402</f>
        <v>-7.0477457123707259</v>
      </c>
      <c r="J402" s="10">
        <f ca="1">SUMPRODUCT($A402:$F402,Results!$B$15:$G$15)</f>
        <v>4.0675884306909547</v>
      </c>
      <c r="K402" s="10">
        <f ca="1">SUMPRODUCT($A402:$F402,Results!$B$16:$G$16)</f>
        <v>-1.6279136409066886</v>
      </c>
      <c r="L402" s="10">
        <f ca="1">SUMPRODUCT($A402:$F402,Results!$B$17:$G$17)</f>
        <v>7.1974045051231643</v>
      </c>
      <c r="M402" s="10">
        <f ca="1">SUMPRODUCT($A402:$F402,Results!$B$18:$G$18)</f>
        <v>-7.5266481761052422</v>
      </c>
      <c r="N402" s="10">
        <f ca="1">SUMPRODUCT($A402:$F402,Results!$B$19:$G$19)</f>
        <v>-2.2745372594577242</v>
      </c>
      <c r="O402" s="10">
        <f ca="1">SUMPRODUCT($A402:$F402,Results!$B$20:$G$20)</f>
        <v>4.459032270936337</v>
      </c>
      <c r="P402" s="10" cm="1">
        <f t="array" aca="1" ref="P402" ca="1">SUMPRODUCT(J402:O402,TRANSPOSE(Test!BL$20:BL$25))+Test!$AD$20-Test!$BL$27</f>
        <v>-10.154513851153187</v>
      </c>
      <c r="Q402" s="10" cm="1">
        <f t="array" aca="1" ref="Q402" ca="1">SUMPRODUCT(J402:O402,TRANSPOSE(Test!ES$20:ES$25))+Test!$AD$20-Test!$ES$27</f>
        <v>-10.096003582999492</v>
      </c>
      <c r="R402" s="10">
        <f ca="1">I402-Results!$E$5*H402</f>
        <v>-9.9001160337922531</v>
      </c>
      <c r="S402" s="10" cm="1">
        <f t="array" aca="1" ref="S402" ca="1">SUMPRODUCT(J402:O402,TRANSPOSE(Test!AR$28:AR$33))+Test!$AD$20-Test!$AC$26</f>
        <v>-0.94068963858448251</v>
      </c>
      <c r="T402" s="10">
        <f ca="1">SUMPRODUCT(J402:O402,Results!K$9:P$9)</f>
        <v>-9.7896245935333877</v>
      </c>
      <c r="U402" s="10">
        <f ca="1">SUMPRODUCT(J402:O402,Results!K$9:P$9)+Test!$AD$20-Test!$AC$31</f>
        <v>-9.7726685370082951</v>
      </c>
      <c r="V402" s="10">
        <f t="shared" ca="1" si="37"/>
        <v>3.1067681387824608</v>
      </c>
      <c r="W402" s="10">
        <f t="shared" ca="1" si="38"/>
        <v>3.048257870628766</v>
      </c>
      <c r="X402" s="10">
        <f t="shared" ca="1" si="39"/>
        <v>2.8523703214215272</v>
      </c>
      <c r="Y402" s="10">
        <f t="shared" ca="1" si="40"/>
        <v>-6.1070560737862429</v>
      </c>
      <c r="Z402" s="10">
        <f ca="1">I402-Test!$AD$20</f>
        <v>-7.329873779252611</v>
      </c>
      <c r="AA402" s="10">
        <f t="shared" ca="1" si="41"/>
        <v>2.7249228246375692</v>
      </c>
    </row>
    <row r="403" spans="1:27">
      <c r="A403" s="6">
        <f ca="1">LN((RAND()^(-Results!$F$4))-1)</f>
        <v>-1.1027196098381515</v>
      </c>
      <c r="B403" s="6">
        <f ca="1">LN((RAND()^(-Results!$F$4))-1)</f>
        <v>-5.3042018597794423</v>
      </c>
      <c r="C403" s="6">
        <f ca="1">LN((RAND()^(-Results!$F$4))-1)</f>
        <v>1.3632968231483749</v>
      </c>
      <c r="D403" s="6">
        <f ca="1">LN((RAND()^(-Results!$F$4))-1)</f>
        <v>1.0540636053735222</v>
      </c>
      <c r="E403" s="6">
        <f ca="1">LN((RAND()^(-Results!$F$4))-1)</f>
        <v>0.14330025435203503</v>
      </c>
      <c r="F403" s="6">
        <f ca="1">LN((RAND()^(-Results!$F$4))-1)</f>
        <v>-1.4107247440642094</v>
      </c>
      <c r="G403" s="6">
        <f ca="1">LN((RAND()^(-Results!$F$4))-1)</f>
        <v>0.3124441913785051</v>
      </c>
      <c r="H403" s="6">
        <f t="shared" ca="1" si="36"/>
        <v>0.37069536182250934</v>
      </c>
      <c r="I403" s="10">
        <f ca="1">SUMPRODUCT(J403:O403,Results!B$12:G$12)+Results!$F$5*H403</f>
        <v>-23.987308933261065</v>
      </c>
      <c r="J403" s="10">
        <f ca="1">SUMPRODUCT($A403:$F403,Results!$B$15:$G$15)</f>
        <v>6.7611968224828694</v>
      </c>
      <c r="K403" s="10">
        <f ca="1">SUMPRODUCT($A403:$F403,Results!$B$16:$G$16)</f>
        <v>-3.6703960852370843</v>
      </c>
      <c r="L403" s="10">
        <f ca="1">SUMPRODUCT($A403:$F403,Results!$B$17:$G$17)</f>
        <v>-1.143952121214576</v>
      </c>
      <c r="M403" s="10">
        <f ca="1">SUMPRODUCT($A403:$F403,Results!$B$18:$G$18)</f>
        <v>-2.57598152550473</v>
      </c>
      <c r="N403" s="10">
        <f ca="1">SUMPRODUCT($A403:$F403,Results!$B$19:$G$19)</f>
        <v>-11.350318549154878</v>
      </c>
      <c r="O403" s="10">
        <f ca="1">SUMPRODUCT($A403:$F403,Results!$B$20:$G$20)</f>
        <v>-0.67807197332695357</v>
      </c>
      <c r="P403" s="10" cm="1">
        <f t="array" aca="1" ref="P403" ca="1">SUMPRODUCT(J403:O403,TRANSPOSE(Test!BL$20:BL$25))+Test!$AD$20-Test!$BL$27</f>
        <v>-23.710493821422929</v>
      </c>
      <c r="Q403" s="10" cm="1">
        <f t="array" aca="1" ref="Q403" ca="1">SUMPRODUCT(J403:O403,TRANSPOSE(Test!ES$20:ES$25))+Test!$AD$20-Test!$ES$27</f>
        <v>-23.913380517715542</v>
      </c>
      <c r="R403" s="10">
        <f ca="1">I403-Results!$E$5*H403</f>
        <v>-25.470090380551103</v>
      </c>
      <c r="S403" s="10" cm="1">
        <f t="array" aca="1" ref="S403" ca="1">SUMPRODUCT(J403:O403,TRANSPOSE(Test!AR$28:AR$33))+Test!$AD$20-Test!$AC$26</f>
        <v>-17.394371384602273</v>
      </c>
      <c r="T403" s="10">
        <f ca="1">SUMPRODUCT(J403:O403,Results!K$9:P$9)</f>
        <v>-24.933945003057726</v>
      </c>
      <c r="U403" s="10">
        <f ca="1">SUMPRODUCT(J403:O403,Results!K$9:P$9)+Test!$AD$20-Test!$AC$31</f>
        <v>-24.916988946532634</v>
      </c>
      <c r="V403" s="10">
        <f t="shared" ca="1" si="37"/>
        <v>-0.27681511183813612</v>
      </c>
      <c r="W403" s="10">
        <f t="shared" ca="1" si="38"/>
        <v>-7.3928415545523762E-2</v>
      </c>
      <c r="X403" s="10">
        <f t="shared" ca="1" si="39"/>
        <v>1.4827814472900371</v>
      </c>
      <c r="Y403" s="10">
        <f t="shared" ca="1" si="40"/>
        <v>-6.5929375486587922</v>
      </c>
      <c r="Z403" s="10">
        <f ca="1">I403-Test!$AD$20</f>
        <v>-24.26943700014295</v>
      </c>
      <c r="AA403" s="10">
        <f t="shared" ca="1" si="41"/>
        <v>0.92968001327156813</v>
      </c>
    </row>
    <row r="404" spans="1:27">
      <c r="A404" s="6">
        <f ca="1">LN((RAND()^(-Results!$F$4))-1)</f>
        <v>-1.7710436590243841</v>
      </c>
      <c r="B404" s="6">
        <f ca="1">LN((RAND()^(-Results!$F$4))-1)</f>
        <v>-0.24647389810868259</v>
      </c>
      <c r="C404" s="6">
        <f ca="1">LN((RAND()^(-Results!$F$4))-1)</f>
        <v>3.3995907936408689</v>
      </c>
      <c r="D404" s="6">
        <f ca="1">LN((RAND()^(-Results!$F$4))-1)</f>
        <v>3.2356758645826518</v>
      </c>
      <c r="E404" s="6">
        <f ca="1">LN((RAND()^(-Results!$F$4))-1)</f>
        <v>-0.45714506614992395</v>
      </c>
      <c r="F404" s="6">
        <f ca="1">LN((RAND()^(-Results!$F$4))-1)</f>
        <v>2.944908320739823</v>
      </c>
      <c r="G404" s="6">
        <f ca="1">LN((RAND()^(-Results!$F$4))-1)</f>
        <v>-1.8527055393805152</v>
      </c>
      <c r="H404" s="6">
        <f t="shared" ca="1" si="36"/>
        <v>-1.7944543689365109</v>
      </c>
      <c r="I404" s="10">
        <f ca="1">SUMPRODUCT(J404:O404,Results!B$12:G$12)+Results!$F$5*H404</f>
        <v>-7.3809747246248083</v>
      </c>
      <c r="J404" s="10">
        <f ca="1">SUMPRODUCT($A404:$F404,Results!$B$15:$G$15)</f>
        <v>-0.19464994343589836</v>
      </c>
      <c r="K404" s="10">
        <f ca="1">SUMPRODUCT($A404:$F404,Results!$B$16:$G$16)</f>
        <v>3.2028592658662962</v>
      </c>
      <c r="L404" s="10">
        <f ca="1">SUMPRODUCT($A404:$F404,Results!$B$17:$G$17)</f>
        <v>3.2383274832905995</v>
      </c>
      <c r="M404" s="10">
        <f ca="1">SUMPRODUCT($A404:$F404,Results!$B$18:$G$18)</f>
        <v>-12.07384978563185</v>
      </c>
      <c r="N404" s="10">
        <f ca="1">SUMPRODUCT($A404:$F404,Results!$B$19:$G$19)</f>
        <v>-1.1545997367533982</v>
      </c>
      <c r="O404" s="10">
        <f ca="1">SUMPRODUCT($A404:$F404,Results!$B$20:$G$20)</f>
        <v>7.154301516433959</v>
      </c>
      <c r="P404" s="10" cm="1">
        <f t="array" aca="1" ref="P404" ca="1">SUMPRODUCT(J404:O404,TRANSPOSE(Test!BL$20:BL$25))+Test!$AD$20-Test!$BL$27</f>
        <v>2.6074091555830878</v>
      </c>
      <c r="Q404" s="10" cm="1">
        <f t="array" aca="1" ref="Q404" ca="1">SUMPRODUCT(J404:O404,TRANSPOSE(Test!ES$20:ES$25))+Test!$AD$20-Test!$ES$27</f>
        <v>2.7167110105255525</v>
      </c>
      <c r="R404" s="10">
        <f ca="1">I404-Results!$E$5*H404</f>
        <v>-0.20315724887876474</v>
      </c>
      <c r="S404" s="10" cm="1">
        <f t="array" aca="1" ref="S404" ca="1">SUMPRODUCT(J404:O404,TRANSPOSE(Test!AR$28:AR$33))+Test!$AD$20-Test!$AC$26</f>
        <v>14.663260558201355</v>
      </c>
      <c r="T404" s="10">
        <f ca="1">SUMPRODUCT(J404:O404,Results!K$9:P$9)</f>
        <v>3.3169754639708025</v>
      </c>
      <c r="U404" s="10">
        <f ca="1">SUMPRODUCT(J404:O404,Results!K$9:P$9)+Test!$AD$20-Test!$AC$31</f>
        <v>3.3339315204958946</v>
      </c>
      <c r="V404" s="10">
        <f t="shared" ca="1" si="37"/>
        <v>-9.9883838802078966</v>
      </c>
      <c r="W404" s="10">
        <f t="shared" ca="1" si="38"/>
        <v>-10.09768573515036</v>
      </c>
      <c r="X404" s="10">
        <f t="shared" ca="1" si="39"/>
        <v>-7.1778174757460436</v>
      </c>
      <c r="Y404" s="10">
        <f t="shared" ca="1" si="40"/>
        <v>-22.044235282826165</v>
      </c>
      <c r="Z404" s="10">
        <f ca="1">I404-Test!$AD$20</f>
        <v>-7.6631027915066934</v>
      </c>
      <c r="AA404" s="10">
        <f t="shared" ca="1" si="41"/>
        <v>-10.714906245120703</v>
      </c>
    </row>
    <row r="405" spans="1:27">
      <c r="A405" s="6">
        <f ca="1">LN((RAND()^(-Results!$F$4))-1)</f>
        <v>-2.1144652800850792</v>
      </c>
      <c r="B405" s="6">
        <f ca="1">LN((RAND()^(-Results!$F$4))-1)</f>
        <v>2.0921049005631813</v>
      </c>
      <c r="C405" s="6">
        <f ca="1">LN((RAND()^(-Results!$F$4))-1)</f>
        <v>0.78587076078994866</v>
      </c>
      <c r="D405" s="6">
        <f ca="1">LN((RAND()^(-Results!$F$4))-1)</f>
        <v>0.11403030377703104</v>
      </c>
      <c r="E405" s="6">
        <f ca="1">LN((RAND()^(-Results!$F$4))-1)</f>
        <v>-1.2935634667471629</v>
      </c>
      <c r="F405" s="6">
        <f ca="1">LN((RAND()^(-Results!$F$4))-1)</f>
        <v>-4.4417512388180302</v>
      </c>
      <c r="G405" s="6">
        <f ca="1">LN((RAND()^(-Results!$F$4))-1)</f>
        <v>1.2342974205320518</v>
      </c>
      <c r="H405" s="6">
        <f t="shared" ca="1" si="36"/>
        <v>1.2925485909760561</v>
      </c>
      <c r="I405" s="10">
        <f ca="1">SUMPRODUCT(J405:O405,Results!B$12:G$12)+Results!$F$5*H405</f>
        <v>-27.539862213409268</v>
      </c>
      <c r="J405" s="10">
        <f ca="1">SUMPRODUCT($A405:$F405,Results!$B$15:$G$15)</f>
        <v>16.396087312569446</v>
      </c>
      <c r="K405" s="10">
        <f ca="1">SUMPRODUCT($A405:$F405,Results!$B$16:$G$16)</f>
        <v>-3.6955087020151973</v>
      </c>
      <c r="L405" s="10">
        <f ca="1">SUMPRODUCT($A405:$F405,Results!$B$17:$G$17)</f>
        <v>13.065766489054656</v>
      </c>
      <c r="M405" s="10">
        <f ca="1">SUMPRODUCT($A405:$F405,Results!$B$18:$G$18)</f>
        <v>6.8668869305967641</v>
      </c>
      <c r="N405" s="10">
        <f ca="1">SUMPRODUCT($A405:$F405,Results!$B$19:$G$19)</f>
        <v>-1.9938520564069417</v>
      </c>
      <c r="O405" s="10">
        <f ca="1">SUMPRODUCT($A405:$F405,Results!$B$20:$G$20)</f>
        <v>-4.2410789701471021</v>
      </c>
      <c r="P405" s="10" cm="1">
        <f t="array" aca="1" ref="P405" ca="1">SUMPRODUCT(J405:O405,TRANSPOSE(Test!BL$20:BL$25))+Test!$AD$20-Test!$BL$27</f>
        <v>-34.284767690644749</v>
      </c>
      <c r="Q405" s="10" cm="1">
        <f t="array" aca="1" ref="Q405" ca="1">SUMPRODUCT(J405:O405,TRANSPOSE(Test!ES$20:ES$25))+Test!$AD$20-Test!$ES$27</f>
        <v>-34.225021230219625</v>
      </c>
      <c r="R405" s="10">
        <f ca="1">I405-Results!$E$5*H405</f>
        <v>-32.710056577313495</v>
      </c>
      <c r="S405" s="10" cm="1">
        <f t="array" aca="1" ref="S405" ca="1">SUMPRODUCT(J405:O405,TRANSPOSE(Test!AR$28:AR$33))+Test!$AD$20-Test!$AC$26</f>
        <v>-34.557106352162997</v>
      </c>
      <c r="T405" s="10">
        <f ca="1">SUMPRODUCT(J405:O405,Results!K$9:P$9)</f>
        <v>-33.921479305018757</v>
      </c>
      <c r="U405" s="10">
        <f ca="1">SUMPRODUCT(J405:O405,Results!K$9:P$9)+Test!$AD$20-Test!$AC$31</f>
        <v>-33.904523248493661</v>
      </c>
      <c r="V405" s="10">
        <f t="shared" ca="1" si="37"/>
        <v>6.7449054772354806</v>
      </c>
      <c r="W405" s="10">
        <f t="shared" ca="1" si="38"/>
        <v>6.6851590168103563</v>
      </c>
      <c r="X405" s="10">
        <f t="shared" ca="1" si="39"/>
        <v>5.1701943639042263</v>
      </c>
      <c r="Y405" s="10">
        <f t="shared" ca="1" si="40"/>
        <v>7.0172441387537283</v>
      </c>
      <c r="Z405" s="10">
        <f ca="1">I405-Test!$AD$20</f>
        <v>-27.821990280291153</v>
      </c>
      <c r="AA405" s="10">
        <f t="shared" ca="1" si="41"/>
        <v>6.3646610350843922</v>
      </c>
    </row>
    <row r="406" spans="1:27">
      <c r="A406" s="6">
        <f ca="1">LN((RAND()^(-Results!$F$4))-1)</f>
        <v>-0.68015602298529287</v>
      </c>
      <c r="B406" s="6">
        <f ca="1">LN((RAND()^(-Results!$F$4))-1)</f>
        <v>-0.93594152666623731</v>
      </c>
      <c r="C406" s="6">
        <f ca="1">LN((RAND()^(-Results!$F$4))-1)</f>
        <v>1.5843325012007501</v>
      </c>
      <c r="D406" s="6">
        <f ca="1">LN((RAND()^(-Results!$F$4))-1)</f>
        <v>1.3455004022199469E-2</v>
      </c>
      <c r="E406" s="6">
        <f ca="1">LN((RAND()^(-Results!$F$4))-1)</f>
        <v>-0.30028808350193359</v>
      </c>
      <c r="F406" s="6">
        <f ca="1">LN((RAND()^(-Results!$F$4))-1)</f>
        <v>1.2120583910728806</v>
      </c>
      <c r="G406" s="6">
        <f ca="1">LN((RAND()^(-Results!$F$4))-1)</f>
        <v>-0.34801523794713118</v>
      </c>
      <c r="H406" s="6">
        <f t="shared" ca="1" si="36"/>
        <v>-0.28976406750312694</v>
      </c>
      <c r="I406" s="10">
        <f ca="1">SUMPRODUCT(J406:O406,Results!B$12:G$12)+Results!$F$5*H406</f>
        <v>-3.539770424617469</v>
      </c>
      <c r="J406" s="10">
        <f ca="1">SUMPRODUCT($A406:$F406,Results!$B$15:$G$15)</f>
        <v>1.4302032947322325</v>
      </c>
      <c r="K406" s="10">
        <f ca="1">SUMPRODUCT($A406:$F406,Results!$B$16:$G$16)</f>
        <v>1.7895385459319741</v>
      </c>
      <c r="L406" s="10">
        <f ca="1">SUMPRODUCT($A406:$F406,Results!$B$17:$G$17)</f>
        <v>1.0464553459080967</v>
      </c>
      <c r="M406" s="10">
        <f ca="1">SUMPRODUCT($A406:$F406,Results!$B$18:$G$18)</f>
        <v>-5.0064671466735042</v>
      </c>
      <c r="N406" s="10">
        <f ca="1">SUMPRODUCT($A406:$F406,Results!$B$19:$G$19)</f>
        <v>-1.0289437774775658</v>
      </c>
      <c r="O406" s="10">
        <f ca="1">SUMPRODUCT($A406:$F406,Results!$B$20:$G$20)</f>
        <v>2.5655967424389328</v>
      </c>
      <c r="P406" s="10" cm="1">
        <f t="array" aca="1" ref="P406" ca="1">SUMPRODUCT(J406:O406,TRANSPOSE(Test!BL$20:BL$25))+Test!$AD$20-Test!$BL$27</f>
        <v>-1.2973551348594063</v>
      </c>
      <c r="Q406" s="10" cm="1">
        <f t="array" aca="1" ref="Q406" ca="1">SUMPRODUCT(J406:O406,TRANSPOSE(Test!ES$20:ES$25))+Test!$AD$20-Test!$ES$27</f>
        <v>-1.321446006865592</v>
      </c>
      <c r="R406" s="10">
        <f ca="1">I406-Results!$E$5*H406</f>
        <v>-2.3807141546049611</v>
      </c>
      <c r="S406" s="10" cm="1">
        <f t="array" aca="1" ref="S406" ca="1">SUMPRODUCT(J406:O406,TRANSPOSE(Test!AR$28:AR$33))+Test!$AD$20-Test!$AC$26</f>
        <v>4.1388072936771989</v>
      </c>
      <c r="T406" s="10">
        <f ca="1">SUMPRODUCT(J406:O406,Results!K$9:P$9)</f>
        <v>-1.4602244084812426</v>
      </c>
      <c r="U406" s="10">
        <f ca="1">SUMPRODUCT(J406:O406,Results!K$9:P$9)+Test!$AD$20-Test!$AC$31</f>
        <v>-1.4432683519561502</v>
      </c>
      <c r="V406" s="10">
        <f t="shared" ca="1" si="37"/>
        <v>-2.2424152897580627</v>
      </c>
      <c r="W406" s="10">
        <f t="shared" ca="1" si="38"/>
        <v>-2.2183244177518771</v>
      </c>
      <c r="X406" s="10">
        <f t="shared" ca="1" si="39"/>
        <v>-1.159056270012508</v>
      </c>
      <c r="Y406" s="10">
        <f t="shared" ca="1" si="40"/>
        <v>-7.678577718294668</v>
      </c>
      <c r="Z406" s="10">
        <f ca="1">I406-Test!$AD$20</f>
        <v>-3.8218984914993541</v>
      </c>
      <c r="AA406" s="10">
        <f t="shared" ca="1" si="41"/>
        <v>-2.0965020726613188</v>
      </c>
    </row>
    <row r="407" spans="1:27">
      <c r="A407" s="6">
        <f ca="1">LN((RAND()^(-Results!$F$4))-1)</f>
        <v>-1.6928603505995854</v>
      </c>
      <c r="B407" s="6">
        <f ca="1">LN((RAND()^(-Results!$F$4))-1)</f>
        <v>-0.24014663439999601</v>
      </c>
      <c r="C407" s="6">
        <f ca="1">LN((RAND()^(-Results!$F$4))-1)</f>
        <v>1.4022527485606633</v>
      </c>
      <c r="D407" s="6">
        <f ca="1">LN((RAND()^(-Results!$F$4))-1)</f>
        <v>0.63611954623431133</v>
      </c>
      <c r="E407" s="6">
        <f ca="1">LN((RAND()^(-Results!$F$4))-1)</f>
        <v>-0.96147470144360747</v>
      </c>
      <c r="F407" s="6">
        <f ca="1">LN((RAND()^(-Results!$F$4))-1)</f>
        <v>-0.75121640740373263</v>
      </c>
      <c r="G407" s="6">
        <f ca="1">LN((RAND()^(-Results!$F$4))-1)</f>
        <v>0.33353099538790976</v>
      </c>
      <c r="H407" s="6">
        <f t="shared" ca="1" si="36"/>
        <v>0.391782165831914</v>
      </c>
      <c r="I407" s="10">
        <f ca="1">SUMPRODUCT(J407:O407,Results!B$12:G$12)+Results!$F$5*H407</f>
        <v>-16.312168784293686</v>
      </c>
      <c r="J407" s="10">
        <f ca="1">SUMPRODUCT($A407:$F407,Results!$B$15:$G$15)</f>
        <v>8.0638915817516903</v>
      </c>
      <c r="K407" s="10">
        <f ca="1">SUMPRODUCT($A407:$F407,Results!$B$16:$G$16)</f>
        <v>-1.4405159424837941</v>
      </c>
      <c r="L407" s="10">
        <f ca="1">SUMPRODUCT($A407:$F407,Results!$B$17:$G$17)</f>
        <v>6.6480894313523065</v>
      </c>
      <c r="M407" s="10">
        <f ca="1">SUMPRODUCT($A407:$F407,Results!$B$18:$G$18)</f>
        <v>-1.5523424477100496</v>
      </c>
      <c r="N407" s="10">
        <f ca="1">SUMPRODUCT($A407:$F407,Results!$B$19:$G$19)</f>
        <v>-2.9579718955649561</v>
      </c>
      <c r="O407" s="10">
        <f ca="1">SUMPRODUCT($A407:$F407,Results!$B$20:$G$20)</f>
        <v>0.44317194226263668</v>
      </c>
      <c r="P407" s="10" cm="1">
        <f t="array" aca="1" ref="P407" ca="1">SUMPRODUCT(J407:O407,TRANSPOSE(Test!BL$20:BL$25))+Test!$AD$20-Test!$BL$27</f>
        <v>-17.779990695352431</v>
      </c>
      <c r="Q407" s="10" cm="1">
        <f t="array" aca="1" ref="Q407" ca="1">SUMPRODUCT(J407:O407,TRANSPOSE(Test!ES$20:ES$25))+Test!$AD$20-Test!$ES$27</f>
        <v>-17.765380459114276</v>
      </c>
      <c r="R407" s="10">
        <f ca="1">I407-Results!$E$5*H407</f>
        <v>-17.87929744762134</v>
      </c>
      <c r="S407" s="10" cm="1">
        <f t="array" aca="1" ref="S407" ca="1">SUMPRODUCT(J407:O407,TRANSPOSE(Test!AR$28:AR$33))+Test!$AD$20-Test!$AC$26</f>
        <v>-12.909056316920937</v>
      </c>
      <c r="T407" s="10">
        <f ca="1">SUMPRODUCT(J407:O407,Results!K$9:P$9)</f>
        <v>-17.689963890972496</v>
      </c>
      <c r="U407" s="10">
        <f ca="1">SUMPRODUCT(J407:O407,Results!K$9:P$9)+Test!$AD$20-Test!$AC$31</f>
        <v>-17.673007834447404</v>
      </c>
      <c r="V407" s="10">
        <f t="shared" ca="1" si="37"/>
        <v>1.4678219110587456</v>
      </c>
      <c r="W407" s="10">
        <f t="shared" ca="1" si="38"/>
        <v>1.4532116748205901</v>
      </c>
      <c r="X407" s="10">
        <f t="shared" ca="1" si="39"/>
        <v>1.5671286633276544</v>
      </c>
      <c r="Y407" s="10">
        <f t="shared" ca="1" si="40"/>
        <v>-3.4031124673727486</v>
      </c>
      <c r="Z407" s="10">
        <f ca="1">I407-Test!$AD$20</f>
        <v>-16.594296851175571</v>
      </c>
      <c r="AA407" s="10">
        <f t="shared" ca="1" si="41"/>
        <v>1.360839050153718</v>
      </c>
    </row>
    <row r="408" spans="1:27">
      <c r="A408" s="6">
        <f ca="1">LN((RAND()^(-Results!$F$4))-1)</f>
        <v>0.68381849222869162</v>
      </c>
      <c r="B408" s="6">
        <f ca="1">LN((RAND()^(-Results!$F$4))-1)</f>
        <v>-0.87406717933720623</v>
      </c>
      <c r="C408" s="6">
        <f ca="1">LN((RAND()^(-Results!$F$4))-1)</f>
        <v>-0.22466139928976936</v>
      </c>
      <c r="D408" s="6">
        <f ca="1">LN((RAND()^(-Results!$F$4))-1)</f>
        <v>2.555195644466032</v>
      </c>
      <c r="E408" s="6">
        <f ca="1">LN((RAND()^(-Results!$F$4))-1)</f>
        <v>-3.993898422007533E-2</v>
      </c>
      <c r="F408" s="6">
        <f ca="1">LN((RAND()^(-Results!$F$4))-1)</f>
        <v>1.7113025235504422</v>
      </c>
      <c r="G408" s="6">
        <f ca="1">LN((RAND()^(-Results!$F$4))-1)</f>
        <v>-2.4999800890598451</v>
      </c>
      <c r="H408" s="6">
        <f t="shared" ca="1" si="36"/>
        <v>-2.4417289186158411</v>
      </c>
      <c r="I408" s="10">
        <f ca="1">SUMPRODUCT(J408:O408,Results!B$12:G$12)+Results!$F$5*H408</f>
        <v>-0.52252794305467098</v>
      </c>
      <c r="J408" s="10">
        <f ca="1">SUMPRODUCT($A408:$F408,Results!$B$15:$G$15)</f>
        <v>-7.5898636768025991</v>
      </c>
      <c r="K408" s="10">
        <f ca="1">SUMPRODUCT($A408:$F408,Results!$B$16:$G$16)</f>
        <v>-1.9047795681534854</v>
      </c>
      <c r="L408" s="10">
        <f ca="1">SUMPRODUCT($A408:$F408,Results!$B$17:$G$17)</f>
        <v>-2.1160189749913938</v>
      </c>
      <c r="M408" s="10">
        <f ca="1">SUMPRODUCT($A408:$F408,Results!$B$18:$G$18)</f>
        <v>-4.0775614667793629</v>
      </c>
      <c r="N408" s="10">
        <f ca="1">SUMPRODUCT($A408:$F408,Results!$B$19:$G$19)</f>
        <v>8.96382495850232E-2</v>
      </c>
      <c r="O408" s="10">
        <f ca="1">SUMPRODUCT($A408:$F408,Results!$B$20:$G$20)</f>
        <v>3.4112960398061425</v>
      </c>
      <c r="P408" s="10" cm="1">
        <f t="array" aca="1" ref="P408" ca="1">SUMPRODUCT(J408:O408,TRANSPOSE(Test!BL$20:BL$25))+Test!$AD$20-Test!$BL$27</f>
        <v>11.625242139428755</v>
      </c>
      <c r="Q408" s="10" cm="1">
        <f t="array" aca="1" ref="Q408" ca="1">SUMPRODUCT(J408:O408,TRANSPOSE(Test!ES$20:ES$25))+Test!$AD$20-Test!$ES$27</f>
        <v>11.665189112727528</v>
      </c>
      <c r="R408" s="10">
        <f ca="1">I408-Results!$E$5*H408</f>
        <v>9.2443877314086933</v>
      </c>
      <c r="S408" s="10" cm="1">
        <f t="array" aca="1" ref="S408" ca="1">SUMPRODUCT(J408:O408,TRANSPOSE(Test!AR$28:AR$33))+Test!$AD$20-Test!$AC$26</f>
        <v>13.310641278151412</v>
      </c>
      <c r="T408" s="10">
        <f ca="1">SUMPRODUCT(J408:O408,Results!K$9:P$9)</f>
        <v>11.894414413004004</v>
      </c>
      <c r="U408" s="10">
        <f ca="1">SUMPRODUCT(J408:O408,Results!K$9:P$9)+Test!$AD$20-Test!$AC$31</f>
        <v>11.911370469529096</v>
      </c>
      <c r="V408" s="10">
        <f t="shared" ca="1" si="37"/>
        <v>-12.147770082483426</v>
      </c>
      <c r="W408" s="10">
        <f t="shared" ca="1" si="38"/>
        <v>-12.187717055782199</v>
      </c>
      <c r="X408" s="10">
        <f t="shared" ca="1" si="39"/>
        <v>-9.7669156744633643</v>
      </c>
      <c r="Y408" s="10">
        <f t="shared" ca="1" si="40"/>
        <v>-13.833169221206083</v>
      </c>
      <c r="Z408" s="10">
        <f ca="1">I408-Test!$AD$20</f>
        <v>-0.80465600993655628</v>
      </c>
      <c r="AA408" s="10">
        <f t="shared" ca="1" si="41"/>
        <v>-12.433898412583767</v>
      </c>
    </row>
    <row r="409" spans="1:27">
      <c r="A409" s="6">
        <f ca="1">LN((RAND()^(-Results!$F$4))-1)</f>
        <v>-0.15360514380227749</v>
      </c>
      <c r="B409" s="6">
        <f ca="1">LN((RAND()^(-Results!$F$4))-1)</f>
        <v>0.47229481032445381</v>
      </c>
      <c r="C409" s="6">
        <f ca="1">LN((RAND()^(-Results!$F$4))-1)</f>
        <v>3.6555719486812661</v>
      </c>
      <c r="D409" s="6">
        <f ca="1">LN((RAND()^(-Results!$F$4))-1)</f>
        <v>1.2962570015005426</v>
      </c>
      <c r="E409" s="6">
        <f ca="1">LN((RAND()^(-Results!$F$4))-1)</f>
        <v>-1.8662179258957128</v>
      </c>
      <c r="F409" s="6">
        <f ca="1">LN((RAND()^(-Results!$F$4))-1)</f>
        <v>2.8045179643225189</v>
      </c>
      <c r="G409" s="6">
        <f ca="1">LN((RAND()^(-Results!$F$4))-1)</f>
        <v>-2.4064143050861961</v>
      </c>
      <c r="H409" s="6">
        <f t="shared" ca="1" si="36"/>
        <v>-2.3481631346421921</v>
      </c>
      <c r="I409" s="10">
        <f ca="1">SUMPRODUCT(J409:O409,Results!B$12:G$12)+Results!$F$5*H409</f>
        <v>-3.526452083755796</v>
      </c>
      <c r="J409" s="10">
        <f ca="1">SUMPRODUCT($A409:$F409,Results!$B$15:$G$15)</f>
        <v>-0.83881173720550173</v>
      </c>
      <c r="K409" s="10">
        <f ca="1">SUMPRODUCT($A409:$F409,Results!$B$16:$G$16)</f>
        <v>2.3337546929576005</v>
      </c>
      <c r="L409" s="10">
        <f ca="1">SUMPRODUCT($A409:$F409,Results!$B$17:$G$17)</f>
        <v>9.1867778884713811</v>
      </c>
      <c r="M409" s="10">
        <f ca="1">SUMPRODUCT($A409:$F409,Results!$B$18:$G$18)</f>
        <v>-10.964263093078525</v>
      </c>
      <c r="N409" s="10">
        <f ca="1">SUMPRODUCT($A409:$F409,Results!$B$19:$G$19)</f>
        <v>5.9610094719867046</v>
      </c>
      <c r="O409" s="10">
        <f ca="1">SUMPRODUCT($A409:$F409,Results!$B$20:$G$20)</f>
        <v>8.830236225942997</v>
      </c>
      <c r="P409" s="10" cm="1">
        <f t="array" aca="1" ref="P409" ca="1">SUMPRODUCT(J409:O409,TRANSPOSE(Test!BL$20:BL$25))+Test!$AD$20-Test!$BL$27</f>
        <v>8.9985522179516195</v>
      </c>
      <c r="Q409" s="10" cm="1">
        <f t="array" aca="1" ref="Q409" ca="1">SUMPRODUCT(J409:O409,TRANSPOSE(Test!ES$20:ES$25))+Test!$AD$20-Test!$ES$27</f>
        <v>9.0388401744013258</v>
      </c>
      <c r="R409" s="10">
        <f ca="1">I409-Results!$E$5*H409</f>
        <v>5.8662004548129723</v>
      </c>
      <c r="S409" s="10" cm="1">
        <f t="array" aca="1" ref="S409" ca="1">SUMPRODUCT(J409:O409,TRANSPOSE(Test!AR$28:AR$33))+Test!$AD$20-Test!$AC$26</f>
        <v>19.2907586298988</v>
      </c>
      <c r="T409" s="10">
        <f ca="1">SUMPRODUCT(J409:O409,Results!K$9:P$9)</f>
        <v>9.244462005448522</v>
      </c>
      <c r="U409" s="10">
        <f ca="1">SUMPRODUCT(J409:O409,Results!K$9:P$9)+Test!$AD$20-Test!$AC$31</f>
        <v>9.2614180619736146</v>
      </c>
      <c r="V409" s="10">
        <f t="shared" ca="1" si="37"/>
        <v>-12.525004301707416</v>
      </c>
      <c r="W409" s="10">
        <f t="shared" ca="1" si="38"/>
        <v>-12.565292258157122</v>
      </c>
      <c r="X409" s="10">
        <f t="shared" ca="1" si="39"/>
        <v>-9.3926525385687683</v>
      </c>
      <c r="Y409" s="10">
        <f t="shared" ca="1" si="40"/>
        <v>-22.817210713654596</v>
      </c>
      <c r="Z409" s="10">
        <f ca="1">I409-Test!$AD$20</f>
        <v>-3.8085801506376811</v>
      </c>
      <c r="AA409" s="10">
        <f t="shared" ca="1" si="41"/>
        <v>-12.787870145729411</v>
      </c>
    </row>
    <row r="410" spans="1:27">
      <c r="A410" s="6">
        <f ca="1">LN((RAND()^(-Results!$F$4))-1)</f>
        <v>0.57419376665155442</v>
      </c>
      <c r="B410" s="6">
        <f ca="1">LN((RAND()^(-Results!$F$4))-1)</f>
        <v>1.8582524454254492</v>
      </c>
      <c r="C410" s="6">
        <f ca="1">LN((RAND()^(-Results!$F$4))-1)</f>
        <v>-1.1126771919512537</v>
      </c>
      <c r="D410" s="6">
        <f ca="1">LN((RAND()^(-Results!$F$4))-1)</f>
        <v>2.676084926483874</v>
      </c>
      <c r="E410" s="6">
        <f ca="1">LN((RAND()^(-Results!$F$4))-1)</f>
        <v>-2.1870413384747267</v>
      </c>
      <c r="F410" s="6">
        <f ca="1">LN((RAND()^(-Results!$F$4))-1)</f>
        <v>0.74529615163182994</v>
      </c>
      <c r="G410" s="6">
        <f ca="1">LN((RAND()^(-Results!$F$4))-1)</f>
        <v>-0.55050463158746754</v>
      </c>
      <c r="H410" s="6">
        <f t="shared" ca="1" si="36"/>
        <v>-0.4922534611434633</v>
      </c>
      <c r="I410" s="10">
        <f ca="1">SUMPRODUCT(J410:O410,Results!B$12:G$12)+Results!$F$5*H410</f>
        <v>3.6448047602379008</v>
      </c>
      <c r="J410" s="10">
        <f ca="1">SUMPRODUCT($A410:$F410,Results!$B$15:$G$15)</f>
        <v>-4.0855393290984701</v>
      </c>
      <c r="K410" s="10">
        <f ca="1">SUMPRODUCT($A410:$F410,Results!$B$16:$G$16)</f>
        <v>-6.8363868460771862</v>
      </c>
      <c r="L410" s="10">
        <f ca="1">SUMPRODUCT($A410:$F410,Results!$B$17:$G$17)</f>
        <v>9.0904666242732066</v>
      </c>
      <c r="M410" s="10">
        <f ca="1">SUMPRODUCT($A410:$F410,Results!$B$18:$G$18)</f>
        <v>-0.18763092977947271</v>
      </c>
      <c r="N410" s="10">
        <f ca="1">SUMPRODUCT($A410:$F410,Results!$B$19:$G$19)</f>
        <v>5.1871400039757098</v>
      </c>
      <c r="O410" s="10">
        <f ca="1">SUMPRODUCT($A410:$F410,Results!$B$20:$G$20)</f>
        <v>3.3980441442743632</v>
      </c>
      <c r="P410" s="10" cm="1">
        <f t="array" aca="1" ref="P410" ca="1">SUMPRODUCT(J410:O410,TRANSPOSE(Test!BL$20:BL$25))+Test!$AD$20-Test!$BL$27</f>
        <v>4.6261543625231933</v>
      </c>
      <c r="Q410" s="10" cm="1">
        <f t="array" aca="1" ref="Q410" ca="1">SUMPRODUCT(J410:O410,TRANSPOSE(Test!ES$20:ES$25))+Test!$AD$20-Test!$ES$27</f>
        <v>4.7726217073079464</v>
      </c>
      <c r="R410" s="10">
        <f ca="1">I410-Results!$E$5*H410</f>
        <v>5.6138186048117538</v>
      </c>
      <c r="S410" s="10" cm="1">
        <f t="array" aca="1" ref="S410" ca="1">SUMPRODUCT(J410:O410,TRANSPOSE(Test!AR$28:AR$33))+Test!$AD$20-Test!$AC$26</f>
        <v>3.7401146623392512</v>
      </c>
      <c r="T410" s="10">
        <f ca="1">SUMPRODUCT(J410:O410,Results!K$9:P$9)</f>
        <v>5.5429375410148038</v>
      </c>
      <c r="U410" s="10">
        <f ca="1">SUMPRODUCT(J410:O410,Results!K$9:P$9)+Test!$AD$20-Test!$AC$31</f>
        <v>5.5598935975398964</v>
      </c>
      <c r="V410" s="10">
        <f t="shared" ca="1" si="37"/>
        <v>-0.98134960228529255</v>
      </c>
      <c r="W410" s="10">
        <f t="shared" ca="1" si="38"/>
        <v>-1.1278169470700457</v>
      </c>
      <c r="X410" s="10">
        <f t="shared" ca="1" si="39"/>
        <v>-1.969013844573853</v>
      </c>
      <c r="Y410" s="10">
        <f t="shared" ca="1" si="40"/>
        <v>-9.5309902101350374E-2</v>
      </c>
      <c r="Z410" s="10">
        <f ca="1">I410-Test!$AD$20</f>
        <v>3.3626766933560157</v>
      </c>
      <c r="AA410" s="10">
        <f t="shared" ca="1" si="41"/>
        <v>-1.9150888373019956</v>
      </c>
    </row>
    <row r="411" spans="1:27">
      <c r="A411" s="6">
        <f ca="1">LN((RAND()^(-Results!$F$4))-1)</f>
        <v>-0.4130049268927079</v>
      </c>
      <c r="B411" s="6">
        <f ca="1">LN((RAND()^(-Results!$F$4))-1)</f>
        <v>3.2756959517795816</v>
      </c>
      <c r="C411" s="6">
        <f ca="1">LN((RAND()^(-Results!$F$4))-1)</f>
        <v>2.2664320416564387</v>
      </c>
      <c r="D411" s="6">
        <f ca="1">LN((RAND()^(-Results!$F$4))-1)</f>
        <v>0.59693504103747486</v>
      </c>
      <c r="E411" s="6">
        <f ca="1">LN((RAND()^(-Results!$F$4))-1)</f>
        <v>-0.67108542321112208</v>
      </c>
      <c r="F411" s="6">
        <f ca="1">LN((RAND()^(-Results!$F$4))-1)</f>
        <v>6.2805749651735887</v>
      </c>
      <c r="G411" s="6">
        <f ca="1">LN((RAND()^(-Results!$F$4))-1)</f>
        <v>-3.8188575007303061</v>
      </c>
      <c r="H411" s="6">
        <f t="shared" ca="1" si="36"/>
        <v>-3.760606330286302</v>
      </c>
      <c r="I411" s="10">
        <f ca="1">SUMPRODUCT(J411:O411,Results!B$12:G$12)+Results!$F$5*H411</f>
        <v>13.90163123819989</v>
      </c>
      <c r="J411" s="10">
        <f ca="1">SUMPRODUCT($A411:$F411,Results!$B$15:$G$15)</f>
        <v>-9.3809815445257794</v>
      </c>
      <c r="K411" s="10">
        <f ca="1">SUMPRODUCT($A411:$F411,Results!$B$16:$G$16)</f>
        <v>8.4820476219754006</v>
      </c>
      <c r="L411" s="10">
        <f ca="1">SUMPRODUCT($A411:$F411,Results!$B$17:$G$17)</f>
        <v>1.1007943514815501</v>
      </c>
      <c r="M411" s="10">
        <f ca="1">SUMPRODUCT($A411:$F411,Results!$B$18:$G$18)</f>
        <v>-13.154322507513418</v>
      </c>
      <c r="N411" s="10">
        <f ca="1">SUMPRODUCT($A411:$F411,Results!$B$19:$G$19)</f>
        <v>9.6433067704353359</v>
      </c>
      <c r="O411" s="10">
        <f ca="1">SUMPRODUCT($A411:$F411,Results!$B$20:$G$20)</f>
        <v>9.4416360734459595</v>
      </c>
      <c r="P411" s="10" cm="1">
        <f t="array" aca="1" ref="P411" ca="1">SUMPRODUCT(J411:O411,TRANSPOSE(Test!BL$20:BL$25))+Test!$AD$20-Test!$BL$27</f>
        <v>32.197046600148866</v>
      </c>
      <c r="Q411" s="10" cm="1">
        <f t="array" aca="1" ref="Q411" ca="1">SUMPRODUCT(J411:O411,TRANSPOSE(Test!ES$20:ES$25))+Test!$AD$20-Test!$ES$27</f>
        <v>32.419227030528802</v>
      </c>
      <c r="R411" s="10">
        <f ca="1">I411-Results!$E$5*H411</f>
        <v>28.9440565593451</v>
      </c>
      <c r="S411" s="10" cm="1">
        <f t="array" aca="1" ref="S411" ca="1">SUMPRODUCT(J411:O411,TRANSPOSE(Test!AR$28:AR$33))+Test!$AD$20-Test!$AC$26</f>
        <v>40.366458368127077</v>
      </c>
      <c r="T411" s="10">
        <f ca="1">SUMPRODUCT(J411:O411,Results!K$9:P$9)</f>
        <v>33.531328712624124</v>
      </c>
      <c r="U411" s="10">
        <f ca="1">SUMPRODUCT(J411:O411,Results!K$9:P$9)+Test!$AD$20-Test!$AC$31</f>
        <v>33.54828476914922</v>
      </c>
      <c r="V411" s="10">
        <f t="shared" ca="1" si="37"/>
        <v>-18.295415361948976</v>
      </c>
      <c r="W411" s="10">
        <f t="shared" ca="1" si="38"/>
        <v>-18.517595792328912</v>
      </c>
      <c r="X411" s="10">
        <f t="shared" ca="1" si="39"/>
        <v>-15.04242532114521</v>
      </c>
      <c r="Y411" s="10">
        <f t="shared" ca="1" si="40"/>
        <v>-26.464827129927187</v>
      </c>
      <c r="Z411" s="10">
        <f ca="1">I411-Test!$AD$20</f>
        <v>13.619503171318005</v>
      </c>
      <c r="AA411" s="10">
        <f t="shared" ca="1" si="41"/>
        <v>-19.64665353094933</v>
      </c>
    </row>
    <row r="412" spans="1:27">
      <c r="A412" s="6">
        <f ca="1">LN((RAND()^(-Results!$F$4))-1)</f>
        <v>1.0287291156168976</v>
      </c>
      <c r="B412" s="6">
        <f ca="1">LN((RAND()^(-Results!$F$4))-1)</f>
        <v>-1.8098894880103333</v>
      </c>
      <c r="C412" s="6">
        <f ca="1">LN((RAND()^(-Results!$F$4))-1)</f>
        <v>0.42370682587387626</v>
      </c>
      <c r="D412" s="6">
        <f ca="1">LN((RAND()^(-Results!$F$4))-1)</f>
        <v>-1.1768713985288899</v>
      </c>
      <c r="E412" s="6">
        <f ca="1">LN((RAND()^(-Results!$F$4))-1)</f>
        <v>0.67502438639707152</v>
      </c>
      <c r="F412" s="6">
        <f ca="1">LN((RAND()^(-Results!$F$4))-1)</f>
        <v>2.0262013683163329</v>
      </c>
      <c r="G412" s="6">
        <f ca="1">LN((RAND()^(-Results!$F$4))-1)</f>
        <v>-1.9999286274707979</v>
      </c>
      <c r="H412" s="6">
        <f t="shared" ca="1" si="36"/>
        <v>-1.9416774570267936</v>
      </c>
      <c r="I412" s="10">
        <f ca="1">SUMPRODUCT(J412:O412,Results!B$12:G$12)+Results!$F$5*H412</f>
        <v>3.9341764889343036</v>
      </c>
      <c r="J412" s="10">
        <f ca="1">SUMPRODUCT($A412:$F412,Results!$B$15:$G$15)</f>
        <v>-5.9146306069672239</v>
      </c>
      <c r="K412" s="10">
        <f ca="1">SUMPRODUCT($A412:$F412,Results!$B$16:$G$16)</f>
        <v>3.2712888698350797</v>
      </c>
      <c r="L412" s="10">
        <f ca="1">SUMPRODUCT($A412:$F412,Results!$B$17:$G$17)</f>
        <v>-6.4468754074485259</v>
      </c>
      <c r="M412" s="10">
        <f ca="1">SUMPRODUCT($A412:$F412,Results!$B$18:$G$18)</f>
        <v>-4.1525084519505358</v>
      </c>
      <c r="N412" s="10">
        <f ca="1">SUMPRODUCT($A412:$F412,Results!$B$19:$G$19)</f>
        <v>0.54488666489273374</v>
      </c>
      <c r="O412" s="10">
        <f ca="1">SUMPRODUCT($A412:$F412,Results!$B$20:$G$20)</f>
        <v>2.1181007697118779</v>
      </c>
      <c r="P412" s="10" cm="1">
        <f t="array" aca="1" ref="P412" ca="1">SUMPRODUCT(J412:O412,TRANSPOSE(Test!BL$20:BL$25))+Test!$AD$20-Test!$BL$27</f>
        <v>14.398492824296799</v>
      </c>
      <c r="Q412" s="10" cm="1">
        <f t="array" aca="1" ref="Q412" ca="1">SUMPRODUCT(J412:O412,TRANSPOSE(Test!ES$20:ES$25))+Test!$AD$20-Test!$ES$27</f>
        <v>14.300125742928291</v>
      </c>
      <c r="R412" s="10">
        <f ca="1">I412-Results!$E$5*H412</f>
        <v>11.700886317041478</v>
      </c>
      <c r="S412" s="10" cm="1">
        <f t="array" aca="1" ref="S412" ca="1">SUMPRODUCT(J412:O412,TRANSPOSE(Test!AR$28:AR$33))+Test!$AD$20-Test!$AC$26</f>
        <v>15.98989713312271</v>
      </c>
      <c r="T412" s="10">
        <f ca="1">SUMPRODUCT(J412:O412,Results!K$9:P$9)</f>
        <v>13.756018966962444</v>
      </c>
      <c r="U412" s="10">
        <f ca="1">SUMPRODUCT(J412:O412,Results!K$9:P$9)+Test!$AD$20-Test!$AC$31</f>
        <v>13.772975023487536</v>
      </c>
      <c r="V412" s="10">
        <f t="shared" ca="1" si="37"/>
        <v>-10.464316335362495</v>
      </c>
      <c r="W412" s="10">
        <f t="shared" ca="1" si="38"/>
        <v>-10.365949253993987</v>
      </c>
      <c r="X412" s="10">
        <f t="shared" ca="1" si="39"/>
        <v>-7.7667098281071745</v>
      </c>
      <c r="Y412" s="10">
        <f t="shared" ca="1" si="40"/>
        <v>-12.055720644188407</v>
      </c>
      <c r="Z412" s="10">
        <f ca="1">I412-Test!$AD$20</f>
        <v>3.6520484220524185</v>
      </c>
      <c r="AA412" s="10">
        <f t="shared" ca="1" si="41"/>
        <v>-9.8387985345532325</v>
      </c>
    </row>
    <row r="413" spans="1:27">
      <c r="A413" s="6">
        <f ca="1">LN((RAND()^(-Results!$F$4))-1)</f>
        <v>-2.1455964609338509</v>
      </c>
      <c r="B413" s="6">
        <f ca="1">LN((RAND()^(-Results!$F$4))-1)</f>
        <v>-1.0467877012130842</v>
      </c>
      <c r="C413" s="6">
        <f ca="1">LN((RAND()^(-Results!$F$4))-1)</f>
        <v>-2.3835883675555829</v>
      </c>
      <c r="D413" s="6">
        <f ca="1">LN((RAND()^(-Results!$F$4))-1)</f>
        <v>0.46089350963309089</v>
      </c>
      <c r="E413" s="6">
        <f ca="1">LN((RAND()^(-Results!$F$4))-1)</f>
        <v>0.60125357081300435</v>
      </c>
      <c r="F413" s="6">
        <f ca="1">LN((RAND()^(-Results!$F$4))-1)</f>
        <v>2.2623671345844318</v>
      </c>
      <c r="G413" s="6">
        <f ca="1">LN((RAND()^(-Results!$F$4))-1)</f>
        <v>2.1303584895477883</v>
      </c>
      <c r="H413" s="6">
        <f t="shared" ca="1" si="36"/>
        <v>2.1886096599917924</v>
      </c>
      <c r="I413" s="10">
        <f ca="1">SUMPRODUCT(J413:O413,Results!B$12:G$12)+Results!$F$5*H413</f>
        <v>6.0294368989515208</v>
      </c>
      <c r="J413" s="10">
        <f ca="1">SUMPRODUCT($A413:$F413,Results!$B$15:$G$15)</f>
        <v>-1.4314765953340807</v>
      </c>
      <c r="K413" s="10">
        <f ca="1">SUMPRODUCT($A413:$F413,Results!$B$16:$G$16)</f>
        <v>-1.339236029362866</v>
      </c>
      <c r="L413" s="10">
        <f ca="1">SUMPRODUCT($A413:$F413,Results!$B$17:$G$17)</f>
        <v>-7.4025520197538217</v>
      </c>
      <c r="M413" s="10">
        <f ca="1">SUMPRODUCT($A413:$F413,Results!$B$18:$G$18)</f>
        <v>-1.1117636145262884</v>
      </c>
      <c r="N413" s="10">
        <f ca="1">SUMPRODUCT($A413:$F413,Results!$B$19:$G$19)</f>
        <v>-8.123538649792664</v>
      </c>
      <c r="O413" s="10">
        <f ca="1">SUMPRODUCT($A413:$F413,Results!$B$20:$G$20)</f>
        <v>-2.2209386353124181</v>
      </c>
      <c r="P413" s="10" cm="1">
        <f t="array" aca="1" ref="P413" ca="1">SUMPRODUCT(J413:O413,TRANSPOSE(Test!BL$20:BL$25))+Test!$AD$20-Test!$BL$27</f>
        <v>-5.5076962647899572</v>
      </c>
      <c r="Q413" s="10" cm="1">
        <f t="array" aca="1" ref="Q413" ca="1">SUMPRODUCT(J413:O413,TRANSPOSE(Test!ES$20:ES$25))+Test!$AD$20-Test!$ES$27</f>
        <v>-5.4143421386111497</v>
      </c>
      <c r="R413" s="10">
        <f ca="1">I413-Results!$E$5*H413</f>
        <v>-2.7250017410156486</v>
      </c>
      <c r="S413" s="10" cm="1">
        <f t="array" aca="1" ref="S413" ca="1">SUMPRODUCT(J413:O413,TRANSPOSE(Test!AR$28:AR$33))+Test!$AD$20-Test!$AC$26</f>
        <v>-4.7897504683731329</v>
      </c>
      <c r="T413" s="10">
        <f ca="1">SUMPRODUCT(J413:O413,Results!K$9:P$9)</f>
        <v>-4.9464280330714727</v>
      </c>
      <c r="U413" s="10">
        <f ca="1">SUMPRODUCT(J413:O413,Results!K$9:P$9)+Test!$AD$20-Test!$AC$31</f>
        <v>-4.9294719765463801</v>
      </c>
      <c r="V413" s="10">
        <f t="shared" ca="1" si="37"/>
        <v>11.537133163741478</v>
      </c>
      <c r="W413" s="10">
        <f t="shared" ca="1" si="38"/>
        <v>11.44377903756267</v>
      </c>
      <c r="X413" s="10">
        <f t="shared" ca="1" si="39"/>
        <v>8.7544386399671694</v>
      </c>
      <c r="Y413" s="10">
        <f t="shared" ca="1" si="40"/>
        <v>10.819187367324654</v>
      </c>
      <c r="Z413" s="10">
        <f ca="1">I413-Test!$AD$20</f>
        <v>5.7473088320696357</v>
      </c>
      <c r="AA413" s="10">
        <f t="shared" ca="1" si="41"/>
        <v>10.958908875497901</v>
      </c>
    </row>
    <row r="414" spans="1:27">
      <c r="A414" s="6">
        <f ca="1">LN((RAND()^(-Results!$F$4))-1)</f>
        <v>1.158610484806893</v>
      </c>
      <c r="B414" s="6">
        <f ca="1">LN((RAND()^(-Results!$F$4))-1)</f>
        <v>0.8227768000195731</v>
      </c>
      <c r="C414" s="6">
        <f ca="1">LN((RAND()^(-Results!$F$4))-1)</f>
        <v>-1.7626901706628089</v>
      </c>
      <c r="D414" s="6">
        <f ca="1">LN((RAND()^(-Results!$F$4))-1)</f>
        <v>0.98115747790991215</v>
      </c>
      <c r="E414" s="6">
        <f ca="1">LN((RAND()^(-Results!$F$4))-1)</f>
        <v>0.29647388424974785</v>
      </c>
      <c r="F414" s="6">
        <f ca="1">LN((RAND()^(-Results!$F$4))-1)</f>
        <v>-0.16995315822149656</v>
      </c>
      <c r="G414" s="6">
        <f ca="1">LN((RAND()^(-Results!$F$4))-1)</f>
        <v>-0.28845168353205042</v>
      </c>
      <c r="H414" s="6">
        <f t="shared" ca="1" si="36"/>
        <v>-0.23020051308804618</v>
      </c>
      <c r="I414" s="10">
        <f ca="1">SUMPRODUCT(J414:O414,Results!B$12:G$12)+Results!$F$5*H414</f>
        <v>9.2667779285710949</v>
      </c>
      <c r="J414" s="10">
        <f ca="1">SUMPRODUCT($A414:$F414,Results!$B$15:$G$15)</f>
        <v>-5.8427914124650968</v>
      </c>
      <c r="K414" s="10">
        <f ca="1">SUMPRODUCT($A414:$F414,Results!$B$16:$G$16)</f>
        <v>-2.1802350946633444</v>
      </c>
      <c r="L414" s="10">
        <f ca="1">SUMPRODUCT($A414:$F414,Results!$B$17:$G$17)</f>
        <v>-2.2973964393960364</v>
      </c>
      <c r="M414" s="10">
        <f ca="1">SUMPRODUCT($A414:$F414,Results!$B$18:$G$18)</f>
        <v>3.0400574829986873</v>
      </c>
      <c r="N414" s="10">
        <f ca="1">SUMPRODUCT($A414:$F414,Results!$B$19:$G$19)</f>
        <v>2.0398435393291168</v>
      </c>
      <c r="O414" s="10">
        <f ca="1">SUMPRODUCT($A414:$F414,Results!$B$20:$G$20)</f>
        <v>-0.77543232528570716</v>
      </c>
      <c r="P414" s="10" cm="1">
        <f t="array" aca="1" ref="P414" ca="1">SUMPRODUCT(J414:O414,TRANSPOSE(Test!BL$20:BL$25))+Test!$AD$20-Test!$BL$27</f>
        <v>9.483713977039729</v>
      </c>
      <c r="Q414" s="10" cm="1">
        <f t="array" aca="1" ref="Q414" ca="1">SUMPRODUCT(J414:O414,TRANSPOSE(Test!ES$20:ES$25))+Test!$AD$20-Test!$ES$27</f>
        <v>9.5381506408554113</v>
      </c>
      <c r="R414" s="10">
        <f ca="1">I414-Results!$E$5*H414</f>
        <v>10.18757998092328</v>
      </c>
      <c r="S414" s="10" cm="1">
        <f t="array" aca="1" ref="S414" ca="1">SUMPRODUCT(J414:O414,TRANSPOSE(Test!AR$28:AR$33))+Test!$AD$20-Test!$AC$26</f>
        <v>4.4818574422734541</v>
      </c>
      <c r="T414" s="10">
        <f ca="1">SUMPRODUCT(J414:O414,Results!K$9:P$9)</f>
        <v>9.8141190957596294</v>
      </c>
      <c r="U414" s="10">
        <f ca="1">SUMPRODUCT(J414:O414,Results!K$9:P$9)+Test!$AD$20-Test!$AC$31</f>
        <v>9.831075152284722</v>
      </c>
      <c r="V414" s="10">
        <f t="shared" ca="1" si="37"/>
        <v>-0.21693604846863401</v>
      </c>
      <c r="W414" s="10">
        <f t="shared" ca="1" si="38"/>
        <v>-0.27137271228431636</v>
      </c>
      <c r="X414" s="10">
        <f t="shared" ca="1" si="39"/>
        <v>-0.92080205235218493</v>
      </c>
      <c r="Y414" s="10">
        <f t="shared" ca="1" si="40"/>
        <v>4.7849204862976409</v>
      </c>
      <c r="Z414" s="10">
        <f ca="1">I414-Test!$AD$20</f>
        <v>8.9846498616892099</v>
      </c>
      <c r="AA414" s="10">
        <f t="shared" ca="1" si="41"/>
        <v>-0.56429722371362701</v>
      </c>
    </row>
    <row r="415" spans="1:27">
      <c r="A415" s="6">
        <f ca="1">LN((RAND()^(-Results!$F$4))-1)</f>
        <v>-2.1648641412428917</v>
      </c>
      <c r="B415" s="6">
        <f ca="1">LN((RAND()^(-Results!$F$4))-1)</f>
        <v>-0.43786013224849174</v>
      </c>
      <c r="C415" s="6">
        <f ca="1">LN((RAND()^(-Results!$F$4))-1)</f>
        <v>1.7433720319670158</v>
      </c>
      <c r="D415" s="6">
        <f ca="1">LN((RAND()^(-Results!$F$4))-1)</f>
        <v>0.28528443571727052</v>
      </c>
      <c r="E415" s="6">
        <f ca="1">LN((RAND()^(-Results!$F$4))-1)</f>
        <v>-2.0214788760432079</v>
      </c>
      <c r="F415" s="6">
        <f ca="1">LN((RAND()^(-Results!$F$4))-1)</f>
        <v>4.8286634627549718</v>
      </c>
      <c r="G415" s="6">
        <f ca="1">LN((RAND()^(-Results!$F$4))-1)</f>
        <v>-0.60212682486294533</v>
      </c>
      <c r="H415" s="6">
        <f t="shared" ca="1" si="36"/>
        <v>-0.54387565441894103</v>
      </c>
      <c r="I415" s="10">
        <f ca="1">SUMPRODUCT(J415:O415,Results!B$12:G$12)+Results!$F$5*H415</f>
        <v>-2.4452458589183395</v>
      </c>
      <c r="J415" s="10">
        <f ca="1">SUMPRODUCT($A415:$F415,Results!$B$15:$G$15)</f>
        <v>0.48430092099486721</v>
      </c>
      <c r="K415" s="10">
        <f ca="1">SUMPRODUCT($A415:$F415,Results!$B$16:$G$16)</f>
        <v>1.0723496545942575</v>
      </c>
      <c r="L415" s="10">
        <f ca="1">SUMPRODUCT($A415:$F415,Results!$B$17:$G$17)</f>
        <v>5.3971166103668349</v>
      </c>
      <c r="M415" s="10">
        <f ca="1">SUMPRODUCT($A415:$F415,Results!$B$18:$G$18)</f>
        <v>-11.705165746654197</v>
      </c>
      <c r="N415" s="10">
        <f ca="1">SUMPRODUCT($A415:$F415,Results!$B$19:$G$19)</f>
        <v>-0.1630341904522048</v>
      </c>
      <c r="O415" s="10">
        <f ca="1">SUMPRODUCT($A415:$F415,Results!$B$20:$G$20)</f>
        <v>6.8565531109816025</v>
      </c>
      <c r="P415" s="10" cm="1">
        <f t="array" aca="1" ref="P415" ca="1">SUMPRODUCT(J415:O415,TRANSPOSE(Test!BL$20:BL$25))+Test!$AD$20-Test!$BL$27</f>
        <v>0.58183046606580169</v>
      </c>
      <c r="Q415" s="10" cm="1">
        <f t="array" aca="1" ref="Q415" ca="1">SUMPRODUCT(J415:O415,TRANSPOSE(Test!ES$20:ES$25))+Test!$AD$20-Test!$ES$27</f>
        <v>0.66650598614283385</v>
      </c>
      <c r="R415" s="10">
        <f ca="1">I415-Results!$E$5*H415</f>
        <v>-0.26974324124257532</v>
      </c>
      <c r="S415" s="10" cm="1">
        <f t="array" aca="1" ref="S415" ca="1">SUMPRODUCT(J415:O415,TRANSPOSE(Test!AR$28:AR$33))+Test!$AD$20-Test!$AC$26</f>
        <v>11.967440416898325</v>
      </c>
      <c r="T415" s="10">
        <f ca="1">SUMPRODUCT(J415:O415,Results!K$9:P$9)</f>
        <v>1.0781076183275431</v>
      </c>
      <c r="U415" s="10">
        <f ca="1">SUMPRODUCT(J415:O415,Results!K$9:P$9)+Test!$AD$20-Test!$AC$31</f>
        <v>1.0950636748526357</v>
      </c>
      <c r="V415" s="10">
        <f t="shared" ca="1" si="37"/>
        <v>-3.027076324984141</v>
      </c>
      <c r="W415" s="10">
        <f t="shared" ca="1" si="38"/>
        <v>-3.1117518450611734</v>
      </c>
      <c r="X415" s="10">
        <f t="shared" ca="1" si="39"/>
        <v>-2.1755026176757641</v>
      </c>
      <c r="Y415" s="10">
        <f t="shared" ca="1" si="40"/>
        <v>-14.412686275816665</v>
      </c>
      <c r="Z415" s="10">
        <f ca="1">I415-Test!$AD$20</f>
        <v>-2.727373925800225</v>
      </c>
      <c r="AA415" s="10">
        <f t="shared" ca="1" si="41"/>
        <v>-3.5403095337709751</v>
      </c>
    </row>
    <row r="416" spans="1:27">
      <c r="A416" s="6">
        <f ca="1">LN((RAND()^(-Results!$F$4))-1)</f>
        <v>1.0179227854003239</v>
      </c>
      <c r="B416" s="6">
        <f ca="1">LN((RAND()^(-Results!$F$4))-1)</f>
        <v>-0.8271435174843994</v>
      </c>
      <c r="C416" s="6">
        <f ca="1">LN((RAND()^(-Results!$F$4))-1)</f>
        <v>-0.48067853566004692</v>
      </c>
      <c r="D416" s="6">
        <f ca="1">LN((RAND()^(-Results!$F$4))-1)</f>
        <v>-1.0364578458696903</v>
      </c>
      <c r="E416" s="6">
        <f ca="1">LN((RAND()^(-Results!$F$4))-1)</f>
        <v>-0.40697868054507708</v>
      </c>
      <c r="F416" s="6">
        <f ca="1">LN((RAND()^(-Results!$F$4))-1)</f>
        <v>-2.0794983268414988</v>
      </c>
      <c r="G416" s="6">
        <f ca="1">LN((RAND()^(-Results!$F$4))-1)</f>
        <v>-8.4293276375518214E-2</v>
      </c>
      <c r="H416" s="6">
        <f t="shared" ca="1" si="36"/>
        <v>-2.6042105931513959E-2</v>
      </c>
      <c r="I416" s="10">
        <f ca="1">SUMPRODUCT(J416:O416,Results!B$12:G$12)+Results!$F$5*H416</f>
        <v>-6.7404992817655645</v>
      </c>
      <c r="J416" s="10">
        <f ca="1">SUMPRODUCT($A416:$F416,Results!$B$15:$G$15)</f>
        <v>2.3703554785212746</v>
      </c>
      <c r="K416" s="10">
        <f ca="1">SUMPRODUCT($A416:$F416,Results!$B$16:$G$16)</f>
        <v>-3.0057537492157538</v>
      </c>
      <c r="L416" s="10">
        <f ca="1">SUMPRODUCT($A416:$F416,Results!$B$17:$G$17)</f>
        <v>2.2972434798654549</v>
      </c>
      <c r="M416" s="10">
        <f ca="1">SUMPRODUCT($A416:$F416,Results!$B$18:$G$18)</f>
        <v>4.4863566944894622</v>
      </c>
      <c r="N416" s="10">
        <f ca="1">SUMPRODUCT($A416:$F416,Results!$B$19:$G$19)</f>
        <v>0.39396660035450881</v>
      </c>
      <c r="O416" s="10">
        <f ca="1">SUMPRODUCT($A416:$F416,Results!$B$20:$G$20)</f>
        <v>-2.0098112488912379</v>
      </c>
      <c r="P416" s="10" cm="1">
        <f t="array" aca="1" ref="P416" ca="1">SUMPRODUCT(J416:O416,TRANSPOSE(Test!BL$20:BL$25))+Test!$AD$20-Test!$BL$27</f>
        <v>-6.4723060785341353</v>
      </c>
      <c r="Q416" s="10" cm="1">
        <f t="array" aca="1" ref="Q416" ca="1">SUMPRODUCT(J416:O416,TRANSPOSE(Test!ES$20:ES$25))+Test!$AD$20-Test!$ES$27</f>
        <v>-6.5807263011599186</v>
      </c>
      <c r="R416" s="10">
        <f ca="1">I416-Results!$E$5*H416</f>
        <v>-6.6363308580395088</v>
      </c>
      <c r="S416" s="10" cm="1">
        <f t="array" aca="1" ref="S416" ca="1">SUMPRODUCT(J416:O416,TRANSPOSE(Test!AR$28:AR$33))+Test!$AD$20-Test!$AC$26</f>
        <v>-9.7486215074663232</v>
      </c>
      <c r="T416" s="10">
        <f ca="1">SUMPRODUCT(J416:O416,Results!K$9:P$9)</f>
        <v>-7.1670019751123952</v>
      </c>
      <c r="U416" s="10">
        <f ca="1">SUMPRODUCT(J416:O416,Results!K$9:P$9)+Test!$AD$20-Test!$AC$31</f>
        <v>-7.1500459185873027</v>
      </c>
      <c r="V416" s="10">
        <f t="shared" ca="1" si="37"/>
        <v>-0.26819320323142914</v>
      </c>
      <c r="W416" s="10">
        <f t="shared" ca="1" si="38"/>
        <v>-0.15977298060564582</v>
      </c>
      <c r="X416" s="10">
        <f t="shared" ca="1" si="39"/>
        <v>-0.10416842372605561</v>
      </c>
      <c r="Y416" s="10">
        <f t="shared" ca="1" si="40"/>
        <v>3.0081222257007587</v>
      </c>
      <c r="Z416" s="10">
        <f ca="1">I416-Test!$AD$20</f>
        <v>-7.0226273486474495</v>
      </c>
      <c r="AA416" s="10">
        <f t="shared" ca="1" si="41"/>
        <v>0.4095466368217382</v>
      </c>
    </row>
    <row r="417" spans="1:27">
      <c r="A417" s="6">
        <f ca="1">LN((RAND()^(-Results!$F$4))-1)</f>
        <v>-2.066096940533976</v>
      </c>
      <c r="B417" s="6">
        <f ca="1">LN((RAND()^(-Results!$F$4))-1)</f>
        <v>-0.75898977136739398</v>
      </c>
      <c r="C417" s="6">
        <f ca="1">LN((RAND()^(-Results!$F$4))-1)</f>
        <v>1.85878282027235</v>
      </c>
      <c r="D417" s="6">
        <f ca="1">LN((RAND()^(-Results!$F$4))-1)</f>
        <v>-0.7794798008050241</v>
      </c>
      <c r="E417" s="6">
        <f ca="1">LN((RAND()^(-Results!$F$4))-1)</f>
        <v>0.87460883283080659</v>
      </c>
      <c r="F417" s="6">
        <f ca="1">LN((RAND()^(-Results!$F$4))-1)</f>
        <v>1.0103629391263056</v>
      </c>
      <c r="G417" s="6">
        <f ca="1">LN((RAND()^(-Results!$F$4))-1)</f>
        <v>0.45804051072006685</v>
      </c>
      <c r="H417" s="6">
        <f t="shared" ca="1" si="36"/>
        <v>0.51629168116407109</v>
      </c>
      <c r="I417" s="10">
        <f ca="1">SUMPRODUCT(J417:O417,Results!B$12:G$12)+Results!$F$5*H417</f>
        <v>-6.0887784760593719</v>
      </c>
      <c r="J417" s="10">
        <f ca="1">SUMPRODUCT($A417:$F417,Results!$B$15:$G$15)</f>
        <v>5.1929154392335537</v>
      </c>
      <c r="K417" s="10">
        <f ca="1">SUMPRODUCT($A417:$F417,Results!$B$16:$G$16)</f>
        <v>5.5501549012269864</v>
      </c>
      <c r="L417" s="10">
        <f ca="1">SUMPRODUCT($A417:$F417,Results!$B$17:$G$17)</f>
        <v>-3.0575841654946925</v>
      </c>
      <c r="M417" s="10">
        <f ca="1">SUMPRODUCT($A417:$F417,Results!$B$18:$G$18)</f>
        <v>-4.6719406952508482</v>
      </c>
      <c r="N417" s="10">
        <f ca="1">SUMPRODUCT($A417:$F417,Results!$B$19:$G$19)</f>
        <v>-4.8010296489274999</v>
      </c>
      <c r="O417" s="10">
        <f ca="1">SUMPRODUCT($A417:$F417,Results!$B$20:$G$20)</f>
        <v>9.4836174455652733E-2</v>
      </c>
      <c r="P417" s="10" cm="1">
        <f t="array" aca="1" ref="P417" ca="1">SUMPRODUCT(J417:O417,TRANSPOSE(Test!BL$20:BL$25))+Test!$AD$20-Test!$BL$27</f>
        <v>-7.5776563654751916</v>
      </c>
      <c r="Q417" s="10" cm="1">
        <f t="array" aca="1" ref="Q417" ca="1">SUMPRODUCT(J417:O417,TRANSPOSE(Test!ES$20:ES$25))+Test!$AD$20-Test!$ES$27</f>
        <v>-7.5811403993794482</v>
      </c>
      <c r="R417" s="10">
        <f ca="1">I417-Results!$E$5*H417</f>
        <v>-8.1539452007156559</v>
      </c>
      <c r="S417" s="10" cm="1">
        <f t="array" aca="1" ref="S417" ca="1">SUMPRODUCT(J417:O417,TRANSPOSE(Test!AR$28:AR$33))+Test!$AD$20-Test!$AC$26</f>
        <v>-1.3442373813709174</v>
      </c>
      <c r="T417" s="10">
        <f ca="1">SUMPRODUCT(J417:O417,Results!K$9:P$9)</f>
        <v>-7.6229331566361695</v>
      </c>
      <c r="U417" s="10">
        <f ca="1">SUMPRODUCT(J417:O417,Results!K$9:P$9)+Test!$AD$20-Test!$AC$31</f>
        <v>-7.605977100111077</v>
      </c>
      <c r="V417" s="10">
        <f t="shared" ca="1" si="37"/>
        <v>1.4888778894158197</v>
      </c>
      <c r="W417" s="10">
        <f t="shared" ca="1" si="38"/>
        <v>1.4923619233200762</v>
      </c>
      <c r="X417" s="10">
        <f t="shared" ca="1" si="39"/>
        <v>2.0651667246562839</v>
      </c>
      <c r="Y417" s="10">
        <f t="shared" ca="1" si="40"/>
        <v>-4.7445410946884543</v>
      </c>
      <c r="Z417" s="10">
        <f ca="1">I417-Test!$AD$20</f>
        <v>-6.370906542941257</v>
      </c>
      <c r="AA417" s="10">
        <f t="shared" ca="1" si="41"/>
        <v>1.517198624051705</v>
      </c>
    </row>
    <row r="418" spans="1:27">
      <c r="A418" s="6">
        <f ca="1">LN((RAND()^(-Results!$F$4))-1)</f>
        <v>1.7147948168316638</v>
      </c>
      <c r="B418" s="6">
        <f ca="1">LN((RAND()^(-Results!$F$4))-1)</f>
        <v>0.54391356420072678</v>
      </c>
      <c r="C418" s="6">
        <f ca="1">LN((RAND()^(-Results!$F$4))-1)</f>
        <v>-2.645553203116183</v>
      </c>
      <c r="D418" s="6">
        <f ca="1">LN((RAND()^(-Results!$F$4))-1)</f>
        <v>0.97919385755361288</v>
      </c>
      <c r="E418" s="6">
        <f ca="1">LN((RAND()^(-Results!$F$4))-1)</f>
        <v>-0.27571048640335361</v>
      </c>
      <c r="F418" s="6">
        <f ca="1">LN((RAND()^(-Results!$F$4))-1)</f>
        <v>1.1758963472940521E-4</v>
      </c>
      <c r="G418" s="6">
        <f ca="1">LN((RAND()^(-Results!$F$4))-1)</f>
        <v>1.0142949752995123</v>
      </c>
      <c r="H418" s="6">
        <f t="shared" ca="1" si="36"/>
        <v>1.0725461457435166</v>
      </c>
      <c r="I418" s="10">
        <f ca="1">SUMPRODUCT(J418:O418,Results!B$12:G$12)+Results!$F$5*H418</f>
        <v>17.724706233659148</v>
      </c>
      <c r="J418" s="10">
        <f ca="1">SUMPRODUCT($A418:$F418,Results!$B$15:$G$15)</f>
        <v>-7.7398542864261612</v>
      </c>
      <c r="K418" s="10">
        <f ca="1">SUMPRODUCT($A418:$F418,Results!$B$16:$G$16)</f>
        <v>-4.8304095981134125</v>
      </c>
      <c r="L418" s="10">
        <f ca="1">SUMPRODUCT($A418:$F418,Results!$B$17:$G$17)</f>
        <v>-1.3280424836506939</v>
      </c>
      <c r="M418" s="10">
        <f ca="1">SUMPRODUCT($A418:$F418,Results!$B$18:$G$18)</f>
        <v>3.9746069474902259</v>
      </c>
      <c r="N418" s="10">
        <f ca="1">SUMPRODUCT($A418:$F418,Results!$B$19:$G$19)</f>
        <v>2.890599089746277</v>
      </c>
      <c r="O418" s="10">
        <f ca="1">SUMPRODUCT($A418:$F418,Results!$B$20:$G$20)</f>
        <v>-0.57978875971249366</v>
      </c>
      <c r="P418" s="10" cm="1">
        <f t="array" aca="1" ref="P418" ca="1">SUMPRODUCT(J418:O418,TRANSPOSE(Test!BL$20:BL$25))+Test!$AD$20-Test!$BL$27</f>
        <v>11.075900997579938</v>
      </c>
      <c r="Q418" s="10" cm="1">
        <f t="array" aca="1" ref="Q418" ca="1">SUMPRODUCT(J418:O418,TRANSPOSE(Test!ES$20:ES$25))+Test!$AD$20-Test!$ES$27</f>
        <v>11.117448348139188</v>
      </c>
      <c r="R418" s="10">
        <f ca="1">I418-Results!$E$5*H418</f>
        <v>13.434521650685081</v>
      </c>
      <c r="S418" s="10" cm="1">
        <f t="array" aca="1" ref="S418" ca="1">SUMPRODUCT(J418:O418,TRANSPOSE(Test!AR$28:AR$33))+Test!$AD$20-Test!$AC$26</f>
        <v>4.5743697176671869</v>
      </c>
      <c r="T418" s="10">
        <f ca="1">SUMPRODUCT(J418:O418,Results!K$9:P$9)</f>
        <v>11.324011997215123</v>
      </c>
      <c r="U418" s="10">
        <f ca="1">SUMPRODUCT(J418:O418,Results!K$9:P$9)+Test!$AD$20-Test!$AC$31</f>
        <v>11.340968053740216</v>
      </c>
      <c r="V418" s="10">
        <f t="shared" ca="1" si="37"/>
        <v>6.6488052360792107</v>
      </c>
      <c r="W418" s="10">
        <f t="shared" ca="1" si="38"/>
        <v>6.6072578855199602</v>
      </c>
      <c r="X418" s="10">
        <f t="shared" ca="1" si="39"/>
        <v>4.2901845829740672</v>
      </c>
      <c r="Y418" s="10">
        <f t="shared" ca="1" si="40"/>
        <v>13.150336515991961</v>
      </c>
      <c r="Z418" s="10">
        <f ca="1">I418-Test!$AD$20</f>
        <v>17.442578166777263</v>
      </c>
      <c r="AA418" s="10">
        <f t="shared" ca="1" si="41"/>
        <v>6.3837381799189323</v>
      </c>
    </row>
    <row r="419" spans="1:27">
      <c r="A419" s="6">
        <f ca="1">LN((RAND()^(-Results!$F$4))-1)</f>
        <v>2.9083130207427503</v>
      </c>
      <c r="B419" s="6">
        <f ca="1">LN((RAND()^(-Results!$F$4))-1)</f>
        <v>-0.65514313279782399</v>
      </c>
      <c r="C419" s="6">
        <f ca="1">LN((RAND()^(-Results!$F$4))-1)</f>
        <v>-1.1058668767966653</v>
      </c>
      <c r="D419" s="6">
        <f ca="1">LN((RAND()^(-Results!$F$4))-1)</f>
        <v>-0.68872611359143188</v>
      </c>
      <c r="E419" s="6">
        <f ca="1">LN((RAND()^(-Results!$F$4))-1)</f>
        <v>-1.6257045176478178</v>
      </c>
      <c r="F419" s="6">
        <f ca="1">LN((RAND()^(-Results!$F$4))-1)</f>
        <v>0.83105703480698812</v>
      </c>
      <c r="G419" s="6">
        <f ca="1">LN((RAND()^(-Results!$F$4))-1)</f>
        <v>-1.0329193694237331</v>
      </c>
      <c r="H419" s="6">
        <f t="shared" ca="1" si="36"/>
        <v>-0.97466819897972878</v>
      </c>
      <c r="I419" s="10">
        <f ca="1">SUMPRODUCT(J419:O419,Results!B$12:G$12)+Results!$F$5*H419</f>
        <v>11.529261657665455</v>
      </c>
      <c r="J419" s="10">
        <f ca="1">SUMPRODUCT($A419:$F419,Results!$B$15:$G$15)</f>
        <v>-7.9787917225218594</v>
      </c>
      <c r="K419" s="10">
        <f ca="1">SUMPRODUCT($A419:$F419,Results!$B$16:$G$16)</f>
        <v>-4.6638116276254804</v>
      </c>
      <c r="L419" s="10">
        <f ca="1">SUMPRODUCT($A419:$F419,Results!$B$17:$G$17)</f>
        <v>3.3779708483189737</v>
      </c>
      <c r="M419" s="10">
        <f ca="1">SUMPRODUCT($A419:$F419,Results!$B$18:$G$18)</f>
        <v>0.46754264777999532</v>
      </c>
      <c r="N419" s="10">
        <f ca="1">SUMPRODUCT($A419:$F419,Results!$B$19:$G$19)</f>
        <v>7.2065285085144462</v>
      </c>
      <c r="O419" s="10">
        <f ca="1">SUMPRODUCT($A419:$F419,Results!$B$20:$G$20)</f>
        <v>3.1076668293942111</v>
      </c>
      <c r="P419" s="10" cm="1">
        <f t="array" aca="1" ref="P419" ca="1">SUMPRODUCT(J419:O419,TRANSPOSE(Test!BL$20:BL$25))+Test!$AD$20-Test!$BL$27</f>
        <v>15.896529049320208</v>
      </c>
      <c r="Q419" s="10" cm="1">
        <f t="array" aca="1" ref="Q419" ca="1">SUMPRODUCT(J419:O419,TRANSPOSE(Test!ES$20:ES$25))+Test!$AD$20-Test!$ES$27</f>
        <v>15.804268362438524</v>
      </c>
      <c r="R419" s="10">
        <f ca="1">I419-Results!$E$5*H419</f>
        <v>15.427934453584371</v>
      </c>
      <c r="S419" s="10" cm="1">
        <f t="array" aca="1" ref="S419" ca="1">SUMPRODUCT(J419:O419,TRANSPOSE(Test!AR$28:AR$33))+Test!$AD$20-Test!$AC$26</f>
        <v>12.511952494342637</v>
      </c>
      <c r="T419" s="10">
        <f ca="1">SUMPRODUCT(J419:O419,Results!K$9:P$9)</f>
        <v>15.29172545088081</v>
      </c>
      <c r="U419" s="10">
        <f ca="1">SUMPRODUCT(J419:O419,Results!K$9:P$9)+Test!$AD$20-Test!$AC$31</f>
        <v>15.308681507405902</v>
      </c>
      <c r="V419" s="10">
        <f t="shared" ca="1" si="37"/>
        <v>-4.3672673916547531</v>
      </c>
      <c r="W419" s="10">
        <f t="shared" ca="1" si="38"/>
        <v>-4.2750067047730695</v>
      </c>
      <c r="X419" s="10">
        <f t="shared" ca="1" si="39"/>
        <v>-3.898672795918916</v>
      </c>
      <c r="Y419" s="10">
        <f t="shared" ca="1" si="40"/>
        <v>-0.98269083667718249</v>
      </c>
      <c r="Z419" s="10">
        <f ca="1">I419-Test!$AD$20</f>
        <v>11.247133590783569</v>
      </c>
      <c r="AA419" s="10">
        <f t="shared" ca="1" si="41"/>
        <v>-3.7794198497404476</v>
      </c>
    </row>
    <row r="420" spans="1:27">
      <c r="A420" s="6">
        <f ca="1">LN((RAND()^(-Results!$F$4))-1)</f>
        <v>-0.29844328233265455</v>
      </c>
      <c r="B420" s="6">
        <f ca="1">LN((RAND()^(-Results!$F$4))-1)</f>
        <v>-0.41696803958864076</v>
      </c>
      <c r="C420" s="6">
        <f ca="1">LN((RAND()^(-Results!$F$4))-1)</f>
        <v>-0.70401332523910987</v>
      </c>
      <c r="D420" s="6">
        <f ca="1">LN((RAND()^(-Results!$F$4))-1)</f>
        <v>-0.64125349942221987</v>
      </c>
      <c r="E420" s="6">
        <f ca="1">LN((RAND()^(-Results!$F$4))-1)</f>
        <v>1.6415397884385639</v>
      </c>
      <c r="F420" s="6">
        <f ca="1">LN((RAND()^(-Results!$F$4))-1)</f>
        <v>-4.5099589053056635</v>
      </c>
      <c r="G420" s="6">
        <f ca="1">LN((RAND()^(-Results!$F$4))-1)</f>
        <v>1.7432461431238131</v>
      </c>
      <c r="H420" s="6">
        <f t="shared" ca="1" si="36"/>
        <v>1.8014973135678174</v>
      </c>
      <c r="I420" s="10">
        <f ca="1">SUMPRODUCT(J420:O420,Results!B$12:G$12)+Results!$F$5*H420</f>
        <v>-10.05646091062308</v>
      </c>
      <c r="J420" s="10">
        <f ca="1">SUMPRODUCT($A420:$F420,Results!$B$15:$G$15)</f>
        <v>7.6394477708364033</v>
      </c>
      <c r="K420" s="10">
        <f ca="1">SUMPRODUCT($A420:$F420,Results!$B$16:$G$16)</f>
        <v>-0.48245358728380117</v>
      </c>
      <c r="L420" s="10">
        <f ca="1">SUMPRODUCT($A420:$F420,Results!$B$17:$G$17)</f>
        <v>-3.1620639180772905</v>
      </c>
      <c r="M420" s="10">
        <f ca="1">SUMPRODUCT($A420:$F420,Results!$B$18:$G$18)</f>
        <v>9.0387552616335149</v>
      </c>
      <c r="N420" s="10">
        <f ca="1">SUMPRODUCT($A420:$F420,Results!$B$19:$G$19)</f>
        <v>-5.5833391908784815</v>
      </c>
      <c r="O420" s="10">
        <f ca="1">SUMPRODUCT($A420:$F420,Results!$B$20:$G$20)</f>
        <v>-7.3546591614283638</v>
      </c>
      <c r="P420" s="10" cm="1">
        <f t="array" aca="1" ref="P420" ca="1">SUMPRODUCT(J420:O420,TRANSPOSE(Test!BL$20:BL$25))+Test!$AD$20-Test!$BL$27</f>
        <v>-18.728120915026917</v>
      </c>
      <c r="Q420" s="10" cm="1">
        <f t="array" aca="1" ref="Q420" ca="1">SUMPRODUCT(J420:O420,TRANSPOSE(Test!ES$20:ES$25))+Test!$AD$20-Test!$ES$27</f>
        <v>-18.80235279481785</v>
      </c>
      <c r="R420" s="10">
        <f ca="1">I420-Results!$E$5*H420</f>
        <v>-17.26245016489435</v>
      </c>
      <c r="S420" s="10" cm="1">
        <f t="array" aca="1" ref="S420" ca="1">SUMPRODUCT(J420:O420,TRANSPOSE(Test!AR$28:AR$33))+Test!$AD$20-Test!$AC$26</f>
        <v>-24.358948340457086</v>
      </c>
      <c r="T420" s="10">
        <f ca="1">SUMPRODUCT(J420:O420,Results!K$9:P$9)</f>
        <v>-19.193689065556022</v>
      </c>
      <c r="U420" s="10">
        <f ca="1">SUMPRODUCT(J420:O420,Results!K$9:P$9)+Test!$AD$20-Test!$AC$31</f>
        <v>-19.176733009030929</v>
      </c>
      <c r="V420" s="10">
        <f t="shared" ca="1" si="37"/>
        <v>8.6716600044038366</v>
      </c>
      <c r="W420" s="10">
        <f t="shared" ca="1" si="38"/>
        <v>8.7458918841947693</v>
      </c>
      <c r="X420" s="10">
        <f t="shared" ca="1" si="39"/>
        <v>7.2059892542712696</v>
      </c>
      <c r="Y420" s="10">
        <f t="shared" ca="1" si="40"/>
        <v>14.302487429834006</v>
      </c>
      <c r="Z420" s="10">
        <f ca="1">I420-Test!$AD$20</f>
        <v>-10.338588977504966</v>
      </c>
      <c r="AA420" s="10">
        <f t="shared" ca="1" si="41"/>
        <v>9.1202720984078489</v>
      </c>
    </row>
    <row r="421" spans="1:27">
      <c r="A421" s="6">
        <f ca="1">LN((RAND()^(-Results!$F$4))-1)</f>
        <v>0.44582140829762273</v>
      </c>
      <c r="B421" s="6">
        <f ca="1">LN((RAND()^(-Results!$F$4))-1)</f>
        <v>-1.9148628382564268</v>
      </c>
      <c r="C421" s="6">
        <f ca="1">LN((RAND()^(-Results!$F$4))-1)</f>
        <v>1.0407286260740169</v>
      </c>
      <c r="D421" s="6">
        <f ca="1">LN((RAND()^(-Results!$F$4))-1)</f>
        <v>0.95462894301115209</v>
      </c>
      <c r="E421" s="6">
        <f ca="1">LN((RAND()^(-Results!$F$4))-1)</f>
        <v>1.1675135060612292</v>
      </c>
      <c r="F421" s="6">
        <f ca="1">LN((RAND()^(-Results!$F$4))-1)</f>
        <v>-0.88160254433375729</v>
      </c>
      <c r="G421" s="6">
        <f ca="1">LN((RAND()^(-Results!$F$4))-1)</f>
        <v>-4.8924813362699648</v>
      </c>
      <c r="H421" s="6">
        <f t="shared" ca="1" si="36"/>
        <v>-4.8342301658259608</v>
      </c>
      <c r="I421" s="10">
        <f ca="1">SUMPRODUCT(J421:O421,Results!B$12:G$12)+Results!$F$5*H421</f>
        <v>-25.434129213210309</v>
      </c>
      <c r="J421" s="10">
        <f ca="1">SUMPRODUCT($A421:$F421,Results!$B$15:$G$15)</f>
        <v>-0.6326464296865888</v>
      </c>
      <c r="K421" s="10">
        <f ca="1">SUMPRODUCT($A421:$F421,Results!$B$16:$G$16)</f>
        <v>1.198520774196175</v>
      </c>
      <c r="L421" s="10">
        <f ca="1">SUMPRODUCT($A421:$F421,Results!$B$17:$G$17)</f>
        <v>-4.2269305185732629</v>
      </c>
      <c r="M421" s="10">
        <f ca="1">SUMPRODUCT($A421:$F421,Results!$B$18:$G$18)</f>
        <v>-1.1723274885663522</v>
      </c>
      <c r="N421" s="10">
        <f ca="1">SUMPRODUCT($A421:$F421,Results!$B$19:$G$19)</f>
        <v>-3.1835957437833708</v>
      </c>
      <c r="O421" s="10">
        <f ca="1">SUMPRODUCT($A421:$F421,Results!$B$20:$G$20)</f>
        <v>-2.638842425468424E-2</v>
      </c>
      <c r="P421" s="10" cm="1">
        <f t="array" aca="1" ref="P421" ca="1">SUMPRODUCT(J421:O421,TRANSPOSE(Test!BL$20:BL$25))+Test!$AD$20-Test!$BL$27</f>
        <v>-0.15294190074747338</v>
      </c>
      <c r="Q421" s="10" cm="1">
        <f t="array" aca="1" ref="Q421" ca="1">SUMPRODUCT(J421:O421,TRANSPOSE(Test!ES$20:ES$25))+Test!$AD$20-Test!$ES$27</f>
        <v>-0.24015339497248683</v>
      </c>
      <c r="R421" s="10">
        <f ca="1">I421-Results!$E$5*H421</f>
        <v>-6.0972085499064654</v>
      </c>
      <c r="S421" s="10" cm="1">
        <f t="array" aca="1" ref="S421" ca="1">SUMPRODUCT(J421:O421,TRANSPOSE(Test!AR$28:AR$33))+Test!$AD$20-Test!$AC$26</f>
        <v>1.2375067666153894</v>
      </c>
      <c r="T421" s="10">
        <f ca="1">SUMPRODUCT(J421:O421,Results!K$9:P$9)</f>
        <v>-0.67763891992560643</v>
      </c>
      <c r="U421" s="10">
        <f ca="1">SUMPRODUCT(J421:O421,Results!K$9:P$9)+Test!$AD$20-Test!$AC$31</f>
        <v>-0.66068286340051396</v>
      </c>
      <c r="V421" s="10">
        <f t="shared" ca="1" si="37"/>
        <v>-25.281187312462833</v>
      </c>
      <c r="W421" s="10">
        <f t="shared" ca="1" si="38"/>
        <v>-25.193975818237821</v>
      </c>
      <c r="X421" s="10">
        <f t="shared" ca="1" si="39"/>
        <v>-19.336920663303843</v>
      </c>
      <c r="Y421" s="10">
        <f t="shared" ca="1" si="40"/>
        <v>-26.671635979825698</v>
      </c>
      <c r="Z421" s="10">
        <f ca="1">I421-Test!$AD$20</f>
        <v>-25.716257280092194</v>
      </c>
      <c r="AA421" s="10">
        <f t="shared" ca="1" si="41"/>
        <v>-24.773446349809795</v>
      </c>
    </row>
    <row r="422" spans="1:27">
      <c r="A422" s="6">
        <f ca="1">LN((RAND()^(-Results!$F$4))-1)</f>
        <v>-8.9557289451117475E-2</v>
      </c>
      <c r="B422" s="6">
        <f ca="1">LN((RAND()^(-Results!$F$4))-1)</f>
        <v>2.7155800409503277</v>
      </c>
      <c r="C422" s="6">
        <f ca="1">LN((RAND()^(-Results!$F$4))-1)</f>
        <v>-0.854268126880389</v>
      </c>
      <c r="D422" s="6">
        <f ca="1">LN((RAND()^(-Results!$F$4))-1)</f>
        <v>-4.262851208845924E-2</v>
      </c>
      <c r="E422" s="6">
        <f ca="1">LN((RAND()^(-Results!$F$4))-1)</f>
        <v>-0.52778630495794143</v>
      </c>
      <c r="F422" s="6">
        <f ca="1">LN((RAND()^(-Results!$F$4))-1)</f>
        <v>-2.1557609516050218</v>
      </c>
      <c r="G422" s="6">
        <f ca="1">LN((RAND()^(-Results!$F$4))-1)</f>
        <v>-4.1908839929612913</v>
      </c>
      <c r="H422" s="6">
        <f t="shared" ca="1" si="36"/>
        <v>-4.1326328225172873</v>
      </c>
      <c r="I422" s="10">
        <f ca="1">SUMPRODUCT(J422:O422,Results!B$12:G$12)+Results!$F$5*H422</f>
        <v>-26.483074191774065</v>
      </c>
      <c r="J422" s="10">
        <f ca="1">SUMPRODUCT($A422:$F422,Results!$B$15:$G$15)</f>
        <v>3.9459197388855811</v>
      </c>
      <c r="K422" s="10">
        <f ca="1">SUMPRODUCT($A422:$F422,Results!$B$16:$G$16)</f>
        <v>-1.979892471010464</v>
      </c>
      <c r="L422" s="10">
        <f ca="1">SUMPRODUCT($A422:$F422,Results!$B$17:$G$17)</f>
        <v>5.6758482595459112</v>
      </c>
      <c r="M422" s="10">
        <f ca="1">SUMPRODUCT($A422:$F422,Results!$B$18:$G$18)</f>
        <v>6.1186462875935508</v>
      </c>
      <c r="N422" s="10">
        <f ca="1">SUMPRODUCT($A422:$F422,Results!$B$19:$G$19)</f>
        <v>2.9957277347600275</v>
      </c>
      <c r="O422" s="10">
        <f ca="1">SUMPRODUCT($A422:$F422,Results!$B$20:$G$20)</f>
        <v>-2.6568181059637936</v>
      </c>
      <c r="P422" s="10" cm="1">
        <f t="array" aca="1" ref="P422" ca="1">SUMPRODUCT(J422:O422,TRANSPOSE(Test!BL$20:BL$25))+Test!$AD$20-Test!$BL$27</f>
        <v>-6.9231480958939553</v>
      </c>
      <c r="Q422" s="10" cm="1">
        <f t="array" aca="1" ref="Q422" ca="1">SUMPRODUCT(J422:O422,TRANSPOSE(Test!ES$20:ES$25))+Test!$AD$20-Test!$ES$27</f>
        <v>-6.8309133908173552</v>
      </c>
      <c r="R422" s="10">
        <f ca="1">I422-Results!$E$5*H422</f>
        <v>-9.9525429017049163</v>
      </c>
      <c r="S422" s="10" cm="1">
        <f t="array" aca="1" ref="S422" ca="1">SUMPRODUCT(J422:O422,TRANSPOSE(Test!AR$28:AR$33))+Test!$AD$20-Test!$AC$26</f>
        <v>-11.546367920730221</v>
      </c>
      <c r="T422" s="10">
        <f ca="1">SUMPRODUCT(J422:O422,Results!K$9:P$9)</f>
        <v>-6.3752575286286115</v>
      </c>
      <c r="U422" s="10">
        <f ca="1">SUMPRODUCT(J422:O422,Results!K$9:P$9)+Test!$AD$20-Test!$AC$31</f>
        <v>-6.3583014721035189</v>
      </c>
      <c r="V422" s="10">
        <f t="shared" ca="1" si="37"/>
        <v>-19.559926095880108</v>
      </c>
      <c r="W422" s="10">
        <f t="shared" ca="1" si="38"/>
        <v>-19.652160800956711</v>
      </c>
      <c r="X422" s="10">
        <f t="shared" ca="1" si="39"/>
        <v>-16.530531290069149</v>
      </c>
      <c r="Y422" s="10">
        <f t="shared" ca="1" si="40"/>
        <v>-14.936706271043844</v>
      </c>
      <c r="Z422" s="10">
        <f ca="1">I422-Test!$AD$20</f>
        <v>-26.76520225865595</v>
      </c>
      <c r="AA422" s="10">
        <f t="shared" ca="1" si="41"/>
        <v>-20.124772719670545</v>
      </c>
    </row>
    <row r="423" spans="1:27">
      <c r="A423" s="6">
        <f ca="1">LN((RAND()^(-Results!$F$4))-1)</f>
        <v>0.81475101378619808</v>
      </c>
      <c r="B423" s="6">
        <f ca="1">LN((RAND()^(-Results!$F$4))-1)</f>
        <v>4.1816815247517098</v>
      </c>
      <c r="C423" s="6">
        <f ca="1">LN((RAND()^(-Results!$F$4))-1)</f>
        <v>2.2870072674322994</v>
      </c>
      <c r="D423" s="6">
        <f ca="1">LN((RAND()^(-Results!$F$4))-1)</f>
        <v>-2.0029472310211087</v>
      </c>
      <c r="E423" s="6">
        <f ca="1">LN((RAND()^(-Results!$F$4))-1)</f>
        <v>-3.6724262636777421</v>
      </c>
      <c r="F423" s="6">
        <f ca="1">LN((RAND()^(-Results!$F$4))-1)</f>
        <v>0.83367112735988436</v>
      </c>
      <c r="G423" s="6">
        <f ca="1">LN((RAND()^(-Results!$F$4))-1)</f>
        <v>-1.0478421870654639</v>
      </c>
      <c r="H423" s="6">
        <f t="shared" ca="1" si="36"/>
        <v>-0.98959101662145965</v>
      </c>
      <c r="I423" s="10">
        <f ca="1">SUMPRODUCT(J423:O423,Results!B$12:G$12)+Results!$F$5*H423</f>
        <v>2.0288608027229333</v>
      </c>
      <c r="J423" s="10">
        <f ca="1">SUMPRODUCT($A423:$F423,Results!$B$15:$G$15)</f>
        <v>3.7349800155593269</v>
      </c>
      <c r="K423" s="10">
        <f ca="1">SUMPRODUCT($A423:$F423,Results!$B$16:$G$16)</f>
        <v>0.2725215141413545</v>
      </c>
      <c r="L423" s="10">
        <f ca="1">SUMPRODUCT($A423:$F423,Results!$B$17:$G$17)</f>
        <v>19.196040415707184</v>
      </c>
      <c r="M423" s="10">
        <f ca="1">SUMPRODUCT($A423:$F423,Results!$B$18:$G$18)</f>
        <v>-2.4425470355514354</v>
      </c>
      <c r="N423" s="10">
        <f ca="1">SUMPRODUCT($A423:$F423,Results!$B$19:$G$19)</f>
        <v>15.093037963427875</v>
      </c>
      <c r="O423" s="10">
        <f ca="1">SUMPRODUCT($A423:$F423,Results!$B$20:$G$20)</f>
        <v>6.1406238663102721</v>
      </c>
      <c r="P423" s="10" cm="1">
        <f t="array" aca="1" ref="P423" ca="1">SUMPRODUCT(J423:O423,TRANSPOSE(Test!BL$20:BL$25))+Test!$AD$20-Test!$BL$27</f>
        <v>6.1385688026263372</v>
      </c>
      <c r="Q423" s="10" cm="1">
        <f t="array" aca="1" ref="Q423" ca="1">SUMPRODUCT(J423:O423,TRANSPOSE(Test!ES$20:ES$25))+Test!$AD$20-Test!$ES$27</f>
        <v>6.2093196615977222</v>
      </c>
      <c r="R423" s="10">
        <f ca="1">I423-Results!$E$5*H423</f>
        <v>5.9872248692087719</v>
      </c>
      <c r="S423" s="10" cm="1">
        <f t="array" aca="1" ref="S423" ca="1">SUMPRODUCT(J423:O423,TRANSPOSE(Test!AR$28:AR$33))+Test!$AD$20-Test!$AC$26</f>
        <v>8.9043983342311055</v>
      </c>
      <c r="T423" s="10">
        <f ca="1">SUMPRODUCT(J423:O423,Results!K$9:P$9)</f>
        <v>6.5045816871877422</v>
      </c>
      <c r="U423" s="10">
        <f ca="1">SUMPRODUCT(J423:O423,Results!K$9:P$9)+Test!$AD$20-Test!$AC$31</f>
        <v>6.5215377437128348</v>
      </c>
      <c r="V423" s="10">
        <f t="shared" ca="1" si="37"/>
        <v>-4.1097079999034039</v>
      </c>
      <c r="W423" s="10">
        <f t="shared" ca="1" si="38"/>
        <v>-4.1804588588747889</v>
      </c>
      <c r="X423" s="10">
        <f t="shared" ca="1" si="39"/>
        <v>-3.9583640664858386</v>
      </c>
      <c r="Y423" s="10">
        <f t="shared" ca="1" si="40"/>
        <v>-6.8755375315081722</v>
      </c>
      <c r="Z423" s="10">
        <f ca="1">I423-Test!$AD$20</f>
        <v>1.746732735841048</v>
      </c>
      <c r="AA423" s="10">
        <f t="shared" ca="1" si="41"/>
        <v>-4.4926769409899014</v>
      </c>
    </row>
    <row r="424" spans="1:27">
      <c r="A424" s="6">
        <f ca="1">LN((RAND()^(-Results!$F$4))-1)</f>
        <v>3.0409643857665016</v>
      </c>
      <c r="B424" s="6">
        <f ca="1">LN((RAND()^(-Results!$F$4))-1)</f>
        <v>-1.9321287258490433E-2</v>
      </c>
      <c r="C424" s="6">
        <f ca="1">LN((RAND()^(-Results!$F$4))-1)</f>
        <v>0.64470066238705237</v>
      </c>
      <c r="D424" s="6">
        <f ca="1">LN((RAND()^(-Results!$F$4))-1)</f>
        <v>-0.55979555238411915</v>
      </c>
      <c r="E424" s="6">
        <f ca="1">LN((RAND()^(-Results!$F$4))-1)</f>
        <v>-2.1986740309756474</v>
      </c>
      <c r="F424" s="6">
        <f ca="1">LN((RAND()^(-Results!$F$4))-1)</f>
        <v>0.27809906036481591</v>
      </c>
      <c r="G424" s="6">
        <f ca="1">LN((RAND()^(-Results!$F$4))-1)</f>
        <v>-2.7913535878576572</v>
      </c>
      <c r="H424" s="6">
        <f t="shared" ca="1" si="36"/>
        <v>-2.7331024174136531</v>
      </c>
      <c r="I424" s="10">
        <f ca="1">SUMPRODUCT(J424:O424,Results!B$12:G$12)+Results!$F$5*H424</f>
        <v>1.081460737616732</v>
      </c>
      <c r="J424" s="10">
        <f ca="1">SUMPRODUCT($A424:$F424,Results!$B$15:$G$15)</f>
        <v>-5.2820271337134095</v>
      </c>
      <c r="K424" s="10">
        <f ca="1">SUMPRODUCT($A424:$F424,Results!$B$16:$G$16)</f>
        <v>-3.5615521799905547</v>
      </c>
      <c r="L424" s="10">
        <f ca="1">SUMPRODUCT($A424:$F424,Results!$B$17:$G$17)</f>
        <v>8.584388706191751</v>
      </c>
      <c r="M424" s="10">
        <f ca="1">SUMPRODUCT($A424:$F424,Results!$B$18:$G$18)</f>
        <v>-1.0743335118204742</v>
      </c>
      <c r="N424" s="10">
        <f ca="1">SUMPRODUCT($A424:$F424,Results!$B$19:$G$19)</f>
        <v>10.098732017119014</v>
      </c>
      <c r="O424" s="10">
        <f ca="1">SUMPRODUCT($A424:$F424,Results!$B$20:$G$20)</f>
        <v>5.0434285956024585</v>
      </c>
      <c r="P424" s="10" cm="1">
        <f t="array" aca="1" ref="P424" ca="1">SUMPRODUCT(J424:O424,TRANSPOSE(Test!BL$20:BL$25))+Test!$AD$20-Test!$BL$27</f>
        <v>14.648291168868065</v>
      </c>
      <c r="Q424" s="10" cm="1">
        <f t="array" aca="1" ref="Q424" ca="1">SUMPRODUCT(J424:O424,TRANSPOSE(Test!ES$20:ES$25))+Test!$AD$20-Test!$ES$27</f>
        <v>14.546835251541415</v>
      </c>
      <c r="R424" s="10">
        <f ca="1">I424-Results!$E$5*H424</f>
        <v>12.013870407271344</v>
      </c>
      <c r="S424" s="10" cm="1">
        <f t="array" aca="1" ref="S424" ca="1">SUMPRODUCT(J424:O424,TRANSPOSE(Test!AR$28:AR$33))+Test!$AD$20-Test!$AC$26</f>
        <v>13.71510822652942</v>
      </c>
      <c r="T424" s="10">
        <f ca="1">SUMPRODUCT(J424:O424,Results!K$9:P$9)</f>
        <v>13.990758154072569</v>
      </c>
      <c r="U424" s="10">
        <f ca="1">SUMPRODUCT(J424:O424,Results!K$9:P$9)+Test!$AD$20-Test!$AC$31</f>
        <v>14.007714210597662</v>
      </c>
      <c r="V424" s="10">
        <f t="shared" ca="1" si="37"/>
        <v>-13.566830431251333</v>
      </c>
      <c r="W424" s="10">
        <f t="shared" ca="1" si="38"/>
        <v>-13.465374513924683</v>
      </c>
      <c r="X424" s="10">
        <f t="shared" ca="1" si="39"/>
        <v>-10.932409669654612</v>
      </c>
      <c r="Y424" s="10">
        <f t="shared" ca="1" si="40"/>
        <v>-12.633647488912688</v>
      </c>
      <c r="Z424" s="10">
        <f ca="1">I424-Test!$AD$20</f>
        <v>0.79933267073484671</v>
      </c>
      <c r="AA424" s="10">
        <f t="shared" ca="1" si="41"/>
        <v>-12.92625347298093</v>
      </c>
    </row>
    <row r="425" spans="1:27">
      <c r="A425" s="6">
        <f ca="1">LN((RAND()^(-Results!$F$4))-1)</f>
        <v>-1.8042501481254558</v>
      </c>
      <c r="B425" s="6">
        <f ca="1">LN((RAND()^(-Results!$F$4))-1)</f>
        <v>1.7019015966734812</v>
      </c>
      <c r="C425" s="6">
        <f ca="1">LN((RAND()^(-Results!$F$4))-1)</f>
        <v>0.18476647385238479</v>
      </c>
      <c r="D425" s="6">
        <f ca="1">LN((RAND()^(-Results!$F$4))-1)</f>
        <v>0.87703449989942261</v>
      </c>
      <c r="E425" s="6">
        <f ca="1">LN((RAND()^(-Results!$F$4))-1)</f>
        <v>1.4071078534899493</v>
      </c>
      <c r="F425" s="6">
        <f ca="1">LN((RAND()^(-Results!$F$4))-1)</f>
        <v>-1.7418216704908953</v>
      </c>
      <c r="G425" s="6">
        <f ca="1">LN((RAND()^(-Results!$F$4))-1)</f>
        <v>0.36731723665039523</v>
      </c>
      <c r="H425" s="6">
        <f t="shared" ca="1" si="36"/>
        <v>0.42556840709439947</v>
      </c>
      <c r="I425" s="10">
        <f ca="1">SUMPRODUCT(J425:O425,Results!B$12:G$12)+Results!$F$5*H425</f>
        <v>-9.0981647164415769</v>
      </c>
      <c r="J425" s="10">
        <f ca="1">SUMPRODUCT($A425:$F425,Results!$B$15:$G$15)</f>
        <v>5.7824202844575288</v>
      </c>
      <c r="K425" s="10">
        <f ca="1">SUMPRODUCT($A425:$F425,Results!$B$16:$G$16)</f>
        <v>2.7559387899153229</v>
      </c>
      <c r="L425" s="10">
        <f ca="1">SUMPRODUCT($A425:$F425,Results!$B$17:$G$17)</f>
        <v>-1.8937821283718745</v>
      </c>
      <c r="M425" s="10">
        <f ca="1">SUMPRODUCT($A425:$F425,Results!$B$18:$G$18)</f>
        <v>2.9658255988372053</v>
      </c>
      <c r="N425" s="10">
        <f ca="1">SUMPRODUCT($A425:$F425,Results!$B$19:$G$19)</f>
        <v>-3.9081901348672856</v>
      </c>
      <c r="O425" s="10">
        <f ca="1">SUMPRODUCT($A425:$F425,Results!$B$20:$G$20)</f>
        <v>-3.7755780776491052</v>
      </c>
      <c r="P425" s="10" cm="1">
        <f t="array" aca="1" ref="P425" ca="1">SUMPRODUCT(J425:O425,TRANSPOSE(Test!BL$20:BL$25))+Test!$AD$20-Test!$BL$27</f>
        <v>-11.395730494476693</v>
      </c>
      <c r="Q425" s="10" cm="1">
        <f t="array" aca="1" ref="Q425" ca="1">SUMPRODUCT(J425:O425,TRANSPOSE(Test!ES$20:ES$25))+Test!$AD$20-Test!$ES$27</f>
        <v>-11.280444602389176</v>
      </c>
      <c r="R425" s="10">
        <f ca="1">I425-Results!$E$5*H425</f>
        <v>-10.800438344819174</v>
      </c>
      <c r="S425" s="10" cm="1">
        <f t="array" aca="1" ref="S425" ca="1">SUMPRODUCT(J425:O425,TRANSPOSE(Test!AR$28:AR$33))+Test!$AD$20-Test!$AC$26</f>
        <v>-12.13404403158048</v>
      </c>
      <c r="T425" s="10">
        <f ca="1">SUMPRODUCT(J425:O425,Results!K$9:P$9)</f>
        <v>-10.681390597265692</v>
      </c>
      <c r="U425" s="10">
        <f ca="1">SUMPRODUCT(J425:O425,Results!K$9:P$9)+Test!$AD$20-Test!$AC$31</f>
        <v>-10.664434540740599</v>
      </c>
      <c r="V425" s="10">
        <f t="shared" ca="1" si="37"/>
        <v>2.297565778035116</v>
      </c>
      <c r="W425" s="10">
        <f t="shared" ca="1" si="38"/>
        <v>2.1822798859475991</v>
      </c>
      <c r="X425" s="10">
        <f t="shared" ca="1" si="39"/>
        <v>1.702273628377597</v>
      </c>
      <c r="Y425" s="10">
        <f t="shared" ca="1" si="40"/>
        <v>3.035879315138903</v>
      </c>
      <c r="Z425" s="10">
        <f ca="1">I425-Test!$AD$20</f>
        <v>-9.3802927833234619</v>
      </c>
      <c r="AA425" s="10">
        <f t="shared" ca="1" si="41"/>
        <v>1.5662698242990221</v>
      </c>
    </row>
    <row r="426" spans="1:27">
      <c r="A426" s="6">
        <f ca="1">LN((RAND()^(-Results!$F$4))-1)</f>
        <v>-0.65978670767896963</v>
      </c>
      <c r="B426" s="6">
        <f ca="1">LN((RAND()^(-Results!$F$4))-1)</f>
        <v>2.6191046552414304E-2</v>
      </c>
      <c r="C426" s="6">
        <f ca="1">LN((RAND()^(-Results!$F$4))-1)</f>
        <v>0.1869859817732879</v>
      </c>
      <c r="D426" s="6">
        <f ca="1">LN((RAND()^(-Results!$F$4))-1)</f>
        <v>-0.93034273928228639</v>
      </c>
      <c r="E426" s="6">
        <f ca="1">LN((RAND()^(-Results!$F$4))-1)</f>
        <v>0.46490809016819662</v>
      </c>
      <c r="F426" s="6">
        <f ca="1">LN((RAND()^(-Results!$F$4))-1)</f>
        <v>2.0219423193043657</v>
      </c>
      <c r="G426" s="6">
        <f ca="1">LN((RAND()^(-Results!$F$4))-1)</f>
        <v>-1.2728877832724848</v>
      </c>
      <c r="H426" s="6">
        <f t="shared" ca="1" si="36"/>
        <v>-1.2146366128284805</v>
      </c>
      <c r="I426" s="10">
        <f ca="1">SUMPRODUCT(J426:O426,Results!B$12:G$12)+Results!$F$5*H426</f>
        <v>-0.12969976175063369</v>
      </c>
      <c r="J426" s="10">
        <f ca="1">SUMPRODUCT($A426:$F426,Results!$B$15:$G$15)</f>
        <v>-1.6495907231602405</v>
      </c>
      <c r="K426" s="10">
        <f ca="1">SUMPRODUCT($A426:$F426,Results!$B$16:$G$16)</f>
        <v>3.6991275587094754</v>
      </c>
      <c r="L426" s="10">
        <f ca="1">SUMPRODUCT($A426:$F426,Results!$B$17:$G$17)</f>
        <v>-3.9226703214845466</v>
      </c>
      <c r="M426" s="10">
        <f ca="1">SUMPRODUCT($A426:$F426,Results!$B$18:$G$18)</f>
        <v>-3.3259482166344503</v>
      </c>
      <c r="N426" s="10">
        <f ca="1">SUMPRODUCT($A426:$F426,Results!$B$19:$G$19)</f>
        <v>-0.5078041089015497</v>
      </c>
      <c r="O426" s="10">
        <f ca="1">SUMPRODUCT($A426:$F426,Results!$B$20:$G$20)</f>
        <v>0.84839506664553488</v>
      </c>
      <c r="P426" s="10" cm="1">
        <f t="array" aca="1" ref="P426" ca="1">SUMPRODUCT(J426:O426,TRANSPOSE(Test!BL$20:BL$25))+Test!$AD$20-Test!$BL$27</f>
        <v>6.0507376080349093</v>
      </c>
      <c r="Q426" s="10" cm="1">
        <f t="array" aca="1" ref="Q426" ca="1">SUMPRODUCT(J426:O426,TRANSPOSE(Test!ES$20:ES$25))+Test!$AD$20-Test!$ES$27</f>
        <v>6.0779271244366946</v>
      </c>
      <c r="R426" s="10">
        <f ca="1">I426-Results!$E$5*H426</f>
        <v>4.7288466895632881</v>
      </c>
      <c r="S426" s="10" cm="1">
        <f t="array" aca="1" ref="S426" ca="1">SUMPRODUCT(J426:O426,TRANSPOSE(Test!AR$28:AR$33))+Test!$AD$20-Test!$AC$26</f>
        <v>8.2301312511039377</v>
      </c>
      <c r="T426" s="10">
        <f ca="1">SUMPRODUCT(J426:O426,Results!K$9:P$9)</f>
        <v>6.1810587790643465</v>
      </c>
      <c r="U426" s="10">
        <f ca="1">SUMPRODUCT(J426:O426,Results!K$9:P$9)+Test!$AD$20-Test!$AC$31</f>
        <v>6.1980148355894391</v>
      </c>
      <c r="V426" s="10">
        <f t="shared" ca="1" si="37"/>
        <v>-6.180437369785543</v>
      </c>
      <c r="W426" s="10">
        <f t="shared" ca="1" si="38"/>
        <v>-6.2076268861873283</v>
      </c>
      <c r="X426" s="10">
        <f t="shared" ca="1" si="39"/>
        <v>-4.8585464513139218</v>
      </c>
      <c r="Y426" s="10">
        <f t="shared" ca="1" si="40"/>
        <v>-8.3598310128545705</v>
      </c>
      <c r="Z426" s="10">
        <f ca="1">I426-Test!$AD$20</f>
        <v>-0.41182782863251899</v>
      </c>
      <c r="AA426" s="10">
        <f t="shared" ca="1" si="41"/>
        <v>-6.3277145973400728</v>
      </c>
    </row>
    <row r="427" spans="1:27">
      <c r="A427" s="6">
        <f ca="1">LN((RAND()^(-Results!$F$4))-1)</f>
        <v>-0.48202245732045634</v>
      </c>
      <c r="B427" s="6">
        <f ca="1">LN((RAND()^(-Results!$F$4))-1)</f>
        <v>0.33225441552134111</v>
      </c>
      <c r="C427" s="6">
        <f ca="1">LN((RAND()^(-Results!$F$4))-1)</f>
        <v>0.61921597023239316</v>
      </c>
      <c r="D427" s="6">
        <f ca="1">LN((RAND()^(-Results!$F$4))-1)</f>
        <v>1.8704630197388696</v>
      </c>
      <c r="E427" s="6">
        <f ca="1">LN((RAND()^(-Results!$F$4))-1)</f>
        <v>3.5012271337092291</v>
      </c>
      <c r="F427" s="6">
        <f ca="1">LN((RAND()^(-Results!$F$4))-1)</f>
        <v>1.3451006070768232</v>
      </c>
      <c r="G427" s="6">
        <f ca="1">LN((RAND()^(-Results!$F$4))-1)</f>
        <v>0.79172367109589137</v>
      </c>
      <c r="H427" s="6">
        <f t="shared" ca="1" si="36"/>
        <v>0.84997484153989566</v>
      </c>
      <c r="I427" s="10">
        <f ca="1">SUMPRODUCT(J427:O427,Results!B$12:G$12)+Results!$F$5*H427</f>
        <v>20.434770101761512</v>
      </c>
      <c r="J427" s="10">
        <f ca="1">SUMPRODUCT($A427:$F427,Results!$B$15:$G$15)</f>
        <v>-6.827565348915182</v>
      </c>
      <c r="K427" s="10">
        <f ca="1">SUMPRODUCT($A427:$F427,Results!$B$16:$G$16)</f>
        <v>8.6110774506943244</v>
      </c>
      <c r="L427" s="10">
        <f ca="1">SUMPRODUCT($A427:$F427,Results!$B$17:$G$17)</f>
        <v>-14.637057264302904</v>
      </c>
      <c r="M427" s="10">
        <f ca="1">SUMPRODUCT($A427:$F427,Results!$B$18:$G$18)</f>
        <v>-3.6474112606008431</v>
      </c>
      <c r="N427" s="10">
        <f ca="1">SUMPRODUCT($A427:$F427,Results!$B$19:$G$19)</f>
        <v>-3.5352504333727781</v>
      </c>
      <c r="O427" s="10">
        <f ca="1">SUMPRODUCT($A427:$F427,Results!$B$20:$G$20)</f>
        <v>-0.3996577092583411</v>
      </c>
      <c r="P427" s="10" cm="1">
        <f t="array" aca="1" ref="P427" ca="1">SUMPRODUCT(J427:O427,TRANSPOSE(Test!BL$20:BL$25))+Test!$AD$20-Test!$BL$27</f>
        <v>16.67504720883873</v>
      </c>
      <c r="Q427" s="10" cm="1">
        <f t="array" aca="1" ref="Q427" ca="1">SUMPRODUCT(J427:O427,TRANSPOSE(Test!ES$20:ES$25))+Test!$AD$20-Test!$ES$27</f>
        <v>16.774941317290317</v>
      </c>
      <c r="R427" s="10">
        <f ca="1">I427-Results!$E$5*H427</f>
        <v>17.034870735601928</v>
      </c>
      <c r="S427" s="10" cm="1">
        <f t="array" aca="1" ref="S427" ca="1">SUMPRODUCT(J427:O427,TRANSPOSE(Test!AR$28:AR$33))+Test!$AD$20-Test!$AC$26</f>
        <v>17.534698022894567</v>
      </c>
      <c r="T427" s="10">
        <f ca="1">SUMPRODUCT(J427:O427,Results!K$9:P$9)</f>
        <v>17.30876923399094</v>
      </c>
      <c r="U427" s="10">
        <f ca="1">SUMPRODUCT(J427:O427,Results!K$9:P$9)+Test!$AD$20-Test!$AC$31</f>
        <v>17.325725290516033</v>
      </c>
      <c r="V427" s="10">
        <f t="shared" ca="1" si="37"/>
        <v>3.7597228929227811</v>
      </c>
      <c r="W427" s="10">
        <f t="shared" ca="1" si="38"/>
        <v>3.6598287844711948</v>
      </c>
      <c r="X427" s="10">
        <f t="shared" ca="1" si="39"/>
        <v>3.399899366159584</v>
      </c>
      <c r="Y427" s="10">
        <f t="shared" ca="1" si="40"/>
        <v>2.9000720788669447</v>
      </c>
      <c r="Z427" s="10">
        <f ca="1">I427-Test!$AD$20</f>
        <v>20.152642034879626</v>
      </c>
      <c r="AA427" s="10">
        <f t="shared" ca="1" si="41"/>
        <v>3.1090448112454787</v>
      </c>
    </row>
    <row r="428" spans="1:27">
      <c r="A428" s="6">
        <f ca="1">LN((RAND()^(-Results!$F$4))-1)</f>
        <v>1.5767512625551028</v>
      </c>
      <c r="B428" s="6">
        <f ca="1">LN((RAND()^(-Results!$F$4))-1)</f>
        <v>0.98047596414002081</v>
      </c>
      <c r="C428" s="6">
        <f ca="1">LN((RAND()^(-Results!$F$4))-1)</f>
        <v>-0.54286941532503741</v>
      </c>
      <c r="D428" s="6">
        <f ca="1">LN((RAND()^(-Results!$F$4))-1)</f>
        <v>-0.51397376960634622</v>
      </c>
      <c r="E428" s="6">
        <f ca="1">LN((RAND()^(-Results!$F$4))-1)</f>
        <v>-0.60495930256532049</v>
      </c>
      <c r="F428" s="6">
        <f ca="1">LN((RAND()^(-Results!$F$4))-1)</f>
        <v>1.8679783322863137</v>
      </c>
      <c r="G428" s="6">
        <f ca="1">LN((RAND()^(-Results!$F$4))-1)</f>
        <v>-0.58004288366644796</v>
      </c>
      <c r="H428" s="6">
        <f t="shared" ca="1" si="36"/>
        <v>-0.52179171322244366</v>
      </c>
      <c r="I428" s="10">
        <f ca="1">SUMPRODUCT(J428:O428,Results!B$12:G$12)+Results!$F$5*H428</f>
        <v>16.941665846652977</v>
      </c>
      <c r="J428" s="10">
        <f ca="1">SUMPRODUCT($A428:$F428,Results!$B$15:$G$15)</f>
        <v>-7.472602560049225</v>
      </c>
      <c r="K428" s="10">
        <f ca="1">SUMPRODUCT($A428:$F428,Results!$B$16:$G$16)</f>
        <v>0.39647311669206342</v>
      </c>
      <c r="L428" s="10">
        <f ca="1">SUMPRODUCT($A428:$F428,Results!$B$17:$G$17)</f>
        <v>0.18962380568971327</v>
      </c>
      <c r="M428" s="10">
        <f ca="1">SUMPRODUCT($A428:$F428,Results!$B$18:$G$18)</f>
        <v>-1.5793426405235025</v>
      </c>
      <c r="N428" s="10">
        <f ca="1">SUMPRODUCT($A428:$F428,Results!$B$19:$G$19)</f>
        <v>6.5946289460845433</v>
      </c>
      <c r="O428" s="10">
        <f ca="1">SUMPRODUCT($A428:$F428,Results!$B$20:$G$20)</f>
        <v>2.9290546738330847</v>
      </c>
      <c r="P428" s="10" cm="1">
        <f t="array" aca="1" ref="P428" ca="1">SUMPRODUCT(J428:O428,TRANSPOSE(Test!BL$20:BL$25))+Test!$AD$20-Test!$BL$27</f>
        <v>18.889242284924702</v>
      </c>
      <c r="Q428" s="10" cm="1">
        <f t="array" aca="1" ref="Q428" ca="1">SUMPRODUCT(J428:O428,TRANSPOSE(Test!ES$20:ES$25))+Test!$AD$20-Test!$ES$27</f>
        <v>18.913661875858416</v>
      </c>
      <c r="R428" s="10">
        <f ca="1">I428-Results!$E$5*H428</f>
        <v>19.028832699542754</v>
      </c>
      <c r="S428" s="10" cm="1">
        <f t="array" aca="1" ref="S428" ca="1">SUMPRODUCT(J428:O428,TRANSPOSE(Test!AR$28:AR$33))+Test!$AD$20-Test!$AC$26</f>
        <v>17.224883371790611</v>
      </c>
      <c r="T428" s="10">
        <f ca="1">SUMPRODUCT(J428:O428,Results!K$9:P$9)</f>
        <v>19.001833116266219</v>
      </c>
      <c r="U428" s="10">
        <f ca="1">SUMPRODUCT(J428:O428,Results!K$9:P$9)+Test!$AD$20-Test!$AC$31</f>
        <v>19.018789172791312</v>
      </c>
      <c r="V428" s="10">
        <f t="shared" ca="1" si="37"/>
        <v>-1.9475764382717244</v>
      </c>
      <c r="W428" s="10">
        <f t="shared" ca="1" si="38"/>
        <v>-1.9719960292054388</v>
      </c>
      <c r="X428" s="10">
        <f t="shared" ca="1" si="39"/>
        <v>-2.0871668528897764</v>
      </c>
      <c r="Y428" s="10">
        <f t="shared" ca="1" si="40"/>
        <v>-0.28321752513763343</v>
      </c>
      <c r="Z428" s="10">
        <f ca="1">I428-Test!$AD$20</f>
        <v>16.659537779771092</v>
      </c>
      <c r="AA428" s="10">
        <f t="shared" ca="1" si="41"/>
        <v>-2.0771233261383344</v>
      </c>
    </row>
    <row r="429" spans="1:27">
      <c r="A429" s="6">
        <f ca="1">LN((RAND()^(-Results!$F$4))-1)</f>
        <v>1.2466171809482183</v>
      </c>
      <c r="B429" s="6">
        <f ca="1">LN((RAND()^(-Results!$F$4))-1)</f>
        <v>0.4411503955082432</v>
      </c>
      <c r="C429" s="6">
        <f ca="1">LN((RAND()^(-Results!$F$4))-1)</f>
        <v>0.70013365361809388</v>
      </c>
      <c r="D429" s="6">
        <f ca="1">LN((RAND()^(-Results!$F$4))-1)</f>
        <v>0.77044690244651937</v>
      </c>
      <c r="E429" s="6">
        <f ca="1">LN((RAND()^(-Results!$F$4))-1)</f>
        <v>2.5843377543424602</v>
      </c>
      <c r="F429" s="6">
        <f ca="1">LN((RAND()^(-Results!$F$4))-1)</f>
        <v>-1.0776614644781486</v>
      </c>
      <c r="G429" s="6">
        <f ca="1">LN((RAND()^(-Results!$F$4))-1)</f>
        <v>-2.6210794269468347</v>
      </c>
      <c r="H429" s="6">
        <f t="shared" ca="1" si="36"/>
        <v>-2.5628282565028306</v>
      </c>
      <c r="I429" s="10">
        <f ca="1">SUMPRODUCT(J429:O429,Results!B$12:G$12)+Results!$F$5*H429</f>
        <v>0.71656750998825913</v>
      </c>
      <c r="J429" s="10">
        <f ca="1">SUMPRODUCT($A429:$F429,Results!$B$15:$G$15)</f>
        <v>-4.7670325663250939</v>
      </c>
      <c r="K429" s="10">
        <f ca="1">SUMPRODUCT($A429:$F429,Results!$B$16:$G$16)</f>
        <v>5.7007187789923268</v>
      </c>
      <c r="L429" s="10">
        <f ca="1">SUMPRODUCT($A429:$F429,Results!$B$17:$G$17)</f>
        <v>-8.7883942542578364</v>
      </c>
      <c r="M429" s="10">
        <f ca="1">SUMPRODUCT($A429:$F429,Results!$B$18:$G$18)</f>
        <v>1.0406711360884828</v>
      </c>
      <c r="N429" s="10">
        <f ca="1">SUMPRODUCT($A429:$F429,Results!$B$19:$G$19)</f>
        <v>0.81507718506078342</v>
      </c>
      <c r="O429" s="10">
        <f ca="1">SUMPRODUCT($A429:$F429,Results!$B$20:$G$20)</f>
        <v>-1.1628126200804307</v>
      </c>
      <c r="P429" s="10" cm="1">
        <f t="array" aca="1" ref="P429" ca="1">SUMPRODUCT(J429:O429,TRANSPOSE(Test!BL$20:BL$25))+Test!$AD$20-Test!$BL$27</f>
        <v>14.025553139363083</v>
      </c>
      <c r="Q429" s="10" cm="1">
        <f t="array" aca="1" ref="Q429" ca="1">SUMPRODUCT(J429:O429,TRANSPOSE(Test!ES$20:ES$25))+Test!$AD$20-Test!$ES$27</f>
        <v>14.018929444095587</v>
      </c>
      <c r="R429" s="10">
        <f ca="1">I429-Results!$E$5*H429</f>
        <v>10.967880535999582</v>
      </c>
      <c r="S429" s="10" cm="1">
        <f t="array" aca="1" ref="S429" ca="1">SUMPRODUCT(J429:O429,TRANSPOSE(Test!AR$28:AR$33))+Test!$AD$20-Test!$AC$26</f>
        <v>11.139722663002033</v>
      </c>
      <c r="T429" s="10">
        <f ca="1">SUMPRODUCT(J429:O429,Results!K$9:P$9)</f>
        <v>13.989051986235374</v>
      </c>
      <c r="U429" s="10">
        <f ca="1">SUMPRODUCT(J429:O429,Results!K$9:P$9)+Test!$AD$20-Test!$AC$31</f>
        <v>14.006008042760467</v>
      </c>
      <c r="V429" s="10">
        <f t="shared" ca="1" si="37"/>
        <v>-13.308985629374824</v>
      </c>
      <c r="W429" s="10">
        <f t="shared" ca="1" si="38"/>
        <v>-13.302361934107328</v>
      </c>
      <c r="X429" s="10">
        <f t="shared" ca="1" si="39"/>
        <v>-10.251313026011323</v>
      </c>
      <c r="Y429" s="10">
        <f t="shared" ca="1" si="40"/>
        <v>-10.423155153013774</v>
      </c>
      <c r="Z429" s="10">
        <f ca="1">I429-Test!$AD$20</f>
        <v>0.43443944310637383</v>
      </c>
      <c r="AA429" s="10">
        <f t="shared" ca="1" si="41"/>
        <v>-13.289440532772208</v>
      </c>
    </row>
    <row r="430" spans="1:27">
      <c r="A430" s="6">
        <f ca="1">LN((RAND()^(-Results!$F$4))-1)</f>
        <v>1.3520736012410546</v>
      </c>
      <c r="B430" s="6">
        <f ca="1">LN((RAND()^(-Results!$F$4))-1)</f>
        <v>-1.184595193945144</v>
      </c>
      <c r="C430" s="6">
        <f ca="1">LN((RAND()^(-Results!$F$4))-1)</f>
        <v>0.47598278489344159</v>
      </c>
      <c r="D430" s="6">
        <f ca="1">LN((RAND()^(-Results!$F$4))-1)</f>
        <v>-4.2651827216640337</v>
      </c>
      <c r="E430" s="6">
        <f ca="1">LN((RAND()^(-Results!$F$4))-1)</f>
        <v>0.86144697990762742</v>
      </c>
      <c r="F430" s="6">
        <f ca="1">LN((RAND()^(-Results!$F$4))-1)</f>
        <v>1.3577895951838952</v>
      </c>
      <c r="G430" s="6">
        <f ca="1">LN((RAND()^(-Results!$F$4))-1)</f>
        <v>-1.5842863945303118</v>
      </c>
      <c r="H430" s="6">
        <f t="shared" ca="1" si="36"/>
        <v>-1.5260352240863075</v>
      </c>
      <c r="I430" s="10">
        <f ca="1">SUMPRODUCT(J430:O430,Results!B$12:G$12)+Results!$F$5*H430</f>
        <v>5.625565988501922</v>
      </c>
      <c r="J430" s="10">
        <f ca="1">SUMPRODUCT($A430:$F430,Results!$B$15:$G$15)</f>
        <v>-2.9784870198824822</v>
      </c>
      <c r="K430" s="10">
        <f ca="1">SUMPRODUCT($A430:$F430,Results!$B$16:$G$16)</f>
        <v>6.2866114231666961</v>
      </c>
      <c r="L430" s="10">
        <f ca="1">SUMPRODUCT($A430:$F430,Results!$B$17:$G$17)</f>
        <v>-6.8031793062000121</v>
      </c>
      <c r="M430" s="10">
        <f ca="1">SUMPRODUCT($A430:$F430,Results!$B$18:$G$18)</f>
        <v>-1.32001119006024</v>
      </c>
      <c r="N430" s="10">
        <f ca="1">SUMPRODUCT($A430:$F430,Results!$B$19:$G$19)</f>
        <v>2.8468378632787239</v>
      </c>
      <c r="O430" s="10">
        <f ca="1">SUMPRODUCT($A430:$F430,Results!$B$20:$G$20)</f>
        <v>1.4400572928545685E-2</v>
      </c>
      <c r="P430" s="10" cm="1">
        <f t="array" aca="1" ref="P430" ca="1">SUMPRODUCT(J430:O430,TRANSPOSE(Test!BL$20:BL$25))+Test!$AD$20-Test!$BL$27</f>
        <v>14.071256171427191</v>
      </c>
      <c r="Q430" s="10" cm="1">
        <f t="array" aca="1" ref="Q430" ca="1">SUMPRODUCT(J430:O430,TRANSPOSE(Test!ES$20:ES$25))+Test!$AD$20-Test!$ES$27</f>
        <v>13.906028953318739</v>
      </c>
      <c r="R430" s="10">
        <f ca="1">I430-Results!$E$5*H430</f>
        <v>11.729706884847152</v>
      </c>
      <c r="S430" s="10" cm="1">
        <f t="array" aca="1" ref="S430" ca="1">SUMPRODUCT(J430:O430,TRANSPOSE(Test!AR$28:AR$33))+Test!$AD$20-Test!$AC$26</f>
        <v>13.261079707648165</v>
      </c>
      <c r="T430" s="10">
        <f ca="1">SUMPRODUCT(J430:O430,Results!K$9:P$9)</f>
        <v>12.964821779387034</v>
      </c>
      <c r="U430" s="10">
        <f ca="1">SUMPRODUCT(J430:O430,Results!K$9:P$9)+Test!$AD$20-Test!$AC$31</f>
        <v>12.981777835912126</v>
      </c>
      <c r="V430" s="10">
        <f t="shared" ca="1" si="37"/>
        <v>-8.4456901829252686</v>
      </c>
      <c r="W430" s="10">
        <f t="shared" ca="1" si="38"/>
        <v>-8.2804629648168167</v>
      </c>
      <c r="X430" s="10">
        <f t="shared" ca="1" si="39"/>
        <v>-6.1041408963452302</v>
      </c>
      <c r="Y430" s="10">
        <f t="shared" ca="1" si="40"/>
        <v>-7.6355137191462426</v>
      </c>
      <c r="Z430" s="10">
        <f ca="1">I430-Test!$AD$20</f>
        <v>5.3434379216200369</v>
      </c>
      <c r="AA430" s="10">
        <f t="shared" ca="1" si="41"/>
        <v>-7.3562118474102043</v>
      </c>
    </row>
    <row r="431" spans="1:27">
      <c r="A431" s="6">
        <f ca="1">LN((RAND()^(-Results!$F$4))-1)</f>
        <v>1.5427193092501852</v>
      </c>
      <c r="B431" s="6">
        <f ca="1">LN((RAND()^(-Results!$F$4))-1)</f>
        <v>-1.7904234634290814</v>
      </c>
      <c r="C431" s="6">
        <f ca="1">LN((RAND()^(-Results!$F$4))-1)</f>
        <v>2.7191416296977033</v>
      </c>
      <c r="D431" s="6">
        <f ca="1">LN((RAND()^(-Results!$F$4))-1)</f>
        <v>-2.6870706129981827</v>
      </c>
      <c r="E431" s="6">
        <f ca="1">LN((RAND()^(-Results!$F$4))-1)</f>
        <v>-0.6727055980345491</v>
      </c>
      <c r="F431" s="6">
        <f ca="1">LN((RAND()^(-Results!$F$4))-1)</f>
        <v>-1.9757063387142304</v>
      </c>
      <c r="G431" s="6">
        <f ca="1">LN((RAND()^(-Results!$F$4))-1)</f>
        <v>-4.0720130089741806</v>
      </c>
      <c r="H431" s="6">
        <f t="shared" ca="1" si="36"/>
        <v>-4.0137618385301765</v>
      </c>
      <c r="I431" s="10">
        <f ca="1">SUMPRODUCT(J431:O431,Results!B$12:G$12)+Results!$F$5*H431</f>
        <v>-26.265249555815632</v>
      </c>
      <c r="J431" s="10">
        <f ca="1">SUMPRODUCT($A431:$F431,Results!$B$15:$G$15)</f>
        <v>5.4595480989162111</v>
      </c>
      <c r="K431" s="10">
        <f ca="1">SUMPRODUCT($A431:$F431,Results!$B$16:$G$16)</f>
        <v>1.6065378258500758</v>
      </c>
      <c r="L431" s="10">
        <f ca="1">SUMPRODUCT($A431:$F431,Results!$B$17:$G$17)</f>
        <v>5.2650026548171365</v>
      </c>
      <c r="M431" s="10">
        <f ca="1">SUMPRODUCT($A431:$F431,Results!$B$18:$G$18)</f>
        <v>-0.16739614762742283</v>
      </c>
      <c r="N431" s="10">
        <f ca="1">SUMPRODUCT($A431:$F431,Results!$B$19:$G$19)</f>
        <v>3.3126207061519946</v>
      </c>
      <c r="O431" s="10">
        <f ca="1">SUMPRODUCT($A431:$F431,Results!$B$20:$G$20)</f>
        <v>1.1919858275562061</v>
      </c>
      <c r="P431" s="10" cm="1">
        <f t="array" aca="1" ref="P431" ca="1">SUMPRODUCT(J431:O431,TRANSPOSE(Test!BL$20:BL$25))+Test!$AD$20-Test!$BL$27</f>
        <v>-4.5191749871450488</v>
      </c>
      <c r="Q431" s="10" cm="1">
        <f t="array" aca="1" ref="Q431" ca="1">SUMPRODUCT(J431:O431,TRANSPOSE(Test!ES$20:ES$25))+Test!$AD$20-Test!$ES$27</f>
        <v>-4.7641543080039002</v>
      </c>
      <c r="R431" s="10">
        <f ca="1">I431-Results!$E$5*H431</f>
        <v>-10.210202201694926</v>
      </c>
      <c r="S431" s="10" cm="1">
        <f t="array" aca="1" ref="S431" ca="1">SUMPRODUCT(J431:O431,TRANSPOSE(Test!AR$28:AR$33))+Test!$AD$20-Test!$AC$26</f>
        <v>-2.4540170018114891</v>
      </c>
      <c r="T431" s="10">
        <f ca="1">SUMPRODUCT(J431:O431,Results!K$9:P$9)</f>
        <v>-6.07612375781589</v>
      </c>
      <c r="U431" s="10">
        <f ca="1">SUMPRODUCT(J431:O431,Results!K$9:P$9)+Test!$AD$20-Test!$AC$31</f>
        <v>-6.0591677012907974</v>
      </c>
      <c r="V431" s="10">
        <f t="shared" ca="1" si="37"/>
        <v>-21.746074568670583</v>
      </c>
      <c r="W431" s="10">
        <f t="shared" ca="1" si="38"/>
        <v>-21.501095247811733</v>
      </c>
      <c r="X431" s="10">
        <f t="shared" ca="1" si="39"/>
        <v>-16.055047354120706</v>
      </c>
      <c r="Y431" s="10">
        <f t="shared" ca="1" si="40"/>
        <v>-23.811232554004143</v>
      </c>
      <c r="Z431" s="10">
        <f ca="1">I431-Test!$AD$20</f>
        <v>-26.547377622697518</v>
      </c>
      <c r="AA431" s="10">
        <f t="shared" ca="1" si="41"/>
        <v>-20.206081854524836</v>
      </c>
    </row>
    <row r="432" spans="1:27">
      <c r="A432" s="6">
        <f ca="1">LN((RAND()^(-Results!$F$4))-1)</f>
        <v>-0.21562944597965258</v>
      </c>
      <c r="B432" s="6">
        <f ca="1">LN((RAND()^(-Results!$F$4))-1)</f>
        <v>-1.6117920485591455</v>
      </c>
      <c r="C432" s="6">
        <f ca="1">LN((RAND()^(-Results!$F$4))-1)</f>
        <v>-0.52561699923977023</v>
      </c>
      <c r="D432" s="6">
        <f ca="1">LN((RAND()^(-Results!$F$4))-1)</f>
        <v>-0.79439288682571418</v>
      </c>
      <c r="E432" s="6">
        <f ca="1">LN((RAND()^(-Results!$F$4))-1)</f>
        <v>5.2635189266751085E-2</v>
      </c>
      <c r="F432" s="6">
        <f ca="1">LN((RAND()^(-Results!$F$4))-1)</f>
        <v>2.119759481440914</v>
      </c>
      <c r="G432" s="6">
        <f ca="1">LN((RAND()^(-Results!$F$4))-1)</f>
        <v>1.1874277288315997</v>
      </c>
      <c r="H432" s="6">
        <f t="shared" ca="1" si="36"/>
        <v>1.245678899275604</v>
      </c>
      <c r="I432" s="10">
        <f ca="1">SUMPRODUCT(J432:O432,Results!B$12:G$12)+Results!$F$5*H432</f>
        <v>10.309576497198499</v>
      </c>
      <c r="J432" s="10">
        <f ca="1">SUMPRODUCT($A432:$F432,Results!$B$15:$G$15)</f>
        <v>-3.0408311053973085</v>
      </c>
      <c r="K432" s="10">
        <f ca="1">SUMPRODUCT($A432:$F432,Results!$B$16:$G$16)</f>
        <v>0.46303213922788267</v>
      </c>
      <c r="L432" s="10">
        <f ca="1">SUMPRODUCT($A432:$F432,Results!$B$17:$G$17)</f>
        <v>-4.3247407616173827</v>
      </c>
      <c r="M432" s="10">
        <f ca="1">SUMPRODUCT($A432:$F432,Results!$B$18:$G$18)</f>
        <v>-3.1788179142592394</v>
      </c>
      <c r="N432" s="10">
        <f ca="1">SUMPRODUCT($A432:$F432,Results!$B$19:$G$19)</f>
        <v>-2.2310883801126522</v>
      </c>
      <c r="O432" s="10">
        <f ca="1">SUMPRODUCT($A432:$F432,Results!$B$20:$G$20)</f>
        <v>0.9469443662039907</v>
      </c>
      <c r="P432" s="10" cm="1">
        <f t="array" aca="1" ref="P432" ca="1">SUMPRODUCT(J432:O432,TRANSPOSE(Test!BL$20:BL$25))+Test!$AD$20-Test!$BL$27</f>
        <v>4.3235868200054197</v>
      </c>
      <c r="Q432" s="10" cm="1">
        <f t="array" aca="1" ref="Q432" ca="1">SUMPRODUCT(J432:O432,TRANSPOSE(Test!ES$20:ES$25))+Test!$AD$20-Test!$ES$27</f>
        <v>4.285298892451566</v>
      </c>
      <c r="R432" s="10">
        <f ca="1">I432-Results!$E$5*H432</f>
        <v>5.3268609000960829</v>
      </c>
      <c r="S432" s="10" cm="1">
        <f t="array" aca="1" ref="S432" ca="1">SUMPRODUCT(J432:O432,TRANSPOSE(Test!AR$28:AR$33))+Test!$AD$20-Test!$AC$26</f>
        <v>6.2149456622721226</v>
      </c>
      <c r="T432" s="10">
        <f ca="1">SUMPRODUCT(J432:O432,Results!K$9:P$9)</f>
        <v>4.0551080765234788</v>
      </c>
      <c r="U432" s="10">
        <f ca="1">SUMPRODUCT(J432:O432,Results!K$9:P$9)+Test!$AD$20-Test!$AC$31</f>
        <v>4.0720641330485714</v>
      </c>
      <c r="V432" s="10">
        <f t="shared" ca="1" si="37"/>
        <v>5.9859896771930794</v>
      </c>
      <c r="W432" s="10">
        <f t="shared" ca="1" si="38"/>
        <v>6.0242776047469331</v>
      </c>
      <c r="X432" s="10">
        <f t="shared" ca="1" si="39"/>
        <v>4.9827155971024162</v>
      </c>
      <c r="Y432" s="10">
        <f t="shared" ca="1" si="40"/>
        <v>4.0946308349263765</v>
      </c>
      <c r="Z432" s="10">
        <f ca="1">I432-Test!$AD$20</f>
        <v>10.027448430316614</v>
      </c>
      <c r="AA432" s="10">
        <f t="shared" ca="1" si="41"/>
        <v>6.2375123641499277</v>
      </c>
    </row>
    <row r="433" spans="1:27">
      <c r="A433" s="6">
        <f ca="1">LN((RAND()^(-Results!$F$4))-1)</f>
        <v>-1.60029299394316</v>
      </c>
      <c r="B433" s="6">
        <f ca="1">LN((RAND()^(-Results!$F$4))-1)</f>
        <v>0.16957106920450216</v>
      </c>
      <c r="C433" s="6">
        <f ca="1">LN((RAND()^(-Results!$F$4))-1)</f>
        <v>3.7275915701239715</v>
      </c>
      <c r="D433" s="6">
        <f ca="1">LN((RAND()^(-Results!$F$4))-1)</f>
        <v>0.54814245490303981</v>
      </c>
      <c r="E433" s="6">
        <f ca="1">LN((RAND()^(-Results!$F$4))-1)</f>
        <v>-0.52476806154033528</v>
      </c>
      <c r="F433" s="6">
        <f ca="1">LN((RAND()^(-Results!$F$4))-1)</f>
        <v>2.4486797185278779</v>
      </c>
      <c r="G433" s="6">
        <f ca="1">LN((RAND()^(-Results!$F$4))-1)</f>
        <v>1.6777132117899967</v>
      </c>
      <c r="H433" s="6">
        <f t="shared" ca="1" si="36"/>
        <v>1.735964382234001</v>
      </c>
      <c r="I433" s="10">
        <f ca="1">SUMPRODUCT(J433:O433,Results!B$12:G$12)+Results!$F$5*H433</f>
        <v>8.5503178905604784</v>
      </c>
      <c r="J433" s="10">
        <f ca="1">SUMPRODUCT($A433:$F433,Results!$B$15:$G$15)</f>
        <v>3.0534476347630157</v>
      </c>
      <c r="K433" s="10">
        <f ca="1">SUMPRODUCT($A433:$F433,Results!$B$16:$G$16)</f>
        <v>5.6738994621817573</v>
      </c>
      <c r="L433" s="10">
        <f ca="1">SUMPRODUCT($A433:$F433,Results!$B$17:$G$17)</f>
        <v>4.0163609370409166</v>
      </c>
      <c r="M433" s="10">
        <f ca="1">SUMPRODUCT($A433:$F433,Results!$B$18:$G$18)</f>
        <v>-10.277882951845356</v>
      </c>
      <c r="N433" s="10">
        <f ca="1">SUMPRODUCT($A433:$F433,Results!$B$19:$G$19)</f>
        <v>0.86242467538353484</v>
      </c>
      <c r="O433" s="10">
        <f ca="1">SUMPRODUCT($A433:$F433,Results!$B$20:$G$20)</f>
        <v>5.8069817896408491</v>
      </c>
      <c r="P433" s="10" cm="1">
        <f t="array" aca="1" ref="P433" ca="1">SUMPRODUCT(J433:O433,TRANSPOSE(Test!BL$20:BL$25))+Test!$AD$20-Test!$BL$27</f>
        <v>1.0482562641633368</v>
      </c>
      <c r="Q433" s="10" cm="1">
        <f t="array" aca="1" ref="Q433" ca="1">SUMPRODUCT(J433:O433,TRANSPOSE(Test!ES$20:ES$25))+Test!$AD$20-Test!$ES$27</f>
        <v>1.0932064452185637</v>
      </c>
      <c r="R433" s="10">
        <f ca="1">I433-Results!$E$5*H433</f>
        <v>1.6064603616244746</v>
      </c>
      <c r="S433" s="10" cm="1">
        <f t="array" aca="1" ref="S433" ca="1">SUMPRODUCT(J433:O433,TRANSPOSE(Test!AR$28:AR$33))+Test!$AD$20-Test!$AC$26</f>
        <v>11.949249556222597</v>
      </c>
      <c r="T433" s="10">
        <f ca="1">SUMPRODUCT(J433:O433,Results!K$9:P$9)</f>
        <v>1.3163175111246845</v>
      </c>
      <c r="U433" s="10">
        <f ca="1">SUMPRODUCT(J433:O433,Results!K$9:P$9)+Test!$AD$20-Test!$AC$31</f>
        <v>1.3332735676497771</v>
      </c>
      <c r="V433" s="10">
        <f t="shared" ca="1" si="37"/>
        <v>7.5020616263971416</v>
      </c>
      <c r="W433" s="10">
        <f t="shared" ca="1" si="38"/>
        <v>7.4571114453419147</v>
      </c>
      <c r="X433" s="10">
        <f t="shared" ca="1" si="39"/>
        <v>6.9438575289360038</v>
      </c>
      <c r="Y433" s="10">
        <f t="shared" ca="1" si="40"/>
        <v>-3.3989316656621185</v>
      </c>
      <c r="Z433" s="10">
        <f ca="1">I433-Test!$AD$20</f>
        <v>8.2681898236785933</v>
      </c>
      <c r="AA433" s="10">
        <f t="shared" ca="1" si="41"/>
        <v>7.2170443229107013</v>
      </c>
    </row>
    <row r="434" spans="1:27">
      <c r="A434" s="6">
        <f ca="1">LN((RAND()^(-Results!$F$4))-1)</f>
        <v>1.576981031951592</v>
      </c>
      <c r="B434" s="6">
        <f ca="1">LN((RAND()^(-Results!$F$4))-1)</f>
        <v>0.76302638760731145</v>
      </c>
      <c r="C434" s="6">
        <f ca="1">LN((RAND()^(-Results!$F$4))-1)</f>
        <v>-0.25389360330390531</v>
      </c>
      <c r="D434" s="6">
        <f ca="1">LN((RAND()^(-Results!$F$4))-1)</f>
        <v>-0.55853342667585193</v>
      </c>
      <c r="E434" s="6">
        <f ca="1">LN((RAND()^(-Results!$F$4))-1)</f>
        <v>2.1572013710976714</v>
      </c>
      <c r="F434" s="6">
        <f ca="1">LN((RAND()^(-Results!$F$4))-1)</f>
        <v>-0.74320391103751915</v>
      </c>
      <c r="G434" s="6">
        <f ca="1">LN((RAND()^(-Results!$F$4))-1)</f>
        <v>1.0482951706725383</v>
      </c>
      <c r="H434" s="6">
        <f t="shared" ca="1" si="36"/>
        <v>1.1065463411165426</v>
      </c>
      <c r="I434" s="10">
        <f ca="1">SUMPRODUCT(J434:O434,Results!B$12:G$12)+Results!$F$5*H434</f>
        <v>21.440889793607472</v>
      </c>
      <c r="J434" s="10">
        <f ca="1">SUMPRODUCT($A434:$F434,Results!$B$15:$G$15)</f>
        <v>-5.4752079373538853</v>
      </c>
      <c r="K434" s="10">
        <f ca="1">SUMPRODUCT($A434:$F434,Results!$B$16:$G$16)</f>
        <v>4.9741232538908307</v>
      </c>
      <c r="L434" s="10">
        <f ca="1">SUMPRODUCT($A434:$F434,Results!$B$17:$G$17)</f>
        <v>-8.4717431080815544</v>
      </c>
      <c r="M434" s="10">
        <f ca="1">SUMPRODUCT($A434:$F434,Results!$B$18:$G$18)</f>
        <v>2.6701665377798163</v>
      </c>
      <c r="N434" s="10">
        <f ca="1">SUMPRODUCT($A434:$F434,Results!$B$19:$G$19)</f>
        <v>2.4272959869757167</v>
      </c>
      <c r="O434" s="10">
        <f ca="1">SUMPRODUCT($A434:$F434,Results!$B$20:$G$20)</f>
        <v>-1.8494492487715015</v>
      </c>
      <c r="P434" s="10" cm="1">
        <f t="array" aca="1" ref="P434" ca="1">SUMPRODUCT(J434:O434,TRANSPOSE(Test!BL$20:BL$25))+Test!$AD$20-Test!$BL$27</f>
        <v>15.938580374522939</v>
      </c>
      <c r="Q434" s="10" cm="1">
        <f t="array" aca="1" ref="Q434" ca="1">SUMPRODUCT(J434:O434,TRANSPOSE(Test!ES$20:ES$25))+Test!$AD$20-Test!$ES$27</f>
        <v>15.921425410925</v>
      </c>
      <c r="R434" s="10">
        <f ca="1">I434-Results!$E$5*H434</f>
        <v>17.0147044291413</v>
      </c>
      <c r="S434" s="10" cm="1">
        <f t="array" aca="1" ref="S434" ca="1">SUMPRODUCT(J434:O434,TRANSPOSE(Test!AR$28:AR$33))+Test!$AD$20-Test!$AC$26</f>
        <v>10.901569239748763</v>
      </c>
      <c r="T434" s="10">
        <f ca="1">SUMPRODUCT(J434:O434,Results!K$9:P$9)</f>
        <v>15.809679294885353</v>
      </c>
      <c r="U434" s="10">
        <f ca="1">SUMPRODUCT(J434:O434,Results!K$9:P$9)+Test!$AD$20-Test!$AC$31</f>
        <v>15.826635351410445</v>
      </c>
      <c r="V434" s="10">
        <f t="shared" ca="1" si="37"/>
        <v>5.5023094190845327</v>
      </c>
      <c r="W434" s="10">
        <f t="shared" ca="1" si="38"/>
        <v>5.5194643826824716</v>
      </c>
      <c r="X434" s="10">
        <f t="shared" ca="1" si="39"/>
        <v>4.4261853644661713</v>
      </c>
      <c r="Y434" s="10">
        <f t="shared" ca="1" si="40"/>
        <v>10.539320553858708</v>
      </c>
      <c r="Z434" s="10">
        <f ca="1">I434-Test!$AD$20</f>
        <v>21.158761726725587</v>
      </c>
      <c r="AA434" s="10">
        <f t="shared" ca="1" si="41"/>
        <v>5.6142544421970264</v>
      </c>
    </row>
    <row r="435" spans="1:27">
      <c r="A435" s="6">
        <f ca="1">LN((RAND()^(-Results!$F$4))-1)</f>
        <v>1.9697461833298229</v>
      </c>
      <c r="B435" s="6">
        <f ca="1">LN((RAND()^(-Results!$F$4))-1)</f>
        <v>7.5351013216408774E-2</v>
      </c>
      <c r="C435" s="6">
        <f ca="1">LN((RAND()^(-Results!$F$4))-1)</f>
        <v>0.47692520780072895</v>
      </c>
      <c r="D435" s="6">
        <f ca="1">LN((RAND()^(-Results!$F$4))-1)</f>
        <v>-5.5474174499140707</v>
      </c>
      <c r="E435" s="6">
        <f ca="1">LN((RAND()^(-Results!$F$4))-1)</f>
        <v>0.22870140366916294</v>
      </c>
      <c r="F435" s="6">
        <f ca="1">LN((RAND()^(-Results!$F$4))-1)</f>
        <v>-0.13830375456248167</v>
      </c>
      <c r="G435" s="6">
        <f ca="1">LN((RAND()^(-Results!$F$4))-1)</f>
        <v>1.6369439280281144</v>
      </c>
      <c r="H435" s="6">
        <f t="shared" ca="1" si="36"/>
        <v>1.6951950984721187</v>
      </c>
      <c r="I435" s="10">
        <f ca="1">SUMPRODUCT(J435:O435,Results!B$12:G$12)+Results!$F$5*H435</f>
        <v>19.376178085348577</v>
      </c>
      <c r="J435" s="10">
        <f ca="1">SUMPRODUCT($A435:$F435,Results!$B$15:$G$15)</f>
        <v>-5.1943063401236E-2</v>
      </c>
      <c r="K435" s="10">
        <f ca="1">SUMPRODUCT($A435:$F435,Results!$B$16:$G$16)</f>
        <v>5.6871118787956796</v>
      </c>
      <c r="L435" s="10">
        <f ca="1">SUMPRODUCT($A435:$F435,Results!$B$17:$G$17)</f>
        <v>-2.0933394233378531</v>
      </c>
      <c r="M435" s="10">
        <f ca="1">SUMPRODUCT($A435:$F435,Results!$B$18:$G$18)</f>
        <v>2.3884749908370528</v>
      </c>
      <c r="N435" s="10">
        <f ca="1">SUMPRODUCT($A435:$F435,Results!$B$19:$G$19)</f>
        <v>6.6312496669545364</v>
      </c>
      <c r="O435" s="10">
        <f ca="1">SUMPRODUCT($A435:$F435,Results!$B$20:$G$20)</f>
        <v>-1.0942599779235842</v>
      </c>
      <c r="P435" s="10" cm="1">
        <f t="array" aca="1" ref="P435" ca="1">SUMPRODUCT(J435:O435,TRANSPOSE(Test!BL$20:BL$25))+Test!$AD$20-Test!$BL$27</f>
        <v>11.379020624492258</v>
      </c>
      <c r="Q435" s="10" cm="1">
        <f t="array" aca="1" ref="Q435" ca="1">SUMPRODUCT(J435:O435,TRANSPOSE(Test!ES$20:ES$25))+Test!$AD$20-Test!$ES$27</f>
        <v>11.194042749523414</v>
      </c>
      <c r="R435" s="10">
        <f ca="1">I435-Results!$E$5*H435</f>
        <v>12.595397691460104</v>
      </c>
      <c r="S435" s="10" cm="1">
        <f t="array" aca="1" ref="S435" ca="1">SUMPRODUCT(J435:O435,TRANSPOSE(Test!AR$28:AR$33))+Test!$AD$20-Test!$AC$26</f>
        <v>7.7585562767598857</v>
      </c>
      <c r="T435" s="10">
        <f ca="1">SUMPRODUCT(J435:O435,Results!K$9:P$9)</f>
        <v>10.12852815080335</v>
      </c>
      <c r="U435" s="10">
        <f ca="1">SUMPRODUCT(J435:O435,Results!K$9:P$9)+Test!$AD$20-Test!$AC$31</f>
        <v>10.145484207328442</v>
      </c>
      <c r="V435" s="10">
        <f t="shared" ca="1" si="37"/>
        <v>7.9971574608563198</v>
      </c>
      <c r="W435" s="10">
        <f t="shared" ca="1" si="38"/>
        <v>8.1821353358251638</v>
      </c>
      <c r="X435" s="10">
        <f t="shared" ca="1" si="39"/>
        <v>6.7807803938884739</v>
      </c>
      <c r="Y435" s="10">
        <f t="shared" ca="1" si="40"/>
        <v>11.617621808588691</v>
      </c>
      <c r="Z435" s="10">
        <f ca="1">I435-Test!$AD$20</f>
        <v>19.094050018466692</v>
      </c>
      <c r="AA435" s="10">
        <f t="shared" ca="1" si="41"/>
        <v>9.2306938780201353</v>
      </c>
    </row>
    <row r="436" spans="1:27">
      <c r="A436" s="6">
        <f ca="1">LN((RAND()^(-Results!$F$4))-1)</f>
        <v>1.0084684327076046</v>
      </c>
      <c r="B436" s="6">
        <f ca="1">LN((RAND()^(-Results!$F$4))-1)</f>
        <v>3.1870078021972619</v>
      </c>
      <c r="C436" s="6">
        <f ca="1">LN((RAND()^(-Results!$F$4))-1)</f>
        <v>0.58850465574445698</v>
      </c>
      <c r="D436" s="6">
        <f ca="1">LN((RAND()^(-Results!$F$4))-1)</f>
        <v>-2.7694167284669282</v>
      </c>
      <c r="E436" s="6">
        <f ca="1">LN((RAND()^(-Results!$F$4))-1)</f>
        <v>0.35587279858027326</v>
      </c>
      <c r="F436" s="6">
        <f ca="1">LN((RAND()^(-Results!$F$4))-1)</f>
        <v>-3.1979743555406133</v>
      </c>
      <c r="G436" s="6">
        <f ca="1">LN((RAND()^(-Results!$F$4))-1)</f>
        <v>-1.5666850328701249</v>
      </c>
      <c r="H436" s="6">
        <f t="shared" ca="1" si="36"/>
        <v>-1.5084338624261207</v>
      </c>
      <c r="I436" s="10">
        <f ca="1">SUMPRODUCT(J436:O436,Results!B$12:G$12)+Results!$F$5*H436</f>
        <v>-7.8999116939711547</v>
      </c>
      <c r="J436" s="10">
        <f ca="1">SUMPRODUCT($A436:$F436,Results!$B$15:$G$15)</f>
        <v>5.4694027942219767</v>
      </c>
      <c r="K436" s="10">
        <f ca="1">SUMPRODUCT($A436:$F436,Results!$B$16:$G$16)</f>
        <v>3.8531847619313391</v>
      </c>
      <c r="L436" s="10">
        <f ca="1">SUMPRODUCT($A436:$F436,Results!$B$17:$G$17)</f>
        <v>3.9563152061393634</v>
      </c>
      <c r="M436" s="10">
        <f ca="1">SUMPRODUCT($A436:$F436,Results!$B$18:$G$18)</f>
        <v>7.4112707912149265</v>
      </c>
      <c r="N436" s="10">
        <f ca="1">SUMPRODUCT($A436:$F436,Results!$B$19:$G$19)</f>
        <v>6.9109928268899594</v>
      </c>
      <c r="O436" s="10">
        <f ca="1">SUMPRODUCT($A436:$F436,Results!$B$20:$G$20)</f>
        <v>-3.4823029309758158</v>
      </c>
      <c r="P436" s="10" cm="1">
        <f t="array" aca="1" ref="P436" ca="1">SUMPRODUCT(J436:O436,TRANSPOSE(Test!BL$20:BL$25))+Test!$AD$20-Test!$BL$27</f>
        <v>-0.74444808759100745</v>
      </c>
      <c r="Q436" s="10" cm="1">
        <f t="array" aca="1" ref="Q436" ca="1">SUMPRODUCT(J436:O436,TRANSPOSE(Test!ES$20:ES$25))+Test!$AD$20-Test!$ES$27</f>
        <v>-0.75780744247522824</v>
      </c>
      <c r="R436" s="10">
        <f ca="1">I436-Results!$E$5*H436</f>
        <v>-1.8661762442666721</v>
      </c>
      <c r="S436" s="10" cm="1">
        <f t="array" aca="1" ref="S436" ca="1">SUMPRODUCT(J436:O436,TRANSPOSE(Test!AR$28:AR$33))+Test!$AD$20-Test!$AC$26</f>
        <v>-6.8066425699322979</v>
      </c>
      <c r="T436" s="10">
        <f ca="1">SUMPRODUCT(J436:O436,Results!K$9:P$9)</f>
        <v>-0.88819870132977075</v>
      </c>
      <c r="U436" s="10">
        <f ca="1">SUMPRODUCT(J436:O436,Results!K$9:P$9)+Test!$AD$20-Test!$AC$31</f>
        <v>-0.87124264480467828</v>
      </c>
      <c r="V436" s="10">
        <f t="shared" ca="1" si="37"/>
        <v>-7.1554636063801471</v>
      </c>
      <c r="W436" s="10">
        <f t="shared" ca="1" si="38"/>
        <v>-7.1421042514959261</v>
      </c>
      <c r="X436" s="10">
        <f t="shared" ca="1" si="39"/>
        <v>-6.0337354497044826</v>
      </c>
      <c r="Y436" s="10">
        <f t="shared" ca="1" si="40"/>
        <v>-1.0932691240388568</v>
      </c>
      <c r="Z436" s="10">
        <f ca="1">I436-Test!$AD$20</f>
        <v>-8.1820397608530406</v>
      </c>
      <c r="AA436" s="10">
        <f t="shared" ca="1" si="41"/>
        <v>-7.0286690491664761</v>
      </c>
    </row>
    <row r="437" spans="1:27">
      <c r="A437" s="6">
        <f ca="1">LN((RAND()^(-Results!$F$4))-1)</f>
        <v>-0.15578571190418</v>
      </c>
      <c r="B437" s="6">
        <f ca="1">LN((RAND()^(-Results!$F$4))-1)</f>
        <v>-0.45203762823653493</v>
      </c>
      <c r="C437" s="6">
        <f ca="1">LN((RAND()^(-Results!$F$4))-1)</f>
        <v>-3.8611498770485713</v>
      </c>
      <c r="D437" s="6">
        <f ca="1">LN((RAND()^(-Results!$F$4))-1)</f>
        <v>-1.5912493284358864</v>
      </c>
      <c r="E437" s="6">
        <f ca="1">LN((RAND()^(-Results!$F$4))-1)</f>
        <v>-1.8301987613405875</v>
      </c>
      <c r="F437" s="6">
        <f ca="1">LN((RAND()^(-Results!$F$4))-1)</f>
        <v>-6.3484209307391231</v>
      </c>
      <c r="G437" s="6">
        <f ca="1">LN((RAND()^(-Results!$F$4))-1)</f>
        <v>-3.3696535648983271E-3</v>
      </c>
      <c r="H437" s="6">
        <f t="shared" ca="1" si="36"/>
        <v>5.4881516879105925E-2</v>
      </c>
      <c r="I437" s="10">
        <f ca="1">SUMPRODUCT(J437:O437,Results!B$12:G$12)+Results!$F$5*H437</f>
        <v>-38.615461315518054</v>
      </c>
      <c r="J437" s="10">
        <f ca="1">SUMPRODUCT($A437:$F437,Results!$B$15:$G$15)</f>
        <v>13.260025348203765</v>
      </c>
      <c r="K437" s="10">
        <f ca="1">SUMPRODUCT($A437:$F437,Results!$B$16:$G$16)</f>
        <v>-13.512974061995822</v>
      </c>
      <c r="L437" s="10">
        <f ca="1">SUMPRODUCT($A437:$F437,Results!$B$17:$G$17)</f>
        <v>9.856878918184659</v>
      </c>
      <c r="M437" s="10">
        <f ca="1">SUMPRODUCT($A437:$F437,Results!$B$18:$G$18)</f>
        <v>17.047454281595002</v>
      </c>
      <c r="N437" s="10">
        <f ca="1">SUMPRODUCT($A437:$F437,Results!$B$19:$G$19)</f>
        <v>-4.8371320617933833</v>
      </c>
      <c r="O437" s="10">
        <f ca="1">SUMPRODUCT($A437:$F437,Results!$B$20:$G$20)</f>
        <v>-9.9129585955014221</v>
      </c>
      <c r="P437" s="10" cm="1">
        <f t="array" aca="1" ref="P437" ca="1">SUMPRODUCT(J437:O437,TRANSPOSE(Test!BL$20:BL$25))+Test!$AD$20-Test!$BL$27</f>
        <v>-40.112575642935589</v>
      </c>
      <c r="Q437" s="10" cm="1">
        <f t="array" aca="1" ref="Q437" ca="1">SUMPRODUCT(J437:O437,TRANSPOSE(Test!ES$20:ES$25))+Test!$AD$20-Test!$ES$27</f>
        <v>-40.213579236077486</v>
      </c>
      <c r="R437" s="10">
        <f ca="1">I437-Results!$E$5*H437</f>
        <v>-38.834987383034481</v>
      </c>
      <c r="S437" s="10" cm="1">
        <f t="array" aca="1" ref="S437" ca="1">SUMPRODUCT(J437:O437,TRANSPOSE(Test!AR$28:AR$33))+Test!$AD$20-Test!$AC$26</f>
        <v>-50.947722208272843</v>
      </c>
      <c r="T437" s="10">
        <f ca="1">SUMPRODUCT(J437:O437,Results!K$9:P$9)</f>
        <v>-40.765161802780305</v>
      </c>
      <c r="U437" s="10">
        <f ca="1">SUMPRODUCT(J437:O437,Results!K$9:P$9)+Test!$AD$20-Test!$AC$31</f>
        <v>-40.748205746255209</v>
      </c>
      <c r="V437" s="10">
        <f t="shared" ca="1" si="37"/>
        <v>1.4971143274175347</v>
      </c>
      <c r="W437" s="10">
        <f t="shared" ca="1" si="38"/>
        <v>1.5981179205594316</v>
      </c>
      <c r="X437" s="10">
        <f t="shared" ca="1" si="39"/>
        <v>0.21952606751642634</v>
      </c>
      <c r="Y437" s="10">
        <f t="shared" ca="1" si="40"/>
        <v>12.332260892754789</v>
      </c>
      <c r="Z437" s="10">
        <f ca="1">I437-Test!$AD$20</f>
        <v>-38.897589382399943</v>
      </c>
      <c r="AA437" s="10">
        <f t="shared" ca="1" si="41"/>
        <v>2.132744430737155</v>
      </c>
    </row>
    <row r="438" spans="1:27">
      <c r="A438" s="6">
        <f ca="1">LN((RAND()^(-Results!$F$4))-1)</f>
        <v>-0.22041281443601371</v>
      </c>
      <c r="B438" s="6">
        <f ca="1">LN((RAND()^(-Results!$F$4))-1)</f>
        <v>1.4379500001854191</v>
      </c>
      <c r="C438" s="6">
        <f ca="1">LN((RAND()^(-Results!$F$4))-1)</f>
        <v>-1.6533150785539048</v>
      </c>
      <c r="D438" s="6">
        <f ca="1">LN((RAND()^(-Results!$F$4))-1)</f>
        <v>2.0952847129601246</v>
      </c>
      <c r="E438" s="6">
        <f ca="1">LN((RAND()^(-Results!$F$4))-1)</f>
        <v>-1.6438244847329522</v>
      </c>
      <c r="F438" s="6">
        <f ca="1">LN((RAND()^(-Results!$F$4))-1)</f>
        <v>0.44572786633655043</v>
      </c>
      <c r="G438" s="6">
        <f ca="1">LN((RAND()^(-Results!$F$4))-1)</f>
        <v>1.2494202270282908</v>
      </c>
      <c r="H438" s="6">
        <f t="shared" ca="1" si="36"/>
        <v>1.3076713974722951</v>
      </c>
      <c r="I438" s="10">
        <f ca="1">SUMPRODUCT(J438:O438,Results!B$12:G$12)+Results!$F$5*H438</f>
        <v>6.1617982812773633</v>
      </c>
      <c r="J438" s="10">
        <f ca="1">SUMPRODUCT($A438:$F438,Results!$B$15:$G$15)</f>
        <v>-1.8078622164941338</v>
      </c>
      <c r="K438" s="10">
        <f ca="1">SUMPRODUCT($A438:$F438,Results!$B$16:$G$16)</f>
        <v>-6.3918970068367864</v>
      </c>
      <c r="L438" s="10">
        <f ca="1">SUMPRODUCT($A438:$F438,Results!$B$17:$G$17)</f>
        <v>6.3601713682755747</v>
      </c>
      <c r="M438" s="10">
        <f ca="1">SUMPRODUCT($A438:$F438,Results!$B$18:$G$18)</f>
        <v>1.1961479920619693</v>
      </c>
      <c r="N438" s="10">
        <f ca="1">SUMPRODUCT($A438:$F438,Results!$B$19:$G$19)</f>
        <v>1.7380802979717984</v>
      </c>
      <c r="O438" s="10">
        <f ca="1">SUMPRODUCT($A438:$F438,Results!$B$20:$G$20)</f>
        <v>1.0991053786091554</v>
      </c>
      <c r="P438" s="10" cm="1">
        <f t="array" aca="1" ref="P438" ca="1">SUMPRODUCT(J438:O438,TRANSPOSE(Test!BL$20:BL$25))+Test!$AD$20-Test!$BL$27</f>
        <v>-1.7990995463404844</v>
      </c>
      <c r="Q438" s="10" cm="1">
        <f t="array" aca="1" ref="Q438" ca="1">SUMPRODUCT(J438:O438,TRANSPOSE(Test!ES$20:ES$25))+Test!$AD$20-Test!$ES$27</f>
        <v>-1.6589630504101955</v>
      </c>
      <c r="R438" s="10">
        <f ca="1">I438-Results!$E$5*H438</f>
        <v>0.93111269138818287</v>
      </c>
      <c r="S438" s="10" cm="1">
        <f t="array" aca="1" ref="S438" ca="1">SUMPRODUCT(J438:O438,TRANSPOSE(Test!AR$28:AR$33))+Test!$AD$20-Test!$AC$26</f>
        <v>-3.2119409185936005</v>
      </c>
      <c r="T438" s="10">
        <f ca="1">SUMPRODUCT(J438:O438,Results!K$9:P$9)</f>
        <v>-0.92806017179123312</v>
      </c>
      <c r="U438" s="10">
        <f ca="1">SUMPRODUCT(J438:O438,Results!K$9:P$9)+Test!$AD$20-Test!$AC$31</f>
        <v>-0.91110411526614066</v>
      </c>
      <c r="V438" s="10">
        <f t="shared" ca="1" si="37"/>
        <v>7.9608978276178473</v>
      </c>
      <c r="W438" s="10">
        <f t="shared" ca="1" si="38"/>
        <v>7.8207613316875584</v>
      </c>
      <c r="X438" s="10">
        <f t="shared" ca="1" si="39"/>
        <v>5.2306855898891804</v>
      </c>
      <c r="Y438" s="10">
        <f t="shared" ca="1" si="40"/>
        <v>9.3737391998709647</v>
      </c>
      <c r="Z438" s="10">
        <f ca="1">I438-Test!$AD$20</f>
        <v>5.8796702143954782</v>
      </c>
      <c r="AA438" s="10">
        <f t="shared" ca="1" si="41"/>
        <v>7.0729023965435038</v>
      </c>
    </row>
    <row r="439" spans="1:27">
      <c r="A439" s="6">
        <f ca="1">LN((RAND()^(-Results!$F$4))-1)</f>
        <v>0.79144072175281543</v>
      </c>
      <c r="B439" s="6">
        <f ca="1">LN((RAND()^(-Results!$F$4))-1)</f>
        <v>1.9087575051966867</v>
      </c>
      <c r="C439" s="6">
        <f ca="1">LN((RAND()^(-Results!$F$4))-1)</f>
        <v>6.362482545531975E-2</v>
      </c>
      <c r="D439" s="6">
        <f ca="1">LN((RAND()^(-Results!$F$4))-1)</f>
        <v>3.8308982382099086</v>
      </c>
      <c r="E439" s="6">
        <f ca="1">LN((RAND()^(-Results!$F$4))-1)</f>
        <v>-2.8399322834298322</v>
      </c>
      <c r="F439" s="6">
        <f ca="1">LN((RAND()^(-Results!$F$4))-1)</f>
        <v>-1.764836632311817</v>
      </c>
      <c r="G439" s="6">
        <f ca="1">LN((RAND()^(-Results!$F$4))-1)</f>
        <v>-0.50534972701377279</v>
      </c>
      <c r="H439" s="6">
        <f t="shared" ca="1" si="36"/>
        <v>-0.44709855656976855</v>
      </c>
      <c r="I439" s="10">
        <f ca="1">SUMPRODUCT(J439:O439,Results!B$12:G$12)+Results!$F$5*H439</f>
        <v>-7.489934068352591</v>
      </c>
      <c r="J439" s="10">
        <f ca="1">SUMPRODUCT($A439:$F439,Results!$B$15:$G$15)</f>
        <v>0.94468729315940214</v>
      </c>
      <c r="K439" s="10">
        <f ca="1">SUMPRODUCT($A439:$F439,Results!$B$16:$G$16)</f>
        <v>-9.5297588298777445</v>
      </c>
      <c r="L439" s="10">
        <f ca="1">SUMPRODUCT($A439:$F439,Results!$B$17:$G$17)</f>
        <v>15.912762556867643</v>
      </c>
      <c r="M439" s="10">
        <f ca="1">SUMPRODUCT($A439:$F439,Results!$B$18:$G$18)</f>
        <v>1.7582832045964412</v>
      </c>
      <c r="N439" s="10">
        <f ca="1">SUMPRODUCT($A439:$F439,Results!$B$19:$G$19)</f>
        <v>5.6620255568250668</v>
      </c>
      <c r="O439" s="10">
        <f ca="1">SUMPRODUCT($A439:$F439,Results!$B$20:$G$20)</f>
        <v>3.3803556920495117</v>
      </c>
      <c r="P439" s="10" cm="1">
        <f t="array" aca="1" ref="P439" ca="1">SUMPRODUCT(J439:O439,TRANSPOSE(Test!BL$20:BL$25))+Test!$AD$20-Test!$BL$27</f>
        <v>-6.3563101755931051</v>
      </c>
      <c r="Q439" s="10" cm="1">
        <f t="array" aca="1" ref="Q439" ca="1">SUMPRODUCT(J439:O439,TRANSPOSE(Test!ES$20:ES$25))+Test!$AD$20-Test!$ES$27</f>
        <v>-6.2423749171020235</v>
      </c>
      <c r="R439" s="10">
        <f ca="1">I439-Results!$E$5*H439</f>
        <v>-5.7015398420735171</v>
      </c>
      <c r="S439" s="10" cm="1">
        <f t="array" aca="1" ref="S439" ca="1">SUMPRODUCT(J439:O439,TRANSPOSE(Test!AR$28:AR$33))+Test!$AD$20-Test!$AC$26</f>
        <v>-6.7444001467540984</v>
      </c>
      <c r="T439" s="10">
        <f ca="1">SUMPRODUCT(J439:O439,Results!K$9:P$9)</f>
        <v>-5.6113229881439199</v>
      </c>
      <c r="U439" s="10">
        <f ca="1">SUMPRODUCT(J439:O439,Results!K$9:P$9)+Test!$AD$20-Test!$AC$31</f>
        <v>-5.5943669316188274</v>
      </c>
      <c r="V439" s="10">
        <f t="shared" ca="1" si="37"/>
        <v>-1.1336238927594859</v>
      </c>
      <c r="W439" s="10">
        <f t="shared" ca="1" si="38"/>
        <v>-1.2475591512505675</v>
      </c>
      <c r="X439" s="10">
        <f t="shared" ca="1" si="39"/>
        <v>-1.788394226279074</v>
      </c>
      <c r="Y439" s="10">
        <f t="shared" ca="1" si="40"/>
        <v>-0.74553392159849263</v>
      </c>
      <c r="Z439" s="10">
        <f ca="1">I439-Test!$AD$20</f>
        <v>-7.7720621352344761</v>
      </c>
      <c r="AA439" s="10">
        <f t="shared" ca="1" si="41"/>
        <v>-1.8955671367337636</v>
      </c>
    </row>
    <row r="440" spans="1:27">
      <c r="A440" s="6">
        <f ca="1">LN((RAND()^(-Results!$F$4))-1)</f>
        <v>-0.74098375671975125</v>
      </c>
      <c r="B440" s="6">
        <f ca="1">LN((RAND()^(-Results!$F$4))-1)</f>
        <v>-1.570529457903201</v>
      </c>
      <c r="C440" s="6">
        <f ca="1">LN((RAND()^(-Results!$F$4))-1)</f>
        <v>3.0596722512733279</v>
      </c>
      <c r="D440" s="6">
        <f ca="1">LN((RAND()^(-Results!$F$4))-1)</f>
        <v>-0.78711194616481905</v>
      </c>
      <c r="E440" s="6">
        <f ca="1">LN((RAND()^(-Results!$F$4))-1)</f>
        <v>-2.603499955230312</v>
      </c>
      <c r="F440" s="6">
        <f ca="1">LN((RAND()^(-Results!$F$4))-1)</f>
        <v>-3.7261321474489586</v>
      </c>
      <c r="G440" s="6">
        <f ca="1">LN((RAND()^(-Results!$F$4))-1)</f>
        <v>-0.91647698529271171</v>
      </c>
      <c r="H440" s="6">
        <f t="shared" ca="1" si="36"/>
        <v>-0.85822581484870741</v>
      </c>
      <c r="I440" s="10">
        <f ca="1">SUMPRODUCT(J440:O440,Results!B$12:G$12)+Results!$F$5*H440</f>
        <v>-38.93165272426365</v>
      </c>
      <c r="J440" s="10">
        <f ca="1">SUMPRODUCT($A440:$F440,Results!$B$15:$G$15)</f>
        <v>16.170890860948294</v>
      </c>
      <c r="K440" s="10">
        <f ca="1">SUMPRODUCT($A440:$F440,Results!$B$16:$G$16)</f>
        <v>-4.9941737552755985</v>
      </c>
      <c r="L440" s="10">
        <f ca="1">SUMPRODUCT($A440:$F440,Results!$B$17:$G$17)</f>
        <v>16.757787590575017</v>
      </c>
      <c r="M440" s="10">
        <f ca="1">SUMPRODUCT($A440:$F440,Results!$B$18:$G$18)</f>
        <v>1.0380418860066793</v>
      </c>
      <c r="N440" s="10">
        <f ca="1">SUMPRODUCT($A440:$F440,Results!$B$19:$G$19)</f>
        <v>-1.0400784536546821</v>
      </c>
      <c r="O440" s="10">
        <f ca="1">SUMPRODUCT($A440:$F440,Results!$B$20:$G$20)</f>
        <v>0.52340739980302686</v>
      </c>
      <c r="P440" s="10" cm="1">
        <f t="array" aca="1" ref="P440" ca="1">SUMPRODUCT(J440:O440,TRANSPOSE(Test!BL$20:BL$25))+Test!$AD$20-Test!$BL$27</f>
        <v>-33.170763109666019</v>
      </c>
      <c r="Q440" s="10" cm="1">
        <f t="array" aca="1" ref="Q440" ca="1">SUMPRODUCT(J440:O440,TRANSPOSE(Test!ES$20:ES$25))+Test!$AD$20-Test!$ES$27</f>
        <v>-33.343900739779315</v>
      </c>
      <c r="R440" s="10">
        <f ca="1">I440-Results!$E$5*H440</f>
        <v>-35.498749464868823</v>
      </c>
      <c r="S440" s="10" cm="1">
        <f t="array" aca="1" ref="S440" ca="1">SUMPRODUCT(J440:O440,TRANSPOSE(Test!AR$28:AR$33))+Test!$AD$20-Test!$AC$26</f>
        <v>-27.489870324956513</v>
      </c>
      <c r="T440" s="10">
        <f ca="1">SUMPRODUCT(J440:O440,Results!K$9:P$9)</f>
        <v>-34.248569997108092</v>
      </c>
      <c r="U440" s="10">
        <f ca="1">SUMPRODUCT(J440:O440,Results!K$9:P$9)+Test!$AD$20-Test!$AC$31</f>
        <v>-34.231613940582996</v>
      </c>
      <c r="V440" s="10">
        <f t="shared" ca="1" si="37"/>
        <v>-5.7608896145976303</v>
      </c>
      <c r="W440" s="10">
        <f t="shared" ca="1" si="38"/>
        <v>-5.5877519844843349</v>
      </c>
      <c r="X440" s="10">
        <f t="shared" ca="1" si="39"/>
        <v>-3.432903259394827</v>
      </c>
      <c r="Y440" s="10">
        <f t="shared" ca="1" si="40"/>
        <v>-11.441782399307137</v>
      </c>
      <c r="Z440" s="10">
        <f ca="1">I440-Test!$AD$20</f>
        <v>-39.213780791145538</v>
      </c>
      <c r="AA440" s="10">
        <f t="shared" ca="1" si="41"/>
        <v>-4.7000387836806539</v>
      </c>
    </row>
    <row r="441" spans="1:27">
      <c r="A441" s="6">
        <f ca="1">LN((RAND()^(-Results!$F$4))-1)</f>
        <v>3.6514008112014738</v>
      </c>
      <c r="B441" s="6">
        <f ca="1">LN((RAND()^(-Results!$F$4))-1)</f>
        <v>1.8904559313759099</v>
      </c>
      <c r="C441" s="6">
        <f ca="1">LN((RAND()^(-Results!$F$4))-1)</f>
        <v>-5.3380349064423438</v>
      </c>
      <c r="D441" s="6">
        <f ca="1">LN((RAND()^(-Results!$F$4))-1)</f>
        <v>-1.190675625497486</v>
      </c>
      <c r="E441" s="6">
        <f ca="1">LN((RAND()^(-Results!$F$4))-1)</f>
        <v>1.5093628974710065</v>
      </c>
      <c r="F441" s="6">
        <f ca="1">LN((RAND()^(-Results!$F$4))-1)</f>
        <v>-0.48861044148752664</v>
      </c>
      <c r="G441" s="6">
        <f ca="1">LN((RAND()^(-Results!$F$4))-1)</f>
        <v>0.91780176023313964</v>
      </c>
      <c r="H441" s="6">
        <f t="shared" ca="1" si="36"/>
        <v>0.97605293067714394</v>
      </c>
      <c r="I441" s="10">
        <f ca="1">SUMPRODUCT(J441:O441,Results!B$12:G$12)+Results!$F$5*H441</f>
        <v>35.82575108906115</v>
      </c>
      <c r="J441" s="10">
        <f ca="1">SUMPRODUCT($A441:$F441,Results!$B$15:$G$15)</f>
        <v>-14.982865527871764</v>
      </c>
      <c r="K441" s="10">
        <f ca="1">SUMPRODUCT($A441:$F441,Results!$B$16:$G$16)</f>
        <v>-2.1807421945122001</v>
      </c>
      <c r="L441" s="10">
        <f ca="1">SUMPRODUCT($A441:$F441,Results!$B$17:$G$17)</f>
        <v>-10.995536267731175</v>
      </c>
      <c r="M441" s="10">
        <f ca="1">SUMPRODUCT($A441:$F441,Results!$B$18:$G$18)</f>
        <v>10.920438788673682</v>
      </c>
      <c r="N441" s="10">
        <f ca="1">SUMPRODUCT($A441:$F441,Results!$B$19:$G$19)</f>
        <v>6.3127613335559785</v>
      </c>
      <c r="O441" s="10">
        <f ca="1">SUMPRODUCT($A441:$F441,Results!$B$20:$G$20)</f>
        <v>-4.8994460622328893</v>
      </c>
      <c r="P441" s="10" cm="1">
        <f t="array" aca="1" ref="P441" ca="1">SUMPRODUCT(J441:O441,TRANSPOSE(Test!BL$20:BL$25))+Test!$AD$20-Test!$BL$27</f>
        <v>28.609926726147396</v>
      </c>
      <c r="Q441" s="10" cm="1">
        <f t="array" aca="1" ref="Q441" ca="1">SUMPRODUCT(J441:O441,TRANSPOSE(Test!ES$20:ES$25))+Test!$AD$20-Test!$ES$27</f>
        <v>28.644395125054022</v>
      </c>
      <c r="R441" s="10">
        <f ca="1">I441-Results!$E$5*H441</f>
        <v>31.921539366352576</v>
      </c>
      <c r="S441" s="10" cm="1">
        <f t="array" aca="1" ref="S441" ca="1">SUMPRODUCT(J441:O441,TRANSPOSE(Test!AR$28:AR$33))+Test!$AD$20-Test!$AC$26</f>
        <v>11.893777804879671</v>
      </c>
      <c r="T441" s="10">
        <f ca="1">SUMPRODUCT(J441:O441,Results!K$9:P$9)</f>
        <v>28.772069827882785</v>
      </c>
      <c r="U441" s="10">
        <f ca="1">SUMPRODUCT(J441:O441,Results!K$9:P$9)+Test!$AD$20-Test!$AC$31</f>
        <v>28.789025884407877</v>
      </c>
      <c r="V441" s="10">
        <f t="shared" ca="1" si="37"/>
        <v>7.2158243629137537</v>
      </c>
      <c r="W441" s="10">
        <f t="shared" ca="1" si="38"/>
        <v>7.1813559640071283</v>
      </c>
      <c r="X441" s="10">
        <f t="shared" ca="1" si="39"/>
        <v>3.904211722708574</v>
      </c>
      <c r="Y441" s="10">
        <f t="shared" ca="1" si="40"/>
        <v>23.931973284181481</v>
      </c>
      <c r="Z441" s="10">
        <f ca="1">I441-Test!$AD$20</f>
        <v>35.543623022179261</v>
      </c>
      <c r="AA441" s="10">
        <f t="shared" ca="1" si="41"/>
        <v>7.0367252046532727</v>
      </c>
    </row>
    <row r="442" spans="1:27">
      <c r="A442" s="6">
        <f ca="1">LN((RAND()^(-Results!$F$4))-1)</f>
        <v>-1.5682028887191461</v>
      </c>
      <c r="B442" s="6">
        <f ca="1">LN((RAND()^(-Results!$F$4))-1)</f>
        <v>-0.84681959034862908</v>
      </c>
      <c r="C442" s="6">
        <f ca="1">LN((RAND()^(-Results!$F$4))-1)</f>
        <v>0.9872792444701004</v>
      </c>
      <c r="D442" s="6">
        <f ca="1">LN((RAND()^(-Results!$F$4))-1)</f>
        <v>0.7484775656615571</v>
      </c>
      <c r="E442" s="6">
        <f ca="1">LN((RAND()^(-Results!$F$4))-1)</f>
        <v>-0.60753077986181292</v>
      </c>
      <c r="F442" s="6">
        <f ca="1">LN((RAND()^(-Results!$F$4))-1)</f>
        <v>1.6751830185848509</v>
      </c>
      <c r="G442" s="6">
        <f ca="1">LN((RAND()^(-Results!$F$4))-1)</f>
        <v>-0.82997745794890343</v>
      </c>
      <c r="H442" s="6">
        <f t="shared" ca="1" si="36"/>
        <v>-0.77172628750489913</v>
      </c>
      <c r="I442" s="10">
        <f ca="1">SUMPRODUCT(J442:O442,Results!B$12:G$12)+Results!$F$5*H442</f>
        <v>-10.362811254427761</v>
      </c>
      <c r="J442" s="10">
        <f ca="1">SUMPRODUCT($A442:$F442,Results!$B$15:$G$15)</f>
        <v>2.1948938891822727</v>
      </c>
      <c r="K442" s="10">
        <f ca="1">SUMPRODUCT($A442:$F442,Results!$B$16:$G$16)</f>
        <v>9.2061661260240513E-2</v>
      </c>
      <c r="L442" s="10">
        <f ca="1">SUMPRODUCT($A442:$F442,Results!$B$17:$G$17)</f>
        <v>1.7166384264143411</v>
      </c>
      <c r="M442" s="10">
        <f ca="1">SUMPRODUCT($A442:$F442,Results!$B$18:$G$18)</f>
        <v>-5.3346196489626143</v>
      </c>
      <c r="N442" s="10">
        <f ca="1">SUMPRODUCT($A442:$F442,Results!$B$19:$G$19)</f>
        <v>-3.1221351574163538</v>
      </c>
      <c r="O442" s="10">
        <f ca="1">SUMPRODUCT($A442:$F442,Results!$B$20:$G$20)</f>
        <v>2.3396430927183687</v>
      </c>
      <c r="P442" s="10" cm="1">
        <f t="array" aca="1" ref="P442" ca="1">SUMPRODUCT(J442:O442,TRANSPOSE(Test!BL$20:BL$25))+Test!$AD$20-Test!$BL$27</f>
        <v>-6.0546615635541556</v>
      </c>
      <c r="Q442" s="10" cm="1">
        <f t="array" aca="1" ref="Q442" ca="1">SUMPRODUCT(J442:O442,TRANSPOSE(Test!ES$20:ES$25))+Test!$AD$20-Test!$ES$27</f>
        <v>-6.0214065468719902</v>
      </c>
      <c r="R442" s="10">
        <f ca="1">I442-Results!$E$5*H442</f>
        <v>-7.2759061044081648</v>
      </c>
      <c r="S442" s="10" cm="1">
        <f t="array" aca="1" ref="S442" ca="1">SUMPRODUCT(J442:O442,TRANSPOSE(Test!AR$28:AR$33))+Test!$AD$20-Test!$AC$26</f>
        <v>0.16115861626433148</v>
      </c>
      <c r="T442" s="10">
        <f ca="1">SUMPRODUCT(J442:O442,Results!K$9:P$9)</f>
        <v>-5.8544022483279763</v>
      </c>
      <c r="U442" s="10">
        <f ca="1">SUMPRODUCT(J442:O442,Results!K$9:P$9)+Test!$AD$20-Test!$AC$31</f>
        <v>-5.8374461918028837</v>
      </c>
      <c r="V442" s="10">
        <f t="shared" ca="1" si="37"/>
        <v>-4.3081496908736057</v>
      </c>
      <c r="W442" s="10">
        <f t="shared" ca="1" si="38"/>
        <v>-4.3414047075557711</v>
      </c>
      <c r="X442" s="10">
        <f t="shared" ca="1" si="39"/>
        <v>-3.0869051500195965</v>
      </c>
      <c r="Y442" s="10">
        <f t="shared" ca="1" si="40"/>
        <v>-10.523969870692092</v>
      </c>
      <c r="Z442" s="10">
        <f ca="1">I442-Test!$AD$20</f>
        <v>-10.644939321309646</v>
      </c>
      <c r="AA442" s="10">
        <f t="shared" ca="1" si="41"/>
        <v>-4.5253650626248776</v>
      </c>
    </row>
    <row r="443" spans="1:27">
      <c r="A443" s="6">
        <f ca="1">LN((RAND()^(-Results!$F$4))-1)</f>
        <v>1.2679313647451851</v>
      </c>
      <c r="B443" s="6">
        <f ca="1">LN((RAND()^(-Results!$F$4))-1)</f>
        <v>0.12556207859108698</v>
      </c>
      <c r="C443" s="6">
        <f ca="1">LN((RAND()^(-Results!$F$4))-1)</f>
        <v>-2.1745015083159105</v>
      </c>
      <c r="D443" s="6">
        <f ca="1">LN((RAND()^(-Results!$F$4))-1)</f>
        <v>-0.82898122297522847</v>
      </c>
      <c r="E443" s="6">
        <f ca="1">LN((RAND()^(-Results!$F$4))-1)</f>
        <v>-2.7491361887455694</v>
      </c>
      <c r="F443" s="6">
        <f ca="1">LN((RAND()^(-Results!$F$4))-1)</f>
        <v>1.0756702422549147</v>
      </c>
      <c r="G443" s="6">
        <f ca="1">LN((RAND()^(-Results!$F$4))-1)</f>
        <v>-1.0425599767763947</v>
      </c>
      <c r="H443" s="6">
        <f t="shared" ca="1" si="36"/>
        <v>-0.98430880633239037</v>
      </c>
      <c r="I443" s="10">
        <f ca="1">SUMPRODUCT(J443:O443,Results!B$12:G$12)+Results!$F$5*H443</f>
        <v>-0.59555456356020553</v>
      </c>
      <c r="J443" s="10">
        <f ca="1">SUMPRODUCT($A443:$F443,Results!$B$15:$G$15)</f>
        <v>-3.3908630866613811</v>
      </c>
      <c r="K443" s="10">
        <f ca="1">SUMPRODUCT($A443:$F443,Results!$B$16:$G$16)</f>
        <v>-7.7780229548935633</v>
      </c>
      <c r="L443" s="10">
        <f ca="1">SUMPRODUCT($A443:$F443,Results!$B$17:$G$17)</f>
        <v>7.7342231373971062</v>
      </c>
      <c r="M443" s="10">
        <f ca="1">SUMPRODUCT($A443:$F443,Results!$B$18:$G$18)</f>
        <v>1.7598017029767463</v>
      </c>
      <c r="N443" s="10">
        <f ca="1">SUMPRODUCT($A443:$F443,Results!$B$19:$G$19)</f>
        <v>5.0955919512003875</v>
      </c>
      <c r="O443" s="10">
        <f ca="1">SUMPRODUCT($A443:$F443,Results!$B$20:$G$20)</f>
        <v>1.8206943299067269</v>
      </c>
      <c r="P443" s="10" cm="1">
        <f t="array" aca="1" ref="P443" ca="1">SUMPRODUCT(J443:O443,TRANSPOSE(Test!BL$20:BL$25))+Test!$AD$20-Test!$BL$27</f>
        <v>3.0455621170935943</v>
      </c>
      <c r="Q443" s="10" cm="1">
        <f t="array" aca="1" ref="Q443" ca="1">SUMPRODUCT(J443:O443,TRANSPOSE(Test!ES$20:ES$25))+Test!$AD$20-Test!$ES$27</f>
        <v>3.0362964156850949</v>
      </c>
      <c r="R443" s="10">
        <f ca="1">I443-Results!$E$5*H443</f>
        <v>3.341680661769356</v>
      </c>
      <c r="S443" s="10" cm="1">
        <f t="array" aca="1" ref="S443" ca="1">SUMPRODUCT(J443:O443,TRANSPOSE(Test!AR$28:AR$33))+Test!$AD$20-Test!$AC$26</f>
        <v>0.12250416440983747</v>
      </c>
      <c r="T443" s="10">
        <f ca="1">SUMPRODUCT(J443:O443,Results!K$9:P$9)</f>
        <v>2.9439123427724576</v>
      </c>
      <c r="U443" s="10">
        <f ca="1">SUMPRODUCT(J443:O443,Results!K$9:P$9)+Test!$AD$20-Test!$AC$31</f>
        <v>2.9608683992975497</v>
      </c>
      <c r="V443" s="10">
        <f t="shared" ca="1" si="37"/>
        <v>-3.6411166806537998</v>
      </c>
      <c r="W443" s="10">
        <f t="shared" ca="1" si="38"/>
        <v>-3.6318509792453004</v>
      </c>
      <c r="X443" s="10">
        <f t="shared" ca="1" si="39"/>
        <v>-3.9372352253295615</v>
      </c>
      <c r="Y443" s="10">
        <f t="shared" ca="1" si="40"/>
        <v>-0.718058727970043</v>
      </c>
      <c r="Z443" s="10">
        <f ca="1">I443-Test!$AD$20</f>
        <v>-0.87768263044209083</v>
      </c>
      <c r="AA443" s="10">
        <f t="shared" ca="1" si="41"/>
        <v>-3.5564229628577553</v>
      </c>
    </row>
    <row r="444" spans="1:27">
      <c r="A444" s="6">
        <f ca="1">LN((RAND()^(-Results!$F$4))-1)</f>
        <v>2.4072348887945201</v>
      </c>
      <c r="B444" s="6">
        <f ca="1">LN((RAND()^(-Results!$F$4))-1)</f>
        <v>-0.41611729430252664</v>
      </c>
      <c r="C444" s="6">
        <f ca="1">LN((RAND()^(-Results!$F$4))-1)</f>
        <v>0.27310166891985788</v>
      </c>
      <c r="D444" s="6">
        <f ca="1">LN((RAND()^(-Results!$F$4))-1)</f>
        <v>0.28279278110744488</v>
      </c>
      <c r="E444" s="6">
        <f ca="1">LN((RAND()^(-Results!$F$4))-1)</f>
        <v>0.79863274834778863</v>
      </c>
      <c r="F444" s="6">
        <f ca="1">LN((RAND()^(-Results!$F$4))-1)</f>
        <v>-0.12515453770615781</v>
      </c>
      <c r="G444" s="6">
        <f ca="1">LN((RAND()^(-Results!$F$4))-1)</f>
        <v>0.60181533292762601</v>
      </c>
      <c r="H444" s="6">
        <f t="shared" ca="1" si="36"/>
        <v>0.66006650337163031</v>
      </c>
      <c r="I444" s="10">
        <f ca="1">SUMPRODUCT(J444:O444,Results!B$12:G$12)+Results!$F$5*H444</f>
        <v>20.994905755339861</v>
      </c>
      <c r="J444" s="10">
        <f ca="1">SUMPRODUCT($A444:$F444,Results!$B$15:$G$15)</f>
        <v>-7.4480354951037784</v>
      </c>
      <c r="K444" s="10">
        <f ca="1">SUMPRODUCT($A444:$F444,Results!$B$16:$G$16)</f>
        <v>1.4697516482731594</v>
      </c>
      <c r="L444" s="10">
        <f ca="1">SUMPRODUCT($A444:$F444,Results!$B$17:$G$17)</f>
        <v>-3.8238882583808484</v>
      </c>
      <c r="M444" s="10">
        <f ca="1">SUMPRODUCT($A444:$F444,Results!$B$18:$G$18)</f>
        <v>-0.13890387730798517</v>
      </c>
      <c r="N444" s="10">
        <f ca="1">SUMPRODUCT($A444:$F444,Results!$B$19:$G$19)</f>
        <v>4.2451011692406722</v>
      </c>
      <c r="O444" s="10">
        <f ca="1">SUMPRODUCT($A444:$F444,Results!$B$20:$G$20)</f>
        <v>1.576263096259332</v>
      </c>
      <c r="P444" s="10" cm="1">
        <f t="array" aca="1" ref="P444" ca="1">SUMPRODUCT(J444:O444,TRANSPOSE(Test!BL$20:BL$25))+Test!$AD$20-Test!$BL$27</f>
        <v>17.988122414646835</v>
      </c>
      <c r="Q444" s="10" cm="1">
        <f t="array" aca="1" ref="Q444" ca="1">SUMPRODUCT(J444:O444,TRANSPOSE(Test!ES$20:ES$25))+Test!$AD$20-Test!$ES$27</f>
        <v>17.918381496208596</v>
      </c>
      <c r="R444" s="10">
        <f ca="1">I444-Results!$E$5*H444</f>
        <v>18.35463974185334</v>
      </c>
      <c r="S444" s="10" cm="1">
        <f t="array" aca="1" ref="S444" ca="1">SUMPRODUCT(J444:O444,TRANSPOSE(Test!AR$28:AR$33))+Test!$AD$20-Test!$AC$26</f>
        <v>15.365840063207452</v>
      </c>
      <c r="T444" s="10">
        <f ca="1">SUMPRODUCT(J444:O444,Results!K$9:P$9)</f>
        <v>17.548630706688012</v>
      </c>
      <c r="U444" s="10">
        <f ca="1">SUMPRODUCT(J444:O444,Results!K$9:P$9)+Test!$AD$20-Test!$AC$31</f>
        <v>17.565586763213105</v>
      </c>
      <c r="V444" s="10">
        <f t="shared" ca="1" si="37"/>
        <v>3.0067833406930262</v>
      </c>
      <c r="W444" s="10">
        <f t="shared" ca="1" si="38"/>
        <v>3.0765242591312649</v>
      </c>
      <c r="X444" s="10">
        <f t="shared" ca="1" si="39"/>
        <v>2.6402660134865208</v>
      </c>
      <c r="Y444" s="10">
        <f t="shared" ca="1" si="40"/>
        <v>5.6290656921324089</v>
      </c>
      <c r="Z444" s="10">
        <f ca="1">I444-Test!$AD$20</f>
        <v>20.712777688457976</v>
      </c>
      <c r="AA444" s="10">
        <f t="shared" ca="1" si="41"/>
        <v>3.4293189921267562</v>
      </c>
    </row>
    <row r="445" spans="1:27">
      <c r="A445" s="6">
        <f ca="1">LN((RAND()^(-Results!$F$4))-1)</f>
        <v>0.54720114543517873</v>
      </c>
      <c r="B445" s="6">
        <f ca="1">LN((RAND()^(-Results!$F$4))-1)</f>
        <v>2.0488868338261255</v>
      </c>
      <c r="C445" s="6">
        <f ca="1">LN((RAND()^(-Results!$F$4))-1)</f>
        <v>-1.3205692105819733</v>
      </c>
      <c r="D445" s="6">
        <f ca="1">LN((RAND()^(-Results!$F$4))-1)</f>
        <v>0.82612862931806186</v>
      </c>
      <c r="E445" s="6">
        <f ca="1">LN((RAND()^(-Results!$F$4))-1)</f>
        <v>-2.1305665732592631</v>
      </c>
      <c r="F445" s="6">
        <f ca="1">LN((RAND()^(-Results!$F$4))-1)</f>
        <v>-2.5657214873932729E-2</v>
      </c>
      <c r="G445" s="6">
        <f ca="1">LN((RAND()^(-Results!$F$4))-1)</f>
        <v>-0.30848175029980773</v>
      </c>
      <c r="H445" s="6">
        <f t="shared" ca="1" si="36"/>
        <v>-0.25023057985580349</v>
      </c>
      <c r="I445" s="10">
        <f ca="1">SUMPRODUCT(J445:O445,Results!B$12:G$12)+Results!$F$5*H445</f>
        <v>0.73259395109094938</v>
      </c>
      <c r="J445" s="10">
        <f ca="1">SUMPRODUCT($A445:$F445,Results!$B$15:$G$15)</f>
        <v>-1.093740304494331</v>
      </c>
      <c r="K445" s="10">
        <f ca="1">SUMPRODUCT($A445:$F445,Results!$B$16:$G$16)</f>
        <v>-5.9085264153858059</v>
      </c>
      <c r="L445" s="10">
        <f ca="1">SUMPRODUCT($A445:$F445,Results!$B$17:$G$17)</f>
        <v>9.1836774693879235</v>
      </c>
      <c r="M445" s="10">
        <f ca="1">SUMPRODUCT($A445:$F445,Results!$B$18:$G$18)</f>
        <v>2.393479090268726</v>
      </c>
      <c r="N445" s="10">
        <f ca="1">SUMPRODUCT($A445:$F445,Results!$B$19:$G$19)</f>
        <v>5.4395837026343594</v>
      </c>
      <c r="O445" s="10">
        <f ca="1">SUMPRODUCT($A445:$F445,Results!$B$20:$G$20)</f>
        <v>1.3703349735649264</v>
      </c>
      <c r="P445" s="10" cm="1">
        <f t="array" aca="1" ref="P445" ca="1">SUMPRODUCT(J445:O445,TRANSPOSE(Test!BL$20:BL$25))+Test!$AD$20-Test!$BL$27</f>
        <v>0.51522796778895008</v>
      </c>
      <c r="Q445" s="10" cm="1">
        <f t="array" aca="1" ref="Q445" ca="1">SUMPRODUCT(J445:O445,TRANSPOSE(Test!ES$20:ES$25))+Test!$AD$20-Test!$ES$27</f>
        <v>0.61702212131436696</v>
      </c>
      <c r="R445" s="10">
        <f ca="1">I445-Results!$E$5*H445</f>
        <v>1.7335162705141633</v>
      </c>
      <c r="S445" s="10" cm="1">
        <f t="array" aca="1" ref="S445" ca="1">SUMPRODUCT(J445:O445,TRANSPOSE(Test!AR$28:AR$33))+Test!$AD$20-Test!$AC$26</f>
        <v>-2.1156509552546545</v>
      </c>
      <c r="T445" s="10">
        <f ca="1">SUMPRODUCT(J445:O445,Results!K$9:P$9)</f>
        <v>1.1271178448724035</v>
      </c>
      <c r="U445" s="10">
        <f ca="1">SUMPRODUCT(J445:O445,Results!K$9:P$9)+Test!$AD$20-Test!$AC$31</f>
        <v>1.1440739013974959</v>
      </c>
      <c r="V445" s="10">
        <f t="shared" ca="1" si="37"/>
        <v>0.2173659833019993</v>
      </c>
      <c r="W445" s="10">
        <f t="shared" ca="1" si="38"/>
        <v>0.11557182977658242</v>
      </c>
      <c r="X445" s="10">
        <f t="shared" ca="1" si="39"/>
        <v>-1.000922319423214</v>
      </c>
      <c r="Y445" s="10">
        <f t="shared" ca="1" si="40"/>
        <v>2.8482449063456041</v>
      </c>
      <c r="Z445" s="10">
        <f ca="1">I445-Test!$AD$20</f>
        <v>0.45046588420906408</v>
      </c>
      <c r="AA445" s="10">
        <f t="shared" ca="1" si="41"/>
        <v>-0.41147995030654649</v>
      </c>
    </row>
    <row r="446" spans="1:27">
      <c r="A446" s="6">
        <f ca="1">LN((RAND()^(-Results!$F$4))-1)</f>
        <v>0.44613950860455676</v>
      </c>
      <c r="B446" s="6">
        <f ca="1">LN((RAND()^(-Results!$F$4))-1)</f>
        <v>-2.4502509175688094</v>
      </c>
      <c r="C446" s="6">
        <f ca="1">LN((RAND()^(-Results!$F$4))-1)</f>
        <v>-1.077090493106287</v>
      </c>
      <c r="D446" s="6">
        <f ca="1">LN((RAND()^(-Results!$F$4))-1)</f>
        <v>0.71648661131205238</v>
      </c>
      <c r="E446" s="6">
        <f ca="1">LN((RAND()^(-Results!$F$4))-1)</f>
        <v>1.3617402771109712</v>
      </c>
      <c r="F446" s="6">
        <f ca="1">LN((RAND()^(-Results!$F$4))-1)</f>
        <v>1.3899644971259049</v>
      </c>
      <c r="G446" s="6">
        <f ca="1">LN((RAND()^(-Results!$F$4))-1)</f>
        <v>-0.81115620391788901</v>
      </c>
      <c r="H446" s="6">
        <f t="shared" ca="1" si="36"/>
        <v>-0.75290503347388471</v>
      </c>
      <c r="I446" s="10">
        <f ca="1">SUMPRODUCT(J446:O446,Results!B$12:G$12)+Results!$F$5*H446</f>
        <v>4.4094327015112587</v>
      </c>
      <c r="J446" s="10">
        <f ca="1">SUMPRODUCT($A446:$F446,Results!$B$15:$G$15)</f>
        <v>-6.8134018436774326</v>
      </c>
      <c r="K446" s="10">
        <f ca="1">SUMPRODUCT($A446:$F446,Results!$B$16:$G$16)</f>
        <v>0.19689011975187753</v>
      </c>
      <c r="L446" s="10">
        <f ca="1">SUMPRODUCT($A446:$F446,Results!$B$17:$G$17)</f>
        <v>-10.028612767190456</v>
      </c>
      <c r="M446" s="10">
        <f ca="1">SUMPRODUCT($A446:$F446,Results!$B$18:$G$18)</f>
        <v>-1.9416668060031745</v>
      </c>
      <c r="N446" s="10">
        <f ca="1">SUMPRODUCT($A446:$F446,Results!$B$19:$G$19)</f>
        <v>-4.5997326986245959</v>
      </c>
      <c r="O446" s="10">
        <f ca="1">SUMPRODUCT($A446:$F446,Results!$B$20:$G$20)</f>
        <v>-0.19952892918531728</v>
      </c>
      <c r="P446" s="10" cm="1">
        <f t="array" aca="1" ref="P446" ca="1">SUMPRODUCT(J446:O446,TRANSPOSE(Test!BL$20:BL$25))+Test!$AD$20-Test!$BL$27</f>
        <v>8.5810806051727955</v>
      </c>
      <c r="Q446" s="10" cm="1">
        <f t="array" aca="1" ref="Q446" ca="1">SUMPRODUCT(J446:O446,TRANSPOSE(Test!ES$20:ES$25))+Test!$AD$20-Test!$ES$27</f>
        <v>8.5307186341914587</v>
      </c>
      <c r="R446" s="10">
        <f ca="1">I446-Results!$E$5*H446</f>
        <v>7.4210528354067975</v>
      </c>
      <c r="S446" s="10" cm="1">
        <f t="array" aca="1" ref="S446" ca="1">SUMPRODUCT(J446:O446,TRANSPOSE(Test!AR$28:AR$33))+Test!$AD$20-Test!$AC$26</f>
        <v>8.2965312916121476</v>
      </c>
      <c r="T446" s="10">
        <f ca="1">SUMPRODUCT(J446:O446,Results!K$9:P$9)</f>
        <v>8.2699764152094257</v>
      </c>
      <c r="U446" s="10">
        <f ca="1">SUMPRODUCT(J446:O446,Results!K$9:P$9)+Test!$AD$20-Test!$AC$31</f>
        <v>8.2869324717345183</v>
      </c>
      <c r="V446" s="10">
        <f t="shared" ca="1" si="37"/>
        <v>-4.1716479036615368</v>
      </c>
      <c r="W446" s="10">
        <f t="shared" ca="1" si="38"/>
        <v>-4.1212859326802</v>
      </c>
      <c r="X446" s="10">
        <f t="shared" ca="1" si="39"/>
        <v>-3.0116201338955388</v>
      </c>
      <c r="Y446" s="10">
        <f t="shared" ca="1" si="40"/>
        <v>-3.887098590100889</v>
      </c>
      <c r="Z446" s="10">
        <f ca="1">I446-Test!$AD$20</f>
        <v>4.1273046346293736</v>
      </c>
      <c r="AA446" s="10">
        <f t="shared" ca="1" si="41"/>
        <v>-3.8774997702232596</v>
      </c>
    </row>
    <row r="447" spans="1:27">
      <c r="A447" s="6">
        <f ca="1">LN((RAND()^(-Results!$F$4))-1)</f>
        <v>-2.0806211443558307</v>
      </c>
      <c r="B447" s="6">
        <f ca="1">LN((RAND()^(-Results!$F$4))-1)</f>
        <v>-1.053251874442918</v>
      </c>
      <c r="C447" s="6">
        <f ca="1">LN((RAND()^(-Results!$F$4))-1)</f>
        <v>1.6385697471364935</v>
      </c>
      <c r="D447" s="6">
        <f ca="1">LN((RAND()^(-Results!$F$4))-1)</f>
        <v>0.19802433223058316</v>
      </c>
      <c r="E447" s="6">
        <f ca="1">LN((RAND()^(-Results!$F$4))-1)</f>
        <v>2.042299204040424</v>
      </c>
      <c r="F447" s="6">
        <f ca="1">LN((RAND()^(-Results!$F$4))-1)</f>
        <v>-0.45689732429368596</v>
      </c>
      <c r="G447" s="6">
        <f ca="1">LN((RAND()^(-Results!$F$4))-1)</f>
        <v>3.102851060769749</v>
      </c>
      <c r="H447" s="6">
        <f t="shared" ca="1" si="36"/>
        <v>3.1611022312137531</v>
      </c>
      <c r="I447" s="10">
        <f ca="1">SUMPRODUCT(J447:O447,Results!B$12:G$12)+Results!$F$5*H447</f>
        <v>3.8031961365586522</v>
      </c>
      <c r="J447" s="10">
        <f ca="1">SUMPRODUCT($A447:$F447,Results!$B$15:$G$15)</f>
        <v>5.6107223615740356</v>
      </c>
      <c r="K447" s="10">
        <f ca="1">SUMPRODUCT($A447:$F447,Results!$B$16:$G$16)</f>
        <v>5.7417411642001097</v>
      </c>
      <c r="L447" s="10">
        <f ca="1">SUMPRODUCT($A447:$F447,Results!$B$17:$G$17)</f>
        <v>-6.5919275108031572</v>
      </c>
      <c r="M447" s="10">
        <f ca="1">SUMPRODUCT($A447:$F447,Results!$B$18:$G$18)</f>
        <v>-2.2878591206112606</v>
      </c>
      <c r="N447" s="10">
        <f ca="1">SUMPRODUCT($A447:$F447,Results!$B$19:$G$19)</f>
        <v>-7.6889534846044629</v>
      </c>
      <c r="O447" s="10">
        <f ca="1">SUMPRODUCT($A447:$F447,Results!$B$20:$G$20)</f>
        <v>-2.1564408499285457</v>
      </c>
      <c r="P447" s="10" cm="1">
        <f t="array" aca="1" ref="P447" ca="1">SUMPRODUCT(J447:O447,TRANSPOSE(Test!BL$20:BL$25))+Test!$AD$20-Test!$BL$27</f>
        <v>-10.727098636148968</v>
      </c>
      <c r="Q447" s="10" cm="1">
        <f t="array" aca="1" ref="Q447" ca="1">SUMPRODUCT(J447:O447,TRANSPOSE(Test!ES$20:ES$25))+Test!$AD$20-Test!$ES$27</f>
        <v>-10.732792517527377</v>
      </c>
      <c r="R447" s="10">
        <f ca="1">I447-Results!$E$5*H447</f>
        <v>-8.8412127882963603</v>
      </c>
      <c r="S447" s="10" cm="1">
        <f t="array" aca="1" ref="S447" ca="1">SUMPRODUCT(J447:O447,TRANSPOSE(Test!AR$28:AR$33))+Test!$AD$20-Test!$AC$26</f>
        <v>-6.3419138590435136</v>
      </c>
      <c r="T447" s="10">
        <f ca="1">SUMPRODUCT(J447:O447,Results!K$9:P$9)</f>
        <v>-10.761560976263127</v>
      </c>
      <c r="U447" s="10">
        <f ca="1">SUMPRODUCT(J447:O447,Results!K$9:P$9)+Test!$AD$20-Test!$AC$31</f>
        <v>-10.744604919738034</v>
      </c>
      <c r="V447" s="10">
        <f t="shared" ca="1" si="37"/>
        <v>14.53029477270762</v>
      </c>
      <c r="W447" s="10">
        <f t="shared" ca="1" si="38"/>
        <v>14.535988654086029</v>
      </c>
      <c r="X447" s="10">
        <f t="shared" ca="1" si="39"/>
        <v>12.644408924855012</v>
      </c>
      <c r="Y447" s="10">
        <f t="shared" ca="1" si="40"/>
        <v>10.145109995602166</v>
      </c>
      <c r="Z447" s="10">
        <f ca="1">I447-Test!$AD$20</f>
        <v>3.5210680696767671</v>
      </c>
      <c r="AA447" s="10">
        <f t="shared" ca="1" si="41"/>
        <v>14.547801056296686</v>
      </c>
    </row>
    <row r="448" spans="1:27">
      <c r="A448" s="6">
        <f ca="1">LN((RAND()^(-Results!$F$4))-1)</f>
        <v>0.97391374597264446</v>
      </c>
      <c r="B448" s="6">
        <f ca="1">LN((RAND()^(-Results!$F$4))-1)</f>
        <v>1.8484219878062551</v>
      </c>
      <c r="C448" s="6">
        <f ca="1">LN((RAND()^(-Results!$F$4))-1)</f>
        <v>-2.5803717158047941</v>
      </c>
      <c r="D448" s="6">
        <f ca="1">LN((RAND()^(-Results!$F$4))-1)</f>
        <v>2.2608232043389376</v>
      </c>
      <c r="E448" s="6">
        <f ca="1">LN((RAND()^(-Results!$F$4))-1)</f>
        <v>4.5412893649285158</v>
      </c>
      <c r="F448" s="6">
        <f ca="1">LN((RAND()^(-Results!$F$4))-1)</f>
        <v>-1.8665020171449715</v>
      </c>
      <c r="G448" s="6">
        <f ca="1">LN((RAND()^(-Results!$F$4))-1)</f>
        <v>1.0253403289669516</v>
      </c>
      <c r="H448" s="6">
        <f t="shared" ca="1" si="36"/>
        <v>1.0835914994109559</v>
      </c>
      <c r="I448" s="10">
        <f ca="1">SUMPRODUCT(J448:O448,Results!B$12:G$12)+Results!$F$5*H448</f>
        <v>23.569302601089426</v>
      </c>
      <c r="J448" s="10">
        <f ca="1">SUMPRODUCT($A448:$F448,Results!$B$15:$G$15)</f>
        <v>-9.3156535665075175</v>
      </c>
      <c r="K448" s="10">
        <f ca="1">SUMPRODUCT($A448:$F448,Results!$B$16:$G$16)</f>
        <v>4.7667649425035261</v>
      </c>
      <c r="L448" s="10">
        <f ca="1">SUMPRODUCT($A448:$F448,Results!$B$17:$G$17)</f>
        <v>-17.956477397043741</v>
      </c>
      <c r="M448" s="10">
        <f ca="1">SUMPRODUCT($A448:$F448,Results!$B$18:$G$18)</f>
        <v>7.4686289649557693</v>
      </c>
      <c r="N448" s="10">
        <f ca="1">SUMPRODUCT($A448:$F448,Results!$B$19:$G$19)</f>
        <v>-2.8184725238024666</v>
      </c>
      <c r="O448" s="10">
        <f ca="1">SUMPRODUCT($A448:$F448,Results!$B$20:$G$20)</f>
        <v>-6.4647609939360535</v>
      </c>
      <c r="P448" s="10" cm="1">
        <f t="array" aca="1" ref="P448" ca="1">SUMPRODUCT(J448:O448,TRANSPOSE(Test!BL$20:BL$25))+Test!$AD$20-Test!$BL$27</f>
        <v>17.225137905439926</v>
      </c>
      <c r="Q448" s="10" cm="1">
        <f t="array" aca="1" ref="Q448" ca="1">SUMPRODUCT(J448:O448,TRANSPOSE(Test!ES$20:ES$25))+Test!$AD$20-Test!$ES$27</f>
        <v>17.361317581394196</v>
      </c>
      <c r="R448" s="10">
        <f ca="1">I448-Results!$E$5*H448</f>
        <v>19.234936603445604</v>
      </c>
      <c r="S448" s="10" cm="1">
        <f t="array" aca="1" ref="S448" ca="1">SUMPRODUCT(J448:O448,TRANSPOSE(Test!AR$28:AR$33))+Test!$AD$20-Test!$AC$26</f>
        <v>6.5152014639883573</v>
      </c>
      <c r="T448" s="10">
        <f ca="1">SUMPRODUCT(J448:O448,Results!K$9:P$9)</f>
        <v>18.090499650878161</v>
      </c>
      <c r="U448" s="10">
        <f ca="1">SUMPRODUCT(J448:O448,Results!K$9:P$9)+Test!$AD$20-Test!$AC$31</f>
        <v>18.107455707403254</v>
      </c>
      <c r="V448" s="10">
        <f t="shared" ca="1" si="37"/>
        <v>6.3441646956494999</v>
      </c>
      <c r="W448" s="10">
        <f t="shared" ca="1" si="38"/>
        <v>6.2079850196952293</v>
      </c>
      <c r="X448" s="10">
        <f t="shared" ca="1" si="39"/>
        <v>4.3343659976438218</v>
      </c>
      <c r="Y448" s="10">
        <f t="shared" ca="1" si="40"/>
        <v>17.054101137101068</v>
      </c>
      <c r="Z448" s="10">
        <f ca="1">I448-Test!$AD$20</f>
        <v>23.287174534207541</v>
      </c>
      <c r="AA448" s="10">
        <f t="shared" ca="1" si="41"/>
        <v>5.4618468936861717</v>
      </c>
    </row>
    <row r="449" spans="1:27">
      <c r="A449" s="6">
        <f ca="1">LN((RAND()^(-Results!$F$4))-1)</f>
        <v>1.8027471455741502</v>
      </c>
      <c r="B449" s="6">
        <f ca="1">LN((RAND()^(-Results!$F$4))-1)</f>
        <v>-2.7948209079546644</v>
      </c>
      <c r="C449" s="6">
        <f ca="1">LN((RAND()^(-Results!$F$4))-1)</f>
        <v>-1.2170376212085638</v>
      </c>
      <c r="D449" s="6">
        <f ca="1">LN((RAND()^(-Results!$F$4))-1)</f>
        <v>-1.8310515528973887</v>
      </c>
      <c r="E449" s="6">
        <f ca="1">LN((RAND()^(-Results!$F$4))-1)</f>
        <v>2.4377136906554062</v>
      </c>
      <c r="F449" s="6">
        <f ca="1">LN((RAND()^(-Results!$F$4))-1)</f>
        <v>1.7418688936349016</v>
      </c>
      <c r="G449" s="6">
        <f ca="1">LN((RAND()^(-Results!$F$4))-1)</f>
        <v>6.1424871830447904E-2</v>
      </c>
      <c r="H449" s="6">
        <f t="shared" ca="1" si="36"/>
        <v>0.11967604227445217</v>
      </c>
      <c r="I449" s="10">
        <f ca="1">SUMPRODUCT(J449:O449,Results!B$12:G$12)+Results!$F$5*H449</f>
        <v>20.981033291304161</v>
      </c>
      <c r="J449" s="10">
        <f ca="1">SUMPRODUCT($A449:$F449,Results!$B$15:$G$15)</f>
        <v>-10.358797739929363</v>
      </c>
      <c r="K449" s="10">
        <f ca="1">SUMPRODUCT($A449:$F449,Results!$B$16:$G$16)</f>
        <v>4.5347426243902023</v>
      </c>
      <c r="L449" s="10">
        <f ca="1">SUMPRODUCT($A449:$F449,Results!$B$17:$G$17)</f>
        <v>-16.255102653889097</v>
      </c>
      <c r="M449" s="10">
        <f ca="1">SUMPRODUCT($A449:$F449,Results!$B$18:$G$18)</f>
        <v>-1.0163986220685282</v>
      </c>
      <c r="N449" s="10">
        <f ca="1">SUMPRODUCT($A449:$F449,Results!$B$19:$G$19)</f>
        <v>-2.1242489979475754</v>
      </c>
      <c r="O449" s="10">
        <f ca="1">SUMPRODUCT($A449:$F449,Results!$B$20:$G$20)</f>
        <v>-1.1226144922488659</v>
      </c>
      <c r="P449" s="10" cm="1">
        <f t="array" aca="1" ref="P449" ca="1">SUMPRODUCT(J449:O449,TRANSPOSE(Test!BL$20:BL$25))+Test!$AD$20-Test!$BL$27</f>
        <v>21.099755778587838</v>
      </c>
      <c r="Q449" s="10" cm="1">
        <f t="array" aca="1" ref="Q449" ca="1">SUMPRODUCT(J449:O449,TRANSPOSE(Test!ES$20:ES$25))+Test!$AD$20-Test!$ES$27</f>
        <v>20.952083932087412</v>
      </c>
      <c r="R449" s="10">
        <f ca="1">I449-Results!$E$5*H449</f>
        <v>20.502329122206351</v>
      </c>
      <c r="S449" s="10" cm="1">
        <f t="array" aca="1" ref="S449" ca="1">SUMPRODUCT(J449:O449,TRANSPOSE(Test!AR$28:AR$33))+Test!$AD$20-Test!$AC$26</f>
        <v>17.927734527763658</v>
      </c>
      <c r="T449" s="10">
        <f ca="1">SUMPRODUCT(J449:O449,Results!K$9:P$9)</f>
        <v>20.146263161792806</v>
      </c>
      <c r="U449" s="10">
        <f ca="1">SUMPRODUCT(J449:O449,Results!K$9:P$9)+Test!$AD$20-Test!$AC$31</f>
        <v>20.163219218317899</v>
      </c>
      <c r="V449" s="10">
        <f t="shared" ca="1" si="37"/>
        <v>-0.11872248728367651</v>
      </c>
      <c r="W449" s="10">
        <f t="shared" ca="1" si="38"/>
        <v>2.8949359216749571E-2</v>
      </c>
      <c r="X449" s="10">
        <f t="shared" ca="1" si="39"/>
        <v>0.47870416909781</v>
      </c>
      <c r="Y449" s="10">
        <f t="shared" ca="1" si="40"/>
        <v>3.0532987635405036</v>
      </c>
      <c r="Z449" s="10">
        <f ca="1">I449-Test!$AD$20</f>
        <v>20.698905224422276</v>
      </c>
      <c r="AA449" s="10">
        <f t="shared" ca="1" si="41"/>
        <v>0.81781407298626263</v>
      </c>
    </row>
    <row r="450" spans="1:27">
      <c r="A450" s="6">
        <f ca="1">LN((RAND()^(-Results!$F$4))-1)</f>
        <v>-0.65352515708910441</v>
      </c>
      <c r="B450" s="6">
        <f ca="1">LN((RAND()^(-Results!$F$4))-1)</f>
        <v>8.6274057063996046E-2</v>
      </c>
      <c r="C450" s="6">
        <f ca="1">LN((RAND()^(-Results!$F$4))-1)</f>
        <v>1.0980760622590016</v>
      </c>
      <c r="D450" s="6">
        <f ca="1">LN((RAND()^(-Results!$F$4))-1)</f>
        <v>2.8332144123677994</v>
      </c>
      <c r="E450" s="6">
        <f ca="1">LN((RAND()^(-Results!$F$4))-1)</f>
        <v>-3.0929489527457004</v>
      </c>
      <c r="F450" s="6">
        <f ca="1">LN((RAND()^(-Results!$F$4))-1)</f>
        <v>-0.88718522080673123</v>
      </c>
      <c r="G450" s="6">
        <f ca="1">LN((RAND()^(-Results!$F$4))-1)</f>
        <v>-2.7651674976541831</v>
      </c>
      <c r="H450" s="6">
        <f t="shared" ca="1" si="36"/>
        <v>-2.7069163272101791</v>
      </c>
      <c r="I450" s="10">
        <f ca="1">SUMPRODUCT(J450:O450,Results!B$12:G$12)+Results!$F$5*H450</f>
        <v>-30.299218596222399</v>
      </c>
      <c r="J450" s="10">
        <f ca="1">SUMPRODUCT($A450:$F450,Results!$B$15:$G$15)</f>
        <v>5.7142316642123614</v>
      </c>
      <c r="K450" s="10">
        <f ca="1">SUMPRODUCT($A450:$F450,Results!$B$16:$G$16)</f>
        <v>-8.4620789343357927</v>
      </c>
      <c r="L450" s="10">
        <f ca="1">SUMPRODUCT($A450:$F450,Results!$B$17:$G$17)</f>
        <v>15.87534513410624</v>
      </c>
      <c r="M450" s="10">
        <f ca="1">SUMPRODUCT($A450:$F450,Results!$B$18:$G$18)</f>
        <v>-1.8433408314314566</v>
      </c>
      <c r="N450" s="10">
        <f ca="1">SUMPRODUCT($A450:$F450,Results!$B$19:$G$19)</f>
        <v>1.1074788520262457</v>
      </c>
      <c r="O450" s="10">
        <f ca="1">SUMPRODUCT($A450:$F450,Results!$B$20:$G$20)</f>
        <v>3.8147997292275253</v>
      </c>
      <c r="P450" s="10" cm="1">
        <f t="array" aca="1" ref="P450" ca="1">SUMPRODUCT(J450:O450,TRANSPOSE(Test!BL$20:BL$25))+Test!$AD$20-Test!$BL$27</f>
        <v>-16.929822756681592</v>
      </c>
      <c r="Q450" s="10" cm="1">
        <f t="array" aca="1" ref="Q450" ca="1">SUMPRODUCT(J450:O450,TRANSPOSE(Test!ES$20:ES$25))+Test!$AD$20-Test!$ES$27</f>
        <v>-16.881459950076039</v>
      </c>
      <c r="R450" s="10">
        <f ca="1">I450-Results!$E$5*H450</f>
        <v>-19.471553287381681</v>
      </c>
      <c r="S450" s="10" cm="1">
        <f t="array" aca="1" ref="S450" ca="1">SUMPRODUCT(J450:O450,TRANSPOSE(Test!AR$28:AR$33))+Test!$AD$20-Test!$AC$26</f>
        <v>-12.013044109639093</v>
      </c>
      <c r="T450" s="10">
        <f ca="1">SUMPRODUCT(J450:O450,Results!K$9:P$9)</f>
        <v>-16.600577791868997</v>
      </c>
      <c r="U450" s="10">
        <f ca="1">SUMPRODUCT(J450:O450,Results!K$9:P$9)+Test!$AD$20-Test!$AC$31</f>
        <v>-16.583621735343904</v>
      </c>
      <c r="V450" s="10">
        <f t="shared" ca="1" si="37"/>
        <v>-13.369395839540807</v>
      </c>
      <c r="W450" s="10">
        <f t="shared" ca="1" si="38"/>
        <v>-13.41775864614636</v>
      </c>
      <c r="X450" s="10">
        <f t="shared" ca="1" si="39"/>
        <v>-10.827665308840718</v>
      </c>
      <c r="Y450" s="10">
        <f t="shared" ca="1" si="40"/>
        <v>-18.286174486583306</v>
      </c>
      <c r="Z450" s="10">
        <f ca="1">I450-Test!$AD$20</f>
        <v>-30.581346663104284</v>
      </c>
      <c r="AA450" s="10">
        <f t="shared" ca="1" si="41"/>
        <v>-13.715596860878495</v>
      </c>
    </row>
    <row r="451" spans="1:27">
      <c r="A451" s="6">
        <f ca="1">LN((RAND()^(-Results!$F$4))-1)</f>
        <v>-1.8814822735836661E-2</v>
      </c>
      <c r="B451" s="6">
        <f ca="1">LN((RAND()^(-Results!$F$4))-1)</f>
        <v>-0.84243558832723775</v>
      </c>
      <c r="C451" s="6">
        <f ca="1">LN((RAND()^(-Results!$F$4))-1)</f>
        <v>0.21403242583354898</v>
      </c>
      <c r="D451" s="6">
        <f ca="1">LN((RAND()^(-Results!$F$4))-1)</f>
        <v>0.81818652279168913</v>
      </c>
      <c r="E451" s="6">
        <f ca="1">LN((RAND()^(-Results!$F$4))-1)</f>
        <v>-1.854086625811054</v>
      </c>
      <c r="F451" s="6">
        <f ca="1">LN((RAND()^(-Results!$F$4))-1)</f>
        <v>-1.9963396298981217</v>
      </c>
      <c r="G451" s="6">
        <f ca="1">LN((RAND()^(-Results!$F$4))-1)</f>
        <v>1.0888750415298369</v>
      </c>
      <c r="H451" s="6">
        <f t="shared" ref="H451:H514" ca="1" si="42">G451-$AC$5</f>
        <v>1.1471262119738412</v>
      </c>
      <c r="I451" s="10">
        <f ca="1">SUMPRODUCT(J451:O451,Results!B$12:G$12)+Results!$F$5*H451</f>
        <v>-11.25309225948401</v>
      </c>
      <c r="J451" s="10">
        <f ca="1">SUMPRODUCT($A451:$F451,Results!$B$15:$G$15)</f>
        <v>5.8043534049732646</v>
      </c>
      <c r="K451" s="10">
        <f ca="1">SUMPRODUCT($A451:$F451,Results!$B$16:$G$16)</f>
        <v>-6.7809331775032486</v>
      </c>
      <c r="L451" s="10">
        <f ca="1">SUMPRODUCT($A451:$F451,Results!$B$17:$G$17)</f>
        <v>9.6552234648899002</v>
      </c>
      <c r="M451" s="10">
        <f ca="1">SUMPRODUCT($A451:$F451,Results!$B$18:$G$18)</f>
        <v>2.1389000582033351</v>
      </c>
      <c r="N451" s="10">
        <f ca="1">SUMPRODUCT($A451:$F451,Results!$B$19:$G$19)</f>
        <v>-0.68448837373825056</v>
      </c>
      <c r="O451" s="10">
        <f ca="1">SUMPRODUCT($A451:$F451,Results!$B$20:$G$20)</f>
        <v>0.14656164399763449</v>
      </c>
      <c r="P451" s="10" cm="1">
        <f t="array" aca="1" ref="P451" ca="1">SUMPRODUCT(J451:O451,TRANSPOSE(Test!BL$20:BL$25))+Test!$AD$20-Test!$BL$27</f>
        <v>-16.883239749960591</v>
      </c>
      <c r="Q451" s="10" cm="1">
        <f t="array" aca="1" ref="Q451" ca="1">SUMPRODUCT(J451:O451,TRANSPOSE(Test!ES$20:ES$25))+Test!$AD$20-Test!$ES$27</f>
        <v>-16.936540819850883</v>
      </c>
      <c r="R451" s="10">
        <f ca="1">I451-Results!$E$5*H451</f>
        <v>-15.841597107379375</v>
      </c>
      <c r="S451" s="10" cm="1">
        <f t="array" aca="1" ref="S451" ca="1">SUMPRODUCT(J451:O451,TRANSPOSE(Test!AR$28:AR$33))+Test!$AD$20-Test!$AC$26</f>
        <v>-16.060440937778903</v>
      </c>
      <c r="T451" s="10">
        <f ca="1">SUMPRODUCT(J451:O451,Results!K$9:P$9)</f>
        <v>-17.2076897689881</v>
      </c>
      <c r="U451" s="10">
        <f ca="1">SUMPRODUCT(J451:O451,Results!K$9:P$9)+Test!$AD$20-Test!$AC$31</f>
        <v>-17.190733712463008</v>
      </c>
      <c r="V451" s="10">
        <f t="shared" ref="V451:V514" ca="1" si="43">I451-P451</f>
        <v>5.6301474904765811</v>
      </c>
      <c r="W451" s="10">
        <f t="shared" ref="W451:W514" ca="1" si="44">I451-Q451</f>
        <v>5.6834485603668732</v>
      </c>
      <c r="X451" s="10">
        <f t="shared" ref="X451:X514" ca="1" si="45">I451-R451</f>
        <v>4.5885048478953649</v>
      </c>
      <c r="Y451" s="10">
        <f t="shared" ref="Y451:Y514" ca="1" si="46">I451-S451</f>
        <v>4.8073486782948933</v>
      </c>
      <c r="Z451" s="10">
        <f ca="1">I451-Test!$AD$20</f>
        <v>-11.535220326365895</v>
      </c>
      <c r="AA451" s="10">
        <f t="shared" ref="AA451:AA514" ca="1" si="47">I451-U451</f>
        <v>5.9376414529789976</v>
      </c>
    </row>
    <row r="452" spans="1:27">
      <c r="A452" s="6">
        <f ca="1">LN((RAND()^(-Results!$F$4))-1)</f>
        <v>2.0147463134649501</v>
      </c>
      <c r="B452" s="6">
        <f ca="1">LN((RAND()^(-Results!$F$4))-1)</f>
        <v>0.72777273490321415</v>
      </c>
      <c r="C452" s="6">
        <f ca="1">LN((RAND()^(-Results!$F$4))-1)</f>
        <v>-2.0909253665254655</v>
      </c>
      <c r="D452" s="6">
        <f ca="1">LN((RAND()^(-Results!$F$4))-1)</f>
        <v>-2.2660667555452578</v>
      </c>
      <c r="E452" s="6">
        <f ca="1">LN((RAND()^(-Results!$F$4))-1)</f>
        <v>0.30375589694479244</v>
      </c>
      <c r="F452" s="6">
        <f ca="1">LN((RAND()^(-Results!$F$4))-1)</f>
        <v>-1.009549375901603</v>
      </c>
      <c r="G452" s="6">
        <f ca="1">LN((RAND()^(-Results!$F$4))-1)</f>
        <v>3.2566878292336825</v>
      </c>
      <c r="H452" s="6">
        <f t="shared" ca="1" si="42"/>
        <v>3.3149389996776866</v>
      </c>
      <c r="I452" s="10">
        <f ca="1">SUMPRODUCT(J452:O452,Results!B$12:G$12)+Results!$F$5*H452</f>
        <v>26.990358920658398</v>
      </c>
      <c r="J452" s="10">
        <f ca="1">SUMPRODUCT($A452:$F452,Results!$B$15:$G$15)</f>
        <v>-3.9079979671454943</v>
      </c>
      <c r="K452" s="10">
        <f ca="1">SUMPRODUCT($A452:$F452,Results!$B$16:$G$16)</f>
        <v>-0.67337202504716531</v>
      </c>
      <c r="L452" s="10">
        <f ca="1">SUMPRODUCT($A452:$F452,Results!$B$17:$G$17)</f>
        <v>-2.8209246716525906</v>
      </c>
      <c r="M452" s="10">
        <f ca="1">SUMPRODUCT($A452:$F452,Results!$B$18:$G$18)</f>
        <v>6.5480225059829378</v>
      </c>
      <c r="N452" s="10">
        <f ca="1">SUMPRODUCT($A452:$F452,Results!$B$19:$G$19)</f>
        <v>4.2892375860601533</v>
      </c>
      <c r="O452" s="10">
        <f ca="1">SUMPRODUCT($A452:$F452,Results!$B$20:$G$20)</f>
        <v>-2.9634976777240523</v>
      </c>
      <c r="P452" s="10" cm="1">
        <f t="array" aca="1" ref="P452" ca="1">SUMPRODUCT(J452:O452,TRANSPOSE(Test!BL$20:BL$25))+Test!$AD$20-Test!$BL$27</f>
        <v>9.5914963305230252</v>
      </c>
      <c r="Q452" s="10" cm="1">
        <f t="array" aca="1" ref="Q452" ca="1">SUMPRODUCT(J452:O452,TRANSPOSE(Test!ES$20:ES$25))+Test!$AD$20-Test!$ES$27</f>
        <v>9.5343623624757665</v>
      </c>
      <c r="R452" s="10">
        <f ca="1">I452-Results!$E$5*H452</f>
        <v>13.730602921947652</v>
      </c>
      <c r="S452" s="10" cm="1">
        <f t="array" aca="1" ref="S452" ca="1">SUMPRODUCT(J452:O452,TRANSPOSE(Test!AR$28:AR$33))+Test!$AD$20-Test!$AC$26</f>
        <v>1.292113027317531</v>
      </c>
      <c r="T452" s="10">
        <f ca="1">SUMPRODUCT(J452:O452,Results!K$9:P$9)</f>
        <v>9.1811006221239637</v>
      </c>
      <c r="U452" s="10">
        <f ca="1">SUMPRODUCT(J452:O452,Results!K$9:P$9)+Test!$AD$20-Test!$AC$31</f>
        <v>9.1980566786490563</v>
      </c>
      <c r="V452" s="10">
        <f t="shared" ca="1" si="43"/>
        <v>17.398862590135373</v>
      </c>
      <c r="W452" s="10">
        <f t="shared" ca="1" si="44"/>
        <v>17.455996558182633</v>
      </c>
      <c r="X452" s="10">
        <f t="shared" ca="1" si="45"/>
        <v>13.259755998710746</v>
      </c>
      <c r="Y452" s="10">
        <f t="shared" ca="1" si="46"/>
        <v>25.698245893340868</v>
      </c>
      <c r="Z452" s="10">
        <f ca="1">I452-Test!$AD$20</f>
        <v>26.708230853776513</v>
      </c>
      <c r="AA452" s="10">
        <f t="shared" ca="1" si="47"/>
        <v>17.792302242009342</v>
      </c>
    </row>
    <row r="453" spans="1:27">
      <c r="A453" s="6">
        <f ca="1">LN((RAND()^(-Results!$F$4))-1)</f>
        <v>4.637521622828486E-2</v>
      </c>
      <c r="B453" s="6">
        <f ca="1">LN((RAND()^(-Results!$F$4))-1)</f>
        <v>-1.5964900872313261</v>
      </c>
      <c r="C453" s="6">
        <f ca="1">LN((RAND()^(-Results!$F$4))-1)</f>
        <v>-0.76845333594236442</v>
      </c>
      <c r="D453" s="6">
        <f ca="1">LN((RAND()^(-Results!$F$4))-1)</f>
        <v>-0.70440329596786144</v>
      </c>
      <c r="E453" s="6">
        <f ca="1">LN((RAND()^(-Results!$F$4))-1)</f>
        <v>2.242521388010291</v>
      </c>
      <c r="F453" s="6">
        <f ca="1">LN((RAND()^(-Results!$F$4))-1)</f>
        <v>-1.5925631046663165</v>
      </c>
      <c r="G453" s="6">
        <f ca="1">LN((RAND()^(-Results!$F$4))-1)</f>
        <v>-0.79100523113775378</v>
      </c>
      <c r="H453" s="6">
        <f t="shared" ca="1" si="42"/>
        <v>-0.73275406069374949</v>
      </c>
      <c r="I453" s="10">
        <f ca="1">SUMPRODUCT(J453:O453,Results!B$12:G$12)+Results!$F$5*H453</f>
        <v>-7.8198020954841772</v>
      </c>
      <c r="J453" s="10">
        <f ca="1">SUMPRODUCT($A453:$F453,Results!$B$15:$G$15)</f>
        <v>0.45151966705208935</v>
      </c>
      <c r="K453" s="10">
        <f ca="1">SUMPRODUCT($A453:$F453,Results!$B$16:$G$16)</f>
        <v>2.1913783498368584</v>
      </c>
      <c r="L453" s="10">
        <f ca="1">SUMPRODUCT($A453:$F453,Results!$B$17:$G$17)</f>
        <v>-9.8229249564003744</v>
      </c>
      <c r="M453" s="10">
        <f ca="1">SUMPRODUCT($A453:$F453,Results!$B$18:$G$18)</f>
        <v>3.7697596812715801</v>
      </c>
      <c r="N453" s="10">
        <f ca="1">SUMPRODUCT($A453:$F453,Results!$B$19:$G$19)</f>
        <v>-5.8347576691072973</v>
      </c>
      <c r="O453" s="10">
        <f ca="1">SUMPRODUCT($A453:$F453,Results!$B$20:$G$20)</f>
        <v>-4.7306668735556059</v>
      </c>
      <c r="P453" s="10" cm="1">
        <f t="array" aca="1" ref="P453" ca="1">SUMPRODUCT(J453:O453,TRANSPOSE(Test!BL$20:BL$25))+Test!$AD$20-Test!$BL$27</f>
        <v>-3.538952134253504</v>
      </c>
      <c r="Q453" s="10" cm="1">
        <f t="array" aca="1" ref="Q453" ca="1">SUMPRODUCT(J453:O453,TRANSPOSE(Test!ES$20:ES$25))+Test!$AD$20-Test!$ES$27</f>
        <v>-3.6241769500914018</v>
      </c>
      <c r="R453" s="10">
        <f ca="1">I453-Results!$E$5*H453</f>
        <v>-4.8887858527091792</v>
      </c>
      <c r="S453" s="10" cm="1">
        <f t="array" aca="1" ref="S453" ca="1">SUMPRODUCT(J453:O453,TRANSPOSE(Test!AR$28:AR$33))+Test!$AD$20-Test!$AC$26</f>
        <v>-6.9063334290448699</v>
      </c>
      <c r="T453" s="10">
        <f ca="1">SUMPRODUCT(J453:O453,Results!K$9:P$9)</f>
        <v>-4.0788927731963192</v>
      </c>
      <c r="U453" s="10">
        <f ca="1">SUMPRODUCT(J453:O453,Results!K$9:P$9)+Test!$AD$20-Test!$AC$31</f>
        <v>-4.0619367166712266</v>
      </c>
      <c r="V453" s="10">
        <f t="shared" ca="1" si="43"/>
        <v>-4.2808499612306736</v>
      </c>
      <c r="W453" s="10">
        <f t="shared" ca="1" si="44"/>
        <v>-4.1956251453927749</v>
      </c>
      <c r="X453" s="10">
        <f t="shared" ca="1" si="45"/>
        <v>-2.9310162427749979</v>
      </c>
      <c r="Y453" s="10">
        <f t="shared" ca="1" si="46"/>
        <v>-0.91346866643930724</v>
      </c>
      <c r="Z453" s="10">
        <f ca="1">I453-Test!$AD$20</f>
        <v>-8.1019301623660631</v>
      </c>
      <c r="AA453" s="10">
        <f t="shared" ca="1" si="47"/>
        <v>-3.7578653788129506</v>
      </c>
    </row>
    <row r="454" spans="1:27">
      <c r="A454" s="6">
        <f ca="1">LN((RAND()^(-Results!$F$4))-1)</f>
        <v>0.89780680386518641</v>
      </c>
      <c r="B454" s="6">
        <f ca="1">LN((RAND()^(-Results!$F$4))-1)</f>
        <v>2.1648391083564311E-2</v>
      </c>
      <c r="C454" s="6">
        <f ca="1">LN((RAND()^(-Results!$F$4))-1)</f>
        <v>-0.5433127466233989</v>
      </c>
      <c r="D454" s="6">
        <f ca="1">LN((RAND()^(-Results!$F$4))-1)</f>
        <v>-0.95826126366996367</v>
      </c>
      <c r="E454" s="6">
        <f ca="1">LN((RAND()^(-Results!$F$4))-1)</f>
        <v>0.82763996322119793</v>
      </c>
      <c r="F454" s="6">
        <f ca="1">LN((RAND()^(-Results!$F$4))-1)</f>
        <v>-0.5629709762183297</v>
      </c>
      <c r="G454" s="6">
        <f ca="1">LN((RAND()^(-Results!$F$4))-1)</f>
        <v>0.72932612760541626</v>
      </c>
      <c r="H454" s="6">
        <f t="shared" ca="1" si="42"/>
        <v>0.78757729804942056</v>
      </c>
      <c r="I454" s="10">
        <f ca="1">SUMPRODUCT(J454:O454,Results!B$12:G$12)+Results!$F$5*H454</f>
        <v>9.643531467900015</v>
      </c>
      <c r="J454" s="10">
        <f ca="1">SUMPRODUCT($A454:$F454,Results!$B$15:$G$15)</f>
        <v>-2.0377787325125141</v>
      </c>
      <c r="K454" s="10">
        <f ca="1">SUMPRODUCT($A454:$F454,Results!$B$16:$G$16)</f>
        <v>1.4696832933996673</v>
      </c>
      <c r="L454" s="10">
        <f ca="1">SUMPRODUCT($A454:$F454,Results!$B$17:$G$17)</f>
        <v>-3.855919462887087</v>
      </c>
      <c r="M454" s="10">
        <f ca="1">SUMPRODUCT($A454:$F454,Results!$B$18:$G$18)</f>
        <v>2.4400953665097624</v>
      </c>
      <c r="N454" s="10">
        <f ca="1">SUMPRODUCT($A454:$F454,Results!$B$19:$G$19)</f>
        <v>0.95284203631882147</v>
      </c>
      <c r="O454" s="10">
        <f ca="1">SUMPRODUCT($A454:$F454,Results!$B$20:$G$20)</f>
        <v>-1.610251620407086</v>
      </c>
      <c r="P454" s="10" cm="1">
        <f t="array" aca="1" ref="P454" ca="1">SUMPRODUCT(J454:O454,TRANSPOSE(Test!BL$20:BL$25))+Test!$AD$20-Test!$BL$27</f>
        <v>5.6788297334287758</v>
      </c>
      <c r="Q454" s="10" cm="1">
        <f t="array" aca="1" ref="Q454" ca="1">SUMPRODUCT(J454:O454,TRANSPOSE(Test!ES$20:ES$25))+Test!$AD$20-Test!$ES$27</f>
        <v>5.6393151334563836</v>
      </c>
      <c r="R454" s="10">
        <f ca="1">I454-Results!$E$5*H454</f>
        <v>6.4932222757023332</v>
      </c>
      <c r="S454" s="10" cm="1">
        <f t="array" aca="1" ref="S454" ca="1">SUMPRODUCT(J454:O454,TRANSPOSE(Test!AR$28:AR$33))+Test!$AD$20-Test!$AC$26</f>
        <v>2.3359497732644483</v>
      </c>
      <c r="T454" s="10">
        <f ca="1">SUMPRODUCT(J454:O454,Results!K$9:P$9)</f>
        <v>5.404583353189218</v>
      </c>
      <c r="U454" s="10">
        <f ca="1">SUMPRODUCT(J454:O454,Results!K$9:P$9)+Test!$AD$20-Test!$AC$31</f>
        <v>5.4215394097143106</v>
      </c>
      <c r="V454" s="10">
        <f t="shared" ca="1" si="43"/>
        <v>3.9647017344712392</v>
      </c>
      <c r="W454" s="10">
        <f t="shared" ca="1" si="44"/>
        <v>4.0042163344436315</v>
      </c>
      <c r="X454" s="10">
        <f t="shared" ca="1" si="45"/>
        <v>3.1503091921976818</v>
      </c>
      <c r="Y454" s="10">
        <f t="shared" ca="1" si="46"/>
        <v>7.3075816946355667</v>
      </c>
      <c r="Z454" s="10">
        <f ca="1">I454-Test!$AD$20</f>
        <v>9.36140340101813</v>
      </c>
      <c r="AA454" s="10">
        <f t="shared" ca="1" si="47"/>
        <v>4.2219920581857044</v>
      </c>
    </row>
    <row r="455" spans="1:27">
      <c r="A455" s="6">
        <f ca="1">LN((RAND()^(-Results!$F$4))-1)</f>
        <v>-2.2301531995350539</v>
      </c>
      <c r="B455" s="6">
        <f ca="1">LN((RAND()^(-Results!$F$4))-1)</f>
        <v>0.62433091900807147</v>
      </c>
      <c r="C455" s="6">
        <f ca="1">LN((RAND()^(-Results!$F$4))-1)</f>
        <v>0.30472108949449633</v>
      </c>
      <c r="D455" s="6">
        <f ca="1">LN((RAND()^(-Results!$F$4))-1)</f>
        <v>0.50578252652030176</v>
      </c>
      <c r="E455" s="6">
        <f ca="1">LN((RAND()^(-Results!$F$4))-1)</f>
        <v>4.7755755921357794</v>
      </c>
      <c r="F455" s="6">
        <f ca="1">LN((RAND()^(-Results!$F$4))-1)</f>
        <v>-0.37516016017990728</v>
      </c>
      <c r="G455" s="6">
        <f ca="1">LN((RAND()^(-Results!$F$4))-1)</f>
        <v>0.18784340757761822</v>
      </c>
      <c r="H455" s="6">
        <f t="shared" ca="1" si="42"/>
        <v>0.24609457802162249</v>
      </c>
      <c r="I455" s="10">
        <f ca="1">SUMPRODUCT(J455:O455,Results!B$12:G$12)+Results!$F$5*H455</f>
        <v>1.5374160700134523</v>
      </c>
      <c r="J455" s="10">
        <f ca="1">SUMPRODUCT($A455:$F455,Results!$B$15:$G$15)</f>
        <v>0.78116315753237342</v>
      </c>
      <c r="K455" s="10">
        <f ca="1">SUMPRODUCT($A455:$F455,Results!$B$16:$G$16)</f>
        <v>11.177457769337424</v>
      </c>
      <c r="L455" s="10">
        <f ca="1">SUMPRODUCT($A455:$F455,Results!$B$17:$G$17)</f>
        <v>-18.085211358320727</v>
      </c>
      <c r="M455" s="10">
        <f ca="1">SUMPRODUCT($A455:$F455,Results!$B$18:$G$18)</f>
        <v>0.46176112272692438</v>
      </c>
      <c r="N455" s="10">
        <f ca="1">SUMPRODUCT($A455:$F455,Results!$B$19:$G$19)</f>
        <v>-9.0867612444265138</v>
      </c>
      <c r="O455" s="10">
        <f ca="1">SUMPRODUCT($A455:$F455,Results!$B$20:$G$20)</f>
        <v>-5.7136217966833254</v>
      </c>
      <c r="P455" s="10" cm="1">
        <f t="array" aca="1" ref="P455" ca="1">SUMPRODUCT(J455:O455,TRANSPOSE(Test!BL$20:BL$25))+Test!$AD$20-Test!$BL$27</f>
        <v>0.95812728247226941</v>
      </c>
      <c r="Q455" s="10" cm="1">
        <f t="array" aca="1" ref="Q455" ca="1">SUMPRODUCT(J455:O455,TRANSPOSE(Test!ES$20:ES$25))+Test!$AD$20-Test!$ES$27</f>
        <v>1.0641866113696725</v>
      </c>
      <c r="R455" s="10">
        <f ca="1">I455-Results!$E$5*H455</f>
        <v>0.5530377579269623</v>
      </c>
      <c r="S455" s="10" cm="1">
        <f t="array" aca="1" ref="S455" ca="1">SUMPRODUCT(J455:O455,TRANSPOSE(Test!AR$28:AR$33))+Test!$AD$20-Test!$AC$26</f>
        <v>0.42104302481507494</v>
      </c>
      <c r="T455" s="10">
        <f ca="1">SUMPRODUCT(J455:O455,Results!K$9:P$9)</f>
        <v>1.6150597041949788</v>
      </c>
      <c r="U455" s="10">
        <f ca="1">SUMPRODUCT(J455:O455,Results!K$9:P$9)+Test!$AD$20-Test!$AC$31</f>
        <v>1.6320157607200714</v>
      </c>
      <c r="V455" s="10">
        <f t="shared" ca="1" si="43"/>
        <v>0.57928878754118285</v>
      </c>
      <c r="W455" s="10">
        <f t="shared" ca="1" si="44"/>
        <v>0.47322945864377974</v>
      </c>
      <c r="X455" s="10">
        <f t="shared" ca="1" si="45"/>
        <v>0.98437831208648996</v>
      </c>
      <c r="Y455" s="10">
        <f t="shared" ca="1" si="46"/>
        <v>1.1163730451983773</v>
      </c>
      <c r="Z455" s="10">
        <f ca="1">I455-Test!$AD$20</f>
        <v>1.255288003131567</v>
      </c>
      <c r="AA455" s="10">
        <f t="shared" ca="1" si="47"/>
        <v>-9.4599690706619111E-2</v>
      </c>
    </row>
    <row r="456" spans="1:27">
      <c r="A456" s="6">
        <f ca="1">LN((RAND()^(-Results!$F$4))-1)</f>
        <v>3.5406938726009773</v>
      </c>
      <c r="B456" s="6">
        <f ca="1">LN((RAND()^(-Results!$F$4))-1)</f>
        <v>2.094648973947145</v>
      </c>
      <c r="C456" s="6">
        <f ca="1">LN((RAND()^(-Results!$F$4))-1)</f>
        <v>2.9522912905530783</v>
      </c>
      <c r="D456" s="6">
        <f ca="1">LN((RAND()^(-Results!$F$4))-1)</f>
        <v>0.79262376769902188</v>
      </c>
      <c r="E456" s="6">
        <f ca="1">LN((RAND()^(-Results!$F$4))-1)</f>
        <v>-0.45614620472102901</v>
      </c>
      <c r="F456" s="6">
        <f ca="1">LN((RAND()^(-Results!$F$4))-1)</f>
        <v>-0.78556689645005828</v>
      </c>
      <c r="G456" s="6">
        <f ca="1">LN((RAND()^(-Results!$F$4))-1)</f>
        <v>0.37291568679840514</v>
      </c>
      <c r="H456" s="6">
        <f t="shared" ca="1" si="42"/>
        <v>0.43116685724240938</v>
      </c>
      <c r="I456" s="10">
        <f ca="1">SUMPRODUCT(J456:O456,Results!B$12:G$12)+Results!$F$5*H456</f>
        <v>27.253927115570402</v>
      </c>
      <c r="J456" s="10">
        <f ca="1">SUMPRODUCT($A456:$F456,Results!$B$15:$G$15)</f>
        <v>-6.3700243766706173</v>
      </c>
      <c r="K456" s="10">
        <f ca="1">SUMPRODUCT($A456:$F456,Results!$B$16:$G$16)</f>
        <v>3.3007010498578997</v>
      </c>
      <c r="L456" s="10">
        <f ca="1">SUMPRODUCT($A456:$F456,Results!$B$17:$G$17)</f>
        <v>6.4951523541020553</v>
      </c>
      <c r="M456" s="10">
        <f ca="1">SUMPRODUCT($A456:$F456,Results!$B$18:$G$18)</f>
        <v>-2.2213446539451818</v>
      </c>
      <c r="N456" s="10">
        <f ca="1">SUMPRODUCT($A456:$F456,Results!$B$19:$G$19)</f>
        <v>13.710806704301008</v>
      </c>
      <c r="O456" s="10">
        <f ca="1">SUMPRODUCT($A456:$F456,Results!$B$20:$G$20)</f>
        <v>6.0254201869719637</v>
      </c>
      <c r="P456" s="10" cm="1">
        <f t="array" aca="1" ref="P456" ca="1">SUMPRODUCT(J456:O456,TRANSPOSE(Test!BL$20:BL$25))+Test!$AD$20-Test!$BL$27</f>
        <v>25.463974060013037</v>
      </c>
      <c r="Q456" s="10" cm="1">
        <f t="array" aca="1" ref="Q456" ca="1">SUMPRODUCT(J456:O456,TRANSPOSE(Test!ES$20:ES$25))+Test!$AD$20-Test!$ES$27</f>
        <v>25.429144145600191</v>
      </c>
      <c r="R456" s="10">
        <f ca="1">I456-Results!$E$5*H456</f>
        <v>25.529259686600764</v>
      </c>
      <c r="S456" s="10" cm="1">
        <f t="array" aca="1" ref="S456" ca="1">SUMPRODUCT(J456:O456,TRANSPOSE(Test!AR$28:AR$33))+Test!$AD$20-Test!$AC$26</f>
        <v>24.978176258330453</v>
      </c>
      <c r="T456" s="10">
        <f ca="1">SUMPRODUCT(J456:O456,Results!K$9:P$9)</f>
        <v>25.243949173597681</v>
      </c>
      <c r="U456" s="10">
        <f ca="1">SUMPRODUCT(J456:O456,Results!K$9:P$9)+Test!$AD$20-Test!$AC$31</f>
        <v>25.260905230122773</v>
      </c>
      <c r="V456" s="10">
        <f t="shared" ca="1" si="43"/>
        <v>1.7899530555573655</v>
      </c>
      <c r="W456" s="10">
        <f t="shared" ca="1" si="44"/>
        <v>1.8247829699702116</v>
      </c>
      <c r="X456" s="10">
        <f t="shared" ca="1" si="45"/>
        <v>1.7246674289696386</v>
      </c>
      <c r="Y456" s="10">
        <f t="shared" ca="1" si="46"/>
        <v>2.2757508572399487</v>
      </c>
      <c r="Z456" s="10">
        <f ca="1">I456-Test!$AD$20</f>
        <v>26.971799048688517</v>
      </c>
      <c r="AA456" s="10">
        <f t="shared" ca="1" si="47"/>
        <v>1.9930218854476287</v>
      </c>
    </row>
    <row r="457" spans="1:27">
      <c r="A457" s="6">
        <f ca="1">LN((RAND()^(-Results!$F$4))-1)</f>
        <v>-0.30968006771620626</v>
      </c>
      <c r="B457" s="6">
        <f ca="1">LN((RAND()^(-Results!$F$4))-1)</f>
        <v>1.3457895489486844</v>
      </c>
      <c r="C457" s="6">
        <f ca="1">LN((RAND()^(-Results!$F$4))-1)</f>
        <v>-1.065111990045942</v>
      </c>
      <c r="D457" s="6">
        <f ca="1">LN((RAND()^(-Results!$F$4))-1)</f>
        <v>-1.5702637463351705</v>
      </c>
      <c r="E457" s="6">
        <f ca="1">LN((RAND()^(-Results!$F$4))-1)</f>
        <v>1.8011138674846767</v>
      </c>
      <c r="F457" s="6">
        <f ca="1">LN((RAND()^(-Results!$F$4))-1)</f>
        <v>-0.53475141159346073</v>
      </c>
      <c r="G457" s="6">
        <f ca="1">LN((RAND()^(-Results!$F$4))-1)</f>
        <v>2.3626728556365069</v>
      </c>
      <c r="H457" s="6">
        <f t="shared" ca="1" si="42"/>
        <v>2.4209240260805109</v>
      </c>
      <c r="I457" s="10">
        <f ca="1">SUMPRODUCT(J457:O457,Results!B$12:G$12)+Results!$F$5*H457</f>
        <v>15.657181873204724</v>
      </c>
      <c r="J457" s="10">
        <f ca="1">SUMPRODUCT($A457:$F457,Results!$B$15:$G$15)</f>
        <v>-1.950318362274639E-2</v>
      </c>
      <c r="K457" s="10">
        <f ca="1">SUMPRODUCT($A457:$F457,Results!$B$16:$G$16)</f>
        <v>4.5322638486774975</v>
      </c>
      <c r="L457" s="10">
        <f ca="1">SUMPRODUCT($A457:$F457,Results!$B$17:$G$17)</f>
        <v>-7.3116483821291212</v>
      </c>
      <c r="M457" s="10">
        <f ca="1">SUMPRODUCT($A457:$F457,Results!$B$18:$G$18)</f>
        <v>4.0058813705000933</v>
      </c>
      <c r="N457" s="10">
        <f ca="1">SUMPRODUCT($A457:$F457,Results!$B$19:$G$19)</f>
        <v>-0.88269630416227018</v>
      </c>
      <c r="O457" s="10">
        <f ca="1">SUMPRODUCT($A457:$F457,Results!$B$20:$G$20)</f>
        <v>-4.2233399475452806</v>
      </c>
      <c r="P457" s="10" cm="1">
        <f t="array" aca="1" ref="P457" ca="1">SUMPRODUCT(J457:O457,TRANSPOSE(Test!BL$20:BL$25))+Test!$AD$20-Test!$BL$27</f>
        <v>3.1308899363781442</v>
      </c>
      <c r="Q457" s="10" cm="1">
        <f t="array" aca="1" ref="Q457" ca="1">SUMPRODUCT(J457:O457,TRANSPOSE(Test!ES$20:ES$25))+Test!$AD$20-Test!$ES$27</f>
        <v>3.1728202188002048</v>
      </c>
      <c r="R457" s="10">
        <f ca="1">I457-Results!$E$5*H457</f>
        <v>5.9734857688826803</v>
      </c>
      <c r="S457" s="10" cm="1">
        <f t="array" aca="1" ref="S457" ca="1">SUMPRODUCT(J457:O457,TRANSPOSE(Test!AR$28:AR$33))+Test!$AD$20-Test!$AC$26</f>
        <v>-1.3975855989504553</v>
      </c>
      <c r="T457" s="10">
        <f ca="1">SUMPRODUCT(J457:O457,Results!K$9:P$9)</f>
        <v>3.3458879489513449</v>
      </c>
      <c r="U457" s="10">
        <f ca="1">SUMPRODUCT(J457:O457,Results!K$9:P$9)+Test!$AD$20-Test!$AC$31</f>
        <v>3.3628440054764375</v>
      </c>
      <c r="V457" s="10">
        <f t="shared" ca="1" si="43"/>
        <v>12.526291936826579</v>
      </c>
      <c r="W457" s="10">
        <f t="shared" ca="1" si="44"/>
        <v>12.48436165440452</v>
      </c>
      <c r="X457" s="10">
        <f t="shared" ca="1" si="45"/>
        <v>9.6836961043220438</v>
      </c>
      <c r="Y457" s="10">
        <f t="shared" ca="1" si="46"/>
        <v>17.054767472155181</v>
      </c>
      <c r="Z457" s="10">
        <f ca="1">I457-Test!$AD$20</f>
        <v>15.375053806322839</v>
      </c>
      <c r="AA457" s="10">
        <f t="shared" ca="1" si="47"/>
        <v>12.294337867728286</v>
      </c>
    </row>
    <row r="458" spans="1:27">
      <c r="A458" s="6">
        <f ca="1">LN((RAND()^(-Results!$F$4))-1)</f>
        <v>-0.79394971360362543</v>
      </c>
      <c r="B458" s="6">
        <f ca="1">LN((RAND()^(-Results!$F$4))-1)</f>
        <v>1.822717516382873</v>
      </c>
      <c r="C458" s="6">
        <f ca="1">LN((RAND()^(-Results!$F$4))-1)</f>
        <v>-3.9864556365855182E-2</v>
      </c>
      <c r="D458" s="6">
        <f ca="1">LN((RAND()^(-Results!$F$4))-1)</f>
        <v>-0.65839592016022597</v>
      </c>
      <c r="E458" s="6">
        <f ca="1">LN((RAND()^(-Results!$F$4))-1)</f>
        <v>0.63124041508677531</v>
      </c>
      <c r="F458" s="6">
        <f ca="1">LN((RAND()^(-Results!$F$4))-1)</f>
        <v>-0.48349250988700893</v>
      </c>
      <c r="G458" s="6">
        <f ca="1">LN((RAND()^(-Results!$F$4))-1)</f>
        <v>0.34852612736958272</v>
      </c>
      <c r="H458" s="6">
        <f t="shared" ca="1" si="42"/>
        <v>0.40677729781358696</v>
      </c>
      <c r="I458" s="10">
        <f ca="1">SUMPRODUCT(J458:O458,Results!B$12:G$12)+Results!$F$5*H458</f>
        <v>0.49293169086379418</v>
      </c>
      <c r="J458" s="10">
        <f ca="1">SUMPRODUCT($A458:$F458,Results!$B$15:$G$15)</f>
        <v>2.651714989180102</v>
      </c>
      <c r="K458" s="10">
        <f ca="1">SUMPRODUCT($A458:$F458,Results!$B$16:$G$16)</f>
        <v>2.9661383648023536</v>
      </c>
      <c r="L458" s="10">
        <f ca="1">SUMPRODUCT($A458:$F458,Results!$B$17:$G$17)</f>
        <v>-0.74856506306697668</v>
      </c>
      <c r="M458" s="10">
        <f ca="1">SUMPRODUCT($A458:$F458,Results!$B$18:$G$18)</f>
        <v>1.9604002398500788</v>
      </c>
      <c r="N458" s="10">
        <f ca="1">SUMPRODUCT($A458:$F458,Results!$B$19:$G$19)</f>
        <v>0.3989685149127149</v>
      </c>
      <c r="O458" s="10">
        <f ca="1">SUMPRODUCT($A458:$F458,Results!$B$20:$G$20)</f>
        <v>-2.0139755652916489</v>
      </c>
      <c r="P458" s="10" cm="1">
        <f t="array" aca="1" ref="P458" ca="1">SUMPRODUCT(J458:O458,TRANSPOSE(Test!BL$20:BL$25))+Test!$AD$20-Test!$BL$27</f>
        <v>-1.930055122675951</v>
      </c>
      <c r="Q458" s="10" cm="1">
        <f t="array" aca="1" ref="Q458" ca="1">SUMPRODUCT(J458:O458,TRANSPOSE(Test!ES$20:ES$25))+Test!$AD$20-Test!$ES$27</f>
        <v>-1.8530586751420168</v>
      </c>
      <c r="R458" s="10">
        <f ca="1">I458-Results!$E$5*H458</f>
        <v>-1.1341775003905537</v>
      </c>
      <c r="S458" s="10" cm="1">
        <f t="array" aca="1" ref="S458" ca="1">SUMPRODUCT(J458:O458,TRANSPOSE(Test!AR$28:AR$33))+Test!$AD$20-Test!$AC$26</f>
        <v>-3.2834775394624716</v>
      </c>
      <c r="T458" s="10">
        <f ca="1">SUMPRODUCT(J458:O458,Results!K$9:P$9)</f>
        <v>-1.4851959936514887</v>
      </c>
      <c r="U458" s="10">
        <f ca="1">SUMPRODUCT(J458:O458,Results!K$9:P$9)+Test!$AD$20-Test!$AC$31</f>
        <v>-1.4682399371263961</v>
      </c>
      <c r="V458" s="10">
        <f t="shared" ca="1" si="43"/>
        <v>2.4229868135397452</v>
      </c>
      <c r="W458" s="10">
        <f t="shared" ca="1" si="44"/>
        <v>2.345990366005811</v>
      </c>
      <c r="X458" s="10">
        <f t="shared" ca="1" si="45"/>
        <v>1.6271091912543478</v>
      </c>
      <c r="Y458" s="10">
        <f t="shared" ca="1" si="46"/>
        <v>3.7764092303262657</v>
      </c>
      <c r="Z458" s="10">
        <f ca="1">I458-Test!$AD$20</f>
        <v>0.21080362398190888</v>
      </c>
      <c r="AA458" s="10">
        <f t="shared" ca="1" si="47"/>
        <v>1.9611716279901903</v>
      </c>
    </row>
    <row r="459" spans="1:27">
      <c r="A459" s="6">
        <f ca="1">LN((RAND()^(-Results!$F$4))-1)</f>
        <v>2.9288314515374547</v>
      </c>
      <c r="B459" s="6">
        <f ca="1">LN((RAND()^(-Results!$F$4))-1)</f>
        <v>-0.7871533724543911</v>
      </c>
      <c r="C459" s="6">
        <f ca="1">LN((RAND()^(-Results!$F$4))-1)</f>
        <v>-1.4268116127801818</v>
      </c>
      <c r="D459" s="6">
        <f ca="1">LN((RAND()^(-Results!$F$4))-1)</f>
        <v>-0.11411509990532076</v>
      </c>
      <c r="E459" s="6">
        <f ca="1">LN((RAND()^(-Results!$F$4))-1)</f>
        <v>-1.5569269061733888</v>
      </c>
      <c r="F459" s="6">
        <f ca="1">LN((RAND()^(-Results!$F$4))-1)</f>
        <v>-2.746225545070863</v>
      </c>
      <c r="G459" s="6">
        <f ca="1">LN((RAND()^(-Results!$F$4))-1)</f>
        <v>1.207792230416441</v>
      </c>
      <c r="H459" s="6">
        <f t="shared" ca="1" si="42"/>
        <v>1.2660434008604453</v>
      </c>
      <c r="I459" s="10">
        <f ca="1">SUMPRODUCT(J459:O459,Results!B$12:G$12)+Results!$F$5*H459</f>
        <v>6.4665314676927812</v>
      </c>
      <c r="J459" s="10">
        <f ca="1">SUMPRODUCT($A459:$F459,Results!$B$15:$G$15)</f>
        <v>-1.9394106605000969</v>
      </c>
      <c r="K459" s="10">
        <f ca="1">SUMPRODUCT($A459:$F459,Results!$B$16:$G$16)</f>
        <v>-8.288541264439452</v>
      </c>
      <c r="L459" s="10">
        <f ca="1">SUMPRODUCT($A459:$F459,Results!$B$17:$G$17)</f>
        <v>6.5959852112999418</v>
      </c>
      <c r="M459" s="10">
        <f ca="1">SUMPRODUCT($A459:$F459,Results!$B$18:$G$18)</f>
        <v>6.7567535802211101</v>
      </c>
      <c r="N459" s="10">
        <f ca="1">SUMPRODUCT($A459:$F459,Results!$B$19:$G$19)</f>
        <v>4.7464726175321985</v>
      </c>
      <c r="O459" s="10">
        <f ca="1">SUMPRODUCT($A459:$F459,Results!$B$20:$G$20)</f>
        <v>-0.64440229595667953</v>
      </c>
      <c r="P459" s="10" cm="1">
        <f t="array" aca="1" ref="P459" ca="1">SUMPRODUCT(J459:O459,TRANSPOSE(Test!BL$20:BL$25))+Test!$AD$20-Test!$BL$27</f>
        <v>-0.31792394228583576</v>
      </c>
      <c r="Q459" s="10" cm="1">
        <f t="array" aca="1" ref="Q459" ca="1">SUMPRODUCT(J459:O459,TRANSPOSE(Test!ES$20:ES$25))+Test!$AD$20-Test!$ES$27</f>
        <v>-0.45155018904443844</v>
      </c>
      <c r="R459" s="10">
        <f ca="1">I459-Results!$E$5*H459</f>
        <v>1.402357864251</v>
      </c>
      <c r="S459" s="10" cm="1">
        <f t="array" aca="1" ref="S459" ca="1">SUMPRODUCT(J459:O459,TRANSPOSE(Test!AR$28:AR$33))+Test!$AD$20-Test!$AC$26</f>
        <v>-7.0302685391731581</v>
      </c>
      <c r="T459" s="10">
        <f ca="1">SUMPRODUCT(J459:O459,Results!K$9:P$9)</f>
        <v>-1.1556378439043815</v>
      </c>
      <c r="U459" s="10">
        <f ca="1">SUMPRODUCT(J459:O459,Results!K$9:P$9)+Test!$AD$20-Test!$AC$31</f>
        <v>-1.1386817873792889</v>
      </c>
      <c r="V459" s="10">
        <f t="shared" ca="1" si="43"/>
        <v>6.7844554099786167</v>
      </c>
      <c r="W459" s="10">
        <f t="shared" ca="1" si="44"/>
        <v>6.9180816567372201</v>
      </c>
      <c r="X459" s="10">
        <f t="shared" ca="1" si="45"/>
        <v>5.0641736034417812</v>
      </c>
      <c r="Y459" s="10">
        <f t="shared" ca="1" si="46"/>
        <v>13.496800006865939</v>
      </c>
      <c r="Z459" s="10">
        <f ca="1">I459-Test!$AD$20</f>
        <v>6.1844034008108961</v>
      </c>
      <c r="AA459" s="10">
        <f t="shared" ca="1" si="47"/>
        <v>7.6052132550720701</v>
      </c>
    </row>
    <row r="460" spans="1:27">
      <c r="A460" s="6">
        <f ca="1">LN((RAND()^(-Results!$F$4))-1)</f>
        <v>1.7425396373235451</v>
      </c>
      <c r="B460" s="6">
        <f ca="1">LN((RAND()^(-Results!$F$4))-1)</f>
        <v>-1.8904853814939984</v>
      </c>
      <c r="C460" s="6">
        <f ca="1">LN((RAND()^(-Results!$F$4))-1)</f>
        <v>0.13736410468055574</v>
      </c>
      <c r="D460" s="6">
        <f ca="1">LN((RAND()^(-Results!$F$4))-1)</f>
        <v>0.23852366708389899</v>
      </c>
      <c r="E460" s="6">
        <f ca="1">LN((RAND()^(-Results!$F$4))-1)</f>
        <v>-1.4786770897578698</v>
      </c>
      <c r="F460" s="6">
        <f ca="1">LN((RAND()^(-Results!$F$4))-1)</f>
        <v>-0.41173769493222007</v>
      </c>
      <c r="G460" s="6">
        <f ca="1">LN((RAND()^(-Results!$F$4))-1)</f>
        <v>3.7830514436529987</v>
      </c>
      <c r="H460" s="6">
        <f t="shared" ca="1" si="42"/>
        <v>3.8413026140970028</v>
      </c>
      <c r="I460" s="10">
        <f ca="1">SUMPRODUCT(J460:O460,Results!B$12:G$12)+Results!$F$5*H460</f>
        <v>19.978538471127223</v>
      </c>
      <c r="J460" s="10">
        <f ca="1">SUMPRODUCT($A460:$F460,Results!$B$15:$G$15)</f>
        <v>-2.04241078897698</v>
      </c>
      <c r="K460" s="10">
        <f ca="1">SUMPRODUCT($A460:$F460,Results!$B$16:$G$16)</f>
        <v>-5.1894563699789327</v>
      </c>
      <c r="L460" s="10">
        <f ca="1">SUMPRODUCT($A460:$F460,Results!$B$17:$G$17)</f>
        <v>4.9377327371607294</v>
      </c>
      <c r="M460" s="10">
        <f ca="1">SUMPRODUCT($A460:$F460,Results!$B$18:$G$18)</f>
        <v>-0.38916553800530651</v>
      </c>
      <c r="N460" s="10">
        <f ca="1">SUMPRODUCT($A460:$F460,Results!$B$19:$G$19)</f>
        <v>2.320497911368534</v>
      </c>
      <c r="O460" s="10">
        <f ca="1">SUMPRODUCT($A460:$F460,Results!$B$20:$G$20)</f>
        <v>2.4822719568976437</v>
      </c>
      <c r="P460" s="10" cm="1">
        <f t="array" aca="1" ref="P460" ca="1">SUMPRODUCT(J460:O460,TRANSPOSE(Test!BL$20:BL$25))+Test!$AD$20-Test!$BL$27</f>
        <v>1.1462620220588575</v>
      </c>
      <c r="Q460" s="10" cm="1">
        <f t="array" aca="1" ref="Q460" ca="1">SUMPRODUCT(J460:O460,TRANSPOSE(Test!ES$20:ES$25))+Test!$AD$20-Test!$ES$27</f>
        <v>1.0189400882949999</v>
      </c>
      <c r="R460" s="10">
        <f ca="1">I460-Results!$E$5*H460</f>
        <v>4.6133280147392117</v>
      </c>
      <c r="S460" s="10" cm="1">
        <f t="array" aca="1" ref="S460" ca="1">SUMPRODUCT(J460:O460,TRANSPOSE(Test!AR$28:AR$33))+Test!$AD$20-Test!$AC$26</f>
        <v>1.3163365882491973</v>
      </c>
      <c r="T460" s="10">
        <f ca="1">SUMPRODUCT(J460:O460,Results!K$9:P$9)</f>
        <v>0.35275123682588383</v>
      </c>
      <c r="U460" s="10">
        <f ca="1">SUMPRODUCT(J460:O460,Results!K$9:P$9)+Test!$AD$20-Test!$AC$31</f>
        <v>0.3697072933509763</v>
      </c>
      <c r="V460" s="10">
        <f t="shared" ca="1" si="43"/>
        <v>18.832276449068367</v>
      </c>
      <c r="W460" s="10">
        <f t="shared" ca="1" si="44"/>
        <v>18.959598382832223</v>
      </c>
      <c r="X460" s="10">
        <f t="shared" ca="1" si="45"/>
        <v>15.365210456388011</v>
      </c>
      <c r="Y460" s="10">
        <f t="shared" ca="1" si="46"/>
        <v>18.662201882878026</v>
      </c>
      <c r="Z460" s="10">
        <f ca="1">I460-Test!$AD$20</f>
        <v>19.696410404245338</v>
      </c>
      <c r="AA460" s="10">
        <f t="shared" ca="1" si="47"/>
        <v>19.608831177776246</v>
      </c>
    </row>
    <row r="461" spans="1:27">
      <c r="A461" s="6">
        <f ca="1">LN((RAND()^(-Results!$F$4))-1)</f>
        <v>2.7734698652380696</v>
      </c>
      <c r="B461" s="6">
        <f ca="1">LN((RAND()^(-Results!$F$4))-1)</f>
        <v>0.33018641116991232</v>
      </c>
      <c r="C461" s="6">
        <f ca="1">LN((RAND()^(-Results!$F$4))-1)</f>
        <v>4.1621874111893273</v>
      </c>
      <c r="D461" s="6">
        <f ca="1">LN((RAND()^(-Results!$F$4))-1)</f>
        <v>-1.3440622203224315</v>
      </c>
      <c r="E461" s="6">
        <f ca="1">LN((RAND()^(-Results!$F$4))-1)</f>
        <v>2.3797562075730498</v>
      </c>
      <c r="F461" s="6">
        <f ca="1">LN((RAND()^(-Results!$F$4))-1)</f>
        <v>1.6309027775558167</v>
      </c>
      <c r="G461" s="6">
        <f ca="1">LN((RAND()^(-Results!$F$4))-1)</f>
        <v>3.3184236639071307</v>
      </c>
      <c r="H461" s="6">
        <f t="shared" ca="1" si="42"/>
        <v>3.3766748343511348</v>
      </c>
      <c r="I461" s="10">
        <f ca="1">SUMPRODUCT(J461:O461,Results!B$12:G$12)+Results!$F$5*H461</f>
        <v>51.83455329341696</v>
      </c>
      <c r="J461" s="10">
        <f ca="1">SUMPRODUCT($A461:$F461,Results!$B$15:$G$15)</f>
        <v>-9.1256026832961101</v>
      </c>
      <c r="K461" s="10">
        <f ca="1">SUMPRODUCT($A461:$F461,Results!$B$16:$G$16)</f>
        <v>13.815386630375846</v>
      </c>
      <c r="L461" s="10">
        <f ca="1">SUMPRODUCT($A461:$F461,Results!$B$17:$G$17)</f>
        <v>-8.3208634963199444</v>
      </c>
      <c r="M461" s="10">
        <f ca="1">SUMPRODUCT($A461:$F461,Results!$B$18:$G$18)</f>
        <v>-7.751355029083828</v>
      </c>
      <c r="N461" s="10">
        <f ca="1">SUMPRODUCT($A461:$F461,Results!$B$19:$G$19)</f>
        <v>9.0652748693630745</v>
      </c>
      <c r="O461" s="10">
        <f ca="1">SUMPRODUCT($A461:$F461,Results!$B$20:$G$20)</f>
        <v>5.5386084389711288</v>
      </c>
      <c r="P461" s="10" cm="1">
        <f t="array" aca="1" ref="P461" ca="1">SUMPRODUCT(J461:O461,TRANSPOSE(Test!BL$20:BL$25))+Test!$AD$20-Test!$BL$27</f>
        <v>36.736213828664575</v>
      </c>
      <c r="Q461" s="10" cm="1">
        <f t="array" aca="1" ref="Q461" ca="1">SUMPRODUCT(J461:O461,TRANSPOSE(Test!ES$20:ES$25))+Test!$AD$20-Test!$ES$27</f>
        <v>36.628106894061681</v>
      </c>
      <c r="R461" s="10">
        <f ca="1">I461-Results!$E$5*H461</f>
        <v>38.327853956012419</v>
      </c>
      <c r="S461" s="10" cm="1">
        <f t="array" aca="1" ref="S461" ca="1">SUMPRODUCT(J461:O461,TRANSPOSE(Test!AR$28:AR$33))+Test!$AD$20-Test!$AC$26</f>
        <v>39.867671940979477</v>
      </c>
      <c r="T461" s="10">
        <f ca="1">SUMPRODUCT(J461:O461,Results!K$9:P$9)</f>
        <v>36.033831095426038</v>
      </c>
      <c r="U461" s="10">
        <f ca="1">SUMPRODUCT(J461:O461,Results!K$9:P$9)+Test!$AD$20-Test!$AC$31</f>
        <v>36.050787151951134</v>
      </c>
      <c r="V461" s="10">
        <f t="shared" ca="1" si="43"/>
        <v>15.098339464752385</v>
      </c>
      <c r="W461" s="10">
        <f t="shared" ca="1" si="44"/>
        <v>15.206446399355279</v>
      </c>
      <c r="X461" s="10">
        <f t="shared" ca="1" si="45"/>
        <v>13.506699337404541</v>
      </c>
      <c r="Y461" s="10">
        <f t="shared" ca="1" si="46"/>
        <v>11.966881352437483</v>
      </c>
      <c r="Z461" s="10">
        <f ca="1">I461-Test!$AD$20</f>
        <v>51.552425226535071</v>
      </c>
      <c r="AA461" s="10">
        <f t="shared" ca="1" si="47"/>
        <v>15.783766141465826</v>
      </c>
    </row>
    <row r="462" spans="1:27">
      <c r="A462" s="6">
        <f ca="1">LN((RAND()^(-Results!$F$4))-1)</f>
        <v>0.17118327679013506</v>
      </c>
      <c r="B462" s="6">
        <f ca="1">LN((RAND()^(-Results!$F$4))-1)</f>
        <v>-1.0509590699158731</v>
      </c>
      <c r="C462" s="6">
        <f ca="1">LN((RAND()^(-Results!$F$4))-1)</f>
        <v>1.150368405247876</v>
      </c>
      <c r="D462" s="6">
        <f ca="1">LN((RAND()^(-Results!$F$4))-1)</f>
        <v>0.38272178723727535</v>
      </c>
      <c r="E462" s="6">
        <f ca="1">LN((RAND()^(-Results!$F$4))-1)</f>
        <v>-0.10038710110526806</v>
      </c>
      <c r="F462" s="6">
        <f ca="1">LN((RAND()^(-Results!$F$4))-1)</f>
        <v>-6.8475511046208979</v>
      </c>
      <c r="G462" s="6">
        <f ca="1">LN((RAND()^(-Results!$F$4))-1)</f>
        <v>0.67630377840728262</v>
      </c>
      <c r="H462" s="6">
        <f t="shared" ca="1" si="42"/>
        <v>0.73455494885128692</v>
      </c>
      <c r="I462" s="10">
        <f ca="1">SUMPRODUCT(J462:O462,Results!B$12:G$12)+Results!$F$5*H462</f>
        <v>-29.407664195200212</v>
      </c>
      <c r="J462" s="10">
        <f ca="1">SUMPRODUCT($A462:$F462,Results!$B$15:$G$15)</f>
        <v>13.790646246320756</v>
      </c>
      <c r="K462" s="10">
        <f ca="1">SUMPRODUCT($A462:$F462,Results!$B$16:$G$16)</f>
        <v>-4.9898946420686556</v>
      </c>
      <c r="L462" s="10">
        <f ca="1">SUMPRODUCT($A462:$F462,Results!$B$17:$G$17)</f>
        <v>8.1031718357713451</v>
      </c>
      <c r="M462" s="10">
        <f ca="1">SUMPRODUCT($A462:$F462,Results!$B$18:$G$18)</f>
        <v>9.3356679792513795</v>
      </c>
      <c r="N462" s="10">
        <f ca="1">SUMPRODUCT($A462:$F462,Results!$B$19:$G$19)</f>
        <v>-3.9089976802338868</v>
      </c>
      <c r="O462" s="10">
        <f ca="1">SUMPRODUCT($A462:$F462,Results!$B$20:$G$20)</f>
        <v>-5.4391898846998119</v>
      </c>
      <c r="P462" s="10" cm="1">
        <f t="array" aca="1" ref="P462" ca="1">SUMPRODUCT(J462:O462,TRANSPOSE(Test!BL$20:BL$25))+Test!$AD$20-Test!$BL$27</f>
        <v>-32.06936742635348</v>
      </c>
      <c r="Q462" s="10" cm="1">
        <f t="array" aca="1" ref="Q462" ca="1">SUMPRODUCT(J462:O462,TRANSPOSE(Test!ES$20:ES$25))+Test!$AD$20-Test!$ES$27</f>
        <v>-32.225224505863345</v>
      </c>
      <c r="R462" s="10">
        <f ca="1">I462-Results!$E$5*H462</f>
        <v>-32.345883990605358</v>
      </c>
      <c r="S462" s="10" cm="1">
        <f t="array" aca="1" ref="S462" ca="1">SUMPRODUCT(J462:O462,TRANSPOSE(Test!AR$28:AR$33))+Test!$AD$20-Test!$AC$26</f>
        <v>-35.03458766746121</v>
      </c>
      <c r="T462" s="10">
        <f ca="1">SUMPRODUCT(J462:O462,Results!K$9:P$9)</f>
        <v>-33.011051552102707</v>
      </c>
      <c r="U462" s="10">
        <f ca="1">SUMPRODUCT(J462:O462,Results!K$9:P$9)+Test!$AD$20-Test!$AC$31</f>
        <v>-32.994095495577611</v>
      </c>
      <c r="V462" s="10">
        <f t="shared" ca="1" si="43"/>
        <v>2.6617032311532682</v>
      </c>
      <c r="W462" s="10">
        <f t="shared" ca="1" si="44"/>
        <v>2.8175603106631328</v>
      </c>
      <c r="X462" s="10">
        <f t="shared" ca="1" si="45"/>
        <v>2.9382197954051463</v>
      </c>
      <c r="Y462" s="10">
        <f t="shared" ca="1" si="46"/>
        <v>5.626923472260998</v>
      </c>
      <c r="Z462" s="10">
        <f ca="1">I462-Test!$AD$20</f>
        <v>-29.689792262082097</v>
      </c>
      <c r="AA462" s="10">
        <f t="shared" ca="1" si="47"/>
        <v>3.5864313003773987</v>
      </c>
    </row>
    <row r="463" spans="1:27">
      <c r="A463" s="6">
        <f ca="1">LN((RAND()^(-Results!$F$4))-1)</f>
        <v>-0.52478955847270914</v>
      </c>
      <c r="B463" s="6">
        <f ca="1">LN((RAND()^(-Results!$F$4))-1)</f>
        <v>0.50740749828721543</v>
      </c>
      <c r="C463" s="6">
        <f ca="1">LN((RAND()^(-Results!$F$4))-1)</f>
        <v>-1.1222739029497313E-2</v>
      </c>
      <c r="D463" s="6">
        <f ca="1">LN((RAND()^(-Results!$F$4))-1)</f>
        <v>-0.91204215282930545</v>
      </c>
      <c r="E463" s="6">
        <f ca="1">LN((RAND()^(-Results!$F$4))-1)</f>
        <v>-0.23035071178493827</v>
      </c>
      <c r="F463" s="6">
        <f ca="1">LN((RAND()^(-Results!$F$4))-1)</f>
        <v>0.77538120814836886</v>
      </c>
      <c r="G463" s="6">
        <f ca="1">LN((RAND()^(-Results!$F$4))-1)</f>
        <v>-3.5118340347081718</v>
      </c>
      <c r="H463" s="6">
        <f t="shared" ca="1" si="42"/>
        <v>-3.4535828642641677</v>
      </c>
      <c r="I463" s="10">
        <f ca="1">SUMPRODUCT(J463:O463,Results!B$12:G$12)+Results!$F$5*H463</f>
        <v>-17.272113812486172</v>
      </c>
      <c r="J463" s="10">
        <f ca="1">SUMPRODUCT($A463:$F463,Results!$B$15:$G$15)</f>
        <v>0.98849672292248036</v>
      </c>
      <c r="K463" s="10">
        <f ca="1">SUMPRODUCT($A463:$F463,Results!$B$16:$G$16)</f>
        <v>1.216690770050876</v>
      </c>
      <c r="L463" s="10">
        <f ca="1">SUMPRODUCT($A463:$F463,Results!$B$17:$G$17)</f>
        <v>0.4358278178126247</v>
      </c>
      <c r="M463" s="10">
        <f ca="1">SUMPRODUCT($A463:$F463,Results!$B$18:$G$18)</f>
        <v>-0.75096321798186283</v>
      </c>
      <c r="N463" s="10">
        <f ca="1">SUMPRODUCT($A463:$F463,Results!$B$19:$G$19)</f>
        <v>0.49500076718080804</v>
      </c>
      <c r="O463" s="10">
        <f ca="1">SUMPRODUCT($A463:$F463,Results!$B$20:$G$20)</f>
        <v>9.5424047761684783E-2</v>
      </c>
      <c r="P463" s="10" cm="1">
        <f t="array" aca="1" ref="P463" ca="1">SUMPRODUCT(J463:O463,TRANSPOSE(Test!BL$20:BL$25))+Test!$AD$20-Test!$BL$27</f>
        <v>-0.16385334134013274</v>
      </c>
      <c r="Q463" s="10" cm="1">
        <f t="array" aca="1" ref="Q463" ca="1">SUMPRODUCT(J463:O463,TRANSPOSE(Test!ES$20:ES$25))+Test!$AD$20-Test!$ES$27</f>
        <v>-0.13884713543589561</v>
      </c>
      <c r="R463" s="10">
        <f ca="1">I463-Results!$E$5*H463</f>
        <v>-3.4577823554295009</v>
      </c>
      <c r="S463" s="10" cm="1">
        <f t="array" aca="1" ref="S463" ca="1">SUMPRODUCT(J463:O463,TRANSPOSE(Test!AR$28:AR$33))+Test!$AD$20-Test!$AC$26</f>
        <v>0.62218642289349857</v>
      </c>
      <c r="T463" s="10">
        <f ca="1">SUMPRODUCT(J463:O463,Results!K$9:P$9)</f>
        <v>-4.5711356834816412E-2</v>
      </c>
      <c r="U463" s="10">
        <f ca="1">SUMPRODUCT(J463:O463,Results!K$9:P$9)+Test!$AD$20-Test!$AC$31</f>
        <v>-2.8755300309723952E-2</v>
      </c>
      <c r="V463" s="10">
        <f t="shared" ca="1" si="43"/>
        <v>-17.108260471146039</v>
      </c>
      <c r="W463" s="10">
        <f t="shared" ca="1" si="44"/>
        <v>-17.133266677050276</v>
      </c>
      <c r="X463" s="10">
        <f t="shared" ca="1" si="45"/>
        <v>-13.814331457056671</v>
      </c>
      <c r="Y463" s="10">
        <f t="shared" ca="1" si="46"/>
        <v>-17.894300235379671</v>
      </c>
      <c r="Z463" s="10">
        <f ca="1">I463-Test!$AD$20</f>
        <v>-17.554241879368057</v>
      </c>
      <c r="AA463" s="10">
        <f t="shared" ca="1" si="47"/>
        <v>-17.243358512176449</v>
      </c>
    </row>
    <row r="464" spans="1:27">
      <c r="A464" s="6">
        <f ca="1">LN((RAND()^(-Results!$F$4))-1)</f>
        <v>0.65362281222049767</v>
      </c>
      <c r="B464" s="6">
        <f ca="1">LN((RAND()^(-Results!$F$4))-1)</f>
        <v>-0.86298610734385262</v>
      </c>
      <c r="C464" s="6">
        <f ca="1">LN((RAND()^(-Results!$F$4))-1)</f>
        <v>0.66368893283506314</v>
      </c>
      <c r="D464" s="6">
        <f ca="1">LN((RAND()^(-Results!$F$4))-1)</f>
        <v>3.767414394122214</v>
      </c>
      <c r="E464" s="6">
        <f ca="1">LN((RAND()^(-Results!$F$4))-1)</f>
        <v>-0.41029013191444036</v>
      </c>
      <c r="F464" s="6">
        <f ca="1">LN((RAND()^(-Results!$F$4))-1)</f>
        <v>-1.0775051118139989</v>
      </c>
      <c r="G464" s="6">
        <f ca="1">LN((RAND()^(-Results!$F$4))-1)</f>
        <v>3.3387687281976018E-2</v>
      </c>
      <c r="H464" s="6">
        <f t="shared" ca="1" si="42"/>
        <v>9.1638857725980266E-2</v>
      </c>
      <c r="I464" s="10">
        <f ca="1">SUMPRODUCT(J464:O464,Results!B$12:G$12)+Results!$F$5*H464</f>
        <v>-1.3911837084739225</v>
      </c>
      <c r="J464" s="10">
        <f ca="1">SUMPRODUCT($A464:$F464,Results!$B$15:$G$15)</f>
        <v>-1.9665060597118602</v>
      </c>
      <c r="K464" s="10">
        <f ca="1">SUMPRODUCT($A464:$F464,Results!$B$16:$G$16)</f>
        <v>-4.6414848977401144</v>
      </c>
      <c r="L464" s="10">
        <f ca="1">SUMPRODUCT($A464:$F464,Results!$B$17:$G$17)</f>
        <v>3.5822890891869585</v>
      </c>
      <c r="M464" s="10">
        <f ca="1">SUMPRODUCT($A464:$F464,Results!$B$18:$G$18)</f>
        <v>-1.2609877554246138</v>
      </c>
      <c r="N464" s="10">
        <f ca="1">SUMPRODUCT($A464:$F464,Results!$B$19:$G$19)</f>
        <v>-0.7343269533822796</v>
      </c>
      <c r="O464" s="10">
        <f ca="1">SUMPRODUCT($A464:$F464,Results!$B$20:$G$20)</f>
        <v>2.3921460128988157</v>
      </c>
      <c r="P464" s="10" cm="1">
        <f t="array" aca="1" ref="P464" ca="1">SUMPRODUCT(J464:O464,TRANSPOSE(Test!BL$20:BL$25))+Test!$AD$20-Test!$BL$27</f>
        <v>-1.5755616584671568</v>
      </c>
      <c r="Q464" s="10" cm="1">
        <f t="array" aca="1" ref="Q464" ca="1">SUMPRODUCT(J464:O464,TRANSPOSE(Test!ES$20:ES$25))+Test!$AD$20-Test!$ES$27</f>
        <v>-1.5612500556472355</v>
      </c>
      <c r="R464" s="10">
        <f ca="1">I464-Results!$E$5*H464</f>
        <v>-1.7577391393778434</v>
      </c>
      <c r="S464" s="10" cm="1">
        <f t="array" aca="1" ref="S464" ca="1">SUMPRODUCT(J464:O464,TRANSPOSE(Test!AR$28:AR$33))+Test!$AD$20-Test!$AC$26</f>
        <v>2.2422660609113354E-2</v>
      </c>
      <c r="T464" s="10">
        <f ca="1">SUMPRODUCT(J464:O464,Results!K$9:P$9)</f>
        <v>-1.4333773914246473</v>
      </c>
      <c r="U464" s="10">
        <f ca="1">SUMPRODUCT(J464:O464,Results!K$9:P$9)+Test!$AD$20-Test!$AC$31</f>
        <v>-1.4164213348995549</v>
      </c>
      <c r="V464" s="10">
        <f t="shared" ca="1" si="43"/>
        <v>0.18437794999323431</v>
      </c>
      <c r="W464" s="10">
        <f t="shared" ca="1" si="44"/>
        <v>0.17006634717331304</v>
      </c>
      <c r="X464" s="10">
        <f t="shared" ca="1" si="45"/>
        <v>0.36655543090392095</v>
      </c>
      <c r="Y464" s="10">
        <f t="shared" ca="1" si="46"/>
        <v>-1.4136063690830358</v>
      </c>
      <c r="Z464" s="10">
        <f ca="1">I464-Test!$AD$20</f>
        <v>-1.6733117753558078</v>
      </c>
      <c r="AA464" s="10">
        <f t="shared" ca="1" si="47"/>
        <v>2.5237626425632431E-2</v>
      </c>
    </row>
    <row r="465" spans="1:27">
      <c r="A465" s="6">
        <f ca="1">LN((RAND()^(-Results!$F$4))-1)</f>
        <v>1.0204294821166873</v>
      </c>
      <c r="B465" s="6">
        <f ca="1">LN((RAND()^(-Results!$F$4))-1)</f>
        <v>0.47598458428224094</v>
      </c>
      <c r="C465" s="6">
        <f ca="1">LN((RAND()^(-Results!$F$4))-1)</f>
        <v>-2.742238981567366</v>
      </c>
      <c r="D465" s="6">
        <f ca="1">LN((RAND()^(-Results!$F$4))-1)</f>
        <v>-0.27857294775666996</v>
      </c>
      <c r="E465" s="6">
        <f ca="1">LN((RAND()^(-Results!$F$4))-1)</f>
        <v>-1.0195532808101422</v>
      </c>
      <c r="F465" s="6">
        <f ca="1">LN((RAND()^(-Results!$F$4))-1)</f>
        <v>-1.166694337381498</v>
      </c>
      <c r="G465" s="6">
        <f ca="1">LN((RAND()^(-Results!$F$4))-1)</f>
        <v>-2.4604444790632471</v>
      </c>
      <c r="H465" s="6">
        <f t="shared" ca="1" si="42"/>
        <v>-2.4021933086192431</v>
      </c>
      <c r="I465" s="10">
        <f ca="1">SUMPRODUCT(J465:O465,Results!B$12:G$12)+Results!$F$5*H465</f>
        <v>-13.081312100114099</v>
      </c>
      <c r="J465" s="10">
        <f ca="1">SUMPRODUCT($A465:$F465,Results!$B$15:$G$15)</f>
        <v>-1.5210786517184962</v>
      </c>
      <c r="K465" s="10">
        <f ca="1">SUMPRODUCT($A465:$F465,Results!$B$16:$G$16)</f>
        <v>-6.5391429599603264</v>
      </c>
      <c r="L465" s="10">
        <f ca="1">SUMPRODUCT($A465:$F465,Results!$B$17:$G$17)</f>
        <v>2.7680370190140535</v>
      </c>
      <c r="M465" s="10">
        <f ca="1">SUMPRODUCT($A465:$F465,Results!$B$18:$G$18)</f>
        <v>6.5092081962399684</v>
      </c>
      <c r="N465" s="10">
        <f ca="1">SUMPRODUCT($A465:$F465,Results!$B$19:$G$19)</f>
        <v>1.6373789594229782</v>
      </c>
      <c r="O465" s="10">
        <f ca="1">SUMPRODUCT($A465:$F465,Results!$B$20:$G$20)</f>
        <v>-2.4603611397099971</v>
      </c>
      <c r="P465" s="10" cm="1">
        <f t="array" aca="1" ref="P465" ca="1">SUMPRODUCT(J465:O465,TRANSPOSE(Test!BL$20:BL$25))+Test!$AD$20-Test!$BL$27</f>
        <v>-2.3471247775411821</v>
      </c>
      <c r="Q465" s="10" cm="1">
        <f t="array" aca="1" ref="Q465" ca="1">SUMPRODUCT(J465:O465,TRANSPOSE(Test!ES$20:ES$25))+Test!$AD$20-Test!$ES$27</f>
        <v>-2.3410802803170081</v>
      </c>
      <c r="R465" s="10">
        <f ca="1">I465-Results!$E$5*H465</f>
        <v>-3.4725388656371265</v>
      </c>
      <c r="S465" s="10" cm="1">
        <f t="array" aca="1" ref="S465" ca="1">SUMPRODUCT(J465:O465,TRANSPOSE(Test!AR$28:AR$33))+Test!$AD$20-Test!$AC$26</f>
        <v>-9.0368072170920595</v>
      </c>
      <c r="T465" s="10">
        <f ca="1">SUMPRODUCT(J465:O465,Results!K$9:P$9)</f>
        <v>-2.3359398427981297</v>
      </c>
      <c r="U465" s="10">
        <f ca="1">SUMPRODUCT(J465:O465,Results!K$9:P$9)+Test!$AD$20-Test!$AC$31</f>
        <v>-2.3189837862730376</v>
      </c>
      <c r="V465" s="10">
        <f t="shared" ca="1" si="43"/>
        <v>-10.734187322572916</v>
      </c>
      <c r="W465" s="10">
        <f t="shared" ca="1" si="44"/>
        <v>-10.74023181979709</v>
      </c>
      <c r="X465" s="10">
        <f t="shared" ca="1" si="45"/>
        <v>-9.6087732344769723</v>
      </c>
      <c r="Y465" s="10">
        <f t="shared" ca="1" si="46"/>
        <v>-4.0445048830220394</v>
      </c>
      <c r="Z465" s="10">
        <f ca="1">I465-Test!$AD$20</f>
        <v>-13.363440166995984</v>
      </c>
      <c r="AA465" s="10">
        <f t="shared" ca="1" si="47"/>
        <v>-10.762328313841062</v>
      </c>
    </row>
    <row r="466" spans="1:27">
      <c r="A466" s="6">
        <f ca="1">LN((RAND()^(-Results!$F$4))-1)</f>
        <v>-0.10145889807908749</v>
      </c>
      <c r="B466" s="6">
        <f ca="1">LN((RAND()^(-Results!$F$4))-1)</f>
        <v>-1.8861367828192612</v>
      </c>
      <c r="C466" s="6">
        <f ca="1">LN((RAND()^(-Results!$F$4))-1)</f>
        <v>-4.471520247355107</v>
      </c>
      <c r="D466" s="6">
        <f ca="1">LN((RAND()^(-Results!$F$4))-1)</f>
        <v>2.9243415170874103</v>
      </c>
      <c r="E466" s="6">
        <f ca="1">LN((RAND()^(-Results!$F$4))-1)</f>
        <v>-1.5487735829609108</v>
      </c>
      <c r="F466" s="6">
        <f ca="1">LN((RAND()^(-Results!$F$4))-1)</f>
        <v>0.6753794595943321</v>
      </c>
      <c r="G466" s="6">
        <f ca="1">LN((RAND()^(-Results!$F$4))-1)</f>
        <v>-1.5924679579011396</v>
      </c>
      <c r="H466" s="6">
        <f t="shared" ca="1" si="42"/>
        <v>-1.5342167874571353</v>
      </c>
      <c r="I466" s="10">
        <f ca="1">SUMPRODUCT(J466:O466,Results!B$12:G$12)+Results!$F$5*H466</f>
        <v>-13.912866050982888</v>
      </c>
      <c r="J466" s="10">
        <f ca="1">SUMPRODUCT($A466:$F466,Results!$B$15:$G$15)</f>
        <v>-5.3387381000058989</v>
      </c>
      <c r="K466" s="10">
        <f ca="1">SUMPRODUCT($A466:$F466,Results!$B$16:$G$16)</f>
        <v>-13.173411468657784</v>
      </c>
      <c r="L466" s="10">
        <f ca="1">SUMPRODUCT($A466:$F466,Results!$B$17:$G$17)</f>
        <v>0.5777448512349993</v>
      </c>
      <c r="M466" s="10">
        <f ca="1">SUMPRODUCT($A466:$F466,Results!$B$18:$G$18)</f>
        <v>3.2741211366753022</v>
      </c>
      <c r="N466" s="10">
        <f ca="1">SUMPRODUCT($A466:$F466,Results!$B$19:$G$19)</f>
        <v>-5.7095909606222159</v>
      </c>
      <c r="O466" s="10">
        <f ca="1">SUMPRODUCT($A466:$F466,Results!$B$20:$G$20)</f>
        <v>-1.2474209414987332</v>
      </c>
      <c r="P466" s="10" cm="1">
        <f t="array" aca="1" ref="P466" ca="1">SUMPRODUCT(J466:O466,TRANSPOSE(Test!BL$20:BL$25))+Test!$AD$20-Test!$BL$27</f>
        <v>-7.7944955187381</v>
      </c>
      <c r="Q466" s="10" cm="1">
        <f t="array" aca="1" ref="Q466" ca="1">SUMPRODUCT(J466:O466,TRANSPOSE(Test!ES$20:ES$25))+Test!$AD$20-Test!$ES$27</f>
        <v>-7.7309525479023895</v>
      </c>
      <c r="R466" s="10">
        <f ca="1">I466-Results!$E$5*H466</f>
        <v>-7.7759989011543471</v>
      </c>
      <c r="S466" s="10" cm="1">
        <f t="array" aca="1" ref="S466" ca="1">SUMPRODUCT(J466:O466,TRANSPOSE(Test!AR$28:AR$33))+Test!$AD$20-Test!$AC$26</f>
        <v>-11.679320531089488</v>
      </c>
      <c r="T466" s="10">
        <f ca="1">SUMPRODUCT(J466:O466,Results!K$9:P$9)</f>
        <v>-7.3765701470255332</v>
      </c>
      <c r="U466" s="10">
        <f ca="1">SUMPRODUCT(J466:O466,Results!K$9:P$9)+Test!$AD$20-Test!$AC$31</f>
        <v>-7.3596140905004406</v>
      </c>
      <c r="V466" s="10">
        <f t="shared" ca="1" si="43"/>
        <v>-6.1183705322447883</v>
      </c>
      <c r="W466" s="10">
        <f t="shared" ca="1" si="44"/>
        <v>-6.1819135030804988</v>
      </c>
      <c r="X466" s="10">
        <f t="shared" ca="1" si="45"/>
        <v>-6.1368671498285412</v>
      </c>
      <c r="Y466" s="10">
        <f t="shared" ca="1" si="46"/>
        <v>-2.2335455198934007</v>
      </c>
      <c r="Z466" s="10">
        <f ca="1">I466-Test!$AD$20</f>
        <v>-14.194994117864773</v>
      </c>
      <c r="AA466" s="10">
        <f t="shared" ca="1" si="47"/>
        <v>-6.5532519604824477</v>
      </c>
    </row>
    <row r="467" spans="1:27">
      <c r="A467" s="6">
        <f ca="1">LN((RAND()^(-Results!$F$4))-1)</f>
        <v>-0.38190757944931403</v>
      </c>
      <c r="B467" s="6">
        <f ca="1">LN((RAND()^(-Results!$F$4))-1)</f>
        <v>2.0354851121393476</v>
      </c>
      <c r="C467" s="6">
        <f ca="1">LN((RAND()^(-Results!$F$4))-1)</f>
        <v>0.82720649372118948</v>
      </c>
      <c r="D467" s="6">
        <f ca="1">LN((RAND()^(-Results!$F$4))-1)</f>
        <v>1.0659006656405521</v>
      </c>
      <c r="E467" s="6">
        <f ca="1">LN((RAND()^(-Results!$F$4))-1)</f>
        <v>-0.84818297205610427</v>
      </c>
      <c r="F467" s="6">
        <f ca="1">LN((RAND()^(-Results!$F$4))-1)</f>
        <v>-1.2292311853882962</v>
      </c>
      <c r="G467" s="6">
        <f ca="1">LN((RAND()^(-Results!$F$4))-1)</f>
        <v>-0.57150898326328159</v>
      </c>
      <c r="H467" s="6">
        <f t="shared" ca="1" si="42"/>
        <v>-0.51325781281927729</v>
      </c>
      <c r="I467" s="10">
        <f ca="1">SUMPRODUCT(J467:O467,Results!B$12:G$12)+Results!$F$5*H467</f>
        <v>-7.983362428038534</v>
      </c>
      <c r="J467" s="10">
        <f ca="1">SUMPRODUCT($A467:$F467,Results!$B$15:$G$15)</f>
        <v>3.9057640540495786</v>
      </c>
      <c r="K467" s="10">
        <f ca="1">SUMPRODUCT($A467:$F467,Results!$B$16:$G$16)</f>
        <v>-1.0524554341359202</v>
      </c>
      <c r="L467" s="10">
        <f ca="1">SUMPRODUCT($A467:$F467,Results!$B$17:$G$17)</f>
        <v>7.5477702800086686</v>
      </c>
      <c r="M467" s="10">
        <f ca="1">SUMPRODUCT($A467:$F467,Results!$B$18:$G$18)</f>
        <v>1.0988755379204278</v>
      </c>
      <c r="N467" s="10">
        <f ca="1">SUMPRODUCT($A467:$F467,Results!$B$19:$G$19)</f>
        <v>2.8822245359783798</v>
      </c>
      <c r="O467" s="10">
        <f ca="1">SUMPRODUCT($A467:$F467,Results!$B$20:$G$20)</f>
        <v>0.62580636180851945</v>
      </c>
      <c r="P467" s="10" cm="1">
        <f t="array" aca="1" ref="P467" ca="1">SUMPRODUCT(J467:O467,TRANSPOSE(Test!BL$20:BL$25))+Test!$AD$20-Test!$BL$27</f>
        <v>-5.8261380424917801</v>
      </c>
      <c r="Q467" s="10" cm="1">
        <f t="array" aca="1" ref="Q467" ca="1">SUMPRODUCT(J467:O467,TRANSPOSE(Test!ES$20:ES$25))+Test!$AD$20-Test!$ES$27</f>
        <v>-5.7386668450080975</v>
      </c>
      <c r="R467" s="10">
        <f ca="1">I467-Results!$E$5*H467</f>
        <v>-5.9303311767614248</v>
      </c>
      <c r="S467" s="10" cm="1">
        <f t="array" aca="1" ref="S467" ca="1">SUMPRODUCT(J467:O467,TRANSPOSE(Test!AR$28:AR$33))+Test!$AD$20-Test!$AC$26</f>
        <v>-5.3587058698278378</v>
      </c>
      <c r="T467" s="10">
        <f ca="1">SUMPRODUCT(J467:O467,Results!K$9:P$9)</f>
        <v>-5.2872428717018378</v>
      </c>
      <c r="U467" s="10">
        <f ca="1">SUMPRODUCT(J467:O467,Results!K$9:P$9)+Test!$AD$20-Test!$AC$31</f>
        <v>-5.2702868151767452</v>
      </c>
      <c r="V467" s="10">
        <f t="shared" ca="1" si="43"/>
        <v>-2.1572243855467539</v>
      </c>
      <c r="W467" s="10">
        <f t="shared" ca="1" si="44"/>
        <v>-2.2446955830304365</v>
      </c>
      <c r="X467" s="10">
        <f t="shared" ca="1" si="45"/>
        <v>-2.0530312512771092</v>
      </c>
      <c r="Y467" s="10">
        <f t="shared" ca="1" si="46"/>
        <v>-2.6246565582106962</v>
      </c>
      <c r="Z467" s="10">
        <f ca="1">I467-Test!$AD$20</f>
        <v>-8.2654904949204191</v>
      </c>
      <c r="AA467" s="10">
        <f t="shared" ca="1" si="47"/>
        <v>-2.7130756128617888</v>
      </c>
    </row>
    <row r="468" spans="1:27">
      <c r="A468" s="6">
        <f ca="1">LN((RAND()^(-Results!$F$4))-1)</f>
        <v>2.2278810455360789</v>
      </c>
      <c r="B468" s="6">
        <f ca="1">LN((RAND()^(-Results!$F$4))-1)</f>
        <v>-1.9471167422391029</v>
      </c>
      <c r="C468" s="6">
        <f ca="1">LN((RAND()^(-Results!$F$4))-1)</f>
        <v>-2.1496204309019764</v>
      </c>
      <c r="D468" s="6">
        <f ca="1">LN((RAND()^(-Results!$F$4))-1)</f>
        <v>-0.72553950757023755</v>
      </c>
      <c r="E468" s="6">
        <f ca="1">LN((RAND()^(-Results!$F$4))-1)</f>
        <v>1.8086853996121561</v>
      </c>
      <c r="F468" s="6">
        <f ca="1">LN((RAND()^(-Results!$F$4))-1)</f>
        <v>-1.9642042825000292</v>
      </c>
      <c r="G468" s="6">
        <f ca="1">LN((RAND()^(-Results!$F$4))-1)</f>
        <v>2.0365234980129325</v>
      </c>
      <c r="H468" s="6">
        <f t="shared" ca="1" si="42"/>
        <v>2.0947746684569366</v>
      </c>
      <c r="I468" s="10">
        <f ca="1">SUMPRODUCT(J468:O468,Results!B$12:G$12)+Results!$F$5*H468</f>
        <v>17.096756113414202</v>
      </c>
      <c r="J468" s="10">
        <f ca="1">SUMPRODUCT($A468:$F468,Results!$B$15:$G$15)</f>
        <v>-5.5204502869174146</v>
      </c>
      <c r="K468" s="10">
        <f ca="1">SUMPRODUCT($A468:$F468,Results!$B$16:$G$16)</f>
        <v>-1.3629099307221888</v>
      </c>
      <c r="L468" s="10">
        <f ca="1">SUMPRODUCT($A468:$F468,Results!$B$17:$G$17)</f>
        <v>-9.8512161322108209</v>
      </c>
      <c r="M468" s="10">
        <f ca="1">SUMPRODUCT($A468:$F468,Results!$B$18:$G$18)</f>
        <v>6.5748964708128277</v>
      </c>
      <c r="N468" s="10">
        <f ca="1">SUMPRODUCT($A468:$F468,Results!$B$19:$G$19)</f>
        <v>-2.0530592514470984</v>
      </c>
      <c r="O468" s="10">
        <f ca="1">SUMPRODUCT($A468:$F468,Results!$B$20:$G$20)</f>
        <v>-4.4063821787563864</v>
      </c>
      <c r="P468" s="10" cm="1">
        <f t="array" aca="1" ref="P468" ca="1">SUMPRODUCT(J468:O468,TRANSPOSE(Test!BL$20:BL$25))+Test!$AD$20-Test!$BL$27</f>
        <v>6.7377840467819592</v>
      </c>
      <c r="Q468" s="10" cm="1">
        <f t="array" aca="1" ref="Q468" ca="1">SUMPRODUCT(J468:O468,TRANSPOSE(Test!ES$20:ES$25))+Test!$AD$20-Test!$ES$27</f>
        <v>6.5954188087735472</v>
      </c>
      <c r="R468" s="10">
        <f ca="1">I468-Results!$E$5*H468</f>
        <v>8.7176574395864552</v>
      </c>
      <c r="S468" s="10" cm="1">
        <f t="array" aca="1" ref="S468" ca="1">SUMPRODUCT(J468:O468,TRANSPOSE(Test!AR$28:AR$33))+Test!$AD$20-Test!$AC$26</f>
        <v>-1.4312376773296243</v>
      </c>
      <c r="T468" s="10">
        <f ca="1">SUMPRODUCT(J468:O468,Results!K$9:P$9)</f>
        <v>5.8426105838622746</v>
      </c>
      <c r="U468" s="10">
        <f ca="1">SUMPRODUCT(J468:O468,Results!K$9:P$9)+Test!$AD$20-Test!$AC$31</f>
        <v>5.8595666403873672</v>
      </c>
      <c r="V468" s="10">
        <f t="shared" ca="1" si="43"/>
        <v>10.358972066632242</v>
      </c>
      <c r="W468" s="10">
        <f t="shared" ca="1" si="44"/>
        <v>10.501337304640654</v>
      </c>
      <c r="X468" s="10">
        <f t="shared" ca="1" si="45"/>
        <v>8.3790986738277464</v>
      </c>
      <c r="Y468" s="10">
        <f t="shared" ca="1" si="46"/>
        <v>18.527993790743825</v>
      </c>
      <c r="Z468" s="10">
        <f ca="1">I468-Test!$AD$20</f>
        <v>16.814628046532317</v>
      </c>
      <c r="AA468" s="10">
        <f t="shared" ca="1" si="47"/>
        <v>11.237189473026834</v>
      </c>
    </row>
    <row r="469" spans="1:27">
      <c r="A469" s="6">
        <f ca="1">LN((RAND()^(-Results!$F$4))-1)</f>
        <v>-2.709181239350317</v>
      </c>
      <c r="B469" s="6">
        <f ca="1">LN((RAND()^(-Results!$F$4))-1)</f>
        <v>3.567192828471538</v>
      </c>
      <c r="C469" s="6">
        <f ca="1">LN((RAND()^(-Results!$F$4))-1)</f>
        <v>-0.7703781075917544</v>
      </c>
      <c r="D469" s="6">
        <f ca="1">LN((RAND()^(-Results!$F$4))-1)</f>
        <v>1.1939200790620119</v>
      </c>
      <c r="E469" s="6">
        <f ca="1">LN((RAND()^(-Results!$F$4))-1)</f>
        <v>-2.7791023498288898</v>
      </c>
      <c r="F469" s="6">
        <f ca="1">LN((RAND()^(-Results!$F$4))-1)</f>
        <v>-0.48992410335543862</v>
      </c>
      <c r="G469" s="6">
        <f ca="1">LN((RAND()^(-Results!$F$4))-1)</f>
        <v>-1.027540997384417</v>
      </c>
      <c r="H469" s="6">
        <f t="shared" ca="1" si="42"/>
        <v>-0.96928982694041266</v>
      </c>
      <c r="I469" s="10">
        <f ca="1">SUMPRODUCT(J469:O469,Results!B$12:G$12)+Results!$F$5*H469</f>
        <v>-25.475154517330267</v>
      </c>
      <c r="J469" s="10">
        <f ca="1">SUMPRODUCT($A469:$F469,Results!$B$15:$G$15)</f>
        <v>9.626248941191335</v>
      </c>
      <c r="K469" s="10">
        <f ca="1">SUMPRODUCT($A469:$F469,Results!$B$16:$G$16)</f>
        <v>-6.0057471921907721</v>
      </c>
      <c r="L469" s="10">
        <f ca="1">SUMPRODUCT($A469:$F469,Results!$B$17:$G$17)</f>
        <v>15.031406552452326</v>
      </c>
      <c r="M469" s="10">
        <f ca="1">SUMPRODUCT($A469:$F469,Results!$B$18:$G$18)</f>
        <v>2.3814280416178306</v>
      </c>
      <c r="N469" s="10">
        <f ca="1">SUMPRODUCT($A469:$F469,Results!$B$19:$G$19)</f>
        <v>0.93602472537065373</v>
      </c>
      <c r="O469" s="10">
        <f ca="1">SUMPRODUCT($A469:$F469,Results!$B$20:$G$20)</f>
        <v>-0.41085054799657439</v>
      </c>
      <c r="P469" s="10" cm="1">
        <f t="array" aca="1" ref="P469" ca="1">SUMPRODUCT(J469:O469,TRANSPOSE(Test!BL$20:BL$25))+Test!$AD$20-Test!$BL$27</f>
        <v>-22.377267625469678</v>
      </c>
      <c r="Q469" s="10" cm="1">
        <f t="array" aca="1" ref="Q469" ca="1">SUMPRODUCT(J469:O469,TRANSPOSE(Test!ES$20:ES$25))+Test!$AD$20-Test!$ES$27</f>
        <v>-22.141099008064018</v>
      </c>
      <c r="R469" s="10">
        <f ca="1">I469-Results!$E$5*H469</f>
        <v>-21.597995209568616</v>
      </c>
      <c r="S469" s="10" cm="1">
        <f t="array" aca="1" ref="S469" ca="1">SUMPRODUCT(J469:O469,TRANSPOSE(Test!AR$28:AR$33))+Test!$AD$20-Test!$AC$26</f>
        <v>-21.02132826245138</v>
      </c>
      <c r="T469" s="10">
        <f ca="1">SUMPRODUCT(J469:O469,Results!K$9:P$9)</f>
        <v>-20.931724360462461</v>
      </c>
      <c r="U469" s="10">
        <f ca="1">SUMPRODUCT(J469:O469,Results!K$9:P$9)+Test!$AD$20-Test!$AC$31</f>
        <v>-20.914768303937368</v>
      </c>
      <c r="V469" s="10">
        <f t="shared" ca="1" si="43"/>
        <v>-3.0978868918605897</v>
      </c>
      <c r="W469" s="10">
        <f t="shared" ca="1" si="44"/>
        <v>-3.3340555092662498</v>
      </c>
      <c r="X469" s="10">
        <f t="shared" ca="1" si="45"/>
        <v>-3.8771593077616515</v>
      </c>
      <c r="Y469" s="10">
        <f t="shared" ca="1" si="46"/>
        <v>-4.4538262548788872</v>
      </c>
      <c r="Z469" s="10">
        <f ca="1">I469-Test!$AD$20</f>
        <v>-25.757282584212152</v>
      </c>
      <c r="AA469" s="10">
        <f t="shared" ca="1" si="47"/>
        <v>-4.5603862133928992</v>
      </c>
    </row>
    <row r="470" spans="1:27">
      <c r="A470" s="6">
        <f ca="1">LN((RAND()^(-Results!$F$4))-1)</f>
        <v>-0.77137434569091479</v>
      </c>
      <c r="B470" s="6">
        <f ca="1">LN((RAND()^(-Results!$F$4))-1)</f>
        <v>-2.6725075950306385</v>
      </c>
      <c r="C470" s="6">
        <f ca="1">LN((RAND()^(-Results!$F$4))-1)</f>
        <v>3.4177154307749911</v>
      </c>
      <c r="D470" s="6">
        <f ca="1">LN((RAND()^(-Results!$F$4))-1)</f>
        <v>-0.52301898335334229</v>
      </c>
      <c r="E470" s="6">
        <f ca="1">LN((RAND()^(-Results!$F$4))-1)</f>
        <v>-3.3833663366344338</v>
      </c>
      <c r="F470" s="6">
        <f ca="1">LN((RAND()^(-Results!$F$4))-1)</f>
        <v>-1.196439942112403</v>
      </c>
      <c r="G470" s="6">
        <f ca="1">LN((RAND()^(-Results!$F$4))-1)</f>
        <v>2.2960797118812697</v>
      </c>
      <c r="H470" s="6">
        <f t="shared" ca="1" si="42"/>
        <v>2.3543308823252738</v>
      </c>
      <c r="I470" s="10">
        <f ca="1">SUMPRODUCT(J470:O470,Results!B$12:G$12)+Results!$F$5*H470</f>
        <v>-16.392963657893784</v>
      </c>
      <c r="J470" s="10">
        <f ca="1">SUMPRODUCT($A470:$F470,Results!$B$15:$G$15)</f>
        <v>12.546637519971197</v>
      </c>
      <c r="K470" s="10">
        <f ca="1">SUMPRODUCT($A470:$F470,Results!$B$16:$G$16)</f>
        <v>-5.3741101999875607</v>
      </c>
      <c r="L470" s="10">
        <f ca="1">SUMPRODUCT($A470:$F470,Results!$B$17:$G$17)</f>
        <v>16.941248283629516</v>
      </c>
      <c r="M470" s="10">
        <f ca="1">SUMPRODUCT($A470:$F470,Results!$B$18:$G$18)</f>
        <v>-4.521846009385551</v>
      </c>
      <c r="N470" s="10">
        <f ca="1">SUMPRODUCT($A470:$F470,Results!$B$19:$G$19)</f>
        <v>-0.66917016341407398</v>
      </c>
      <c r="O470" s="10">
        <f ca="1">SUMPRODUCT($A470:$F470,Results!$B$20:$G$20)</f>
        <v>4.2368769661439982</v>
      </c>
      <c r="P470" s="10" cm="1">
        <f t="array" aca="1" ref="P470" ca="1">SUMPRODUCT(J470:O470,TRANSPOSE(Test!BL$20:BL$25))+Test!$AD$20-Test!$BL$27</f>
        <v>-26.471691183844076</v>
      </c>
      <c r="Q470" s="10" cm="1">
        <f t="array" aca="1" ref="Q470" ca="1">SUMPRODUCT(J470:O470,TRANSPOSE(Test!ES$20:ES$25))+Test!$AD$20-Test!$ES$27</f>
        <v>-26.65315930545318</v>
      </c>
      <c r="R470" s="10">
        <f ca="1">I470-Results!$E$5*H470</f>
        <v>-25.810287187194881</v>
      </c>
      <c r="S470" s="10" cm="1">
        <f t="array" aca="1" ref="S470" ca="1">SUMPRODUCT(J470:O470,TRANSPOSE(Test!AR$28:AR$33))+Test!$AD$20-Test!$AC$26</f>
        <v>-16.688926200016859</v>
      </c>
      <c r="T470" s="10">
        <f ca="1">SUMPRODUCT(J470:O470,Results!K$9:P$9)</f>
        <v>-27.602414593552037</v>
      </c>
      <c r="U470" s="10">
        <f ca="1">SUMPRODUCT(J470:O470,Results!K$9:P$9)+Test!$AD$20-Test!$AC$31</f>
        <v>-27.585458537026945</v>
      </c>
      <c r="V470" s="10">
        <f t="shared" ca="1" si="43"/>
        <v>10.078727525950292</v>
      </c>
      <c r="W470" s="10">
        <f t="shared" ca="1" si="44"/>
        <v>10.260195647559396</v>
      </c>
      <c r="X470" s="10">
        <f t="shared" ca="1" si="45"/>
        <v>9.4173235293010968</v>
      </c>
      <c r="Y470" s="10">
        <f t="shared" ca="1" si="46"/>
        <v>0.29596254212307471</v>
      </c>
      <c r="Z470" s="10">
        <f ca="1">I470-Test!$AD$20</f>
        <v>-16.675091724775669</v>
      </c>
      <c r="AA470" s="10">
        <f t="shared" ca="1" si="47"/>
        <v>11.192494879133161</v>
      </c>
    </row>
    <row r="471" spans="1:27">
      <c r="A471" s="6">
        <f ca="1">LN((RAND()^(-Results!$F$4))-1)</f>
        <v>1.7368710048792682</v>
      </c>
      <c r="B471" s="6">
        <f ca="1">LN((RAND()^(-Results!$F$4))-1)</f>
        <v>1.0993684433360067</v>
      </c>
      <c r="C471" s="6">
        <f ca="1">LN((RAND()^(-Results!$F$4))-1)</f>
        <v>1.4580047082407692</v>
      </c>
      <c r="D471" s="6">
        <f ca="1">LN((RAND()^(-Results!$F$4))-1)</f>
        <v>2.4076896216727501</v>
      </c>
      <c r="E471" s="6">
        <f ca="1">LN((RAND()^(-Results!$F$4))-1)</f>
        <v>0.79634793111888058</v>
      </c>
      <c r="F471" s="6">
        <f ca="1">LN((RAND()^(-Results!$F$4))-1)</f>
        <v>-1.9875294000710542</v>
      </c>
      <c r="G471" s="6">
        <f ca="1">LN((RAND()^(-Results!$F$4))-1)</f>
        <v>-2.8980189281778119</v>
      </c>
      <c r="H471" s="6">
        <f t="shared" ca="1" si="42"/>
        <v>-2.8397677577338079</v>
      </c>
      <c r="I471" s="10">
        <f ca="1">SUMPRODUCT(J471:O471,Results!B$12:G$12)+Results!$F$5*H471</f>
        <v>-4.7432516342264943</v>
      </c>
      <c r="J471" s="10">
        <f ca="1">SUMPRODUCT($A471:$F471,Results!$B$15:$G$15)</f>
        <v>-3.1208671139466806</v>
      </c>
      <c r="K471" s="10">
        <f ca="1">SUMPRODUCT($A471:$F471,Results!$B$16:$G$16)</f>
        <v>1.1030197166812648</v>
      </c>
      <c r="L471" s="10">
        <f ca="1">SUMPRODUCT($A471:$F471,Results!$B$17:$G$17)</f>
        <v>1.1535943378652695</v>
      </c>
      <c r="M471" s="10">
        <f ca="1">SUMPRODUCT($A471:$F471,Results!$B$18:$G$18)</f>
        <v>0.83634700589041922</v>
      </c>
      <c r="N471" s="10">
        <f ca="1">SUMPRODUCT($A471:$F471,Results!$B$19:$G$19)</f>
        <v>4.3724429894119829</v>
      </c>
      <c r="O471" s="10">
        <f ca="1">SUMPRODUCT($A471:$F471,Results!$B$20:$G$20)</f>
        <v>1.4928835777730449</v>
      </c>
      <c r="P471" s="10" cm="1">
        <f t="array" aca="1" ref="P471" ca="1">SUMPRODUCT(J471:O471,TRANSPOSE(Test!BL$20:BL$25))+Test!$AD$20-Test!$BL$27</f>
        <v>9.7233060060054868</v>
      </c>
      <c r="Q471" s="10" cm="1">
        <f t="array" aca="1" ref="Q471" ca="1">SUMPRODUCT(J471:O471,TRANSPOSE(Test!ES$20:ES$25))+Test!$AD$20-Test!$ES$27</f>
        <v>9.7391539041592097</v>
      </c>
      <c r="R471" s="10">
        <f ca="1">I471-Results!$E$5*H471</f>
        <v>6.6158193967087371</v>
      </c>
      <c r="S471" s="10" cm="1">
        <f t="array" aca="1" ref="S471" ca="1">SUMPRODUCT(J471:O471,TRANSPOSE(Test!AR$28:AR$33))+Test!$AD$20-Test!$AC$26</f>
        <v>8.1191927910341306</v>
      </c>
      <c r="T471" s="10">
        <f ca="1">SUMPRODUCT(J471:O471,Results!K$9:P$9)</f>
        <v>9.8516031476935755</v>
      </c>
      <c r="U471" s="10">
        <f ca="1">SUMPRODUCT(J471:O471,Results!K$9:P$9)+Test!$AD$20-Test!$AC$31</f>
        <v>9.8685592042186681</v>
      </c>
      <c r="V471" s="10">
        <f t="shared" ca="1" si="43"/>
        <v>-14.466557640231981</v>
      </c>
      <c r="W471" s="10">
        <f t="shared" ca="1" si="44"/>
        <v>-14.482405538385704</v>
      </c>
      <c r="X471" s="10">
        <f t="shared" ca="1" si="45"/>
        <v>-11.359071030935231</v>
      </c>
      <c r="Y471" s="10">
        <f t="shared" ca="1" si="46"/>
        <v>-12.862444425260625</v>
      </c>
      <c r="Z471" s="10">
        <f ca="1">I471-Test!$AD$20</f>
        <v>-5.0253797011083794</v>
      </c>
      <c r="AA471" s="10">
        <f t="shared" ca="1" si="47"/>
        <v>-14.611810838445162</v>
      </c>
    </row>
    <row r="472" spans="1:27">
      <c r="A472" s="6">
        <f ca="1">LN((RAND()^(-Results!$F$4))-1)</f>
        <v>-0.43676476001054976</v>
      </c>
      <c r="B472" s="6">
        <f ca="1">LN((RAND()^(-Results!$F$4))-1)</f>
        <v>-0.81262803977570319</v>
      </c>
      <c r="C472" s="6">
        <f ca="1">LN((RAND()^(-Results!$F$4))-1)</f>
        <v>-1.6231974751818057</v>
      </c>
      <c r="D472" s="6">
        <f ca="1">LN((RAND()^(-Results!$F$4))-1)</f>
        <v>1.4926068224800251</v>
      </c>
      <c r="E472" s="6">
        <f ca="1">LN((RAND()^(-Results!$F$4))-1)</f>
        <v>1.8372685952556644</v>
      </c>
      <c r="F472" s="6">
        <f ca="1">LN((RAND()^(-Results!$F$4))-1)</f>
        <v>3.8879283610896076</v>
      </c>
      <c r="G472" s="6">
        <f ca="1">LN((RAND()^(-Results!$F$4))-1)</f>
        <v>-0.41091495246038978</v>
      </c>
      <c r="H472" s="6">
        <f t="shared" ca="1" si="42"/>
        <v>-0.35266378201638554</v>
      </c>
      <c r="I472" s="10">
        <f ca="1">SUMPRODUCT(J472:O472,Results!B$12:G$12)+Results!$F$5*H472</f>
        <v>17.810609510748957</v>
      </c>
      <c r="J472" s="10">
        <f ca="1">SUMPRODUCT($A472:$F472,Results!$B$15:$G$15)</f>
        <v>-11.244489125180042</v>
      </c>
      <c r="K472" s="10">
        <f ca="1">SUMPRODUCT($A472:$F472,Results!$B$16:$G$16)</f>
        <v>3.0558659123300824</v>
      </c>
      <c r="L472" s="10">
        <f ca="1">SUMPRODUCT($A472:$F472,Results!$B$17:$G$17)</f>
        <v>-13.579525516563162</v>
      </c>
      <c r="M472" s="10">
        <f ca="1">SUMPRODUCT($A472:$F472,Results!$B$18:$G$18)</f>
        <v>-5.0864381211170953</v>
      </c>
      <c r="N472" s="10">
        <f ca="1">SUMPRODUCT($A472:$F472,Results!$B$19:$G$19)</f>
        <v>-3.9033924652090923</v>
      </c>
      <c r="O472" s="10">
        <f ca="1">SUMPRODUCT($A472:$F472,Results!$B$20:$G$20)</f>
        <v>1.1164195017429415</v>
      </c>
      <c r="P472" s="10" cm="1">
        <f t="array" aca="1" ref="P472" ca="1">SUMPRODUCT(J472:O472,TRANSPOSE(Test!BL$20:BL$25))+Test!$AD$20-Test!$BL$27</f>
        <v>19.219895536164568</v>
      </c>
      <c r="Q472" s="10" cm="1">
        <f t="array" aca="1" ref="Q472" ca="1">SUMPRODUCT(J472:O472,TRANSPOSE(Test!ES$20:ES$25))+Test!$AD$20-Test!$ES$27</f>
        <v>19.324881065530544</v>
      </c>
      <c r="R472" s="10">
        <f ca="1">I472-Results!$E$5*H472</f>
        <v>19.2212646388145</v>
      </c>
      <c r="S472" s="10" cm="1">
        <f t="array" aca="1" ref="S472" ca="1">SUMPRODUCT(J472:O472,TRANSPOSE(Test!AR$28:AR$33))+Test!$AD$20-Test!$AC$26</f>
        <v>19.953783962644636</v>
      </c>
      <c r="T472" s="10">
        <f ca="1">SUMPRODUCT(J472:O472,Results!K$9:P$9)</f>
        <v>19.866284525712512</v>
      </c>
      <c r="U472" s="10">
        <f ca="1">SUMPRODUCT(J472:O472,Results!K$9:P$9)+Test!$AD$20-Test!$AC$31</f>
        <v>19.883240582237605</v>
      </c>
      <c r="V472" s="10">
        <f t="shared" ca="1" si="43"/>
        <v>-1.4092860254156108</v>
      </c>
      <c r="W472" s="10">
        <f t="shared" ca="1" si="44"/>
        <v>-1.5142715547815868</v>
      </c>
      <c r="X472" s="10">
        <f t="shared" ca="1" si="45"/>
        <v>-1.4106551280655424</v>
      </c>
      <c r="Y472" s="10">
        <f t="shared" ca="1" si="46"/>
        <v>-2.1431744518956783</v>
      </c>
      <c r="Z472" s="10">
        <f ca="1">I472-Test!$AD$20</f>
        <v>17.528481443867072</v>
      </c>
      <c r="AA472" s="10">
        <f t="shared" ca="1" si="47"/>
        <v>-2.0726310714886473</v>
      </c>
    </row>
    <row r="473" spans="1:27">
      <c r="A473" s="6">
        <f ca="1">LN((RAND()^(-Results!$F$4))-1)</f>
        <v>1.3847792380895125</v>
      </c>
      <c r="B473" s="6">
        <f ca="1">LN((RAND()^(-Results!$F$4))-1)</f>
        <v>1.6335534708844073</v>
      </c>
      <c r="C473" s="6">
        <f ca="1">LN((RAND()^(-Results!$F$4))-1)</f>
        <v>0.72799917296678174</v>
      </c>
      <c r="D473" s="6">
        <f ca="1">LN((RAND()^(-Results!$F$4))-1)</f>
        <v>0.64929156348314709</v>
      </c>
      <c r="E473" s="6">
        <f ca="1">LN((RAND()^(-Results!$F$4))-1)</f>
        <v>-0.61376389713329005</v>
      </c>
      <c r="F473" s="6">
        <f ca="1">LN((RAND()^(-Results!$F$4))-1)</f>
        <v>-1.8499527541411016</v>
      </c>
      <c r="G473" s="6">
        <f ca="1">LN((RAND()^(-Results!$F$4))-1)</f>
        <v>-0.80585788472657727</v>
      </c>
      <c r="H473" s="6">
        <f t="shared" ca="1" si="42"/>
        <v>-0.74760671428257297</v>
      </c>
      <c r="I473" s="10">
        <f ca="1">SUMPRODUCT(J473:O473,Results!B$12:G$12)+Results!$F$5*H473</f>
        <v>-0.36966630328464767</v>
      </c>
      <c r="J473" s="10">
        <f ca="1">SUMPRODUCT($A473:$F473,Results!$B$15:$G$15)</f>
        <v>0.23358492749529214</v>
      </c>
      <c r="K473" s="10">
        <f ca="1">SUMPRODUCT($A473:$F473,Results!$B$16:$G$16)</f>
        <v>-1.15890416274646</v>
      </c>
      <c r="L473" s="10">
        <f ca="1">SUMPRODUCT($A473:$F473,Results!$B$17:$G$17)</f>
        <v>6.2562211794478486</v>
      </c>
      <c r="M473" s="10">
        <f ca="1">SUMPRODUCT($A473:$F473,Results!$B$18:$G$18)</f>
        <v>2.5669827523808078</v>
      </c>
      <c r="N473" s="10">
        <f ca="1">SUMPRODUCT($A473:$F473,Results!$B$19:$G$19)</f>
        <v>5.9047365489754933</v>
      </c>
      <c r="O473" s="10">
        <f ca="1">SUMPRODUCT($A473:$F473,Results!$B$20:$G$20)</f>
        <v>0.90529940429845301</v>
      </c>
      <c r="P473" s="10" cm="1">
        <f t="array" aca="1" ref="P473" ca="1">SUMPRODUCT(J473:O473,TRANSPOSE(Test!BL$20:BL$25))+Test!$AD$20-Test!$BL$27</f>
        <v>3.0955387279902511</v>
      </c>
      <c r="Q473" s="10" cm="1">
        <f t="array" aca="1" ref="Q473" ca="1">SUMPRODUCT(J473:O473,TRANSPOSE(Test!ES$20:ES$25))+Test!$AD$20-Test!$ES$27</f>
        <v>3.105752244605736</v>
      </c>
      <c r="R473" s="10">
        <f ca="1">I473-Results!$E$5*H473</f>
        <v>2.6207605538456442</v>
      </c>
      <c r="S473" s="10" cm="1">
        <f t="array" aca="1" ref="S473" ca="1">SUMPRODUCT(J473:O473,TRANSPOSE(Test!AR$28:AR$33))+Test!$AD$20-Test!$AC$26</f>
        <v>0.75109872665015565</v>
      </c>
      <c r="T473" s="10">
        <f ca="1">SUMPRODUCT(J473:O473,Results!K$9:P$9)</f>
        <v>3.1534170426693877</v>
      </c>
      <c r="U473" s="10">
        <f ca="1">SUMPRODUCT(J473:O473,Results!K$9:P$9)+Test!$AD$20-Test!$AC$31</f>
        <v>3.1703730991944803</v>
      </c>
      <c r="V473" s="10">
        <f t="shared" ca="1" si="43"/>
        <v>-3.4652050312748988</v>
      </c>
      <c r="W473" s="10">
        <f t="shared" ca="1" si="44"/>
        <v>-3.4754185478903836</v>
      </c>
      <c r="X473" s="10">
        <f t="shared" ca="1" si="45"/>
        <v>-2.9904268571302919</v>
      </c>
      <c r="Y473" s="10">
        <f t="shared" ca="1" si="46"/>
        <v>-1.1207650299348033</v>
      </c>
      <c r="Z473" s="10">
        <f ca="1">I473-Test!$AD$20</f>
        <v>-0.65179437016653297</v>
      </c>
      <c r="AA473" s="10">
        <f t="shared" ca="1" si="47"/>
        <v>-3.540039402479128</v>
      </c>
    </row>
    <row r="474" spans="1:27">
      <c r="A474" s="6">
        <f ca="1">LN((RAND()^(-Results!$F$4))-1)</f>
        <v>-0.71518380493181366</v>
      </c>
      <c r="B474" s="6">
        <f ca="1">LN((RAND()^(-Results!$F$4))-1)</f>
        <v>1.751311995389929</v>
      </c>
      <c r="C474" s="6">
        <f ca="1">LN((RAND()^(-Results!$F$4))-1)</f>
        <v>-1.610207118167214</v>
      </c>
      <c r="D474" s="6">
        <f ca="1">LN((RAND()^(-Results!$F$4))-1)</f>
        <v>-0.51373150212712482</v>
      </c>
      <c r="E474" s="6">
        <f ca="1">LN((RAND()^(-Results!$F$4))-1)</f>
        <v>0.95853765259523249</v>
      </c>
      <c r="F474" s="6">
        <f ca="1">LN((RAND()^(-Results!$F$4))-1)</f>
        <v>-1.5529130854853357</v>
      </c>
      <c r="G474" s="6">
        <f ca="1">LN((RAND()^(-Results!$F$4))-1)</f>
        <v>2.6780516501583387</v>
      </c>
      <c r="H474" s="6">
        <f t="shared" ca="1" si="42"/>
        <v>2.7363028206023428</v>
      </c>
      <c r="I474" s="10">
        <f ca="1">SUMPRODUCT(J474:O474,Results!B$12:G$12)+Results!$F$5*H474</f>
        <v>8.4815302173545017</v>
      </c>
      <c r="J474" s="10">
        <f ca="1">SUMPRODUCT($A474:$F474,Results!$B$15:$G$15)</f>
        <v>2.6333059326054093</v>
      </c>
      <c r="K474" s="10">
        <f ca="1">SUMPRODUCT($A474:$F474,Results!$B$16:$G$16)</f>
        <v>0.49953506928713676</v>
      </c>
      <c r="L474" s="10">
        <f ca="1">SUMPRODUCT($A474:$F474,Results!$B$17:$G$17)</f>
        <v>-2.5973558468034361</v>
      </c>
      <c r="M474" s="10">
        <f ca="1">SUMPRODUCT($A474:$F474,Results!$B$18:$G$18)</f>
        <v>6.1201207611958495</v>
      </c>
      <c r="N474" s="10">
        <f ca="1">SUMPRODUCT($A474:$F474,Results!$B$19:$G$19)</f>
        <v>-1.6115110878156078</v>
      </c>
      <c r="O474" s="10">
        <f ca="1">SUMPRODUCT($A474:$F474,Results!$B$20:$G$20)</f>
        <v>-4.8841599592957001</v>
      </c>
      <c r="P474" s="10" cm="1">
        <f t="array" aca="1" ref="P474" ca="1">SUMPRODUCT(J474:O474,TRANSPOSE(Test!BL$20:BL$25))+Test!$AD$20-Test!$BL$27</f>
        <v>-6.0784278251958757</v>
      </c>
      <c r="Q474" s="10" cm="1">
        <f t="array" aca="1" ref="Q474" ca="1">SUMPRODUCT(J474:O474,TRANSPOSE(Test!ES$20:ES$25))+Test!$AD$20-Test!$ES$27</f>
        <v>-5.9957231974789433</v>
      </c>
      <c r="R474" s="10">
        <f ca="1">I474-Results!$E$5*H474</f>
        <v>-2.4636810650548693</v>
      </c>
      <c r="S474" s="10" cm="1">
        <f t="array" aca="1" ref="S474" ca="1">SUMPRODUCT(J474:O474,TRANSPOSE(Test!AR$28:AR$33))+Test!$AD$20-Test!$AC$26</f>
        <v>-11.287215607074549</v>
      </c>
      <c r="T474" s="10">
        <f ca="1">SUMPRODUCT(J474:O474,Results!K$9:P$9)</f>
        <v>-5.5942279012953842</v>
      </c>
      <c r="U474" s="10">
        <f ca="1">SUMPRODUCT(J474:O474,Results!K$9:P$9)+Test!$AD$20-Test!$AC$31</f>
        <v>-5.5772718447702916</v>
      </c>
      <c r="V474" s="10">
        <f t="shared" ca="1" si="43"/>
        <v>14.559958042550377</v>
      </c>
      <c r="W474" s="10">
        <f t="shared" ca="1" si="44"/>
        <v>14.477253414833445</v>
      </c>
      <c r="X474" s="10">
        <f t="shared" ca="1" si="45"/>
        <v>10.945211282409371</v>
      </c>
      <c r="Y474" s="10">
        <f t="shared" ca="1" si="46"/>
        <v>19.76874582442905</v>
      </c>
      <c r="Z474" s="10">
        <f ca="1">I474-Test!$AD$20</f>
        <v>8.1994021504726167</v>
      </c>
      <c r="AA474" s="10">
        <f t="shared" ca="1" si="47"/>
        <v>14.058802062124794</v>
      </c>
    </row>
    <row r="475" spans="1:27">
      <c r="A475" s="6">
        <f ca="1">LN((RAND()^(-Results!$F$4))-1)</f>
        <v>0.52930675784845704</v>
      </c>
      <c r="B475" s="6">
        <f ca="1">LN((RAND()^(-Results!$F$4))-1)</f>
        <v>-1.6006013563154984</v>
      </c>
      <c r="C475" s="6">
        <f ca="1">LN((RAND()^(-Results!$F$4))-1)</f>
        <v>-0.42560652340947613</v>
      </c>
      <c r="D475" s="6">
        <f ca="1">LN((RAND()^(-Results!$F$4))-1)</f>
        <v>-0.43327289620754494</v>
      </c>
      <c r="E475" s="6">
        <f ca="1">LN((RAND()^(-Results!$F$4))-1)</f>
        <v>1.1596459600086899</v>
      </c>
      <c r="F475" s="6">
        <f ca="1">LN((RAND()^(-Results!$F$4))-1)</f>
        <v>-0.25325359533502767</v>
      </c>
      <c r="G475" s="6">
        <f ca="1">LN((RAND()^(-Results!$F$4))-1)</f>
        <v>-2.1147364364195154</v>
      </c>
      <c r="H475" s="6">
        <f t="shared" ca="1" si="42"/>
        <v>-2.0564852659755113</v>
      </c>
      <c r="I475" s="10">
        <f ca="1">SUMPRODUCT(J475:O475,Results!B$12:G$12)+Results!$F$5*H475</f>
        <v>-8.2572660274540315</v>
      </c>
      <c r="J475" s="10">
        <f ca="1">SUMPRODUCT($A475:$F475,Results!$B$15:$G$15)</f>
        <v>-2.1248354046234601</v>
      </c>
      <c r="K475" s="10">
        <f ca="1">SUMPRODUCT($A475:$F475,Results!$B$16:$G$16)</f>
        <v>0.98539488244273588</v>
      </c>
      <c r="L475" s="10">
        <f ca="1">SUMPRODUCT($A475:$F475,Results!$B$17:$G$17)</f>
        <v>-6.4423723934692365</v>
      </c>
      <c r="M475" s="10">
        <f ca="1">SUMPRODUCT($A475:$F475,Results!$B$18:$G$18)</f>
        <v>0.77229447724356048</v>
      </c>
      <c r="N475" s="10">
        <f ca="1">SUMPRODUCT($A475:$F475,Results!$B$19:$G$19)</f>
        <v>-2.7939888627821432</v>
      </c>
      <c r="O475" s="10">
        <f ca="1">SUMPRODUCT($A475:$F475,Results!$B$20:$G$20)</f>
        <v>-1.5359139462394467</v>
      </c>
      <c r="P475" s="10" cm="1">
        <f t="array" aca="1" ref="P475" ca="1">SUMPRODUCT(J475:O475,TRANSPOSE(Test!BL$20:BL$25))+Test!$AD$20-Test!$BL$27</f>
        <v>2.5341420242814583</v>
      </c>
      <c r="Q475" s="10" cm="1">
        <f t="array" aca="1" ref="Q475" ca="1">SUMPRODUCT(J475:O475,TRANSPOSE(Test!ES$20:ES$25))+Test!$AD$20-Test!$ES$27</f>
        <v>2.454147568255006</v>
      </c>
      <c r="R475" s="10">
        <f ca="1">I475-Results!$E$5*H475</f>
        <v>-3.1324963551986329E-2</v>
      </c>
      <c r="S475" s="10" cm="1">
        <f t="array" aca="1" ref="S475" ca="1">SUMPRODUCT(J475:O475,TRANSPOSE(Test!AR$28:AR$33))+Test!$AD$20-Test!$AC$26</f>
        <v>1.1197270285904706</v>
      </c>
      <c r="T475" s="10">
        <f ca="1">SUMPRODUCT(J475:O475,Results!K$9:P$9)</f>
        <v>2.0245548273708707</v>
      </c>
      <c r="U475" s="10">
        <f ca="1">SUMPRODUCT(J475:O475,Results!K$9:P$9)+Test!$AD$20-Test!$AC$31</f>
        <v>2.0415108838959628</v>
      </c>
      <c r="V475" s="10">
        <f t="shared" ca="1" si="43"/>
        <v>-10.791408051735489</v>
      </c>
      <c r="W475" s="10">
        <f t="shared" ca="1" si="44"/>
        <v>-10.711413595709038</v>
      </c>
      <c r="X475" s="10">
        <f t="shared" ca="1" si="45"/>
        <v>-8.2259410639020452</v>
      </c>
      <c r="Y475" s="10">
        <f t="shared" ca="1" si="46"/>
        <v>-9.3769930560445012</v>
      </c>
      <c r="Z475" s="10">
        <f ca="1">I475-Test!$AD$20</f>
        <v>-8.5393940943359166</v>
      </c>
      <c r="AA475" s="10">
        <f t="shared" ca="1" si="47"/>
        <v>-10.298776911349995</v>
      </c>
    </row>
    <row r="476" spans="1:27">
      <c r="A476" s="6">
        <f ca="1">LN((RAND()^(-Results!$F$4))-1)</f>
        <v>-2.5059339287699318</v>
      </c>
      <c r="B476" s="6">
        <f ca="1">LN((RAND()^(-Results!$F$4))-1)</f>
        <v>2.5090039267012756</v>
      </c>
      <c r="C476" s="6">
        <f ca="1">LN((RAND()^(-Results!$F$4))-1)</f>
        <v>-0.23214873957549531</v>
      </c>
      <c r="D476" s="6">
        <f ca="1">LN((RAND()^(-Results!$F$4))-1)</f>
        <v>0.79508844026642223</v>
      </c>
      <c r="E476" s="6">
        <f ca="1">LN((RAND()^(-Results!$F$4))-1)</f>
        <v>-1.6568808806191839</v>
      </c>
      <c r="F476" s="6">
        <f ca="1">LN((RAND()^(-Results!$F$4))-1)</f>
        <v>-1.3058445522870659</v>
      </c>
      <c r="G476" s="6">
        <f ca="1">LN((RAND()^(-Results!$F$4))-1)</f>
        <v>-1.0777621792653334</v>
      </c>
      <c r="H476" s="6">
        <f t="shared" ca="1" si="42"/>
        <v>-1.0195110088213291</v>
      </c>
      <c r="I476" s="10">
        <f ca="1">SUMPRODUCT(J476:O476,Results!B$12:G$12)+Results!$F$5*H476</f>
        <v>-27.193087452924591</v>
      </c>
      <c r="J476" s="10">
        <f ca="1">SUMPRODUCT($A476:$F476,Results!$B$15:$G$15)</f>
        <v>10.265990327996978</v>
      </c>
      <c r="K476" s="10">
        <f ca="1">SUMPRODUCT($A476:$F476,Results!$B$16:$G$16)</f>
        <v>-3.7864983072046217</v>
      </c>
      <c r="L476" s="10">
        <f ca="1">SUMPRODUCT($A476:$F476,Results!$B$17:$G$17)</f>
        <v>10.808978696207893</v>
      </c>
      <c r="M476" s="10">
        <f ca="1">SUMPRODUCT($A476:$F476,Results!$B$18:$G$18)</f>
        <v>2.8291683775475502</v>
      </c>
      <c r="N476" s="10">
        <f ca="1">SUMPRODUCT($A476:$F476,Results!$B$19:$G$19)</f>
        <v>-1.2859395415000001</v>
      </c>
      <c r="O476" s="10">
        <f ca="1">SUMPRODUCT($A476:$F476,Results!$B$20:$G$20)</f>
        <v>-1.7245312478384913</v>
      </c>
      <c r="P476" s="10" cm="1">
        <f t="array" aca="1" ref="P476" ca="1">SUMPRODUCT(J476:O476,TRANSPOSE(Test!BL$20:BL$25))+Test!$AD$20-Test!$BL$27</f>
        <v>-23.109283359375393</v>
      </c>
      <c r="Q476" s="10" cm="1">
        <f t="array" aca="1" ref="Q476" ca="1">SUMPRODUCT(J476:O476,TRANSPOSE(Test!ES$20:ES$25))+Test!$AD$20-Test!$ES$27</f>
        <v>-22.946275597207123</v>
      </c>
      <c r="R476" s="10">
        <f ca="1">I476-Results!$E$5*H476</f>
        <v>-23.115043417639274</v>
      </c>
      <c r="S476" s="10" cm="1">
        <f t="array" aca="1" ref="S476" ca="1">SUMPRODUCT(J476:O476,TRANSPOSE(Test!AR$28:AR$33))+Test!$AD$20-Test!$AC$26</f>
        <v>-21.905791122307495</v>
      </c>
      <c r="T476" s="10">
        <f ca="1">SUMPRODUCT(J476:O476,Results!K$9:P$9)</f>
        <v>-22.112307346025208</v>
      </c>
      <c r="U476" s="10">
        <f ca="1">SUMPRODUCT(J476:O476,Results!K$9:P$9)+Test!$AD$20-Test!$AC$31</f>
        <v>-22.095351289500115</v>
      </c>
      <c r="V476" s="10">
        <f t="shared" ca="1" si="43"/>
        <v>-4.0838040935491975</v>
      </c>
      <c r="W476" s="10">
        <f t="shared" ca="1" si="44"/>
        <v>-4.2468118557174677</v>
      </c>
      <c r="X476" s="10">
        <f t="shared" ca="1" si="45"/>
        <v>-4.0780440352853162</v>
      </c>
      <c r="Y476" s="10">
        <f t="shared" ca="1" si="46"/>
        <v>-5.2872963306170959</v>
      </c>
      <c r="Z476" s="10">
        <f ca="1">I476-Test!$AD$20</f>
        <v>-27.475215519806476</v>
      </c>
      <c r="AA476" s="10">
        <f t="shared" ca="1" si="47"/>
        <v>-5.0977361634244751</v>
      </c>
    </row>
    <row r="477" spans="1:27">
      <c r="A477" s="6">
        <f ca="1">LN((RAND()^(-Results!$F$4))-1)</f>
        <v>-0.7927115839433162</v>
      </c>
      <c r="B477" s="6">
        <f ca="1">LN((RAND()^(-Results!$F$4))-1)</f>
        <v>1.9947223226166857</v>
      </c>
      <c r="C477" s="6">
        <f ca="1">LN((RAND()^(-Results!$F$4))-1)</f>
        <v>1.8956133690960035</v>
      </c>
      <c r="D477" s="6">
        <f ca="1">LN((RAND()^(-Results!$F$4))-1)</f>
        <v>0.5569745000317381</v>
      </c>
      <c r="E477" s="6">
        <f ca="1">LN((RAND()^(-Results!$F$4))-1)</f>
        <v>-2.6480537096224612</v>
      </c>
      <c r="F477" s="6">
        <f ca="1">LN((RAND()^(-Results!$F$4))-1)</f>
        <v>-1.7998242954564285</v>
      </c>
      <c r="G477" s="6">
        <f ca="1">LN((RAND()^(-Results!$F$4))-1)</f>
        <v>-2.9735578595304575</v>
      </c>
      <c r="H477" s="6">
        <f t="shared" ca="1" si="42"/>
        <v>-2.9153066890864534</v>
      </c>
      <c r="I477" s="10">
        <f ca="1">SUMPRODUCT(J477:O477,Results!B$12:G$12)+Results!$F$5*H477</f>
        <v>-31.525707201017646</v>
      </c>
      <c r="J477" s="10">
        <f ca="1">SUMPRODUCT($A477:$F477,Results!$B$15:$G$15)</f>
        <v>9.7864735122721029</v>
      </c>
      <c r="K477" s="10">
        <f ca="1">SUMPRODUCT($A477:$F477,Results!$B$16:$G$16)</f>
        <v>-3.6843244595484039</v>
      </c>
      <c r="L477" s="10">
        <f ca="1">SUMPRODUCT($A477:$F477,Results!$B$17:$G$17)</f>
        <v>16.713405338983769</v>
      </c>
      <c r="M477" s="10">
        <f ca="1">SUMPRODUCT($A477:$F477,Results!$B$18:$G$18)</f>
        <v>0.42812966414268727</v>
      </c>
      <c r="N477" s="10">
        <f ca="1">SUMPRODUCT($A477:$F477,Results!$B$19:$G$19)</f>
        <v>4.3079261532361599</v>
      </c>
      <c r="O477" s="10">
        <f ca="1">SUMPRODUCT($A477:$F477,Results!$B$20:$G$20)</f>
        <v>2.0923136703544341</v>
      </c>
      <c r="P477" s="10" cm="1">
        <f t="array" aca="1" ref="P477" ca="1">SUMPRODUCT(J477:O477,TRANSPOSE(Test!BL$20:BL$25))+Test!$AD$20-Test!$BL$27</f>
        <v>-17.141480378653487</v>
      </c>
      <c r="Q477" s="10" cm="1">
        <f t="array" aca="1" ref="Q477" ca="1">SUMPRODUCT(J477:O477,TRANSPOSE(Test!ES$20:ES$25))+Test!$AD$20-Test!$ES$27</f>
        <v>-17.089085752899514</v>
      </c>
      <c r="R477" s="10">
        <f ca="1">I477-Results!$E$5*H477</f>
        <v>-19.864480444671834</v>
      </c>
      <c r="S477" s="10" cm="1">
        <f t="array" aca="1" ref="S477" ca="1">SUMPRODUCT(J477:O477,TRANSPOSE(Test!AR$28:AR$33))+Test!$AD$20-Test!$AC$26</f>
        <v>-13.731438954102781</v>
      </c>
      <c r="T477" s="10">
        <f ca="1">SUMPRODUCT(J477:O477,Results!K$9:P$9)</f>
        <v>-16.826536872392179</v>
      </c>
      <c r="U477" s="10">
        <f ca="1">SUMPRODUCT(J477:O477,Results!K$9:P$9)+Test!$AD$20-Test!$AC$31</f>
        <v>-16.809580815867086</v>
      </c>
      <c r="V477" s="10">
        <f t="shared" ca="1" si="43"/>
        <v>-14.384226822364159</v>
      </c>
      <c r="W477" s="10">
        <f t="shared" ca="1" si="44"/>
        <v>-14.436621448118132</v>
      </c>
      <c r="X477" s="10">
        <f t="shared" ca="1" si="45"/>
        <v>-11.661226756345812</v>
      </c>
      <c r="Y477" s="10">
        <f t="shared" ca="1" si="46"/>
        <v>-17.794268246914864</v>
      </c>
      <c r="Z477" s="10">
        <f ca="1">I477-Test!$AD$20</f>
        <v>-31.807835267899531</v>
      </c>
      <c r="AA477" s="10">
        <f t="shared" ca="1" si="47"/>
        <v>-14.716126385150559</v>
      </c>
    </row>
    <row r="478" spans="1:27">
      <c r="A478" s="6">
        <f ca="1">LN((RAND()^(-Results!$F$4))-1)</f>
        <v>-3.8340851878881435E-2</v>
      </c>
      <c r="B478" s="6">
        <f ca="1">LN((RAND()^(-Results!$F$4))-1)</f>
        <v>1.344390307560158</v>
      </c>
      <c r="C478" s="6">
        <f ca="1">LN((RAND()^(-Results!$F$4))-1)</f>
        <v>1.8112917182774475</v>
      </c>
      <c r="D478" s="6">
        <f ca="1">LN((RAND()^(-Results!$F$4))-1)</f>
        <v>0.37470355550975731</v>
      </c>
      <c r="E478" s="6">
        <f ca="1">LN((RAND()^(-Results!$F$4))-1)</f>
        <v>0.24832250133091405</v>
      </c>
      <c r="F478" s="6">
        <f ca="1">LN((RAND()^(-Results!$F$4))-1)</f>
        <v>0.24728509163223322</v>
      </c>
      <c r="G478" s="6">
        <f ca="1">LN((RAND()^(-Results!$F$4))-1)</f>
        <v>-0.5187970272087119</v>
      </c>
      <c r="H478" s="6">
        <f t="shared" ca="1" si="42"/>
        <v>-0.46054585676470766</v>
      </c>
      <c r="I478" s="10">
        <f ca="1">SUMPRODUCT(J478:O478,Results!B$12:G$12)+Results!$F$5*H478</f>
        <v>3.1120713170409191</v>
      </c>
      <c r="J478" s="10">
        <f ca="1">SUMPRODUCT($A478:$F478,Results!$B$15:$G$15)</f>
        <v>0.3123444164841927</v>
      </c>
      <c r="K478" s="10">
        <f ca="1">SUMPRODUCT($A478:$F478,Results!$B$16:$G$16)</f>
        <v>4.0141566449342525</v>
      </c>
      <c r="L478" s="10">
        <f ca="1">SUMPRODUCT($A478:$F478,Results!$B$17:$G$17)</f>
        <v>1.6140208333505845</v>
      </c>
      <c r="M478" s="10">
        <f ca="1">SUMPRODUCT($A478:$F478,Results!$B$18:$G$18)</f>
        <v>-2.7403619951590046</v>
      </c>
      <c r="N478" s="10">
        <f ca="1">SUMPRODUCT($A478:$F478,Results!$B$19:$G$19)</f>
        <v>3.1905166252901074</v>
      </c>
      <c r="O478" s="10">
        <f ca="1">SUMPRODUCT($A478:$F478,Results!$B$20:$G$20)</f>
        <v>2.1237602001870313</v>
      </c>
      <c r="P478" s="10" cm="1">
        <f t="array" aca="1" ref="P478" ca="1">SUMPRODUCT(J478:O478,TRANSPOSE(Test!BL$20:BL$25))+Test!$AD$20-Test!$BL$27</f>
        <v>5.7106351899640462</v>
      </c>
      <c r="Q478" s="10" cm="1">
        <f t="array" aca="1" ref="Q478" ca="1">SUMPRODUCT(J478:O478,TRANSPOSE(Test!ES$20:ES$25))+Test!$AD$20-Test!$ES$27</f>
        <v>5.7578522245463244</v>
      </c>
      <c r="R478" s="10">
        <f ca="1">I478-Results!$E$5*H478</f>
        <v>4.9542547440997495</v>
      </c>
      <c r="S478" s="10" cm="1">
        <f t="array" aca="1" ref="S478" ca="1">SUMPRODUCT(J478:O478,TRANSPOSE(Test!AR$28:AR$33))+Test!$AD$20-Test!$AC$26</f>
        <v>8.2220756576377578</v>
      </c>
      <c r="T478" s="10">
        <f ca="1">SUMPRODUCT(J478:O478,Results!K$9:P$9)</f>
        <v>5.9903724134773233</v>
      </c>
      <c r="U478" s="10">
        <f ca="1">SUMPRODUCT(J478:O478,Results!K$9:P$9)+Test!$AD$20-Test!$AC$31</f>
        <v>6.0073284700024159</v>
      </c>
      <c r="V478" s="10">
        <f t="shared" ca="1" si="43"/>
        <v>-2.5985638729231271</v>
      </c>
      <c r="W478" s="10">
        <f t="shared" ca="1" si="44"/>
        <v>-2.6457809075054053</v>
      </c>
      <c r="X478" s="10">
        <f t="shared" ca="1" si="45"/>
        <v>-1.8421834270588304</v>
      </c>
      <c r="Y478" s="10">
        <f t="shared" ca="1" si="46"/>
        <v>-5.1100043405968387</v>
      </c>
      <c r="Z478" s="10">
        <f ca="1">I478-Test!$AD$20</f>
        <v>2.829943250159034</v>
      </c>
      <c r="AA478" s="10">
        <f t="shared" ca="1" si="47"/>
        <v>-2.8952571529614968</v>
      </c>
    </row>
    <row r="479" spans="1:27">
      <c r="A479" s="6">
        <f ca="1">LN((RAND()^(-Results!$F$4))-1)</f>
        <v>1.2610359899751094</v>
      </c>
      <c r="B479" s="6">
        <f ca="1">LN((RAND()^(-Results!$F$4))-1)</f>
        <v>2.7697489916825857E-2</v>
      </c>
      <c r="C479" s="6">
        <f ca="1">LN((RAND()^(-Results!$F$4))-1)</f>
        <v>0.8613338451553566</v>
      </c>
      <c r="D479" s="6">
        <f ca="1">LN((RAND()^(-Results!$F$4))-1)</f>
        <v>3.9168256590995929</v>
      </c>
      <c r="E479" s="6">
        <f ca="1">LN((RAND()^(-Results!$F$4))-1)</f>
        <v>-0.43051443577614584</v>
      </c>
      <c r="F479" s="6">
        <f ca="1">LN((RAND()^(-Results!$F$4))-1)</f>
        <v>-2.4504666979806116</v>
      </c>
      <c r="G479" s="6">
        <f ca="1">LN((RAND()^(-Results!$F$4))-1)</f>
        <v>-0.93642140470321966</v>
      </c>
      <c r="H479" s="6">
        <f t="shared" ca="1" si="42"/>
        <v>-0.87817023425921537</v>
      </c>
      <c r="I479" s="10">
        <f ca="1">SUMPRODUCT(J479:O479,Results!B$12:G$12)+Results!$F$5*H479</f>
        <v>-6.2187147267923901</v>
      </c>
      <c r="J479" s="10">
        <f ca="1">SUMPRODUCT($A479:$F479,Results!$B$15:$G$15)</f>
        <v>-1.0885699088599265</v>
      </c>
      <c r="K479" s="10">
        <f ca="1">SUMPRODUCT($A479:$F479,Results!$B$16:$G$16)</f>
        <v>-4.9407352035144347</v>
      </c>
      <c r="L479" s="10">
        <f ca="1">SUMPRODUCT($A479:$F479,Results!$B$17:$G$17)</f>
        <v>5.8575818325730715</v>
      </c>
      <c r="M479" s="10">
        <f ca="1">SUMPRODUCT($A479:$F479,Results!$B$18:$G$18)</f>
        <v>1.1756047347845455</v>
      </c>
      <c r="N479" s="10">
        <f ca="1">SUMPRODUCT($A479:$F479,Results!$B$19:$G$19)</f>
        <v>1.562170439386831</v>
      </c>
      <c r="O479" s="10">
        <f ca="1">SUMPRODUCT($A479:$F479,Results!$B$20:$G$20)</f>
        <v>1.8086744059364772</v>
      </c>
      <c r="P479" s="10" cm="1">
        <f t="array" aca="1" ref="P479" ca="1">SUMPRODUCT(J479:O479,TRANSPOSE(Test!BL$20:BL$25))+Test!$AD$20-Test!$BL$27</f>
        <v>-1.7038649558163508</v>
      </c>
      <c r="Q479" s="10" cm="1">
        <f t="array" aca="1" ref="Q479" ca="1">SUMPRODUCT(J479:O479,TRANSPOSE(Test!ES$20:ES$25))+Test!$AD$20-Test!$ES$27</f>
        <v>-1.6879033402022503</v>
      </c>
      <c r="R479" s="10">
        <f ca="1">I479-Results!$E$5*H479</f>
        <v>-2.7060337897555287</v>
      </c>
      <c r="S479" s="10" cm="1">
        <f t="array" aca="1" ref="S479" ca="1">SUMPRODUCT(J479:O479,TRANSPOSE(Test!AR$28:AR$33))+Test!$AD$20-Test!$AC$26</f>
        <v>-2.1493059003019699</v>
      </c>
      <c r="T479" s="10">
        <f ca="1">SUMPRODUCT(J479:O479,Results!K$9:P$9)</f>
        <v>-1.5472792236323487</v>
      </c>
      <c r="U479" s="10">
        <f ca="1">SUMPRODUCT(J479:O479,Results!K$9:P$9)+Test!$AD$20-Test!$AC$31</f>
        <v>-1.5303231671072561</v>
      </c>
      <c r="V479" s="10">
        <f t="shared" ca="1" si="43"/>
        <v>-4.5148497709760393</v>
      </c>
      <c r="W479" s="10">
        <f t="shared" ca="1" si="44"/>
        <v>-4.5308113865901394</v>
      </c>
      <c r="X479" s="10">
        <f t="shared" ca="1" si="45"/>
        <v>-3.5126809370368615</v>
      </c>
      <c r="Y479" s="10">
        <f t="shared" ca="1" si="46"/>
        <v>-4.0694088264904202</v>
      </c>
      <c r="Z479" s="10">
        <f ca="1">I479-Test!$AD$20</f>
        <v>-6.5008427936742752</v>
      </c>
      <c r="AA479" s="10">
        <f t="shared" ca="1" si="47"/>
        <v>-4.688391559685134</v>
      </c>
    </row>
    <row r="480" spans="1:27">
      <c r="A480" s="6">
        <f ca="1">LN((RAND()^(-Results!$F$4))-1)</f>
        <v>1.4687473525581853</v>
      </c>
      <c r="B480" s="6">
        <f ca="1">LN((RAND()^(-Results!$F$4))-1)</f>
        <v>-2.5943550447990189</v>
      </c>
      <c r="C480" s="6">
        <f ca="1">LN((RAND()^(-Results!$F$4))-1)</f>
        <v>-2.6770087336456889</v>
      </c>
      <c r="D480" s="6">
        <f ca="1">LN((RAND()^(-Results!$F$4))-1)</f>
        <v>-0.90759921178966774</v>
      </c>
      <c r="E480" s="6">
        <f ca="1">LN((RAND()^(-Results!$F$4))-1)</f>
        <v>-0.12443426931306997</v>
      </c>
      <c r="F480" s="6">
        <f ca="1">LN((RAND()^(-Results!$F$4))-1)</f>
        <v>1.2733445557611394</v>
      </c>
      <c r="G480" s="6">
        <f ca="1">LN((RAND()^(-Results!$F$4))-1)</f>
        <v>0.38197205007008639</v>
      </c>
      <c r="H480" s="6">
        <f t="shared" ca="1" si="42"/>
        <v>0.44022322051409063</v>
      </c>
      <c r="I480" s="10">
        <f ca="1">SUMPRODUCT(J480:O480,Results!B$12:G$12)+Results!$F$5*H480</f>
        <v>10.590266563833108</v>
      </c>
      <c r="J480" s="10">
        <f ca="1">SUMPRODUCT($A480:$F480,Results!$B$15:$G$15)</f>
        <v>-7.485254232570508</v>
      </c>
      <c r="K480" s="10">
        <f ca="1">SUMPRODUCT($A480:$F480,Results!$B$16:$G$16)</f>
        <v>-4.3369441815851051</v>
      </c>
      <c r="L480" s="10">
        <f ca="1">SUMPRODUCT($A480:$F480,Results!$B$17:$G$17)</f>
        <v>-6.0536313104159962</v>
      </c>
      <c r="M480" s="10">
        <f ca="1">SUMPRODUCT($A480:$F480,Results!$B$18:$G$18)</f>
        <v>1.3435024141247771</v>
      </c>
      <c r="N480" s="10">
        <f ca="1">SUMPRODUCT($A480:$F480,Results!$B$19:$G$19)</f>
        <v>-1.6772834731059247</v>
      </c>
      <c r="O480" s="10">
        <f ca="1">SUMPRODUCT($A480:$F480,Results!$B$20:$G$20)</f>
        <v>-0.70990790166384588</v>
      </c>
      <c r="P480" s="10" cm="1">
        <f t="array" aca="1" ref="P480" ca="1">SUMPRODUCT(J480:O480,TRANSPOSE(Test!BL$20:BL$25))+Test!$AD$20-Test!$BL$27</f>
        <v>8.0959388636679499</v>
      </c>
      <c r="Q480" s="10" cm="1">
        <f t="array" aca="1" ref="Q480" ca="1">SUMPRODUCT(J480:O480,TRANSPOSE(Test!ES$20:ES$25))+Test!$AD$20-Test!$ES$27</f>
        <v>7.9892276813471215</v>
      </c>
      <c r="R480" s="10">
        <f ca="1">I480-Results!$E$5*H480</f>
        <v>8.8293736817767456</v>
      </c>
      <c r="S480" s="10" cm="1">
        <f t="array" aca="1" ref="S480" ca="1">SUMPRODUCT(J480:O480,TRANSPOSE(Test!AR$28:AR$33))+Test!$AD$20-Test!$AC$26</f>
        <v>4.2499946931077863</v>
      </c>
      <c r="T480" s="10">
        <f ca="1">SUMPRODUCT(J480:O480,Results!K$9:P$9)</f>
        <v>7.4043238550182373</v>
      </c>
      <c r="U480" s="10">
        <f ca="1">SUMPRODUCT(J480:O480,Results!K$9:P$9)+Test!$AD$20-Test!$AC$31</f>
        <v>7.4212799115433299</v>
      </c>
      <c r="V480" s="10">
        <f t="shared" ca="1" si="43"/>
        <v>2.494327700165158</v>
      </c>
      <c r="W480" s="10">
        <f t="shared" ca="1" si="44"/>
        <v>2.6010388824859865</v>
      </c>
      <c r="X480" s="10">
        <f t="shared" ca="1" si="45"/>
        <v>1.7608928820563623</v>
      </c>
      <c r="Y480" s="10">
        <f t="shared" ca="1" si="46"/>
        <v>6.3402718707253216</v>
      </c>
      <c r="Z480" s="10">
        <f ca="1">I480-Test!$AD$20</f>
        <v>10.308138496951223</v>
      </c>
      <c r="AA480" s="10">
        <f t="shared" ca="1" si="47"/>
        <v>3.168986652289778</v>
      </c>
    </row>
    <row r="481" spans="1:27">
      <c r="A481" s="6">
        <f ca="1">LN((RAND()^(-Results!$F$4))-1)</f>
        <v>-0.97997898904408232</v>
      </c>
      <c r="B481" s="6">
        <f ca="1">LN((RAND()^(-Results!$F$4))-1)</f>
        <v>1.0783903747631367</v>
      </c>
      <c r="C481" s="6">
        <f ca="1">LN((RAND()^(-Results!$F$4))-1)</f>
        <v>0.81785388136701409</v>
      </c>
      <c r="D481" s="6">
        <f ca="1">LN((RAND()^(-Results!$F$4))-1)</f>
        <v>-2.3873938403758301</v>
      </c>
      <c r="E481" s="6">
        <f ca="1">LN((RAND()^(-Results!$F$4))-1)</f>
        <v>1.3183525260638105</v>
      </c>
      <c r="F481" s="6">
        <f ca="1">LN((RAND()^(-Results!$F$4))-1)</f>
        <v>-3.4231889049666213</v>
      </c>
      <c r="G481" s="6">
        <f ca="1">LN((RAND()^(-Results!$F$4))-1)</f>
        <v>2.3328982024769633</v>
      </c>
      <c r="H481" s="6">
        <f t="shared" ca="1" si="42"/>
        <v>2.3911493729209674</v>
      </c>
      <c r="I481" s="10">
        <f ca="1">SUMPRODUCT(J481:O481,Results!B$12:G$12)+Results!$F$5*H481</f>
        <v>-4.8729819983094878</v>
      </c>
      <c r="J481" s="10">
        <f ca="1">SUMPRODUCT($A481:$F481,Results!$B$15:$G$15)</f>
        <v>10.497305035230308</v>
      </c>
      <c r="K481" s="10">
        <f ca="1">SUMPRODUCT($A481:$F481,Results!$B$16:$G$16)</f>
        <v>4.3687773377449979</v>
      </c>
      <c r="L481" s="10">
        <f ca="1">SUMPRODUCT($A481:$F481,Results!$B$17:$G$17)</f>
        <v>-0.54712522541398068</v>
      </c>
      <c r="M481" s="10">
        <f ca="1">SUMPRODUCT($A481:$F481,Results!$B$18:$G$18)</f>
        <v>6.2168854887485958</v>
      </c>
      <c r="N481" s="10">
        <f ca="1">SUMPRODUCT($A481:$F481,Results!$B$19:$G$19)</f>
        <v>-2.1941300427731383</v>
      </c>
      <c r="O481" s="10">
        <f ca="1">SUMPRODUCT($A481:$F481,Results!$B$20:$G$20)</f>
        <v>-5.7986169488852735</v>
      </c>
      <c r="P481" s="10" cm="1">
        <f t="array" aca="1" ref="P481" ca="1">SUMPRODUCT(J481:O481,TRANSPOSE(Test!BL$20:BL$25))+Test!$AD$20-Test!$BL$27</f>
        <v>-16.343102326476345</v>
      </c>
      <c r="Q481" s="10" cm="1">
        <f t="array" aca="1" ref="Q481" ca="1">SUMPRODUCT(J481:O481,TRANSPOSE(Test!ES$20:ES$25))+Test!$AD$20-Test!$ES$27</f>
        <v>-16.387270560352015</v>
      </c>
      <c r="R481" s="10">
        <f ca="1">I481-Results!$E$5*H481</f>
        <v>-14.437579489993357</v>
      </c>
      <c r="S481" s="10" cm="1">
        <f t="array" aca="1" ref="S481" ca="1">SUMPRODUCT(J481:O481,TRANSPOSE(Test!AR$28:AR$33))+Test!$AD$20-Test!$AC$26</f>
        <v>-18.947797626002405</v>
      </c>
      <c r="T481" s="10">
        <f ca="1">SUMPRODUCT(J481:O481,Results!K$9:P$9)</f>
        <v>-16.658858240487575</v>
      </c>
      <c r="U481" s="10">
        <f ca="1">SUMPRODUCT(J481:O481,Results!K$9:P$9)+Test!$AD$20-Test!$AC$31</f>
        <v>-16.641902183962483</v>
      </c>
      <c r="V481" s="10">
        <f t="shared" ca="1" si="43"/>
        <v>11.470120328166857</v>
      </c>
      <c r="W481" s="10">
        <f t="shared" ca="1" si="44"/>
        <v>11.514288562042527</v>
      </c>
      <c r="X481" s="10">
        <f t="shared" ca="1" si="45"/>
        <v>9.5645974916838696</v>
      </c>
      <c r="Y481" s="10">
        <f t="shared" ca="1" si="46"/>
        <v>14.074815627692917</v>
      </c>
      <c r="Z481" s="10">
        <f ca="1">I481-Test!$AD$20</f>
        <v>-5.1551100651913728</v>
      </c>
      <c r="AA481" s="10">
        <f t="shared" ca="1" si="47"/>
        <v>11.768920185652995</v>
      </c>
    </row>
    <row r="482" spans="1:27">
      <c r="A482" s="6">
        <f ca="1">LN((RAND()^(-Results!$F$4))-1)</f>
        <v>-1.6765674805248258</v>
      </c>
      <c r="B482" s="6">
        <f ca="1">LN((RAND()^(-Results!$F$4))-1)</f>
        <v>0.65477358486593651</v>
      </c>
      <c r="C482" s="6">
        <f ca="1">LN((RAND()^(-Results!$F$4))-1)</f>
        <v>1.3997012107841325</v>
      </c>
      <c r="D482" s="6">
        <f ca="1">LN((RAND()^(-Results!$F$4))-1)</f>
        <v>-5.5023627814937019E-2</v>
      </c>
      <c r="E482" s="6">
        <f ca="1">LN((RAND()^(-Results!$F$4))-1)</f>
        <v>0.21081297998347168</v>
      </c>
      <c r="F482" s="6">
        <f ca="1">LN((RAND()^(-Results!$F$4))-1)</f>
        <v>-0.64350385705831636</v>
      </c>
      <c r="G482" s="6">
        <f ca="1">LN((RAND()^(-Results!$F$4))-1)</f>
        <v>1.9059138635688382</v>
      </c>
      <c r="H482" s="6">
        <f t="shared" ca="1" si="42"/>
        <v>1.9641650340128425</v>
      </c>
      <c r="I482" s="10">
        <f ca="1">SUMPRODUCT(J482:O482,Results!B$12:G$12)+Results!$F$5*H482</f>
        <v>-2.2170059115923895</v>
      </c>
      <c r="J482" s="10">
        <f ca="1">SUMPRODUCT($A482:$F482,Results!$B$15:$G$15)</f>
        <v>6.842081599247277</v>
      </c>
      <c r="K482" s="10">
        <f ca="1">SUMPRODUCT($A482:$F482,Results!$B$16:$G$16)</f>
        <v>2.5641316251753041</v>
      </c>
      <c r="L482" s="10">
        <f ca="1">SUMPRODUCT($A482:$F482,Results!$B$17:$G$17)</f>
        <v>2.1304326228745332</v>
      </c>
      <c r="M482" s="10">
        <f ca="1">SUMPRODUCT($A482:$F482,Results!$B$18:$G$18)</f>
        <v>-0.89295687054292161</v>
      </c>
      <c r="N482" s="10">
        <f ca="1">SUMPRODUCT($A482:$F482,Results!$B$19:$G$19)</f>
        <v>-2.3536689898005401</v>
      </c>
      <c r="O482" s="10">
        <f ca="1">SUMPRODUCT($A482:$F482,Results!$B$20:$G$20)</f>
        <v>-0.77121160277828793</v>
      </c>
      <c r="P482" s="10" cm="1">
        <f t="array" aca="1" ref="P482" ca="1">SUMPRODUCT(J482:O482,TRANSPOSE(Test!BL$20:BL$25))+Test!$AD$20-Test!$BL$27</f>
        <v>-11.608546066038285</v>
      </c>
      <c r="Q482" s="10" cm="1">
        <f t="array" aca="1" ref="Q482" ca="1">SUMPRODUCT(J482:O482,TRANSPOSE(Test!ES$20:ES$25))+Test!$AD$20-Test!$ES$27</f>
        <v>-11.567477718870986</v>
      </c>
      <c r="R482" s="10">
        <f ca="1">I482-Results!$E$5*H482</f>
        <v>-10.073666047643759</v>
      </c>
      <c r="S482" s="10" cm="1">
        <f t="array" aca="1" ref="S482" ca="1">SUMPRODUCT(J482:O482,TRANSPOSE(Test!AR$28:AR$33))+Test!$AD$20-Test!$AC$26</f>
        <v>-8.2732374309139551</v>
      </c>
      <c r="T482" s="10">
        <f ca="1">SUMPRODUCT(J482:O482,Results!K$9:P$9)</f>
        <v>-11.36815507763985</v>
      </c>
      <c r="U482" s="10">
        <f ca="1">SUMPRODUCT(J482:O482,Results!K$9:P$9)+Test!$AD$20-Test!$AC$31</f>
        <v>-11.351199021114757</v>
      </c>
      <c r="V482" s="10">
        <f t="shared" ca="1" si="43"/>
        <v>9.3915401544458952</v>
      </c>
      <c r="W482" s="10">
        <f t="shared" ca="1" si="44"/>
        <v>9.3504718072785966</v>
      </c>
      <c r="X482" s="10">
        <f t="shared" ca="1" si="45"/>
        <v>7.856660136051369</v>
      </c>
      <c r="Y482" s="10">
        <f t="shared" ca="1" si="46"/>
        <v>6.0562315193215657</v>
      </c>
      <c r="Z482" s="10">
        <f ca="1">I482-Test!$AD$20</f>
        <v>-2.4991339784742745</v>
      </c>
      <c r="AA482" s="10">
        <f t="shared" ca="1" si="47"/>
        <v>9.1341931095223678</v>
      </c>
    </row>
    <row r="483" spans="1:27">
      <c r="A483" s="6">
        <f ca="1">LN((RAND()^(-Results!$F$4))-1)</f>
        <v>0.98000711935713614</v>
      </c>
      <c r="B483" s="6">
        <f ca="1">LN((RAND()^(-Results!$F$4))-1)</f>
        <v>-1.3012830304512155</v>
      </c>
      <c r="C483" s="6">
        <f ca="1">LN((RAND()^(-Results!$F$4))-1)</f>
        <v>0.55558699620473784</v>
      </c>
      <c r="D483" s="6">
        <f ca="1">LN((RAND()^(-Results!$F$4))-1)</f>
        <v>-0.1903336369983544</v>
      </c>
      <c r="E483" s="6">
        <f ca="1">LN((RAND()^(-Results!$F$4))-1)</f>
        <v>-2.8589508920661899</v>
      </c>
      <c r="F483" s="6">
        <f ca="1">LN((RAND()^(-Results!$F$4))-1)</f>
        <v>1.2656562503286146</v>
      </c>
      <c r="G483" s="6">
        <f ca="1">LN((RAND()^(-Results!$F$4))-1)</f>
        <v>-2.5676031367295979</v>
      </c>
      <c r="H483" s="6">
        <f t="shared" ca="1" si="42"/>
        <v>-2.5093519662855939</v>
      </c>
      <c r="I483" s="10">
        <f ca="1">SUMPRODUCT(J483:O483,Results!B$12:G$12)+Results!$F$5*H483</f>
        <v>-12.44939699810252</v>
      </c>
      <c r="J483" s="10">
        <f ca="1">SUMPRODUCT($A483:$F483,Results!$B$15:$G$15)</f>
        <v>-0.80920992280077586</v>
      </c>
      <c r="K483" s="10">
        <f ca="1">SUMPRODUCT($A483:$F483,Results!$B$16:$G$16)</f>
        <v>-5.6298874273617754</v>
      </c>
      <c r="L483" s="10">
        <f ca="1">SUMPRODUCT($A483:$F483,Results!$B$17:$G$17)</f>
        <v>9.8924356881308171</v>
      </c>
      <c r="M483" s="10">
        <f ca="1">SUMPRODUCT($A483:$F483,Results!$B$18:$G$18)</f>
        <v>-3.6763292047194138</v>
      </c>
      <c r="N483" s="10">
        <f ca="1">SUMPRODUCT($A483:$F483,Results!$B$19:$G$19)</f>
        <v>4.1421464636053082</v>
      </c>
      <c r="O483" s="10">
        <f ca="1">SUMPRODUCT($A483:$F483,Results!$B$20:$G$20)</f>
        <v>4.9927727096104633</v>
      </c>
      <c r="P483" s="10" cm="1">
        <f t="array" aca="1" ref="P483" ca="1">SUMPRODUCT(J483:O483,TRANSPOSE(Test!BL$20:BL$25))+Test!$AD$20-Test!$BL$27</f>
        <v>0.21894307973214666</v>
      </c>
      <c r="Q483" s="10" cm="1">
        <f t="array" aca="1" ref="Q483" ca="1">SUMPRODUCT(J483:O483,TRANSPOSE(Test!ES$20:ES$25))+Test!$AD$20-Test!$ES$27</f>
        <v>0.13792484082480372</v>
      </c>
      <c r="R483" s="10">
        <f ca="1">I483-Results!$E$5*H483</f>
        <v>-2.4119891329601444</v>
      </c>
      <c r="S483" s="10" cm="1">
        <f t="array" aca="1" ref="S483" ca="1">SUMPRODUCT(J483:O483,TRANSPOSE(Test!AR$28:AR$33))+Test!$AD$20-Test!$AC$26</f>
        <v>3.8067898906400881</v>
      </c>
      <c r="T483" s="10">
        <f ca="1">SUMPRODUCT(J483:O483,Results!K$9:P$9)</f>
        <v>-0.30538357785823722</v>
      </c>
      <c r="U483" s="10">
        <f ca="1">SUMPRODUCT(J483:O483,Results!K$9:P$9)+Test!$AD$20-Test!$AC$31</f>
        <v>-0.28842752133314475</v>
      </c>
      <c r="V483" s="10">
        <f t="shared" ca="1" si="43"/>
        <v>-12.668340077834667</v>
      </c>
      <c r="W483" s="10">
        <f t="shared" ca="1" si="44"/>
        <v>-12.587321838927323</v>
      </c>
      <c r="X483" s="10">
        <f t="shared" ca="1" si="45"/>
        <v>-10.037407865142375</v>
      </c>
      <c r="Y483" s="10">
        <f t="shared" ca="1" si="46"/>
        <v>-16.256186888742608</v>
      </c>
      <c r="Z483" s="10">
        <f ca="1">I483-Test!$AD$20</f>
        <v>-12.731525064984405</v>
      </c>
      <c r="AA483" s="10">
        <f t="shared" ca="1" si="47"/>
        <v>-12.160969476769376</v>
      </c>
    </row>
    <row r="484" spans="1:27">
      <c r="A484" s="6">
        <f ca="1">LN((RAND()^(-Results!$F$4))-1)</f>
        <v>2.7463784049329695E-2</v>
      </c>
      <c r="B484" s="6">
        <f ca="1">LN((RAND()^(-Results!$F$4))-1)</f>
        <v>0.95150146703225125</v>
      </c>
      <c r="C484" s="6">
        <f ca="1">LN((RAND()^(-Results!$F$4))-1)</f>
        <v>2.3566006943219078</v>
      </c>
      <c r="D484" s="6">
        <f ca="1">LN((RAND()^(-Results!$F$4))-1)</f>
        <v>-3.2795123139338531</v>
      </c>
      <c r="E484" s="6">
        <f ca="1">LN((RAND()^(-Results!$F$4))-1)</f>
        <v>0.59440835919416335</v>
      </c>
      <c r="F484" s="6">
        <f ca="1">LN((RAND()^(-Results!$F$4))-1)</f>
        <v>-0.47614365774744261</v>
      </c>
      <c r="G484" s="6">
        <f ca="1">LN((RAND()^(-Results!$F$4))-1)</f>
        <v>-3.5600055017217636</v>
      </c>
      <c r="H484" s="6">
        <f t="shared" ca="1" si="42"/>
        <v>-3.5017543312777595</v>
      </c>
      <c r="I484" s="10">
        <f ca="1">SUMPRODUCT(J484:O484,Results!B$12:G$12)+Results!$F$5*H484</f>
        <v>-16.705796823677453</v>
      </c>
      <c r="J484" s="10">
        <f ca="1">SUMPRODUCT($A484:$F484,Results!$B$15:$G$15)</f>
        <v>4.9957210600828015</v>
      </c>
      <c r="K484" s="10">
        <f ca="1">SUMPRODUCT($A484:$F484,Results!$B$16:$G$16)</f>
        <v>7.759965744671514</v>
      </c>
      <c r="L484" s="10">
        <f ca="1">SUMPRODUCT($A484:$F484,Results!$B$17:$G$17)</f>
        <v>0.32217829695161049</v>
      </c>
      <c r="M484" s="10">
        <f ca="1">SUMPRODUCT($A484:$F484,Results!$B$18:$G$18)</f>
        <v>-0.75627390248094406</v>
      </c>
      <c r="N484" s="10">
        <f ca="1">SUMPRODUCT($A484:$F484,Results!$B$19:$G$19)</f>
        <v>3.6079000881790253</v>
      </c>
      <c r="O484" s="10">
        <f ca="1">SUMPRODUCT($A484:$F484,Results!$B$20:$G$20)</f>
        <v>-0.19684927935908636</v>
      </c>
      <c r="P484" s="10" cm="1">
        <f t="array" aca="1" ref="P484" ca="1">SUMPRODUCT(J484:O484,TRANSPOSE(Test!BL$20:BL$25))+Test!$AD$20-Test!$BL$27</f>
        <v>1.7083469173557355</v>
      </c>
      <c r="Q484" s="10" cm="1">
        <f t="array" aca="1" ref="Q484" ca="1">SUMPRODUCT(J484:O484,TRANSPOSE(Test!ES$20:ES$25))+Test!$AD$20-Test!$ES$27</f>
        <v>1.6325144598257353</v>
      </c>
      <c r="R484" s="10">
        <f ca="1">I484-Results!$E$5*H484</f>
        <v>-2.6987794985664149</v>
      </c>
      <c r="S484" s="10" cm="1">
        <f t="array" aca="1" ref="S484" ca="1">SUMPRODUCT(J484:O484,TRANSPOSE(Test!AR$28:AR$33))+Test!$AD$20-Test!$AC$26</f>
        <v>3.3247573234392638</v>
      </c>
      <c r="T484" s="10">
        <f ca="1">SUMPRODUCT(J484:O484,Results!K$9:P$9)</f>
        <v>1.1730331479290854</v>
      </c>
      <c r="U484" s="10">
        <f ca="1">SUMPRODUCT(J484:O484,Results!K$9:P$9)+Test!$AD$20-Test!$AC$31</f>
        <v>1.1899892044541778</v>
      </c>
      <c r="V484" s="10">
        <f t="shared" ca="1" si="43"/>
        <v>-18.41414374103319</v>
      </c>
      <c r="W484" s="10">
        <f t="shared" ca="1" si="44"/>
        <v>-18.338311283503188</v>
      </c>
      <c r="X484" s="10">
        <f t="shared" ca="1" si="45"/>
        <v>-14.007017325111038</v>
      </c>
      <c r="Y484" s="10">
        <f t="shared" ca="1" si="46"/>
        <v>-20.030554147116717</v>
      </c>
      <c r="Z484" s="10">
        <f ca="1">I484-Test!$AD$20</f>
        <v>-16.987924890559338</v>
      </c>
      <c r="AA484" s="10">
        <f t="shared" ca="1" si="47"/>
        <v>-17.895786028131631</v>
      </c>
    </row>
    <row r="485" spans="1:27">
      <c r="A485" s="6">
        <f ca="1">LN((RAND()^(-Results!$F$4))-1)</f>
        <v>0.43419436961953606</v>
      </c>
      <c r="B485" s="6">
        <f ca="1">LN((RAND()^(-Results!$F$4))-1)</f>
        <v>0.15664080262424329</v>
      </c>
      <c r="C485" s="6">
        <f ca="1">LN((RAND()^(-Results!$F$4))-1)</f>
        <v>-1.0895005300295364</v>
      </c>
      <c r="D485" s="6">
        <f ca="1">LN((RAND()^(-Results!$F$4))-1)</f>
        <v>-2.642660181035879</v>
      </c>
      <c r="E485" s="6">
        <f ca="1">LN((RAND()^(-Results!$F$4))-1)</f>
        <v>1.3624718585829501</v>
      </c>
      <c r="F485" s="6">
        <f ca="1">LN((RAND()^(-Results!$F$4))-1)</f>
        <v>-0.60019774139292037</v>
      </c>
      <c r="G485" s="6">
        <f ca="1">LN((RAND()^(-Results!$F$4))-1)</f>
        <v>-2.2513920170015886</v>
      </c>
      <c r="H485" s="6">
        <f t="shared" ca="1" si="42"/>
        <v>-2.1931408465575846</v>
      </c>
      <c r="I485" s="10">
        <f ca="1">SUMPRODUCT(J485:O485,Results!B$12:G$12)+Results!$F$5*H485</f>
        <v>-7.517895783335887</v>
      </c>
      <c r="J485" s="10">
        <f ca="1">SUMPRODUCT($A485:$F485,Results!$B$15:$G$15)</f>
        <v>-0.27470318408387095</v>
      </c>
      <c r="K485" s="10">
        <f ca="1">SUMPRODUCT($A485:$F485,Results!$B$16:$G$16)</f>
        <v>3.4136382043165852</v>
      </c>
      <c r="L485" s="10">
        <f ca="1">SUMPRODUCT($A485:$F485,Results!$B$17:$G$17)</f>
        <v>-6.7669910355064538</v>
      </c>
      <c r="M485" s="10">
        <f ca="1">SUMPRODUCT($A485:$F485,Results!$B$18:$G$18)</f>
        <v>4.1781493115142601</v>
      </c>
      <c r="N485" s="10">
        <f ca="1">SUMPRODUCT($A485:$F485,Results!$B$19:$G$19)</f>
        <v>-0.322194399940049</v>
      </c>
      <c r="O485" s="10">
        <f ca="1">SUMPRODUCT($A485:$F485,Results!$B$20:$G$20)</f>
        <v>-3.9207336674984052</v>
      </c>
      <c r="P485" s="10" cm="1">
        <f t="array" aca="1" ref="P485" ca="1">SUMPRODUCT(J485:O485,TRANSPOSE(Test!BL$20:BL$25))+Test!$AD$20-Test!$BL$27</f>
        <v>3.3557628769125212</v>
      </c>
      <c r="Q485" s="10" cm="1">
        <f t="array" aca="1" ref="Q485" ca="1">SUMPRODUCT(J485:O485,TRANSPOSE(Test!ES$20:ES$25))+Test!$AD$20-Test!$ES$27</f>
        <v>3.3019398453278455</v>
      </c>
      <c r="R485" s="10">
        <f ca="1">I485-Results!$E$5*H485</f>
        <v>1.2546676028944512</v>
      </c>
      <c r="S485" s="10" cm="1">
        <f t="array" aca="1" ref="S485" ca="1">SUMPRODUCT(J485:O485,TRANSPOSE(Test!AR$28:AR$33))+Test!$AD$20-Test!$AC$26</f>
        <v>-1.4240030904821381</v>
      </c>
      <c r="T485" s="10">
        <f ca="1">SUMPRODUCT(J485:O485,Results!K$9:P$9)</f>
        <v>2.96491552684566</v>
      </c>
      <c r="U485" s="10">
        <f ca="1">SUMPRODUCT(J485:O485,Results!K$9:P$9)+Test!$AD$20-Test!$AC$31</f>
        <v>2.9818715833707521</v>
      </c>
      <c r="V485" s="10">
        <f t="shared" ca="1" si="43"/>
        <v>-10.873658660248408</v>
      </c>
      <c r="W485" s="10">
        <f t="shared" ca="1" si="44"/>
        <v>-10.819835628663732</v>
      </c>
      <c r="X485" s="10">
        <f t="shared" ca="1" si="45"/>
        <v>-8.7725633862303383</v>
      </c>
      <c r="Y485" s="10">
        <f t="shared" ca="1" si="46"/>
        <v>-6.0938926928537489</v>
      </c>
      <c r="Z485" s="10">
        <f ca="1">I485-Test!$AD$20</f>
        <v>-7.8000238502177721</v>
      </c>
      <c r="AA485" s="10">
        <f t="shared" ca="1" si="47"/>
        <v>-10.499767366706639</v>
      </c>
    </row>
    <row r="486" spans="1:27">
      <c r="A486" s="6">
        <f ca="1">LN((RAND()^(-Results!$F$4))-1)</f>
        <v>1.9361633870622252</v>
      </c>
      <c r="B486" s="6">
        <f ca="1">LN((RAND()^(-Results!$F$4))-1)</f>
        <v>-0.79254844265901869</v>
      </c>
      <c r="C486" s="6">
        <f ca="1">LN((RAND()^(-Results!$F$4))-1)</f>
        <v>1.3075427141714089</v>
      </c>
      <c r="D486" s="6">
        <f ca="1">LN((RAND()^(-Results!$F$4))-1)</f>
        <v>2.2929265951262341</v>
      </c>
      <c r="E486" s="6">
        <f ca="1">LN((RAND()^(-Results!$F$4))-1)</f>
        <v>-0.31449341947795367</v>
      </c>
      <c r="F486" s="6">
        <f ca="1">LN((RAND()^(-Results!$F$4))-1)</f>
        <v>2.6364715873527929</v>
      </c>
      <c r="G486" s="6">
        <f ca="1">LN((RAND()^(-Results!$F$4))-1)</f>
        <v>-0.68444204170924794</v>
      </c>
      <c r="H486" s="6">
        <f t="shared" ca="1" si="42"/>
        <v>-0.62619087126524364</v>
      </c>
      <c r="I486" s="10">
        <f ca="1">SUMPRODUCT(J486:O486,Results!B$12:G$12)+Results!$F$5*H486</f>
        <v>20.803500945682178</v>
      </c>
      <c r="J486" s="10">
        <f ca="1">SUMPRODUCT($A486:$F486,Results!$B$15:$G$15)</f>
        <v>-11.015793364630861</v>
      </c>
      <c r="K486" s="10">
        <f ca="1">SUMPRODUCT($A486:$F486,Results!$B$16:$G$16)</f>
        <v>0.57174879429413572</v>
      </c>
      <c r="L486" s="10">
        <f ca="1">SUMPRODUCT($A486:$F486,Results!$B$17:$G$17)</f>
        <v>-0.7502588724942747</v>
      </c>
      <c r="M486" s="10">
        <f ca="1">SUMPRODUCT($A486:$F486,Results!$B$18:$G$18)</f>
        <v>-7.7081926583680342</v>
      </c>
      <c r="N486" s="10">
        <f ca="1">SUMPRODUCT($A486:$F486,Results!$B$19:$G$19)</f>
        <v>5.1317118647225133</v>
      </c>
      <c r="O486" s="10">
        <f ca="1">SUMPRODUCT($A486:$F486,Results!$B$20:$G$20)</f>
        <v>7.0792703990183652</v>
      </c>
      <c r="P486" s="10" cm="1">
        <f t="array" aca="1" ref="P486" ca="1">SUMPRODUCT(J486:O486,TRANSPOSE(Test!BL$20:BL$25))+Test!$AD$20-Test!$BL$27</f>
        <v>24.343639953900436</v>
      </c>
      <c r="Q486" s="10" cm="1">
        <f t="array" aca="1" ref="Q486" ca="1">SUMPRODUCT(J486:O486,TRANSPOSE(Test!ES$20:ES$25))+Test!$AD$20-Test!$ES$27</f>
        <v>24.341127393567497</v>
      </c>
      <c r="R486" s="10">
        <f ca="1">I486-Results!$E$5*H486</f>
        <v>23.308264430743151</v>
      </c>
      <c r="S486" s="10" cm="1">
        <f t="array" aca="1" ref="S486" ca="1">SUMPRODUCT(J486:O486,TRANSPOSE(Test!AR$28:AR$33))+Test!$AD$20-Test!$AC$26</f>
        <v>28.038008607449125</v>
      </c>
      <c r="T486" s="10">
        <f ca="1">SUMPRODUCT(J486:O486,Results!K$9:P$9)</f>
        <v>24.344350274346475</v>
      </c>
      <c r="U486" s="10">
        <f ca="1">SUMPRODUCT(J486:O486,Results!K$9:P$9)+Test!$AD$20-Test!$AC$31</f>
        <v>24.361306330871567</v>
      </c>
      <c r="V486" s="10">
        <f t="shared" ca="1" si="43"/>
        <v>-3.540139008218258</v>
      </c>
      <c r="W486" s="10">
        <f t="shared" ca="1" si="44"/>
        <v>-3.5376264478853194</v>
      </c>
      <c r="X486" s="10">
        <f t="shared" ca="1" si="45"/>
        <v>-2.5047634850609732</v>
      </c>
      <c r="Y486" s="10">
        <f t="shared" ca="1" si="46"/>
        <v>-7.2345076617669477</v>
      </c>
      <c r="Z486" s="10">
        <f ca="1">I486-Test!$AD$20</f>
        <v>20.521372878800292</v>
      </c>
      <c r="AA486" s="10">
        <f t="shared" ca="1" si="47"/>
        <v>-3.5578053851893898</v>
      </c>
    </row>
    <row r="487" spans="1:27">
      <c r="A487" s="6">
        <f ca="1">LN((RAND()^(-Results!$F$4))-1)</f>
        <v>-0.68209624792105372</v>
      </c>
      <c r="B487" s="6">
        <f ca="1">LN((RAND()^(-Results!$F$4))-1)</f>
        <v>-0.12001763748496853</v>
      </c>
      <c r="C487" s="6">
        <f ca="1">LN((RAND()^(-Results!$F$4))-1)</f>
        <v>-0.27590638733753586</v>
      </c>
      <c r="D487" s="6">
        <f ca="1">LN((RAND()^(-Results!$F$4))-1)</f>
        <v>-8.3565271994125112E-2</v>
      </c>
      <c r="E487" s="6">
        <f ca="1">LN((RAND()^(-Results!$F$4))-1)</f>
        <v>0.86262899625171952</v>
      </c>
      <c r="F487" s="6">
        <f ca="1">LN((RAND()^(-Results!$F$4))-1)</f>
        <v>3.0865033655882579</v>
      </c>
      <c r="G487" s="6">
        <f ca="1">LN((RAND()^(-Results!$F$4))-1)</f>
        <v>4.5997184704445075</v>
      </c>
      <c r="H487" s="6">
        <f t="shared" ca="1" si="42"/>
        <v>4.6579696408885116</v>
      </c>
      <c r="I487" s="10">
        <f ca="1">SUMPRODUCT(J487:O487,Results!B$12:G$12)+Results!$F$5*H487</f>
        <v>35.335629803104609</v>
      </c>
      <c r="J487" s="10">
        <f ca="1">SUMPRODUCT($A487:$F487,Results!$B$15:$G$15)</f>
        <v>-5.3016328857839445</v>
      </c>
      <c r="K487" s="10">
        <f ca="1">SUMPRODUCT($A487:$F487,Results!$B$16:$G$16)</f>
        <v>3.9584965575839934</v>
      </c>
      <c r="L487" s="10">
        <f ca="1">SUMPRODUCT($A487:$F487,Results!$B$17:$G$17)</f>
        <v>-7.0863730366572142</v>
      </c>
      <c r="M487" s="10">
        <f ca="1">SUMPRODUCT($A487:$F487,Results!$B$18:$G$18)</f>
        <v>-4.8610537905718285</v>
      </c>
      <c r="N487" s="10">
        <f ca="1">SUMPRODUCT($A487:$F487,Results!$B$19:$G$19)</f>
        <v>-1.2775650503189369</v>
      </c>
      <c r="O487" s="10">
        <f ca="1">SUMPRODUCT($A487:$F487,Results!$B$20:$G$20)</f>
        <v>1.5339116759629277</v>
      </c>
      <c r="P487" s="10" cm="1">
        <f t="array" aca="1" ref="P487" ca="1">SUMPRODUCT(J487:O487,TRANSPOSE(Test!BL$20:BL$25))+Test!$AD$20-Test!$BL$27</f>
        <v>11.984401645511143</v>
      </c>
      <c r="Q487" s="10" cm="1">
        <f t="array" aca="1" ref="Q487" ca="1">SUMPRODUCT(J487:O487,TRANSPOSE(Test!ES$20:ES$25))+Test!$AD$20-Test!$ES$27</f>
        <v>12.050821178990091</v>
      </c>
      <c r="R487" s="10">
        <f ca="1">I487-Results!$E$5*H487</f>
        <v>16.703751239550563</v>
      </c>
      <c r="S487" s="10" cm="1">
        <f t="array" aca="1" ref="S487" ca="1">SUMPRODUCT(J487:O487,TRANSPOSE(Test!AR$28:AR$33))+Test!$AD$20-Test!$AC$26</f>
        <v>14.374531648507194</v>
      </c>
      <c r="T487" s="10">
        <f ca="1">SUMPRODUCT(J487:O487,Results!K$9:P$9)</f>
        <v>12.367633708388777</v>
      </c>
      <c r="U487" s="10">
        <f ca="1">SUMPRODUCT(J487:O487,Results!K$9:P$9)+Test!$AD$20-Test!$AC$31</f>
        <v>12.384589764913869</v>
      </c>
      <c r="V487" s="10">
        <f t="shared" ca="1" si="43"/>
        <v>23.351228157593468</v>
      </c>
      <c r="W487" s="10">
        <f t="shared" ca="1" si="44"/>
        <v>23.284808624114518</v>
      </c>
      <c r="X487" s="10">
        <f t="shared" ca="1" si="45"/>
        <v>18.631878563554046</v>
      </c>
      <c r="Y487" s="10">
        <f t="shared" ca="1" si="46"/>
        <v>20.961098154597416</v>
      </c>
      <c r="Z487" s="10">
        <f ca="1">I487-Test!$AD$20</f>
        <v>35.053501736222721</v>
      </c>
      <c r="AA487" s="10">
        <f t="shared" ca="1" si="47"/>
        <v>22.95104003819074</v>
      </c>
    </row>
    <row r="488" spans="1:27">
      <c r="A488" s="6">
        <f ca="1">LN((RAND()^(-Results!$F$4))-1)</f>
        <v>2.0895023910521768</v>
      </c>
      <c r="B488" s="6">
        <f ca="1">LN((RAND()^(-Results!$F$4))-1)</f>
        <v>1.2511735868201799</v>
      </c>
      <c r="C488" s="6">
        <f ca="1">LN((RAND()^(-Results!$F$4))-1)</f>
        <v>0.78573268978550748</v>
      </c>
      <c r="D488" s="6">
        <f ca="1">LN((RAND()^(-Results!$F$4))-1)</f>
        <v>0.37642981849697238</v>
      </c>
      <c r="E488" s="6">
        <f ca="1">LN((RAND()^(-Results!$F$4))-1)</f>
        <v>-1.8683993502901981</v>
      </c>
      <c r="F488" s="6">
        <f ca="1">LN((RAND()^(-Results!$F$4))-1)</f>
        <v>-3.5029361771142673</v>
      </c>
      <c r="G488" s="6">
        <f ca="1">LN((RAND()^(-Results!$F$4))-1)</f>
        <v>-0.9488954020052891</v>
      </c>
      <c r="H488" s="6">
        <f t="shared" ca="1" si="42"/>
        <v>-0.8906442315612848</v>
      </c>
      <c r="I488" s="10">
        <f ca="1">SUMPRODUCT(J488:O488,Results!B$12:G$12)+Results!$F$5*H488</f>
        <v>-9.0538474978607457</v>
      </c>
      <c r="J488" s="10">
        <f ca="1">SUMPRODUCT($A488:$F488,Results!$B$15:$G$15)</f>
        <v>3.3884661604487154</v>
      </c>
      <c r="K488" s="10">
        <f ca="1">SUMPRODUCT($A488:$F488,Results!$B$16:$G$16)</f>
        <v>-5.3006077657391373</v>
      </c>
      <c r="L488" s="10">
        <f ca="1">SUMPRODUCT($A488:$F488,Results!$B$17:$G$17)</f>
        <v>12.778155451192449</v>
      </c>
      <c r="M488" s="10">
        <f ca="1">SUMPRODUCT($A488:$F488,Results!$B$18:$G$18)</f>
        <v>5.2157633868811066</v>
      </c>
      <c r="N488" s="10">
        <f ca="1">SUMPRODUCT($A488:$F488,Results!$B$19:$G$19)</f>
        <v>7.4860211288108083</v>
      </c>
      <c r="O488" s="10">
        <f ca="1">SUMPRODUCT($A488:$F488,Results!$B$20:$G$20)</f>
        <v>0.77077570243899984</v>
      </c>
      <c r="P488" s="10" cm="1">
        <f t="array" aca="1" ref="P488" ca="1">SUMPRODUCT(J488:O488,TRANSPOSE(Test!BL$20:BL$25))+Test!$AD$20-Test!$BL$27</f>
        <v>-4.8443115677754864</v>
      </c>
      <c r="Q488" s="10" cm="1">
        <f t="array" aca="1" ref="Q488" ca="1">SUMPRODUCT(J488:O488,TRANSPOSE(Test!ES$20:ES$25))+Test!$AD$20-Test!$ES$27</f>
        <v>-4.905047172853668</v>
      </c>
      <c r="R488" s="10">
        <f ca="1">I488-Results!$E$5*H488</f>
        <v>-5.4912705716156065</v>
      </c>
      <c r="S488" s="10" cm="1">
        <f t="array" aca="1" ref="S488" ca="1">SUMPRODUCT(J488:O488,TRANSPOSE(Test!AR$28:AR$33))+Test!$AD$20-Test!$AC$26</f>
        <v>-8.2978263301356758</v>
      </c>
      <c r="T488" s="10">
        <f ca="1">SUMPRODUCT(J488:O488,Results!K$9:P$9)</f>
        <v>-5.2243289943151296</v>
      </c>
      <c r="U488" s="10">
        <f ca="1">SUMPRODUCT(J488:O488,Results!K$9:P$9)+Test!$AD$20-Test!$AC$31</f>
        <v>-5.2073729377900371</v>
      </c>
      <c r="V488" s="10">
        <f t="shared" ca="1" si="43"/>
        <v>-4.2095359300852593</v>
      </c>
      <c r="W488" s="10">
        <f t="shared" ca="1" si="44"/>
        <v>-4.1488003250070777</v>
      </c>
      <c r="X488" s="10">
        <f t="shared" ca="1" si="45"/>
        <v>-3.5625769262451392</v>
      </c>
      <c r="Y488" s="10">
        <f t="shared" ca="1" si="46"/>
        <v>-0.75602116772506989</v>
      </c>
      <c r="Z488" s="10">
        <f ca="1">I488-Test!$AD$20</f>
        <v>-9.3359755647426308</v>
      </c>
      <c r="AA488" s="10">
        <f t="shared" ca="1" si="47"/>
        <v>-3.8464745600707086</v>
      </c>
    </row>
    <row r="489" spans="1:27">
      <c r="A489" s="6">
        <f ca="1">LN((RAND()^(-Results!$F$4))-1)</f>
        <v>-4.1390081914340264</v>
      </c>
      <c r="B489" s="6">
        <f ca="1">LN((RAND()^(-Results!$F$4))-1)</f>
        <v>1.5895098364173503</v>
      </c>
      <c r="C489" s="6">
        <f ca="1">LN((RAND()^(-Results!$F$4))-1)</f>
        <v>-1.5579411528762945</v>
      </c>
      <c r="D489" s="6">
        <f ca="1">LN((RAND()^(-Results!$F$4))-1)</f>
        <v>1.376580816368933</v>
      </c>
      <c r="E489" s="6">
        <f ca="1">LN((RAND()^(-Results!$F$4))-1)</f>
        <v>-4.7856556089084465</v>
      </c>
      <c r="F489" s="6">
        <f ca="1">LN((RAND()^(-Results!$F$4))-1)</f>
        <v>-5.1164763540186353</v>
      </c>
      <c r="G489" s="6">
        <f ca="1">LN((RAND()^(-Results!$F$4))-1)</f>
        <v>-1.1183096014178033</v>
      </c>
      <c r="H489" s="6">
        <f t="shared" ca="1" si="42"/>
        <v>-1.060058430973799</v>
      </c>
      <c r="I489" s="10">
        <f ca="1">SUMPRODUCT(J489:O489,Results!B$12:G$12)+Results!$F$5*H489</f>
        <v>-68.520139107556204</v>
      </c>
      <c r="J489" s="10">
        <f ca="1">SUMPRODUCT($A489:$F489,Results!$B$15:$G$15)</f>
        <v>24.605651845512373</v>
      </c>
      <c r="K489" s="10">
        <f ca="1">SUMPRODUCT($A489:$F489,Results!$B$16:$G$16)</f>
        <v>-16.84188804694611</v>
      </c>
      <c r="L489" s="10">
        <f ca="1">SUMPRODUCT($A489:$F489,Results!$B$17:$G$17)</f>
        <v>26.498006884690948</v>
      </c>
      <c r="M489" s="10">
        <f ca="1">SUMPRODUCT($A489:$F489,Results!$B$18:$G$18)</f>
        <v>10.154662092333103</v>
      </c>
      <c r="N489" s="10">
        <f ca="1">SUMPRODUCT($A489:$F489,Results!$B$19:$G$19)</f>
        <v>-6.6126346284165756</v>
      </c>
      <c r="O489" s="10">
        <f ca="1">SUMPRODUCT($A489:$F489,Results!$B$20:$G$20)</f>
        <v>-5.3911394310287672</v>
      </c>
      <c r="P489" s="10" cm="1">
        <f t="array" aca="1" ref="P489" ca="1">SUMPRODUCT(J489:O489,TRANSPOSE(Test!BL$20:BL$25))+Test!$AD$20-Test!$BL$27</f>
        <v>-64.755884279377739</v>
      </c>
      <c r="Q489" s="10" cm="1">
        <f t="array" aca="1" ref="Q489" ca="1">SUMPRODUCT(J489:O489,TRANSPOSE(Test!ES$20:ES$25))+Test!$AD$20-Test!$ES$27</f>
        <v>-64.628961973827572</v>
      </c>
      <c r="R489" s="10">
        <f ca="1">I489-Results!$E$5*H489</f>
        <v>-64.279905383661003</v>
      </c>
      <c r="S489" s="10" cm="1">
        <f t="array" aca="1" ref="S489" ca="1">SUMPRODUCT(J489:O489,TRANSPOSE(Test!AR$28:AR$33))+Test!$AD$20-Test!$AC$26</f>
        <v>-64.218847197096522</v>
      </c>
      <c r="T489" s="10">
        <f ca="1">SUMPRODUCT(J489:O489,Results!K$9:P$9)</f>
        <v>-63.962375533864062</v>
      </c>
      <c r="U489" s="10">
        <f ca="1">SUMPRODUCT(J489:O489,Results!K$9:P$9)+Test!$AD$20-Test!$AC$31</f>
        <v>-63.945419477338966</v>
      </c>
      <c r="V489" s="10">
        <f t="shared" ca="1" si="43"/>
        <v>-3.7642548281784656</v>
      </c>
      <c r="W489" s="10">
        <f t="shared" ca="1" si="44"/>
        <v>-3.8911771337286325</v>
      </c>
      <c r="X489" s="10">
        <f t="shared" ca="1" si="45"/>
        <v>-4.2402337238952015</v>
      </c>
      <c r="Y489" s="10">
        <f t="shared" ca="1" si="46"/>
        <v>-4.3012919104596818</v>
      </c>
      <c r="Z489" s="10">
        <f ca="1">I489-Test!$AD$20</f>
        <v>-68.802267174438086</v>
      </c>
      <c r="AA489" s="10">
        <f t="shared" ca="1" si="47"/>
        <v>-4.5747196302172384</v>
      </c>
    </row>
    <row r="490" spans="1:27">
      <c r="A490" s="6">
        <f ca="1">LN((RAND()^(-Results!$F$4))-1)</f>
        <v>0.52080720675851577</v>
      </c>
      <c r="B490" s="6">
        <f ca="1">LN((RAND()^(-Results!$F$4))-1)</f>
        <v>-0.86842227877124833</v>
      </c>
      <c r="C490" s="6">
        <f ca="1">LN((RAND()^(-Results!$F$4))-1)</f>
        <v>-1.5444212605121175</v>
      </c>
      <c r="D490" s="6">
        <f ca="1">LN((RAND()^(-Results!$F$4))-1)</f>
        <v>-2.14450166414484</v>
      </c>
      <c r="E490" s="6">
        <f ca="1">LN((RAND()^(-Results!$F$4))-1)</f>
        <v>0.29207371952070932</v>
      </c>
      <c r="F490" s="6">
        <f ca="1">LN((RAND()^(-Results!$F$4))-1)</f>
        <v>1.555321343887794</v>
      </c>
      <c r="G490" s="6">
        <f ca="1">LN((RAND()^(-Results!$F$4))-1)</f>
        <v>-2.0090493889605154</v>
      </c>
      <c r="H490" s="6">
        <f t="shared" ca="1" si="42"/>
        <v>-1.9507982185165111</v>
      </c>
      <c r="I490" s="10">
        <f ca="1">SUMPRODUCT(J490:O490,Results!B$12:G$12)+Results!$F$5*H490</f>
        <v>-1.5007975653738139</v>
      </c>
      <c r="J490" s="10">
        <f ca="1">SUMPRODUCT($A490:$F490,Results!$B$15:$G$15)</f>
        <v>-4.0686019497448118</v>
      </c>
      <c r="K490" s="10">
        <f ca="1">SUMPRODUCT($A490:$F490,Results!$B$16:$G$16)</f>
        <v>0.79525066788700161</v>
      </c>
      <c r="L490" s="10">
        <f ca="1">SUMPRODUCT($A490:$F490,Results!$B$17:$G$17)</f>
        <v>-5.7063117782785717</v>
      </c>
      <c r="M490" s="10">
        <f ca="1">SUMPRODUCT($A490:$F490,Results!$B$18:$G$18)</f>
        <v>0.39999714688012</v>
      </c>
      <c r="N490" s="10">
        <f ca="1">SUMPRODUCT($A490:$F490,Results!$B$19:$G$19)</f>
        <v>-0.13548920460627623</v>
      </c>
      <c r="O490" s="10">
        <f ca="1">SUMPRODUCT($A490:$F490,Results!$B$20:$G$20)</f>
        <v>-0.96608905421311131</v>
      </c>
      <c r="P490" s="10" cm="1">
        <f t="array" aca="1" ref="P490" ca="1">SUMPRODUCT(J490:O490,TRANSPOSE(Test!BL$20:BL$25))+Test!$AD$20-Test!$BL$27</f>
        <v>8.012442049538361</v>
      </c>
      <c r="Q490" s="10" cm="1">
        <f t="array" aca="1" ref="Q490" ca="1">SUMPRODUCT(J490:O490,TRANSPOSE(Test!ES$20:ES$25))+Test!$AD$20-Test!$ES$27</f>
        <v>7.9606124205315512</v>
      </c>
      <c r="R490" s="10">
        <f ca="1">I490-Results!$E$5*H490</f>
        <v>6.3023953086922306</v>
      </c>
      <c r="S490" s="10" cm="1">
        <f t="array" aca="1" ref="S490" ca="1">SUMPRODUCT(J490:O490,TRANSPOSE(Test!AR$28:AR$33))+Test!$AD$20-Test!$AC$26</f>
        <v>5.6802764741438887</v>
      </c>
      <c r="T490" s="10">
        <f ca="1">SUMPRODUCT(J490:O490,Results!K$9:P$9)</f>
        <v>7.6352327277658052</v>
      </c>
      <c r="U490" s="10">
        <f ca="1">SUMPRODUCT(J490:O490,Results!K$9:P$9)+Test!$AD$20-Test!$AC$31</f>
        <v>7.6521887842908978</v>
      </c>
      <c r="V490" s="10">
        <f t="shared" ca="1" si="43"/>
        <v>-9.513239614912175</v>
      </c>
      <c r="W490" s="10">
        <f t="shared" ca="1" si="44"/>
        <v>-9.461409985905366</v>
      </c>
      <c r="X490" s="10">
        <f t="shared" ca="1" si="45"/>
        <v>-7.8031928740660446</v>
      </c>
      <c r="Y490" s="10">
        <f t="shared" ca="1" si="46"/>
        <v>-7.1810740395177026</v>
      </c>
      <c r="Z490" s="10">
        <f ca="1">I490-Test!$AD$20</f>
        <v>-1.7829256322556992</v>
      </c>
      <c r="AA490" s="10">
        <f t="shared" ca="1" si="47"/>
        <v>-9.1529863496647117</v>
      </c>
    </row>
    <row r="491" spans="1:27">
      <c r="A491" s="6">
        <f ca="1">LN((RAND()^(-Results!$F$4))-1)</f>
        <v>6.9251601578799796E-2</v>
      </c>
      <c r="B491" s="6">
        <f ca="1">LN((RAND()^(-Results!$F$4))-1)</f>
        <v>-2.5354984421334774</v>
      </c>
      <c r="C491" s="6">
        <f ca="1">LN((RAND()^(-Results!$F$4))-1)</f>
        <v>0.75113895215787185</v>
      </c>
      <c r="D491" s="6">
        <f ca="1">LN((RAND()^(-Results!$F$4))-1)</f>
        <v>7.4756599982127969E-2</v>
      </c>
      <c r="E491" s="6">
        <f ca="1">LN((RAND()^(-Results!$F$4))-1)</f>
        <v>1.4223237735018264</v>
      </c>
      <c r="F491" s="6">
        <f ca="1">LN((RAND()^(-Results!$F$4))-1)</f>
        <v>0.16648226873737898</v>
      </c>
      <c r="G491" s="6">
        <f ca="1">LN((RAND()^(-Results!$F$4))-1)</f>
        <v>-0.49725795923000915</v>
      </c>
      <c r="H491" s="6">
        <f t="shared" ca="1" si="42"/>
        <v>-0.43900678878600491</v>
      </c>
      <c r="I491" s="10">
        <f ca="1">SUMPRODUCT(J491:O491,Results!B$12:G$12)+Results!$F$5*H491</f>
        <v>-2.3821210839313687</v>
      </c>
      <c r="J491" s="10">
        <f ca="1">SUMPRODUCT($A491:$F491,Results!$B$15:$G$15)</f>
        <v>-1.2701212511015783</v>
      </c>
      <c r="K491" s="10">
        <f ca="1">SUMPRODUCT($A491:$F491,Results!$B$16:$G$16)</f>
        <v>2.4566394319325888</v>
      </c>
      <c r="L491" s="10">
        <f ca="1">SUMPRODUCT($A491:$F491,Results!$B$17:$G$17)</f>
        <v>-7.2611315984722635</v>
      </c>
      <c r="M491" s="10">
        <f ca="1">SUMPRODUCT($A491:$F491,Results!$B$18:$G$18)</f>
        <v>-2.40314093360006</v>
      </c>
      <c r="N491" s="10">
        <f ca="1">SUMPRODUCT($A491:$F491,Results!$B$19:$G$19)</f>
        <v>-4.7252924796392097</v>
      </c>
      <c r="O491" s="10">
        <f ca="1">SUMPRODUCT($A491:$F491,Results!$B$20:$G$20)</f>
        <v>-0.25297759403608988</v>
      </c>
      <c r="P491" s="10" cm="1">
        <f t="array" aca="1" ref="P491" ca="1">SUMPRODUCT(J491:O491,TRANSPOSE(Test!BL$20:BL$25))+Test!$AD$20-Test!$BL$27</f>
        <v>1.0435257093759818</v>
      </c>
      <c r="Q491" s="10" cm="1">
        <f t="array" aca="1" ref="Q491" ca="1">SUMPRODUCT(J491:O491,TRANSPOSE(Test!ES$20:ES$25))+Test!$AD$20-Test!$ES$27</f>
        <v>0.93981362743341423</v>
      </c>
      <c r="R491" s="10">
        <f ca="1">I491-Results!$E$5*H491</f>
        <v>-0.62609392878734904</v>
      </c>
      <c r="S491" s="10" cm="1">
        <f t="array" aca="1" ref="S491" ca="1">SUMPRODUCT(J491:O491,TRANSPOSE(Test!AR$28:AR$33))+Test!$AD$20-Test!$AC$26</f>
        <v>3.1971154411409328</v>
      </c>
      <c r="T491" s="10">
        <f ca="1">SUMPRODUCT(J491:O491,Results!K$9:P$9)</f>
        <v>0.40086613874671184</v>
      </c>
      <c r="U491" s="10">
        <f ca="1">SUMPRODUCT(J491:O491,Results!K$9:P$9)+Test!$AD$20-Test!$AC$31</f>
        <v>0.41782219527180431</v>
      </c>
      <c r="V491" s="10">
        <f t="shared" ca="1" si="43"/>
        <v>-3.4256467933073504</v>
      </c>
      <c r="W491" s="10">
        <f t="shared" ca="1" si="44"/>
        <v>-3.3219347113647828</v>
      </c>
      <c r="X491" s="10">
        <f t="shared" ca="1" si="45"/>
        <v>-1.7560271551440196</v>
      </c>
      <c r="Y491" s="10">
        <f t="shared" ca="1" si="46"/>
        <v>-5.5792365250723019</v>
      </c>
      <c r="Z491" s="10">
        <f ca="1">I491-Test!$AD$20</f>
        <v>-2.6642491508132542</v>
      </c>
      <c r="AA491" s="10">
        <f t="shared" ca="1" si="47"/>
        <v>-2.7999432792031729</v>
      </c>
    </row>
    <row r="492" spans="1:27">
      <c r="A492" s="6">
        <f ca="1">LN((RAND()^(-Results!$F$4))-1)</f>
        <v>-1.1554332267816223</v>
      </c>
      <c r="B492" s="6">
        <f ca="1">LN((RAND()^(-Results!$F$4))-1)</f>
        <v>1.8099702655021233</v>
      </c>
      <c r="C492" s="6">
        <f ca="1">LN((RAND()^(-Results!$F$4))-1)</f>
        <v>-0.75912192607154105</v>
      </c>
      <c r="D492" s="6">
        <f ca="1">LN((RAND()^(-Results!$F$4))-1)</f>
        <v>4.2309255257618299E-2</v>
      </c>
      <c r="E492" s="6">
        <f ca="1">LN((RAND()^(-Results!$F$4))-1)</f>
        <v>0.64151090166238967</v>
      </c>
      <c r="F492" s="6">
        <f ca="1">LN((RAND()^(-Results!$F$4))-1)</f>
        <v>-1.8238362707451072</v>
      </c>
      <c r="G492" s="6">
        <f ca="1">LN((RAND()^(-Results!$F$4))-1)</f>
        <v>-3.0384040094906308</v>
      </c>
      <c r="H492" s="6">
        <f t="shared" ca="1" si="42"/>
        <v>-2.9801528390466268</v>
      </c>
      <c r="I492" s="10">
        <f ca="1">SUMPRODUCT(J492:O492,Results!B$12:G$12)+Results!$F$5*H492</f>
        <v>-24.850477140974451</v>
      </c>
      <c r="J492" s="10">
        <f ca="1">SUMPRODUCT($A492:$F492,Results!$B$15:$G$15)</f>
        <v>5.001207080423038</v>
      </c>
      <c r="K492" s="10">
        <f ca="1">SUMPRODUCT($A492:$F492,Results!$B$16:$G$16)</f>
        <v>0.36589752992349611</v>
      </c>
      <c r="L492" s="10">
        <f ca="1">SUMPRODUCT($A492:$F492,Results!$B$17:$G$17)</f>
        <v>0.16062221311004632</v>
      </c>
      <c r="M492" s="10">
        <f ca="1">SUMPRODUCT($A492:$F492,Results!$B$18:$G$18)</f>
        <v>4.970610011572604</v>
      </c>
      <c r="N492" s="10">
        <f ca="1">SUMPRODUCT($A492:$F492,Results!$B$19:$G$19)</f>
        <v>-1.9219066235568896</v>
      </c>
      <c r="O492" s="10">
        <f ca="1">SUMPRODUCT($A492:$F492,Results!$B$20:$G$20)</f>
        <v>-4.0785709145604008</v>
      </c>
      <c r="P492" s="10" cm="1">
        <f t="array" aca="1" ref="P492" ca="1">SUMPRODUCT(J492:O492,TRANSPOSE(Test!BL$20:BL$25))+Test!$AD$20-Test!$BL$27</f>
        <v>-10.580735270724261</v>
      </c>
      <c r="Q492" s="10" cm="1">
        <f t="array" aca="1" ref="Q492" ca="1">SUMPRODUCT(J492:O492,TRANSPOSE(Test!ES$20:ES$25))+Test!$AD$20-Test!$ES$27</f>
        <v>-10.488613518784561</v>
      </c>
      <c r="R492" s="10">
        <f ca="1">I492-Results!$E$5*H492</f>
        <v>-12.929865784787944</v>
      </c>
      <c r="S492" s="10" cm="1">
        <f t="array" aca="1" ref="S492" ca="1">SUMPRODUCT(J492:O492,TRANSPOSE(Test!AR$28:AR$33))+Test!$AD$20-Test!$AC$26</f>
        <v>-13.64665129149062</v>
      </c>
      <c r="T492" s="10">
        <f ca="1">SUMPRODUCT(J492:O492,Results!K$9:P$9)</f>
        <v>-10.027057710428142</v>
      </c>
      <c r="U492" s="10">
        <f ca="1">SUMPRODUCT(J492:O492,Results!K$9:P$9)+Test!$AD$20-Test!$AC$31</f>
        <v>-10.01010165390305</v>
      </c>
      <c r="V492" s="10">
        <f t="shared" ca="1" si="43"/>
        <v>-14.26974187025019</v>
      </c>
      <c r="W492" s="10">
        <f t="shared" ca="1" si="44"/>
        <v>-14.36186362218989</v>
      </c>
      <c r="X492" s="10">
        <f t="shared" ca="1" si="45"/>
        <v>-11.920611356186507</v>
      </c>
      <c r="Y492" s="10">
        <f t="shared" ca="1" si="46"/>
        <v>-11.203825849483831</v>
      </c>
      <c r="Z492" s="10">
        <f ca="1">I492-Test!$AD$20</f>
        <v>-25.132605207856336</v>
      </c>
      <c r="AA492" s="10">
        <f t="shared" ca="1" si="47"/>
        <v>-14.840375487071402</v>
      </c>
    </row>
    <row r="493" spans="1:27">
      <c r="A493" s="6">
        <f ca="1">LN((RAND()^(-Results!$F$4))-1)</f>
        <v>0.57777530007534206</v>
      </c>
      <c r="B493" s="6">
        <f ca="1">LN((RAND()^(-Results!$F$4))-1)</f>
        <v>-3.3833001644544027</v>
      </c>
      <c r="C493" s="6">
        <f ca="1">LN((RAND()^(-Results!$F$4))-1)</f>
        <v>-0.31069310262616667</v>
      </c>
      <c r="D493" s="6">
        <f ca="1">LN((RAND()^(-Results!$F$4))-1)</f>
        <v>-0.86156032049328024</v>
      </c>
      <c r="E493" s="6">
        <f ca="1">LN((RAND()^(-Results!$F$4))-1)</f>
        <v>-5.4609403635385453E-2</v>
      </c>
      <c r="F493" s="6">
        <f ca="1">LN((RAND()^(-Results!$F$4))-1)</f>
        <v>-0.5526229859521794</v>
      </c>
      <c r="G493" s="6">
        <f ca="1">LN((RAND()^(-Results!$F$4))-1)</f>
        <v>-2.8197308462259243</v>
      </c>
      <c r="H493" s="6">
        <f t="shared" ca="1" si="42"/>
        <v>-2.7614796757819202</v>
      </c>
      <c r="I493" s="10">
        <f ca="1">SUMPRODUCT(J493:O493,Results!B$12:G$12)+Results!$F$5*H493</f>
        <v>-21.345487790770463</v>
      </c>
      <c r="J493" s="10">
        <f ca="1">SUMPRODUCT($A493:$F493,Results!$B$15:$G$15)</f>
        <v>0.61267756624397662</v>
      </c>
      <c r="K493" s="10">
        <f ca="1">SUMPRODUCT($A493:$F493,Results!$B$16:$G$16)</f>
        <v>-2.84407439287765</v>
      </c>
      <c r="L493" s="10">
        <f ca="1">SUMPRODUCT($A493:$F493,Results!$B$17:$G$17)</f>
        <v>-2.3718038920675903</v>
      </c>
      <c r="M493" s="10">
        <f ca="1">SUMPRODUCT($A493:$F493,Results!$B$18:$G$18)</f>
        <v>0.40770653374718346</v>
      </c>
      <c r="N493" s="10">
        <f ca="1">SUMPRODUCT($A493:$F493,Results!$B$19:$G$19)</f>
        <v>-4.285839333986579</v>
      </c>
      <c r="O493" s="10">
        <f ca="1">SUMPRODUCT($A493:$F493,Results!$B$20:$G$20)</f>
        <v>-0.91855309222215487</v>
      </c>
      <c r="P493" s="10" cm="1">
        <f t="array" aca="1" ref="P493" ca="1">SUMPRODUCT(J493:O493,TRANSPOSE(Test!BL$20:BL$25))+Test!$AD$20-Test!$BL$27</f>
        <v>-6.5978058526939183</v>
      </c>
      <c r="Q493" s="10" cm="1">
        <f t="array" aca="1" ref="Q493" ca="1">SUMPRODUCT(J493:O493,TRANSPOSE(Test!ES$20:ES$25))+Test!$AD$20-Test!$ES$27</f>
        <v>-6.7740556761547772</v>
      </c>
      <c r="R493" s="10">
        <f ca="1">I493-Results!$E$5*H493</f>
        <v>-10.299569087642782</v>
      </c>
      <c r="S493" s="10" cm="1">
        <f t="array" aca="1" ref="S493" ca="1">SUMPRODUCT(J493:O493,TRANSPOSE(Test!AR$28:AR$33))+Test!$AD$20-Test!$AC$26</f>
        <v>-6.2669620916969082</v>
      </c>
      <c r="T493" s="10">
        <f ca="1">SUMPRODUCT(J493:O493,Results!K$9:P$9)</f>
        <v>-7.7033767490863578</v>
      </c>
      <c r="U493" s="10">
        <f ca="1">SUMPRODUCT(J493:O493,Results!K$9:P$9)+Test!$AD$20-Test!$AC$31</f>
        <v>-7.6864206925612653</v>
      </c>
      <c r="V493" s="10">
        <f t="shared" ca="1" si="43"/>
        <v>-14.747681938076544</v>
      </c>
      <c r="W493" s="10">
        <f t="shared" ca="1" si="44"/>
        <v>-14.571432114615686</v>
      </c>
      <c r="X493" s="10">
        <f t="shared" ca="1" si="45"/>
        <v>-11.045918703127681</v>
      </c>
      <c r="Y493" s="10">
        <f t="shared" ca="1" si="46"/>
        <v>-15.078525699073555</v>
      </c>
      <c r="Z493" s="10">
        <f ca="1">I493-Test!$AD$20</f>
        <v>-21.627615857652348</v>
      </c>
      <c r="AA493" s="10">
        <f t="shared" ca="1" si="47"/>
        <v>-13.659067098209198</v>
      </c>
    </row>
    <row r="494" spans="1:27">
      <c r="A494" s="6">
        <f ca="1">LN((RAND()^(-Results!$F$4))-1)</f>
        <v>-0.6864067074072524</v>
      </c>
      <c r="B494" s="6">
        <f ca="1">LN((RAND()^(-Results!$F$4))-1)</f>
        <v>0.26358262717139214</v>
      </c>
      <c r="C494" s="6">
        <f ca="1">LN((RAND()^(-Results!$F$4))-1)</f>
        <v>1.9919013383637769</v>
      </c>
      <c r="D494" s="6">
        <f ca="1">LN((RAND()^(-Results!$F$4))-1)</f>
        <v>0.90317843963725775</v>
      </c>
      <c r="E494" s="6">
        <f ca="1">LN((RAND()^(-Results!$F$4))-1)</f>
        <v>0.22739803642819426</v>
      </c>
      <c r="F494" s="6">
        <f ca="1">LN((RAND()^(-Results!$F$4))-1)</f>
        <v>-1.242871245991755</v>
      </c>
      <c r="G494" s="6">
        <f ca="1">LN((RAND()^(-Results!$F$4))-1)</f>
        <v>-0.2598541683011622</v>
      </c>
      <c r="H494" s="6">
        <f t="shared" ca="1" si="42"/>
        <v>-0.20160299785715796</v>
      </c>
      <c r="I494" s="10">
        <f ca="1">SUMPRODUCT(J494:O494,Results!B$12:G$12)+Results!$F$5*H494</f>
        <v>-9.3421766988843622</v>
      </c>
      <c r="J494" s="10">
        <f ca="1">SUMPRODUCT($A494:$F494,Results!$B$15:$G$15)</f>
        <v>4.9090006778683488</v>
      </c>
      <c r="K494" s="10">
        <f ca="1">SUMPRODUCT($A494:$F494,Results!$B$16:$G$16)</f>
        <v>1.8452683109403907</v>
      </c>
      <c r="L494" s="10">
        <f ca="1">SUMPRODUCT($A494:$F494,Results!$B$17:$G$17)</f>
        <v>2.95653663800082</v>
      </c>
      <c r="M494" s="10">
        <f ca="1">SUMPRODUCT($A494:$F494,Results!$B$18:$G$18)</f>
        <v>-1.2633415598259461</v>
      </c>
      <c r="N494" s="10">
        <f ca="1">SUMPRODUCT($A494:$F494,Results!$B$19:$G$19)</f>
        <v>-0.84831122844922913</v>
      </c>
      <c r="O494" s="10">
        <f ca="1">SUMPRODUCT($A494:$F494,Results!$B$20:$G$20)</f>
        <v>0.50908528538275699</v>
      </c>
      <c r="P494" s="10" cm="1">
        <f t="array" aca="1" ref="P494" ca="1">SUMPRODUCT(J494:O494,TRANSPOSE(Test!BL$20:BL$25))+Test!$AD$20-Test!$BL$27</f>
        <v>-7.606454556408548</v>
      </c>
      <c r="Q494" s="10" cm="1">
        <f t="array" aca="1" ref="Q494" ca="1">SUMPRODUCT(J494:O494,TRANSPOSE(Test!ES$20:ES$25))+Test!$AD$20-Test!$ES$27</f>
        <v>-7.6000478519582293</v>
      </c>
      <c r="R494" s="10">
        <f ca="1">I494-Results!$E$5*H494</f>
        <v>-8.5357647074557299</v>
      </c>
      <c r="S494" s="10" cm="1">
        <f t="array" aca="1" ref="S494" ca="1">SUMPRODUCT(J494:O494,TRANSPOSE(Test!AR$28:AR$33))+Test!$AD$20-Test!$AC$26</f>
        <v>-4.3431107759353642</v>
      </c>
      <c r="T494" s="10">
        <f ca="1">SUMPRODUCT(J494:O494,Results!K$9:P$9)</f>
        <v>-7.5598891925973408</v>
      </c>
      <c r="U494" s="10">
        <f ca="1">SUMPRODUCT(J494:O494,Results!K$9:P$9)+Test!$AD$20-Test!$AC$31</f>
        <v>-7.5429331360722482</v>
      </c>
      <c r="V494" s="10">
        <f t="shared" ca="1" si="43"/>
        <v>-1.7357221424758142</v>
      </c>
      <c r="W494" s="10">
        <f t="shared" ca="1" si="44"/>
        <v>-1.7421288469261329</v>
      </c>
      <c r="X494" s="10">
        <f t="shared" ca="1" si="45"/>
        <v>-0.80641199142863229</v>
      </c>
      <c r="Y494" s="10">
        <f t="shared" ca="1" si="46"/>
        <v>-4.999065922948998</v>
      </c>
      <c r="Z494" s="10">
        <f ca="1">I494-Test!$AD$20</f>
        <v>-9.6243047657662473</v>
      </c>
      <c r="AA494" s="10">
        <f t="shared" ca="1" si="47"/>
        <v>-1.799243562812114</v>
      </c>
    </row>
    <row r="495" spans="1:27">
      <c r="A495" s="6">
        <f ca="1">LN((RAND()^(-Results!$F$4))-1)</f>
        <v>-0.12809475008118429</v>
      </c>
      <c r="B495" s="6">
        <f ca="1">LN((RAND()^(-Results!$F$4))-1)</f>
        <v>-1.7018969280882077</v>
      </c>
      <c r="C495" s="6">
        <f ca="1">LN((RAND()^(-Results!$F$4))-1)</f>
        <v>0.56966228221030302</v>
      </c>
      <c r="D495" s="6">
        <f ca="1">LN((RAND()^(-Results!$F$4))-1)</f>
        <v>-1.6071129359880134</v>
      </c>
      <c r="E495" s="6">
        <f ca="1">LN((RAND()^(-Results!$F$4))-1)</f>
        <v>-1.5119018777639295</v>
      </c>
      <c r="F495" s="6">
        <f ca="1">LN((RAND()^(-Results!$F$4))-1)</f>
        <v>0.72445635412400611</v>
      </c>
      <c r="G495" s="6">
        <f ca="1">LN((RAND()^(-Results!$F$4))-1)</f>
        <v>-0.73417969611105982</v>
      </c>
      <c r="H495" s="6">
        <f t="shared" ca="1" si="42"/>
        <v>-0.67592852566705552</v>
      </c>
      <c r="I495" s="10">
        <f ca="1">SUMPRODUCT(J495:O495,Results!B$12:G$12)+Results!$F$5*H495</f>
        <v>-10.747957983661955</v>
      </c>
      <c r="J495" s="10">
        <f ca="1">SUMPRODUCT($A495:$F495,Results!$B$15:$G$15)</f>
        <v>3.066976269897717</v>
      </c>
      <c r="K495" s="10">
        <f ca="1">SUMPRODUCT($A495:$F495,Results!$B$16:$G$16)</f>
        <v>-2.0314075175238537</v>
      </c>
      <c r="L495" s="10">
        <f ca="1">SUMPRODUCT($A495:$F495,Results!$B$17:$G$17)</f>
        <v>4.5180499880852469</v>
      </c>
      <c r="M495" s="10">
        <f ca="1">SUMPRODUCT($A495:$F495,Results!$B$18:$G$18)</f>
        <v>-2.2751196421247215</v>
      </c>
      <c r="N495" s="10">
        <f ca="1">SUMPRODUCT($A495:$F495,Results!$B$19:$G$19)</f>
        <v>-0.24144450678367663</v>
      </c>
      <c r="O495" s="10">
        <f ca="1">SUMPRODUCT($A495:$F495,Results!$B$20:$G$20)</f>
        <v>1.643262423023895</v>
      </c>
      <c r="P495" s="10" cm="1">
        <f t="array" aca="1" ref="P495" ca="1">SUMPRODUCT(J495:O495,TRANSPOSE(Test!BL$20:BL$25))+Test!$AD$20-Test!$BL$27</f>
        <v>-6.8052953160716223</v>
      </c>
      <c r="Q495" s="10" cm="1">
        <f t="array" aca="1" ref="Q495" ca="1">SUMPRODUCT(J495:O495,TRANSPOSE(Test!ES$20:ES$25))+Test!$AD$20-Test!$ES$27</f>
        <v>-6.9121653884571996</v>
      </c>
      <c r="R495" s="10">
        <f ca="1">I495-Results!$E$5*H495</f>
        <v>-8.0442438809937329</v>
      </c>
      <c r="S495" s="10" cm="1">
        <f t="array" aca="1" ref="S495" ca="1">SUMPRODUCT(J495:O495,TRANSPOSE(Test!AR$28:AR$33))+Test!$AD$20-Test!$AC$26</f>
        <v>-3.4244662604187655</v>
      </c>
      <c r="T495" s="10">
        <f ca="1">SUMPRODUCT(J495:O495,Results!K$9:P$9)</f>
        <v>-7.5063030998350904</v>
      </c>
      <c r="U495" s="10">
        <f ca="1">SUMPRODUCT(J495:O495,Results!K$9:P$9)+Test!$AD$20-Test!$AC$31</f>
        <v>-7.4893470433099978</v>
      </c>
      <c r="V495" s="10">
        <f t="shared" ca="1" si="43"/>
        <v>-3.9426626675903327</v>
      </c>
      <c r="W495" s="10">
        <f t="shared" ca="1" si="44"/>
        <v>-3.8357925952047554</v>
      </c>
      <c r="X495" s="10">
        <f t="shared" ca="1" si="45"/>
        <v>-2.7037141026682221</v>
      </c>
      <c r="Y495" s="10">
        <f t="shared" ca="1" si="46"/>
        <v>-7.3234917232431895</v>
      </c>
      <c r="Z495" s="10">
        <f ca="1">I495-Test!$AD$20</f>
        <v>-11.03008605054384</v>
      </c>
      <c r="AA495" s="10">
        <f t="shared" ca="1" si="47"/>
        <v>-3.2586109403519572</v>
      </c>
    </row>
    <row r="496" spans="1:27">
      <c r="A496" s="6">
        <f ca="1">LN((RAND()^(-Results!$F$4))-1)</f>
        <v>5.8239782098510003E-2</v>
      </c>
      <c r="B496" s="6">
        <f ca="1">LN((RAND()^(-Results!$F$4))-1)</f>
        <v>0.1593618540391534</v>
      </c>
      <c r="C496" s="6">
        <f ca="1">LN((RAND()^(-Results!$F$4))-1)</f>
        <v>-0.90675197438107968</v>
      </c>
      <c r="D496" s="6">
        <f ca="1">LN((RAND()^(-Results!$F$4))-1)</f>
        <v>-0.11715522686448331</v>
      </c>
      <c r="E496" s="6">
        <f ca="1">LN((RAND()^(-Results!$F$4))-1)</f>
        <v>-0.9863115818313225</v>
      </c>
      <c r="F496" s="6">
        <f ca="1">LN((RAND()^(-Results!$F$4))-1)</f>
        <v>-0.71087399788752825</v>
      </c>
      <c r="G496" s="6">
        <f ca="1">LN((RAND()^(-Results!$F$4))-1)</f>
        <v>4.9341858929669105</v>
      </c>
      <c r="H496" s="6">
        <f t="shared" ca="1" si="42"/>
        <v>4.9924370634109145</v>
      </c>
      <c r="I496" s="10">
        <f ca="1">SUMPRODUCT(J496:O496,Results!B$12:G$12)+Results!$F$5*H496</f>
        <v>19.071286640733042</v>
      </c>
      <c r="J496" s="10">
        <f ca="1">SUMPRODUCT($A496:$F496,Results!$B$15:$G$15)</f>
        <v>1.7372402213461744</v>
      </c>
      <c r="K496" s="10">
        <f ca="1">SUMPRODUCT($A496:$F496,Results!$B$16:$G$16)</f>
        <v>-3.8609083117385112</v>
      </c>
      <c r="L496" s="10">
        <f ca="1">SUMPRODUCT($A496:$F496,Results!$B$17:$G$17)</f>
        <v>4.0458434300437389</v>
      </c>
      <c r="M496" s="10">
        <f ca="1">SUMPRODUCT($A496:$F496,Results!$B$18:$G$18)</f>
        <v>2.6173764334569061</v>
      </c>
      <c r="N496" s="10">
        <f ca="1">SUMPRODUCT($A496:$F496,Results!$B$19:$G$19)</f>
        <v>0.37524009993565016</v>
      </c>
      <c r="O496" s="10">
        <f ca="1">SUMPRODUCT($A496:$F496,Results!$B$20:$G$20)</f>
        <v>-0.831746270691055</v>
      </c>
      <c r="P496" s="10" cm="1">
        <f t="array" aca="1" ref="P496" ca="1">SUMPRODUCT(J496:O496,TRANSPOSE(Test!BL$20:BL$25))+Test!$AD$20-Test!$BL$27</f>
        <v>-6.386069184734068</v>
      </c>
      <c r="Q496" s="10" cm="1">
        <f t="array" aca="1" ref="Q496" ca="1">SUMPRODUCT(J496:O496,TRANSPOSE(Test!ES$20:ES$25))+Test!$AD$20-Test!$ES$27</f>
        <v>-6.3838720046696054</v>
      </c>
      <c r="R496" s="10">
        <f ca="1">I496-Results!$E$5*H496</f>
        <v>-0.89846161291061577</v>
      </c>
      <c r="S496" s="10" cm="1">
        <f t="array" aca="1" ref="S496" ca="1">SUMPRODUCT(J496:O496,TRANSPOSE(Test!AR$28:AR$33))+Test!$AD$20-Test!$AC$26</f>
        <v>-8.0995992692358332</v>
      </c>
      <c r="T496" s="10">
        <f ca="1">SUMPRODUCT(J496:O496,Results!K$9:P$9)</f>
        <v>-6.3923171106467445</v>
      </c>
      <c r="U496" s="10">
        <f ca="1">SUMPRODUCT(J496:O496,Results!K$9:P$9)+Test!$AD$20-Test!$AC$31</f>
        <v>-6.3753610541216519</v>
      </c>
      <c r="V496" s="10">
        <f t="shared" ca="1" si="43"/>
        <v>25.457355825467111</v>
      </c>
      <c r="W496" s="10">
        <f t="shared" ca="1" si="44"/>
        <v>25.455158645402648</v>
      </c>
      <c r="X496" s="10">
        <f t="shared" ca="1" si="45"/>
        <v>19.969748253643658</v>
      </c>
      <c r="Y496" s="10">
        <f t="shared" ca="1" si="46"/>
        <v>27.170885909968874</v>
      </c>
      <c r="Z496" s="10">
        <f ca="1">I496-Test!$AD$20</f>
        <v>18.789158573851157</v>
      </c>
      <c r="AA496" s="10">
        <f t="shared" ca="1" si="47"/>
        <v>25.446647694854693</v>
      </c>
    </row>
    <row r="497" spans="1:27">
      <c r="A497" s="6">
        <f ca="1">LN((RAND()^(-Results!$F$4))-1)</f>
        <v>2.1371912168380311</v>
      </c>
      <c r="B497" s="6">
        <f ca="1">LN((RAND()^(-Results!$F$4))-1)</f>
        <v>3.9451109736225067</v>
      </c>
      <c r="C497" s="6">
        <f ca="1">LN((RAND()^(-Results!$F$4))-1)</f>
        <v>-1.9449013315816683</v>
      </c>
      <c r="D497" s="6">
        <f ca="1">LN((RAND()^(-Results!$F$4))-1)</f>
        <v>0.41311407663196853</v>
      </c>
      <c r="E497" s="6">
        <f ca="1">LN((RAND()^(-Results!$F$4))-1)</f>
        <v>1.9080676133833441</v>
      </c>
      <c r="F497" s="6">
        <f ca="1">LN((RAND()^(-Results!$F$4))-1)</f>
        <v>-0.62596475472858892</v>
      </c>
      <c r="G497" s="6">
        <f ca="1">LN((RAND()^(-Results!$F$4))-1)</f>
        <v>-0.42832843012389615</v>
      </c>
      <c r="H497" s="6">
        <f t="shared" ca="1" si="42"/>
        <v>-0.37007725967989191</v>
      </c>
      <c r="I497" s="10">
        <f ca="1">SUMPRODUCT(J497:O497,Results!B$12:G$12)+Results!$F$5*H497</f>
        <v>25.696472387651479</v>
      </c>
      <c r="J497" s="10">
        <f ca="1">SUMPRODUCT($A497:$F497,Results!$B$15:$G$15)</f>
        <v>-9.8503491216856531</v>
      </c>
      <c r="K497" s="10">
        <f ca="1">SUMPRODUCT($A497:$F497,Results!$B$16:$G$16)</f>
        <v>3.6805772818618303</v>
      </c>
      <c r="L497" s="10">
        <f ca="1">SUMPRODUCT($A497:$F497,Results!$B$17:$G$17)</f>
        <v>-6.8047485277196884</v>
      </c>
      <c r="M497" s="10">
        <f ca="1">SUMPRODUCT($A497:$F497,Results!$B$18:$G$18)</f>
        <v>6.0117967096073937</v>
      </c>
      <c r="N497" s="10">
        <f ca="1">SUMPRODUCT($A497:$F497,Results!$B$19:$G$19)</f>
        <v>7.6162281668012577</v>
      </c>
      <c r="O497" s="10">
        <f ca="1">SUMPRODUCT($A497:$F497,Results!$B$20:$G$20)</f>
        <v>-2.2104133677601174</v>
      </c>
      <c r="P497" s="10" cm="1">
        <f t="array" aca="1" ref="P497" ca="1">SUMPRODUCT(J497:O497,TRANSPOSE(Test!BL$20:BL$25))+Test!$AD$20-Test!$BL$27</f>
        <v>25.889219209064354</v>
      </c>
      <c r="Q497" s="10" cm="1">
        <f t="array" aca="1" ref="Q497" ca="1">SUMPRODUCT(J497:O497,TRANSPOSE(Test!ES$20:ES$25))+Test!$AD$20-Test!$ES$27</f>
        <v>26.036818018659289</v>
      </c>
      <c r="R497" s="10">
        <f ca="1">I497-Results!$E$5*H497</f>
        <v>27.176781426371047</v>
      </c>
      <c r="S497" s="10" cm="1">
        <f t="array" aca="1" ref="S497" ca="1">SUMPRODUCT(J497:O497,TRANSPOSE(Test!AR$28:AR$33))+Test!$AD$20-Test!$AC$26</f>
        <v>15.697361603617724</v>
      </c>
      <c r="T497" s="10">
        <f ca="1">SUMPRODUCT(J497:O497,Results!K$9:P$9)</f>
        <v>26.777772607820211</v>
      </c>
      <c r="U497" s="10">
        <f ca="1">SUMPRODUCT(J497:O497,Results!K$9:P$9)+Test!$AD$20-Test!$AC$31</f>
        <v>26.794728664345303</v>
      </c>
      <c r="V497" s="10">
        <f t="shared" ca="1" si="43"/>
        <v>-0.19274682141287514</v>
      </c>
      <c r="W497" s="10">
        <f t="shared" ca="1" si="44"/>
        <v>-0.34034563100781057</v>
      </c>
      <c r="X497" s="10">
        <f t="shared" ca="1" si="45"/>
        <v>-1.4803090387195681</v>
      </c>
      <c r="Y497" s="10">
        <f t="shared" ca="1" si="46"/>
        <v>9.9991107840337552</v>
      </c>
      <c r="Z497" s="10">
        <f ca="1">I497-Test!$AD$20</f>
        <v>25.414344320769594</v>
      </c>
      <c r="AA497" s="10">
        <f t="shared" ca="1" si="47"/>
        <v>-1.0982562766938244</v>
      </c>
    </row>
    <row r="498" spans="1:27">
      <c r="A498" s="6">
        <f ca="1">LN((RAND()^(-Results!$F$4))-1)</f>
        <v>2.145803308911856</v>
      </c>
      <c r="B498" s="6">
        <f ca="1">LN((RAND()^(-Results!$F$4))-1)</f>
        <v>-8.4652461430621898E-3</v>
      </c>
      <c r="C498" s="6">
        <f ca="1">LN((RAND()^(-Results!$F$4))-1)</f>
        <v>-0.86184719482050876</v>
      </c>
      <c r="D498" s="6">
        <f ca="1">LN((RAND()^(-Results!$F$4))-1)</f>
        <v>-0.4113575244380317</v>
      </c>
      <c r="E498" s="6">
        <f ca="1">LN((RAND()^(-Results!$F$4))-1)</f>
        <v>1.0597891221791826</v>
      </c>
      <c r="F498" s="6">
        <f ca="1">LN((RAND()^(-Results!$F$4))-1)</f>
        <v>-3.9970143932085764</v>
      </c>
      <c r="G498" s="6">
        <f ca="1">LN((RAND()^(-Results!$F$4))-1)</f>
        <v>-3.7501673705433136</v>
      </c>
      <c r="H498" s="6">
        <f t="shared" ca="1" si="42"/>
        <v>-3.6919162000993095</v>
      </c>
      <c r="I498" s="10">
        <f ca="1">SUMPRODUCT(J498:O498,Results!B$12:G$12)+Results!$F$5*H498</f>
        <v>-19.173192177151961</v>
      </c>
      <c r="J498" s="10">
        <f ca="1">SUMPRODUCT($A498:$F498,Results!$B$15:$G$15)</f>
        <v>8.879110518361788E-2</v>
      </c>
      <c r="K498" s="10">
        <f ca="1">SUMPRODUCT($A498:$F498,Results!$B$16:$G$16)</f>
        <v>-1.6160131553489083</v>
      </c>
      <c r="L498" s="10">
        <f ca="1">SUMPRODUCT($A498:$F498,Results!$B$17:$G$17)</f>
        <v>-1.7310287495255041</v>
      </c>
      <c r="M498" s="10">
        <f ca="1">SUMPRODUCT($A498:$F498,Results!$B$18:$G$18)</f>
        <v>8.702826779001569</v>
      </c>
      <c r="N498" s="10">
        <f ca="1">SUMPRODUCT($A498:$F498,Results!$B$19:$G$19)</f>
        <v>1.4650273294092022</v>
      </c>
      <c r="O498" s="10">
        <f ca="1">SUMPRODUCT($A498:$F498,Results!$B$20:$G$20)</f>
        <v>-4.3580927505895684</v>
      </c>
      <c r="P498" s="10" cm="1">
        <f t="array" aca="1" ref="P498" ca="1">SUMPRODUCT(J498:O498,TRANSPOSE(Test!BL$20:BL$25))+Test!$AD$20-Test!$BL$27</f>
        <v>-0.71955195117145399</v>
      </c>
      <c r="Q498" s="10" cm="1">
        <f t="array" aca="1" ref="Q498" ca="1">SUMPRODUCT(J498:O498,TRANSPOSE(Test!ES$20:ES$25))+Test!$AD$20-Test!$ES$27</f>
        <v>-0.82441587426587815</v>
      </c>
      <c r="R498" s="10">
        <f ca="1">I498-Results!$E$5*H498</f>
        <v>-4.4055273767547227</v>
      </c>
      <c r="S498" s="10" cm="1">
        <f t="array" aca="1" ref="S498" ca="1">SUMPRODUCT(J498:O498,TRANSPOSE(Test!AR$28:AR$33))+Test!$AD$20-Test!$AC$26</f>
        <v>-8.908758866705984</v>
      </c>
      <c r="T498" s="10">
        <f ca="1">SUMPRODUCT(J498:O498,Results!K$9:P$9)</f>
        <v>-1.3765262547013499</v>
      </c>
      <c r="U498" s="10">
        <f ca="1">SUMPRODUCT(J498:O498,Results!K$9:P$9)+Test!$AD$20-Test!$AC$31</f>
        <v>-1.3595701981762573</v>
      </c>
      <c r="V498" s="10">
        <f t="shared" ca="1" si="43"/>
        <v>-18.453640225980507</v>
      </c>
      <c r="W498" s="10">
        <f t="shared" ca="1" si="44"/>
        <v>-18.348776302886083</v>
      </c>
      <c r="X498" s="10">
        <f t="shared" ca="1" si="45"/>
        <v>-14.767664800397238</v>
      </c>
      <c r="Y498" s="10">
        <f t="shared" ca="1" si="46"/>
        <v>-10.264433310445977</v>
      </c>
      <c r="Z498" s="10">
        <f ca="1">I498-Test!$AD$20</f>
        <v>-19.455320244033846</v>
      </c>
      <c r="AA498" s="10">
        <f t="shared" ca="1" si="47"/>
        <v>-17.813621978975704</v>
      </c>
    </row>
    <row r="499" spans="1:27">
      <c r="A499" s="6">
        <f ca="1">LN((RAND()^(-Results!$F$4))-1)</f>
        <v>-0.32038308002553118</v>
      </c>
      <c r="B499" s="6">
        <f ca="1">LN((RAND()^(-Results!$F$4))-1)</f>
        <v>-0.59207258749389324</v>
      </c>
      <c r="C499" s="6">
        <f ca="1">LN((RAND()^(-Results!$F$4))-1)</f>
        <v>-0.70287419614598934</v>
      </c>
      <c r="D499" s="6">
        <f ca="1">LN((RAND()^(-Results!$F$4))-1)</f>
        <v>-0.21704225425499188</v>
      </c>
      <c r="E499" s="6">
        <f ca="1">LN((RAND()^(-Results!$F$4))-1)</f>
        <v>1.1239686410667951</v>
      </c>
      <c r="F499" s="6">
        <f ca="1">LN((RAND()^(-Results!$F$4))-1)</f>
        <v>0.14948054370251759</v>
      </c>
      <c r="G499" s="6">
        <f ca="1">LN((RAND()^(-Results!$F$4))-1)</f>
        <v>-2.2659597190285963</v>
      </c>
      <c r="H499" s="6">
        <f t="shared" ca="1" si="42"/>
        <v>-2.2077085485845922</v>
      </c>
      <c r="I499" s="10">
        <f ca="1">SUMPRODUCT(J499:O499,Results!B$12:G$12)+Results!$F$5*H499</f>
        <v>-10.550178507233912</v>
      </c>
      <c r="J499" s="10">
        <f ca="1">SUMPRODUCT($A499:$F499,Results!$B$15:$G$15)</f>
        <v>-1.0883475096896866</v>
      </c>
      <c r="K499" s="10">
        <f ca="1">SUMPRODUCT($A499:$F499,Results!$B$16:$G$16)</f>
        <v>1.4359779215650315</v>
      </c>
      <c r="L499" s="10">
        <f ca="1">SUMPRODUCT($A499:$F499,Results!$B$17:$G$17)</f>
        <v>-5.9691184959057191</v>
      </c>
      <c r="M499" s="10">
        <f ca="1">SUMPRODUCT($A499:$F499,Results!$B$18:$G$18)</f>
        <v>0.73756091968837545</v>
      </c>
      <c r="N499" s="10">
        <f ca="1">SUMPRODUCT($A499:$F499,Results!$B$19:$G$19)</f>
        <v>-3.2007882387136166</v>
      </c>
      <c r="O499" s="10">
        <f ca="1">SUMPRODUCT($A499:$F499,Results!$B$20:$G$20)</f>
        <v>-1.9334439154447423</v>
      </c>
      <c r="P499" s="10" cm="1">
        <f t="array" aca="1" ref="P499" ca="1">SUMPRODUCT(J499:O499,TRANSPOSE(Test!BL$20:BL$25))+Test!$AD$20-Test!$BL$27</f>
        <v>0.57311430385347129</v>
      </c>
      <c r="Q499" s="10" cm="1">
        <f t="array" aca="1" ref="Q499" ca="1">SUMPRODUCT(J499:O499,TRANSPOSE(Test!ES$20:ES$25))+Test!$AD$20-Test!$ES$27</f>
        <v>0.57062957108346513</v>
      </c>
      <c r="R499" s="10">
        <f ca="1">I499-Results!$E$5*H499</f>
        <v>-1.7193443128955437</v>
      </c>
      <c r="S499" s="10" cm="1">
        <f t="array" aca="1" ref="S499" ca="1">SUMPRODUCT(J499:O499,TRANSPOSE(Test!AR$28:AR$33))+Test!$AD$20-Test!$AC$26</f>
        <v>-0.55849026885963315</v>
      </c>
      <c r="T499" s="10">
        <f ca="1">SUMPRODUCT(J499:O499,Results!K$9:P$9)</f>
        <v>0.54047060490099597</v>
      </c>
      <c r="U499" s="10">
        <f ca="1">SUMPRODUCT(J499:O499,Results!K$9:P$9)+Test!$AD$20-Test!$AC$31</f>
        <v>0.55742666142608843</v>
      </c>
      <c r="V499" s="10">
        <f t="shared" ca="1" si="43"/>
        <v>-11.123292811087383</v>
      </c>
      <c r="W499" s="10">
        <f t="shared" ca="1" si="44"/>
        <v>-11.120808078317378</v>
      </c>
      <c r="X499" s="10">
        <f t="shared" ca="1" si="45"/>
        <v>-8.8308341943383688</v>
      </c>
      <c r="Y499" s="10">
        <f t="shared" ca="1" si="46"/>
        <v>-9.9916882383742802</v>
      </c>
      <c r="Z499" s="10">
        <f ca="1">I499-Test!$AD$20</f>
        <v>-10.832306574115798</v>
      </c>
      <c r="AA499" s="10">
        <f t="shared" ca="1" si="47"/>
        <v>-11.107605168660001</v>
      </c>
    </row>
    <row r="500" spans="1:27">
      <c r="A500" s="6">
        <f ca="1">LN((RAND()^(-Results!$F$4))-1)</f>
        <v>-0.26803596457943113</v>
      </c>
      <c r="B500" s="6">
        <f ca="1">LN((RAND()^(-Results!$F$4))-1)</f>
        <v>-1.2035632114537551</v>
      </c>
      <c r="C500" s="6">
        <f ca="1">LN((RAND()^(-Results!$F$4))-1)</f>
        <v>2.0079734996221963</v>
      </c>
      <c r="D500" s="6">
        <f ca="1">LN((RAND()^(-Results!$F$4))-1)</f>
        <v>1.5758258418473263</v>
      </c>
      <c r="E500" s="6">
        <f ca="1">LN((RAND()^(-Results!$F$4))-1)</f>
        <v>-0.97213328327970572</v>
      </c>
      <c r="F500" s="6">
        <f ca="1">LN((RAND()^(-Results!$F$4))-1)</f>
        <v>2.3708197422945627</v>
      </c>
      <c r="G500" s="6">
        <f ca="1">LN((RAND()^(-Results!$F$4))-1)</f>
        <v>-1.5936981202136036</v>
      </c>
      <c r="H500" s="6">
        <f t="shared" ca="1" si="42"/>
        <v>-1.5354469497695993</v>
      </c>
      <c r="I500" s="10">
        <f ca="1">SUMPRODUCT(J500:O500,Results!B$12:G$12)+Results!$F$5*H500</f>
        <v>-3.5183883507698104</v>
      </c>
      <c r="J500" s="10">
        <f ca="1">SUMPRODUCT($A500:$F500,Results!$B$15:$G$15)</f>
        <v>-2.1739098369186252</v>
      </c>
      <c r="K500" s="10">
        <f ca="1">SUMPRODUCT($A500:$F500,Results!$B$16:$G$16)</f>
        <v>0.22593755775487123</v>
      </c>
      <c r="L500" s="10">
        <f ca="1">SUMPRODUCT($A500:$F500,Results!$B$17:$G$17)</f>
        <v>3.1036373744972376</v>
      </c>
      <c r="M500" s="10">
        <f ca="1">SUMPRODUCT($A500:$F500,Results!$B$18:$G$18)</f>
        <v>-8.4980529813394643</v>
      </c>
      <c r="N500" s="10">
        <f ca="1">SUMPRODUCT($A500:$F500,Results!$B$19:$G$19)</f>
        <v>0.55876400306963159</v>
      </c>
      <c r="O500" s="10">
        <f ca="1">SUMPRODUCT($A500:$F500,Results!$B$20:$G$20)</f>
        <v>5.9076598656776866</v>
      </c>
      <c r="P500" s="10" cm="1">
        <f t="array" aca="1" ref="P500" ca="1">SUMPRODUCT(J500:O500,TRANSPOSE(Test!BL$20:BL$25))+Test!$AD$20-Test!$BL$27</f>
        <v>4.9490222107937214</v>
      </c>
      <c r="Q500" s="10" cm="1">
        <f t="array" aca="1" ref="Q500" ca="1">SUMPRODUCT(J500:O500,TRANSPOSE(Test!ES$20:ES$25))+Test!$AD$20-Test!$ES$27</f>
        <v>4.950172281452196</v>
      </c>
      <c r="R500" s="10">
        <f ca="1">I500-Results!$E$5*H500</f>
        <v>2.6233994483085867</v>
      </c>
      <c r="S500" s="10" cm="1">
        <f t="array" aca="1" ref="S500" ca="1">SUMPRODUCT(J500:O500,TRANSPOSE(Test!AR$28:AR$33))+Test!$AD$20-Test!$AC$26</f>
        <v>12.739362107646921</v>
      </c>
      <c r="T500" s="10">
        <f ca="1">SUMPRODUCT(J500:O500,Results!K$9:P$9)</f>
        <v>4.9641867845483914</v>
      </c>
      <c r="U500" s="10">
        <f ca="1">SUMPRODUCT(J500:O500,Results!K$9:P$9)+Test!$AD$20-Test!$AC$31</f>
        <v>4.9811428410734839</v>
      </c>
      <c r="V500" s="10">
        <f t="shared" ca="1" si="43"/>
        <v>-8.4674105615635327</v>
      </c>
      <c r="W500" s="10">
        <f t="shared" ca="1" si="44"/>
        <v>-8.4685606322220064</v>
      </c>
      <c r="X500" s="10">
        <f t="shared" ca="1" si="45"/>
        <v>-6.1417877990783971</v>
      </c>
      <c r="Y500" s="10">
        <f t="shared" ca="1" si="46"/>
        <v>-16.25775045841673</v>
      </c>
      <c r="Z500" s="10">
        <f ca="1">I500-Test!$AD$20</f>
        <v>-3.8005164176516955</v>
      </c>
      <c r="AA500" s="10">
        <f t="shared" ca="1" si="47"/>
        <v>-8.4995311918432943</v>
      </c>
    </row>
    <row r="501" spans="1:27">
      <c r="A501" s="6">
        <f ca="1">LN((RAND()^(-Results!$F$4))-1)</f>
        <v>4.1903335914019034E-2</v>
      </c>
      <c r="B501" s="6">
        <f ca="1">LN((RAND()^(-Results!$F$4))-1)</f>
        <v>2.2073477036253801</v>
      </c>
      <c r="C501" s="6">
        <f ca="1">LN((RAND()^(-Results!$F$4))-1)</f>
        <v>-1.6143538593891067</v>
      </c>
      <c r="D501" s="6">
        <f ca="1">LN((RAND()^(-Results!$F$4))-1)</f>
        <v>-2.2772187538090558E-2</v>
      </c>
      <c r="E501" s="6">
        <f ca="1">LN((RAND()^(-Results!$F$4))-1)</f>
        <v>1.6245756018647526</v>
      </c>
      <c r="F501" s="6">
        <f ca="1">LN((RAND()^(-Results!$F$4))-1)</f>
        <v>-2.2099603874116602</v>
      </c>
      <c r="G501" s="6">
        <f ca="1">LN((RAND()^(-Results!$F$4))-1)</f>
        <v>-0.88173953203647248</v>
      </c>
      <c r="H501" s="6">
        <f t="shared" ca="1" si="42"/>
        <v>-0.82348836159246819</v>
      </c>
      <c r="I501" s="10">
        <f ca="1">SUMPRODUCT(J501:O501,Results!B$12:G$12)+Results!$F$5*H501</f>
        <v>-3.6311731605674638</v>
      </c>
      <c r="J501" s="10">
        <f ca="1">SUMPRODUCT($A501:$F501,Results!$B$15:$G$15)</f>
        <v>0.43604518919669832</v>
      </c>
      <c r="K501" s="10">
        <f ca="1">SUMPRODUCT($A501:$F501,Results!$B$16:$G$16)</f>
        <v>1.4147811784222581</v>
      </c>
      <c r="L501" s="10">
        <f ca="1">SUMPRODUCT($A501:$F501,Results!$B$17:$G$17)</f>
        <v>-4.4388641533675024</v>
      </c>
      <c r="M501" s="10">
        <f ca="1">SUMPRODUCT($A501:$F501,Results!$B$18:$G$18)</f>
        <v>7.3825116618180644</v>
      </c>
      <c r="N501" s="10">
        <f ca="1">SUMPRODUCT($A501:$F501,Results!$B$19:$G$19)</f>
        <v>-0.24737197492110652</v>
      </c>
      <c r="O501" s="10">
        <f ca="1">SUMPRODUCT($A501:$F501,Results!$B$20:$G$20)</f>
        <v>-5.245554633120479</v>
      </c>
      <c r="P501" s="10" cm="1">
        <f t="array" aca="1" ref="P501" ca="1">SUMPRODUCT(J501:O501,TRANSPOSE(Test!BL$20:BL$25))+Test!$AD$20-Test!$BL$27</f>
        <v>-0.44357783319289779</v>
      </c>
      <c r="Q501" s="10" cm="1">
        <f t="array" aca="1" ref="Q501" ca="1">SUMPRODUCT(J501:O501,TRANSPOSE(Test!ES$20:ES$25))+Test!$AD$20-Test!$ES$27</f>
        <v>-0.35596590161573338</v>
      </c>
      <c r="R501" s="10">
        <f ca="1">I501-Results!$E$5*H501</f>
        <v>-0.337219714197591</v>
      </c>
      <c r="S501" s="10" cm="1">
        <f t="array" aca="1" ref="S501" ca="1">SUMPRODUCT(J501:O501,TRANSPOSE(Test!AR$28:AR$33))+Test!$AD$20-Test!$AC$26</f>
        <v>-7.6882524196148951</v>
      </c>
      <c r="T501" s="10">
        <f ca="1">SUMPRODUCT(J501:O501,Results!K$9:P$9)</f>
        <v>8.0643876122185709E-2</v>
      </c>
      <c r="U501" s="10">
        <f ca="1">SUMPRODUCT(J501:O501,Results!K$9:P$9)+Test!$AD$20-Test!$AC$31</f>
        <v>9.7599932647278176E-2</v>
      </c>
      <c r="V501" s="10">
        <f t="shared" ca="1" si="43"/>
        <v>-3.1875953273745661</v>
      </c>
      <c r="W501" s="10">
        <f t="shared" ca="1" si="44"/>
        <v>-3.2752072589517303</v>
      </c>
      <c r="X501" s="10">
        <f t="shared" ca="1" si="45"/>
        <v>-3.2939534463698728</v>
      </c>
      <c r="Y501" s="10">
        <f t="shared" ca="1" si="46"/>
        <v>4.0570792590474314</v>
      </c>
      <c r="Z501" s="10">
        <f ca="1">I501-Test!$AD$20</f>
        <v>-3.9133012274493488</v>
      </c>
      <c r="AA501" s="10">
        <f t="shared" ca="1" si="47"/>
        <v>-3.728773093214742</v>
      </c>
    </row>
    <row r="502" spans="1:27">
      <c r="A502" s="6">
        <f ca="1">LN((RAND()^(-Results!$F$4))-1)</f>
        <v>-0.99527156679557249</v>
      </c>
      <c r="B502" s="6">
        <f ca="1">LN((RAND()^(-Results!$F$4))-1)</f>
        <v>-0.70885182460152474</v>
      </c>
      <c r="C502" s="6">
        <f ca="1">LN((RAND()^(-Results!$F$4))-1)</f>
        <v>-2.1436895214161629</v>
      </c>
      <c r="D502" s="6">
        <f ca="1">LN((RAND()^(-Results!$F$4))-1)</f>
        <v>1.2124000549154605</v>
      </c>
      <c r="E502" s="6">
        <f ca="1">LN((RAND()^(-Results!$F$4))-1)</f>
        <v>1.1626088239044807</v>
      </c>
      <c r="F502" s="6">
        <f ca="1">LN((RAND()^(-Results!$F$4))-1)</f>
        <v>-1.4630836749592215</v>
      </c>
      <c r="G502" s="6">
        <f ca="1">LN((RAND()^(-Results!$F$4))-1)</f>
        <v>-4.0933295842729173E-2</v>
      </c>
      <c r="H502" s="6">
        <f t="shared" ca="1" si="42"/>
        <v>1.7317874601275082E-2</v>
      </c>
      <c r="I502" s="10">
        <f ca="1">SUMPRODUCT(J502:O502,Results!B$12:G$12)+Results!$F$5*H502</f>
        <v>-11.114357784176207</v>
      </c>
      <c r="J502" s="10">
        <f ca="1">SUMPRODUCT($A502:$F502,Results!$B$15:$G$15)</f>
        <v>1.3618980858202503</v>
      </c>
      <c r="K502" s="10">
        <f ca="1">SUMPRODUCT($A502:$F502,Results!$B$16:$G$16)</f>
        <v>-2.9992022224629089</v>
      </c>
      <c r="L502" s="10">
        <f ca="1">SUMPRODUCT($A502:$F502,Results!$B$17:$G$17)</f>
        <v>-5.4370906956590748</v>
      </c>
      <c r="M502" s="10">
        <f ca="1">SUMPRODUCT($A502:$F502,Results!$B$18:$G$18)</f>
        <v>4.8899540381959916</v>
      </c>
      <c r="N502" s="10">
        <f ca="1">SUMPRODUCT($A502:$F502,Results!$B$19:$G$19)</f>
        <v>-7.3687324343094982</v>
      </c>
      <c r="O502" s="10">
        <f ca="1">SUMPRODUCT($A502:$F502,Results!$B$20:$G$20)</f>
        <v>-4.93370186023692</v>
      </c>
      <c r="P502" s="10" cm="1">
        <f t="array" aca="1" ref="P502" ca="1">SUMPRODUCT(J502:O502,TRANSPOSE(Test!BL$20:BL$25))+Test!$AD$20-Test!$BL$27</f>
        <v>-11.620602766391745</v>
      </c>
      <c r="Q502" s="10" cm="1">
        <f t="array" aca="1" ref="Q502" ca="1">SUMPRODUCT(J502:O502,TRANSPOSE(Test!ES$20:ES$25))+Test!$AD$20-Test!$ES$27</f>
        <v>-11.580851356422487</v>
      </c>
      <c r="R502" s="10">
        <f ca="1">I502-Results!$E$5*H502</f>
        <v>-11.183629282581308</v>
      </c>
      <c r="S502" s="10" cm="1">
        <f t="array" aca="1" ref="S502" ca="1">SUMPRODUCT(J502:O502,TRANSPOSE(Test!AR$28:AR$33))+Test!$AD$20-Test!$AC$26</f>
        <v>-15.293152338143853</v>
      </c>
      <c r="T502" s="10">
        <f ca="1">SUMPRODUCT(J502:O502,Results!K$9:P$9)</f>
        <v>-11.36466292014431</v>
      </c>
      <c r="U502" s="10">
        <f ca="1">SUMPRODUCT(J502:O502,Results!K$9:P$9)+Test!$AD$20-Test!$AC$31</f>
        <v>-11.347706863619218</v>
      </c>
      <c r="V502" s="10">
        <f t="shared" ca="1" si="43"/>
        <v>0.50624498221553793</v>
      </c>
      <c r="W502" s="10">
        <f t="shared" ca="1" si="44"/>
        <v>0.46649357224628041</v>
      </c>
      <c r="X502" s="10">
        <f t="shared" ca="1" si="45"/>
        <v>6.9271498405100829E-2</v>
      </c>
      <c r="Y502" s="10">
        <f t="shared" ca="1" si="46"/>
        <v>4.1787945539676468</v>
      </c>
      <c r="Z502" s="10">
        <f ca="1">I502-Test!$AD$20</f>
        <v>-11.396485851058092</v>
      </c>
      <c r="AA502" s="10">
        <f t="shared" ca="1" si="47"/>
        <v>0.23334907944301087</v>
      </c>
    </row>
    <row r="503" spans="1:27">
      <c r="A503" s="6">
        <f ca="1">LN((RAND()^(-Results!$F$4))-1)</f>
        <v>-2.5436856060352371</v>
      </c>
      <c r="B503" s="6">
        <f ca="1">LN((RAND()^(-Results!$F$4))-1)</f>
        <v>-0.36853803079539144</v>
      </c>
      <c r="C503" s="6">
        <f ca="1">LN((RAND()^(-Results!$F$4))-1)</f>
        <v>1.5256825569161425</v>
      </c>
      <c r="D503" s="6">
        <f ca="1">LN((RAND()^(-Results!$F$4))-1)</f>
        <v>0.41059790758443399</v>
      </c>
      <c r="E503" s="6">
        <f ca="1">LN((RAND()^(-Results!$F$4))-1)</f>
        <v>-1.8879748926457653</v>
      </c>
      <c r="F503" s="6">
        <f ca="1">LN((RAND()^(-Results!$F$4))-1)</f>
        <v>-0.47124806722692497</v>
      </c>
      <c r="G503" s="6">
        <f ca="1">LN((RAND()^(-Results!$F$4))-1)</f>
        <v>-0.31673385855452502</v>
      </c>
      <c r="H503" s="6">
        <f t="shared" ca="1" si="42"/>
        <v>-0.25848268811052078</v>
      </c>
      <c r="I503" s="10">
        <f ca="1">SUMPRODUCT(J503:O503,Results!B$12:G$12)+Results!$F$5*H503</f>
        <v>-27.52735578757558</v>
      </c>
      <c r="J503" s="10">
        <f ca="1">SUMPRODUCT($A503:$F503,Results!$B$15:$G$15)</f>
        <v>11.384217384733372</v>
      </c>
      <c r="K503" s="10">
        <f ca="1">SUMPRODUCT($A503:$F503,Results!$B$16:$G$16)</f>
        <v>-3.0423026196484728</v>
      </c>
      <c r="L503" s="10">
        <f ca="1">SUMPRODUCT($A503:$F503,Results!$B$17:$G$17)</f>
        <v>10.429633592025532</v>
      </c>
      <c r="M503" s="10">
        <f ca="1">SUMPRODUCT($A503:$F503,Results!$B$18:$G$18)</f>
        <v>-2.3712521456232136</v>
      </c>
      <c r="N503" s="10">
        <f ca="1">SUMPRODUCT($A503:$F503,Results!$B$19:$G$19)</f>
        <v>-3.942639490437625</v>
      </c>
      <c r="O503" s="10">
        <f ca="1">SUMPRODUCT($A503:$F503,Results!$B$20:$G$20)</f>
        <v>0.83547704108871246</v>
      </c>
      <c r="P503" s="10" cm="1">
        <f t="array" aca="1" ref="P503" ca="1">SUMPRODUCT(J503:O503,TRANSPOSE(Test!BL$20:BL$25))+Test!$AD$20-Test!$BL$27</f>
        <v>-25.77872284330369</v>
      </c>
      <c r="Q503" s="10" cm="1">
        <f t="array" aca="1" ref="Q503" ca="1">SUMPRODUCT(J503:O503,TRANSPOSE(Test!ES$20:ES$25))+Test!$AD$20-Test!$ES$27</f>
        <v>-25.755297304637331</v>
      </c>
      <c r="R503" s="10">
        <f ca="1">I503-Results!$E$5*H503</f>
        <v>-26.493425035133498</v>
      </c>
      <c r="S503" s="10" cm="1">
        <f t="array" aca="1" ref="S503" ca="1">SUMPRODUCT(J503:O503,TRANSPOSE(Test!AR$28:AR$33))+Test!$AD$20-Test!$AC$26</f>
        <v>-18.821743810935246</v>
      </c>
      <c r="T503" s="10">
        <f ca="1">SUMPRODUCT(J503:O503,Results!K$9:P$9)</f>
        <v>-25.639593801019409</v>
      </c>
      <c r="U503" s="10">
        <f ca="1">SUMPRODUCT(J503:O503,Results!K$9:P$9)+Test!$AD$20-Test!$AC$31</f>
        <v>-25.622637744494316</v>
      </c>
      <c r="V503" s="10">
        <f t="shared" ca="1" si="43"/>
        <v>-1.7486329442718898</v>
      </c>
      <c r="W503" s="10">
        <f t="shared" ca="1" si="44"/>
        <v>-1.7720584829382489</v>
      </c>
      <c r="X503" s="10">
        <f t="shared" ca="1" si="45"/>
        <v>-1.0339307524420818</v>
      </c>
      <c r="Y503" s="10">
        <f t="shared" ca="1" si="46"/>
        <v>-8.7056119766403341</v>
      </c>
      <c r="Z503" s="10">
        <f ca="1">I503-Test!$AD$20</f>
        <v>-27.809483854457465</v>
      </c>
      <c r="AA503" s="10">
        <f t="shared" ca="1" si="47"/>
        <v>-1.9047180430812638</v>
      </c>
    </row>
    <row r="504" spans="1:27">
      <c r="A504" s="6">
        <f ca="1">LN((RAND()^(-Results!$F$4))-1)</f>
        <v>2.5845624654199444</v>
      </c>
      <c r="B504" s="6">
        <f ca="1">LN((RAND()^(-Results!$F$4))-1)</f>
        <v>1.6491082160679289</v>
      </c>
      <c r="C504" s="6">
        <f ca="1">LN((RAND()^(-Results!$F$4))-1)</f>
        <v>0.76001211357389253</v>
      </c>
      <c r="D504" s="6">
        <f ca="1">LN((RAND()^(-Results!$F$4))-1)</f>
        <v>0.81466506401760708</v>
      </c>
      <c r="E504" s="6">
        <f ca="1">LN((RAND()^(-Results!$F$4))-1)</f>
        <v>-1.6893320857476768</v>
      </c>
      <c r="F504" s="6">
        <f ca="1">LN((RAND()^(-Results!$F$4))-1)</f>
        <v>-1.1186786333796916</v>
      </c>
      <c r="G504" s="6">
        <f ca="1">LN((RAND()^(-Results!$F$4))-1)</f>
        <v>2.3314896267464036</v>
      </c>
      <c r="H504" s="6">
        <f t="shared" ca="1" si="42"/>
        <v>2.3897407971904077</v>
      </c>
      <c r="I504" s="10">
        <f ca="1">SUMPRODUCT(J504:O504,Results!B$12:G$12)+Results!$F$5*H504</f>
        <v>23.571772928114164</v>
      </c>
      <c r="J504" s="10">
        <f ca="1">SUMPRODUCT($A504:$F504,Results!$B$15:$G$15)</f>
        <v>-3.3530954386979257</v>
      </c>
      <c r="K504" s="10">
        <f ca="1">SUMPRODUCT($A504:$F504,Results!$B$16:$G$16)</f>
        <v>-3.1787371413585497</v>
      </c>
      <c r="L504" s="10">
        <f ca="1">SUMPRODUCT($A504:$F504,Results!$B$17:$G$17)</f>
        <v>9.7375410079831024</v>
      </c>
      <c r="M504" s="10">
        <f ca="1">SUMPRODUCT($A504:$F504,Results!$B$18:$G$18)</f>
        <v>1.225855098985376</v>
      </c>
      <c r="N504" s="10">
        <f ca="1">SUMPRODUCT($A504:$F504,Results!$B$19:$G$19)</f>
        <v>10.152683100775011</v>
      </c>
      <c r="O504" s="10">
        <f ca="1">SUMPRODUCT($A504:$F504,Results!$B$20:$G$20)</f>
        <v>3.6810120043347663</v>
      </c>
      <c r="P504" s="10" cm="1">
        <f t="array" aca="1" ref="P504" ca="1">SUMPRODUCT(J504:O504,TRANSPOSE(Test!BL$20:BL$25))+Test!$AD$20-Test!$BL$27</f>
        <v>11.140102813277716</v>
      </c>
      <c r="Q504" s="10" cm="1">
        <f t="array" aca="1" ref="Q504" ca="1">SUMPRODUCT(J504:O504,TRANSPOSE(Test!ES$20:ES$25))+Test!$AD$20-Test!$ES$27</f>
        <v>11.131247853342611</v>
      </c>
      <c r="R504" s="10">
        <f ca="1">I504-Results!$E$5*H504</f>
        <v>14.012809739352534</v>
      </c>
      <c r="S504" s="10" cm="1">
        <f t="array" aca="1" ref="S504" ca="1">SUMPRODUCT(J504:O504,TRANSPOSE(Test!AR$28:AR$33))+Test!$AD$20-Test!$AC$26</f>
        <v>8.7958723189170271</v>
      </c>
      <c r="T504" s="10">
        <f ca="1">SUMPRODUCT(J504:O504,Results!K$9:P$9)</f>
        <v>11.077677475072576</v>
      </c>
      <c r="U504" s="10">
        <f ca="1">SUMPRODUCT(J504:O504,Results!K$9:P$9)+Test!$AD$20-Test!$AC$31</f>
        <v>11.094633531597669</v>
      </c>
      <c r="V504" s="10">
        <f t="shared" ca="1" si="43"/>
        <v>12.431670114836448</v>
      </c>
      <c r="W504" s="10">
        <f t="shared" ca="1" si="44"/>
        <v>12.440525074771553</v>
      </c>
      <c r="X504" s="10">
        <f t="shared" ca="1" si="45"/>
        <v>9.5589631887616306</v>
      </c>
      <c r="Y504" s="10">
        <f t="shared" ca="1" si="46"/>
        <v>14.775900609197137</v>
      </c>
      <c r="Z504" s="10">
        <f ca="1">I504-Test!$AD$20</f>
        <v>23.289644861232279</v>
      </c>
      <c r="AA504" s="10">
        <f t="shared" ca="1" si="47"/>
        <v>12.477139396516495</v>
      </c>
    </row>
    <row r="505" spans="1:27">
      <c r="A505" s="6">
        <f ca="1">LN((RAND()^(-Results!$F$4))-1)</f>
        <v>2.6730901642782587</v>
      </c>
      <c r="B505" s="6">
        <f ca="1">LN((RAND()^(-Results!$F$4))-1)</f>
        <v>-1.4438221374301476</v>
      </c>
      <c r="C505" s="6">
        <f ca="1">LN((RAND()^(-Results!$F$4))-1)</f>
        <v>-0.13240250660241648</v>
      </c>
      <c r="D505" s="6">
        <f ca="1">LN((RAND()^(-Results!$F$4))-1)</f>
        <v>0.97961413640325412</v>
      </c>
      <c r="E505" s="6">
        <f ca="1">LN((RAND()^(-Results!$F$4))-1)</f>
        <v>1.1532854500551708</v>
      </c>
      <c r="F505" s="6">
        <f ca="1">LN((RAND()^(-Results!$F$4))-1)</f>
        <v>1.0732322258232934</v>
      </c>
      <c r="G505" s="6">
        <f ca="1">LN((RAND()^(-Results!$F$4))-1)</f>
        <v>-1.5710487958914083</v>
      </c>
      <c r="H505" s="6">
        <f t="shared" ca="1" si="42"/>
        <v>-1.512797625447404</v>
      </c>
      <c r="I505" s="10">
        <f ca="1">SUMPRODUCT(J505:O505,Results!B$12:G$12)+Results!$F$5*H505</f>
        <v>16.464411760911378</v>
      </c>
      <c r="J505" s="10">
        <f ca="1">SUMPRODUCT($A505:$F505,Results!$B$15:$G$15)</f>
        <v>-11.780626526157024</v>
      </c>
      <c r="K505" s="10">
        <f ca="1">SUMPRODUCT($A505:$F505,Results!$B$16:$G$16)</f>
        <v>1.2635983475848735</v>
      </c>
      <c r="L505" s="10">
        <f ca="1">SUMPRODUCT($A505:$F505,Results!$B$17:$G$17)</f>
        <v>-7.6608105623475851</v>
      </c>
      <c r="M505" s="10">
        <f ca="1">SUMPRODUCT($A505:$F505,Results!$B$18:$G$18)</f>
        <v>-2.2741946838256011</v>
      </c>
      <c r="N505" s="10">
        <f ca="1">SUMPRODUCT($A505:$F505,Results!$B$19:$G$19)</f>
        <v>2.9293038761658243</v>
      </c>
      <c r="O505" s="10">
        <f ca="1">SUMPRODUCT($A505:$F505,Results!$B$20:$G$20)</f>
        <v>2.6270764386691532</v>
      </c>
      <c r="P505" s="10" cm="1">
        <f t="array" aca="1" ref="P505" ca="1">SUMPRODUCT(J505:O505,TRANSPOSE(Test!BL$20:BL$25))+Test!$AD$20-Test!$BL$27</f>
        <v>24.427323333694467</v>
      </c>
      <c r="Q505" s="10" cm="1">
        <f t="array" aca="1" ref="Q505" ca="1">SUMPRODUCT(J505:O505,TRANSPOSE(Test!ES$20:ES$25))+Test!$AD$20-Test!$ES$27</f>
        <v>24.350838767324053</v>
      </c>
      <c r="R505" s="10">
        <f ca="1">I505-Results!$E$5*H505</f>
        <v>22.515602262700995</v>
      </c>
      <c r="S505" s="10" cm="1">
        <f t="array" aca="1" ref="S505" ca="1">SUMPRODUCT(J505:O505,TRANSPOSE(Test!AR$28:AR$33))+Test!$AD$20-Test!$AC$26</f>
        <v>22.449755917755994</v>
      </c>
      <c r="T505" s="10">
        <f ca="1">SUMPRODUCT(J505:O505,Results!K$9:P$9)</f>
        <v>23.956968737790319</v>
      </c>
      <c r="U505" s="10">
        <f ca="1">SUMPRODUCT(J505:O505,Results!K$9:P$9)+Test!$AD$20-Test!$AC$31</f>
        <v>23.973924794315412</v>
      </c>
      <c r="V505" s="10">
        <f t="shared" ca="1" si="43"/>
        <v>-7.9629115727830886</v>
      </c>
      <c r="W505" s="10">
        <f t="shared" ca="1" si="44"/>
        <v>-7.8864270064126742</v>
      </c>
      <c r="X505" s="10">
        <f t="shared" ca="1" si="45"/>
        <v>-6.0511905017896161</v>
      </c>
      <c r="Y505" s="10">
        <f t="shared" ca="1" si="46"/>
        <v>-5.9853441568446151</v>
      </c>
      <c r="Z505" s="10">
        <f ca="1">I505-Test!$AD$20</f>
        <v>16.182283694029493</v>
      </c>
      <c r="AA505" s="10">
        <f t="shared" ca="1" si="47"/>
        <v>-7.5095130334040334</v>
      </c>
    </row>
    <row r="506" spans="1:27">
      <c r="A506" s="6">
        <f ca="1">LN((RAND()^(-Results!$F$4))-1)</f>
        <v>0.10755352545474217</v>
      </c>
      <c r="B506" s="6">
        <f ca="1">LN((RAND()^(-Results!$F$4))-1)</f>
        <v>-1.6784961365791937</v>
      </c>
      <c r="C506" s="6">
        <f ca="1">LN((RAND()^(-Results!$F$4))-1)</f>
        <v>-0.19564430699734461</v>
      </c>
      <c r="D506" s="6">
        <f ca="1">LN((RAND()^(-Results!$F$4))-1)</f>
        <v>-0.55599171611051756</v>
      </c>
      <c r="E506" s="6">
        <f ca="1">LN((RAND()^(-Results!$F$4))-1)</f>
        <v>-3.4793779309299571</v>
      </c>
      <c r="F506" s="6">
        <f ca="1">LN((RAND()^(-Results!$F$4))-1)</f>
        <v>0.72305200270767922</v>
      </c>
      <c r="G506" s="6">
        <f ca="1">LN((RAND()^(-Results!$F$4))-1)</f>
        <v>0.94079750941160833</v>
      </c>
      <c r="H506" s="6">
        <f t="shared" ca="1" si="42"/>
        <v>0.99904867985561263</v>
      </c>
      <c r="I506" s="10">
        <f ca="1">SUMPRODUCT(J506:O506,Results!B$12:G$12)+Results!$F$5*H506</f>
        <v>-6.6360918343123156</v>
      </c>
      <c r="J506" s="10">
        <f ca="1">SUMPRODUCT($A506:$F506,Results!$B$15:$G$15)</f>
        <v>3.2108935255094346</v>
      </c>
      <c r="K506" s="10">
        <f ca="1">SUMPRODUCT($A506:$F506,Results!$B$16:$G$16)</f>
        <v>-8.4688828218946703</v>
      </c>
      <c r="L506" s="10">
        <f ca="1">SUMPRODUCT($A506:$F506,Results!$B$17:$G$17)</f>
        <v>12.17814323194394</v>
      </c>
      <c r="M506" s="10">
        <f ca="1">SUMPRODUCT($A506:$F506,Results!$B$18:$G$18)</f>
        <v>-1.7731438604010297</v>
      </c>
      <c r="N506" s="10">
        <f ca="1">SUMPRODUCT($A506:$F506,Results!$B$19:$G$19)</f>
        <v>1.3813405381545767</v>
      </c>
      <c r="O506" s="10">
        <f ca="1">SUMPRODUCT($A506:$F506,Results!$B$20:$G$20)</f>
        <v>3.2731912684115083</v>
      </c>
      <c r="P506" s="10" cm="1">
        <f t="array" aca="1" ref="P506" ca="1">SUMPRODUCT(J506:O506,TRANSPOSE(Test!BL$20:BL$25))+Test!$AD$20-Test!$BL$27</f>
        <v>-11.71388567121539</v>
      </c>
      <c r="Q506" s="10" cm="1">
        <f t="array" aca="1" ref="Q506" ca="1">SUMPRODUCT(J506:O506,TRANSPOSE(Test!ES$20:ES$25))+Test!$AD$20-Test!$ES$27</f>
        <v>-11.798114702270219</v>
      </c>
      <c r="R506" s="10">
        <f ca="1">I506-Results!$E$5*H506</f>
        <v>-10.632286553734765</v>
      </c>
      <c r="S506" s="10" cm="1">
        <f t="array" aca="1" ref="S506" ca="1">SUMPRODUCT(J506:O506,TRANSPOSE(Test!AR$28:AR$33))+Test!$AD$20-Test!$AC$26</f>
        <v>-8.3144646246516345</v>
      </c>
      <c r="T506" s="10">
        <f ca="1">SUMPRODUCT(J506:O506,Results!K$9:P$9)</f>
        <v>-12.262917691030792</v>
      </c>
      <c r="U506" s="10">
        <f ca="1">SUMPRODUCT(J506:O506,Results!K$9:P$9)+Test!$AD$20-Test!$AC$31</f>
        <v>-12.245961634505699</v>
      </c>
      <c r="V506" s="10">
        <f t="shared" ca="1" si="43"/>
        <v>5.0777938369030746</v>
      </c>
      <c r="W506" s="10">
        <f t="shared" ca="1" si="44"/>
        <v>5.1620228679579032</v>
      </c>
      <c r="X506" s="10">
        <f t="shared" ca="1" si="45"/>
        <v>3.9961947194224496</v>
      </c>
      <c r="Y506" s="10">
        <f t="shared" ca="1" si="46"/>
        <v>1.6783727903393189</v>
      </c>
      <c r="Z506" s="10">
        <f ca="1">I506-Test!$AD$20</f>
        <v>-6.9182199011942007</v>
      </c>
      <c r="AA506" s="10">
        <f t="shared" ca="1" si="47"/>
        <v>5.6098698001933833</v>
      </c>
    </row>
    <row r="507" spans="1:27">
      <c r="A507" s="6">
        <f ca="1">LN((RAND()^(-Results!$F$4))-1)</f>
        <v>-0.62210291914240445</v>
      </c>
      <c r="B507" s="6">
        <f ca="1">LN((RAND()^(-Results!$F$4))-1)</f>
        <v>-2.9916995874888097</v>
      </c>
      <c r="C507" s="6">
        <f ca="1">LN((RAND()^(-Results!$F$4))-1)</f>
        <v>4.084722778257408</v>
      </c>
      <c r="D507" s="6">
        <f ca="1">LN((RAND()^(-Results!$F$4))-1)</f>
        <v>-0.15991919753806372</v>
      </c>
      <c r="E507" s="6">
        <f ca="1">LN((RAND()^(-Results!$F$4))-1)</f>
        <v>-1.3852933228333582</v>
      </c>
      <c r="F507" s="6">
        <f ca="1">LN((RAND()^(-Results!$F$4))-1)</f>
        <v>-0.89981537623309182</v>
      </c>
      <c r="G507" s="6">
        <f ca="1">LN((RAND()^(-Results!$F$4))-1)</f>
        <v>-2.946129594064677</v>
      </c>
      <c r="H507" s="6">
        <f t="shared" ca="1" si="42"/>
        <v>-2.8878784236206729</v>
      </c>
      <c r="I507" s="10">
        <f ca="1">SUMPRODUCT(J507:O507,Results!B$12:G$12)+Results!$F$5*H507</f>
        <v>-34.21522203171024</v>
      </c>
      <c r="J507" s="10">
        <f ca="1">SUMPRODUCT($A507:$F507,Results!$B$15:$G$15)</f>
        <v>9.3787378067764084</v>
      </c>
      <c r="K507" s="10">
        <f ca="1">SUMPRODUCT($A507:$F507,Results!$B$16:$G$16)</f>
        <v>-0.19360506215609541</v>
      </c>
      <c r="L507" s="10">
        <f ca="1">SUMPRODUCT($A507:$F507,Results!$B$17:$G$17)</f>
        <v>8.7461211132360877</v>
      </c>
      <c r="M507" s="10">
        <f ca="1">SUMPRODUCT($A507:$F507,Results!$B$18:$G$18)</f>
        <v>-6.117090772604536</v>
      </c>
      <c r="N507" s="10">
        <f ca="1">SUMPRODUCT($A507:$F507,Results!$B$19:$G$19)</f>
        <v>-2.2838022859771456</v>
      </c>
      <c r="O507" s="10">
        <f ca="1">SUMPRODUCT($A507:$F507,Results!$B$20:$G$20)</f>
        <v>3.8190744340861835</v>
      </c>
      <c r="P507" s="10" cm="1">
        <f t="array" aca="1" ref="P507" ca="1">SUMPRODUCT(J507:O507,TRANSPOSE(Test!BL$20:BL$25))+Test!$AD$20-Test!$BL$27</f>
        <v>-17.481704946754814</v>
      </c>
      <c r="Q507" s="10" cm="1">
        <f t="array" aca="1" ref="Q507" ca="1">SUMPRODUCT(J507:O507,TRANSPOSE(Test!ES$20:ES$25))+Test!$AD$20-Test!$ES$27</f>
        <v>-17.667390319454391</v>
      </c>
      <c r="R507" s="10">
        <f ca="1">I507-Results!$E$5*H507</f>
        <v>-22.663708337227547</v>
      </c>
      <c r="S507" s="10" cm="1">
        <f t="array" aca="1" ref="S507" ca="1">SUMPRODUCT(J507:O507,TRANSPOSE(Test!AR$28:AR$33))+Test!$AD$20-Test!$AC$26</f>
        <v>-7.4603341258484832</v>
      </c>
      <c r="T507" s="10">
        <f ca="1">SUMPRODUCT(J507:O507,Results!K$9:P$9)</f>
        <v>-18.627382588793562</v>
      </c>
      <c r="U507" s="10">
        <f ca="1">SUMPRODUCT(J507:O507,Results!K$9:P$9)+Test!$AD$20-Test!$AC$31</f>
        <v>-18.61042653226847</v>
      </c>
      <c r="V507" s="10">
        <f t="shared" ca="1" si="43"/>
        <v>-16.733517084955427</v>
      </c>
      <c r="W507" s="10">
        <f t="shared" ca="1" si="44"/>
        <v>-16.547831712255849</v>
      </c>
      <c r="X507" s="10">
        <f t="shared" ca="1" si="45"/>
        <v>-11.551513694482693</v>
      </c>
      <c r="Y507" s="10">
        <f t="shared" ca="1" si="46"/>
        <v>-26.754887905861757</v>
      </c>
      <c r="Z507" s="10">
        <f ca="1">I507-Test!$AD$20</f>
        <v>-34.497350098592129</v>
      </c>
      <c r="AA507" s="10">
        <f t="shared" ca="1" si="47"/>
        <v>-15.604795499441771</v>
      </c>
    </row>
    <row r="508" spans="1:27">
      <c r="A508" s="6">
        <f ca="1">LN((RAND()^(-Results!$F$4))-1)</f>
        <v>1.187251594794031</v>
      </c>
      <c r="B508" s="6">
        <f ca="1">LN((RAND()^(-Results!$F$4))-1)</f>
        <v>-1.0598009671345789</v>
      </c>
      <c r="C508" s="6">
        <f ca="1">LN((RAND()^(-Results!$F$4))-1)</f>
        <v>0.55296337102665083</v>
      </c>
      <c r="D508" s="6">
        <f ca="1">LN((RAND()^(-Results!$F$4))-1)</f>
        <v>0.18139736874429824</v>
      </c>
      <c r="E508" s="6">
        <f ca="1">LN((RAND()^(-Results!$F$4))-1)</f>
        <v>-0.60095347223148021</v>
      </c>
      <c r="F508" s="6">
        <f ca="1">LN((RAND()^(-Results!$F$4))-1)</f>
        <v>-2.792901388286769</v>
      </c>
      <c r="G508" s="6">
        <f ca="1">LN((RAND()^(-Results!$F$4))-1)</f>
        <v>-3.5407825007224081</v>
      </c>
      <c r="H508" s="6">
        <f t="shared" ca="1" si="42"/>
        <v>-3.482531330278404</v>
      </c>
      <c r="I508" s="10">
        <f ca="1">SUMPRODUCT(J508:O508,Results!B$12:G$12)+Results!$F$5*H508</f>
        <v>-26.575972016800602</v>
      </c>
      <c r="J508" s="10">
        <f ca="1">SUMPRODUCT($A508:$F508,Results!$B$15:$G$15)</f>
        <v>3.3374178905081315</v>
      </c>
      <c r="K508" s="10">
        <f ca="1">SUMPRODUCT($A508:$F508,Results!$B$16:$G$16)</f>
        <v>-3.7354639195881156</v>
      </c>
      <c r="L508" s="10">
        <f ca="1">SUMPRODUCT($A508:$F508,Results!$B$17:$G$17)</f>
        <v>4.9665137948783071</v>
      </c>
      <c r="M508" s="10">
        <f ca="1">SUMPRODUCT($A508:$F508,Results!$B$18:$G$18)</f>
        <v>3.4675985180794076</v>
      </c>
      <c r="N508" s="10">
        <f ca="1">SUMPRODUCT($A508:$F508,Results!$B$19:$G$19)</f>
        <v>0.62075605168370007</v>
      </c>
      <c r="O508" s="10">
        <f ca="1">SUMPRODUCT($A508:$F508,Results!$B$20:$G$20)</f>
        <v>-0.7414869432225597</v>
      </c>
      <c r="P508" s="10" cm="1">
        <f t="array" aca="1" ref="P508" ca="1">SUMPRODUCT(J508:O508,TRANSPOSE(Test!BL$20:BL$25))+Test!$AD$20-Test!$BL$27</f>
        <v>-8.6327278396373526</v>
      </c>
      <c r="Q508" s="10" cm="1">
        <f t="array" aca="1" ref="Q508" ca="1">SUMPRODUCT(J508:O508,TRANSPOSE(Test!ES$20:ES$25))+Test!$AD$20-Test!$ES$27</f>
        <v>-8.7515011163142091</v>
      </c>
      <c r="R508" s="10">
        <f ca="1">I508-Results!$E$5*H508</f>
        <v>-12.645846695686986</v>
      </c>
      <c r="S508" s="10" cm="1">
        <f t="array" aca="1" ref="S508" ca="1">SUMPRODUCT(J508:O508,TRANSPOSE(Test!AR$28:AR$33))+Test!$AD$20-Test!$AC$26</f>
        <v>-10.208333055916821</v>
      </c>
      <c r="T508" s="10">
        <f ca="1">SUMPRODUCT(J508:O508,Results!K$9:P$9)</f>
        <v>-9.3660741661942346</v>
      </c>
      <c r="U508" s="10">
        <f ca="1">SUMPRODUCT(J508:O508,Results!K$9:P$9)+Test!$AD$20-Test!$AC$31</f>
        <v>-9.349118109669142</v>
      </c>
      <c r="V508" s="10">
        <f t="shared" ca="1" si="43"/>
        <v>-17.943244177163251</v>
      </c>
      <c r="W508" s="10">
        <f t="shared" ca="1" si="44"/>
        <v>-17.824470900486393</v>
      </c>
      <c r="X508" s="10">
        <f t="shared" ca="1" si="45"/>
        <v>-13.930125321113616</v>
      </c>
      <c r="Y508" s="10">
        <f t="shared" ca="1" si="46"/>
        <v>-16.367638960883781</v>
      </c>
      <c r="Z508" s="10">
        <f ca="1">I508-Test!$AD$20</f>
        <v>-26.858100083682487</v>
      </c>
      <c r="AA508" s="10">
        <f t="shared" ca="1" si="47"/>
        <v>-17.22685390713146</v>
      </c>
    </row>
    <row r="509" spans="1:27">
      <c r="A509" s="6">
        <f ca="1">LN((RAND()^(-Results!$F$4))-1)</f>
        <v>1.4311548306943276</v>
      </c>
      <c r="B509" s="6">
        <f ca="1">LN((RAND()^(-Results!$F$4))-1)</f>
        <v>-2.9862656823755311</v>
      </c>
      <c r="C509" s="6">
        <f ca="1">LN((RAND()^(-Results!$F$4))-1)</f>
        <v>-0.11250992668649375</v>
      </c>
      <c r="D509" s="6">
        <f ca="1">LN((RAND()^(-Results!$F$4))-1)</f>
        <v>-0.55430355470186587</v>
      </c>
      <c r="E509" s="6">
        <f ca="1">LN((RAND()^(-Results!$F$4))-1)</f>
        <v>-0.75386398738169147</v>
      </c>
      <c r="F509" s="6">
        <f ca="1">LN((RAND()^(-Results!$F$4))-1)</f>
        <v>-1.7520690359862214</v>
      </c>
      <c r="G509" s="6">
        <f ca="1">LN((RAND()^(-Results!$F$4))-1)</f>
        <v>-7.2784449890920602E-2</v>
      </c>
      <c r="H509" s="6">
        <f t="shared" ca="1" si="42"/>
        <v>-1.4533279446916347E-2</v>
      </c>
      <c r="I509" s="10">
        <f ca="1">SUMPRODUCT(J509:O509,Results!B$12:G$12)+Results!$F$5*H509</f>
        <v>-8.4243643646561548</v>
      </c>
      <c r="J509" s="10">
        <f ca="1">SUMPRODUCT($A509:$F509,Results!$B$15:$G$15)</f>
        <v>1.240216475015552</v>
      </c>
      <c r="K509" s="10">
        <f ca="1">SUMPRODUCT($A509:$F509,Results!$B$16:$G$16)</f>
        <v>-5.0722345609134507</v>
      </c>
      <c r="L509" s="10">
        <f ca="1">SUMPRODUCT($A509:$F509,Results!$B$17:$G$17)</f>
        <v>2.1623426310748424</v>
      </c>
      <c r="M509" s="10">
        <f ca="1">SUMPRODUCT($A509:$F509,Results!$B$18:$G$18)</f>
        <v>2.2146940901783108</v>
      </c>
      <c r="N509" s="10">
        <f ca="1">SUMPRODUCT($A509:$F509,Results!$B$19:$G$19)</f>
        <v>-1.5014492094471412</v>
      </c>
      <c r="O509" s="10">
        <f ca="1">SUMPRODUCT($A509:$F509,Results!$B$20:$G$20)</f>
        <v>-0.47282449785302361</v>
      </c>
      <c r="P509" s="10" cm="1">
        <f t="array" aca="1" ref="P509" ca="1">SUMPRODUCT(J509:O509,TRANSPOSE(Test!BL$20:BL$25))+Test!$AD$20-Test!$BL$27</f>
        <v>-7.5341277075431856</v>
      </c>
      <c r="Q509" s="10" cm="1">
        <f t="array" aca="1" ref="Q509" ca="1">SUMPRODUCT(J509:O509,TRANSPOSE(Test!ES$20:ES$25))+Test!$AD$20-Test!$ES$27</f>
        <v>-7.7316264592053185</v>
      </c>
      <c r="R509" s="10">
        <f ca="1">I509-Results!$E$5*H509</f>
        <v>-8.3662312468684892</v>
      </c>
      <c r="S509" s="10" cm="1">
        <f t="array" aca="1" ref="S509" ca="1">SUMPRODUCT(J509:O509,TRANSPOSE(Test!AR$28:AR$33))+Test!$AD$20-Test!$AC$26</f>
        <v>-8.5620137112520247</v>
      </c>
      <c r="T509" s="10">
        <f ca="1">SUMPRODUCT(J509:O509,Results!K$9:P$9)</f>
        <v>-8.7642904418412773</v>
      </c>
      <c r="U509" s="10">
        <f ca="1">SUMPRODUCT(J509:O509,Results!K$9:P$9)+Test!$AD$20-Test!$AC$31</f>
        <v>-8.7473343853161847</v>
      </c>
      <c r="V509" s="10">
        <f t="shared" ca="1" si="43"/>
        <v>-0.89023665711296918</v>
      </c>
      <c r="W509" s="10">
        <f t="shared" ca="1" si="44"/>
        <v>-0.69273790545083624</v>
      </c>
      <c r="X509" s="10">
        <f t="shared" ca="1" si="45"/>
        <v>-5.8133117787665611E-2</v>
      </c>
      <c r="Y509" s="10">
        <f t="shared" ca="1" si="46"/>
        <v>0.13764934659586991</v>
      </c>
      <c r="Z509" s="10">
        <f ca="1">I509-Test!$AD$20</f>
        <v>-8.7064924315380399</v>
      </c>
      <c r="AA509" s="10">
        <f t="shared" ca="1" si="47"/>
        <v>0.32297002066002989</v>
      </c>
    </row>
    <row r="510" spans="1:27">
      <c r="A510" s="6">
        <f ca="1">LN((RAND()^(-Results!$F$4))-1)</f>
        <v>1.7178200003077264</v>
      </c>
      <c r="B510" s="6">
        <f ca="1">LN((RAND()^(-Results!$F$4))-1)</f>
        <v>-5.060320708563832E-2</v>
      </c>
      <c r="C510" s="6">
        <f ca="1">LN((RAND()^(-Results!$F$4))-1)</f>
        <v>4.1344259548332838</v>
      </c>
      <c r="D510" s="6">
        <f ca="1">LN((RAND()^(-Results!$F$4))-1)</f>
        <v>-1.6211115270953227</v>
      </c>
      <c r="E510" s="6">
        <f ca="1">LN((RAND()^(-Results!$F$4))-1)</f>
        <v>-1.6962953754564449</v>
      </c>
      <c r="F510" s="6">
        <f ca="1">LN((RAND()^(-Results!$F$4))-1)</f>
        <v>-1.3872057876903823</v>
      </c>
      <c r="G510" s="6">
        <f ca="1">LN((RAND()^(-Results!$F$4))-1)</f>
        <v>1.3583375844976111</v>
      </c>
      <c r="H510" s="6">
        <f t="shared" ca="1" si="42"/>
        <v>1.4165887549416154</v>
      </c>
      <c r="I510" s="10">
        <f ca="1">SUMPRODUCT(J510:O510,Results!B$12:G$12)+Results!$F$5*H510</f>
        <v>6.4975473215792636</v>
      </c>
      <c r="J510" s="10">
        <f ca="1">SUMPRODUCT($A510:$F510,Results!$B$15:$G$15)</f>
        <v>5.0381584558923755</v>
      </c>
      <c r="K510" s="10">
        <f ca="1">SUMPRODUCT($A510:$F510,Results!$B$16:$G$16)</f>
        <v>2.1360037678514554</v>
      </c>
      <c r="L510" s="10">
        <f ca="1">SUMPRODUCT($A510:$F510,Results!$B$17:$G$17)</f>
        <v>11.836403367013416</v>
      </c>
      <c r="M510" s="10">
        <f ca="1">SUMPRODUCT($A510:$F510,Results!$B$18:$G$18)</f>
        <v>-3.1507031189299886</v>
      </c>
      <c r="N510" s="10">
        <f ca="1">SUMPRODUCT($A510:$F510,Results!$B$19:$G$19)</f>
        <v>8.5527280420311094</v>
      </c>
      <c r="O510" s="10">
        <f ca="1">SUMPRODUCT($A510:$F510,Results!$B$20:$G$20)</f>
        <v>4.8907502399697194</v>
      </c>
      <c r="P510" s="10" cm="1">
        <f t="array" aca="1" ref="P510" ca="1">SUMPRODUCT(J510:O510,TRANSPOSE(Test!BL$20:BL$25))+Test!$AD$20-Test!$BL$27</f>
        <v>0.87653598445187797</v>
      </c>
      <c r="Q510" s="10" cm="1">
        <f t="array" aca="1" ref="Q510" ca="1">SUMPRODUCT(J510:O510,TRANSPOSE(Test!ES$20:ES$25))+Test!$AD$20-Test!$ES$27</f>
        <v>0.70932713269499892</v>
      </c>
      <c r="R510" s="10">
        <f ca="1">I510-Results!$E$5*H510</f>
        <v>0.83119230181280201</v>
      </c>
      <c r="S510" s="10" cm="1">
        <f t="array" aca="1" ref="S510" ca="1">SUMPRODUCT(J510:O510,TRANSPOSE(Test!AR$28:AR$33))+Test!$AD$20-Test!$AC$26</f>
        <v>5.5794033560542822</v>
      </c>
      <c r="T510" s="10">
        <f ca="1">SUMPRODUCT(J510:O510,Results!K$9:P$9)</f>
        <v>-0.19019013447280964</v>
      </c>
      <c r="U510" s="10">
        <f ca="1">SUMPRODUCT(J510:O510,Results!K$9:P$9)+Test!$AD$20-Test!$AC$31</f>
        <v>-0.17323407794771717</v>
      </c>
      <c r="V510" s="10">
        <f t="shared" ca="1" si="43"/>
        <v>5.6210113371273858</v>
      </c>
      <c r="W510" s="10">
        <f t="shared" ca="1" si="44"/>
        <v>5.7882201888842646</v>
      </c>
      <c r="X510" s="10">
        <f t="shared" ca="1" si="45"/>
        <v>5.6663550197664616</v>
      </c>
      <c r="Y510" s="10">
        <f t="shared" ca="1" si="46"/>
        <v>0.91814396552498145</v>
      </c>
      <c r="Z510" s="10">
        <f ca="1">I510-Test!$AD$20</f>
        <v>6.2154192546973785</v>
      </c>
      <c r="AA510" s="10">
        <f t="shared" ca="1" si="47"/>
        <v>6.6707813995269811</v>
      </c>
    </row>
    <row r="511" spans="1:27">
      <c r="A511" s="6">
        <f ca="1">LN((RAND()^(-Results!$F$4))-1)</f>
        <v>0.77183930261975298</v>
      </c>
      <c r="B511" s="6">
        <f ca="1">LN((RAND()^(-Results!$F$4))-1)</f>
        <v>-0.19693603253785155</v>
      </c>
      <c r="C511" s="6">
        <f ca="1">LN((RAND()^(-Results!$F$4))-1)</f>
        <v>0.60476665645712635</v>
      </c>
      <c r="D511" s="6">
        <f ca="1">LN((RAND()^(-Results!$F$4))-1)</f>
        <v>0.18759399693109891</v>
      </c>
      <c r="E511" s="6">
        <f ca="1">LN((RAND()^(-Results!$F$4))-1)</f>
        <v>-9.5285878773452556E-2</v>
      </c>
      <c r="F511" s="6">
        <f ca="1">LN((RAND()^(-Results!$F$4))-1)</f>
        <v>0.25239919870828548</v>
      </c>
      <c r="G511" s="6">
        <f ca="1">LN((RAND()^(-Results!$F$4))-1)</f>
        <v>0.43382268028017457</v>
      </c>
      <c r="H511" s="6">
        <f t="shared" ca="1" si="42"/>
        <v>0.49207385072417881</v>
      </c>
      <c r="I511" s="10">
        <f ca="1">SUMPRODUCT(J511:O511,Results!B$12:G$12)+Results!$F$5*H511</f>
        <v>8.3141784279751114</v>
      </c>
      <c r="J511" s="10">
        <f ca="1">SUMPRODUCT($A511:$F511,Results!$B$15:$G$15)</f>
        <v>-2.1557455436736452</v>
      </c>
      <c r="K511" s="10">
        <f ca="1">SUMPRODUCT($A511:$F511,Results!$B$16:$G$16)</f>
        <v>0.49482985628919973</v>
      </c>
      <c r="L511" s="10">
        <f ca="1">SUMPRODUCT($A511:$F511,Results!$B$17:$G$17)</f>
        <v>0.42653104419817484</v>
      </c>
      <c r="M511" s="10">
        <f ca="1">SUMPRODUCT($A511:$F511,Results!$B$18:$G$18)</f>
        <v>-1.4408117139085537</v>
      </c>
      <c r="N511" s="10">
        <f ca="1">SUMPRODUCT($A511:$F511,Results!$B$19:$G$19)</f>
        <v>2.1071363188531267</v>
      </c>
      <c r="O511" s="10">
        <f ca="1">SUMPRODUCT($A511:$F511,Results!$B$20:$G$20)</f>
        <v>1.6917786091162914</v>
      </c>
      <c r="P511" s="10" cm="1">
        <f t="array" aca="1" ref="P511" ca="1">SUMPRODUCT(J511:O511,TRANSPOSE(Test!BL$20:BL$25))+Test!$AD$20-Test!$BL$27</f>
        <v>6.0949492833966445</v>
      </c>
      <c r="Q511" s="10" cm="1">
        <f t="array" aca="1" ref="Q511" ca="1">SUMPRODUCT(J511:O511,TRANSPOSE(Test!ES$20:ES$25))+Test!$AD$20-Test!$ES$27</f>
        <v>6.0695842495032029</v>
      </c>
      <c r="R511" s="10">
        <f ca="1">I511-Results!$E$5*H511</f>
        <v>6.345883025078396</v>
      </c>
      <c r="S511" s="10" cm="1">
        <f t="array" aca="1" ref="S511" ca="1">SUMPRODUCT(J511:O511,TRANSPOSE(Test!AR$28:AR$33))+Test!$AD$20-Test!$AC$26</f>
        <v>6.7259215152033685</v>
      </c>
      <c r="T511" s="10">
        <f ca="1">SUMPRODUCT(J511:O511,Results!K$9:P$9)</f>
        <v>5.9255863911486983</v>
      </c>
      <c r="U511" s="10">
        <f ca="1">SUMPRODUCT(J511:O511,Results!K$9:P$9)+Test!$AD$20-Test!$AC$31</f>
        <v>5.9425424476737909</v>
      </c>
      <c r="V511" s="10">
        <f t="shared" ca="1" si="43"/>
        <v>2.2192291445784669</v>
      </c>
      <c r="W511" s="10">
        <f t="shared" ca="1" si="44"/>
        <v>2.2445941784719086</v>
      </c>
      <c r="X511" s="10">
        <f t="shared" ca="1" si="45"/>
        <v>1.9682954028967155</v>
      </c>
      <c r="Y511" s="10">
        <f t="shared" ca="1" si="46"/>
        <v>1.588256912771743</v>
      </c>
      <c r="Z511" s="10">
        <f ca="1">I511-Test!$AD$20</f>
        <v>8.0320503610932263</v>
      </c>
      <c r="AA511" s="10">
        <f t="shared" ca="1" si="47"/>
        <v>2.3716359803013205</v>
      </c>
    </row>
    <row r="512" spans="1:27">
      <c r="A512" s="6">
        <f ca="1">LN((RAND()^(-Results!$F$4))-1)</f>
        <v>7.6470054135228199E-2</v>
      </c>
      <c r="B512" s="6">
        <f ca="1">LN((RAND()^(-Results!$F$4))-1)</f>
        <v>0.10138281491213447</v>
      </c>
      <c r="C512" s="6">
        <f ca="1">LN((RAND()^(-Results!$F$4))-1)</f>
        <v>3.9671747266201631</v>
      </c>
      <c r="D512" s="6">
        <f ca="1">LN((RAND()^(-Results!$F$4))-1)</f>
        <v>-0.18681379806122952</v>
      </c>
      <c r="E512" s="6">
        <f ca="1">LN((RAND()^(-Results!$F$4))-1)</f>
        <v>-0.568754535206343</v>
      </c>
      <c r="F512" s="6">
        <f ca="1">LN((RAND()^(-Results!$F$4))-1)</f>
        <v>-0.24376366885347672</v>
      </c>
      <c r="G512" s="6">
        <f ca="1">LN((RAND()^(-Results!$F$4))-1)</f>
        <v>2.2500601550417687</v>
      </c>
      <c r="H512" s="6">
        <f t="shared" ca="1" si="42"/>
        <v>2.3083113254857728</v>
      </c>
      <c r="I512" s="10">
        <f ca="1">SUMPRODUCT(J512:O512,Results!B$12:G$12)+Results!$F$5*H512</f>
        <v>9.770461078472028</v>
      </c>
      <c r="J512" s="10">
        <f ca="1">SUMPRODUCT($A512:$F512,Results!$B$15:$G$15)</f>
        <v>4.5381529284339344</v>
      </c>
      <c r="K512" s="10">
        <f ca="1">SUMPRODUCT($A512:$F512,Results!$B$16:$G$16)</f>
        <v>4.3369051680104747</v>
      </c>
      <c r="L512" s="10">
        <f ca="1">SUMPRODUCT($A512:$F512,Results!$B$17:$G$17)</f>
        <v>6.6269657268612816</v>
      </c>
      <c r="M512" s="10">
        <f ca="1">SUMPRODUCT($A512:$F512,Results!$B$18:$G$18)</f>
        <v>-5.5289592598318356</v>
      </c>
      <c r="N512" s="10">
        <f ca="1">SUMPRODUCT($A512:$F512,Results!$B$19:$G$19)</f>
        <v>3.8037418031237014</v>
      </c>
      <c r="O512" s="10">
        <f ca="1">SUMPRODUCT($A512:$F512,Results!$B$20:$G$20)</f>
        <v>4.3235609486900444</v>
      </c>
      <c r="P512" s="10" cm="1">
        <f t="array" aca="1" ref="P512" ca="1">SUMPRODUCT(J512:O512,TRANSPOSE(Test!BL$20:BL$25))+Test!$AD$20-Test!$BL$27</f>
        <v>-0.35729066268261567</v>
      </c>
      <c r="Q512" s="10" cm="1">
        <f t="array" aca="1" ref="Q512" ca="1">SUMPRODUCT(J512:O512,TRANSPOSE(Test!ES$20:ES$25))+Test!$AD$20-Test!$ES$27</f>
        <v>-0.41855774566573556</v>
      </c>
      <c r="R512" s="10">
        <f ca="1">I512-Results!$E$5*H512</f>
        <v>0.53721577652893693</v>
      </c>
      <c r="S512" s="10" cm="1">
        <f t="array" aca="1" ref="S512" ca="1">SUMPRODUCT(J512:O512,TRANSPOSE(Test!AR$28:AR$33))+Test!$AD$20-Test!$AC$26</f>
        <v>6.5700217539781294</v>
      </c>
      <c r="T512" s="10">
        <f ca="1">SUMPRODUCT(J512:O512,Results!K$9:P$9)</f>
        <v>-0.7479177661001597</v>
      </c>
      <c r="U512" s="10">
        <f ca="1">SUMPRODUCT(J512:O512,Results!K$9:P$9)+Test!$AD$20-Test!$AC$31</f>
        <v>-0.73096170957506723</v>
      </c>
      <c r="V512" s="10">
        <f t="shared" ca="1" si="43"/>
        <v>10.127751741154643</v>
      </c>
      <c r="W512" s="10">
        <f t="shared" ca="1" si="44"/>
        <v>10.189018824137763</v>
      </c>
      <c r="X512" s="10">
        <f t="shared" ca="1" si="45"/>
        <v>9.2332453019430911</v>
      </c>
      <c r="Y512" s="10">
        <f t="shared" ca="1" si="46"/>
        <v>3.2004393244938987</v>
      </c>
      <c r="Z512" s="10">
        <f ca="1">I512-Test!$AD$20</f>
        <v>9.488333011590143</v>
      </c>
      <c r="AA512" s="10">
        <f t="shared" ca="1" si="47"/>
        <v>10.501422788047096</v>
      </c>
    </row>
    <row r="513" spans="1:27">
      <c r="A513" s="6">
        <f ca="1">LN((RAND()^(-Results!$F$4))-1)</f>
        <v>0.99077151739824498</v>
      </c>
      <c r="B513" s="6">
        <f ca="1">LN((RAND()^(-Results!$F$4))-1)</f>
        <v>-0.1675957915796695</v>
      </c>
      <c r="C513" s="6">
        <f ca="1">LN((RAND()^(-Results!$F$4))-1)</f>
        <v>2.3067657073737018</v>
      </c>
      <c r="D513" s="6">
        <f ca="1">LN((RAND()^(-Results!$F$4))-1)</f>
        <v>-2.9044332982927239</v>
      </c>
      <c r="E513" s="6">
        <f ca="1">LN((RAND()^(-Results!$F$4))-1)</f>
        <v>2.6669281938989489</v>
      </c>
      <c r="F513" s="6">
        <f ca="1">LN((RAND()^(-Results!$F$4))-1)</f>
        <v>-2.0709461706379289</v>
      </c>
      <c r="G513" s="6">
        <f ca="1">LN((RAND()^(-Results!$F$4))-1)</f>
        <v>0.78400862030921403</v>
      </c>
      <c r="H513" s="6">
        <f t="shared" ca="1" si="42"/>
        <v>0.84225979075321833</v>
      </c>
      <c r="I513" s="10">
        <f ca="1">SUMPRODUCT(J513:O513,Results!B$12:G$12)+Results!$F$5*H513</f>
        <v>8.4228026858393861</v>
      </c>
      <c r="J513" s="10">
        <f ca="1">SUMPRODUCT($A513:$F513,Results!$B$15:$G$15)</f>
        <v>2.6396591094768613</v>
      </c>
      <c r="K513" s="10">
        <f ca="1">SUMPRODUCT($A513:$F513,Results!$B$16:$G$16)</f>
        <v>10.000827573716132</v>
      </c>
      <c r="L513" s="10">
        <f ca="1">SUMPRODUCT($A513:$F513,Results!$B$17:$G$17)</f>
        <v>-7.7067549912446207</v>
      </c>
      <c r="M513" s="10">
        <f ca="1">SUMPRODUCT($A513:$F513,Results!$B$18:$G$18)</f>
        <v>1.7230437214869787</v>
      </c>
      <c r="N513" s="10">
        <f ca="1">SUMPRODUCT($A513:$F513,Results!$B$19:$G$19)</f>
        <v>1.0503715325452085</v>
      </c>
      <c r="O513" s="10">
        <f ca="1">SUMPRODUCT($A513:$F513,Results!$B$20:$G$20)</f>
        <v>-2.7139175621002343</v>
      </c>
      <c r="P513" s="10" cm="1">
        <f t="array" aca="1" ref="P513" ca="1">SUMPRODUCT(J513:O513,TRANSPOSE(Test!BL$20:BL$25))+Test!$AD$20-Test!$BL$27</f>
        <v>5.7624177147555038</v>
      </c>
      <c r="Q513" s="10" cm="1">
        <f t="array" aca="1" ref="Q513" ca="1">SUMPRODUCT(J513:O513,TRANSPOSE(Test!ES$20:ES$25))+Test!$AD$20-Test!$ES$27</f>
        <v>5.6113329423670555</v>
      </c>
      <c r="R513" s="10">
        <f ca="1">I513-Results!$E$5*H513</f>
        <v>5.0537635228265128</v>
      </c>
      <c r="S513" s="10" cm="1">
        <f t="array" aca="1" ref="S513" ca="1">SUMPRODUCT(J513:O513,TRANSPOSE(Test!AR$28:AR$33))+Test!$AD$20-Test!$AC$26</f>
        <v>4.3097329503242863</v>
      </c>
      <c r="T513" s="10">
        <f ca="1">SUMPRODUCT(J513:O513,Results!K$9:P$9)</f>
        <v>4.7817993618317924</v>
      </c>
      <c r="U513" s="10">
        <f ca="1">SUMPRODUCT(J513:O513,Results!K$9:P$9)+Test!$AD$20-Test!$AC$31</f>
        <v>4.798755418356885</v>
      </c>
      <c r="V513" s="10">
        <f t="shared" ca="1" si="43"/>
        <v>2.6603849710838823</v>
      </c>
      <c r="W513" s="10">
        <f t="shared" ca="1" si="44"/>
        <v>2.8114697434723306</v>
      </c>
      <c r="X513" s="10">
        <f t="shared" ca="1" si="45"/>
        <v>3.3690391630128733</v>
      </c>
      <c r="Y513" s="10">
        <f t="shared" ca="1" si="46"/>
        <v>4.1130697355150998</v>
      </c>
      <c r="Z513" s="10">
        <f ca="1">I513-Test!$AD$20</f>
        <v>8.140674618957501</v>
      </c>
      <c r="AA513" s="10">
        <f t="shared" ca="1" si="47"/>
        <v>3.6240472674825011</v>
      </c>
    </row>
    <row r="514" spans="1:27">
      <c r="A514" s="6">
        <f ca="1">LN((RAND()^(-Results!$F$4))-1)</f>
        <v>-1.8183878507572642</v>
      </c>
      <c r="B514" s="6">
        <f ca="1">LN((RAND()^(-Results!$F$4))-1)</f>
        <v>2.0836248771535688</v>
      </c>
      <c r="C514" s="6">
        <f ca="1">LN((RAND()^(-Results!$F$4))-1)</f>
        <v>-1.9655640802744929</v>
      </c>
      <c r="D514" s="6">
        <f ca="1">LN((RAND()^(-Results!$F$4))-1)</f>
        <v>1.2550817024294609</v>
      </c>
      <c r="E514" s="6">
        <f ca="1">LN((RAND()^(-Results!$F$4))-1)</f>
        <v>-0.5528009599582262</v>
      </c>
      <c r="F514" s="6">
        <f ca="1">LN((RAND()^(-Results!$F$4))-1)</f>
        <v>2.2314420416246548</v>
      </c>
      <c r="G514" s="6">
        <f ca="1">LN((RAND()^(-Results!$F$4))-1)</f>
        <v>-1.813183891632058</v>
      </c>
      <c r="H514" s="6">
        <f t="shared" ca="1" si="42"/>
        <v>-1.7549327211880537</v>
      </c>
      <c r="I514" s="10">
        <f ca="1">SUMPRODUCT(J514:O514,Results!B$12:G$12)+Results!$F$5*H514</f>
        <v>-7.2098798848824295</v>
      </c>
      <c r="J514" s="10">
        <f ca="1">SUMPRODUCT($A514:$F514,Results!$B$15:$G$15)</f>
        <v>-1.756826785729654</v>
      </c>
      <c r="K514" s="10">
        <f ca="1">SUMPRODUCT($A514:$F514,Results!$B$16:$G$16)</f>
        <v>-1.7208628961802943</v>
      </c>
      <c r="L514" s="10">
        <f ca="1">SUMPRODUCT($A514:$F514,Results!$B$17:$G$17)</f>
        <v>0.30372160467863729</v>
      </c>
      <c r="M514" s="10">
        <f ca="1">SUMPRODUCT($A514:$F514,Results!$B$18:$G$18)</f>
        <v>-0.78497411320679111</v>
      </c>
      <c r="N514" s="10">
        <f ca="1">SUMPRODUCT($A514:$F514,Results!$B$19:$G$19)</f>
        <v>-1.1141335688813783</v>
      </c>
      <c r="O514" s="10">
        <f ca="1">SUMPRODUCT($A514:$F514,Results!$B$20:$G$20)</f>
        <v>-5.340702954649279E-2</v>
      </c>
      <c r="P514" s="10" cm="1">
        <f t="array" aca="1" ref="P514" ca="1">SUMPRODUCT(J514:O514,TRANSPOSE(Test!BL$20:BL$25))+Test!$AD$20-Test!$BL$27</f>
        <v>-1.3176753301584965E-2</v>
      </c>
      <c r="Q514" s="10" cm="1">
        <f t="array" aca="1" ref="Q514" ca="1">SUMPRODUCT(J514:O514,TRANSPOSE(Test!ES$20:ES$25))+Test!$AD$20-Test!$ES$27</f>
        <v>0.20878766138478916</v>
      </c>
      <c r="R514" s="10">
        <f ca="1">I514-Results!$E$5*H514</f>
        <v>-0.19014900013021485</v>
      </c>
      <c r="S514" s="10" cm="1">
        <f t="array" aca="1" ref="S514" ca="1">SUMPRODUCT(J514:O514,TRANSPOSE(Test!AR$28:AR$33))+Test!$AD$20-Test!$AC$26</f>
        <v>-2.4354793051596629E-2</v>
      </c>
      <c r="T514" s="10">
        <f ca="1">SUMPRODUCT(J514:O514,Results!K$9:P$9)</f>
        <v>1.3426227332901415</v>
      </c>
      <c r="U514" s="10">
        <f ca="1">SUMPRODUCT(J514:O514,Results!K$9:P$9)+Test!$AD$20-Test!$AC$31</f>
        <v>1.3595787898152341</v>
      </c>
      <c r="V514" s="10">
        <f t="shared" ca="1" si="43"/>
        <v>-7.1967031315808443</v>
      </c>
      <c r="W514" s="10">
        <f t="shared" ca="1" si="44"/>
        <v>-7.4186675462672182</v>
      </c>
      <c r="X514" s="10">
        <f t="shared" ca="1" si="45"/>
        <v>-7.0197308847522146</v>
      </c>
      <c r="Y514" s="10">
        <f t="shared" ca="1" si="46"/>
        <v>-7.1855250918308329</v>
      </c>
      <c r="Z514" s="10">
        <f ca="1">I514-Test!$AD$20</f>
        <v>-7.4920079517643146</v>
      </c>
      <c r="AA514" s="10">
        <f t="shared" ca="1" si="47"/>
        <v>-8.569458674697664</v>
      </c>
    </row>
    <row r="515" spans="1:27">
      <c r="A515" s="6">
        <f ca="1">LN((RAND()^(-Results!$F$4))-1)</f>
        <v>-3.3264913021066258</v>
      </c>
      <c r="B515" s="6">
        <f ca="1">LN((RAND()^(-Results!$F$4))-1)</f>
        <v>2.1736592749712034</v>
      </c>
      <c r="C515" s="6">
        <f ca="1">LN((RAND()^(-Results!$F$4))-1)</f>
        <v>-3.0398846295908206</v>
      </c>
      <c r="D515" s="6">
        <f ca="1">LN((RAND()^(-Results!$F$4))-1)</f>
        <v>-0.37220181573283273</v>
      </c>
      <c r="E515" s="6">
        <f ca="1">LN((RAND()^(-Results!$F$4))-1)</f>
        <v>0.91586301896018363</v>
      </c>
      <c r="F515" s="6">
        <f ca="1">LN((RAND()^(-Results!$F$4))-1)</f>
        <v>-1.763660459979933</v>
      </c>
      <c r="G515" s="6">
        <f ca="1">LN((RAND()^(-Results!$F$4))-1)</f>
        <v>1.9326368004736152</v>
      </c>
      <c r="H515" s="6">
        <f t="shared" ref="H515:H578" ca="1" si="48">G515-$AC$5</f>
        <v>1.9908879709176195</v>
      </c>
      <c r="I515" s="10">
        <f ca="1">SUMPRODUCT(J515:O515,Results!B$12:G$12)+Results!$F$5*H515</f>
        <v>-13.355010936758879</v>
      </c>
      <c r="J515" s="10">
        <f ca="1">SUMPRODUCT($A515:$F515,Results!$B$15:$G$15)</f>
        <v>8.9862913983226136</v>
      </c>
      <c r="K515" s="10">
        <f ca="1">SUMPRODUCT($A515:$F515,Results!$B$16:$G$16)</f>
        <v>-1.4743546822794118</v>
      </c>
      <c r="L515" s="10">
        <f ca="1">SUMPRODUCT($A515:$F515,Results!$B$17:$G$17)</f>
        <v>-2.5798811298156625</v>
      </c>
      <c r="M515" s="10">
        <f ca="1">SUMPRODUCT($A515:$F515,Results!$B$18:$G$18)</f>
        <v>8.4519332386077011</v>
      </c>
      <c r="N515" s="10">
        <f ca="1">SUMPRODUCT($A515:$F515,Results!$B$19:$G$19)</f>
        <v>-8.2449211410026262</v>
      </c>
      <c r="O515" s="10">
        <f ca="1">SUMPRODUCT($A515:$F515,Results!$B$20:$G$20)</f>
        <v>-8.6014547629192037</v>
      </c>
      <c r="P515" s="10" cm="1">
        <f t="array" aca="1" ref="P515" ca="1">SUMPRODUCT(J515:O515,TRANSPOSE(Test!BL$20:BL$25))+Test!$AD$20-Test!$BL$27</f>
        <v>-24.815850883873605</v>
      </c>
      <c r="Q515" s="10" cm="1">
        <f t="array" aca="1" ref="Q515" ca="1">SUMPRODUCT(J515:O515,TRANSPOSE(Test!ES$20:ES$25))+Test!$AD$20-Test!$ES$27</f>
        <v>-24.631277133105115</v>
      </c>
      <c r="R515" s="10">
        <f ca="1">I515-Results!$E$5*H515</f>
        <v>-21.318562820429356</v>
      </c>
      <c r="S515" s="10" cm="1">
        <f t="array" aca="1" ref="S515" ca="1">SUMPRODUCT(J515:O515,TRANSPOSE(Test!AR$28:AR$33))+Test!$AD$20-Test!$AC$26</f>
        <v>-29.810962749859936</v>
      </c>
      <c r="T515" s="10">
        <f ca="1">SUMPRODUCT(J515:O515,Results!K$9:P$9)</f>
        <v>-23.702430145139708</v>
      </c>
      <c r="U515" s="10">
        <f ca="1">SUMPRODUCT(J515:O515,Results!K$9:P$9)+Test!$AD$20-Test!$AC$31</f>
        <v>-23.685474088614615</v>
      </c>
      <c r="V515" s="10">
        <f t="shared" ref="V515:V578" ca="1" si="49">I515-P515</f>
        <v>11.460839947114726</v>
      </c>
      <c r="W515" s="10">
        <f t="shared" ref="W515:W578" ca="1" si="50">I515-Q515</f>
        <v>11.276266196346237</v>
      </c>
      <c r="X515" s="10">
        <f t="shared" ref="X515:X578" ca="1" si="51">I515-R515</f>
        <v>7.9635518836704779</v>
      </c>
      <c r="Y515" s="10">
        <f t="shared" ref="Y515:Y578" ca="1" si="52">I515-S515</f>
        <v>16.455951813101059</v>
      </c>
      <c r="Z515" s="10">
        <f ca="1">I515-Test!$AD$20</f>
        <v>-13.637139003640764</v>
      </c>
      <c r="AA515" s="10">
        <f t="shared" ref="AA515:AA578" ca="1" si="53">I515-U515</f>
        <v>10.330463151855737</v>
      </c>
    </row>
    <row r="516" spans="1:27">
      <c r="A516" s="6">
        <f ca="1">LN((RAND()^(-Results!$F$4))-1)</f>
        <v>-1.4035425430589596</v>
      </c>
      <c r="B516" s="6">
        <f ca="1">LN((RAND()^(-Results!$F$4))-1)</f>
        <v>-1.5435371546275802</v>
      </c>
      <c r="C516" s="6">
        <f ca="1">LN((RAND()^(-Results!$F$4))-1)</f>
        <v>-0.1244299726474782</v>
      </c>
      <c r="D516" s="6">
        <f ca="1">LN((RAND()^(-Results!$F$4))-1)</f>
        <v>-0.40891593659294434</v>
      </c>
      <c r="E516" s="6">
        <f ca="1">LN((RAND()^(-Results!$F$4))-1)</f>
        <v>0.59626439723834146</v>
      </c>
      <c r="F516" s="6">
        <f ca="1">LN((RAND()^(-Results!$F$4))-1)</f>
        <v>0.14527982951502982</v>
      </c>
      <c r="G516" s="6">
        <f ca="1">LN((RAND()^(-Results!$F$4))-1)</f>
        <v>0.30898209561715956</v>
      </c>
      <c r="H516" s="6">
        <f t="shared" ca="1" si="48"/>
        <v>0.3672332660611638</v>
      </c>
      <c r="I516" s="10">
        <f ca="1">SUMPRODUCT(J516:O516,Results!B$12:G$12)+Results!$F$5*H516</f>
        <v>-9.1853916734004777</v>
      </c>
      <c r="J516" s="10">
        <f ca="1">SUMPRODUCT($A516:$F516,Results!$B$15:$G$15)</f>
        <v>3.4439136797719456</v>
      </c>
      <c r="K516" s="10">
        <f ca="1">SUMPRODUCT($A516:$F516,Results!$B$16:$G$16)</f>
        <v>0.52776984805442506</v>
      </c>
      <c r="L516" s="10">
        <f ca="1">SUMPRODUCT($A516:$F516,Results!$B$17:$G$17)</f>
        <v>-3.6401117171604724</v>
      </c>
      <c r="M516" s="10">
        <f ca="1">SUMPRODUCT($A516:$F516,Results!$B$18:$G$18)</f>
        <v>-0.64555367863478885</v>
      </c>
      <c r="N516" s="10">
        <f ca="1">SUMPRODUCT($A516:$F516,Results!$B$19:$G$19)</f>
        <v>-6.2719540029498742</v>
      </c>
      <c r="O516" s="10">
        <f ca="1">SUMPRODUCT($A516:$F516,Results!$B$20:$G$20)</f>
        <v>-1.9011330181838675</v>
      </c>
      <c r="P516" s="10" cm="1">
        <f t="array" aca="1" ref="P516" ca="1">SUMPRODUCT(J516:O516,TRANSPOSE(Test!BL$20:BL$25))+Test!$AD$20-Test!$BL$27</f>
        <v>-10.483274890457073</v>
      </c>
      <c r="Q516" s="10" cm="1">
        <f t="array" aca="1" ref="Q516" ca="1">SUMPRODUCT(J516:O516,TRANSPOSE(Test!ES$20:ES$25))+Test!$AD$20-Test!$ES$27</f>
        <v>-10.5131535866863</v>
      </c>
      <c r="R516" s="10">
        <f ca="1">I516-Results!$E$5*H516</f>
        <v>-10.654324737645133</v>
      </c>
      <c r="S516" s="10" cm="1">
        <f t="array" aca="1" ref="S516" ca="1">SUMPRODUCT(J516:O516,TRANSPOSE(Test!AR$28:AR$33))+Test!$AD$20-Test!$AC$26</f>
        <v>-8.4006856888827901</v>
      </c>
      <c r="T516" s="10">
        <f ca="1">SUMPRODUCT(J516:O516,Results!K$9:P$9)</f>
        <v>-10.684055588603808</v>
      </c>
      <c r="U516" s="10">
        <f ca="1">SUMPRODUCT(J516:O516,Results!K$9:P$9)+Test!$AD$20-Test!$AC$31</f>
        <v>-10.667099532078716</v>
      </c>
      <c r="V516" s="10">
        <f t="shared" ca="1" si="49"/>
        <v>1.2978832170565955</v>
      </c>
      <c r="W516" s="10">
        <f t="shared" ca="1" si="50"/>
        <v>1.3277619132858227</v>
      </c>
      <c r="X516" s="10">
        <f t="shared" ca="1" si="51"/>
        <v>1.4689330642446556</v>
      </c>
      <c r="Y516" s="10">
        <f t="shared" ca="1" si="52"/>
        <v>-0.78470598451768758</v>
      </c>
      <c r="Z516" s="10">
        <f ca="1">I516-Test!$AD$20</f>
        <v>-9.4675197402823628</v>
      </c>
      <c r="AA516" s="10">
        <f t="shared" ca="1" si="53"/>
        <v>1.481707858678238</v>
      </c>
    </row>
    <row r="517" spans="1:27">
      <c r="A517" s="6">
        <f ca="1">LN((RAND()^(-Results!$F$4))-1)</f>
        <v>-1.9477338329709284</v>
      </c>
      <c r="B517" s="6">
        <f ca="1">LN((RAND()^(-Results!$F$4))-1)</f>
        <v>0.90337169913029691</v>
      </c>
      <c r="C517" s="6">
        <f ca="1">LN((RAND()^(-Results!$F$4))-1)</f>
        <v>-0.78546502989389888</v>
      </c>
      <c r="D517" s="6">
        <f ca="1">LN((RAND()^(-Results!$F$4))-1)</f>
        <v>0.54224947812611157</v>
      </c>
      <c r="E517" s="6">
        <f ca="1">LN((RAND()^(-Results!$F$4))-1)</f>
        <v>0.11986630233202894</v>
      </c>
      <c r="F517" s="6">
        <f ca="1">LN((RAND()^(-Results!$F$4))-1)</f>
        <v>2.1388506551944442</v>
      </c>
      <c r="G517" s="6">
        <f ca="1">LN((RAND()^(-Results!$F$4))-1)</f>
        <v>-0.78778487322596835</v>
      </c>
      <c r="H517" s="6">
        <f t="shared" ca="1" si="48"/>
        <v>-0.72953370278196406</v>
      </c>
      <c r="I517" s="10">
        <f ca="1">SUMPRODUCT(J517:O517,Results!B$12:G$12)+Results!$F$5*H517</f>
        <v>-4.3191102788128788</v>
      </c>
      <c r="J517" s="10">
        <f ca="1">SUMPRODUCT($A517:$F517,Results!$B$15:$G$15)</f>
        <v>-0.17509038520425202</v>
      </c>
      <c r="K517" s="10">
        <f ca="1">SUMPRODUCT($A517:$F517,Results!$B$16:$G$16)</f>
        <v>1.1155773880548745</v>
      </c>
      <c r="L517" s="10">
        <f ca="1">SUMPRODUCT($A517:$F517,Results!$B$17:$G$17)</f>
        <v>-2.2375410111744358</v>
      </c>
      <c r="M517" s="10">
        <f ca="1">SUMPRODUCT($A517:$F517,Results!$B$18:$G$18)</f>
        <v>-2.544151323269837</v>
      </c>
      <c r="N517" s="10">
        <f ca="1">SUMPRODUCT($A517:$F517,Results!$B$19:$G$19)</f>
        <v>-2.9253231380695244</v>
      </c>
      <c r="O517" s="10">
        <f ca="1">SUMPRODUCT($A517:$F517,Results!$B$20:$G$20)</f>
        <v>-1.2009255443713229E-2</v>
      </c>
      <c r="P517" s="10" cm="1">
        <f t="array" aca="1" ref="P517" ca="1">SUMPRODUCT(J517:O517,TRANSPOSE(Test!BL$20:BL$25))+Test!$AD$20-Test!$BL$27</f>
        <v>-1.3087988009992584</v>
      </c>
      <c r="Q517" s="10" cm="1">
        <f t="array" aca="1" ref="Q517" ca="1">SUMPRODUCT(J517:O517,TRANSPOSE(Test!ES$20:ES$25))+Test!$AD$20-Test!$ES$27</f>
        <v>-1.1643183736399436</v>
      </c>
      <c r="R517" s="10">
        <f ca="1">I517-Results!$E$5*H517</f>
        <v>-1.4009754676850226</v>
      </c>
      <c r="S517" s="10" cm="1">
        <f t="array" aca="1" ref="S517" ca="1">SUMPRODUCT(J517:O517,TRANSPOSE(Test!AR$28:AR$33))+Test!$AD$20-Test!$AC$26</f>
        <v>0.92438451451349835</v>
      </c>
      <c r="T517" s="10">
        <f ca="1">SUMPRODUCT(J517:O517,Results!K$9:P$9)</f>
        <v>-0.43509345409782268</v>
      </c>
      <c r="U517" s="10">
        <f ca="1">SUMPRODUCT(J517:O517,Results!K$9:P$9)+Test!$AD$20-Test!$AC$31</f>
        <v>-0.41813739757273022</v>
      </c>
      <c r="V517" s="10">
        <f t="shared" ca="1" si="49"/>
        <v>-3.0103114778136204</v>
      </c>
      <c r="W517" s="10">
        <f t="shared" ca="1" si="50"/>
        <v>-3.1547919051729352</v>
      </c>
      <c r="X517" s="10">
        <f t="shared" ca="1" si="51"/>
        <v>-2.9181348111278562</v>
      </c>
      <c r="Y517" s="10">
        <f t="shared" ca="1" si="52"/>
        <v>-5.2434947933263771</v>
      </c>
      <c r="Z517" s="10">
        <f ca="1">I517-Test!$AD$20</f>
        <v>-4.6012383456947639</v>
      </c>
      <c r="AA517" s="10">
        <f t="shared" ca="1" si="53"/>
        <v>-3.9009728812401487</v>
      </c>
    </row>
    <row r="518" spans="1:27">
      <c r="A518" s="6">
        <f ca="1">LN((RAND()^(-Results!$F$4))-1)</f>
        <v>2.4058073368660589</v>
      </c>
      <c r="B518" s="6">
        <f ca="1">LN((RAND()^(-Results!$F$4))-1)</f>
        <v>-0.33866901708055103</v>
      </c>
      <c r="C518" s="6">
        <f ca="1">LN((RAND()^(-Results!$F$4))-1)</f>
        <v>-1.734704840008205</v>
      </c>
      <c r="D518" s="6">
        <f ca="1">LN((RAND()^(-Results!$F$4))-1)</f>
        <v>0.24948749026933678</v>
      </c>
      <c r="E518" s="6">
        <f ca="1">LN((RAND()^(-Results!$F$4))-1)</f>
        <v>-5.2655340103672383</v>
      </c>
      <c r="F518" s="6">
        <f ca="1">LN((RAND()^(-Results!$F$4))-1)</f>
        <v>1.8258954259149829</v>
      </c>
      <c r="G518" s="6">
        <f ca="1">LN((RAND()^(-Results!$F$4))-1)</f>
        <v>-1.0967319068695769</v>
      </c>
      <c r="H518" s="6">
        <f t="shared" ca="1" si="48"/>
        <v>-1.0384807364255726</v>
      </c>
      <c r="I518" s="10">
        <f ca="1">SUMPRODUCT(J518:O518,Results!B$12:G$12)+Results!$F$5*H518</f>
        <v>1.743617138072497</v>
      </c>
      <c r="J518" s="10">
        <f ca="1">SUMPRODUCT($A518:$F518,Results!$B$15:$G$15)</f>
        <v>-5.4664254268634007</v>
      </c>
      <c r="K518" s="10">
        <f ca="1">SUMPRODUCT($A518:$F518,Results!$B$16:$G$16)</f>
        <v>-13.616669402640126</v>
      </c>
      <c r="L518" s="10">
        <f ca="1">SUMPRODUCT($A518:$F518,Results!$B$17:$G$17)</f>
        <v>17.501104651534419</v>
      </c>
      <c r="M518" s="10">
        <f ca="1">SUMPRODUCT($A518:$F518,Results!$B$18:$G$18)</f>
        <v>-1.0296099647702928</v>
      </c>
      <c r="N518" s="10">
        <f ca="1">SUMPRODUCT($A518:$F518,Results!$B$19:$G$19)</f>
        <v>9.8621843936952196</v>
      </c>
      <c r="O518" s="10">
        <f ca="1">SUMPRODUCT($A518:$F518,Results!$B$20:$G$20)</f>
        <v>6.6817776679247229</v>
      </c>
      <c r="P518" s="10" cm="1">
        <f t="array" aca="1" ref="P518" ca="1">SUMPRODUCT(J518:O518,TRANSPOSE(Test!BL$20:BL$25))+Test!$AD$20-Test!$BL$27</f>
        <v>5.4818635330365328</v>
      </c>
      <c r="Q518" s="10" cm="1">
        <f t="array" aca="1" ref="Q518" ca="1">SUMPRODUCT(J518:O518,TRANSPOSE(Test!ES$20:ES$25))+Test!$AD$20-Test!$ES$27</f>
        <v>5.4457536178172479</v>
      </c>
      <c r="R518" s="10">
        <f ca="1">I518-Results!$E$5*H518</f>
        <v>5.8975400837747873</v>
      </c>
      <c r="S518" s="10" cm="1">
        <f t="array" aca="1" ref="S518" ca="1">SUMPRODUCT(J518:O518,TRANSPOSE(Test!AR$28:AR$33))+Test!$AD$20-Test!$AC$26</f>
        <v>4.9400963506524196</v>
      </c>
      <c r="T518" s="10">
        <f ca="1">SUMPRODUCT(J518:O518,Results!K$9:P$9)</f>
        <v>5.2269354434557469</v>
      </c>
      <c r="U518" s="10">
        <f ca="1">SUMPRODUCT(J518:O518,Results!K$9:P$9)+Test!$AD$20-Test!$AC$31</f>
        <v>5.2438914999808395</v>
      </c>
      <c r="V518" s="10">
        <f t="shared" ca="1" si="49"/>
        <v>-3.7382463949640359</v>
      </c>
      <c r="W518" s="10">
        <f t="shared" ca="1" si="50"/>
        <v>-3.7021364797447509</v>
      </c>
      <c r="X518" s="10">
        <f t="shared" ca="1" si="51"/>
        <v>-4.1539229457022904</v>
      </c>
      <c r="Y518" s="10">
        <f t="shared" ca="1" si="52"/>
        <v>-3.1964792125799226</v>
      </c>
      <c r="Z518" s="10">
        <f ca="1">I518-Test!$AD$20</f>
        <v>1.4614890711906117</v>
      </c>
      <c r="AA518" s="10">
        <f t="shared" ca="1" si="53"/>
        <v>-3.5002743619083425</v>
      </c>
    </row>
    <row r="519" spans="1:27">
      <c r="A519" s="6">
        <f ca="1">LN((RAND()^(-Results!$F$4))-1)</f>
        <v>0.9378444047572968</v>
      </c>
      <c r="B519" s="6">
        <f ca="1">LN((RAND()^(-Results!$F$4))-1)</f>
        <v>-0.78224754004258423</v>
      </c>
      <c r="C519" s="6">
        <f ca="1">LN((RAND()^(-Results!$F$4))-1)</f>
        <v>-0.6147706883240005</v>
      </c>
      <c r="D519" s="6">
        <f ca="1">LN((RAND()^(-Results!$F$4))-1)</f>
        <v>-0.34383760517041906</v>
      </c>
      <c r="E519" s="6">
        <f ca="1">LN((RAND()^(-Results!$F$4))-1)</f>
        <v>1.9915670884562087</v>
      </c>
      <c r="F519" s="6">
        <f ca="1">LN((RAND()^(-Results!$F$4))-1)</f>
        <v>-1.1301103018120298</v>
      </c>
      <c r="G519" s="6">
        <f ca="1">LN((RAND()^(-Results!$F$4))-1)</f>
        <v>-7.0538151744156258E-2</v>
      </c>
      <c r="H519" s="6">
        <f t="shared" ca="1" si="48"/>
        <v>-1.2286981300152003E-2</v>
      </c>
      <c r="I519" s="10">
        <f ca="1">SUMPRODUCT(J519:O519,Results!B$12:G$12)+Results!$F$5*H519</f>
        <v>5.4255671875680829</v>
      </c>
      <c r="J519" s="10">
        <f ca="1">SUMPRODUCT($A519:$F519,Results!$B$15:$G$15)</f>
        <v>-2.9737237003359418</v>
      </c>
      <c r="K519" s="10">
        <f ca="1">SUMPRODUCT($A519:$F519,Results!$B$16:$G$16)</f>
        <v>2.4703312240348119</v>
      </c>
      <c r="L519" s="10">
        <f ca="1">SUMPRODUCT($A519:$F519,Results!$B$17:$G$17)</f>
        <v>-8.6595624812684164</v>
      </c>
      <c r="M519" s="10">
        <f ca="1">SUMPRODUCT($A519:$F519,Results!$B$18:$G$18)</f>
        <v>3.0123096052241349</v>
      </c>
      <c r="N519" s="10">
        <f ca="1">SUMPRODUCT($A519:$F519,Results!$B$19:$G$19)</f>
        <v>-1.9445724622980776</v>
      </c>
      <c r="O519" s="10">
        <f ca="1">SUMPRODUCT($A519:$F519,Results!$B$20:$G$20)</f>
        <v>-2.9392279486353186</v>
      </c>
      <c r="P519" s="10" cm="1">
        <f t="array" aca="1" ref="P519" ca="1">SUMPRODUCT(J519:O519,TRANSPOSE(Test!BL$20:BL$25))+Test!$AD$20-Test!$BL$27</f>
        <v>5.8294220637976588</v>
      </c>
      <c r="Q519" s="10" cm="1">
        <f t="array" aca="1" ref="Q519" ca="1">SUMPRODUCT(J519:O519,TRANSPOSE(Test!ES$20:ES$25))+Test!$AD$20-Test!$ES$27</f>
        <v>5.7681320149856443</v>
      </c>
      <c r="R519" s="10">
        <f ca="1">I519-Results!$E$5*H519</f>
        <v>5.474715112768691</v>
      </c>
      <c r="S519" s="10" cm="1">
        <f t="array" aca="1" ref="S519" ca="1">SUMPRODUCT(J519:O519,TRANSPOSE(Test!AR$28:AR$33))+Test!$AD$20-Test!$AC$26</f>
        <v>1.8031753458268824</v>
      </c>
      <c r="T519" s="10">
        <f ca="1">SUMPRODUCT(J519:O519,Results!K$9:P$9)</f>
        <v>5.4379726781431987</v>
      </c>
      <c r="U519" s="10">
        <f ca="1">SUMPRODUCT(J519:O519,Results!K$9:P$9)+Test!$AD$20-Test!$AC$31</f>
        <v>5.4549287346682913</v>
      </c>
      <c r="V519" s="10">
        <f t="shared" ca="1" si="49"/>
        <v>-0.40385487622957594</v>
      </c>
      <c r="W519" s="10">
        <f t="shared" ca="1" si="50"/>
        <v>-0.34256482741756145</v>
      </c>
      <c r="X519" s="10">
        <f t="shared" ca="1" si="51"/>
        <v>-4.9147925200608178E-2</v>
      </c>
      <c r="Y519" s="10">
        <f t="shared" ca="1" si="52"/>
        <v>3.6223918417412007</v>
      </c>
      <c r="Z519" s="10">
        <f ca="1">I519-Test!$AD$20</f>
        <v>5.1434391206861978</v>
      </c>
      <c r="AA519" s="10">
        <f t="shared" ca="1" si="53"/>
        <v>-2.936154710020844E-2</v>
      </c>
    </row>
    <row r="520" spans="1:27">
      <c r="A520" s="6">
        <f ca="1">LN((RAND()^(-Results!$F$4))-1)</f>
        <v>-1.2205974351299087</v>
      </c>
      <c r="B520" s="6">
        <f ca="1">LN((RAND()^(-Results!$F$4))-1)</f>
        <v>2.0778345786923905E-2</v>
      </c>
      <c r="C520" s="6">
        <f ca="1">LN((RAND()^(-Results!$F$4))-1)</f>
        <v>6.8652123209212643E-2</v>
      </c>
      <c r="D520" s="6">
        <f ca="1">LN((RAND()^(-Results!$F$4))-1)</f>
        <v>-0.30961461184936073</v>
      </c>
      <c r="E520" s="6">
        <f ca="1">LN((RAND()^(-Results!$F$4))-1)</f>
        <v>-0.33819774004709147</v>
      </c>
      <c r="F520" s="6">
        <f ca="1">LN((RAND()^(-Results!$F$4))-1)</f>
        <v>-1.4510614553803214</v>
      </c>
      <c r="G520" s="6">
        <f ca="1">LN((RAND()^(-Results!$F$4))-1)</f>
        <v>0.51894169414200786</v>
      </c>
      <c r="H520" s="6">
        <f t="shared" ca="1" si="48"/>
        <v>0.57719286458601216</v>
      </c>
      <c r="I520" s="10">
        <f ca="1">SUMPRODUCT(J520:O520,Results!B$12:G$12)+Results!$F$5*H520</f>
        <v>-13.410670400896169</v>
      </c>
      <c r="J520" s="10">
        <f ca="1">SUMPRODUCT($A520:$F520,Results!$B$15:$G$15)</f>
        <v>7.0052190244844592</v>
      </c>
      <c r="K520" s="10">
        <f ca="1">SUMPRODUCT($A520:$F520,Results!$B$16:$G$16)</f>
        <v>-1.4703934327468784</v>
      </c>
      <c r="L520" s="10">
        <f ca="1">SUMPRODUCT($A520:$F520,Results!$B$17:$G$17)</f>
        <v>3.2950514835403295</v>
      </c>
      <c r="M520" s="10">
        <f ca="1">SUMPRODUCT($A520:$F520,Results!$B$18:$G$18)</f>
        <v>2.3473305667665656</v>
      </c>
      <c r="N520" s="10">
        <f ca="1">SUMPRODUCT($A520:$F520,Results!$B$19:$G$19)</f>
        <v>-3.0788864622409307</v>
      </c>
      <c r="O520" s="10">
        <f ca="1">SUMPRODUCT($A520:$F520,Results!$B$20:$G$20)</f>
        <v>-2.2871155538906254</v>
      </c>
      <c r="P520" s="10" cm="1">
        <f t="array" aca="1" ref="P520" ca="1">SUMPRODUCT(J520:O520,TRANSPOSE(Test!BL$20:BL$25))+Test!$AD$20-Test!$BL$27</f>
        <v>-16.222016134911705</v>
      </c>
      <c r="Q520" s="10" cm="1">
        <f t="array" aca="1" ref="Q520" ca="1">SUMPRODUCT(J520:O520,TRANSPOSE(Test!ES$20:ES$25))+Test!$AD$20-Test!$ES$27</f>
        <v>-16.22051002153129</v>
      </c>
      <c r="R520" s="10">
        <f ca="1">I520-Results!$E$5*H520</f>
        <v>-15.719441859240218</v>
      </c>
      <c r="S520" s="10" cm="1">
        <f t="array" aca="1" ref="S520" ca="1">SUMPRODUCT(J520:O520,TRANSPOSE(Test!AR$28:AR$33))+Test!$AD$20-Test!$AC$26</f>
        <v>-15.72757841419272</v>
      </c>
      <c r="T520" s="10">
        <f ca="1">SUMPRODUCT(J520:O520,Results!K$9:P$9)</f>
        <v>-16.228760864477174</v>
      </c>
      <c r="U520" s="10">
        <f ca="1">SUMPRODUCT(J520:O520,Results!K$9:P$9)+Test!$AD$20-Test!$AC$31</f>
        <v>-16.211804807952081</v>
      </c>
      <c r="V520" s="10">
        <f t="shared" ca="1" si="49"/>
        <v>2.8113457340155357</v>
      </c>
      <c r="W520" s="10">
        <f t="shared" ca="1" si="50"/>
        <v>2.8098396206351204</v>
      </c>
      <c r="X520" s="10">
        <f t="shared" ca="1" si="51"/>
        <v>2.3087714583440491</v>
      </c>
      <c r="Y520" s="10">
        <f t="shared" ca="1" si="52"/>
        <v>2.3169080132965512</v>
      </c>
      <c r="Z520" s="10">
        <f ca="1">I520-Test!$AD$20</f>
        <v>-13.692798467778054</v>
      </c>
      <c r="AA520" s="10">
        <f t="shared" ca="1" si="53"/>
        <v>2.8011344070559119</v>
      </c>
    </row>
    <row r="521" spans="1:27">
      <c r="A521" s="6">
        <f ca="1">LN((RAND()^(-Results!$F$4))-1)</f>
        <v>-1.26923286645072</v>
      </c>
      <c r="B521" s="6">
        <f ca="1">LN((RAND()^(-Results!$F$4))-1)</f>
        <v>0.49748205042224974</v>
      </c>
      <c r="C521" s="6">
        <f ca="1">LN((RAND()^(-Results!$F$4))-1)</f>
        <v>0.69338802791739185</v>
      </c>
      <c r="D521" s="6">
        <f ca="1">LN((RAND()^(-Results!$F$4))-1)</f>
        <v>-0.23747559975397067</v>
      </c>
      <c r="E521" s="6">
        <f ca="1">LN((RAND()^(-Results!$F$4))-1)</f>
        <v>-2.1571603153058114</v>
      </c>
      <c r="F521" s="6">
        <f ca="1">LN((RAND()^(-Results!$F$4))-1)</f>
        <v>-0.17027811332837528</v>
      </c>
      <c r="G521" s="6">
        <f ca="1">LN((RAND()^(-Results!$F$4))-1)</f>
        <v>-3.4189981564658489</v>
      </c>
      <c r="H521" s="6">
        <f t="shared" ca="1" si="48"/>
        <v>-3.3607469860218449</v>
      </c>
      <c r="I521" s="10">
        <f ca="1">SUMPRODUCT(J521:O521,Results!B$12:G$12)+Results!$F$5*H521</f>
        <v>-32.120087071028081</v>
      </c>
      <c r="J521" s="10">
        <f ca="1">SUMPRODUCT($A521:$F521,Results!$B$15:$G$15)</f>
        <v>7.2876119058567026</v>
      </c>
      <c r="K521" s="10">
        <f ca="1">SUMPRODUCT($A521:$F521,Results!$B$16:$G$16)</f>
        <v>-3.4553531517916944</v>
      </c>
      <c r="L521" s="10">
        <f ca="1">SUMPRODUCT($A521:$F521,Results!$B$17:$G$17)</f>
        <v>10.553273137708354</v>
      </c>
      <c r="M521" s="10">
        <f ca="1">SUMPRODUCT($A521:$F521,Results!$B$18:$G$18)</f>
        <v>-0.81910127406265376</v>
      </c>
      <c r="N521" s="10">
        <f ca="1">SUMPRODUCT($A521:$F521,Results!$B$19:$G$19)</f>
        <v>0.46387419935852153</v>
      </c>
      <c r="O521" s="10">
        <f ca="1">SUMPRODUCT($A521:$F521,Results!$B$20:$G$20)</f>
        <v>1.2479117262328068</v>
      </c>
      <c r="P521" s="10" cm="1">
        <f t="array" aca="1" ref="P521" ca="1">SUMPRODUCT(J521:O521,TRANSPOSE(Test!BL$20:BL$25))+Test!$AD$20-Test!$BL$27</f>
        <v>-15.469230871521853</v>
      </c>
      <c r="Q521" s="10" cm="1">
        <f t="array" aca="1" ref="Q521" ca="1">SUMPRODUCT(J521:O521,TRANSPOSE(Test!ES$20:ES$25))+Test!$AD$20-Test!$ES$27</f>
        <v>-15.442363888231291</v>
      </c>
      <c r="R521" s="10">
        <f ca="1">I521-Results!$E$5*H521</f>
        <v>-18.677099126940703</v>
      </c>
      <c r="S521" s="10" cm="1">
        <f t="array" aca="1" ref="S521" ca="1">SUMPRODUCT(J521:O521,TRANSPOSE(Test!AR$28:AR$33))+Test!$AD$20-Test!$AC$26</f>
        <v>-11.840424731930117</v>
      </c>
      <c r="T521" s="10">
        <f ca="1">SUMPRODUCT(J521:O521,Results!K$9:P$9)</f>
        <v>-15.326724749558812</v>
      </c>
      <c r="U521" s="10">
        <f ca="1">SUMPRODUCT(J521:O521,Results!K$9:P$9)+Test!$AD$20-Test!$AC$31</f>
        <v>-15.309768693033719</v>
      </c>
      <c r="V521" s="10">
        <f t="shared" ca="1" si="49"/>
        <v>-16.650856199506229</v>
      </c>
      <c r="W521" s="10">
        <f t="shared" ca="1" si="50"/>
        <v>-16.67772318279679</v>
      </c>
      <c r="X521" s="10">
        <f t="shared" ca="1" si="51"/>
        <v>-13.442987944087378</v>
      </c>
      <c r="Y521" s="10">
        <f t="shared" ca="1" si="52"/>
        <v>-20.279662339097964</v>
      </c>
      <c r="Z521" s="10">
        <f ca="1">I521-Test!$AD$20</f>
        <v>-32.40221513790997</v>
      </c>
      <c r="AA521" s="10">
        <f t="shared" ca="1" si="53"/>
        <v>-16.810318377994363</v>
      </c>
    </row>
    <row r="522" spans="1:27">
      <c r="A522" s="6">
        <f ca="1">LN((RAND()^(-Results!$F$4))-1)</f>
        <v>2.7946418422703996</v>
      </c>
      <c r="B522" s="6">
        <f ca="1">LN((RAND()^(-Results!$F$4))-1)</f>
        <v>1.1006901721268498</v>
      </c>
      <c r="C522" s="6">
        <f ca="1">LN((RAND()^(-Results!$F$4))-1)</f>
        <v>0.44586752894926035</v>
      </c>
      <c r="D522" s="6">
        <f ca="1">LN((RAND()^(-Results!$F$4))-1)</f>
        <v>-0.94754332659392726</v>
      </c>
      <c r="E522" s="6">
        <f ca="1">LN((RAND()^(-Results!$F$4))-1)</f>
        <v>0.38151683533791309</v>
      </c>
      <c r="F522" s="6">
        <f ca="1">LN((RAND()^(-Results!$F$4))-1)</f>
        <v>-1.198785625417226</v>
      </c>
      <c r="G522" s="6">
        <f ca="1">LN((RAND()^(-Results!$F$4))-1)</f>
        <v>8.5384271009287638E-2</v>
      </c>
      <c r="H522" s="6">
        <f t="shared" ca="1" si="48"/>
        <v>0.14363544145329188</v>
      </c>
      <c r="I522" s="10">
        <f ca="1">SUMPRODUCT(J522:O522,Results!B$12:G$12)+Results!$F$5*H522</f>
        <v>17.813045922557475</v>
      </c>
      <c r="J522" s="10">
        <f ca="1">SUMPRODUCT($A522:$F522,Results!$B$15:$G$15)</f>
        <v>-4.9068665061804371</v>
      </c>
      <c r="K522" s="10">
        <f ca="1">SUMPRODUCT($A522:$F522,Results!$B$16:$G$16)</f>
        <v>2.0889020859799183</v>
      </c>
      <c r="L522" s="10">
        <f ca="1">SUMPRODUCT($A522:$F522,Results!$B$17:$G$17)</f>
        <v>-2.6751683496915257E-2</v>
      </c>
      <c r="M522" s="10">
        <f ca="1">SUMPRODUCT($A522:$F522,Results!$B$18:$G$18)</f>
        <v>2.6695595213753487</v>
      </c>
      <c r="N522" s="10">
        <f ca="1">SUMPRODUCT($A522:$F522,Results!$B$19:$G$19)</f>
        <v>8.0136899521847909</v>
      </c>
      <c r="O522" s="10">
        <f ca="1">SUMPRODUCT($A522:$F522,Results!$B$20:$G$20)</f>
        <v>0.74026708140176267</v>
      </c>
      <c r="P522" s="10" cm="1">
        <f t="array" aca="1" ref="P522" ca="1">SUMPRODUCT(J522:O522,TRANSPOSE(Test!BL$20:BL$25))+Test!$AD$20-Test!$BL$27</f>
        <v>17.054558266950473</v>
      </c>
      <c r="Q522" s="10" cm="1">
        <f t="array" aca="1" ref="Q522" ca="1">SUMPRODUCT(J522:O522,TRANSPOSE(Test!ES$20:ES$25))+Test!$AD$20-Test!$ES$27</f>
        <v>16.987506219737625</v>
      </c>
      <c r="R522" s="10">
        <f ca="1">I522-Results!$E$5*H522</f>
        <v>17.238504156744305</v>
      </c>
      <c r="S522" s="10" cm="1">
        <f t="array" aca="1" ref="S522" ca="1">SUMPRODUCT(J522:O522,TRANSPOSE(Test!AR$28:AR$33))+Test!$AD$20-Test!$AC$26</f>
        <v>12.250223772618579</v>
      </c>
      <c r="T522" s="10">
        <f ca="1">SUMPRODUCT(J522:O522,Results!K$9:P$9)</f>
        <v>16.60882787516428</v>
      </c>
      <c r="U522" s="10">
        <f ca="1">SUMPRODUCT(J522:O522,Results!K$9:P$9)+Test!$AD$20-Test!$AC$31</f>
        <v>16.625783931689373</v>
      </c>
      <c r="V522" s="10">
        <f t="shared" ca="1" si="49"/>
        <v>0.75848765560700215</v>
      </c>
      <c r="W522" s="10">
        <f t="shared" ca="1" si="50"/>
        <v>0.82553970281984945</v>
      </c>
      <c r="X522" s="10">
        <f t="shared" ca="1" si="51"/>
        <v>0.57454176581316929</v>
      </c>
      <c r="Y522" s="10">
        <f t="shared" ca="1" si="52"/>
        <v>5.5628221499388957</v>
      </c>
      <c r="Z522" s="10">
        <f ca="1">I522-Test!$AD$20</f>
        <v>17.53091785567559</v>
      </c>
      <c r="AA522" s="10">
        <f t="shared" ca="1" si="53"/>
        <v>1.1872619908681017</v>
      </c>
    </row>
    <row r="523" spans="1:27">
      <c r="A523" s="6">
        <f ca="1">LN((RAND()^(-Results!$F$4))-1)</f>
        <v>1.0866082366743917</v>
      </c>
      <c r="B523" s="6">
        <f ca="1">LN((RAND()^(-Results!$F$4))-1)</f>
        <v>-2.1423145466087088</v>
      </c>
      <c r="C523" s="6">
        <f ca="1">LN((RAND()^(-Results!$F$4))-1)</f>
        <v>1.1296908601493389</v>
      </c>
      <c r="D523" s="6">
        <f ca="1">LN((RAND()^(-Results!$F$4))-1)</f>
        <v>-0.21511984740482643</v>
      </c>
      <c r="E523" s="6">
        <f ca="1">LN((RAND()^(-Results!$F$4))-1)</f>
        <v>5.0167645115129951E-2</v>
      </c>
      <c r="F523" s="6">
        <f ca="1">LN((RAND()^(-Results!$F$4))-1)</f>
        <v>-0.87924479856799376</v>
      </c>
      <c r="G523" s="6">
        <f ca="1">LN((RAND()^(-Results!$F$4))-1)</f>
        <v>2.2486165619801781</v>
      </c>
      <c r="H523" s="6">
        <f t="shared" ca="1" si="48"/>
        <v>2.3068677324241822</v>
      </c>
      <c r="I523" s="10">
        <f ca="1">SUMPRODUCT(J523:O523,Results!B$12:G$12)+Results!$F$5*H523</f>
        <v>9.8819002556322317</v>
      </c>
      <c r="J523" s="10">
        <f ca="1">SUMPRODUCT($A523:$F523,Results!$B$15:$G$15)</f>
        <v>0.13313668218119989</v>
      </c>
      <c r="K523" s="10">
        <f ca="1">SUMPRODUCT($A523:$F523,Results!$B$16:$G$16)</f>
        <v>-0.4470821576548818</v>
      </c>
      <c r="L523" s="10">
        <f ca="1">SUMPRODUCT($A523:$F523,Results!$B$17:$G$17)</f>
        <v>-8.1014972443312683E-2</v>
      </c>
      <c r="M523" s="10">
        <f ca="1">SUMPRODUCT($A523:$F523,Results!$B$18:$G$18)</f>
        <v>-0.90937910264068011</v>
      </c>
      <c r="N523" s="10">
        <f ca="1">SUMPRODUCT($A523:$F523,Results!$B$19:$G$19)</f>
        <v>-0.48821785711818566</v>
      </c>
      <c r="O523" s="10">
        <f ca="1">SUMPRODUCT($A523:$F523,Results!$B$20:$G$20)</f>
        <v>0.94056313625918386</v>
      </c>
      <c r="P523" s="10" cm="1">
        <f t="array" aca="1" ref="P523" ca="1">SUMPRODUCT(J523:O523,TRANSPOSE(Test!BL$20:BL$25))+Test!$AD$20-Test!$BL$27</f>
        <v>-0.5485241109975505</v>
      </c>
      <c r="Q523" s="10" cm="1">
        <f t="array" aca="1" ref="Q523" ca="1">SUMPRODUCT(J523:O523,TRANSPOSE(Test!ES$20:ES$25))+Test!$AD$20-Test!$ES$27</f>
        <v>-0.69520977063069989</v>
      </c>
      <c r="R523" s="10">
        <f ca="1">I523-Results!$E$5*H523</f>
        <v>0.65442932593550296</v>
      </c>
      <c r="S523" s="10" cm="1">
        <f t="array" aca="1" ref="S523" ca="1">SUMPRODUCT(J523:O523,TRANSPOSE(Test!AR$28:AR$33))+Test!$AD$20-Test!$AC$26</f>
        <v>0.74962082512189787</v>
      </c>
      <c r="T523" s="10">
        <f ca="1">SUMPRODUCT(J523:O523,Results!K$9:P$9)</f>
        <v>-1.4614268903451237</v>
      </c>
      <c r="U523" s="10">
        <f ca="1">SUMPRODUCT(J523:O523,Results!K$9:P$9)+Test!$AD$20-Test!$AC$31</f>
        <v>-1.4444708338200312</v>
      </c>
      <c r="V523" s="10">
        <f t="shared" ca="1" si="49"/>
        <v>10.430424366629783</v>
      </c>
      <c r="W523" s="10">
        <f t="shared" ca="1" si="50"/>
        <v>10.577110026262933</v>
      </c>
      <c r="X523" s="10">
        <f t="shared" ca="1" si="51"/>
        <v>9.2274709296967288</v>
      </c>
      <c r="Y523" s="10">
        <f t="shared" ca="1" si="52"/>
        <v>9.1322794305103336</v>
      </c>
      <c r="Z523" s="10">
        <f ca="1">I523-Test!$AD$20</f>
        <v>9.5997721887503467</v>
      </c>
      <c r="AA523" s="10">
        <f t="shared" ca="1" si="53"/>
        <v>11.326371089452262</v>
      </c>
    </row>
    <row r="524" spans="1:27">
      <c r="A524" s="6">
        <f ca="1">LN((RAND()^(-Results!$F$4))-1)</f>
        <v>-1.345009537641104</v>
      </c>
      <c r="B524" s="6">
        <f ca="1">LN((RAND()^(-Results!$F$4))-1)</f>
        <v>-0.25140539421894875</v>
      </c>
      <c r="C524" s="6">
        <f ca="1">LN((RAND()^(-Results!$F$4))-1)</f>
        <v>2.4366179123614051</v>
      </c>
      <c r="D524" s="6">
        <f ca="1">LN((RAND()^(-Results!$F$4))-1)</f>
        <v>-0.39550340326011557</v>
      </c>
      <c r="E524" s="6">
        <f ca="1">LN((RAND()^(-Results!$F$4))-1)</f>
        <v>1.5813740071419062</v>
      </c>
      <c r="F524" s="6">
        <f ca="1">LN((RAND()^(-Results!$F$4))-1)</f>
        <v>2.127538890008942</v>
      </c>
      <c r="G524" s="6">
        <f ca="1">LN((RAND()^(-Results!$F$4))-1)</f>
        <v>1.7086387258474494</v>
      </c>
      <c r="H524" s="6">
        <f t="shared" ca="1" si="48"/>
        <v>1.7668898962914537</v>
      </c>
      <c r="I524" s="10">
        <f ca="1">SUMPRODUCT(J524:O524,Results!B$12:G$12)+Results!$F$5*H524</f>
        <v>14.10160444027243</v>
      </c>
      <c r="J524" s="10">
        <f ca="1">SUMPRODUCT($A524:$F524,Results!$B$15:$G$15)</f>
        <v>0.18404069744642015</v>
      </c>
      <c r="K524" s="10">
        <f ca="1">SUMPRODUCT($A524:$F524,Results!$B$16:$G$16)</f>
        <v>8.8724208996034193</v>
      </c>
      <c r="L524" s="10">
        <f ca="1">SUMPRODUCT($A524:$F524,Results!$B$17:$G$17)</f>
        <v>-6.346189384981626</v>
      </c>
      <c r="M524" s="10">
        <f ca="1">SUMPRODUCT($A524:$F524,Results!$B$18:$G$18)</f>
        <v>-7.2548836528653329</v>
      </c>
      <c r="N524" s="10">
        <f ca="1">SUMPRODUCT($A524:$F524,Results!$B$19:$G$19)</f>
        <v>-2.1170917272921015</v>
      </c>
      <c r="O524" s="10">
        <f ca="1">SUMPRODUCT($A524:$F524,Results!$B$20:$G$20)</f>
        <v>2.0392740141657741</v>
      </c>
      <c r="P524" s="10" cm="1">
        <f t="array" aca="1" ref="P524" ca="1">SUMPRODUCT(J524:O524,TRANSPOSE(Test!BL$20:BL$25))+Test!$AD$20-Test!$BL$27</f>
        <v>6.4483417647958641</v>
      </c>
      <c r="Q524" s="10" cm="1">
        <f t="array" aca="1" ref="Q524" ca="1">SUMPRODUCT(J524:O524,TRANSPOSE(Test!ES$20:ES$25))+Test!$AD$20-Test!$ES$27</f>
        <v>6.4690857136302204</v>
      </c>
      <c r="R524" s="10">
        <f ca="1">I524-Results!$E$5*H524</f>
        <v>7.0340448551066155</v>
      </c>
      <c r="S524" s="10" cm="1">
        <f t="array" aca="1" ref="S524" ca="1">SUMPRODUCT(J524:O524,TRANSPOSE(Test!AR$28:AR$33))+Test!$AD$20-Test!$AC$26</f>
        <v>13.085469532984165</v>
      </c>
      <c r="T524" s="10">
        <f ca="1">SUMPRODUCT(J524:O524,Results!K$9:P$9)</f>
        <v>6.5552093058110117</v>
      </c>
      <c r="U524" s="10">
        <f ca="1">SUMPRODUCT(J524:O524,Results!K$9:P$9)+Test!$AD$20-Test!$AC$31</f>
        <v>6.5721653623361043</v>
      </c>
      <c r="V524" s="10">
        <f t="shared" ca="1" si="49"/>
        <v>7.653262675476566</v>
      </c>
      <c r="W524" s="10">
        <f t="shared" ca="1" si="50"/>
        <v>7.6325187266422096</v>
      </c>
      <c r="X524" s="10">
        <f t="shared" ca="1" si="51"/>
        <v>7.0675595851658146</v>
      </c>
      <c r="Y524" s="10">
        <f t="shared" ca="1" si="52"/>
        <v>1.0161349072882651</v>
      </c>
      <c r="Z524" s="10">
        <f ca="1">I524-Test!$AD$20</f>
        <v>13.819476373390545</v>
      </c>
      <c r="AA524" s="10">
        <f t="shared" ca="1" si="53"/>
        <v>7.5294390779363258</v>
      </c>
    </row>
    <row r="525" spans="1:27">
      <c r="A525" s="6">
        <f ca="1">LN((RAND()^(-Results!$F$4))-1)</f>
        <v>-1.9085736649693239</v>
      </c>
      <c r="B525" s="6">
        <f ca="1">LN((RAND()^(-Results!$F$4))-1)</f>
        <v>-1.2734049562659907E-2</v>
      </c>
      <c r="C525" s="6">
        <f ca="1">LN((RAND()^(-Results!$F$4))-1)</f>
        <v>-0.46801214438894156</v>
      </c>
      <c r="D525" s="6">
        <f ca="1">LN((RAND()^(-Results!$F$4))-1)</f>
        <v>-1.0623914217542765E-3</v>
      </c>
      <c r="E525" s="6">
        <f ca="1">LN((RAND()^(-Results!$F$4))-1)</f>
        <v>-3.4057421774867929</v>
      </c>
      <c r="F525" s="6">
        <f ca="1">LN((RAND()^(-Results!$F$4))-1)</f>
        <v>-1.4077859364965191</v>
      </c>
      <c r="G525" s="6">
        <f ca="1">LN((RAND()^(-Results!$F$4))-1)</f>
        <v>0.43525304961315375</v>
      </c>
      <c r="H525" s="6">
        <f t="shared" ca="1" si="48"/>
        <v>0.49350422005715799</v>
      </c>
      <c r="I525" s="10">
        <f ca="1">SUMPRODUCT(J525:O525,Results!B$12:G$12)+Results!$F$5*H525</f>
        <v>-28.295913340943063</v>
      </c>
      <c r="J525" s="10">
        <f ca="1">SUMPRODUCT($A525:$F525,Results!$B$15:$G$15)</f>
        <v>11.898880458379477</v>
      </c>
      <c r="K525" s="10">
        <f ca="1">SUMPRODUCT($A525:$F525,Results!$B$16:$G$16)</f>
        <v>-9.4512619425045301</v>
      </c>
      <c r="L525" s="10">
        <f ca="1">SUMPRODUCT($A525:$F525,Results!$B$17:$G$17)</f>
        <v>15.770468481422744</v>
      </c>
      <c r="M525" s="10">
        <f ca="1">SUMPRODUCT($A525:$F525,Results!$B$18:$G$18)</f>
        <v>2.5173646408573869</v>
      </c>
      <c r="N525" s="10">
        <f ca="1">SUMPRODUCT($A525:$F525,Results!$B$19:$G$19)</f>
        <v>-2.1950289596523089</v>
      </c>
      <c r="O525" s="10">
        <f ca="1">SUMPRODUCT($A525:$F525,Results!$B$20:$G$20)</f>
        <v>-0.57293160091740969</v>
      </c>
      <c r="P525" s="10" cm="1">
        <f t="array" aca="1" ref="P525" ca="1">SUMPRODUCT(J525:O525,TRANSPOSE(Test!BL$20:BL$25))+Test!$AD$20-Test!$BL$27</f>
        <v>-31.335020015596058</v>
      </c>
      <c r="Q525" s="10" cm="1">
        <f t="array" aca="1" ref="Q525" ca="1">SUMPRODUCT(J525:O525,TRANSPOSE(Test!ES$20:ES$25))+Test!$AD$20-Test!$ES$27</f>
        <v>-31.315571451062347</v>
      </c>
      <c r="R525" s="10">
        <f ca="1">I525-Results!$E$5*H525</f>
        <v>-30.269930221171695</v>
      </c>
      <c r="S525" s="10" cm="1">
        <f t="array" aca="1" ref="S525" ca="1">SUMPRODUCT(J525:O525,TRANSPOSE(Test!AR$28:AR$33))+Test!$AD$20-Test!$AC$26</f>
        <v>-28.762619913749418</v>
      </c>
      <c r="T525" s="10">
        <f ca="1">SUMPRODUCT(J525:O525,Results!K$9:P$9)</f>
        <v>-31.232249075258547</v>
      </c>
      <c r="U525" s="10">
        <f ca="1">SUMPRODUCT(J525:O525,Results!K$9:P$9)+Test!$AD$20-Test!$AC$31</f>
        <v>-31.215293018733455</v>
      </c>
      <c r="V525" s="10">
        <f t="shared" ca="1" si="49"/>
        <v>3.0391066746529951</v>
      </c>
      <c r="W525" s="10">
        <f t="shared" ca="1" si="50"/>
        <v>3.0196581101192841</v>
      </c>
      <c r="X525" s="10">
        <f t="shared" ca="1" si="51"/>
        <v>1.974016880228632</v>
      </c>
      <c r="Y525" s="10">
        <f t="shared" ca="1" si="52"/>
        <v>0.46670657280635552</v>
      </c>
      <c r="Z525" s="10">
        <f ca="1">I525-Test!$AD$20</f>
        <v>-28.578041407824948</v>
      </c>
      <c r="AA525" s="10">
        <f t="shared" ca="1" si="53"/>
        <v>2.919379677790392</v>
      </c>
    </row>
    <row r="526" spans="1:27">
      <c r="A526" s="6">
        <f ca="1">LN((RAND()^(-Results!$F$4))-1)</f>
        <v>-4.8069940679960368</v>
      </c>
      <c r="B526" s="6">
        <f ca="1">LN((RAND()^(-Results!$F$4))-1)</f>
        <v>1.5672386486377965</v>
      </c>
      <c r="C526" s="6">
        <f ca="1">LN((RAND()^(-Results!$F$4))-1)</f>
        <v>0.19608887178317386</v>
      </c>
      <c r="D526" s="6">
        <f ca="1">LN((RAND()^(-Results!$F$4))-1)</f>
        <v>0.23765547250816355</v>
      </c>
      <c r="E526" s="6">
        <f ca="1">LN((RAND()^(-Results!$F$4))-1)</f>
        <v>-1.499846267674328</v>
      </c>
      <c r="F526" s="6">
        <f ca="1">LN((RAND()^(-Results!$F$4))-1)</f>
        <v>0.11895121557179431</v>
      </c>
      <c r="G526" s="6">
        <f ca="1">LN((RAND()^(-Results!$F$4))-1)</f>
        <v>-0.15262336738062937</v>
      </c>
      <c r="H526" s="6">
        <f t="shared" ca="1" si="48"/>
        <v>-9.4372196936625116E-2</v>
      </c>
      <c r="I526" s="10">
        <f ca="1">SUMPRODUCT(J526:O526,Results!B$12:G$12)+Results!$F$5*H526</f>
        <v>-33.778938119460399</v>
      </c>
      <c r="J526" s="10">
        <f ca="1">SUMPRODUCT($A526:$F526,Results!$B$15:$G$15)</f>
        <v>14.790719546194085</v>
      </c>
      <c r="K526" s="10">
        <f ca="1">SUMPRODUCT($A526:$F526,Results!$B$16:$G$16)</f>
        <v>-1.8862250715218667</v>
      </c>
      <c r="L526" s="10">
        <f ca="1">SUMPRODUCT($A526:$F526,Results!$B$17:$G$17)</f>
        <v>8.8562619937474327</v>
      </c>
      <c r="M526" s="10">
        <f ca="1">SUMPRODUCT($A526:$F526,Results!$B$18:$G$18)</f>
        <v>-0.66730462424407588</v>
      </c>
      <c r="N526" s="10">
        <f ca="1">SUMPRODUCT($A526:$F526,Results!$B$19:$G$19)</f>
        <v>-7.1561769733440794</v>
      </c>
      <c r="O526" s="10">
        <f ca="1">SUMPRODUCT($A526:$F526,Results!$B$20:$G$20)</f>
        <v>-2.1566177617931084</v>
      </c>
      <c r="P526" s="10" cm="1">
        <f t="array" aca="1" ref="P526" ca="1">SUMPRODUCT(J526:O526,TRANSPOSE(Test!BL$20:BL$25))+Test!$AD$20-Test!$BL$27</f>
        <v>-33.849489125778859</v>
      </c>
      <c r="Q526" s="10" cm="1">
        <f t="array" aca="1" ref="Q526" ca="1">SUMPRODUCT(J526:O526,TRANSPOSE(Test!ES$20:ES$25))+Test!$AD$20-Test!$ES$27</f>
        <v>-33.665549737904385</v>
      </c>
      <c r="R526" s="10">
        <f ca="1">I526-Results!$E$5*H526</f>
        <v>-33.401449331713899</v>
      </c>
      <c r="S526" s="10" cm="1">
        <f t="array" aca="1" ref="S526" ca="1">SUMPRODUCT(J526:O526,TRANSPOSE(Test!AR$28:AR$33))+Test!$AD$20-Test!$AC$26</f>
        <v>-27.645189417299264</v>
      </c>
      <c r="T526" s="10">
        <f ca="1">SUMPRODUCT(J526:O526,Results!K$9:P$9)</f>
        <v>-32.731887343403393</v>
      </c>
      <c r="U526" s="10">
        <f ca="1">SUMPRODUCT(J526:O526,Results!K$9:P$9)+Test!$AD$20-Test!$AC$31</f>
        <v>-32.714931286878297</v>
      </c>
      <c r="V526" s="10">
        <f t="shared" ca="1" si="49"/>
        <v>7.0551006318460452E-2</v>
      </c>
      <c r="W526" s="10">
        <f t="shared" ca="1" si="50"/>
        <v>-0.11338838155601394</v>
      </c>
      <c r="X526" s="10">
        <f t="shared" ca="1" si="51"/>
        <v>-0.37748878774650052</v>
      </c>
      <c r="Y526" s="10">
        <f t="shared" ca="1" si="52"/>
        <v>-6.1337487021611352</v>
      </c>
      <c r="Z526" s="10">
        <f ca="1">I526-Test!$AD$20</f>
        <v>-34.061066186342288</v>
      </c>
      <c r="AA526" s="10">
        <f t="shared" ca="1" si="53"/>
        <v>-1.0640068325821019</v>
      </c>
    </row>
    <row r="527" spans="1:27">
      <c r="A527" s="6">
        <f ca="1">LN((RAND()^(-Results!$F$4))-1)</f>
        <v>-1.650905787228981</v>
      </c>
      <c r="B527" s="6">
        <f ca="1">LN((RAND()^(-Results!$F$4))-1)</f>
        <v>-0.97574266971294321</v>
      </c>
      <c r="C527" s="6">
        <f ca="1">LN((RAND()^(-Results!$F$4))-1)</f>
        <v>-0.66767742839173028</v>
      </c>
      <c r="D527" s="6">
        <f ca="1">LN((RAND()^(-Results!$F$4))-1)</f>
        <v>2.3735204488305017</v>
      </c>
      <c r="E527" s="6">
        <f ca="1">LN((RAND()^(-Results!$F$4))-1)</f>
        <v>2.7246101903026774</v>
      </c>
      <c r="F527" s="6">
        <f ca="1">LN((RAND()^(-Results!$F$4))-1)</f>
        <v>3.6828282693077723</v>
      </c>
      <c r="G527" s="6">
        <f ca="1">LN((RAND()^(-Results!$F$4))-1)</f>
        <v>-1.0563241687410831</v>
      </c>
      <c r="H527" s="6">
        <f t="shared" ca="1" si="48"/>
        <v>-0.99807299829707885</v>
      </c>
      <c r="I527" s="10">
        <f ca="1">SUMPRODUCT(J527:O527,Results!B$12:G$12)+Results!$F$5*H527</f>
        <v>8.3869990465337327</v>
      </c>
      <c r="J527" s="10">
        <f ca="1">SUMPRODUCT($A527:$F527,Results!$B$15:$G$15)</f>
        <v>-8.4923170491848712</v>
      </c>
      <c r="K527" s="10">
        <f ca="1">SUMPRODUCT($A527:$F527,Results!$B$16:$G$16)</f>
        <v>5.461267454913239</v>
      </c>
      <c r="L527" s="10">
        <f ca="1">SUMPRODUCT($A527:$F527,Results!$B$17:$G$17)</f>
        <v>-15.704974458607621</v>
      </c>
      <c r="M527" s="10">
        <f ca="1">SUMPRODUCT($A527:$F527,Results!$B$18:$G$18)</f>
        <v>-6.718125151614232</v>
      </c>
      <c r="N527" s="10">
        <f ca="1">SUMPRODUCT($A527:$F527,Results!$B$19:$G$19)</f>
        <v>-7.5792768311773697</v>
      </c>
      <c r="O527" s="10">
        <f ca="1">SUMPRODUCT($A527:$F527,Results!$B$20:$G$20)</f>
        <v>0.59126994183263681</v>
      </c>
      <c r="P527" s="10" cm="1">
        <f t="array" aca="1" ref="P527" ca="1">SUMPRODUCT(J527:O527,TRANSPOSE(Test!BL$20:BL$25))+Test!$AD$20-Test!$BL$27</f>
        <v>13.542530931419167</v>
      </c>
      <c r="Q527" s="10" cm="1">
        <f t="array" aca="1" ref="Q527" ca="1">SUMPRODUCT(J527:O527,TRANSPOSE(Test!ES$20:ES$25))+Test!$AD$20-Test!$ES$27</f>
        <v>13.679531536199267</v>
      </c>
      <c r="R527" s="10">
        <f ca="1">I527-Results!$E$5*H527</f>
        <v>12.379291039722048</v>
      </c>
      <c r="S527" s="10" cm="1">
        <f t="array" aca="1" ref="S527" ca="1">SUMPRODUCT(J527:O527,TRANSPOSE(Test!AR$28:AR$33))+Test!$AD$20-Test!$AC$26</f>
        <v>17.027236206393535</v>
      </c>
      <c r="T527" s="10">
        <f ca="1">SUMPRODUCT(J527:O527,Results!K$9:P$9)</f>
        <v>14.406808934541775</v>
      </c>
      <c r="U527" s="10">
        <f ca="1">SUMPRODUCT(J527:O527,Results!K$9:P$9)+Test!$AD$20-Test!$AC$31</f>
        <v>14.423764991066868</v>
      </c>
      <c r="V527" s="10">
        <f t="shared" ca="1" si="49"/>
        <v>-5.1555318848854341</v>
      </c>
      <c r="W527" s="10">
        <f t="shared" ca="1" si="50"/>
        <v>-5.2925324896655344</v>
      </c>
      <c r="X527" s="10">
        <f t="shared" ca="1" si="51"/>
        <v>-3.9922919931883154</v>
      </c>
      <c r="Y527" s="10">
        <f t="shared" ca="1" si="52"/>
        <v>-8.6402371598598027</v>
      </c>
      <c r="Z527" s="10">
        <f ca="1">I527-Test!$AD$20</f>
        <v>8.1048709796518477</v>
      </c>
      <c r="AA527" s="10">
        <f t="shared" ca="1" si="53"/>
        <v>-6.0367659445331352</v>
      </c>
    </row>
    <row r="528" spans="1:27">
      <c r="A528" s="6">
        <f ca="1">LN((RAND()^(-Results!$F$4))-1)</f>
        <v>0.5061003248300362</v>
      </c>
      <c r="B528" s="6">
        <f ca="1">LN((RAND()^(-Results!$F$4))-1)</f>
        <v>-0.48466927719996222</v>
      </c>
      <c r="C528" s="6">
        <f ca="1">LN((RAND()^(-Results!$F$4))-1)</f>
        <v>-0.84085232242606422</v>
      </c>
      <c r="D528" s="6">
        <f ca="1">LN((RAND()^(-Results!$F$4))-1)</f>
        <v>-4.6143232671959167</v>
      </c>
      <c r="E528" s="6">
        <f ca="1">LN((RAND()^(-Results!$F$4))-1)</f>
        <v>0.90342446974430424</v>
      </c>
      <c r="F528" s="6">
        <f ca="1">LN((RAND()^(-Results!$F$4))-1)</f>
        <v>-9.6588133613524987E-2</v>
      </c>
      <c r="G528" s="6">
        <f ca="1">LN((RAND()^(-Results!$F$4))-1)</f>
        <v>-0.67375946899532302</v>
      </c>
      <c r="H528" s="6">
        <f t="shared" ca="1" si="48"/>
        <v>-0.61550829855131872</v>
      </c>
      <c r="I528" s="10">
        <f ca="1">SUMPRODUCT(J528:O528,Results!B$12:G$12)+Results!$F$5*H528</f>
        <v>-0.87856697391433336</v>
      </c>
      <c r="J528" s="10">
        <f ca="1">SUMPRODUCT($A528:$F528,Results!$B$15:$G$15)</f>
        <v>1.2403597895538123</v>
      </c>
      <c r="K528" s="10">
        <f ca="1">SUMPRODUCT($A528:$F528,Results!$B$16:$G$16)</f>
        <v>4.2585959419264725</v>
      </c>
      <c r="L528" s="10">
        <f ca="1">SUMPRODUCT($A528:$F528,Results!$B$17:$G$17)</f>
        <v>-6.0877537310398235</v>
      </c>
      <c r="M528" s="10">
        <f ca="1">SUMPRODUCT($A528:$F528,Results!$B$18:$G$18)</f>
        <v>3.5371674362334851</v>
      </c>
      <c r="N528" s="10">
        <f ca="1">SUMPRODUCT($A528:$F528,Results!$B$19:$G$19)</f>
        <v>0.34892412957571756</v>
      </c>
      <c r="O528" s="10">
        <f ca="1">SUMPRODUCT($A528:$F528,Results!$B$20:$G$20)</f>
        <v>-3.7323473068287205</v>
      </c>
      <c r="P528" s="10" cm="1">
        <f t="array" aca="1" ref="P528" ca="1">SUMPRODUCT(J528:O528,TRANSPOSE(Test!BL$20:BL$25))+Test!$AD$20-Test!$BL$27</f>
        <v>2.4119791882935266</v>
      </c>
      <c r="Q528" s="10" cm="1">
        <f t="array" aca="1" ref="Q528" ca="1">SUMPRODUCT(J528:O528,TRANSPOSE(Test!ES$20:ES$25))+Test!$AD$20-Test!$ES$27</f>
        <v>2.2845539062294686</v>
      </c>
      <c r="R528" s="10">
        <f ca="1">I528-Results!$E$5*H528</f>
        <v>1.5834662202909415</v>
      </c>
      <c r="S528" s="10" cm="1">
        <f t="array" aca="1" ref="S528" ca="1">SUMPRODUCT(J528:O528,TRANSPOSE(Test!AR$28:AR$33))+Test!$AD$20-Test!$AC$26</f>
        <v>-1.5163269833977742</v>
      </c>
      <c r="T528" s="10">
        <f ca="1">SUMPRODUCT(J528:O528,Results!K$9:P$9)</f>
        <v>1.5338622576168193</v>
      </c>
      <c r="U528" s="10">
        <f ca="1">SUMPRODUCT(J528:O528,Results!K$9:P$9)+Test!$AD$20-Test!$AC$31</f>
        <v>1.5508183141419116</v>
      </c>
      <c r="V528" s="10">
        <f t="shared" ca="1" si="49"/>
        <v>-3.29054616220786</v>
      </c>
      <c r="W528" s="10">
        <f t="shared" ca="1" si="50"/>
        <v>-3.163120880143802</v>
      </c>
      <c r="X528" s="10">
        <f t="shared" ca="1" si="51"/>
        <v>-2.4620331942052749</v>
      </c>
      <c r="Y528" s="10">
        <f t="shared" ca="1" si="52"/>
        <v>0.6377600094834408</v>
      </c>
      <c r="Z528" s="10">
        <f ca="1">I528-Test!$AD$20</f>
        <v>-1.1606950407962187</v>
      </c>
      <c r="AA528" s="10">
        <f t="shared" ca="1" si="53"/>
        <v>-2.429385288056245</v>
      </c>
    </row>
    <row r="529" spans="1:27">
      <c r="A529" s="6">
        <f ca="1">LN((RAND()^(-Results!$F$4))-1)</f>
        <v>1.3472594320369367</v>
      </c>
      <c r="B529" s="6">
        <f ca="1">LN((RAND()^(-Results!$F$4))-1)</f>
        <v>-0.29084979738576727</v>
      </c>
      <c r="C529" s="6">
        <f ca="1">LN((RAND()^(-Results!$F$4))-1)</f>
        <v>2.2429120497711215</v>
      </c>
      <c r="D529" s="6">
        <f ca="1">LN((RAND()^(-Results!$F$4))-1)</f>
        <v>-0.53246405070904634</v>
      </c>
      <c r="E529" s="6">
        <f ca="1">LN((RAND()^(-Results!$F$4))-1)</f>
        <v>1.0362137770164537</v>
      </c>
      <c r="F529" s="6">
        <f ca="1">LN((RAND()^(-Results!$F$4))-1)</f>
        <v>1.2837612672354251</v>
      </c>
      <c r="G529" s="6">
        <f ca="1">LN((RAND()^(-Results!$F$4))-1)</f>
        <v>-1.0943618483795718</v>
      </c>
      <c r="H529" s="6">
        <f t="shared" ca="1" si="48"/>
        <v>-1.0361106779355675</v>
      </c>
      <c r="I529" s="10">
        <f ca="1">SUMPRODUCT(J529:O529,Results!B$12:G$12)+Results!$F$5*H529</f>
        <v>12.67750490406406</v>
      </c>
      <c r="J529" s="10">
        <f ca="1">SUMPRODUCT($A529:$F529,Results!$B$15:$G$15)</f>
        <v>-5.0858062469918508</v>
      </c>
      <c r="K529" s="10">
        <f ca="1">SUMPRODUCT($A529:$F529,Results!$B$16:$G$16)</f>
        <v>6.6866758224291285</v>
      </c>
      <c r="L529" s="10">
        <f ca="1">SUMPRODUCT($A529:$F529,Results!$B$17:$G$17)</f>
        <v>-4.1492957384982159</v>
      </c>
      <c r="M529" s="10">
        <f ca="1">SUMPRODUCT($A529:$F529,Results!$B$18:$G$18)</f>
        <v>-5.2070481951132077</v>
      </c>
      <c r="N529" s="10">
        <f ca="1">SUMPRODUCT($A529:$F529,Results!$B$19:$G$19)</f>
        <v>4.1650230407276414</v>
      </c>
      <c r="O529" s="10">
        <f ca="1">SUMPRODUCT($A529:$F529,Results!$B$20:$G$20)</f>
        <v>3.5752283189135468</v>
      </c>
      <c r="P529" s="10" cm="1">
        <f t="array" aca="1" ref="P529" ca="1">SUMPRODUCT(J529:O529,TRANSPOSE(Test!BL$20:BL$25))+Test!$AD$20-Test!$BL$27</f>
        <v>18.897788178523633</v>
      </c>
      <c r="Q529" s="10" cm="1">
        <f t="array" aca="1" ref="Q529" ca="1">SUMPRODUCT(J529:O529,TRANSPOSE(Test!ES$20:ES$25))+Test!$AD$20-Test!$ES$27</f>
        <v>18.834633838616881</v>
      </c>
      <c r="R529" s="10">
        <f ca="1">I529-Results!$E$5*H529</f>
        <v>16.82194761580633</v>
      </c>
      <c r="S529" s="10" cm="1">
        <f t="array" aca="1" ref="S529" ca="1">SUMPRODUCT(J529:O529,TRANSPOSE(Test!AR$28:AR$33))+Test!$AD$20-Test!$AC$26</f>
        <v>21.644503053111961</v>
      </c>
      <c r="T529" s="10">
        <f ca="1">SUMPRODUCT(J529:O529,Results!K$9:P$9)</f>
        <v>18.484629751042675</v>
      </c>
      <c r="U529" s="10">
        <f ca="1">SUMPRODUCT(J529:O529,Results!K$9:P$9)+Test!$AD$20-Test!$AC$31</f>
        <v>18.501585807567768</v>
      </c>
      <c r="V529" s="10">
        <f t="shared" ca="1" si="49"/>
        <v>-6.2202832744595735</v>
      </c>
      <c r="W529" s="10">
        <f t="shared" ca="1" si="50"/>
        <v>-6.1571289345528211</v>
      </c>
      <c r="X529" s="10">
        <f t="shared" ca="1" si="51"/>
        <v>-4.1444427117422702</v>
      </c>
      <c r="Y529" s="10">
        <f t="shared" ca="1" si="52"/>
        <v>-8.9669981490479014</v>
      </c>
      <c r="Z529" s="10">
        <f ca="1">I529-Test!$AD$20</f>
        <v>12.395376837182175</v>
      </c>
      <c r="AA529" s="10">
        <f t="shared" ca="1" si="53"/>
        <v>-5.8240809035037078</v>
      </c>
    </row>
    <row r="530" spans="1:27">
      <c r="A530" s="6">
        <f ca="1">LN((RAND()^(-Results!$F$4))-1)</f>
        <v>1.7353701972082278</v>
      </c>
      <c r="B530" s="6">
        <f ca="1">LN((RAND()^(-Results!$F$4))-1)</f>
        <v>1.4440900316989174</v>
      </c>
      <c r="C530" s="6">
        <f ca="1">LN((RAND()^(-Results!$F$4))-1)</f>
        <v>0.59904867892221925</v>
      </c>
      <c r="D530" s="6">
        <f ca="1">LN((RAND()^(-Results!$F$4))-1)</f>
        <v>0.33280615513532363</v>
      </c>
      <c r="E530" s="6">
        <f ca="1">LN((RAND()^(-Results!$F$4))-1)</f>
        <v>-2.9136624581610975</v>
      </c>
      <c r="F530" s="6">
        <f ca="1">LN((RAND()^(-Results!$F$4))-1)</f>
        <v>-0.85297298261688093</v>
      </c>
      <c r="G530" s="6">
        <f ca="1">LN((RAND()^(-Results!$F$4))-1)</f>
        <v>1.9699461075265166</v>
      </c>
      <c r="H530" s="6">
        <f t="shared" ca="1" si="48"/>
        <v>2.0281972779705209</v>
      </c>
      <c r="I530" s="10">
        <f ca="1">SUMPRODUCT(J530:O530,Results!B$12:G$12)+Results!$F$5*H530</f>
        <v>12.416318355493981</v>
      </c>
      <c r="J530" s="10">
        <f ca="1">SUMPRODUCT($A530:$F530,Results!$B$15:$G$15)</f>
        <v>0.36090178593299727</v>
      </c>
      <c r="K530" s="10">
        <f ca="1">SUMPRODUCT($A530:$F530,Results!$B$16:$G$16)</f>
        <v>-5.7167406098785909</v>
      </c>
      <c r="L530" s="10">
        <f ca="1">SUMPRODUCT($A530:$F530,Results!$B$17:$G$17)</f>
        <v>14.377447641694923</v>
      </c>
      <c r="M530" s="10">
        <f ca="1">SUMPRODUCT($A530:$F530,Results!$B$18:$G$18)</f>
        <v>0.91733041615407451</v>
      </c>
      <c r="N530" s="10">
        <f ca="1">SUMPRODUCT($A530:$F530,Results!$B$19:$G$19)</f>
        <v>9.2073863264524487</v>
      </c>
      <c r="O530" s="10">
        <f ca="1">SUMPRODUCT($A530:$F530,Results!$B$20:$G$20)</f>
        <v>3.8856014135033612</v>
      </c>
      <c r="P530" s="10" cm="1">
        <f t="array" aca="1" ref="P530" ca="1">SUMPRODUCT(J530:O530,TRANSPOSE(Test!BL$20:BL$25))+Test!$AD$20-Test!$BL$27</f>
        <v>1.6441504817161676</v>
      </c>
      <c r="Q530" s="10" cm="1">
        <f t="array" aca="1" ref="Q530" ca="1">SUMPRODUCT(J530:O530,TRANSPOSE(Test!ES$20:ES$25))+Test!$AD$20-Test!$ES$27</f>
        <v>1.6371824084080133</v>
      </c>
      <c r="R530" s="10">
        <f ca="1">I530-Results!$E$5*H530</f>
        <v>4.3035292436118979</v>
      </c>
      <c r="S530" s="10" cm="1">
        <f t="array" aca="1" ref="S530" ca="1">SUMPRODUCT(J530:O530,TRANSPOSE(Test!AR$28:AR$33))+Test!$AD$20-Test!$AC$26</f>
        <v>1.0388882563136135</v>
      </c>
      <c r="T530" s="10">
        <f ca="1">SUMPRODUCT(J530:O530,Results!K$9:P$9)</f>
        <v>1.5829965590805686</v>
      </c>
      <c r="U530" s="10">
        <f ca="1">SUMPRODUCT(J530:O530,Results!K$9:P$9)+Test!$AD$20-Test!$AC$31</f>
        <v>1.5999526156056612</v>
      </c>
      <c r="V530" s="10">
        <f t="shared" ca="1" si="49"/>
        <v>10.772167873777814</v>
      </c>
      <c r="W530" s="10">
        <f t="shared" ca="1" si="50"/>
        <v>10.779135947085969</v>
      </c>
      <c r="X530" s="10">
        <f t="shared" ca="1" si="51"/>
        <v>8.1127891118820834</v>
      </c>
      <c r="Y530" s="10">
        <f t="shared" ca="1" si="52"/>
        <v>11.377430099180367</v>
      </c>
      <c r="Z530" s="10">
        <f ca="1">I530-Test!$AD$20</f>
        <v>12.134190288612096</v>
      </c>
      <c r="AA530" s="10">
        <f t="shared" ca="1" si="53"/>
        <v>10.816365739888321</v>
      </c>
    </row>
    <row r="531" spans="1:27">
      <c r="A531" s="6">
        <f ca="1">LN((RAND()^(-Results!$F$4))-1)</f>
        <v>1.008642516964116</v>
      </c>
      <c r="B531" s="6">
        <f ca="1">LN((RAND()^(-Results!$F$4))-1)</f>
        <v>3.9188168676451292</v>
      </c>
      <c r="C531" s="6">
        <f ca="1">LN((RAND()^(-Results!$F$4))-1)</f>
        <v>-1.4675048988407358</v>
      </c>
      <c r="D531" s="6">
        <f ca="1">LN((RAND()^(-Results!$F$4))-1)</f>
        <v>3.9453622807687529</v>
      </c>
      <c r="E531" s="6">
        <f ca="1">LN((RAND()^(-Results!$F$4))-1)</f>
        <v>6.2776373977907856</v>
      </c>
      <c r="F531" s="6">
        <f ca="1">LN((RAND()^(-Results!$F$4))-1)</f>
        <v>0.40857407660018835</v>
      </c>
      <c r="G531" s="6">
        <f ca="1">LN((RAND()^(-Results!$F$4))-1)</f>
        <v>-0.5539792053167879</v>
      </c>
      <c r="H531" s="6">
        <f t="shared" ca="1" si="48"/>
        <v>-0.49572803487278366</v>
      </c>
      <c r="I531" s="10">
        <f ca="1">SUMPRODUCT(J531:O531,Results!B$12:G$12)+Results!$F$5*H531</f>
        <v>38.191369287110142</v>
      </c>
      <c r="J531" s="10">
        <f ca="1">SUMPRODUCT($A531:$F531,Results!$B$15:$G$15)</f>
        <v>-16.918563032176529</v>
      </c>
      <c r="K531" s="10">
        <f ca="1">SUMPRODUCT($A531:$F531,Results!$B$16:$G$16)</f>
        <v>12.206092121049913</v>
      </c>
      <c r="L531" s="10">
        <f ca="1">SUMPRODUCT($A531:$F531,Results!$B$17:$G$17)</f>
        <v>-24.592816508226441</v>
      </c>
      <c r="M531" s="10">
        <f ca="1">SUMPRODUCT($A531:$F531,Results!$B$18:$G$18)</f>
        <v>2.1969287118580056</v>
      </c>
      <c r="N531" s="10">
        <f ca="1">SUMPRODUCT($A531:$F531,Results!$B$19:$G$19)</f>
        <v>0.31518924482834443</v>
      </c>
      <c r="O531" s="10">
        <f ca="1">SUMPRODUCT($A531:$F531,Results!$B$20:$G$20)</f>
        <v>-3.5027883014935313</v>
      </c>
      <c r="P531" s="10" cm="1">
        <f t="array" aca="1" ref="P531" ca="1">SUMPRODUCT(J531:O531,TRANSPOSE(Test!BL$20:BL$25))+Test!$AD$20-Test!$BL$27</f>
        <v>39.6097707634285</v>
      </c>
      <c r="Q531" s="10" cm="1">
        <f t="array" aca="1" ref="Q531" ca="1">SUMPRODUCT(J531:O531,TRANSPOSE(Test!ES$20:ES$25))+Test!$AD$20-Test!$ES$27</f>
        <v>39.897352353614309</v>
      </c>
      <c r="R531" s="10">
        <f ca="1">I531-Results!$E$5*H531</f>
        <v>40.174281426601276</v>
      </c>
      <c r="S531" s="10" cm="1">
        <f t="array" aca="1" ref="S531" ca="1">SUMPRODUCT(J531:O531,TRANSPOSE(Test!AR$28:AR$33))+Test!$AD$20-Test!$AC$26</f>
        <v>30.722324844753995</v>
      </c>
      <c r="T531" s="10">
        <f ca="1">SUMPRODUCT(J531:O531,Results!K$9:P$9)</f>
        <v>41.427681013860038</v>
      </c>
      <c r="U531" s="10">
        <f ca="1">SUMPRODUCT(J531:O531,Results!K$9:P$9)+Test!$AD$20-Test!$AC$31</f>
        <v>41.444637070385134</v>
      </c>
      <c r="V531" s="10">
        <f t="shared" ca="1" si="49"/>
        <v>-1.4184014763183583</v>
      </c>
      <c r="W531" s="10">
        <f t="shared" ca="1" si="50"/>
        <v>-1.7059830665041673</v>
      </c>
      <c r="X531" s="10">
        <f t="shared" ca="1" si="51"/>
        <v>-1.982912139491134</v>
      </c>
      <c r="Y531" s="10">
        <f t="shared" ca="1" si="52"/>
        <v>7.4690444423561466</v>
      </c>
      <c r="Z531" s="10">
        <f ca="1">I531-Test!$AD$20</f>
        <v>37.909241220228253</v>
      </c>
      <c r="AA531" s="10">
        <f t="shared" ca="1" si="53"/>
        <v>-3.2532677832749926</v>
      </c>
    </row>
    <row r="532" spans="1:27">
      <c r="A532" s="6">
        <f ca="1">LN((RAND()^(-Results!$F$4))-1)</f>
        <v>-0.60221542633874425</v>
      </c>
      <c r="B532" s="6">
        <f ca="1">LN((RAND()^(-Results!$F$4))-1)</f>
        <v>-0.4935228006394563</v>
      </c>
      <c r="C532" s="6">
        <f ca="1">LN((RAND()^(-Results!$F$4))-1)</f>
        <v>-3.2154342354530554</v>
      </c>
      <c r="D532" s="6">
        <f ca="1">LN((RAND()^(-Results!$F$4))-1)</f>
        <v>1.047410856460121</v>
      </c>
      <c r="E532" s="6">
        <f ca="1">LN((RAND()^(-Results!$F$4))-1)</f>
        <v>-1.8970079496148036</v>
      </c>
      <c r="F532" s="6">
        <f ca="1">LN((RAND()^(-Results!$F$4))-1)</f>
        <v>-1.0841200135885494</v>
      </c>
      <c r="G532" s="6">
        <f ca="1">LN((RAND()^(-Results!$F$4))-1)</f>
        <v>-1.1268151436381388</v>
      </c>
      <c r="H532" s="6">
        <f t="shared" ca="1" si="48"/>
        <v>-1.0685639731941345</v>
      </c>
      <c r="I532" s="10">
        <f ca="1">SUMPRODUCT(J532:O532,Results!B$12:G$12)+Results!$F$5*H532</f>
        <v>-21.732218044373187</v>
      </c>
      <c r="J532" s="10">
        <f ca="1">SUMPRODUCT($A532:$F532,Results!$B$15:$G$15)</f>
        <v>2.4914596532965403</v>
      </c>
      <c r="K532" s="10">
        <f ca="1">SUMPRODUCT($A532:$F532,Results!$B$16:$G$16)</f>
        <v>-10.91810802341808</v>
      </c>
      <c r="L532" s="10">
        <f ca="1">SUMPRODUCT($A532:$F532,Results!$B$17:$G$17)</f>
        <v>5.8971395861161309</v>
      </c>
      <c r="M532" s="10">
        <f ca="1">SUMPRODUCT($A532:$F532,Results!$B$18:$G$18)</f>
        <v>5.7579633278485733</v>
      </c>
      <c r="N532" s="10">
        <f ca="1">SUMPRODUCT($A532:$F532,Results!$B$19:$G$19)</f>
        <v>-3.6234824024645063</v>
      </c>
      <c r="O532" s="10">
        <f ca="1">SUMPRODUCT($A532:$F532,Results!$B$20:$G$20)</f>
        <v>-2.7881871903823154</v>
      </c>
      <c r="P532" s="10" cm="1">
        <f t="array" aca="1" ref="P532" ca="1">SUMPRODUCT(J532:O532,TRANSPOSE(Test!BL$20:BL$25))+Test!$AD$20-Test!$BL$27</f>
        <v>-17.736951709506663</v>
      </c>
      <c r="Q532" s="10" cm="1">
        <f t="array" aca="1" ref="Q532" ca="1">SUMPRODUCT(J532:O532,TRANSPOSE(Test!ES$20:ES$25))+Test!$AD$20-Test!$ES$27</f>
        <v>-17.694625874468215</v>
      </c>
      <c r="R532" s="10">
        <f ca="1">I532-Results!$E$5*H532</f>
        <v>-17.45796215159665</v>
      </c>
      <c r="S532" s="10" cm="1">
        <f t="array" aca="1" ref="S532" ca="1">SUMPRODUCT(J532:O532,TRANSPOSE(Test!AR$28:AR$33))+Test!$AD$20-Test!$AC$26</f>
        <v>-21.598466030181626</v>
      </c>
      <c r="T532" s="10">
        <f ca="1">SUMPRODUCT(J532:O532,Results!K$9:P$9)</f>
        <v>-17.47802663030329</v>
      </c>
      <c r="U532" s="10">
        <f ca="1">SUMPRODUCT(J532:O532,Results!K$9:P$9)+Test!$AD$20-Test!$AC$31</f>
        <v>-17.461070573778198</v>
      </c>
      <c r="V532" s="10">
        <f t="shared" ca="1" si="49"/>
        <v>-3.9952663348665247</v>
      </c>
      <c r="W532" s="10">
        <f t="shared" ca="1" si="50"/>
        <v>-4.0375921699049719</v>
      </c>
      <c r="X532" s="10">
        <f t="shared" ca="1" si="51"/>
        <v>-4.2742558927765373</v>
      </c>
      <c r="Y532" s="10">
        <f t="shared" ca="1" si="52"/>
        <v>-0.13375201419156113</v>
      </c>
      <c r="Z532" s="10">
        <f ca="1">I532-Test!$AD$20</f>
        <v>-22.014346111255072</v>
      </c>
      <c r="AA532" s="10">
        <f t="shared" ca="1" si="53"/>
        <v>-4.2711474705949897</v>
      </c>
    </row>
    <row r="533" spans="1:27">
      <c r="A533" s="6">
        <f ca="1">LN((RAND()^(-Results!$F$4))-1)</f>
        <v>-2.6346667336702012</v>
      </c>
      <c r="B533" s="6">
        <f ca="1">LN((RAND()^(-Results!$F$4))-1)</f>
        <v>1.8808742752417535</v>
      </c>
      <c r="C533" s="6">
        <f ca="1">LN((RAND()^(-Results!$F$4))-1)</f>
        <v>-0.5923099820160479</v>
      </c>
      <c r="D533" s="6">
        <f ca="1">LN((RAND()^(-Results!$F$4))-1)</f>
        <v>0.57370809754402385</v>
      </c>
      <c r="E533" s="6">
        <f ca="1">LN((RAND()^(-Results!$F$4))-1)</f>
        <v>0.83086457562595439</v>
      </c>
      <c r="F533" s="6">
        <f ca="1">LN((RAND()^(-Results!$F$4))-1)</f>
        <v>1.1480781671764406</v>
      </c>
      <c r="G533" s="6">
        <f ca="1">LN((RAND()^(-Results!$F$4))-1)</f>
        <v>3.3895855518283748</v>
      </c>
      <c r="H533" s="6">
        <f t="shared" ca="1" si="48"/>
        <v>3.4478367222723789</v>
      </c>
      <c r="I533" s="10">
        <f ca="1">SUMPRODUCT(J533:O533,Results!B$12:G$12)+Results!$F$5*H533</f>
        <v>12.004989589470419</v>
      </c>
      <c r="J533" s="10">
        <f ca="1">SUMPRODUCT($A533:$F533,Results!$B$15:$G$15)</f>
        <v>2.7756563409935615</v>
      </c>
      <c r="K533" s="10">
        <f ca="1">SUMPRODUCT($A533:$F533,Results!$B$16:$G$16)</f>
        <v>2.9864695889409187</v>
      </c>
      <c r="L533" s="10">
        <f ca="1">SUMPRODUCT($A533:$F533,Results!$B$17:$G$17)</f>
        <v>-3.0453977330894819</v>
      </c>
      <c r="M533" s="10">
        <f ca="1">SUMPRODUCT($A533:$F533,Results!$B$18:$G$18)</f>
        <v>-0.73808397646730084</v>
      </c>
      <c r="N533" s="10">
        <f ca="1">SUMPRODUCT($A533:$F533,Results!$B$19:$G$19)</f>
        <v>-4.0278735778593404</v>
      </c>
      <c r="O533" s="10">
        <f ca="1">SUMPRODUCT($A533:$F533,Results!$B$20:$G$20)</f>
        <v>-1.9547371187164884</v>
      </c>
      <c r="P533" s="10" cm="1">
        <f t="array" aca="1" ref="P533" ca="1">SUMPRODUCT(J533:O533,TRANSPOSE(Test!BL$20:BL$25))+Test!$AD$20-Test!$BL$27</f>
        <v>-5.9310301960939436</v>
      </c>
      <c r="Q533" s="10" cm="1">
        <f t="array" aca="1" ref="Q533" ca="1">SUMPRODUCT(J533:O533,TRANSPOSE(Test!ES$20:ES$25))+Test!$AD$20-Test!$ES$27</f>
        <v>-5.7431798041364486</v>
      </c>
      <c r="R533" s="10">
        <f ca="1">I533-Results!$E$5*H533</f>
        <v>-1.7863572996190964</v>
      </c>
      <c r="S533" s="10" cm="1">
        <f t="array" aca="1" ref="S533" ca="1">SUMPRODUCT(J533:O533,TRANSPOSE(Test!AR$28:AR$33))+Test!$AD$20-Test!$AC$26</f>
        <v>-4.4791195806529478</v>
      </c>
      <c r="T533" s="10">
        <f ca="1">SUMPRODUCT(J533:O533,Results!K$9:P$9)</f>
        <v>-4.7869026502561987</v>
      </c>
      <c r="U533" s="10">
        <f ca="1">SUMPRODUCT(J533:O533,Results!K$9:P$9)+Test!$AD$20-Test!$AC$31</f>
        <v>-4.7699465937311061</v>
      </c>
      <c r="V533" s="10">
        <f t="shared" ca="1" si="49"/>
        <v>17.936019785564362</v>
      </c>
      <c r="W533" s="10">
        <f t="shared" ca="1" si="50"/>
        <v>17.748169393606869</v>
      </c>
      <c r="X533" s="10">
        <f t="shared" ca="1" si="51"/>
        <v>13.791346889089516</v>
      </c>
      <c r="Y533" s="10">
        <f t="shared" ca="1" si="52"/>
        <v>16.484109170123368</v>
      </c>
      <c r="Z533" s="10">
        <f ca="1">I533-Test!$AD$20</f>
        <v>11.722861522588534</v>
      </c>
      <c r="AA533" s="10">
        <f t="shared" ca="1" si="53"/>
        <v>16.774936183201525</v>
      </c>
    </row>
    <row r="534" spans="1:27">
      <c r="A534" s="6">
        <f ca="1">LN((RAND()^(-Results!$F$4))-1)</f>
        <v>-0.32665824189183523</v>
      </c>
      <c r="B534" s="6">
        <f ca="1">LN((RAND()^(-Results!$F$4))-1)</f>
        <v>-1.3907240345273892</v>
      </c>
      <c r="C534" s="6">
        <f ca="1">LN((RAND()^(-Results!$F$4))-1)</f>
        <v>1.1310375779974067</v>
      </c>
      <c r="D534" s="6">
        <f ca="1">LN((RAND()^(-Results!$F$4))-1)</f>
        <v>-1.5665122567053467</v>
      </c>
      <c r="E534" s="6">
        <f ca="1">LN((RAND()^(-Results!$F$4))-1)</f>
        <v>-2.0409177069866193</v>
      </c>
      <c r="F534" s="6">
        <f ca="1">LN((RAND()^(-Results!$F$4))-1)</f>
        <v>1.2996896888948493</v>
      </c>
      <c r="G534" s="6">
        <f ca="1">LN((RAND()^(-Results!$F$4))-1)</f>
        <v>4.129638807598619</v>
      </c>
      <c r="H534" s="6">
        <f t="shared" ca="1" si="48"/>
        <v>4.1878899780426231</v>
      </c>
      <c r="I534" s="10">
        <f ca="1">SUMPRODUCT(J534:O534,Results!B$12:G$12)+Results!$F$5*H534</f>
        <v>14.013301800519903</v>
      </c>
      <c r="J534" s="10">
        <f ca="1">SUMPRODUCT($A534:$F534,Results!$B$15:$G$15)</f>
        <v>3.5521819298882771</v>
      </c>
      <c r="K534" s="10">
        <f ca="1">SUMPRODUCT($A534:$F534,Results!$B$16:$G$16)</f>
        <v>-1.7966029030201214</v>
      </c>
      <c r="L534" s="10">
        <f ca="1">SUMPRODUCT($A534:$F534,Results!$B$17:$G$17)</f>
        <v>6.9770869646249487</v>
      </c>
      <c r="M534" s="10">
        <f ca="1">SUMPRODUCT($A534:$F534,Results!$B$18:$G$18)</f>
        <v>-4.0754173704748009</v>
      </c>
      <c r="N534" s="10">
        <f ca="1">SUMPRODUCT($A534:$F534,Results!$B$19:$G$19)</f>
        <v>1.0129676641254455</v>
      </c>
      <c r="O534" s="10">
        <f ca="1">SUMPRODUCT($A534:$F534,Results!$B$20:$G$20)</f>
        <v>3.1376106273249915</v>
      </c>
      <c r="P534" s="10" cm="1">
        <f t="array" aca="1" ref="P534" ca="1">SUMPRODUCT(J534:O534,TRANSPOSE(Test!BL$20:BL$25))+Test!$AD$20-Test!$BL$27</f>
        <v>-6.3432667057522449</v>
      </c>
      <c r="Q534" s="10" cm="1">
        <f t="array" aca="1" ref="Q534" ca="1">SUMPRODUCT(J534:O534,TRANSPOSE(Test!ES$20:ES$25))+Test!$AD$20-Test!$ES$27</f>
        <v>-6.4328482726331266</v>
      </c>
      <c r="R534" s="10">
        <f ca="1">I534-Results!$E$5*H534</f>
        <v>-2.7382581116505893</v>
      </c>
      <c r="S534" s="10" cm="1">
        <f t="array" aca="1" ref="S534" ca="1">SUMPRODUCT(J534:O534,TRANSPOSE(Test!AR$28:AR$33))+Test!$AD$20-Test!$AC$26</f>
        <v>-1.1066126122434694</v>
      </c>
      <c r="T534" s="10">
        <f ca="1">SUMPRODUCT(J534:O534,Results!K$9:P$9)</f>
        <v>-6.9398628862928735</v>
      </c>
      <c r="U534" s="10">
        <f ca="1">SUMPRODUCT(J534:O534,Results!K$9:P$9)+Test!$AD$20-Test!$AC$31</f>
        <v>-6.9229068297677809</v>
      </c>
      <c r="V534" s="10">
        <f t="shared" ca="1" si="49"/>
        <v>20.356568506272147</v>
      </c>
      <c r="W534" s="10">
        <f t="shared" ca="1" si="50"/>
        <v>20.446150073153028</v>
      </c>
      <c r="X534" s="10">
        <f t="shared" ca="1" si="51"/>
        <v>16.751559912170492</v>
      </c>
      <c r="Y534" s="10">
        <f t="shared" ca="1" si="52"/>
        <v>15.119914412763372</v>
      </c>
      <c r="Z534" s="10">
        <f ca="1">I534-Test!$AD$20</f>
        <v>13.731173733638018</v>
      </c>
      <c r="AA534" s="10">
        <f t="shared" ca="1" si="53"/>
        <v>20.936208630287684</v>
      </c>
    </row>
    <row r="535" spans="1:27">
      <c r="A535" s="6">
        <f ca="1">LN((RAND()^(-Results!$F$4))-1)</f>
        <v>-0.17219089615747951</v>
      </c>
      <c r="B535" s="6">
        <f ca="1">LN((RAND()^(-Results!$F$4))-1)</f>
        <v>-2.2706132347989469</v>
      </c>
      <c r="C535" s="6">
        <f ca="1">LN((RAND()^(-Results!$F$4))-1)</f>
        <v>1.4008072800580353</v>
      </c>
      <c r="D535" s="6">
        <f ca="1">LN((RAND()^(-Results!$F$4))-1)</f>
        <v>-3.2985511956432121</v>
      </c>
      <c r="E535" s="6">
        <f ca="1">LN((RAND()^(-Results!$F$4))-1)</f>
        <v>0.46328774150038682</v>
      </c>
      <c r="F535" s="6">
        <f ca="1">LN((RAND()^(-Results!$F$4))-1)</f>
        <v>-0.98063312745245756</v>
      </c>
      <c r="G535" s="6">
        <f ca="1">LN((RAND()^(-Results!$F$4))-1)</f>
        <v>0.57690635277325919</v>
      </c>
      <c r="H535" s="6">
        <f t="shared" ca="1" si="48"/>
        <v>0.63515752321726349</v>
      </c>
      <c r="I535" s="10">
        <f ca="1">SUMPRODUCT(J535:O535,Results!B$12:G$12)+Results!$F$5*H535</f>
        <v>-8.1602868255276118</v>
      </c>
      <c r="J535" s="10">
        <f ca="1">SUMPRODUCT($A535:$F535,Results!$B$15:$G$15)</f>
        <v>6.4335885280832672</v>
      </c>
      <c r="K535" s="10">
        <f ca="1">SUMPRODUCT($A535:$F535,Results!$B$16:$G$16)</f>
        <v>3.3188403735388516</v>
      </c>
      <c r="L535" s="10">
        <f ca="1">SUMPRODUCT($A535:$F535,Results!$B$17:$G$17)</f>
        <v>-1.9029960659300127</v>
      </c>
      <c r="M535" s="10">
        <f ca="1">SUMPRODUCT($A535:$F535,Results!$B$18:$G$18)</f>
        <v>0.12530746964301964</v>
      </c>
      <c r="N535" s="10">
        <f ca="1">SUMPRODUCT($A535:$F535,Results!$B$19:$G$19)</f>
        <v>-2.9025777413248348</v>
      </c>
      <c r="O535" s="10">
        <f ca="1">SUMPRODUCT($A535:$F535,Results!$B$20:$G$20)</f>
        <v>-1.8664500092634293</v>
      </c>
      <c r="P535" s="10" cm="1">
        <f t="array" aca="1" ref="P535" ca="1">SUMPRODUCT(J535:O535,TRANSPOSE(Test!BL$20:BL$25))+Test!$AD$20-Test!$BL$27</f>
        <v>-9.8322772996629499</v>
      </c>
      <c r="Q535" s="10" cm="1">
        <f t="array" aca="1" ref="Q535" ca="1">SUMPRODUCT(J535:O535,TRANSPOSE(Test!ES$20:ES$25))+Test!$AD$20-Test!$ES$27</f>
        <v>-10.031093598017584</v>
      </c>
      <c r="R535" s="10">
        <f ca="1">I535-Results!$E$5*H535</f>
        <v>-10.700916918396665</v>
      </c>
      <c r="S535" s="10" cm="1">
        <f t="array" aca="1" ref="S535" ca="1">SUMPRODUCT(J535:O535,TRANSPOSE(Test!AR$28:AR$33))+Test!$AD$20-Test!$AC$26</f>
        <v>-7.8535953629839552</v>
      </c>
      <c r="T535" s="10">
        <f ca="1">SUMPRODUCT(J535:O535,Results!K$9:P$9)</f>
        <v>-11.115685321282506</v>
      </c>
      <c r="U535" s="10">
        <f ca="1">SUMPRODUCT(J535:O535,Results!K$9:P$9)+Test!$AD$20-Test!$AC$31</f>
        <v>-11.098729264757413</v>
      </c>
      <c r="V535" s="10">
        <f t="shared" ca="1" si="49"/>
        <v>1.6719904741353382</v>
      </c>
      <c r="W535" s="10">
        <f t="shared" ca="1" si="50"/>
        <v>1.8708067724899724</v>
      </c>
      <c r="X535" s="10">
        <f t="shared" ca="1" si="51"/>
        <v>2.5406300928690531</v>
      </c>
      <c r="Y535" s="10">
        <f t="shared" ca="1" si="52"/>
        <v>-0.30669146254365653</v>
      </c>
      <c r="Z535" s="10">
        <f ca="1">I535-Test!$AD$20</f>
        <v>-8.4424148924094968</v>
      </c>
      <c r="AA535" s="10">
        <f t="shared" ca="1" si="53"/>
        <v>2.9384424392298012</v>
      </c>
    </row>
    <row r="536" spans="1:27">
      <c r="A536" s="6">
        <f ca="1">LN((RAND()^(-Results!$F$4))-1)</f>
        <v>7.0085506787931484</v>
      </c>
      <c r="B536" s="6">
        <f ca="1">LN((RAND()^(-Results!$F$4))-1)</f>
        <v>-0.82185351387072059</v>
      </c>
      <c r="C536" s="6">
        <f ca="1">LN((RAND()^(-Results!$F$4))-1)</f>
        <v>6.6938372575393174E-2</v>
      </c>
      <c r="D536" s="6">
        <f ca="1">LN((RAND()^(-Results!$F$4))-1)</f>
        <v>1.0549841594288503</v>
      </c>
      <c r="E536" s="6">
        <f ca="1">LN((RAND()^(-Results!$F$4))-1)</f>
        <v>0.33386366429683056</v>
      </c>
      <c r="F536" s="6">
        <f ca="1">LN((RAND()^(-Results!$F$4))-1)</f>
        <v>0.62589947374620014</v>
      </c>
      <c r="G536" s="6">
        <f ca="1">LN((RAND()^(-Results!$F$4))-1)</f>
        <v>-0.79518572241449836</v>
      </c>
      <c r="H536" s="6">
        <f t="shared" ca="1" si="48"/>
        <v>-0.73693455197049407</v>
      </c>
      <c r="I536" s="10">
        <f ca="1">SUMPRODUCT(J536:O536,Results!B$12:G$12)+Results!$F$5*H536</f>
        <v>46.931745629410209</v>
      </c>
      <c r="J536" s="10">
        <f ca="1">SUMPRODUCT($A536:$F536,Results!$B$15:$G$15)</f>
        <v>-22.058715937768945</v>
      </c>
      <c r="K536" s="10">
        <f ca="1">SUMPRODUCT($A536:$F536,Results!$B$16:$G$16)</f>
        <v>-0.43047969784238072</v>
      </c>
      <c r="L536" s="10">
        <f ca="1">SUMPRODUCT($A536:$F536,Results!$B$17:$G$17)</f>
        <v>-4.2431887363398806</v>
      </c>
      <c r="M536" s="10">
        <f ca="1">SUMPRODUCT($A536:$F536,Results!$B$18:$G$18)</f>
        <v>-1.1443471604252373</v>
      </c>
      <c r="N536" s="10">
        <f ca="1">SUMPRODUCT($A536:$F536,Results!$B$19:$G$19)</f>
        <v>14.838963406613809</v>
      </c>
      <c r="O536" s="10">
        <f ca="1">SUMPRODUCT($A536:$F536,Results!$B$20:$G$20)</f>
        <v>6.6899486183178771</v>
      </c>
      <c r="P536" s="10" cm="1">
        <f t="array" aca="1" ref="P536" ca="1">SUMPRODUCT(J536:O536,TRANSPOSE(Test!BL$20:BL$25))+Test!$AD$20-Test!$BL$27</f>
        <v>50.73039628892456</v>
      </c>
      <c r="Q536" s="10" cm="1">
        <f t="array" aca="1" ref="Q536" ca="1">SUMPRODUCT(J536:O536,TRANSPOSE(Test!ES$20:ES$25))+Test!$AD$20-Test!$ES$27</f>
        <v>50.561069334594315</v>
      </c>
      <c r="R536" s="10">
        <f ca="1">I536-Results!$E$5*H536</f>
        <v>49.879483837292184</v>
      </c>
      <c r="S536" s="10" cm="1">
        <f t="array" aca="1" ref="S536" ca="1">SUMPRODUCT(J536:O536,TRANSPOSE(Test!AR$28:AR$33))+Test!$AD$20-Test!$AC$26</f>
        <v>43.744270866236064</v>
      </c>
      <c r="T536" s="10">
        <f ca="1">SUMPRODUCT(J536:O536,Results!K$9:P$9)</f>
        <v>49.683811005340118</v>
      </c>
      <c r="U536" s="10">
        <f ca="1">SUMPRODUCT(J536:O536,Results!K$9:P$9)+Test!$AD$20-Test!$AC$31</f>
        <v>49.700767061865214</v>
      </c>
      <c r="V536" s="10">
        <f t="shared" ca="1" si="49"/>
        <v>-3.798650659514351</v>
      </c>
      <c r="W536" s="10">
        <f t="shared" ca="1" si="50"/>
        <v>-3.6293237051841061</v>
      </c>
      <c r="X536" s="10">
        <f t="shared" ca="1" si="51"/>
        <v>-2.9477382078819758</v>
      </c>
      <c r="Y536" s="10">
        <f t="shared" ca="1" si="52"/>
        <v>3.1874747631741442</v>
      </c>
      <c r="Z536" s="10">
        <f ca="1">I536-Test!$AD$20</f>
        <v>46.64961756252832</v>
      </c>
      <c r="AA536" s="10">
        <f t="shared" ca="1" si="53"/>
        <v>-2.7690214324550055</v>
      </c>
    </row>
    <row r="537" spans="1:27">
      <c r="A537" s="6">
        <f ca="1">LN((RAND()^(-Results!$F$4))-1)</f>
        <v>1.575259572178459</v>
      </c>
      <c r="B537" s="6">
        <f ca="1">LN((RAND()^(-Results!$F$4))-1)</f>
        <v>0.15214717353912735</v>
      </c>
      <c r="C537" s="6">
        <f ca="1">LN((RAND()^(-Results!$F$4))-1)</f>
        <v>-6.3159244718023658E-2</v>
      </c>
      <c r="D537" s="6">
        <f ca="1">LN((RAND()^(-Results!$F$4))-1)</f>
        <v>-3.5053264403706899</v>
      </c>
      <c r="E537" s="6">
        <f ca="1">LN((RAND()^(-Results!$F$4))-1)</f>
        <v>1.0153642762656057</v>
      </c>
      <c r="F537" s="6">
        <f ca="1">LN((RAND()^(-Results!$F$4))-1)</f>
        <v>2.1135559504740153</v>
      </c>
      <c r="G537" s="6">
        <f ca="1">LN((RAND()^(-Results!$F$4))-1)</f>
        <v>-2.4642263598906227</v>
      </c>
      <c r="H537" s="6">
        <f t="shared" ca="1" si="48"/>
        <v>-2.4059751894466186</v>
      </c>
      <c r="I537" s="10">
        <f ca="1">SUMPRODUCT(J537:O537,Results!B$12:G$12)+Results!$F$5*H537</f>
        <v>10.354732762250054</v>
      </c>
      <c r="J537" s="10">
        <f ca="1">SUMPRODUCT($A537:$F537,Results!$B$15:$G$15)</f>
        <v>-6.6517987930539757</v>
      </c>
      <c r="K537" s="10">
        <f ca="1">SUMPRODUCT($A537:$F537,Results!$B$16:$G$16)</f>
        <v>6.825770518529124</v>
      </c>
      <c r="L537" s="10">
        <f ca="1">SUMPRODUCT($A537:$F537,Results!$B$17:$G$17)</f>
        <v>-7.6776021514870454</v>
      </c>
      <c r="M537" s="10">
        <f ca="1">SUMPRODUCT($A537:$F537,Results!$B$18:$G$18)</f>
        <v>-1.5217237798117367</v>
      </c>
      <c r="N537" s="10">
        <f ca="1">SUMPRODUCT($A537:$F537,Results!$B$19:$G$19)</f>
        <v>5.1099615306948056</v>
      </c>
      <c r="O537" s="10">
        <f ca="1">SUMPRODUCT($A537:$F537,Results!$B$20:$G$20)</f>
        <v>0.7152133030605845</v>
      </c>
      <c r="P537" s="10" cm="1">
        <f t="array" aca="1" ref="P537" ca="1">SUMPRODUCT(J537:O537,TRANSPOSE(Test!BL$20:BL$25))+Test!$AD$20-Test!$BL$27</f>
        <v>22.542797728201439</v>
      </c>
      <c r="Q537" s="10" cm="1">
        <f t="array" aca="1" ref="Q537" ca="1">SUMPRODUCT(J537:O537,TRANSPOSE(Test!ES$20:ES$25))+Test!$AD$20-Test!$ES$27</f>
        <v>22.464985851580995</v>
      </c>
      <c r="R537" s="10">
        <f ca="1">I537-Results!$E$5*H537</f>
        <v>19.978633520036528</v>
      </c>
      <c r="S537" s="10" cm="1">
        <f t="array" aca="1" ref="S537" ca="1">SUMPRODUCT(J537:O537,TRANSPOSE(Test!AR$28:AR$33))+Test!$AD$20-Test!$AC$26</f>
        <v>20.411916921520078</v>
      </c>
      <c r="T537" s="10">
        <f ca="1">SUMPRODUCT(J537:O537,Results!K$9:P$9)</f>
        <v>21.980320688511412</v>
      </c>
      <c r="U537" s="10">
        <f ca="1">SUMPRODUCT(J537:O537,Results!K$9:P$9)+Test!$AD$20-Test!$AC$31</f>
        <v>21.997276745036505</v>
      </c>
      <c r="V537" s="10">
        <f t="shared" ca="1" si="49"/>
        <v>-12.188064965951385</v>
      </c>
      <c r="W537" s="10">
        <f t="shared" ca="1" si="50"/>
        <v>-12.110253089330941</v>
      </c>
      <c r="X537" s="10">
        <f t="shared" ca="1" si="51"/>
        <v>-9.6239007577864744</v>
      </c>
      <c r="Y537" s="10">
        <f t="shared" ca="1" si="52"/>
        <v>-10.057184159270024</v>
      </c>
      <c r="Z537" s="10">
        <f ca="1">I537-Test!$AD$20</f>
        <v>10.072604695368168</v>
      </c>
      <c r="AA537" s="10">
        <f t="shared" ca="1" si="53"/>
        <v>-11.642543982786451</v>
      </c>
    </row>
    <row r="538" spans="1:27">
      <c r="A538" s="6">
        <f ca="1">LN((RAND()^(-Results!$F$4))-1)</f>
        <v>-1.198087502249719</v>
      </c>
      <c r="B538" s="6">
        <f ca="1">LN((RAND()^(-Results!$F$4))-1)</f>
        <v>-1.088514660121892</v>
      </c>
      <c r="C538" s="6">
        <f ca="1">LN((RAND()^(-Results!$F$4))-1)</f>
        <v>0.30685193597570848</v>
      </c>
      <c r="D538" s="6">
        <f ca="1">LN((RAND()^(-Results!$F$4))-1)</f>
        <v>-2.1023851731822916</v>
      </c>
      <c r="E538" s="6">
        <f ca="1">LN((RAND()^(-Results!$F$4))-1)</f>
        <v>-1.1496580774703339E-2</v>
      </c>
      <c r="F538" s="6">
        <f ca="1">LN((RAND()^(-Results!$F$4))-1)</f>
        <v>0.16702201709537209</v>
      </c>
      <c r="G538" s="6">
        <f ca="1">LN((RAND()^(-Results!$F$4))-1)</f>
        <v>-0.69431425923677148</v>
      </c>
      <c r="H538" s="6">
        <f t="shared" ca="1" si="48"/>
        <v>-0.63606308879276718</v>
      </c>
      <c r="I538" s="10">
        <f ca="1">SUMPRODUCT(J538:O538,Results!B$12:G$12)+Results!$F$5*H538</f>
        <v>-14.399578118766282</v>
      </c>
      <c r="J538" s="10">
        <f ca="1">SUMPRODUCT($A538:$F538,Results!$B$15:$G$15)</f>
        <v>5.4244758038926273</v>
      </c>
      <c r="K538" s="10">
        <f ca="1">SUMPRODUCT($A538:$F538,Results!$B$16:$G$16)</f>
        <v>1.5103154243611168</v>
      </c>
      <c r="L538" s="10">
        <f ca="1">SUMPRODUCT($A538:$F538,Results!$B$17:$G$17)</f>
        <v>-0.79894749976319646</v>
      </c>
      <c r="M538" s="10">
        <f ca="1">SUMPRODUCT($A538:$F538,Results!$B$18:$G$18)</f>
        <v>-0.39192061620986574</v>
      </c>
      <c r="N538" s="10">
        <f ca="1">SUMPRODUCT($A538:$F538,Results!$B$19:$G$19)</f>
        <v>-3.5641007772180053</v>
      </c>
      <c r="O538" s="10">
        <f ca="1">SUMPRODUCT($A538:$F538,Results!$B$20:$G$20)</f>
        <v>-1.6028940493898327</v>
      </c>
      <c r="P538" s="10" cm="1">
        <f t="array" aca="1" ref="P538" ca="1">SUMPRODUCT(J538:O538,TRANSPOSE(Test!BL$20:BL$25))+Test!$AD$20-Test!$BL$27</f>
        <v>-10.649333091114286</v>
      </c>
      <c r="Q538" s="10" cm="1">
        <f t="array" aca="1" ref="Q538" ca="1">SUMPRODUCT(J538:O538,TRANSPOSE(Test!ES$20:ES$25))+Test!$AD$20-Test!$ES$27</f>
        <v>-10.714758381637795</v>
      </c>
      <c r="R538" s="10">
        <f ca="1">I538-Results!$E$5*H538</f>
        <v>-11.855325763595214</v>
      </c>
      <c r="S538" s="10" cm="1">
        <f t="array" aca="1" ref="S538" ca="1">SUMPRODUCT(J538:O538,TRANSPOSE(Test!AR$28:AR$33))+Test!$AD$20-Test!$AC$26</f>
        <v>-8.4910387073488351</v>
      </c>
      <c r="T538" s="10">
        <f ca="1">SUMPRODUCT(J538:O538,Results!K$9:P$9)</f>
        <v>-11.100018741627569</v>
      </c>
      <c r="U538" s="10">
        <f ca="1">SUMPRODUCT(J538:O538,Results!K$9:P$9)+Test!$AD$20-Test!$AC$31</f>
        <v>-11.083062685102476</v>
      </c>
      <c r="V538" s="10">
        <f t="shared" ca="1" si="49"/>
        <v>-3.7502450276519959</v>
      </c>
      <c r="W538" s="10">
        <f t="shared" ca="1" si="50"/>
        <v>-3.6848197371284872</v>
      </c>
      <c r="X538" s="10">
        <f t="shared" ca="1" si="51"/>
        <v>-2.5442523551710678</v>
      </c>
      <c r="Y538" s="10">
        <f t="shared" ca="1" si="52"/>
        <v>-5.908539411417447</v>
      </c>
      <c r="Z538" s="10">
        <f ca="1">I538-Test!$AD$20</f>
        <v>-14.681706185648167</v>
      </c>
      <c r="AA538" s="10">
        <f t="shared" ca="1" si="53"/>
        <v>-3.3165154336638061</v>
      </c>
    </row>
    <row r="539" spans="1:27">
      <c r="A539" s="6">
        <f ca="1">LN((RAND()^(-Results!$F$4))-1)</f>
        <v>0.16224898919692013</v>
      </c>
      <c r="B539" s="6">
        <f ca="1">LN((RAND()^(-Results!$F$4))-1)</f>
        <v>-0.4418682244990671</v>
      </c>
      <c r="C539" s="6">
        <f ca="1">LN((RAND()^(-Results!$F$4))-1)</f>
        <v>0.29017086829845168</v>
      </c>
      <c r="D539" s="6">
        <f ca="1">LN((RAND()^(-Results!$F$4))-1)</f>
        <v>1.9647281073068068</v>
      </c>
      <c r="E539" s="6">
        <f ca="1">LN((RAND()^(-Results!$F$4))-1)</f>
        <v>4.6074873518518427</v>
      </c>
      <c r="F539" s="6">
        <f ca="1">LN((RAND()^(-Results!$F$4))-1)</f>
        <v>0.91768550627716527</v>
      </c>
      <c r="G539" s="6">
        <f ca="1">LN((RAND()^(-Results!$F$4))-1)</f>
        <v>2.5888424421454532</v>
      </c>
      <c r="H539" s="6">
        <f t="shared" ca="1" si="48"/>
        <v>2.6470936125894573</v>
      </c>
      <c r="I539" s="10">
        <f ca="1">SUMPRODUCT(J539:O539,Results!B$12:G$12)+Results!$F$5*H539</f>
        <v>33.566573970024493</v>
      </c>
      <c r="J539" s="10">
        <f ca="1">SUMPRODUCT($A539:$F539,Results!$B$15:$G$15)</f>
        <v>-9.409072881884283</v>
      </c>
      <c r="K539" s="10">
        <f ca="1">SUMPRODUCT($A539:$F539,Results!$B$16:$G$16)</f>
        <v>9.6565249602680421</v>
      </c>
      <c r="L539" s="10">
        <f ca="1">SUMPRODUCT($A539:$F539,Results!$B$17:$G$17)</f>
        <v>-19.867189501695012</v>
      </c>
      <c r="M539" s="10">
        <f ca="1">SUMPRODUCT($A539:$F539,Results!$B$18:$G$18)</f>
        <v>-2.6015278985769181</v>
      </c>
      <c r="N539" s="10">
        <f ca="1">SUMPRODUCT($A539:$F539,Results!$B$19:$G$19)</f>
        <v>-4.8580638969331398</v>
      </c>
      <c r="O539" s="10">
        <f ca="1">SUMPRODUCT($A539:$F539,Results!$B$20:$G$20)</f>
        <v>-1.5758018173975763</v>
      </c>
      <c r="P539" s="10" cm="1">
        <f t="array" aca="1" ref="P539" ca="1">SUMPRODUCT(J539:O539,TRANSPOSE(Test!BL$20:BL$25))+Test!$AD$20-Test!$BL$27</f>
        <v>21.088591217318843</v>
      </c>
      <c r="Q539" s="10" cm="1">
        <f t="array" aca="1" ref="Q539" ca="1">SUMPRODUCT(J539:O539,TRANSPOSE(Test!ES$20:ES$25))+Test!$AD$20-Test!$ES$27</f>
        <v>21.145884237927898</v>
      </c>
      <c r="R539" s="10">
        <f ca="1">I539-Results!$E$5*H539</f>
        <v>22.978199519666664</v>
      </c>
      <c r="S539" s="10" cm="1">
        <f t="array" aca="1" ref="S539" ca="1">SUMPRODUCT(J539:O539,TRANSPOSE(Test!AR$28:AR$33))+Test!$AD$20-Test!$AC$26</f>
        <v>20.060541464007549</v>
      </c>
      <c r="T539" s="10">
        <f ca="1">SUMPRODUCT(J539:O539,Results!K$9:P$9)</f>
        <v>21.466286860968331</v>
      </c>
      <c r="U539" s="10">
        <f ca="1">SUMPRODUCT(J539:O539,Results!K$9:P$9)+Test!$AD$20-Test!$AC$31</f>
        <v>21.483242917493424</v>
      </c>
      <c r="V539" s="10">
        <f t="shared" ca="1" si="49"/>
        <v>12.47798275270565</v>
      </c>
      <c r="W539" s="10">
        <f t="shared" ca="1" si="50"/>
        <v>12.420689732096594</v>
      </c>
      <c r="X539" s="10">
        <f t="shared" ca="1" si="51"/>
        <v>10.588374450357829</v>
      </c>
      <c r="Y539" s="10">
        <f t="shared" ca="1" si="52"/>
        <v>13.506032506016943</v>
      </c>
      <c r="Z539" s="10">
        <f ca="1">I539-Test!$AD$20</f>
        <v>33.284445903142604</v>
      </c>
      <c r="AA539" s="10">
        <f t="shared" ca="1" si="53"/>
        <v>12.083331052531069</v>
      </c>
    </row>
    <row r="540" spans="1:27">
      <c r="A540" s="6">
        <f ca="1">LN((RAND()^(-Results!$F$4))-1)</f>
        <v>0.41345192925969959</v>
      </c>
      <c r="B540" s="6">
        <f ca="1">LN((RAND()^(-Results!$F$4))-1)</f>
        <v>-0.64336481259519973</v>
      </c>
      <c r="C540" s="6">
        <f ca="1">LN((RAND()^(-Results!$F$4))-1)</f>
        <v>0.2590970209906141</v>
      </c>
      <c r="D540" s="6">
        <f ca="1">LN((RAND()^(-Results!$F$4))-1)</f>
        <v>-0.48733760274125376</v>
      </c>
      <c r="E540" s="6">
        <f ca="1">LN((RAND()^(-Results!$F$4))-1)</f>
        <v>-0.94837388110319176</v>
      </c>
      <c r="F540" s="6">
        <f ca="1">LN((RAND()^(-Results!$F$4))-1)</f>
        <v>-1.2815920256508802</v>
      </c>
      <c r="G540" s="6">
        <f ca="1">LN((RAND()^(-Results!$F$4))-1)</f>
        <v>-9.7042798907319164E-2</v>
      </c>
      <c r="H540" s="6">
        <f t="shared" ca="1" si="48"/>
        <v>-3.8791628463314909E-2</v>
      </c>
      <c r="I540" s="10">
        <f ca="1">SUMPRODUCT(J540:O540,Results!B$12:G$12)+Results!$F$5*H540</f>
        <v>-8.1705900117873203</v>
      </c>
      <c r="J540" s="10">
        <f ca="1">SUMPRODUCT($A540:$F540,Results!$B$15:$G$15)</f>
        <v>3.2847386730889649</v>
      </c>
      <c r="K540" s="10">
        <f ca="1">SUMPRODUCT($A540:$F540,Results!$B$16:$G$16)</f>
        <v>-2.8802155231537432</v>
      </c>
      <c r="L540" s="10">
        <f ca="1">SUMPRODUCT($A540:$F540,Results!$B$17:$G$17)</f>
        <v>4.8828613176215363</v>
      </c>
      <c r="M540" s="10">
        <f ca="1">SUMPRODUCT($A540:$F540,Results!$B$18:$G$18)</f>
        <v>1.6921211753643814</v>
      </c>
      <c r="N540" s="10">
        <f ca="1">SUMPRODUCT($A540:$F540,Results!$B$19:$G$19)</f>
        <v>0.57857300633399633</v>
      </c>
      <c r="O540" s="10">
        <f ca="1">SUMPRODUCT($A540:$F540,Results!$B$20:$G$20)</f>
        <v>-0.1650446078223391</v>
      </c>
      <c r="P540" s="10" cm="1">
        <f t="array" aca="1" ref="P540" ca="1">SUMPRODUCT(J540:O540,TRANSPOSE(Test!BL$20:BL$25))+Test!$AD$20-Test!$BL$27</f>
        <v>-7.746804592213965</v>
      </c>
      <c r="Q540" s="10" cm="1">
        <f t="array" aca="1" ref="Q540" ca="1">SUMPRODUCT(J540:O540,TRANSPOSE(Test!ES$20:ES$25))+Test!$AD$20-Test!$ES$27</f>
        <v>-7.8200349385289813</v>
      </c>
      <c r="R540" s="10">
        <f ca="1">I540-Results!$E$5*H540</f>
        <v>-8.0154234979340604</v>
      </c>
      <c r="S540" s="10" cm="1">
        <f t="array" aca="1" ref="S540" ca="1">SUMPRODUCT(J540:O540,TRANSPOSE(Test!AR$28:AR$33))+Test!$AD$20-Test!$AC$26</f>
        <v>-7.9283162462375287</v>
      </c>
      <c r="T540" s="10">
        <f ca="1">SUMPRODUCT(J540:O540,Results!K$9:P$9)</f>
        <v>-8.217864451733357</v>
      </c>
      <c r="U540" s="10">
        <f ca="1">SUMPRODUCT(J540:O540,Results!K$9:P$9)+Test!$AD$20-Test!$AC$31</f>
        <v>-8.2009083952082644</v>
      </c>
      <c r="V540" s="10">
        <f t="shared" ca="1" si="49"/>
        <v>-0.42378541957335525</v>
      </c>
      <c r="W540" s="10">
        <f t="shared" ca="1" si="50"/>
        <v>-0.3505550732583389</v>
      </c>
      <c r="X540" s="10">
        <f t="shared" ca="1" si="51"/>
        <v>-0.15516651385325986</v>
      </c>
      <c r="Y540" s="10">
        <f t="shared" ca="1" si="52"/>
        <v>-0.24227376554979152</v>
      </c>
      <c r="Z540" s="10">
        <f ca="1">I540-Test!$AD$20</f>
        <v>-8.4527180786692053</v>
      </c>
      <c r="AA540" s="10">
        <f t="shared" ca="1" si="53"/>
        <v>3.0318383420944173E-2</v>
      </c>
    </row>
    <row r="541" spans="1:27">
      <c r="A541" s="6">
        <f ca="1">LN((RAND()^(-Results!$F$4))-1)</f>
        <v>0.34210447993235793</v>
      </c>
      <c r="B541" s="6">
        <f ca="1">LN((RAND()^(-Results!$F$4))-1)</f>
        <v>-1.1432479639187896</v>
      </c>
      <c r="C541" s="6">
        <f ca="1">LN((RAND()^(-Results!$F$4))-1)</f>
        <v>4.0903251141495467</v>
      </c>
      <c r="D541" s="6">
        <f ca="1">LN((RAND()^(-Results!$F$4))-1)</f>
        <v>4.6690765982951499</v>
      </c>
      <c r="E541" s="6">
        <f ca="1">LN((RAND()^(-Results!$F$4))-1)</f>
        <v>0.75544983508233088</v>
      </c>
      <c r="F541" s="6">
        <f ca="1">LN((RAND()^(-Results!$F$4))-1)</f>
        <v>0.6109791681618244</v>
      </c>
      <c r="G541" s="6">
        <f ca="1">LN((RAND()^(-Results!$F$4))-1)</f>
        <v>4.1825141151841461</v>
      </c>
      <c r="H541" s="6">
        <f t="shared" ca="1" si="48"/>
        <v>4.2407652856281501</v>
      </c>
      <c r="I541" s="10">
        <f ca="1">SUMPRODUCT(J541:O541,Results!B$12:G$12)+Results!$F$5*H541</f>
        <v>29.080823540211579</v>
      </c>
      <c r="J541" s="10">
        <f ca="1">SUMPRODUCT($A541:$F541,Results!$B$15:$G$15)</f>
        <v>-3.6438785307024424</v>
      </c>
      <c r="K541" s="10">
        <f ca="1">SUMPRODUCT($A541:$F541,Results!$B$16:$G$16)</f>
        <v>3.1990676693397897</v>
      </c>
      <c r="L541" s="10">
        <f ca="1">SUMPRODUCT($A541:$F541,Results!$B$17:$G$17)</f>
        <v>0.43539223570675056</v>
      </c>
      <c r="M541" s="10">
        <f ca="1">SUMPRODUCT($A541:$F541,Results!$B$18:$G$18)</f>
        <v>-9.8058542225717638</v>
      </c>
      <c r="N541" s="10">
        <f ca="1">SUMPRODUCT($A541:$F541,Results!$B$19:$G$19)</f>
        <v>3.5645062155494123E-2</v>
      </c>
      <c r="O541" s="10">
        <f ca="1">SUMPRODUCT($A541:$F541,Results!$B$20:$G$20)</f>
        <v>6.8817443041147683</v>
      </c>
      <c r="P541" s="10" cm="1">
        <f t="array" aca="1" ref="P541" ca="1">SUMPRODUCT(J541:O541,TRANSPOSE(Test!BL$20:BL$25))+Test!$AD$20-Test!$BL$27</f>
        <v>9.5825007117852312</v>
      </c>
      <c r="Q541" s="10" cm="1">
        <f t="array" aca="1" ref="Q541" ca="1">SUMPRODUCT(J541:O541,TRANSPOSE(Test!ES$20:ES$25))+Test!$AD$20-Test!$ES$27</f>
        <v>9.5976358485944644</v>
      </c>
      <c r="R541" s="10">
        <f ca="1">I541-Results!$E$5*H541</f>
        <v>12.117762397698979</v>
      </c>
      <c r="S541" s="10" cm="1">
        <f t="array" aca="1" ref="S541" ca="1">SUMPRODUCT(J541:O541,TRANSPOSE(Test!AR$28:AR$33))+Test!$AD$20-Test!$AC$26</f>
        <v>18.661005826503516</v>
      </c>
      <c r="T541" s="10">
        <f ca="1">SUMPRODUCT(J541:O541,Results!K$9:P$9)</f>
        <v>9.7486648899903621</v>
      </c>
      <c r="U541" s="10">
        <f ca="1">SUMPRODUCT(J541:O541,Results!K$9:P$9)+Test!$AD$20-Test!$AC$31</f>
        <v>9.7656209465154546</v>
      </c>
      <c r="V541" s="10">
        <f t="shared" ca="1" si="49"/>
        <v>19.498322828426346</v>
      </c>
      <c r="W541" s="10">
        <f t="shared" ca="1" si="50"/>
        <v>19.483187691617115</v>
      </c>
      <c r="X541" s="10">
        <f t="shared" ca="1" si="51"/>
        <v>16.963061142512601</v>
      </c>
      <c r="Y541" s="10">
        <f t="shared" ca="1" si="52"/>
        <v>10.419817713708063</v>
      </c>
      <c r="Z541" s="10">
        <f ca="1">I541-Test!$AD$20</f>
        <v>28.798695473329694</v>
      </c>
      <c r="AA541" s="10">
        <f t="shared" ca="1" si="53"/>
        <v>19.315202593696124</v>
      </c>
    </row>
    <row r="542" spans="1:27">
      <c r="A542" s="6">
        <f ca="1">LN((RAND()^(-Results!$F$4))-1)</f>
        <v>-0.30376097700428834</v>
      </c>
      <c r="B542" s="6">
        <f ca="1">LN((RAND()^(-Results!$F$4))-1)</f>
        <v>1.4584404259849233</v>
      </c>
      <c r="C542" s="6">
        <f ca="1">LN((RAND()^(-Results!$F$4))-1)</f>
        <v>1.5198992779868394</v>
      </c>
      <c r="D542" s="6">
        <f ca="1">LN((RAND()^(-Results!$F$4))-1)</f>
        <v>-7.2720395170275162E-2</v>
      </c>
      <c r="E542" s="6">
        <f ca="1">LN((RAND()^(-Results!$F$4))-1)</f>
        <v>-0.5044069893212334</v>
      </c>
      <c r="F542" s="6">
        <f ca="1">LN((RAND()^(-Results!$F$4))-1)</f>
        <v>-0.11253367744828043</v>
      </c>
      <c r="G542" s="6">
        <f ca="1">LN((RAND()^(-Results!$F$4))-1)</f>
        <v>0.49969523535015775</v>
      </c>
      <c r="H542" s="6">
        <f t="shared" ca="1" si="48"/>
        <v>0.55794640579416199</v>
      </c>
      <c r="I542" s="10">
        <f ca="1">SUMPRODUCT(J542:O542,Results!B$12:G$12)+Results!$F$5*H542</f>
        <v>2.2741488796624476</v>
      </c>
      <c r="J542" s="10">
        <f ca="1">SUMPRODUCT($A542:$F542,Results!$B$15:$G$15)</f>
        <v>2.8266526439607276</v>
      </c>
      <c r="K542" s="10">
        <f ca="1">SUMPRODUCT($A542:$F542,Results!$B$16:$G$16)</f>
        <v>2.0772058595168992</v>
      </c>
      <c r="L542" s="10">
        <f ca="1">SUMPRODUCT($A542:$F542,Results!$B$17:$G$17)</f>
        <v>4.9038880367713613</v>
      </c>
      <c r="M542" s="10">
        <f ca="1">SUMPRODUCT($A542:$F542,Results!$B$18:$G$18)</f>
        <v>-1.5374628049743519</v>
      </c>
      <c r="N542" s="10">
        <f ca="1">SUMPRODUCT($A542:$F542,Results!$B$19:$G$19)</f>
        <v>3.2440352461851645</v>
      </c>
      <c r="O542" s="10">
        <f ca="1">SUMPRODUCT($A542:$F542,Results!$B$20:$G$20)</f>
        <v>1.6527973957340631</v>
      </c>
      <c r="P542" s="10" cm="1">
        <f t="array" aca="1" ref="P542" ca="1">SUMPRODUCT(J542:O542,TRANSPOSE(Test!BL$20:BL$25))+Test!$AD$20-Test!$BL$27</f>
        <v>-0.42770552711939258</v>
      </c>
      <c r="Q542" s="10" cm="1">
        <f t="array" aca="1" ref="Q542" ca="1">SUMPRODUCT(J542:O542,TRANSPOSE(Test!ES$20:ES$25))+Test!$AD$20-Test!$ES$27</f>
        <v>-0.38467507399315959</v>
      </c>
      <c r="R542" s="10">
        <f ca="1">I542-Results!$E$5*H542</f>
        <v>4.2363256485799639E-2</v>
      </c>
      <c r="S542" s="10" cm="1">
        <f t="array" aca="1" ref="S542" ca="1">SUMPRODUCT(J542:O542,TRANSPOSE(Test!AR$28:AR$33))+Test!$AD$20-Test!$AC$26</f>
        <v>1.8676671916060912</v>
      </c>
      <c r="T542" s="10">
        <f ca="1">SUMPRODUCT(J542:O542,Results!K$9:P$9)</f>
        <v>-0.18221880561495829</v>
      </c>
      <c r="U542" s="10">
        <f ca="1">SUMPRODUCT(J542:O542,Results!K$9:P$9)+Test!$AD$20-Test!$AC$31</f>
        <v>-0.16526274908986582</v>
      </c>
      <c r="V542" s="10">
        <f t="shared" ca="1" si="49"/>
        <v>2.7018544067818402</v>
      </c>
      <c r="W542" s="10">
        <f t="shared" ca="1" si="50"/>
        <v>2.6588239536556073</v>
      </c>
      <c r="X542" s="10">
        <f t="shared" ca="1" si="51"/>
        <v>2.231785623176648</v>
      </c>
      <c r="Y542" s="10">
        <f t="shared" ca="1" si="52"/>
        <v>0.40648168805635643</v>
      </c>
      <c r="Z542" s="10">
        <f ca="1">I542-Test!$AD$20</f>
        <v>1.9920208127805623</v>
      </c>
      <c r="AA542" s="10">
        <f t="shared" ca="1" si="53"/>
        <v>2.4394116287523135</v>
      </c>
    </row>
    <row r="543" spans="1:27">
      <c r="A543" s="6">
        <f ca="1">LN((RAND()^(-Results!$F$4))-1)</f>
        <v>-1.0531011353578188</v>
      </c>
      <c r="B543" s="6">
        <f ca="1">LN((RAND()^(-Results!$F$4))-1)</f>
        <v>1.10256296295608</v>
      </c>
      <c r="C543" s="6">
        <f ca="1">LN((RAND()^(-Results!$F$4))-1)</f>
        <v>6.3861439859096689E-2</v>
      </c>
      <c r="D543" s="6">
        <f ca="1">LN((RAND()^(-Results!$F$4))-1)</f>
        <v>4.6196829597970197</v>
      </c>
      <c r="E543" s="6">
        <f ca="1">LN((RAND()^(-Results!$F$4))-1)</f>
        <v>0.41414189823025588</v>
      </c>
      <c r="F543" s="6">
        <f ca="1">LN((RAND()^(-Results!$F$4))-1)</f>
        <v>1.2797551792237489</v>
      </c>
      <c r="G543" s="6">
        <f ca="1">LN((RAND()^(-Results!$F$4))-1)</f>
        <v>-2.1426572698103739</v>
      </c>
      <c r="H543" s="6">
        <f t="shared" ca="1" si="48"/>
        <v>-2.0844060993663698</v>
      </c>
      <c r="I543" s="10">
        <f ca="1">SUMPRODUCT(J543:O543,Results!B$12:G$12)+Results!$F$5*H543</f>
        <v>-5.206391375487387</v>
      </c>
      <c r="J543" s="10">
        <f ca="1">SUMPRODUCT($A543:$F543,Results!$B$15:$G$15)</f>
        <v>-4.4153167045455666</v>
      </c>
      <c r="K543" s="10">
        <f ca="1">SUMPRODUCT($A543:$F543,Results!$B$16:$G$16)</f>
        <v>-0.95438484029577642</v>
      </c>
      <c r="L543" s="10">
        <f ca="1">SUMPRODUCT($A543:$F543,Results!$B$17:$G$17)</f>
        <v>-0.84893890066146138</v>
      </c>
      <c r="M543" s="10">
        <f ca="1">SUMPRODUCT($A543:$F543,Results!$B$18:$G$18)</f>
        <v>-4.0374644347379371</v>
      </c>
      <c r="N543" s="10">
        <f ca="1">SUMPRODUCT($A543:$F543,Results!$B$19:$G$19)</f>
        <v>-1.9257830658895383</v>
      </c>
      <c r="O543" s="10">
        <f ca="1">SUMPRODUCT($A543:$F543,Results!$B$20:$G$20)</f>
        <v>2.5828391860429916</v>
      </c>
      <c r="P543" s="10" cm="1">
        <f t="array" aca="1" ref="P543" ca="1">SUMPRODUCT(J543:O543,TRANSPOSE(Test!BL$20:BL$25))+Test!$AD$20-Test!$BL$27</f>
        <v>4.6773039905431943</v>
      </c>
      <c r="Q543" s="10" cm="1">
        <f t="array" aca="1" ref="Q543" ca="1">SUMPRODUCT(J543:O543,TRANSPOSE(Test!ES$20:ES$25))+Test!$AD$20-Test!$ES$27</f>
        <v>4.8827878620370466</v>
      </c>
      <c r="R543" s="10">
        <f ca="1">I543-Results!$E$5*H543</f>
        <v>3.1312330219780922</v>
      </c>
      <c r="S543" s="10" cm="1">
        <f t="array" aca="1" ref="S543" ca="1">SUMPRODUCT(J543:O543,TRANSPOSE(Test!AR$28:AR$33))+Test!$AD$20-Test!$AC$26</f>
        <v>7.6353580756503368</v>
      </c>
      <c r="T543" s="10">
        <f ca="1">SUMPRODUCT(J543:O543,Results!K$9:P$9)</f>
        <v>5.9997795575459891</v>
      </c>
      <c r="U543" s="10">
        <f ca="1">SUMPRODUCT(J543:O543,Results!K$9:P$9)+Test!$AD$20-Test!$AC$31</f>
        <v>6.0167356140710817</v>
      </c>
      <c r="V543" s="10">
        <f t="shared" ca="1" si="49"/>
        <v>-9.8836953660305813</v>
      </c>
      <c r="W543" s="10">
        <f t="shared" ca="1" si="50"/>
        <v>-10.089179237524434</v>
      </c>
      <c r="X543" s="10">
        <f t="shared" ca="1" si="51"/>
        <v>-8.3376243974654791</v>
      </c>
      <c r="Y543" s="10">
        <f t="shared" ca="1" si="52"/>
        <v>-12.841749451137723</v>
      </c>
      <c r="Z543" s="10">
        <f ca="1">I543-Test!$AD$20</f>
        <v>-5.488519442369272</v>
      </c>
      <c r="AA543" s="10">
        <f t="shared" ca="1" si="53"/>
        <v>-11.22312698955847</v>
      </c>
    </row>
    <row r="544" spans="1:27">
      <c r="A544" s="6">
        <f ca="1">LN((RAND()^(-Results!$F$4))-1)</f>
        <v>0.66610561826726622</v>
      </c>
      <c r="B544" s="6">
        <f ca="1">LN((RAND()^(-Results!$F$4))-1)</f>
        <v>-2.9536849898829387</v>
      </c>
      <c r="C544" s="6">
        <f ca="1">LN((RAND()^(-Results!$F$4))-1)</f>
        <v>1.6324960057401554</v>
      </c>
      <c r="D544" s="6">
        <f ca="1">LN((RAND()^(-Results!$F$4))-1)</f>
        <v>0.64866961243176868</v>
      </c>
      <c r="E544" s="6">
        <f ca="1">LN((RAND()^(-Results!$F$4))-1)</f>
        <v>-1.2464206070928832</v>
      </c>
      <c r="F544" s="6">
        <f ca="1">LN((RAND()^(-Results!$F$4))-1)</f>
        <v>-1.1564745788808144</v>
      </c>
      <c r="G544" s="6">
        <f ca="1">LN((RAND()^(-Results!$F$4))-1)</f>
        <v>-1.6762486632517477</v>
      </c>
      <c r="H544" s="6">
        <f t="shared" ca="1" si="48"/>
        <v>-1.6179974928077434</v>
      </c>
      <c r="I544" s="10">
        <f ca="1">SUMPRODUCT(J544:O544,Results!B$12:G$12)+Results!$F$5*H544</f>
        <v>-19.573545342001658</v>
      </c>
      <c r="J544" s="10">
        <f ca="1">SUMPRODUCT($A544:$F544,Results!$B$15:$G$15)</f>
        <v>3.2311826077885901</v>
      </c>
      <c r="K544" s="10">
        <f ca="1">SUMPRODUCT($A544:$F544,Results!$B$16:$G$16)</f>
        <v>-4.2255959357130086</v>
      </c>
      <c r="L544" s="10">
        <f ca="1">SUMPRODUCT($A544:$F544,Results!$B$17:$G$17)</f>
        <v>5.8489805888547082</v>
      </c>
      <c r="M544" s="10">
        <f ca="1">SUMPRODUCT($A544:$F544,Results!$B$18:$G$18)</f>
        <v>-2.1444759660013295</v>
      </c>
      <c r="N544" s="10">
        <f ca="1">SUMPRODUCT($A544:$F544,Results!$B$19:$G$19)</f>
        <v>-1.5536113511374863</v>
      </c>
      <c r="O544" s="10">
        <f ca="1">SUMPRODUCT($A544:$F544,Results!$B$20:$G$20)</f>
        <v>2.3672731018133772</v>
      </c>
      <c r="P544" s="10" cm="1">
        <f t="array" aca="1" ref="P544" ca="1">SUMPRODUCT(J544:O544,TRANSPOSE(Test!BL$20:BL$25))+Test!$AD$20-Test!$BL$27</f>
        <v>-10.166348179197621</v>
      </c>
      <c r="Q544" s="10" cm="1">
        <f t="array" aca="1" ref="Q544" ca="1">SUMPRODUCT(J544:O544,TRANSPOSE(Test!ES$20:ES$25))+Test!$AD$20-Test!$ES$27</f>
        <v>-10.33195247025423</v>
      </c>
      <c r="R544" s="10">
        <f ca="1">I544-Results!$E$5*H544</f>
        <v>-13.101555370770685</v>
      </c>
      <c r="S544" s="10" cm="1">
        <f t="array" aca="1" ref="S544" ca="1">SUMPRODUCT(J544:O544,TRANSPOSE(Test!AR$28:AR$33))+Test!$AD$20-Test!$AC$26</f>
        <v>-6.0335603636202793</v>
      </c>
      <c r="T544" s="10">
        <f ca="1">SUMPRODUCT(J544:O544,Results!K$9:P$9)</f>
        <v>-11.178918970856872</v>
      </c>
      <c r="U544" s="10">
        <f ca="1">SUMPRODUCT(J544:O544,Results!K$9:P$9)+Test!$AD$20-Test!$AC$31</f>
        <v>-11.161962914331779</v>
      </c>
      <c r="V544" s="10">
        <f t="shared" ca="1" si="49"/>
        <v>-9.4071971628040369</v>
      </c>
      <c r="W544" s="10">
        <f t="shared" ca="1" si="50"/>
        <v>-9.2415928717474287</v>
      </c>
      <c r="X544" s="10">
        <f t="shared" ca="1" si="51"/>
        <v>-6.4719899712309736</v>
      </c>
      <c r="Y544" s="10">
        <f t="shared" ca="1" si="52"/>
        <v>-13.53998497838138</v>
      </c>
      <c r="Z544" s="10">
        <f ca="1">I544-Test!$AD$20</f>
        <v>-19.855673408883543</v>
      </c>
      <c r="AA544" s="10">
        <f t="shared" ca="1" si="53"/>
        <v>-8.4115824276698792</v>
      </c>
    </row>
    <row r="545" spans="1:27">
      <c r="A545" s="6">
        <f ca="1">LN((RAND()^(-Results!$F$4))-1)</f>
        <v>-1.5539244138489912</v>
      </c>
      <c r="B545" s="6">
        <f ca="1">LN((RAND()^(-Results!$F$4))-1)</f>
        <v>3.0729642042668313</v>
      </c>
      <c r="C545" s="6">
        <f ca="1">LN((RAND()^(-Results!$F$4))-1)</f>
        <v>-2.297894288664196</v>
      </c>
      <c r="D545" s="6">
        <f ca="1">LN((RAND()^(-Results!$F$4))-1)</f>
        <v>4.0599333376567452</v>
      </c>
      <c r="E545" s="6">
        <f ca="1">LN((RAND()^(-Results!$F$4))-1)</f>
        <v>1.9638252679667287</v>
      </c>
      <c r="F545" s="6">
        <f ca="1">LN((RAND()^(-Results!$F$4))-1)</f>
        <v>-2.374626566331365</v>
      </c>
      <c r="G545" s="6">
        <f ca="1">LN((RAND()^(-Results!$F$4))-1)</f>
        <v>0.47287017489561556</v>
      </c>
      <c r="H545" s="6">
        <f t="shared" ca="1" si="48"/>
        <v>0.53112134533961985</v>
      </c>
      <c r="I545" s="10">
        <f ca="1">SUMPRODUCT(J545:O545,Results!B$12:G$12)+Results!$F$5*H545</f>
        <v>-3.2644453960352418</v>
      </c>
      <c r="J545" s="10">
        <f ca="1">SUMPRODUCT($A545:$F545,Results!$B$15:$G$15)</f>
        <v>0.3346272628297644</v>
      </c>
      <c r="K545" s="10">
        <f ca="1">SUMPRODUCT($A545:$F545,Results!$B$16:$G$16)</f>
        <v>-1.5856873096676001</v>
      </c>
      <c r="L545" s="10">
        <f ca="1">SUMPRODUCT($A545:$F545,Results!$B$17:$G$17)</f>
        <v>-4.3460994315906234</v>
      </c>
      <c r="M545" s="10">
        <f ca="1">SUMPRODUCT($A545:$F545,Results!$B$18:$G$18)</f>
        <v>7.023599235956155</v>
      </c>
      <c r="N545" s="10">
        <f ca="1">SUMPRODUCT($A545:$F545,Results!$B$19:$G$19)</f>
        <v>-4.8661825857306651</v>
      </c>
      <c r="O545" s="10">
        <f ca="1">SUMPRODUCT($A545:$F545,Results!$B$20:$G$20)</f>
        <v>-5.5855404182234807</v>
      </c>
      <c r="P545" s="10" cm="1">
        <f t="array" aca="1" ref="P545" ca="1">SUMPRODUCT(J545:O545,TRANSPOSE(Test!BL$20:BL$25))+Test!$AD$20-Test!$BL$27</f>
        <v>-7.5116020189476753</v>
      </c>
      <c r="Q545" s="10" cm="1">
        <f t="array" aca="1" ref="Q545" ca="1">SUMPRODUCT(J545:O545,TRANSPOSE(Test!ES$20:ES$25))+Test!$AD$20-Test!$ES$27</f>
        <v>-7.2418584705285101</v>
      </c>
      <c r="R545" s="10">
        <f ca="1">I545-Results!$E$5*H545</f>
        <v>-5.3889307773937212</v>
      </c>
      <c r="S545" s="10" cm="1">
        <f t="array" aca="1" ref="S545" ca="1">SUMPRODUCT(J545:O545,TRANSPOSE(Test!AR$28:AR$33))+Test!$AD$20-Test!$AC$26</f>
        <v>-13.654899426406701</v>
      </c>
      <c r="T545" s="10">
        <f ca="1">SUMPRODUCT(J545:O545,Results!K$9:P$9)</f>
        <v>-5.7970102251685454</v>
      </c>
      <c r="U545" s="10">
        <f ca="1">SUMPRODUCT(J545:O545,Results!K$9:P$9)+Test!$AD$20-Test!$AC$31</f>
        <v>-5.7800541686434528</v>
      </c>
      <c r="V545" s="10">
        <f t="shared" ca="1" si="49"/>
        <v>4.2471566229124331</v>
      </c>
      <c r="W545" s="10">
        <f t="shared" ca="1" si="50"/>
        <v>3.9774130744932683</v>
      </c>
      <c r="X545" s="10">
        <f t="shared" ca="1" si="51"/>
        <v>2.1244853813584794</v>
      </c>
      <c r="Y545" s="10">
        <f t="shared" ca="1" si="52"/>
        <v>10.390454030371458</v>
      </c>
      <c r="Z545" s="10">
        <f ca="1">I545-Test!$AD$20</f>
        <v>-3.5465734629171273</v>
      </c>
      <c r="AA545" s="10">
        <f t="shared" ca="1" si="53"/>
        <v>2.515608772608211</v>
      </c>
    </row>
    <row r="546" spans="1:27">
      <c r="A546" s="6">
        <f ca="1">LN((RAND()^(-Results!$F$4))-1)</f>
        <v>-0.60589300598790874</v>
      </c>
      <c r="B546" s="6">
        <f ca="1">LN((RAND()^(-Results!$F$4))-1)</f>
        <v>-0.18862267494347174</v>
      </c>
      <c r="C546" s="6">
        <f ca="1">LN((RAND()^(-Results!$F$4))-1)</f>
        <v>-0.85370186981385676</v>
      </c>
      <c r="D546" s="6">
        <f ca="1">LN((RAND()^(-Results!$F$4))-1)</f>
        <v>-1.7844309511295118</v>
      </c>
      <c r="E546" s="6">
        <f ca="1">LN((RAND()^(-Results!$F$4))-1)</f>
        <v>-1.5549340083391778</v>
      </c>
      <c r="F546" s="6">
        <f ca="1">LN((RAND()^(-Results!$F$4))-1)</f>
        <v>-1.8974757086731207</v>
      </c>
      <c r="G546" s="6">
        <f ca="1">LN((RAND()^(-Results!$F$4))-1)</f>
        <v>0.64681034031965101</v>
      </c>
      <c r="H546" s="6">
        <f t="shared" ca="1" si="48"/>
        <v>0.70506151076365531</v>
      </c>
      <c r="I546" s="10">
        <f ca="1">SUMPRODUCT(J546:O546,Results!B$12:G$12)+Results!$F$5*H546</f>
        <v>-15.995610124480816</v>
      </c>
      <c r="J546" s="10">
        <f ca="1">SUMPRODUCT($A546:$F546,Results!$B$15:$G$15)</f>
        <v>8.2450041142904524</v>
      </c>
      <c r="K546" s="10">
        <f ca="1">SUMPRODUCT($A546:$F546,Results!$B$16:$G$16)</f>
        <v>-4.8452416274567529</v>
      </c>
      <c r="L546" s="10">
        <f ca="1">SUMPRODUCT($A546:$F546,Results!$B$17:$G$17)</f>
        <v>7.2684777192290646</v>
      </c>
      <c r="M546" s="10">
        <f ca="1">SUMPRODUCT($A546:$F546,Results!$B$18:$G$18)</f>
        <v>5.0495699299316694</v>
      </c>
      <c r="N546" s="10">
        <f ca="1">SUMPRODUCT($A546:$F546,Results!$B$19:$G$19)</f>
        <v>-1.1972257042887791</v>
      </c>
      <c r="O546" s="10">
        <f ca="1">SUMPRODUCT($A546:$F546,Results!$B$20:$G$20)</f>
        <v>-2.9231582386565584</v>
      </c>
      <c r="P546" s="10" cm="1">
        <f t="array" aca="1" ref="P546" ca="1">SUMPRODUCT(J546:O546,TRANSPOSE(Test!BL$20:BL$25))+Test!$AD$20-Test!$BL$27</f>
        <v>-19.818337397526307</v>
      </c>
      <c r="Q546" s="10" cm="1">
        <f t="array" aca="1" ref="Q546" ca="1">SUMPRODUCT(J546:O546,TRANSPOSE(Test!ES$20:ES$25))+Test!$AD$20-Test!$ES$27</f>
        <v>-19.87542568732221</v>
      </c>
      <c r="R546" s="10">
        <f ca="1">I546-Results!$E$5*H546</f>
        <v>-18.815856167535436</v>
      </c>
      <c r="S546" s="10" cm="1">
        <f t="array" aca="1" ref="S546" ca="1">SUMPRODUCT(J546:O546,TRANSPOSE(Test!AR$28:AR$33))+Test!$AD$20-Test!$AC$26</f>
        <v>-21.575541081819672</v>
      </c>
      <c r="T546" s="10">
        <f ca="1">SUMPRODUCT(J546:O546,Results!K$9:P$9)</f>
        <v>-20.213501967784925</v>
      </c>
      <c r="U546" s="10">
        <f ca="1">SUMPRODUCT(J546:O546,Results!K$9:P$9)+Test!$AD$20-Test!$AC$31</f>
        <v>-20.196545911259832</v>
      </c>
      <c r="V546" s="10">
        <f t="shared" ca="1" si="49"/>
        <v>3.8227272730454906</v>
      </c>
      <c r="W546" s="10">
        <f t="shared" ca="1" si="50"/>
        <v>3.8798155628413937</v>
      </c>
      <c r="X546" s="10">
        <f t="shared" ca="1" si="51"/>
        <v>2.8202460430546203</v>
      </c>
      <c r="Y546" s="10">
        <f t="shared" ca="1" si="52"/>
        <v>5.5799309573388562</v>
      </c>
      <c r="Z546" s="10">
        <f ca="1">I546-Test!$AD$20</f>
        <v>-16.277738191362701</v>
      </c>
      <c r="AA546" s="10">
        <f t="shared" ca="1" si="53"/>
        <v>4.2009357867790165</v>
      </c>
    </row>
    <row r="547" spans="1:27">
      <c r="A547" s="6">
        <f ca="1">LN((RAND()^(-Results!$F$4))-1)</f>
        <v>3.1626471404941086</v>
      </c>
      <c r="B547" s="6">
        <f ca="1">LN((RAND()^(-Results!$F$4))-1)</f>
        <v>1.3874645335218987</v>
      </c>
      <c r="C547" s="6">
        <f ca="1">LN((RAND()^(-Results!$F$4))-1)</f>
        <v>-0.23210947711966029</v>
      </c>
      <c r="D547" s="6">
        <f ca="1">LN((RAND()^(-Results!$F$4))-1)</f>
        <v>-0.39697247258573481</v>
      </c>
      <c r="E547" s="6">
        <f ca="1">LN((RAND()^(-Results!$F$4))-1)</f>
        <v>-1.6501213774471768</v>
      </c>
      <c r="F547" s="6">
        <f ca="1">LN((RAND()^(-Results!$F$4))-1)</f>
        <v>-0.7889661802897584</v>
      </c>
      <c r="G547" s="6">
        <f ca="1">LN((RAND()^(-Results!$F$4))-1)</f>
        <v>2.3847415687277329</v>
      </c>
      <c r="H547" s="6">
        <f t="shared" ca="1" si="48"/>
        <v>2.442992739171737</v>
      </c>
      <c r="I547" s="10">
        <f ca="1">SUMPRODUCT(J547:O547,Results!B$12:G$12)+Results!$F$5*H547</f>
        <v>28.039099756080354</v>
      </c>
      <c r="J547" s="10">
        <f ca="1">SUMPRODUCT($A547:$F547,Results!$B$15:$G$15)</f>
        <v>-5.3652738396953064</v>
      </c>
      <c r="K547" s="10">
        <f ca="1">SUMPRODUCT($A547:$F547,Results!$B$16:$G$16)</f>
        <v>-3.4455045200799632</v>
      </c>
      <c r="L547" s="10">
        <f ca="1">SUMPRODUCT($A547:$F547,Results!$B$17:$G$17)</f>
        <v>7.5969556111615848</v>
      </c>
      <c r="M547" s="10">
        <f ca="1">SUMPRODUCT($A547:$F547,Results!$B$18:$G$18)</f>
        <v>2.6924527103944902</v>
      </c>
      <c r="N547" s="10">
        <f ca="1">SUMPRODUCT($A547:$F547,Results!$B$19:$G$19)</f>
        <v>10.873067145044853</v>
      </c>
      <c r="O547" s="10">
        <f ca="1">SUMPRODUCT($A547:$F547,Results!$B$20:$G$20)</f>
        <v>2.7955644084179876</v>
      </c>
      <c r="P547" s="10" cm="1">
        <f t="array" aca="1" ref="P547" ca="1">SUMPRODUCT(J547:O547,TRANSPOSE(Test!BL$20:BL$25))+Test!$AD$20-Test!$BL$27</f>
        <v>15.092011981402299</v>
      </c>
      <c r="Q547" s="10" cm="1">
        <f t="array" aca="1" ref="Q547" ca="1">SUMPRODUCT(J547:O547,TRANSPOSE(Test!ES$20:ES$25))+Test!$AD$20-Test!$ES$27</f>
        <v>15.047801316068655</v>
      </c>
      <c r="R547" s="10">
        <f ca="1">I547-Results!$E$5*H547</f>
        <v>18.267128799393404</v>
      </c>
      <c r="S547" s="10" cm="1">
        <f t="array" aca="1" ref="S547" ca="1">SUMPRODUCT(J547:O547,TRANSPOSE(Test!AR$28:AR$33))+Test!$AD$20-Test!$AC$26</f>
        <v>10.34727137516091</v>
      </c>
      <c r="T547" s="10">
        <f ca="1">SUMPRODUCT(J547:O547,Results!K$9:P$9)</f>
        <v>14.788668785677386</v>
      </c>
      <c r="U547" s="10">
        <f ca="1">SUMPRODUCT(J547:O547,Results!K$9:P$9)+Test!$AD$20-Test!$AC$31</f>
        <v>14.805624842202478</v>
      </c>
      <c r="V547" s="10">
        <f t="shared" ca="1" si="49"/>
        <v>12.947087774678055</v>
      </c>
      <c r="W547" s="10">
        <f t="shared" ca="1" si="50"/>
        <v>12.991298440011699</v>
      </c>
      <c r="X547" s="10">
        <f t="shared" ca="1" si="51"/>
        <v>9.7719709566869497</v>
      </c>
      <c r="Y547" s="10">
        <f t="shared" ca="1" si="52"/>
        <v>17.691828380919446</v>
      </c>
      <c r="Z547" s="10">
        <f ca="1">I547-Test!$AD$20</f>
        <v>27.756971689198469</v>
      </c>
      <c r="AA547" s="10">
        <f t="shared" ca="1" si="53"/>
        <v>13.233474913877876</v>
      </c>
    </row>
    <row r="548" spans="1:27">
      <c r="A548" s="6">
        <f ca="1">LN((RAND()^(-Results!$F$4))-1)</f>
        <v>1.4661781932173179</v>
      </c>
      <c r="B548" s="6">
        <f ca="1">LN((RAND()^(-Results!$F$4))-1)</f>
        <v>0.50551078719340592</v>
      </c>
      <c r="C548" s="6">
        <f ca="1">LN((RAND()^(-Results!$F$4))-1)</f>
        <v>-3.4477326282260297</v>
      </c>
      <c r="D548" s="6">
        <f ca="1">LN((RAND()^(-Results!$F$4))-1)</f>
        <v>2.4647046427489898</v>
      </c>
      <c r="E548" s="6">
        <f ca="1">LN((RAND()^(-Results!$F$4))-1)</f>
        <v>4.6080670109442954</v>
      </c>
      <c r="F548" s="6">
        <f ca="1">LN((RAND()^(-Results!$F$4))-1)</f>
        <v>0.2444515226316431</v>
      </c>
      <c r="G548" s="6">
        <f ca="1">LN((RAND()^(-Results!$F$4))-1)</f>
        <v>-2.0981412920013578</v>
      </c>
      <c r="H548" s="6">
        <f t="shared" ca="1" si="48"/>
        <v>-2.0398901215573537</v>
      </c>
      <c r="I548" s="10">
        <f ca="1">SUMPRODUCT(J548:O548,Results!B$12:G$12)+Results!$F$5*H548</f>
        <v>18.036593190074502</v>
      </c>
      <c r="J548" s="10">
        <f ca="1">SUMPRODUCT($A548:$F548,Results!$B$15:$G$15)</f>
        <v>-15.597455984593102</v>
      </c>
      <c r="K548" s="10">
        <f ca="1">SUMPRODUCT($A548:$F548,Results!$B$16:$G$16)</f>
        <v>4.1179102291993281</v>
      </c>
      <c r="L548" s="10">
        <f ca="1">SUMPRODUCT($A548:$F548,Results!$B$17:$G$17)</f>
        <v>-22.431635875698699</v>
      </c>
      <c r="M548" s="10">
        <f ca="1">SUMPRODUCT($A548:$F548,Results!$B$18:$G$18)</f>
        <v>4.5626795140091705</v>
      </c>
      <c r="N548" s="10">
        <f ca="1">SUMPRODUCT($A548:$F548,Results!$B$19:$G$19)</f>
        <v>-3.550713183536002</v>
      </c>
      <c r="O548" s="10">
        <f ca="1">SUMPRODUCT($A548:$F548,Results!$B$20:$G$20)</f>
        <v>-4.7889586376518158</v>
      </c>
      <c r="P548" s="10" cm="1">
        <f t="array" aca="1" ref="P548" ca="1">SUMPRODUCT(J548:O548,TRANSPOSE(Test!BL$20:BL$25))+Test!$AD$20-Test!$BL$27</f>
        <v>27.275401190048385</v>
      </c>
      <c r="Q548" s="10" cm="1">
        <f t="array" aca="1" ref="Q548" ca="1">SUMPRODUCT(J548:O548,TRANSPOSE(Test!ES$20:ES$25))+Test!$AD$20-Test!$ES$27</f>
        <v>27.393342729418166</v>
      </c>
      <c r="R548" s="10">
        <f ca="1">I548-Results!$E$5*H548</f>
        <v>26.196153676303915</v>
      </c>
      <c r="S548" s="10" cm="1">
        <f t="array" aca="1" ref="S548" ca="1">SUMPRODUCT(J548:O548,TRANSPOSE(Test!AR$28:AR$33))+Test!$AD$20-Test!$AC$26</f>
        <v>17.129458664614628</v>
      </c>
      <c r="T548" s="10">
        <f ca="1">SUMPRODUCT(J548:O548,Results!K$9:P$9)</f>
        <v>28.026998098497526</v>
      </c>
      <c r="U548" s="10">
        <f ca="1">SUMPRODUCT(J548:O548,Results!K$9:P$9)+Test!$AD$20-Test!$AC$31</f>
        <v>28.043954155022618</v>
      </c>
      <c r="V548" s="10">
        <f t="shared" ca="1" si="49"/>
        <v>-9.2388079999738828</v>
      </c>
      <c r="W548" s="10">
        <f t="shared" ca="1" si="50"/>
        <v>-9.3567495393436637</v>
      </c>
      <c r="X548" s="10">
        <f t="shared" ca="1" si="51"/>
        <v>-8.1595604862294131</v>
      </c>
      <c r="Y548" s="10">
        <f t="shared" ca="1" si="52"/>
        <v>0.90713452545987394</v>
      </c>
      <c r="Z548" s="10">
        <f ca="1">I548-Test!$AD$20</f>
        <v>17.754465123192617</v>
      </c>
      <c r="AA548" s="10">
        <f t="shared" ca="1" si="53"/>
        <v>-10.007360964948116</v>
      </c>
    </row>
    <row r="549" spans="1:27">
      <c r="A549" s="6">
        <f ca="1">LN((RAND()^(-Results!$F$4))-1)</f>
        <v>1.9289705417728604</v>
      </c>
      <c r="B549" s="6">
        <f ca="1">LN((RAND()^(-Results!$F$4))-1)</f>
        <v>0.12913765334250316</v>
      </c>
      <c r="C549" s="6">
        <f ca="1">LN((RAND()^(-Results!$F$4))-1)</f>
        <v>-1.3296584950123762</v>
      </c>
      <c r="D549" s="6">
        <f ca="1">LN((RAND()^(-Results!$F$4))-1)</f>
        <v>0.27031070065562013</v>
      </c>
      <c r="E549" s="6">
        <f ca="1">LN((RAND()^(-Results!$F$4))-1)</f>
        <v>0.77988404463468697</v>
      </c>
      <c r="F549" s="6">
        <f ca="1">LN((RAND()^(-Results!$F$4))-1)</f>
        <v>0.71152756087957691</v>
      </c>
      <c r="G549" s="6">
        <f ca="1">LN((RAND()^(-Results!$F$4))-1)</f>
        <v>6.4763457980245463E-3</v>
      </c>
      <c r="H549" s="6">
        <f t="shared" ca="1" si="48"/>
        <v>6.4727516242028799E-2</v>
      </c>
      <c r="I549" s="10">
        <f ca="1">SUMPRODUCT(J549:O549,Results!B$12:G$12)+Results!$F$5*H549</f>
        <v>19.662827031302704</v>
      </c>
      <c r="J549" s="10">
        <f ca="1">SUMPRODUCT($A549:$F549,Results!$B$15:$G$15)</f>
        <v>-9.1745215566361527</v>
      </c>
      <c r="K549" s="10">
        <f ca="1">SUMPRODUCT($A549:$F549,Results!$B$16:$G$16)</f>
        <v>0.25046734310885421</v>
      </c>
      <c r="L549" s="10">
        <f ca="1">SUMPRODUCT($A549:$F549,Results!$B$17:$G$17)</f>
        <v>-5.7092606394080327</v>
      </c>
      <c r="M549" s="10">
        <f ca="1">SUMPRODUCT($A549:$F549,Results!$B$18:$G$18)</f>
        <v>1.0484038864924408</v>
      </c>
      <c r="N549" s="10">
        <f ca="1">SUMPRODUCT($A549:$F549,Results!$B$19:$G$19)</f>
        <v>3.250424725207075</v>
      </c>
      <c r="O549" s="10">
        <f ca="1">SUMPRODUCT($A549:$F549,Results!$B$20:$G$20)</f>
        <v>0.4059681924290407</v>
      </c>
      <c r="P549" s="10" cm="1">
        <f t="array" aca="1" ref="P549" ca="1">SUMPRODUCT(J549:O549,TRANSPOSE(Test!BL$20:BL$25))+Test!$AD$20-Test!$BL$27</f>
        <v>18.832945965291373</v>
      </c>
      <c r="Q549" s="10" cm="1">
        <f t="array" aca="1" ref="Q549" ca="1">SUMPRODUCT(J549:O549,TRANSPOSE(Test!ES$20:ES$25))+Test!$AD$20-Test!$ES$27</f>
        <v>18.832022893234896</v>
      </c>
      <c r="R549" s="10">
        <f ca="1">I549-Results!$E$5*H549</f>
        <v>19.403916966334588</v>
      </c>
      <c r="S549" s="10" cm="1">
        <f t="array" aca="1" ref="S549" ca="1">SUMPRODUCT(J549:O549,TRANSPOSE(Test!AR$28:AR$33))+Test!$AD$20-Test!$AC$26</f>
        <v>14.312572768540457</v>
      </c>
      <c r="T549" s="10">
        <f ca="1">SUMPRODUCT(J549:O549,Results!K$9:P$9)</f>
        <v>18.810311545652166</v>
      </c>
      <c r="U549" s="10">
        <f ca="1">SUMPRODUCT(J549:O549,Results!K$9:P$9)+Test!$AD$20-Test!$AC$31</f>
        <v>18.827267602177258</v>
      </c>
      <c r="V549" s="10">
        <f t="shared" ca="1" si="49"/>
        <v>0.82988106601133182</v>
      </c>
      <c r="W549" s="10">
        <f t="shared" ca="1" si="50"/>
        <v>0.8308041380678084</v>
      </c>
      <c r="X549" s="10">
        <f t="shared" ca="1" si="51"/>
        <v>0.25891006496811642</v>
      </c>
      <c r="Y549" s="10">
        <f t="shared" ca="1" si="52"/>
        <v>5.3502542627622471</v>
      </c>
      <c r="Z549" s="10">
        <f ca="1">I549-Test!$AD$20</f>
        <v>19.380698964420819</v>
      </c>
      <c r="AA549" s="10">
        <f t="shared" ca="1" si="53"/>
        <v>0.83555942912544623</v>
      </c>
    </row>
    <row r="550" spans="1:27">
      <c r="A550" s="6">
        <f ca="1">LN((RAND()^(-Results!$F$4))-1)</f>
        <v>-0.30674040226286486</v>
      </c>
      <c r="B550" s="6">
        <f ca="1">LN((RAND()^(-Results!$F$4))-1)</f>
        <v>-2.3674791876787529</v>
      </c>
      <c r="C550" s="6">
        <f ca="1">LN((RAND()^(-Results!$F$4))-1)</f>
        <v>1.0804492480439056</v>
      </c>
      <c r="D550" s="6">
        <f ca="1">LN((RAND()^(-Results!$F$4))-1)</f>
        <v>-0.24023934867228497</v>
      </c>
      <c r="E550" s="6">
        <f ca="1">LN((RAND()^(-Results!$F$4))-1)</f>
        <v>0.20513196759311661</v>
      </c>
      <c r="F550" s="6">
        <f ca="1">LN((RAND()^(-Results!$F$4))-1)</f>
        <v>4.4801032622479999</v>
      </c>
      <c r="G550" s="6">
        <f ca="1">LN((RAND()^(-Results!$F$4))-1)</f>
        <v>3.7764208311679619</v>
      </c>
      <c r="H550" s="6">
        <f t="shared" ca="1" si="48"/>
        <v>3.834672001611966</v>
      </c>
      <c r="I550" s="10">
        <f ca="1">SUMPRODUCT(J550:O550,Results!B$12:G$12)+Results!$F$5*H550</f>
        <v>32.724497010702443</v>
      </c>
      <c r="J550" s="10">
        <f ca="1">SUMPRODUCT($A550:$F550,Results!$B$15:$G$15)</f>
        <v>-6.5644275749650083</v>
      </c>
      <c r="K550" s="10">
        <f ca="1">SUMPRODUCT($A550:$F550,Results!$B$16:$G$16)</f>
        <v>3.8627309841047861</v>
      </c>
      <c r="L550" s="10">
        <f ca="1">SUMPRODUCT($A550:$F550,Results!$B$17:$G$17)</f>
        <v>-6.2673679579478669</v>
      </c>
      <c r="M550" s="10">
        <f ca="1">SUMPRODUCT($A550:$F550,Results!$B$18:$G$18)</f>
        <v>-10.235596011671005</v>
      </c>
      <c r="N550" s="10">
        <f ca="1">SUMPRODUCT($A550:$F550,Results!$B$19:$G$19)</f>
        <v>-1.6150235350949282</v>
      </c>
      <c r="O550" s="10">
        <f ca="1">SUMPRODUCT($A550:$F550,Results!$B$20:$G$20)</f>
        <v>5.0925001173728068</v>
      </c>
      <c r="P550" s="10" cm="1">
        <f t="array" aca="1" ref="P550" ca="1">SUMPRODUCT(J550:O550,TRANSPOSE(Test!BL$20:BL$25))+Test!$AD$20-Test!$BL$27</f>
        <v>14.514882154475528</v>
      </c>
      <c r="Q550" s="10" cm="1">
        <f t="array" aca="1" ref="Q550" ca="1">SUMPRODUCT(J550:O550,TRANSPOSE(Test!ES$20:ES$25))+Test!$AD$20-Test!$ES$27</f>
        <v>14.475122289907194</v>
      </c>
      <c r="R550" s="10">
        <f ca="1">I550-Results!$E$5*H550</f>
        <v>17.385809004254579</v>
      </c>
      <c r="S550" s="10" cm="1">
        <f t="array" aca="1" ref="S550" ca="1">SUMPRODUCT(J550:O550,TRANSPOSE(Test!AR$28:AR$33))+Test!$AD$20-Test!$AC$26</f>
        <v>21.870347272750337</v>
      </c>
      <c r="T550" s="10">
        <f ca="1">SUMPRODUCT(J550:O550,Results!K$9:P$9)</f>
        <v>14.24420038514047</v>
      </c>
      <c r="U550" s="10">
        <f ca="1">SUMPRODUCT(J550:O550,Results!K$9:P$9)+Test!$AD$20-Test!$AC$31</f>
        <v>14.261156441665563</v>
      </c>
      <c r="V550" s="10">
        <f t="shared" ca="1" si="49"/>
        <v>18.209614856226914</v>
      </c>
      <c r="W550" s="10">
        <f t="shared" ca="1" si="50"/>
        <v>18.249374720795249</v>
      </c>
      <c r="X550" s="10">
        <f t="shared" ca="1" si="51"/>
        <v>15.338688006447864</v>
      </c>
      <c r="Y550" s="10">
        <f t="shared" ca="1" si="52"/>
        <v>10.854149737952106</v>
      </c>
      <c r="Z550" s="10">
        <f ca="1">I550-Test!$AD$20</f>
        <v>32.442368943820554</v>
      </c>
      <c r="AA550" s="10">
        <f t="shared" ca="1" si="53"/>
        <v>18.46334056903688</v>
      </c>
    </row>
    <row r="551" spans="1:27">
      <c r="A551" s="6">
        <f ca="1">LN((RAND()^(-Results!$F$4))-1)</f>
        <v>-1.9617364064540099</v>
      </c>
      <c r="B551" s="6">
        <f ca="1">LN((RAND()^(-Results!$F$4))-1)</f>
        <v>1.9882598274667203</v>
      </c>
      <c r="C551" s="6">
        <f ca="1">LN((RAND()^(-Results!$F$4))-1)</f>
        <v>-1.469876996702677</v>
      </c>
      <c r="D551" s="6">
        <f ca="1">LN((RAND()^(-Results!$F$4))-1)</f>
        <v>-2.1686841215128485</v>
      </c>
      <c r="E551" s="6">
        <f ca="1">LN((RAND()^(-Results!$F$4))-1)</f>
        <v>-1.9575142369365821</v>
      </c>
      <c r="F551" s="6">
        <f ca="1">LN((RAND()^(-Results!$F$4))-1)</f>
        <v>-0.42538639644234777</v>
      </c>
      <c r="G551" s="6">
        <f ca="1">LN((RAND()^(-Results!$F$4))-1)</f>
        <v>-0.98160862292785933</v>
      </c>
      <c r="H551" s="6">
        <f t="shared" ca="1" si="48"/>
        <v>-0.92335745248385503</v>
      </c>
      <c r="I551" s="10">
        <f ca="1">SUMPRODUCT(J551:O551,Results!B$12:G$12)+Results!$F$5*H551</f>
        <v>-22.896130366893491</v>
      </c>
      <c r="J551" s="10">
        <f ca="1">SUMPRODUCT($A551:$F551,Results!$B$15:$G$15)</f>
        <v>9.1348938379415436</v>
      </c>
      <c r="K551" s="10">
        <f ca="1">SUMPRODUCT($A551:$F551,Results!$B$16:$G$16)</f>
        <v>-3.4872936716571421</v>
      </c>
      <c r="L551" s="10">
        <f ca="1">SUMPRODUCT($A551:$F551,Results!$B$17:$G$17)</f>
        <v>8.6675756919262561</v>
      </c>
      <c r="M551" s="10">
        <f ca="1">SUMPRODUCT($A551:$F551,Results!$B$18:$G$18)</f>
        <v>4.3892124202548954</v>
      </c>
      <c r="N551" s="10">
        <f ca="1">SUMPRODUCT($A551:$F551,Results!$B$19:$G$19)</f>
        <v>-5.9908036136312459E-2</v>
      </c>
      <c r="O551" s="10">
        <f ca="1">SUMPRODUCT($A551:$F551,Results!$B$20:$G$20)</f>
        <v>-2.9498066583843761</v>
      </c>
      <c r="P551" s="10" cm="1">
        <f t="array" aca="1" ref="P551" ca="1">SUMPRODUCT(J551:O551,TRANSPOSE(Test!BL$20:BL$25))+Test!$AD$20-Test!$BL$27</f>
        <v>-19.533049853393621</v>
      </c>
      <c r="Q551" s="10" cm="1">
        <f t="array" aca="1" ref="Q551" ca="1">SUMPRODUCT(J551:O551,TRANSPOSE(Test!ES$20:ES$25))+Test!$AD$20-Test!$ES$27</f>
        <v>-19.447254903435958</v>
      </c>
      <c r="R551" s="10">
        <f ca="1">I551-Results!$E$5*H551</f>
        <v>-19.202700556958071</v>
      </c>
      <c r="S551" s="10" cm="1">
        <f t="array" aca="1" ref="S551" ca="1">SUMPRODUCT(J551:O551,TRANSPOSE(Test!AR$28:AR$33))+Test!$AD$20-Test!$AC$26</f>
        <v>-20.840379000138213</v>
      </c>
      <c r="T551" s="10">
        <f ca="1">SUMPRODUCT(J551:O551,Results!K$9:P$9)</f>
        <v>-19.066814691441998</v>
      </c>
      <c r="U551" s="10">
        <f ca="1">SUMPRODUCT(J551:O551,Results!K$9:P$9)+Test!$AD$20-Test!$AC$31</f>
        <v>-19.049858634916905</v>
      </c>
      <c r="V551" s="10">
        <f t="shared" ca="1" si="49"/>
        <v>-3.3630805134998702</v>
      </c>
      <c r="W551" s="10">
        <f t="shared" ca="1" si="50"/>
        <v>-3.4488754634575329</v>
      </c>
      <c r="X551" s="10">
        <f t="shared" ca="1" si="51"/>
        <v>-3.6934298099354201</v>
      </c>
      <c r="Y551" s="10">
        <f t="shared" ca="1" si="52"/>
        <v>-2.0557513667552776</v>
      </c>
      <c r="Z551" s="10">
        <f ca="1">I551-Test!$AD$20</f>
        <v>-23.178258433775376</v>
      </c>
      <c r="AA551" s="10">
        <f t="shared" ca="1" si="53"/>
        <v>-3.8462717319765858</v>
      </c>
    </row>
    <row r="552" spans="1:27">
      <c r="A552" s="6">
        <f ca="1">LN((RAND()^(-Results!$F$4))-1)</f>
        <v>-4.8631491843356276</v>
      </c>
      <c r="B552" s="6">
        <f ca="1">LN((RAND()^(-Results!$F$4))-1)</f>
        <v>0.39191689535528318</v>
      </c>
      <c r="C552" s="6">
        <f ca="1">LN((RAND()^(-Results!$F$4))-1)</f>
        <v>1.8894898279118533</v>
      </c>
      <c r="D552" s="6">
        <f ca="1">LN((RAND()^(-Results!$F$4))-1)</f>
        <v>-2.9886385340562098</v>
      </c>
      <c r="E552" s="6">
        <f ca="1">LN((RAND()^(-Results!$F$4))-1)</f>
        <v>-2.3690788732863695</v>
      </c>
      <c r="F552" s="6">
        <f ca="1">LN((RAND()^(-Results!$F$4))-1)</f>
        <v>7.6248282243934359E-2</v>
      </c>
      <c r="G552" s="6">
        <f ca="1">LN((RAND()^(-Results!$F$4))-1)</f>
        <v>-0.81023431016676406</v>
      </c>
      <c r="H552" s="6">
        <f t="shared" ca="1" si="48"/>
        <v>-0.75198313972275976</v>
      </c>
      <c r="I552" s="10">
        <f ca="1">SUMPRODUCT(J552:O552,Results!B$12:G$12)+Results!$F$5*H552</f>
        <v>-44.836139584510654</v>
      </c>
      <c r="J552" s="10">
        <f ca="1">SUMPRODUCT($A552:$F552,Results!$B$15:$G$15)</f>
        <v>20.721094348681863</v>
      </c>
      <c r="K552" s="10">
        <f ca="1">SUMPRODUCT($A552:$F552,Results!$B$16:$G$16)</f>
        <v>0.28611569337187298</v>
      </c>
      <c r="L552" s="10">
        <f ca="1">SUMPRODUCT($A552:$F552,Results!$B$17:$G$17)</f>
        <v>12.624708463882856</v>
      </c>
      <c r="M552" s="10">
        <f ca="1">SUMPRODUCT($A552:$F552,Results!$B$18:$G$18)</f>
        <v>-2.2762623156907948</v>
      </c>
      <c r="N552" s="10">
        <f ca="1">SUMPRODUCT($A552:$F552,Results!$B$19:$G$19)</f>
        <v>-6.0299751995978896</v>
      </c>
      <c r="O552" s="10">
        <f ca="1">SUMPRODUCT($A552:$F552,Results!$B$20:$G$20)</f>
        <v>-1.4476799227427031</v>
      </c>
      <c r="P552" s="10" cm="1">
        <f t="array" aca="1" ref="P552" ca="1">SUMPRODUCT(J552:O552,TRANSPOSE(Test!BL$20:BL$25))+Test!$AD$20-Test!$BL$27</f>
        <v>-40.570482932115631</v>
      </c>
      <c r="Q552" s="10" cm="1">
        <f t="array" aca="1" ref="Q552" ca="1">SUMPRODUCT(J552:O552,TRANSPOSE(Test!ES$20:ES$25))+Test!$AD$20-Test!$ES$27</f>
        <v>-40.539374544637965</v>
      </c>
      <c r="R552" s="10">
        <f ca="1">I552-Results!$E$5*H552</f>
        <v>-41.828207025619612</v>
      </c>
      <c r="S552" s="10" cm="1">
        <f t="array" aca="1" ref="S552" ca="1">SUMPRODUCT(J552:O552,TRANSPOSE(Test!AR$28:AR$33))+Test!$AD$20-Test!$AC$26</f>
        <v>-31.071263133165029</v>
      </c>
      <c r="T552" s="10">
        <f ca="1">SUMPRODUCT(J552:O552,Results!K$9:P$9)</f>
        <v>-40.444292500733589</v>
      </c>
      <c r="U552" s="10">
        <f ca="1">SUMPRODUCT(J552:O552,Results!K$9:P$9)+Test!$AD$20-Test!$AC$31</f>
        <v>-40.427336444208493</v>
      </c>
      <c r="V552" s="10">
        <f t="shared" ca="1" si="49"/>
        <v>-4.2656566523950232</v>
      </c>
      <c r="W552" s="10">
        <f t="shared" ca="1" si="50"/>
        <v>-4.2967650398726889</v>
      </c>
      <c r="X552" s="10">
        <f t="shared" ca="1" si="51"/>
        <v>-3.0079325588910422</v>
      </c>
      <c r="Y552" s="10">
        <f t="shared" ca="1" si="52"/>
        <v>-13.764876451345625</v>
      </c>
      <c r="Z552" s="10">
        <f ca="1">I552-Test!$AD$20</f>
        <v>-45.118267651392543</v>
      </c>
      <c r="AA552" s="10">
        <f t="shared" ca="1" si="53"/>
        <v>-4.4088031403021617</v>
      </c>
    </row>
    <row r="553" spans="1:27">
      <c r="A553" s="6">
        <f ca="1">LN((RAND()^(-Results!$F$4))-1)</f>
        <v>3.3592880375864804</v>
      </c>
      <c r="B553" s="6">
        <f ca="1">LN((RAND()^(-Results!$F$4))-1)</f>
        <v>0.44317867054297438</v>
      </c>
      <c r="C553" s="6">
        <f ca="1">LN((RAND()^(-Results!$F$4))-1)</f>
        <v>1.09287771119184</v>
      </c>
      <c r="D553" s="6">
        <f ca="1">LN((RAND()^(-Results!$F$4))-1)</f>
        <v>2.4636384065084025</v>
      </c>
      <c r="E553" s="6">
        <f ca="1">LN((RAND()^(-Results!$F$4))-1)</f>
        <v>2.4629674746331398</v>
      </c>
      <c r="F553" s="6">
        <f ca="1">LN((RAND()^(-Results!$F$4))-1)</f>
        <v>-0.44565746955478125</v>
      </c>
      <c r="G553" s="6">
        <f ca="1">LN((RAND()^(-Results!$F$4))-1)</f>
        <v>-1.2830734978541143</v>
      </c>
      <c r="H553" s="6">
        <f t="shared" ca="1" si="48"/>
        <v>-1.22482232741011</v>
      </c>
      <c r="I553" s="10">
        <f ca="1">SUMPRODUCT(J553:O553,Results!B$12:G$12)+Results!$F$5*H553</f>
        <v>25.390898104294237</v>
      </c>
      <c r="J553" s="10">
        <f ca="1">SUMPRODUCT($A553:$F553,Results!$B$15:$G$15)</f>
        <v>-12.986888213066994</v>
      </c>
      <c r="K553" s="10">
        <f ca="1">SUMPRODUCT($A553:$F553,Results!$B$16:$G$16)</f>
        <v>4.9739289389985446</v>
      </c>
      <c r="L553" s="10">
        <f ca="1">SUMPRODUCT($A553:$F553,Results!$B$17:$G$17)</f>
        <v>-8.7305447227076751</v>
      </c>
      <c r="M553" s="10">
        <f ca="1">SUMPRODUCT($A553:$F553,Results!$B$18:$G$18)</f>
        <v>-1.1834738278971602</v>
      </c>
      <c r="N553" s="10">
        <f ca="1">SUMPRODUCT($A553:$F553,Results!$B$19:$G$19)</f>
        <v>5.9618633802847354</v>
      </c>
      <c r="O553" s="10">
        <f ca="1">SUMPRODUCT($A553:$F553,Results!$B$20:$G$20)</f>
        <v>2.6043310330694589</v>
      </c>
      <c r="P553" s="10" cm="1">
        <f t="array" aca="1" ref="P553" ca="1">SUMPRODUCT(J553:O553,TRANSPOSE(Test!BL$20:BL$25))+Test!$AD$20-Test!$BL$27</f>
        <v>31.981907874723287</v>
      </c>
      <c r="Q553" s="10" cm="1">
        <f t="array" aca="1" ref="Q553" ca="1">SUMPRODUCT(J553:O553,TRANSPOSE(Test!ES$20:ES$25))+Test!$AD$20-Test!$ES$27</f>
        <v>31.967586765992085</v>
      </c>
      <c r="R553" s="10">
        <f ca="1">I553-Results!$E$5*H553</f>
        <v>30.290187413934678</v>
      </c>
      <c r="S553" s="10" cm="1">
        <f t="array" aca="1" ref="S553" ca="1">SUMPRODUCT(J553:O553,TRANSPOSE(Test!AR$28:AR$33))+Test!$AD$20-Test!$AC$26</f>
        <v>28.438591323716359</v>
      </c>
      <c r="T553" s="10">
        <f ca="1">SUMPRODUCT(J553:O553,Results!K$9:P$9)</f>
        <v>31.923184389188037</v>
      </c>
      <c r="U553" s="10">
        <f ca="1">SUMPRODUCT(J553:O553,Results!K$9:P$9)+Test!$AD$20-Test!$AC$31</f>
        <v>31.940140445713133</v>
      </c>
      <c r="V553" s="10">
        <f t="shared" ca="1" si="49"/>
        <v>-6.59100977042905</v>
      </c>
      <c r="W553" s="10">
        <f t="shared" ca="1" si="50"/>
        <v>-6.5766886616978475</v>
      </c>
      <c r="X553" s="10">
        <f t="shared" ca="1" si="51"/>
        <v>-4.8992893096404408</v>
      </c>
      <c r="Y553" s="10">
        <f t="shared" ca="1" si="52"/>
        <v>-3.047693219422122</v>
      </c>
      <c r="Z553" s="10">
        <f ca="1">I553-Test!$AD$20</f>
        <v>25.108770037412352</v>
      </c>
      <c r="AA553" s="10">
        <f t="shared" ca="1" si="53"/>
        <v>-6.5492423414188963</v>
      </c>
    </row>
    <row r="554" spans="1:27">
      <c r="A554" s="6">
        <f ca="1">LN((RAND()^(-Results!$F$4))-1)</f>
        <v>-0.65018259744373741</v>
      </c>
      <c r="B554" s="6">
        <f ca="1">LN((RAND()^(-Results!$F$4))-1)</f>
        <v>2.3680988063853206</v>
      </c>
      <c r="C554" s="6">
        <f ca="1">LN((RAND()^(-Results!$F$4))-1)</f>
        <v>-0.17931434392720183</v>
      </c>
      <c r="D554" s="6">
        <f ca="1">LN((RAND()^(-Results!$F$4))-1)</f>
        <v>0.5987885370423689</v>
      </c>
      <c r="E554" s="6">
        <f ca="1">LN((RAND()^(-Results!$F$4))-1)</f>
        <v>4.5515780035150959</v>
      </c>
      <c r="F554" s="6">
        <f ca="1">LN((RAND()^(-Results!$F$4))-1)</f>
        <v>-0.20723964421850022</v>
      </c>
      <c r="G554" s="6">
        <f ca="1">LN((RAND()^(-Results!$F$4))-1)</f>
        <v>0.78747027424241922</v>
      </c>
      <c r="H554" s="6">
        <f t="shared" ca="1" si="48"/>
        <v>0.84572144468642352</v>
      </c>
      <c r="I554" s="10">
        <f ca="1">SUMPRODUCT(J554:O554,Results!B$12:G$12)+Results!$F$5*H554</f>
        <v>19.665479563345862</v>
      </c>
      <c r="J554" s="10">
        <f ca="1">SUMPRODUCT($A554:$F554,Results!$B$15:$G$15)</f>
        <v>-4.4956651031148231</v>
      </c>
      <c r="K554" s="10">
        <f ca="1">SUMPRODUCT($A554:$F554,Results!$B$16:$G$16)</f>
        <v>11.289502135815894</v>
      </c>
      <c r="L554" s="10">
        <f ca="1">SUMPRODUCT($A554:$F554,Results!$B$17:$G$17)</f>
        <v>-16.916183525903296</v>
      </c>
      <c r="M554" s="10">
        <f ca="1">SUMPRODUCT($A554:$F554,Results!$B$18:$G$18)</f>
        <v>1.7913417642381277</v>
      </c>
      <c r="N554" s="10">
        <f ca="1">SUMPRODUCT($A554:$F554,Results!$B$19:$G$19)</f>
        <v>-2.6372496198755861</v>
      </c>
      <c r="O554" s="10">
        <f ca="1">SUMPRODUCT($A554:$F554,Results!$B$20:$G$20)</f>
        <v>-4.4544866899842575</v>
      </c>
      <c r="P554" s="10" cm="1">
        <f t="array" aca="1" ref="P554" ca="1">SUMPRODUCT(J554:O554,TRANSPOSE(Test!BL$20:BL$25))+Test!$AD$20-Test!$BL$27</f>
        <v>15.316878105512869</v>
      </c>
      <c r="Q554" s="10" cm="1">
        <f t="array" aca="1" ref="Q554" ca="1">SUMPRODUCT(J554:O554,TRANSPOSE(Test!ES$20:ES$25))+Test!$AD$20-Test!$ES$27</f>
        <v>15.466172262687826</v>
      </c>
      <c r="R554" s="10">
        <f ca="1">I554-Results!$E$5*H554</f>
        <v>16.282593784600166</v>
      </c>
      <c r="S554" s="10" cm="1">
        <f t="array" aca="1" ref="S554" ca="1">SUMPRODUCT(J554:O554,TRANSPOSE(Test!AR$28:AR$33))+Test!$AD$20-Test!$AC$26</f>
        <v>11.219832419283453</v>
      </c>
      <c r="T554" s="10">
        <f ca="1">SUMPRODUCT(J554:O554,Results!K$9:P$9)</f>
        <v>16.233125879176526</v>
      </c>
      <c r="U554" s="10">
        <f ca="1">SUMPRODUCT(J554:O554,Results!K$9:P$9)+Test!$AD$20-Test!$AC$31</f>
        <v>16.250081935701619</v>
      </c>
      <c r="V554" s="10">
        <f t="shared" ca="1" si="49"/>
        <v>4.3486014578329932</v>
      </c>
      <c r="W554" s="10">
        <f t="shared" ca="1" si="50"/>
        <v>4.1993073006580364</v>
      </c>
      <c r="X554" s="10">
        <f t="shared" ca="1" si="51"/>
        <v>3.3828857787456954</v>
      </c>
      <c r="Y554" s="10">
        <f t="shared" ca="1" si="52"/>
        <v>8.4456471440624092</v>
      </c>
      <c r="Z554" s="10">
        <f ca="1">I554-Test!$AD$20</f>
        <v>19.383351496463977</v>
      </c>
      <c r="AA554" s="10">
        <f t="shared" ca="1" si="53"/>
        <v>3.4153976276442428</v>
      </c>
    </row>
    <row r="555" spans="1:27">
      <c r="A555" s="6">
        <f ca="1">LN((RAND()^(-Results!$F$4))-1)</f>
        <v>-1.9174735763313564</v>
      </c>
      <c r="B555" s="6">
        <f ca="1">LN((RAND()^(-Results!$F$4))-1)</f>
        <v>-1.1752117855021971</v>
      </c>
      <c r="C555" s="6">
        <f ca="1">LN((RAND()^(-Results!$F$4))-1)</f>
        <v>3.9376966853756481</v>
      </c>
      <c r="D555" s="6">
        <f ca="1">LN((RAND()^(-Results!$F$4))-1)</f>
        <v>1.6072662544512601</v>
      </c>
      <c r="E555" s="6">
        <f ca="1">LN((RAND()^(-Results!$F$4))-1)</f>
        <v>-2.8790890265750027</v>
      </c>
      <c r="F555" s="6">
        <f ca="1">LN((RAND()^(-Results!$F$4))-1)</f>
        <v>1.6323453406815691</v>
      </c>
      <c r="G555" s="6">
        <f ca="1">LN((RAND()^(-Results!$F$4))-1)</f>
        <v>-1.8551730810650247</v>
      </c>
      <c r="H555" s="6">
        <f t="shared" ca="1" si="48"/>
        <v>-1.7969219106210204</v>
      </c>
      <c r="I555" s="10">
        <f ca="1">SUMPRODUCT(J555:O555,Results!B$12:G$12)+Results!$F$5*H555</f>
        <v>-25.405825663025318</v>
      </c>
      <c r="J555" s="10">
        <f ca="1">SUMPRODUCT($A555:$F555,Results!$B$15:$G$15)</f>
        <v>7.8754358497089862</v>
      </c>
      <c r="K555" s="10">
        <f ca="1">SUMPRODUCT($A555:$F555,Results!$B$16:$G$16)</f>
        <v>-1.915004947630655</v>
      </c>
      <c r="L555" s="10">
        <f ca="1">SUMPRODUCT($A555:$F555,Results!$B$17:$G$17)</f>
        <v>14.268788329496381</v>
      </c>
      <c r="M555" s="10">
        <f ca="1">SUMPRODUCT($A555:$F555,Results!$B$18:$G$18)</f>
        <v>-10.571363027492232</v>
      </c>
      <c r="N555" s="10">
        <f ca="1">SUMPRODUCT($A555:$F555,Results!$B$19:$G$19)</f>
        <v>-0.32942814898362138</v>
      </c>
      <c r="O555" s="10">
        <f ca="1">SUMPRODUCT($A555:$F555,Results!$B$20:$G$20)</f>
        <v>7.4537382634857217</v>
      </c>
      <c r="P555" s="10" cm="1">
        <f t="array" aca="1" ref="P555" ca="1">SUMPRODUCT(J555:O555,TRANSPOSE(Test!BL$20:BL$25))+Test!$AD$20-Test!$BL$27</f>
        <v>-15.125810017085913</v>
      </c>
      <c r="Q555" s="10" cm="1">
        <f t="array" aca="1" ref="Q555" ca="1">SUMPRODUCT(J555:O555,TRANSPOSE(Test!ES$20:ES$25))+Test!$AD$20-Test!$ES$27</f>
        <v>-15.128208662072364</v>
      </c>
      <c r="R555" s="10">
        <f ca="1">I555-Results!$E$5*H555</f>
        <v>-18.218138020541236</v>
      </c>
      <c r="S555" s="10" cm="1">
        <f t="array" aca="1" ref="S555" ca="1">SUMPRODUCT(J555:O555,TRANSPOSE(Test!AR$28:AR$33))+Test!$AD$20-Test!$AC$26</f>
        <v>-1.3510850455706209</v>
      </c>
      <c r="T555" s="10">
        <f ca="1">SUMPRODUCT(J555:O555,Results!K$9:P$9)</f>
        <v>-15.128407973174475</v>
      </c>
      <c r="U555" s="10">
        <f ca="1">SUMPRODUCT(J555:O555,Results!K$9:P$9)+Test!$AD$20-Test!$AC$31</f>
        <v>-15.111451916649383</v>
      </c>
      <c r="V555" s="10">
        <f t="shared" ca="1" si="49"/>
        <v>-10.280015645939406</v>
      </c>
      <c r="W555" s="10">
        <f t="shared" ca="1" si="50"/>
        <v>-10.277617000952954</v>
      </c>
      <c r="X555" s="10">
        <f t="shared" ca="1" si="51"/>
        <v>-7.1876876424840823</v>
      </c>
      <c r="Y555" s="10">
        <f t="shared" ca="1" si="52"/>
        <v>-24.054740617454698</v>
      </c>
      <c r="Z555" s="10">
        <f ca="1">I555-Test!$AD$20</f>
        <v>-25.687953729907203</v>
      </c>
      <c r="AA555" s="10">
        <f t="shared" ca="1" si="53"/>
        <v>-10.294373746375935</v>
      </c>
    </row>
    <row r="556" spans="1:27">
      <c r="A556" s="6">
        <f ca="1">LN((RAND()^(-Results!$F$4))-1)</f>
        <v>-7.4571744442587448E-2</v>
      </c>
      <c r="B556" s="6">
        <f ca="1">LN((RAND()^(-Results!$F$4))-1)</f>
        <v>2.8869976600293694</v>
      </c>
      <c r="C556" s="6">
        <f ca="1">LN((RAND()^(-Results!$F$4))-1)</f>
        <v>5.9146999229744233E-3</v>
      </c>
      <c r="D556" s="6">
        <f ca="1">LN((RAND()^(-Results!$F$4))-1)</f>
        <v>2.769652569138966</v>
      </c>
      <c r="E556" s="6">
        <f ca="1">LN((RAND()^(-Results!$F$4))-1)</f>
        <v>-1.7568453736784893</v>
      </c>
      <c r="F556" s="6">
        <f ca="1">LN((RAND()^(-Results!$F$4))-1)</f>
        <v>-1.8747152121626849</v>
      </c>
      <c r="G556" s="6">
        <f ca="1">LN((RAND()^(-Results!$F$4))-1)</f>
        <v>4.1606149704472691E-2</v>
      </c>
      <c r="H556" s="6">
        <f t="shared" ca="1" si="48"/>
        <v>9.9857320148476952E-2</v>
      </c>
      <c r="I556" s="10">
        <f ca="1">SUMPRODUCT(J556:O556,Results!B$12:G$12)+Results!$F$5*H556</f>
        <v>-5.8721528102098661</v>
      </c>
      <c r="J556" s="10">
        <f ca="1">SUMPRODUCT($A556:$F556,Results!$B$15:$G$15)</f>
        <v>3.0089554299448289</v>
      </c>
      <c r="K556" s="10">
        <f ca="1">SUMPRODUCT($A556:$F556,Results!$B$16:$G$16)</f>
        <v>-5.5688479433716029</v>
      </c>
      <c r="L556" s="10">
        <f ca="1">SUMPRODUCT($A556:$F556,Results!$B$17:$G$17)</f>
        <v>12.156890562534535</v>
      </c>
      <c r="M556" s="10">
        <f ca="1">SUMPRODUCT($A556:$F556,Results!$B$18:$G$18)</f>
        <v>2.9666524162934289</v>
      </c>
      <c r="N556" s="10">
        <f ca="1">SUMPRODUCT($A556:$F556,Results!$B$19:$G$19)</f>
        <v>4.385467339319451</v>
      </c>
      <c r="O556" s="10">
        <f ca="1">SUMPRODUCT($A556:$F556,Results!$B$20:$G$20)</f>
        <v>1.0500770606402492</v>
      </c>
      <c r="P556" s="10" cm="1">
        <f t="array" aca="1" ref="P556" ca="1">SUMPRODUCT(J556:O556,TRANSPOSE(Test!BL$20:BL$25))+Test!$AD$20-Test!$BL$27</f>
        <v>-7.5483559442719681</v>
      </c>
      <c r="Q556" s="10" cm="1">
        <f t="array" aca="1" ref="Q556" ca="1">SUMPRODUCT(J556:O556,TRANSPOSE(Test!ES$20:ES$25))+Test!$AD$20-Test!$ES$27</f>
        <v>-7.3945661681615249</v>
      </c>
      <c r="R556" s="10">
        <f ca="1">I556-Results!$E$5*H556</f>
        <v>-6.2715820908037738</v>
      </c>
      <c r="S556" s="10" cm="1">
        <f t="array" aca="1" ref="S556" ca="1">SUMPRODUCT(J556:O556,TRANSPOSE(Test!AR$28:AR$33))+Test!$AD$20-Test!$AC$26</f>
        <v>-8.8202270481908318</v>
      </c>
      <c r="T556" s="10">
        <f ca="1">SUMPRODUCT(J556:O556,Results!K$9:P$9)</f>
        <v>-6.5757592193461498</v>
      </c>
      <c r="U556" s="10">
        <f ca="1">SUMPRODUCT(J556:O556,Results!K$9:P$9)+Test!$AD$20-Test!$AC$31</f>
        <v>-6.5588031628210572</v>
      </c>
      <c r="V556" s="10">
        <f t="shared" ca="1" si="49"/>
        <v>1.676203134062102</v>
      </c>
      <c r="W556" s="10">
        <f t="shared" ca="1" si="50"/>
        <v>1.5224133579516588</v>
      </c>
      <c r="X556" s="10">
        <f t="shared" ca="1" si="51"/>
        <v>0.3994292805939077</v>
      </c>
      <c r="Y556" s="10">
        <f t="shared" ca="1" si="52"/>
        <v>2.9480742379809657</v>
      </c>
      <c r="Z556" s="10">
        <f ca="1">I556-Test!$AD$20</f>
        <v>-6.1542808770917512</v>
      </c>
      <c r="AA556" s="10">
        <f t="shared" ca="1" si="53"/>
        <v>0.68665035261119112</v>
      </c>
    </row>
    <row r="557" spans="1:27">
      <c r="A557" s="6">
        <f ca="1">LN((RAND()^(-Results!$F$4))-1)</f>
        <v>0.97098530238482417</v>
      </c>
      <c r="B557" s="6">
        <f ca="1">LN((RAND()^(-Results!$F$4))-1)</f>
        <v>1.0449721840228041</v>
      </c>
      <c r="C557" s="6">
        <f ca="1">LN((RAND()^(-Results!$F$4))-1)</f>
        <v>1.2108736726284914</v>
      </c>
      <c r="D557" s="6">
        <f ca="1">LN((RAND()^(-Results!$F$4))-1)</f>
        <v>2.5932476848570958</v>
      </c>
      <c r="E557" s="6">
        <f ca="1">LN((RAND()^(-Results!$F$4))-1)</f>
        <v>-3.4255568976606843</v>
      </c>
      <c r="F557" s="6">
        <f ca="1">LN((RAND()^(-Results!$F$4))-1)</f>
        <v>0.41574695963322833</v>
      </c>
      <c r="G557" s="6">
        <f ca="1">LN((RAND()^(-Results!$F$4))-1)</f>
        <v>0.34660091970250895</v>
      </c>
      <c r="H557" s="6">
        <f t="shared" ca="1" si="48"/>
        <v>0.40485209014651319</v>
      </c>
      <c r="I557" s="10">
        <f ca="1">SUMPRODUCT(J557:O557,Results!B$12:G$12)+Results!$F$5*H557</f>
        <v>3.5855002486732559</v>
      </c>
      <c r="J557" s="10">
        <f ca="1">SUMPRODUCT($A557:$F557,Results!$B$15:$G$15)</f>
        <v>-0.810927978717495</v>
      </c>
      <c r="K557" s="10">
        <f ca="1">SUMPRODUCT($A557:$F557,Results!$B$16:$G$16)</f>
        <v>-7.2003110873792551</v>
      </c>
      <c r="L557" s="10">
        <f ca="1">SUMPRODUCT($A557:$F557,Results!$B$17:$G$17)</f>
        <v>16.218020348434088</v>
      </c>
      <c r="M557" s="10">
        <f ca="1">SUMPRODUCT($A557:$F557,Results!$B$18:$G$18)</f>
        <v>-3.554234423970783</v>
      </c>
      <c r="N557" s="10">
        <f ca="1">SUMPRODUCT($A557:$F557,Results!$B$19:$G$19)</f>
        <v>7.6246983252069427</v>
      </c>
      <c r="O557" s="10">
        <f ca="1">SUMPRODUCT($A557:$F557,Results!$B$20:$G$20)</f>
        <v>6.7909584541433992</v>
      </c>
      <c r="P557" s="10" cm="1">
        <f t="array" aca="1" ref="P557" ca="1">SUMPRODUCT(J557:O557,TRANSPOSE(Test!BL$20:BL$25))+Test!$AD$20-Test!$BL$27</f>
        <v>1.0358175937444045</v>
      </c>
      <c r="Q557" s="10" cm="1">
        <f t="array" aca="1" ref="Q557" ca="1">SUMPRODUCT(J557:O557,TRANSPOSE(Test!ES$20:ES$25))+Test!$AD$20-Test!$ES$27</f>
        <v>1.0943549488147317</v>
      </c>
      <c r="R557" s="10">
        <f ca="1">I557-Results!$E$5*H557</f>
        <v>1.9660918880872031</v>
      </c>
      <c r="S557" s="10" cm="1">
        <f t="array" aca="1" ref="S557" ca="1">SUMPRODUCT(J557:O557,TRANSPOSE(Test!AR$28:AR$33))+Test!$AD$20-Test!$AC$26</f>
        <v>4.8117804246887497</v>
      </c>
      <c r="T557" s="10">
        <f ca="1">SUMPRODUCT(J557:O557,Results!K$9:P$9)</f>
        <v>1.4143626888356149</v>
      </c>
      <c r="U557" s="10">
        <f ca="1">SUMPRODUCT(J557:O557,Results!K$9:P$9)+Test!$AD$20-Test!$AC$31</f>
        <v>1.4313187453607075</v>
      </c>
      <c r="V557" s="10">
        <f t="shared" ca="1" si="49"/>
        <v>2.5496826549288514</v>
      </c>
      <c r="W557" s="10">
        <f t="shared" ca="1" si="50"/>
        <v>2.4911452998585242</v>
      </c>
      <c r="X557" s="10">
        <f t="shared" ca="1" si="51"/>
        <v>1.6194083605860528</v>
      </c>
      <c r="Y557" s="10">
        <f t="shared" ca="1" si="52"/>
        <v>-1.2262801760154938</v>
      </c>
      <c r="Z557" s="10">
        <f ca="1">I557-Test!$AD$20</f>
        <v>3.3033721817913708</v>
      </c>
      <c r="AA557" s="10">
        <f t="shared" ca="1" si="53"/>
        <v>2.1541815033125484</v>
      </c>
    </row>
    <row r="558" spans="1:27">
      <c r="A558" s="6">
        <f ca="1">LN((RAND()^(-Results!$F$4))-1)</f>
        <v>-1.7580249814191027</v>
      </c>
      <c r="B558" s="6">
        <f ca="1">LN((RAND()^(-Results!$F$4))-1)</f>
        <v>-0.22580694996361472</v>
      </c>
      <c r="C558" s="6">
        <f ca="1">LN((RAND()^(-Results!$F$4))-1)</f>
        <v>-0.17048968976529194</v>
      </c>
      <c r="D558" s="6">
        <f ca="1">LN((RAND()^(-Results!$F$4))-1)</f>
        <v>-3.6816215637920759</v>
      </c>
      <c r="E558" s="6">
        <f ca="1">LN((RAND()^(-Results!$F$4))-1)</f>
        <v>-0.47378343909532417</v>
      </c>
      <c r="F558" s="6">
        <f ca="1">LN((RAND()^(-Results!$F$4))-1)</f>
        <v>-1.6830667491686511</v>
      </c>
      <c r="G558" s="6">
        <f ca="1">LN((RAND()^(-Results!$F$4))-1)</f>
        <v>0.81796850891222173</v>
      </c>
      <c r="H558" s="6">
        <f t="shared" ca="1" si="48"/>
        <v>0.87621967935622602</v>
      </c>
      <c r="I558" s="10">
        <f ca="1">SUMPRODUCT(J558:O558,Results!B$12:G$12)+Results!$F$5*H558</f>
        <v>-19.549469498793144</v>
      </c>
      <c r="J558" s="10">
        <f ca="1">SUMPRODUCT($A558:$F558,Results!$B$15:$G$15)</f>
        <v>12.058851201083957</v>
      </c>
      <c r="K558" s="10">
        <f ca="1">SUMPRODUCT($A558:$F558,Results!$B$16:$G$16)</f>
        <v>0.34643117511101851</v>
      </c>
      <c r="L558" s="10">
        <f ca="1">SUMPRODUCT($A558:$F558,Results!$B$17:$G$17)</f>
        <v>3.045727111399779</v>
      </c>
      <c r="M558" s="10">
        <f ca="1">SUMPRODUCT($A558:$F558,Results!$B$18:$G$18)</f>
        <v>4.4905707932468335</v>
      </c>
      <c r="N558" s="10">
        <f ca="1">SUMPRODUCT($A558:$F558,Results!$B$19:$G$19)</f>
        <v>-3.7970602492547294</v>
      </c>
      <c r="O558" s="10">
        <f ca="1">SUMPRODUCT($A558:$F558,Results!$B$20:$G$20)</f>
        <v>-4.8483008946408628</v>
      </c>
      <c r="P558" s="10" cm="1">
        <f t="array" aca="1" ref="P558" ca="1">SUMPRODUCT(J558:O558,TRANSPOSE(Test!BL$20:BL$25))+Test!$AD$20-Test!$BL$27</f>
        <v>-23.684329038667514</v>
      </c>
      <c r="Q558" s="10" cm="1">
        <f t="array" aca="1" ref="Q558" ca="1">SUMPRODUCT(J558:O558,TRANSPOSE(Test!ES$20:ES$25))+Test!$AD$20-Test!$ES$27</f>
        <v>-23.761867228963631</v>
      </c>
      <c r="R558" s="10">
        <f ca="1">I558-Results!$E$5*H558</f>
        <v>-23.054348216218049</v>
      </c>
      <c r="S558" s="10" cm="1">
        <f t="array" aca="1" ref="S558" ca="1">SUMPRODUCT(J558:O558,TRANSPOSE(Test!AR$28:AR$33))+Test!$AD$20-Test!$AC$26</f>
        <v>-24.018575501960992</v>
      </c>
      <c r="T558" s="10">
        <f ca="1">SUMPRODUCT(J558:O558,Results!K$9:P$9)</f>
        <v>-24.234081511684025</v>
      </c>
      <c r="U558" s="10">
        <f ca="1">SUMPRODUCT(J558:O558,Results!K$9:P$9)+Test!$AD$20-Test!$AC$31</f>
        <v>-24.217125455158932</v>
      </c>
      <c r="V558" s="10">
        <f t="shared" ca="1" si="49"/>
        <v>4.1348595398743697</v>
      </c>
      <c r="W558" s="10">
        <f t="shared" ca="1" si="50"/>
        <v>4.2123977301704869</v>
      </c>
      <c r="X558" s="10">
        <f t="shared" ca="1" si="51"/>
        <v>3.504878717424905</v>
      </c>
      <c r="Y558" s="10">
        <f t="shared" ca="1" si="52"/>
        <v>4.4691060031678482</v>
      </c>
      <c r="Z558" s="10">
        <f ca="1">I558-Test!$AD$20</f>
        <v>-19.831597565675029</v>
      </c>
      <c r="AA558" s="10">
        <f t="shared" ca="1" si="53"/>
        <v>4.6676559563657882</v>
      </c>
    </row>
    <row r="559" spans="1:27">
      <c r="A559" s="6">
        <f ca="1">LN((RAND()^(-Results!$F$4))-1)</f>
        <v>-0.23708979036901456</v>
      </c>
      <c r="B559" s="6">
        <f ca="1">LN((RAND()^(-Results!$F$4))-1)</f>
        <v>2.4163970222708455</v>
      </c>
      <c r="C559" s="6">
        <f ca="1">LN((RAND()^(-Results!$F$4))-1)</f>
        <v>2.0446017554991616</v>
      </c>
      <c r="D559" s="6">
        <f ca="1">LN((RAND()^(-Results!$F$4))-1)</f>
        <v>1.555746843515619</v>
      </c>
      <c r="E559" s="6">
        <f ca="1">LN((RAND()^(-Results!$F$4))-1)</f>
        <v>0.84746152025683397</v>
      </c>
      <c r="F559" s="6">
        <f ca="1">LN((RAND()^(-Results!$F$4))-1)</f>
        <v>0.16560293501865164</v>
      </c>
      <c r="G559" s="6">
        <f ca="1">LN((RAND()^(-Results!$F$4))-1)</f>
        <v>2.5568282492132499</v>
      </c>
      <c r="H559" s="6">
        <f t="shared" ca="1" si="48"/>
        <v>2.615079419657254</v>
      </c>
      <c r="I559" s="10">
        <f ca="1">SUMPRODUCT(J559:O559,Results!B$12:G$12)+Results!$F$5*H559</f>
        <v>21.973161767152774</v>
      </c>
      <c r="J559" s="10">
        <f ca="1">SUMPRODUCT($A559:$F559,Results!$B$15:$G$15)</f>
        <v>-0.77293568161766224</v>
      </c>
      <c r="K559" s="10">
        <f ca="1">SUMPRODUCT($A559:$F559,Results!$B$16:$G$16)</f>
        <v>5.4807742531086188</v>
      </c>
      <c r="L559" s="10">
        <f ca="1">SUMPRODUCT($A559:$F559,Results!$B$17:$G$17)</f>
        <v>0.55545144019396397</v>
      </c>
      <c r="M559" s="10">
        <f ca="1">SUMPRODUCT($A559:$F559,Results!$B$18:$G$18)</f>
        <v>-2.9972658137713499</v>
      </c>
      <c r="N559" s="10">
        <f ca="1">SUMPRODUCT($A559:$F559,Results!$B$19:$G$19)</f>
        <v>3.6097474834729586</v>
      </c>
      <c r="O559" s="10">
        <f ca="1">SUMPRODUCT($A559:$F559,Results!$B$20:$G$20)</f>
        <v>2.2486724672360832</v>
      </c>
      <c r="P559" s="10" cm="1">
        <f t="array" aca="1" ref="P559" ca="1">SUMPRODUCT(J559:O559,TRANSPOSE(Test!BL$20:BL$25))+Test!$AD$20-Test!$BL$27</f>
        <v>8.9922938406680419</v>
      </c>
      <c r="Q559" s="10" cm="1">
        <f t="array" aca="1" ref="Q559" ca="1">SUMPRODUCT(J559:O559,TRANSPOSE(Test!ES$20:ES$25))+Test!$AD$20-Test!$ES$27</f>
        <v>9.1151553686034639</v>
      </c>
      <c r="R559" s="10">
        <f ca="1">I559-Results!$E$5*H559</f>
        <v>11.512844088523758</v>
      </c>
      <c r="S559" s="10" cm="1">
        <f t="array" aca="1" ref="S559" ca="1">SUMPRODUCT(J559:O559,TRANSPOSE(Test!AR$28:AR$33))+Test!$AD$20-Test!$AC$26</f>
        <v>11.358556639019241</v>
      </c>
      <c r="T559" s="10">
        <f ca="1">SUMPRODUCT(J559:O559,Results!K$9:P$9)</f>
        <v>9.756881030180006</v>
      </c>
      <c r="U559" s="10">
        <f ca="1">SUMPRODUCT(J559:O559,Results!K$9:P$9)+Test!$AD$20-Test!$AC$31</f>
        <v>9.7738370867050985</v>
      </c>
      <c r="V559" s="10">
        <f t="shared" ca="1" si="49"/>
        <v>12.980867926484732</v>
      </c>
      <c r="W559" s="10">
        <f t="shared" ca="1" si="50"/>
        <v>12.85800639854931</v>
      </c>
      <c r="X559" s="10">
        <f t="shared" ca="1" si="51"/>
        <v>10.460317678629016</v>
      </c>
      <c r="Y559" s="10">
        <f t="shared" ca="1" si="52"/>
        <v>10.614605128133533</v>
      </c>
      <c r="Z559" s="10">
        <f ca="1">I559-Test!$AD$20</f>
        <v>21.691033700270889</v>
      </c>
      <c r="AA559" s="10">
        <f t="shared" ca="1" si="53"/>
        <v>12.199324680447676</v>
      </c>
    </row>
    <row r="560" spans="1:27">
      <c r="A560" s="6">
        <f ca="1">LN((RAND()^(-Results!$F$4))-1)</f>
        <v>2.169410924736165</v>
      </c>
      <c r="B560" s="6">
        <f ca="1">LN((RAND()^(-Results!$F$4))-1)</f>
        <v>1.2462223508226287</v>
      </c>
      <c r="C560" s="6">
        <f ca="1">LN((RAND()^(-Results!$F$4))-1)</f>
        <v>-1.9061207669759452</v>
      </c>
      <c r="D560" s="6">
        <f ca="1">LN((RAND()^(-Results!$F$4))-1)</f>
        <v>-0.62424915439645068</v>
      </c>
      <c r="E560" s="6">
        <f ca="1">LN((RAND()^(-Results!$F$4))-1)</f>
        <v>4.4579832739486438</v>
      </c>
      <c r="F560" s="6">
        <f ca="1">LN((RAND()^(-Results!$F$4))-1)</f>
        <v>0.72091014710282553</v>
      </c>
      <c r="G560" s="6">
        <f ca="1">LN((RAND()^(-Results!$F$4))-1)</f>
        <v>1.9630675554838566</v>
      </c>
      <c r="H560" s="6">
        <f t="shared" ca="1" si="48"/>
        <v>2.0213187259278609</v>
      </c>
      <c r="I560" s="10">
        <f ca="1">SUMPRODUCT(J560:O560,Results!B$12:G$12)+Results!$F$5*H560</f>
        <v>45.253585446810838</v>
      </c>
      <c r="J560" s="10">
        <f ca="1">SUMPRODUCT($A560:$F560,Results!$B$15:$G$15)</f>
        <v>-14.274062699431532</v>
      </c>
      <c r="K560" s="10">
        <f ca="1">SUMPRODUCT($A560:$F560,Results!$B$16:$G$16)</f>
        <v>9.418229300379636</v>
      </c>
      <c r="L560" s="10">
        <f ca="1">SUMPRODUCT($A560:$F560,Results!$B$17:$G$17)</f>
        <v>-21.118931342624315</v>
      </c>
      <c r="M560" s="10">
        <f ca="1">SUMPRODUCT($A560:$F560,Results!$B$18:$G$18)</f>
        <v>3.2356129616665221</v>
      </c>
      <c r="N560" s="10">
        <f ca="1">SUMPRODUCT($A560:$F560,Results!$B$19:$G$19)</f>
        <v>1.850779893700075</v>
      </c>
      <c r="O560" s="10">
        <f ca="1">SUMPRODUCT($A560:$F560,Results!$B$20:$G$20)</f>
        <v>-3.5694596030327856</v>
      </c>
      <c r="P560" s="10" cm="1">
        <f t="array" aca="1" ref="P560" ca="1">SUMPRODUCT(J560:O560,TRANSPOSE(Test!BL$20:BL$25))+Test!$AD$20-Test!$BL$27</f>
        <v>34.671052315862042</v>
      </c>
      <c r="Q560" s="10" cm="1">
        <f t="array" aca="1" ref="Q560" ca="1">SUMPRODUCT(J560:O560,TRANSPOSE(Test!ES$20:ES$25))+Test!$AD$20-Test!$ES$27</f>
        <v>34.712603000433248</v>
      </c>
      <c r="R560" s="10">
        <f ca="1">I560-Results!$E$5*H560</f>
        <v>37.168310543099395</v>
      </c>
      <c r="S560" s="10" cm="1">
        <f t="array" aca="1" ref="S560" ca="1">SUMPRODUCT(J560:O560,TRANSPOSE(Test!AR$28:AR$33))+Test!$AD$20-Test!$AC$26</f>
        <v>25.379810802872875</v>
      </c>
      <c r="T560" s="10">
        <f ca="1">SUMPRODUCT(J560:O560,Results!K$9:P$9)</f>
        <v>34.897286077335515</v>
      </c>
      <c r="U560" s="10">
        <f ca="1">SUMPRODUCT(J560:O560,Results!K$9:P$9)+Test!$AD$20-Test!$AC$31</f>
        <v>34.914242133860611</v>
      </c>
      <c r="V560" s="10">
        <f t="shared" ca="1" si="49"/>
        <v>10.582533130948796</v>
      </c>
      <c r="W560" s="10">
        <f t="shared" ca="1" si="50"/>
        <v>10.540982446377591</v>
      </c>
      <c r="X560" s="10">
        <f t="shared" ca="1" si="51"/>
        <v>8.0852749037114435</v>
      </c>
      <c r="Y560" s="10">
        <f t="shared" ca="1" si="52"/>
        <v>19.873774643937963</v>
      </c>
      <c r="Z560" s="10">
        <f ca="1">I560-Test!$AD$20</f>
        <v>44.97145737992895</v>
      </c>
      <c r="AA560" s="10">
        <f t="shared" ca="1" si="53"/>
        <v>10.339343312950227</v>
      </c>
    </row>
    <row r="561" spans="1:27">
      <c r="A561" s="6">
        <f ca="1">LN((RAND()^(-Results!$F$4))-1)</f>
        <v>1.6670684070809774</v>
      </c>
      <c r="B561" s="6">
        <f ca="1">LN((RAND()^(-Results!$F$4))-1)</f>
        <v>0.53150109908967347</v>
      </c>
      <c r="C561" s="6">
        <f ca="1">LN((RAND()^(-Results!$F$4))-1)</f>
        <v>1.2312335652994206</v>
      </c>
      <c r="D561" s="6">
        <f ca="1">LN((RAND()^(-Results!$F$4))-1)</f>
        <v>3.5547694123412041</v>
      </c>
      <c r="E561" s="6">
        <f ca="1">LN((RAND()^(-Results!$F$4))-1)</f>
        <v>-1.0118484459617307</v>
      </c>
      <c r="F561" s="6">
        <f ca="1">LN((RAND()^(-Results!$F$4))-1)</f>
        <v>-3.5715311331599731</v>
      </c>
      <c r="G561" s="6">
        <f ca="1">LN((RAND()^(-Results!$F$4))-1)</f>
        <v>0.33513762667848773</v>
      </c>
      <c r="H561" s="6">
        <f t="shared" ca="1" si="48"/>
        <v>0.39338879712249197</v>
      </c>
      <c r="I561" s="10">
        <f ca="1">SUMPRODUCT(J561:O561,Results!B$12:G$12)+Results!$F$5*H561</f>
        <v>-3.0699760663347559</v>
      </c>
      <c r="J561" s="10">
        <f ca="1">SUMPRODUCT($A561:$F561,Results!$B$15:$G$15)</f>
        <v>1.2393276003423388</v>
      </c>
      <c r="K561" s="10">
        <f ca="1">SUMPRODUCT($A561:$F561,Results!$B$16:$G$16)</f>
        <v>-5.9424105206025484</v>
      </c>
      <c r="L561" s="10">
        <f ca="1">SUMPRODUCT($A561:$F561,Results!$B$17:$G$17)</f>
        <v>10.03175174999747</v>
      </c>
      <c r="M561" s="10">
        <f ca="1">SUMPRODUCT($A561:$F561,Results!$B$18:$G$18)</f>
        <v>2.9049114699806275</v>
      </c>
      <c r="N561" s="10">
        <f ca="1">SUMPRODUCT($A561:$F561,Results!$B$19:$G$19)</f>
        <v>3.7375127914391344</v>
      </c>
      <c r="O561" s="10">
        <f ca="1">SUMPRODUCT($A561:$F561,Results!$B$20:$G$20)</f>
        <v>1.7023947551711105</v>
      </c>
      <c r="P561" s="10" cm="1">
        <f t="array" aca="1" ref="P561" ca="1">SUMPRODUCT(J561:O561,TRANSPOSE(Test!BL$20:BL$25))+Test!$AD$20-Test!$BL$27</f>
        <v>-4.9432416365680396</v>
      </c>
      <c r="Q561" s="10" cm="1">
        <f t="array" aca="1" ref="Q561" ca="1">SUMPRODUCT(J561:O561,TRANSPOSE(Test!ES$20:ES$25))+Test!$AD$20-Test!$ES$27</f>
        <v>-4.9499332914810132</v>
      </c>
      <c r="R561" s="10">
        <f ca="1">I561-Results!$E$5*H561</f>
        <v>-4.6435312548247243</v>
      </c>
      <c r="S561" s="10" cm="1">
        <f t="array" aca="1" ref="S561" ca="1">SUMPRODUCT(J561:O561,TRANSPOSE(Test!AR$28:AR$33))+Test!$AD$20-Test!$AC$26</f>
        <v>-6.2201495864655572</v>
      </c>
      <c r="T561" s="10">
        <f ca="1">SUMPRODUCT(J561:O561,Results!K$9:P$9)</f>
        <v>-4.9309594991437304</v>
      </c>
      <c r="U561" s="10">
        <f ca="1">SUMPRODUCT(J561:O561,Results!K$9:P$9)+Test!$AD$20-Test!$AC$31</f>
        <v>-4.9140034426186379</v>
      </c>
      <c r="V561" s="10">
        <f t="shared" ca="1" si="49"/>
        <v>1.8732655702332837</v>
      </c>
      <c r="W561" s="10">
        <f t="shared" ca="1" si="50"/>
        <v>1.8799572251462573</v>
      </c>
      <c r="X561" s="10">
        <f t="shared" ca="1" si="51"/>
        <v>1.5735551884899683</v>
      </c>
      <c r="Y561" s="10">
        <f t="shared" ca="1" si="52"/>
        <v>3.1501735201308012</v>
      </c>
      <c r="Z561" s="10">
        <f ca="1">I561-Test!$AD$20</f>
        <v>-3.352104133216641</v>
      </c>
      <c r="AA561" s="10">
        <f t="shared" ca="1" si="53"/>
        <v>1.8440273762838819</v>
      </c>
    </row>
    <row r="562" spans="1:27">
      <c r="A562" s="6">
        <f ca="1">LN((RAND()^(-Results!$F$4))-1)</f>
        <v>-0.53519789330521916</v>
      </c>
      <c r="B562" s="6">
        <f ca="1">LN((RAND()^(-Results!$F$4))-1)</f>
        <v>-1.1265600761282992</v>
      </c>
      <c r="C562" s="6">
        <f ca="1">LN((RAND()^(-Results!$F$4))-1)</f>
        <v>8.6168009687697111E-2</v>
      </c>
      <c r="D562" s="6">
        <f ca="1">LN((RAND()^(-Results!$F$4))-1)</f>
        <v>-0.69140099687645973</v>
      </c>
      <c r="E562" s="6">
        <f ca="1">LN((RAND()^(-Results!$F$4))-1)</f>
        <v>1.0222558276788454</v>
      </c>
      <c r="F562" s="6">
        <f ca="1">LN((RAND()^(-Results!$F$4))-1)</f>
        <v>-2.7004947977394624</v>
      </c>
      <c r="G562" s="6">
        <f ca="1">LN((RAND()^(-Results!$F$4))-1)</f>
        <v>-2.4259661689988836</v>
      </c>
      <c r="H562" s="6">
        <f t="shared" ca="1" si="48"/>
        <v>-2.3677149985548795</v>
      </c>
      <c r="I562" s="10">
        <f ca="1">SUMPRODUCT(J562:O562,Results!B$12:G$12)+Results!$F$5*H562</f>
        <v>-27.80839651698496</v>
      </c>
      <c r="J562" s="10">
        <f ca="1">SUMPRODUCT($A562:$F562,Results!$B$15:$G$15)</f>
        <v>6.3926021295491502</v>
      </c>
      <c r="K562" s="10">
        <f ca="1">SUMPRODUCT($A562:$F562,Results!$B$16:$G$16)</f>
        <v>0.12512986068761611</v>
      </c>
      <c r="L562" s="10">
        <f ca="1">SUMPRODUCT($A562:$F562,Results!$B$17:$G$17)</f>
        <v>-2.1775054741405739</v>
      </c>
      <c r="M562" s="10">
        <f ca="1">SUMPRODUCT($A562:$F562,Results!$B$18:$G$18)</f>
        <v>4.3638652853192008</v>
      </c>
      <c r="N562" s="10">
        <f ca="1">SUMPRODUCT($A562:$F562,Results!$B$19:$G$19)</f>
        <v>-5.1589860287857583</v>
      </c>
      <c r="O562" s="10">
        <f ca="1">SUMPRODUCT($A562:$F562,Results!$B$20:$G$20)</f>
        <v>-4.388962330606665</v>
      </c>
      <c r="P562" s="10" cm="1">
        <f t="array" aca="1" ref="P562" ca="1">SUMPRODUCT(J562:O562,TRANSPOSE(Test!BL$20:BL$25))+Test!$AD$20-Test!$BL$27</f>
        <v>-15.286950459932745</v>
      </c>
      <c r="Q562" s="10" cm="1">
        <f t="array" aca="1" ref="Q562" ca="1">SUMPRODUCT(J562:O562,TRANSPOSE(Test!ES$20:ES$25))+Test!$AD$20-Test!$ES$27</f>
        <v>-15.372058280851087</v>
      </c>
      <c r="R562" s="10">
        <f ca="1">I562-Results!$E$5*H562</f>
        <v>-18.33753652276544</v>
      </c>
      <c r="S562" s="10" cm="1">
        <f t="array" aca="1" ref="S562" ca="1">SUMPRODUCT(J562:O562,TRANSPOSE(Test!AR$28:AR$33))+Test!$AD$20-Test!$AC$26</f>
        <v>-16.883047807555069</v>
      </c>
      <c r="T562" s="10">
        <f ca="1">SUMPRODUCT(J562:O562,Results!K$9:P$9)</f>
        <v>-15.823976221870808</v>
      </c>
      <c r="U562" s="10">
        <f ca="1">SUMPRODUCT(J562:O562,Results!K$9:P$9)+Test!$AD$20-Test!$AC$31</f>
        <v>-15.807020165345715</v>
      </c>
      <c r="V562" s="10">
        <f t="shared" ca="1" si="49"/>
        <v>-12.521446057052215</v>
      </c>
      <c r="W562" s="10">
        <f t="shared" ca="1" si="50"/>
        <v>-12.436338236133873</v>
      </c>
      <c r="X562" s="10">
        <f t="shared" ca="1" si="51"/>
        <v>-9.47085999421952</v>
      </c>
      <c r="Y562" s="10">
        <f t="shared" ca="1" si="52"/>
        <v>-10.92534870942989</v>
      </c>
      <c r="Z562" s="10">
        <f ca="1">I562-Test!$AD$20</f>
        <v>-28.090524583866845</v>
      </c>
      <c r="AA562" s="10">
        <f t="shared" ca="1" si="53"/>
        <v>-12.001376351639244</v>
      </c>
    </row>
    <row r="563" spans="1:27">
      <c r="A563" s="6">
        <f ca="1">LN((RAND()^(-Results!$F$4))-1)</f>
        <v>-2.2973810266823458</v>
      </c>
      <c r="B563" s="6">
        <f ca="1">LN((RAND()^(-Results!$F$4))-1)</f>
        <v>1.0215769213628272</v>
      </c>
      <c r="C563" s="6">
        <f ca="1">LN((RAND()^(-Results!$F$4))-1)</f>
        <v>1.6623558220474577</v>
      </c>
      <c r="D563" s="6">
        <f ca="1">LN((RAND()^(-Results!$F$4))-1)</f>
        <v>-0.7679506070965828</v>
      </c>
      <c r="E563" s="6">
        <f ca="1">LN((RAND()^(-Results!$F$4))-1)</f>
        <v>0.32285860606980127</v>
      </c>
      <c r="F563" s="6">
        <f ca="1">LN((RAND()^(-Results!$F$4))-1)</f>
        <v>0.17852229673306313</v>
      </c>
      <c r="G563" s="6">
        <f ca="1">LN((RAND()^(-Results!$F$4))-1)</f>
        <v>1.7985026084448268</v>
      </c>
      <c r="H563" s="6">
        <f t="shared" ca="1" si="48"/>
        <v>1.8567537788888311</v>
      </c>
      <c r="I563" s="10">
        <f ca="1">SUMPRODUCT(J563:O563,Results!B$12:G$12)+Results!$F$5*H563</f>
        <v>-2.2894947063718103</v>
      </c>
      <c r="J563" s="10">
        <f ca="1">SUMPRODUCT($A563:$F563,Results!$B$15:$G$15)</f>
        <v>7.6634249624018747</v>
      </c>
      <c r="K563" s="10">
        <f ca="1">SUMPRODUCT($A563:$F563,Results!$B$16:$G$16)</f>
        <v>4.7162911781204038</v>
      </c>
      <c r="L563" s="10">
        <f ca="1">SUMPRODUCT($A563:$F563,Results!$B$17:$G$17)</f>
        <v>1.3268711691267017</v>
      </c>
      <c r="M563" s="10">
        <f ca="1">SUMPRODUCT($A563:$F563,Results!$B$18:$G$18)</f>
        <v>-2.2682083752978204</v>
      </c>
      <c r="N563" s="10">
        <f ca="1">SUMPRODUCT($A563:$F563,Results!$B$19:$G$19)</f>
        <v>-2.4881682501809821</v>
      </c>
      <c r="O563" s="10">
        <f ca="1">SUMPRODUCT($A563:$F563,Results!$B$20:$G$20)</f>
        <v>-0.61765238894306562</v>
      </c>
      <c r="P563" s="10" cm="1">
        <f t="array" aca="1" ref="P563" ca="1">SUMPRODUCT(J563:O563,TRANSPOSE(Test!BL$20:BL$25))+Test!$AD$20-Test!$BL$27</f>
        <v>-11.122183714090699</v>
      </c>
      <c r="Q563" s="10" cm="1">
        <f t="array" aca="1" ref="Q563" ca="1">SUMPRODUCT(J563:O563,TRANSPOSE(Test!ES$20:ES$25))+Test!$AD$20-Test!$ES$27</f>
        <v>-11.058637838798363</v>
      </c>
      <c r="R563" s="10">
        <f ca="1">I563-Results!$E$5*H563</f>
        <v>-9.7165098219271346</v>
      </c>
      <c r="S563" s="10" cm="1">
        <f t="array" aca="1" ref="S563" ca="1">SUMPRODUCT(J563:O563,TRANSPOSE(Test!AR$28:AR$33))+Test!$AD$20-Test!$AC$26</f>
        <v>-6.4596495426743958</v>
      </c>
      <c r="T563" s="10">
        <f ca="1">SUMPRODUCT(J563:O563,Results!K$9:P$9)</f>
        <v>-10.758147401661997</v>
      </c>
      <c r="U563" s="10">
        <f ca="1">SUMPRODUCT(J563:O563,Results!K$9:P$9)+Test!$AD$20-Test!$AC$31</f>
        <v>-10.741191345136905</v>
      </c>
      <c r="V563" s="10">
        <f t="shared" ca="1" si="49"/>
        <v>8.8326890077188889</v>
      </c>
      <c r="W563" s="10">
        <f t="shared" ca="1" si="50"/>
        <v>8.769143132426553</v>
      </c>
      <c r="X563" s="10">
        <f t="shared" ca="1" si="51"/>
        <v>7.4270151155553243</v>
      </c>
      <c r="Y563" s="10">
        <f t="shared" ca="1" si="52"/>
        <v>4.1701548363025855</v>
      </c>
      <c r="Z563" s="10">
        <f ca="1">I563-Test!$AD$20</f>
        <v>-2.5716227732536954</v>
      </c>
      <c r="AA563" s="10">
        <f t="shared" ca="1" si="53"/>
        <v>8.4516966387650942</v>
      </c>
    </row>
    <row r="564" spans="1:27">
      <c r="A564" s="6">
        <f ca="1">LN((RAND()^(-Results!$F$4))-1)</f>
        <v>-1.2488487506775565</v>
      </c>
      <c r="B564" s="6">
        <f ca="1">LN((RAND()^(-Results!$F$4))-1)</f>
        <v>1.0443877093426035</v>
      </c>
      <c r="C564" s="6">
        <f ca="1">LN((RAND()^(-Results!$F$4))-1)</f>
        <v>-2.8568749312648074</v>
      </c>
      <c r="D564" s="6">
        <f ca="1">LN((RAND()^(-Results!$F$4))-1)</f>
        <v>0.7268103849054155</v>
      </c>
      <c r="E564" s="6">
        <f ca="1">LN((RAND()^(-Results!$F$4))-1)</f>
        <v>0.68079507900212166</v>
      </c>
      <c r="F564" s="6">
        <f ca="1">LN((RAND()^(-Results!$F$4))-1)</f>
        <v>-2.4628778598981578</v>
      </c>
      <c r="G564" s="6">
        <f ca="1">LN((RAND()^(-Results!$F$4))-1)</f>
        <v>-2.3706622265260067</v>
      </c>
      <c r="H564" s="6">
        <f t="shared" ca="1" si="48"/>
        <v>-2.3124110560820026</v>
      </c>
      <c r="I564" s="10">
        <f ca="1">SUMPRODUCT(J564:O564,Results!B$12:G$12)+Results!$F$5*H564</f>
        <v>-26.77114399202015</v>
      </c>
      <c r="J564" s="10">
        <f ca="1">SUMPRODUCT($A564:$F564,Results!$B$15:$G$15)</f>
        <v>4.150270855622507</v>
      </c>
      <c r="K564" s="10">
        <f ca="1">SUMPRODUCT($A564:$F564,Results!$B$16:$G$16)</f>
        <v>-4.1370821767075432</v>
      </c>
      <c r="L564" s="10">
        <f ca="1">SUMPRODUCT($A564:$F564,Results!$B$17:$G$17)</f>
        <v>-1.8148613327536403</v>
      </c>
      <c r="M564" s="10">
        <f ca="1">SUMPRODUCT($A564:$F564,Results!$B$18:$G$18)</f>
        <v>8.5900473171629415</v>
      </c>
      <c r="N564" s="10">
        <f ca="1">SUMPRODUCT($A564:$F564,Results!$B$19:$G$19)</f>
        <v>-5.5286089584808131</v>
      </c>
      <c r="O564" s="10">
        <f ca="1">SUMPRODUCT($A564:$F564,Results!$B$20:$G$20)</f>
        <v>-6.6908089607275176</v>
      </c>
      <c r="P564" s="10" cm="1">
        <f t="array" aca="1" ref="P564" ca="1">SUMPRODUCT(J564:O564,TRANSPOSE(Test!BL$20:BL$25))+Test!$AD$20-Test!$BL$27</f>
        <v>-16.412236451516073</v>
      </c>
      <c r="Q564" s="10" cm="1">
        <f t="array" aca="1" ref="Q564" ca="1">SUMPRODUCT(J564:O564,TRANSPOSE(Test!ES$20:ES$25))+Test!$AD$20-Test!$ES$27</f>
        <v>-16.313078126549087</v>
      </c>
      <c r="R564" s="10">
        <f ca="1">I564-Results!$E$5*H564</f>
        <v>-17.521499767692141</v>
      </c>
      <c r="S564" s="10" cm="1">
        <f t="array" aca="1" ref="S564" ca="1">SUMPRODUCT(J564:O564,TRANSPOSE(Test!AR$28:AR$33))+Test!$AD$20-Test!$AC$26</f>
        <v>-22.865726546417935</v>
      </c>
      <c r="T564" s="10">
        <f ca="1">SUMPRODUCT(J564:O564,Results!K$9:P$9)</f>
        <v>-15.802489220418574</v>
      </c>
      <c r="U564" s="10">
        <f ca="1">SUMPRODUCT(J564:O564,Results!K$9:P$9)+Test!$AD$20-Test!$AC$31</f>
        <v>-15.785533163893481</v>
      </c>
      <c r="V564" s="10">
        <f t="shared" ca="1" si="49"/>
        <v>-10.358907540504077</v>
      </c>
      <c r="W564" s="10">
        <f t="shared" ca="1" si="50"/>
        <v>-10.458065865471063</v>
      </c>
      <c r="X564" s="10">
        <f t="shared" ca="1" si="51"/>
        <v>-9.2496442243280086</v>
      </c>
      <c r="Y564" s="10">
        <f t="shared" ca="1" si="52"/>
        <v>-3.9054174456022146</v>
      </c>
      <c r="Z564" s="10">
        <f ca="1">I564-Test!$AD$20</f>
        <v>-27.053272058902035</v>
      </c>
      <c r="AA564" s="10">
        <f t="shared" ca="1" si="53"/>
        <v>-10.985610828126669</v>
      </c>
    </row>
    <row r="565" spans="1:27">
      <c r="A565" s="6">
        <f ca="1">LN((RAND()^(-Results!$F$4))-1)</f>
        <v>1.0334552020913934</v>
      </c>
      <c r="B565" s="6">
        <f ca="1">LN((RAND()^(-Results!$F$4))-1)</f>
        <v>1.7142729216361417E-2</v>
      </c>
      <c r="C565" s="6">
        <f ca="1">LN((RAND()^(-Results!$F$4))-1)</f>
        <v>-0.48884042746376072</v>
      </c>
      <c r="D565" s="6">
        <f ca="1">LN((RAND()^(-Results!$F$4))-1)</f>
        <v>-2.5983063909896176</v>
      </c>
      <c r="E565" s="6">
        <f ca="1">LN((RAND()^(-Results!$F$4))-1)</f>
        <v>1.5014890424135494</v>
      </c>
      <c r="F565" s="6">
        <f ca="1">LN((RAND()^(-Results!$F$4))-1)</f>
        <v>-0.64694189450598305</v>
      </c>
      <c r="G565" s="6">
        <f ca="1">LN((RAND()^(-Results!$F$4))-1)</f>
        <v>0.53351475795193515</v>
      </c>
      <c r="H565" s="6">
        <f t="shared" ca="1" si="48"/>
        <v>0.59176592839593944</v>
      </c>
      <c r="I565" s="10">
        <f ca="1">SUMPRODUCT(J565:O565,Results!B$12:G$12)+Results!$F$5*H565</f>
        <v>10.515089876249483</v>
      </c>
      <c r="J565" s="10">
        <f ca="1">SUMPRODUCT($A565:$F565,Results!$B$15:$G$15)</f>
        <v>-1.5353340808643223</v>
      </c>
      <c r="K565" s="10">
        <f ca="1">SUMPRODUCT($A565:$F565,Results!$B$16:$G$16)</f>
        <v>4.3766937671027586</v>
      </c>
      <c r="L565" s="10">
        <f ca="1">SUMPRODUCT($A565:$F565,Results!$B$17:$G$17)</f>
        <v>-6.950957154408445</v>
      </c>
      <c r="M565" s="10">
        <f ca="1">SUMPRODUCT($A565:$F565,Results!$B$18:$G$18)</f>
        <v>3.3513135375354857</v>
      </c>
      <c r="N565" s="10">
        <f ca="1">SUMPRODUCT($A565:$F565,Results!$B$19:$G$19)</f>
        <v>1.1336322643051364</v>
      </c>
      <c r="O565" s="10">
        <f ca="1">SUMPRODUCT($A565:$F565,Results!$B$20:$G$20)</f>
        <v>-2.9548832095530804</v>
      </c>
      <c r="P565" s="10" cm="1">
        <f t="array" aca="1" ref="P565" ca="1">SUMPRODUCT(J565:O565,TRANSPOSE(Test!BL$20:BL$25))+Test!$AD$20-Test!$BL$27</f>
        <v>7.7428738291076655</v>
      </c>
      <c r="Q565" s="10" cm="1">
        <f t="array" aca="1" ref="Q565" ca="1">SUMPRODUCT(J565:O565,TRANSPOSE(Test!ES$20:ES$25))+Test!$AD$20-Test!$ES$27</f>
        <v>7.6611055988798471</v>
      </c>
      <c r="R565" s="10">
        <f ca="1">I565-Results!$E$5*H565</f>
        <v>8.148026162665726</v>
      </c>
      <c r="S565" s="10" cm="1">
        <f t="array" aca="1" ref="S565" ca="1">SUMPRODUCT(J565:O565,TRANSPOSE(Test!AR$28:AR$33))+Test!$AD$20-Test!$AC$26</f>
        <v>3.2799448914316276</v>
      </c>
      <c r="T565" s="10">
        <f ca="1">SUMPRODUCT(J565:O565,Results!K$9:P$9)</f>
        <v>7.1819718090985258</v>
      </c>
      <c r="U565" s="10">
        <f ca="1">SUMPRODUCT(J565:O565,Results!K$9:P$9)+Test!$AD$20-Test!$AC$31</f>
        <v>7.1989278656236184</v>
      </c>
      <c r="V565" s="10">
        <f t="shared" ca="1" si="49"/>
        <v>2.7722160471418178</v>
      </c>
      <c r="W565" s="10">
        <f t="shared" ca="1" si="50"/>
        <v>2.8539842773696362</v>
      </c>
      <c r="X565" s="10">
        <f t="shared" ca="1" si="51"/>
        <v>2.3670637135837573</v>
      </c>
      <c r="Y565" s="10">
        <f t="shared" ca="1" si="52"/>
        <v>7.2351449848178557</v>
      </c>
      <c r="Z565" s="10">
        <f ca="1">I565-Test!$AD$20</f>
        <v>10.232961809367598</v>
      </c>
      <c r="AA565" s="10">
        <f t="shared" ca="1" si="53"/>
        <v>3.3161620106258649</v>
      </c>
    </row>
    <row r="566" spans="1:27">
      <c r="A566" s="6">
        <f ca="1">LN((RAND()^(-Results!$F$4))-1)</f>
        <v>1.0000478469458638</v>
      </c>
      <c r="B566" s="6">
        <f ca="1">LN((RAND()^(-Results!$F$4))-1)</f>
        <v>-2.8970261744686274</v>
      </c>
      <c r="C566" s="6">
        <f ca="1">LN((RAND()^(-Results!$F$4))-1)</f>
        <v>3.5792367055695995</v>
      </c>
      <c r="D566" s="6">
        <f ca="1">LN((RAND()^(-Results!$F$4))-1)</f>
        <v>0.29605935767811636</v>
      </c>
      <c r="E566" s="6">
        <f ca="1">LN((RAND()^(-Results!$F$4))-1)</f>
        <v>1.6125013402645123</v>
      </c>
      <c r="F566" s="6">
        <f ca="1">LN((RAND()^(-Results!$F$4))-1)</f>
        <v>0.10939200706894533</v>
      </c>
      <c r="G566" s="6">
        <f ca="1">LN((RAND()^(-Results!$F$4))-1)</f>
        <v>2.5784949941116966</v>
      </c>
      <c r="H566" s="6">
        <f t="shared" ca="1" si="48"/>
        <v>2.6367461645557007</v>
      </c>
      <c r="I566" s="10">
        <f ca="1">SUMPRODUCT(J566:O566,Results!B$12:G$12)+Results!$F$5*H566</f>
        <v>19.348172095523765</v>
      </c>
      <c r="J566" s="10">
        <f ca="1">SUMPRODUCT($A566:$F566,Results!$B$15:$G$15)</f>
        <v>-1.7076264150589413</v>
      </c>
      <c r="K566" s="10">
        <f ca="1">SUMPRODUCT($A566:$F566,Results!$B$16:$G$16)</f>
        <v>6.3415731182054431</v>
      </c>
      <c r="L566" s="10">
        <f ca="1">SUMPRODUCT($A566:$F566,Results!$B$17:$G$17)</f>
        <v>-5.6277540269543254</v>
      </c>
      <c r="M566" s="10">
        <f ca="1">SUMPRODUCT($A566:$F566,Results!$B$18:$G$18)</f>
        <v>-6.7288484405244988</v>
      </c>
      <c r="N566" s="10">
        <f ca="1">SUMPRODUCT($A566:$F566,Results!$B$19:$G$19)</f>
        <v>-1.3016320754033732</v>
      </c>
      <c r="O566" s="10">
        <f ca="1">SUMPRODUCT($A566:$F566,Results!$B$20:$G$20)</f>
        <v>3.3259672196066195</v>
      </c>
      <c r="P566" s="10" cm="1">
        <f t="array" aca="1" ref="P566" ca="1">SUMPRODUCT(J566:O566,TRANSPOSE(Test!BL$20:BL$25))+Test!$AD$20-Test!$BL$27</f>
        <v>8.5763630540773832</v>
      </c>
      <c r="Q566" s="10" cm="1">
        <f t="array" aca="1" ref="Q566" ca="1">SUMPRODUCT(J566:O566,TRANSPOSE(Test!ES$20:ES$25))+Test!$AD$20-Test!$ES$27</f>
        <v>8.4007222916670266</v>
      </c>
      <c r="R566" s="10">
        <f ca="1">I566-Results!$E$5*H566</f>
        <v>8.8011874373009622</v>
      </c>
      <c r="S566" s="10" cm="1">
        <f t="array" aca="1" ref="S566" ca="1">SUMPRODUCT(J566:O566,TRANSPOSE(Test!AR$28:AR$33))+Test!$AD$20-Test!$AC$26</f>
        <v>14.717675667456941</v>
      </c>
      <c r="T566" s="10">
        <f ca="1">SUMPRODUCT(J566:O566,Results!K$9:P$9)</f>
        <v>7.5000539203924728</v>
      </c>
      <c r="U566" s="10">
        <f ca="1">SUMPRODUCT(J566:O566,Results!K$9:P$9)+Test!$AD$20-Test!$AC$31</f>
        <v>7.5170099769175653</v>
      </c>
      <c r="V566" s="10">
        <f t="shared" ca="1" si="49"/>
        <v>10.771809041446382</v>
      </c>
      <c r="W566" s="10">
        <f t="shared" ca="1" si="50"/>
        <v>10.947449803856738</v>
      </c>
      <c r="X566" s="10">
        <f t="shared" ca="1" si="51"/>
        <v>10.546984658222803</v>
      </c>
      <c r="Y566" s="10">
        <f t="shared" ca="1" si="52"/>
        <v>4.6304964280668237</v>
      </c>
      <c r="Z566" s="10">
        <f ca="1">I566-Test!$AD$20</f>
        <v>19.06604402864188</v>
      </c>
      <c r="AA566" s="10">
        <f t="shared" ca="1" si="53"/>
        <v>11.831162118606199</v>
      </c>
    </row>
    <row r="567" spans="1:27">
      <c r="A567" s="6">
        <f ca="1">LN((RAND()^(-Results!$F$4))-1)</f>
        <v>-2.0772722952171927</v>
      </c>
      <c r="B567" s="6">
        <f ca="1">LN((RAND()^(-Results!$F$4))-1)</f>
        <v>0.3548799683836481</v>
      </c>
      <c r="C567" s="6">
        <f ca="1">LN((RAND()^(-Results!$F$4))-1)</f>
        <v>0.72265020986028161</v>
      </c>
      <c r="D567" s="6">
        <f ca="1">LN((RAND()^(-Results!$F$4))-1)</f>
        <v>1.6215026962966197</v>
      </c>
      <c r="E567" s="6">
        <f ca="1">LN((RAND()^(-Results!$F$4))-1)</f>
        <v>-5.9296261661094238E-2</v>
      </c>
      <c r="F567" s="6">
        <f ca="1">LN((RAND()^(-Results!$F$4))-1)</f>
        <v>0.19296498558929165</v>
      </c>
      <c r="G567" s="6">
        <f ca="1">LN((RAND()^(-Results!$F$4))-1)</f>
        <v>-1.4171924768565287</v>
      </c>
      <c r="H567" s="6">
        <f t="shared" ca="1" si="48"/>
        <v>-1.3589413064125244</v>
      </c>
      <c r="I567" s="10">
        <f ca="1">SUMPRODUCT(J567:O567,Results!B$12:G$12)+Results!$F$5*H567</f>
        <v>-18.511778801680816</v>
      </c>
      <c r="J567" s="10">
        <f ca="1">SUMPRODUCT($A567:$F567,Results!$B$15:$G$15)</f>
        <v>4.6003020074795851</v>
      </c>
      <c r="K567" s="10">
        <f ca="1">SUMPRODUCT($A567:$F567,Results!$B$16:$G$16)</f>
        <v>2.9751788333573198E-2</v>
      </c>
      <c r="L567" s="10">
        <f ca="1">SUMPRODUCT($A567:$F567,Results!$B$17:$G$17)</f>
        <v>1.966870258879847</v>
      </c>
      <c r="M567" s="10">
        <f ca="1">SUMPRODUCT($A567:$F567,Results!$B$18:$G$18)</f>
        <v>-2.2833043425414927</v>
      </c>
      <c r="N567" s="10">
        <f ca="1">SUMPRODUCT($A567:$F567,Results!$B$19:$G$19)</f>
        <v>-4.1472367407400634</v>
      </c>
      <c r="O567" s="10">
        <f ca="1">SUMPRODUCT($A567:$F567,Results!$B$20:$G$20)</f>
        <v>0.1451833195297049</v>
      </c>
      <c r="P567" s="10" cm="1">
        <f t="array" aca="1" ref="P567" ca="1">SUMPRODUCT(J567:O567,TRANSPOSE(Test!BL$20:BL$25))+Test!$AD$20-Test!$BL$27</f>
        <v>-11.619324458596317</v>
      </c>
      <c r="Q567" s="10" cm="1">
        <f t="array" aca="1" ref="Q567" ca="1">SUMPRODUCT(J567:O567,TRANSPOSE(Test!ES$20:ES$25))+Test!$AD$20-Test!$ES$27</f>
        <v>-11.51931370101477</v>
      </c>
      <c r="R567" s="10">
        <f ca="1">I567-Results!$E$5*H567</f>
        <v>-13.076013576030718</v>
      </c>
      <c r="S567" s="10" cm="1">
        <f t="array" aca="1" ref="S567" ca="1">SUMPRODUCT(J567:O567,TRANSPOSE(Test!AR$28:AR$33))+Test!$AD$20-Test!$AC$26</f>
        <v>-7.3696271270032661</v>
      </c>
      <c r="T567" s="10">
        <f ca="1">SUMPRODUCT(J567:O567,Results!K$9:P$9)</f>
        <v>-10.99052546936651</v>
      </c>
      <c r="U567" s="10">
        <f ca="1">SUMPRODUCT(J567:O567,Results!K$9:P$9)+Test!$AD$20-Test!$AC$31</f>
        <v>-10.973569412841417</v>
      </c>
      <c r="V567" s="10">
        <f t="shared" ca="1" si="49"/>
        <v>-6.8924543430844984</v>
      </c>
      <c r="W567" s="10">
        <f t="shared" ca="1" si="50"/>
        <v>-6.9924651006660454</v>
      </c>
      <c r="X567" s="10">
        <f t="shared" ca="1" si="51"/>
        <v>-5.4357652256500977</v>
      </c>
      <c r="Y567" s="10">
        <f t="shared" ca="1" si="52"/>
        <v>-11.14215167467755</v>
      </c>
      <c r="Z567" s="10">
        <f ca="1">I567-Test!$AD$20</f>
        <v>-18.793906868562701</v>
      </c>
      <c r="AA567" s="10">
        <f t="shared" ca="1" si="53"/>
        <v>-7.5382093888393982</v>
      </c>
    </row>
    <row r="568" spans="1:27">
      <c r="A568" s="6">
        <f ca="1">LN((RAND()^(-Results!$F$4))-1)</f>
        <v>0.84966013027873133</v>
      </c>
      <c r="B568" s="6">
        <f ca="1">LN((RAND()^(-Results!$F$4))-1)</f>
        <v>-0.83782531663922954</v>
      </c>
      <c r="C568" s="6">
        <f ca="1">LN((RAND()^(-Results!$F$4))-1)</f>
        <v>0.10422167549321916</v>
      </c>
      <c r="D568" s="6">
        <f ca="1">LN((RAND()^(-Results!$F$4))-1)</f>
        <v>-1.5912830981943775</v>
      </c>
      <c r="E568" s="6">
        <f ca="1">LN((RAND()^(-Results!$F$4))-1)</f>
        <v>-1.6323051618409856</v>
      </c>
      <c r="F568" s="6">
        <f ca="1">LN((RAND()^(-Results!$F$4))-1)</f>
        <v>1.8062536772141422</v>
      </c>
      <c r="G568" s="6">
        <f ca="1">LN((RAND()^(-Results!$F$4))-1)</f>
        <v>-0.89997630666936557</v>
      </c>
      <c r="H568" s="6">
        <f t="shared" ca="1" si="48"/>
        <v>-0.84172513622536127</v>
      </c>
      <c r="I568" s="10">
        <f ca="1">SUMPRODUCT(J568:O568,Results!B$12:G$12)+Results!$F$5*H568</f>
        <v>1.8055173126398376</v>
      </c>
      <c r="J568" s="10">
        <f ca="1">SUMPRODUCT($A568:$F568,Results!$B$15:$G$15)</f>
        <v>-2.1932838607135552</v>
      </c>
      <c r="K568" s="10">
        <f ca="1">SUMPRODUCT($A568:$F568,Results!$B$16:$G$16)</f>
        <v>-1.5299591177718928</v>
      </c>
      <c r="L568" s="10">
        <f ca="1">SUMPRODUCT($A568:$F568,Results!$B$17:$G$17)</f>
        <v>3.7909391106725807</v>
      </c>
      <c r="M568" s="10">
        <f ca="1">SUMPRODUCT($A568:$F568,Results!$B$18:$G$18)</f>
        <v>-2.9447670873332443</v>
      </c>
      <c r="N568" s="10">
        <f ca="1">SUMPRODUCT($A568:$F568,Results!$B$19:$G$19)</f>
        <v>3.7657701949802349</v>
      </c>
      <c r="O568" s="10">
        <f ca="1">SUMPRODUCT($A568:$F568,Results!$B$20:$G$20)</f>
        <v>3.2096860176486937</v>
      </c>
      <c r="P568" s="10" cm="1">
        <f t="array" aca="1" ref="P568" ca="1">SUMPRODUCT(J568:O568,TRANSPOSE(Test!BL$20:BL$25))+Test!$AD$20-Test!$BL$27</f>
        <v>6.0626612304316563</v>
      </c>
      <c r="Q568" s="10" cm="1">
        <f t="array" aca="1" ref="Q568" ca="1">SUMPRODUCT(J568:O568,TRANSPOSE(Test!ES$20:ES$25))+Test!$AD$20-Test!$ES$27</f>
        <v>5.9898572777851324</v>
      </c>
      <c r="R568" s="10">
        <f ca="1">I568-Results!$E$5*H568</f>
        <v>5.1724178575412827</v>
      </c>
      <c r="S568" s="10" cm="1">
        <f t="array" aca="1" ref="S568" ca="1">SUMPRODUCT(J568:O568,TRANSPOSE(Test!AR$28:AR$33))+Test!$AD$20-Test!$AC$26</f>
        <v>7.8790915289777912</v>
      </c>
      <c r="T568" s="10">
        <f ca="1">SUMPRODUCT(J568:O568,Results!K$9:P$9)</f>
        <v>5.5635358928340644</v>
      </c>
      <c r="U568" s="10">
        <f ca="1">SUMPRODUCT(J568:O568,Results!K$9:P$9)+Test!$AD$20-Test!$AC$31</f>
        <v>5.5804919493591569</v>
      </c>
      <c r="V568" s="10">
        <f t="shared" ca="1" si="49"/>
        <v>-4.2571439177918187</v>
      </c>
      <c r="W568" s="10">
        <f t="shared" ca="1" si="50"/>
        <v>-4.1843399651452948</v>
      </c>
      <c r="X568" s="10">
        <f t="shared" ca="1" si="51"/>
        <v>-3.3669005449014451</v>
      </c>
      <c r="Y568" s="10">
        <f t="shared" ca="1" si="52"/>
        <v>-6.0735742163379536</v>
      </c>
      <c r="Z568" s="10">
        <f ca="1">I568-Test!$AD$20</f>
        <v>1.5233892457579523</v>
      </c>
      <c r="AA568" s="10">
        <f t="shared" ca="1" si="53"/>
        <v>-3.7749746367193193</v>
      </c>
    </row>
    <row r="569" spans="1:27">
      <c r="A569" s="6">
        <f ca="1">LN((RAND()^(-Results!$F$4))-1)</f>
        <v>-1.7951818821847891</v>
      </c>
      <c r="B569" s="6">
        <f ca="1">LN((RAND()^(-Results!$F$4))-1)</f>
        <v>-0.11318406832727118</v>
      </c>
      <c r="C569" s="6">
        <f ca="1">LN((RAND()^(-Results!$F$4))-1)</f>
        <v>0.37775808671914918</v>
      </c>
      <c r="D569" s="6">
        <f ca="1">LN((RAND()^(-Results!$F$4))-1)</f>
        <v>-0.6514590920336758</v>
      </c>
      <c r="E569" s="6">
        <f ca="1">LN((RAND()^(-Results!$F$4))-1)</f>
        <v>0.85495580868745447</v>
      </c>
      <c r="F569" s="6">
        <f ca="1">LN((RAND()^(-Results!$F$4))-1)</f>
        <v>-0.96060538587157118</v>
      </c>
      <c r="G569" s="6">
        <f ca="1">LN((RAND()^(-Results!$F$4))-1)</f>
        <v>-0.54916766640847214</v>
      </c>
      <c r="H569" s="6">
        <f t="shared" ca="1" si="48"/>
        <v>-0.4909164959644679</v>
      </c>
      <c r="I569" s="10">
        <f ca="1">SUMPRODUCT(J569:O569,Results!B$12:G$12)+Results!$F$5*H569</f>
        <v>-17.014194242318371</v>
      </c>
      <c r="J569" s="10">
        <f ca="1">SUMPRODUCT($A569:$F569,Results!$B$15:$G$15)</f>
        <v>6.7909422403322601</v>
      </c>
      <c r="K569" s="10">
        <f ca="1">SUMPRODUCT($A569:$F569,Results!$B$16:$G$16)</f>
        <v>2.2716792191143318</v>
      </c>
      <c r="L569" s="10">
        <f ca="1">SUMPRODUCT($A569:$F569,Results!$B$17:$G$17)</f>
        <v>-1.9301035173525276</v>
      </c>
      <c r="M569" s="10">
        <f ca="1">SUMPRODUCT($A569:$F569,Results!$B$18:$G$18)</f>
        <v>1.1995603757044648</v>
      </c>
      <c r="N569" s="10">
        <f ca="1">SUMPRODUCT($A569:$F569,Results!$B$19:$G$19)</f>
        <v>-5.2379442735940636</v>
      </c>
      <c r="O569" s="10">
        <f ca="1">SUMPRODUCT($A569:$F569,Results!$B$20:$G$20)</f>
        <v>-3.1388442442097264</v>
      </c>
      <c r="P569" s="10" cm="1">
        <f t="array" aca="1" ref="P569" ca="1">SUMPRODUCT(J569:O569,TRANSPOSE(Test!BL$20:BL$25))+Test!$AD$20-Test!$BL$27</f>
        <v>-14.147708552716374</v>
      </c>
      <c r="Q569" s="10" cm="1">
        <f t="array" aca="1" ref="Q569" ca="1">SUMPRODUCT(J569:O569,TRANSPOSE(Test!ES$20:ES$25))+Test!$AD$20-Test!$ES$27</f>
        <v>-14.1374956628561</v>
      </c>
      <c r="R569" s="10">
        <f ca="1">I569-Results!$E$5*H569</f>
        <v>-15.050528258460499</v>
      </c>
      <c r="S569" s="10" cm="1">
        <f t="array" aca="1" ref="S569" ca="1">SUMPRODUCT(J569:O569,TRANSPOSE(Test!AR$28:AR$33))+Test!$AD$20-Test!$AC$26</f>
        <v>-12.840492532693975</v>
      </c>
      <c r="T569" s="10">
        <f ca="1">SUMPRODUCT(J569:O569,Results!K$9:P$9)</f>
        <v>-14.104534337535895</v>
      </c>
      <c r="U569" s="10">
        <f ca="1">SUMPRODUCT(J569:O569,Results!K$9:P$9)+Test!$AD$20-Test!$AC$31</f>
        <v>-14.087578281010803</v>
      </c>
      <c r="V569" s="10">
        <f t="shared" ca="1" si="49"/>
        <v>-2.8664856896019977</v>
      </c>
      <c r="W569" s="10">
        <f t="shared" ca="1" si="50"/>
        <v>-2.8766985794622713</v>
      </c>
      <c r="X569" s="10">
        <f t="shared" ca="1" si="51"/>
        <v>-1.9636659838578723</v>
      </c>
      <c r="Y569" s="10">
        <f t="shared" ca="1" si="52"/>
        <v>-4.173701709624396</v>
      </c>
      <c r="Z569" s="10">
        <f ca="1">I569-Test!$AD$20</f>
        <v>-17.296322309200256</v>
      </c>
      <c r="AA569" s="10">
        <f t="shared" ca="1" si="53"/>
        <v>-2.9266159613075686</v>
      </c>
    </row>
    <row r="570" spans="1:27">
      <c r="A570" s="6">
        <f ca="1">LN((RAND()^(-Results!$F$4))-1)</f>
        <v>2.3386281844870571</v>
      </c>
      <c r="B570" s="6">
        <f ca="1">LN((RAND()^(-Results!$F$4))-1)</f>
        <v>-1.4655817143265715</v>
      </c>
      <c r="C570" s="6">
        <f ca="1">LN((RAND()^(-Results!$F$4))-1)</f>
        <v>-1.0459154768648071</v>
      </c>
      <c r="D570" s="6">
        <f ca="1">LN((RAND()^(-Results!$F$4))-1)</f>
        <v>-1.9019204853070415</v>
      </c>
      <c r="E570" s="6">
        <f ca="1">LN((RAND()^(-Results!$F$4))-1)</f>
        <v>0.35362653755776596</v>
      </c>
      <c r="F570" s="6">
        <f ca="1">LN((RAND()^(-Results!$F$4))-1)</f>
        <v>-3.2868117448345435</v>
      </c>
      <c r="G570" s="6">
        <f ca="1">LN((RAND()^(-Results!$F$4))-1)</f>
        <v>-1.0464409230616538</v>
      </c>
      <c r="H570" s="6">
        <f t="shared" ca="1" si="48"/>
        <v>-0.98818975261764952</v>
      </c>
      <c r="I570" s="10">
        <f ca="1">SUMPRODUCT(J570:O570,Results!B$12:G$12)+Results!$F$5*H570</f>
        <v>-7.7130388124248466</v>
      </c>
      <c r="J570" s="10">
        <f ca="1">SUMPRODUCT($A570:$F570,Results!$B$15:$G$15)</f>
        <v>0.49034027581700013</v>
      </c>
      <c r="K570" s="10">
        <f ca="1">SUMPRODUCT($A570:$F570,Results!$B$16:$G$16)</f>
        <v>-2.8067552622423628</v>
      </c>
      <c r="L570" s="10">
        <f ca="1">SUMPRODUCT($A570:$F570,Results!$B$17:$G$17)</f>
        <v>-1.1999492493888306</v>
      </c>
      <c r="M570" s="10">
        <f ca="1">SUMPRODUCT($A570:$F570,Results!$B$18:$G$18)</f>
        <v>7.7743428463614963</v>
      </c>
      <c r="N570" s="10">
        <f ca="1">SUMPRODUCT($A570:$F570,Results!$B$19:$G$19)</f>
        <v>0.9692645477137587</v>
      </c>
      <c r="O570" s="10">
        <f ca="1">SUMPRODUCT($A570:$F570,Results!$B$20:$G$20)</f>
        <v>-3.8720384727348804</v>
      </c>
      <c r="P570" s="10" cm="1">
        <f t="array" aca="1" ref="P570" ca="1">SUMPRODUCT(J570:O570,TRANSPOSE(Test!BL$20:BL$25))+Test!$AD$20-Test!$BL$27</f>
        <v>-2.4697402363069449</v>
      </c>
      <c r="Q570" s="10" cm="1">
        <f t="array" aca="1" ref="Q570" ca="1">SUMPRODUCT(J570:O570,TRANSPOSE(Test!ES$20:ES$25))+Test!$AD$20-Test!$ES$27</f>
        <v>-2.6650689442096476</v>
      </c>
      <c r="R570" s="10">
        <f ca="1">I570-Results!$E$5*H570</f>
        <v>-3.7602798019542485</v>
      </c>
      <c r="S570" s="10" cm="1">
        <f t="array" aca="1" ref="S570" ca="1">SUMPRODUCT(J570:O570,TRANSPOSE(Test!AR$28:AR$33))+Test!$AD$20-Test!$AC$26</f>
        <v>-9.6733448516322955</v>
      </c>
      <c r="T570" s="10">
        <f ca="1">SUMPRODUCT(J570:O570,Results!K$9:P$9)</f>
        <v>-3.7092100735458082</v>
      </c>
      <c r="U570" s="10">
        <f ca="1">SUMPRODUCT(J570:O570,Results!K$9:P$9)+Test!$AD$20-Test!$AC$31</f>
        <v>-3.6922540170207161</v>
      </c>
      <c r="V570" s="10">
        <f t="shared" ca="1" si="49"/>
        <v>-5.2432985761179012</v>
      </c>
      <c r="W570" s="10">
        <f t="shared" ca="1" si="50"/>
        <v>-5.0479698682151994</v>
      </c>
      <c r="X570" s="10">
        <f t="shared" ca="1" si="51"/>
        <v>-3.9527590104705981</v>
      </c>
      <c r="Y570" s="10">
        <f t="shared" ca="1" si="52"/>
        <v>1.9603060392074489</v>
      </c>
      <c r="Z570" s="10">
        <f ca="1">I570-Test!$AD$20</f>
        <v>-7.9951668793067316</v>
      </c>
      <c r="AA570" s="10">
        <f t="shared" ca="1" si="53"/>
        <v>-4.0207847954041309</v>
      </c>
    </row>
    <row r="571" spans="1:27">
      <c r="A571" s="6">
        <f ca="1">LN((RAND()^(-Results!$F$4))-1)</f>
        <v>-1.4375072189311777</v>
      </c>
      <c r="B571" s="6">
        <f ca="1">LN((RAND()^(-Results!$F$4))-1)</f>
        <v>-2.1288324321774308</v>
      </c>
      <c r="C571" s="6">
        <f ca="1">LN((RAND()^(-Results!$F$4))-1)</f>
        <v>1.126360444513284E-2</v>
      </c>
      <c r="D571" s="6">
        <f ca="1">LN((RAND()^(-Results!$F$4))-1)</f>
        <v>-1.2287237960452837</v>
      </c>
      <c r="E571" s="6">
        <f ca="1">LN((RAND()^(-Results!$F$4))-1)</f>
        <v>-1.0403195666641154</v>
      </c>
      <c r="F571" s="6">
        <f ca="1">LN((RAND()^(-Results!$F$4))-1)</f>
        <v>0.61416200645453289</v>
      </c>
      <c r="G571" s="6">
        <f ca="1">LN((RAND()^(-Results!$F$4))-1)</f>
        <v>-0.54678225056459617</v>
      </c>
      <c r="H571" s="6">
        <f t="shared" ca="1" si="48"/>
        <v>-0.48853108012059193</v>
      </c>
      <c r="I571" s="10">
        <f ca="1">SUMPRODUCT(J571:O571,Results!B$12:G$12)+Results!$F$5*H571</f>
        <v>-18.687108524958592</v>
      </c>
      <c r="J571" s="10">
        <f ca="1">SUMPRODUCT($A571:$F571,Results!$B$15:$G$15)</f>
        <v>5.6147367269690829</v>
      </c>
      <c r="K571" s="10">
        <f ca="1">SUMPRODUCT($A571:$F571,Results!$B$16:$G$16)</f>
        <v>-2.4136002255418276</v>
      </c>
      <c r="L571" s="10">
        <f ca="1">SUMPRODUCT($A571:$F571,Results!$B$17:$G$17)</f>
        <v>2.2247995066111965</v>
      </c>
      <c r="M571" s="10">
        <f ca="1">SUMPRODUCT($A571:$F571,Results!$B$18:$G$18)</f>
        <v>-1.7069126331621689</v>
      </c>
      <c r="N571" s="10">
        <f ca="1">SUMPRODUCT($A571:$F571,Results!$B$19:$G$19)</f>
        <v>-5.073236851194487</v>
      </c>
      <c r="O571" s="10">
        <f ca="1">SUMPRODUCT($A571:$F571,Results!$B$20:$G$20)</f>
        <v>-0.34477000717325357</v>
      </c>
      <c r="P571" s="10" cm="1">
        <f t="array" aca="1" ref="P571" ca="1">SUMPRODUCT(J571:O571,TRANSPOSE(Test!BL$20:BL$25))+Test!$AD$20-Test!$BL$27</f>
        <v>-15.692837300682552</v>
      </c>
      <c r="Q571" s="10" cm="1">
        <f t="array" aca="1" ref="Q571" ca="1">SUMPRODUCT(J571:O571,TRANSPOSE(Test!ES$20:ES$25))+Test!$AD$20-Test!$ES$27</f>
        <v>-15.767626263439309</v>
      </c>
      <c r="R571" s="10">
        <f ca="1">I571-Results!$E$5*H571</f>
        <v>-16.732984204476224</v>
      </c>
      <c r="S571" s="10" cm="1">
        <f t="array" aca="1" ref="S571" ca="1">SUMPRODUCT(J571:O571,TRANSPOSE(Test!AR$28:AR$33))+Test!$AD$20-Test!$AC$26</f>
        <v>-11.734470282489283</v>
      </c>
      <c r="T571" s="10">
        <f ca="1">SUMPRODUCT(J571:O571,Results!K$9:P$9)</f>
        <v>-16.186945744775741</v>
      </c>
      <c r="U571" s="10">
        <f ca="1">SUMPRODUCT(J571:O571,Results!K$9:P$9)+Test!$AD$20-Test!$AC$31</f>
        <v>-16.169989688250649</v>
      </c>
      <c r="V571" s="10">
        <f t="shared" ca="1" si="49"/>
        <v>-2.9942712242760408</v>
      </c>
      <c r="W571" s="10">
        <f t="shared" ca="1" si="50"/>
        <v>-2.919482261519283</v>
      </c>
      <c r="X571" s="10">
        <f t="shared" ca="1" si="51"/>
        <v>-1.9541243204823679</v>
      </c>
      <c r="Y571" s="10">
        <f t="shared" ca="1" si="52"/>
        <v>-6.9526382424693089</v>
      </c>
      <c r="Z571" s="10">
        <f ca="1">I571-Test!$AD$20</f>
        <v>-18.969236591840478</v>
      </c>
      <c r="AA571" s="10">
        <f t="shared" ca="1" si="53"/>
        <v>-2.5171188367079438</v>
      </c>
    </row>
    <row r="572" spans="1:27">
      <c r="A572" s="6">
        <f ca="1">LN((RAND()^(-Results!$F$4))-1)</f>
        <v>-0.16349430241315677</v>
      </c>
      <c r="B572" s="6">
        <f ca="1">LN((RAND()^(-Results!$F$4))-1)</f>
        <v>3.2686251484417084</v>
      </c>
      <c r="C572" s="6">
        <f ca="1">LN((RAND()^(-Results!$F$4))-1)</f>
        <v>0.10415548559490179</v>
      </c>
      <c r="D572" s="6">
        <f ca="1">LN((RAND()^(-Results!$F$4))-1)</f>
        <v>1.2175549646379826</v>
      </c>
      <c r="E572" s="6">
        <f ca="1">LN((RAND()^(-Results!$F$4))-1)</f>
        <v>1.4045937943107216</v>
      </c>
      <c r="F572" s="6">
        <f ca="1">LN((RAND()^(-Results!$F$4))-1)</f>
        <v>1.4517165222173525</v>
      </c>
      <c r="G572" s="6">
        <f ca="1">LN((RAND()^(-Results!$F$4))-1)</f>
        <v>-0.99417852084280678</v>
      </c>
      <c r="H572" s="6">
        <f t="shared" ca="1" si="48"/>
        <v>-0.93592735039880248</v>
      </c>
      <c r="I572" s="10">
        <f ca="1">SUMPRODUCT(J572:O572,Results!B$12:G$12)+Results!$F$5*H572</f>
        <v>14.12995799175698</v>
      </c>
      <c r="J572" s="10">
        <f ca="1">SUMPRODUCT($A572:$F572,Results!$B$15:$G$15)</f>
        <v>-5.6773341647997144</v>
      </c>
      <c r="K572" s="10">
        <f ca="1">SUMPRODUCT($A572:$F572,Results!$B$16:$G$16)</f>
        <v>5.9267811138470767</v>
      </c>
      <c r="L572" s="10">
        <f ca="1">SUMPRODUCT($A572:$F572,Results!$B$17:$G$17)</f>
        <v>-4.549209782236737</v>
      </c>
      <c r="M572" s="10">
        <f ca="1">SUMPRODUCT($A572:$F572,Results!$B$18:$G$18)</f>
        <v>-1.6520955060212603</v>
      </c>
      <c r="N572" s="10">
        <f ca="1">SUMPRODUCT($A572:$F572,Results!$B$19:$G$19)</f>
        <v>3.9201951536959898</v>
      </c>
      <c r="O572" s="10">
        <f ca="1">SUMPRODUCT($A572:$F572,Results!$B$20:$G$20)</f>
        <v>0.98835006093299127</v>
      </c>
      <c r="P572" s="10" cm="1">
        <f t="array" aca="1" ref="P572" ca="1">SUMPRODUCT(J572:O572,TRANSPOSE(Test!BL$20:BL$25))+Test!$AD$20-Test!$BL$27</f>
        <v>17.958274716668953</v>
      </c>
      <c r="Q572" s="10" cm="1">
        <f t="array" aca="1" ref="Q572" ca="1">SUMPRODUCT(J572:O572,TRANSPOSE(Test!ES$20:ES$25))+Test!$AD$20-Test!$ES$27</f>
        <v>18.155056095285822</v>
      </c>
      <c r="R572" s="10">
        <f ca="1">I572-Results!$E$5*H572</f>
        <v>17.873667393352189</v>
      </c>
      <c r="S572" s="10" cm="1">
        <f t="array" aca="1" ref="S572" ca="1">SUMPRODUCT(J572:O572,TRANSPOSE(Test!AR$28:AR$33))+Test!$AD$20-Test!$AC$26</f>
        <v>16.859527341483457</v>
      </c>
      <c r="T572" s="10">
        <f ca="1">SUMPRODUCT(J572:O572,Results!K$9:P$9)</f>
        <v>19.163164166248048</v>
      </c>
      <c r="U572" s="10">
        <f ca="1">SUMPRODUCT(J572:O572,Results!K$9:P$9)+Test!$AD$20-Test!$AC$31</f>
        <v>19.180120222773141</v>
      </c>
      <c r="V572" s="10">
        <f t="shared" ca="1" si="49"/>
        <v>-3.8283167249119732</v>
      </c>
      <c r="W572" s="10">
        <f t="shared" ca="1" si="50"/>
        <v>-4.0250981035288422</v>
      </c>
      <c r="X572" s="10">
        <f t="shared" ca="1" si="51"/>
        <v>-3.7437094015952095</v>
      </c>
      <c r="Y572" s="10">
        <f t="shared" ca="1" si="52"/>
        <v>-2.7295693497264768</v>
      </c>
      <c r="Z572" s="10">
        <f ca="1">I572-Test!$AD$20</f>
        <v>13.847829924875095</v>
      </c>
      <c r="AA572" s="10">
        <f t="shared" ca="1" si="53"/>
        <v>-5.0501622310161611</v>
      </c>
    </row>
    <row r="573" spans="1:27">
      <c r="A573" s="6">
        <f ca="1">LN((RAND()^(-Results!$F$4))-1)</f>
        <v>-0.92789130708848355</v>
      </c>
      <c r="B573" s="6">
        <f ca="1">LN((RAND()^(-Results!$F$4))-1)</f>
        <v>1.1050932584642699</v>
      </c>
      <c r="C573" s="6">
        <f ca="1">LN((RAND()^(-Results!$F$4))-1)</f>
        <v>2.1190999597509852</v>
      </c>
      <c r="D573" s="6">
        <f ca="1">LN((RAND()^(-Results!$F$4))-1)</f>
        <v>-1.1747378901588015</v>
      </c>
      <c r="E573" s="6">
        <f ca="1">LN((RAND()^(-Results!$F$4))-1)</f>
        <v>-0.22677624373862645</v>
      </c>
      <c r="F573" s="6">
        <f ca="1">LN((RAND()^(-Results!$F$4))-1)</f>
        <v>-0.52363160482113302</v>
      </c>
      <c r="G573" s="6">
        <f ca="1">LN((RAND()^(-Results!$F$4))-1)</f>
        <v>-1.9592915032767431</v>
      </c>
      <c r="H573" s="6">
        <f t="shared" ca="1" si="48"/>
        <v>-1.9010403328327388</v>
      </c>
      <c r="I573" s="10">
        <f ca="1">SUMPRODUCT(J573:O573,Results!B$12:G$12)+Results!$F$5*H573</f>
        <v>-16.674724963282813</v>
      </c>
      <c r="J573" s="10">
        <f ca="1">SUMPRODUCT($A573:$F573,Results!$B$15:$G$15)</f>
        <v>6.6210658759337031</v>
      </c>
      <c r="K573" s="10">
        <f ca="1">SUMPRODUCT($A573:$F573,Results!$B$16:$G$16)</f>
        <v>3.9146643993515475</v>
      </c>
      <c r="L573" s="10">
        <f ca="1">SUMPRODUCT($A573:$F573,Results!$B$17:$G$17)</f>
        <v>4.4285968225422065</v>
      </c>
      <c r="M573" s="10">
        <f ca="1">SUMPRODUCT($A573:$F573,Results!$B$18:$G$18)</f>
        <v>-1.4303501398448684</v>
      </c>
      <c r="N573" s="10">
        <f ca="1">SUMPRODUCT($A573:$F573,Results!$B$19:$G$19)</f>
        <v>1.5316692454133185</v>
      </c>
      <c r="O573" s="10">
        <f ca="1">SUMPRODUCT($A573:$F573,Results!$B$20:$G$20)</f>
        <v>0.5223797423273866</v>
      </c>
      <c r="P573" s="10" cm="1">
        <f t="array" aca="1" ref="P573" ca="1">SUMPRODUCT(J573:O573,TRANSPOSE(Test!BL$20:BL$25))+Test!$AD$20-Test!$BL$27</f>
        <v>-6.6190215548202609</v>
      </c>
      <c r="Q573" s="10" cm="1">
        <f t="array" aca="1" ref="Q573" ca="1">SUMPRODUCT(J573:O573,TRANSPOSE(Test!ES$20:ES$25))+Test!$AD$20-Test!$ES$27</f>
        <v>-6.6150584987297796</v>
      </c>
      <c r="R573" s="10">
        <f ca="1">I573-Results!$E$5*H573</f>
        <v>-9.0705636319518579</v>
      </c>
      <c r="S573" s="10" cm="1">
        <f t="array" aca="1" ref="S573" ca="1">SUMPRODUCT(J573:O573,TRANSPOSE(Test!AR$28:AR$33))+Test!$AD$20-Test!$AC$26</f>
        <v>-3.1878756711112093</v>
      </c>
      <c r="T573" s="10">
        <f ca="1">SUMPRODUCT(J573:O573,Results!K$9:P$9)</f>
        <v>-6.6283558701725944</v>
      </c>
      <c r="U573" s="10">
        <f ca="1">SUMPRODUCT(J573:O573,Results!K$9:P$9)+Test!$AD$20-Test!$AC$31</f>
        <v>-6.6113998136475018</v>
      </c>
      <c r="V573" s="10">
        <f t="shared" ca="1" si="49"/>
        <v>-10.055703408462552</v>
      </c>
      <c r="W573" s="10">
        <f t="shared" ca="1" si="50"/>
        <v>-10.059666464553032</v>
      </c>
      <c r="X573" s="10">
        <f t="shared" ca="1" si="51"/>
        <v>-7.6041613313309551</v>
      </c>
      <c r="Y573" s="10">
        <f t="shared" ca="1" si="52"/>
        <v>-13.486849292171604</v>
      </c>
      <c r="Z573" s="10">
        <f ca="1">I573-Test!$AD$20</f>
        <v>-16.956853030164698</v>
      </c>
      <c r="AA573" s="10">
        <f t="shared" ca="1" si="53"/>
        <v>-10.063325149635311</v>
      </c>
    </row>
    <row r="574" spans="1:27">
      <c r="A574" s="6">
        <f ca="1">LN((RAND()^(-Results!$F$4))-1)</f>
        <v>-1.7718917482624188</v>
      </c>
      <c r="B574" s="6">
        <f ca="1">LN((RAND()^(-Results!$F$4))-1)</f>
        <v>7.7537431416837617</v>
      </c>
      <c r="C574" s="6">
        <f ca="1">LN((RAND()^(-Results!$F$4))-1)</f>
        <v>-0.32729153519858245</v>
      </c>
      <c r="D574" s="6">
        <f ca="1">LN((RAND()^(-Results!$F$4))-1)</f>
        <v>-0.54972022201142823</v>
      </c>
      <c r="E574" s="6">
        <f ca="1">LN((RAND()^(-Results!$F$4))-1)</f>
        <v>0.16412180475259378</v>
      </c>
      <c r="F574" s="6">
        <f ca="1">LN((RAND()^(-Results!$F$4))-1)</f>
        <v>1.5521333468230227</v>
      </c>
      <c r="G574" s="6">
        <f ca="1">LN((RAND()^(-Results!$F$4))-1)</f>
        <v>1.3460558098291138</v>
      </c>
      <c r="H574" s="6">
        <f t="shared" ca="1" si="48"/>
        <v>1.4043069802731181</v>
      </c>
      <c r="I574" s="10">
        <f ca="1">SUMPRODUCT(J574:O574,Results!B$12:G$12)+Results!$F$5*H574</f>
        <v>21.18988938159967</v>
      </c>
      <c r="J574" s="10">
        <f ca="1">SUMPRODUCT($A574:$F574,Results!$B$15:$G$15)</f>
        <v>0.66589940389855817</v>
      </c>
      <c r="K574" s="10">
        <f ca="1">SUMPRODUCT($A574:$F574,Results!$B$16:$G$16)</f>
        <v>7.4797472867872061</v>
      </c>
      <c r="L574" s="10">
        <f ca="1">SUMPRODUCT($A574:$F574,Results!$B$17:$G$17)</f>
        <v>3.4609404407095146</v>
      </c>
      <c r="M574" s="10">
        <f ca="1">SUMPRODUCT($A574:$F574,Results!$B$18:$G$18)</f>
        <v>1.281203957196527</v>
      </c>
      <c r="N574" s="10">
        <f ca="1">SUMPRODUCT($A574:$F574,Results!$B$19:$G$19)</f>
        <v>8.9265843693178759</v>
      </c>
      <c r="O574" s="10">
        <f ca="1">SUMPRODUCT($A574:$F574,Results!$B$20:$G$20)</f>
        <v>-0.38569754988847271</v>
      </c>
      <c r="P574" s="10" cm="1">
        <f t="array" aca="1" ref="P574" ca="1">SUMPRODUCT(J574:O574,TRANSPOSE(Test!BL$20:BL$25))+Test!$AD$20-Test!$BL$27</f>
        <v>11.768719584063616</v>
      </c>
      <c r="Q574" s="10" cm="1">
        <f t="array" aca="1" ref="Q574" ca="1">SUMPRODUCT(J574:O574,TRANSPOSE(Test!ES$20:ES$25))+Test!$AD$20-Test!$ES$27</f>
        <v>12.149279023437026</v>
      </c>
      <c r="R574" s="10">
        <f ca="1">I574-Results!$E$5*H574</f>
        <v>15.572661460507199</v>
      </c>
      <c r="S574" s="10" cm="1">
        <f t="array" aca="1" ref="S574" ca="1">SUMPRODUCT(J574:O574,TRANSPOSE(Test!AR$28:AR$33))+Test!$AD$20-Test!$AC$26</f>
        <v>9.1752812234814947</v>
      </c>
      <c r="T574" s="10">
        <f ca="1">SUMPRODUCT(J574:O574,Results!K$9:P$9)</f>
        <v>14.059915211628455</v>
      </c>
      <c r="U574" s="10">
        <f ca="1">SUMPRODUCT(J574:O574,Results!K$9:P$9)+Test!$AD$20-Test!$AC$31</f>
        <v>14.076871268153548</v>
      </c>
      <c r="V574" s="10">
        <f t="shared" ca="1" si="49"/>
        <v>9.421169797536054</v>
      </c>
      <c r="W574" s="10">
        <f t="shared" ca="1" si="50"/>
        <v>9.0406103581626436</v>
      </c>
      <c r="X574" s="10">
        <f t="shared" ca="1" si="51"/>
        <v>5.6172279210924714</v>
      </c>
      <c r="Y574" s="10">
        <f t="shared" ca="1" si="52"/>
        <v>12.014608158118175</v>
      </c>
      <c r="Z574" s="10">
        <f ca="1">I574-Test!$AD$20</f>
        <v>20.907761314717785</v>
      </c>
      <c r="AA574" s="10">
        <f t="shared" ca="1" si="53"/>
        <v>7.1130181134461221</v>
      </c>
    </row>
    <row r="575" spans="1:27">
      <c r="A575" s="6">
        <f ca="1">LN((RAND()^(-Results!$F$4))-1)</f>
        <v>-0.80405589986552317</v>
      </c>
      <c r="B575" s="6">
        <f ca="1">LN((RAND()^(-Results!$F$4))-1)</f>
        <v>-0.29868375296379601</v>
      </c>
      <c r="C575" s="6">
        <f ca="1">LN((RAND()^(-Results!$F$4))-1)</f>
        <v>2.9072574619721863</v>
      </c>
      <c r="D575" s="6">
        <f ca="1">LN((RAND()^(-Results!$F$4))-1)</f>
        <v>-2.1701384119867861</v>
      </c>
      <c r="E575" s="6">
        <f ca="1">LN((RAND()^(-Results!$F$4))-1)</f>
        <v>0.95524229188290088</v>
      </c>
      <c r="F575" s="6">
        <f ca="1">LN((RAND()^(-Results!$F$4))-1)</f>
        <v>-0.1502581022843425</v>
      </c>
      <c r="G575" s="6">
        <f ca="1">LN((RAND()^(-Results!$F$4))-1)</f>
        <v>-1.4022071049829179</v>
      </c>
      <c r="H575" s="6">
        <f t="shared" ca="1" si="48"/>
        <v>-1.3439559345389136</v>
      </c>
      <c r="I575" s="10">
        <f ca="1">SUMPRODUCT(J575:O575,Results!B$12:G$12)+Results!$F$5*H575</f>
        <v>-11.325995092679534</v>
      </c>
      <c r="J575" s="10">
        <f ca="1">SUMPRODUCT($A575:$F575,Results!$B$15:$G$15)</f>
        <v>5.9152358260415934</v>
      </c>
      <c r="K575" s="10">
        <f ca="1">SUMPRODUCT($A575:$F575,Results!$B$16:$G$16)</f>
        <v>7.7762917973438768</v>
      </c>
      <c r="L575" s="10">
        <f ca="1">SUMPRODUCT($A575:$F575,Results!$B$17:$G$17)</f>
        <v>-1.4305561137946601</v>
      </c>
      <c r="M575" s="10">
        <f ca="1">SUMPRODUCT($A575:$F575,Results!$B$18:$G$18)</f>
        <v>-3.2716740105544408</v>
      </c>
      <c r="N575" s="10">
        <f ca="1">SUMPRODUCT($A575:$F575,Results!$B$19:$G$19)</f>
        <v>-0.51500971017440023</v>
      </c>
      <c r="O575" s="10">
        <f ca="1">SUMPRODUCT($A575:$F575,Results!$B$20:$G$20)</f>
        <v>0.25262871312007384</v>
      </c>
      <c r="P575" s="10" cm="1">
        <f t="array" aca="1" ref="P575" ca="1">SUMPRODUCT(J575:O575,TRANSPOSE(Test!BL$20:BL$25))+Test!$AD$20-Test!$BL$27</f>
        <v>-3.1325609682820699</v>
      </c>
      <c r="Q575" s="10" cm="1">
        <f t="array" aca="1" ref="Q575" ca="1">SUMPRODUCT(J575:O575,TRANSPOSE(Test!ES$20:ES$25))+Test!$AD$20-Test!$ES$27</f>
        <v>-3.2136634956169883</v>
      </c>
      <c r="R575" s="10">
        <f ca="1">I575-Results!$E$5*H575</f>
        <v>-5.9501713545238797</v>
      </c>
      <c r="S575" s="10" cm="1">
        <f t="array" aca="1" ref="S575" ca="1">SUMPRODUCT(J575:O575,TRANSPOSE(Test!AR$28:AR$33))+Test!$AD$20-Test!$AC$26</f>
        <v>1.6595038782703764</v>
      </c>
      <c r="T575" s="10">
        <f ca="1">SUMPRODUCT(J575:O575,Results!K$9:P$9)</f>
        <v>-3.6763286824360319</v>
      </c>
      <c r="U575" s="10">
        <f ca="1">SUMPRODUCT(J575:O575,Results!K$9:P$9)+Test!$AD$20-Test!$AC$31</f>
        <v>-3.6593726259109398</v>
      </c>
      <c r="V575" s="10">
        <f t="shared" ca="1" si="49"/>
        <v>-8.1934341243974647</v>
      </c>
      <c r="W575" s="10">
        <f t="shared" ca="1" si="50"/>
        <v>-8.1123315970625463</v>
      </c>
      <c r="X575" s="10">
        <f t="shared" ca="1" si="51"/>
        <v>-5.3758237381556544</v>
      </c>
      <c r="Y575" s="10">
        <f t="shared" ca="1" si="52"/>
        <v>-12.98549897094991</v>
      </c>
      <c r="Z575" s="10">
        <f ca="1">I575-Test!$AD$20</f>
        <v>-11.608123159561419</v>
      </c>
      <c r="AA575" s="10">
        <f t="shared" ca="1" si="53"/>
        <v>-7.6666224667685938</v>
      </c>
    </row>
    <row r="576" spans="1:27">
      <c r="A576" s="6">
        <f ca="1">LN((RAND()^(-Results!$F$4))-1)</f>
        <v>3.1659008928473935</v>
      </c>
      <c r="B576" s="6">
        <f ca="1">LN((RAND()^(-Results!$F$4))-1)</f>
        <v>-1.3444786009952181</v>
      </c>
      <c r="C576" s="6">
        <f ca="1">LN((RAND()^(-Results!$F$4))-1)</f>
        <v>0.34979867329041581</v>
      </c>
      <c r="D576" s="6">
        <f ca="1">LN((RAND()^(-Results!$F$4))-1)</f>
        <v>-1.2738306973519271</v>
      </c>
      <c r="E576" s="6">
        <f ca="1">LN((RAND()^(-Results!$F$4))-1)</f>
        <v>1.6804175588848917</v>
      </c>
      <c r="F576" s="6">
        <f ca="1">LN((RAND()^(-Results!$F$4))-1)</f>
        <v>-2.9762170070445553</v>
      </c>
      <c r="G576" s="6">
        <f ca="1">LN((RAND()^(-Results!$F$4))-1)</f>
        <v>0.15665734067899462</v>
      </c>
      <c r="H576" s="6">
        <f t="shared" ca="1" si="48"/>
        <v>0.21490851112299886</v>
      </c>
      <c r="I576" s="10">
        <f ca="1">SUMPRODUCT(J576:O576,Results!B$12:G$12)+Results!$F$5*H576</f>
        <v>10.540926183167919</v>
      </c>
      <c r="J576" s="10">
        <f ca="1">SUMPRODUCT($A576:$F576,Results!$B$15:$G$15)</f>
        <v>-3.4656628167360468</v>
      </c>
      <c r="K576" s="10">
        <f ca="1">SUMPRODUCT($A576:$F576,Results!$B$16:$G$16)</f>
        <v>1.9649955560049834</v>
      </c>
      <c r="L576" s="10">
        <f ca="1">SUMPRODUCT($A576:$F576,Results!$B$17:$G$17)</f>
        <v>-5.6646100002306383</v>
      </c>
      <c r="M576" s="10">
        <f ca="1">SUMPRODUCT($A576:$F576,Results!$B$18:$G$18)</f>
        <v>5.1260160072710628</v>
      </c>
      <c r="N576" s="10">
        <f ca="1">SUMPRODUCT($A576:$F576,Results!$B$19:$G$19)</f>
        <v>2.7886857120891437</v>
      </c>
      <c r="O576" s="10">
        <f ca="1">SUMPRODUCT($A576:$F576,Results!$B$20:$G$20)</f>
        <v>-2.2370932025404207</v>
      </c>
      <c r="P576" s="10" cm="1">
        <f t="array" aca="1" ref="P576" ca="1">SUMPRODUCT(J576:O576,TRANSPOSE(Test!BL$20:BL$25))+Test!$AD$20-Test!$BL$27</f>
        <v>10.391665761494144</v>
      </c>
      <c r="Q576" s="10" cm="1">
        <f t="array" aca="1" ref="Q576" ca="1">SUMPRODUCT(J576:O576,TRANSPOSE(Test!ES$20:ES$25))+Test!$AD$20-Test!$ES$27</f>
        <v>10.187043995100629</v>
      </c>
      <c r="R576" s="10">
        <f ca="1">I576-Results!$E$5*H576</f>
        <v>9.6812921386759232</v>
      </c>
      <c r="S576" s="10" cm="1">
        <f t="array" aca="1" ref="S576" ca="1">SUMPRODUCT(J576:O576,TRANSPOSE(Test!AR$28:AR$33))+Test!$AD$20-Test!$AC$26</f>
        <v>4.1521162452020661</v>
      </c>
      <c r="T576" s="10">
        <f ca="1">SUMPRODUCT(J576:O576,Results!K$9:P$9)</f>
        <v>9.1084306536146187</v>
      </c>
      <c r="U576" s="10">
        <f ca="1">SUMPRODUCT(J576:O576,Results!K$9:P$9)+Test!$AD$20-Test!$AC$31</f>
        <v>9.1253867101397113</v>
      </c>
      <c r="V576" s="10">
        <f t="shared" ca="1" si="49"/>
        <v>0.14926042167377496</v>
      </c>
      <c r="W576" s="10">
        <f t="shared" ca="1" si="50"/>
        <v>0.35388218806729022</v>
      </c>
      <c r="X576" s="10">
        <f t="shared" ca="1" si="51"/>
        <v>0.85963404449199565</v>
      </c>
      <c r="Y576" s="10">
        <f t="shared" ca="1" si="52"/>
        <v>6.3888099379658527</v>
      </c>
      <c r="Z576" s="10">
        <f ca="1">I576-Test!$AD$20</f>
        <v>10.258798116286034</v>
      </c>
      <c r="AA576" s="10">
        <f t="shared" ca="1" si="53"/>
        <v>1.4155394730282076</v>
      </c>
    </row>
    <row r="577" spans="1:27">
      <c r="A577" s="6">
        <f ca="1">LN((RAND()^(-Results!$F$4))-1)</f>
        <v>0.96874964818104259</v>
      </c>
      <c r="B577" s="6">
        <f ca="1">LN((RAND()^(-Results!$F$4))-1)</f>
        <v>1.9044691210398363</v>
      </c>
      <c r="C577" s="6">
        <f ca="1">LN((RAND()^(-Results!$F$4))-1)</f>
        <v>0.52854953169104502</v>
      </c>
      <c r="D577" s="6">
        <f ca="1">LN((RAND()^(-Results!$F$4))-1)</f>
        <v>-3.5857324282781096</v>
      </c>
      <c r="E577" s="6">
        <f ca="1">LN((RAND()^(-Results!$F$4))-1)</f>
        <v>0.89546206700408471</v>
      </c>
      <c r="F577" s="6">
        <f ca="1">LN((RAND()^(-Results!$F$4))-1)</f>
        <v>-0.37200260307214156</v>
      </c>
      <c r="G577" s="6">
        <f ca="1">LN((RAND()^(-Results!$F$4))-1)</f>
        <v>0.25928121475396954</v>
      </c>
      <c r="H577" s="6">
        <f t="shared" ca="1" si="48"/>
        <v>0.31753238519797378</v>
      </c>
      <c r="I577" s="10">
        <f ca="1">SUMPRODUCT(J577:O577,Results!B$12:G$12)+Results!$F$5*H577</f>
        <v>12.224901572708296</v>
      </c>
      <c r="J577" s="10">
        <f ca="1">SUMPRODUCT($A577:$F577,Results!$B$15:$G$15)</f>
        <v>0.32555196684902343</v>
      </c>
      <c r="K577" s="10">
        <f ca="1">SUMPRODUCT($A577:$F577,Results!$B$16:$G$16)</f>
        <v>6.8870404997902925</v>
      </c>
      <c r="L577" s="10">
        <f ca="1">SUMPRODUCT($A577:$F577,Results!$B$17:$G$17)</f>
        <v>-2.4946950030090611</v>
      </c>
      <c r="M577" s="10">
        <f ca="1">SUMPRODUCT($A577:$F577,Results!$B$18:$G$18)</f>
        <v>2.5448182045750882</v>
      </c>
      <c r="N577" s="10">
        <f ca="1">SUMPRODUCT($A577:$F577,Results!$B$19:$G$19)</f>
        <v>5.8537615321986998</v>
      </c>
      <c r="O577" s="10">
        <f ca="1">SUMPRODUCT($A577:$F577,Results!$B$20:$G$20)</f>
        <v>-1.6025151060977305</v>
      </c>
      <c r="P577" s="10" cm="1">
        <f t="array" aca="1" ref="P577" ca="1">SUMPRODUCT(J577:O577,TRANSPOSE(Test!BL$20:BL$25))+Test!$AD$20-Test!$BL$27</f>
        <v>10.607944443341255</v>
      </c>
      <c r="Q577" s="10" cm="1">
        <f t="array" aca="1" ref="Q577" ca="1">SUMPRODUCT(J577:O577,TRANSPOSE(Test!ES$20:ES$25))+Test!$AD$20-Test!$ES$27</f>
        <v>10.568964691335381</v>
      </c>
      <c r="R577" s="10">
        <f ca="1">I577-Results!$E$5*H577</f>
        <v>10.9547720319164</v>
      </c>
      <c r="S577" s="10" cm="1">
        <f t="array" aca="1" ref="S577" ca="1">SUMPRODUCT(J577:O577,TRANSPOSE(Test!AR$28:AR$33))+Test!$AD$20-Test!$AC$26</f>
        <v>7.0589335260667037</v>
      </c>
      <c r="T577" s="10">
        <f ca="1">SUMPRODUCT(J577:O577,Results!K$9:P$9)</f>
        <v>10.28774985587353</v>
      </c>
      <c r="U577" s="10">
        <f ca="1">SUMPRODUCT(J577:O577,Results!K$9:P$9)+Test!$AD$20-Test!$AC$31</f>
        <v>10.304705912398623</v>
      </c>
      <c r="V577" s="10">
        <f t="shared" ca="1" si="49"/>
        <v>1.6169571293670408</v>
      </c>
      <c r="W577" s="10">
        <f t="shared" ca="1" si="50"/>
        <v>1.6559368813729147</v>
      </c>
      <c r="X577" s="10">
        <f t="shared" ca="1" si="51"/>
        <v>1.2701295407918956</v>
      </c>
      <c r="Y577" s="10">
        <f t="shared" ca="1" si="52"/>
        <v>5.1659680466415923</v>
      </c>
      <c r="Z577" s="10">
        <f ca="1">I577-Test!$AD$20</f>
        <v>11.942773505826411</v>
      </c>
      <c r="AA577" s="10">
        <f t="shared" ca="1" si="53"/>
        <v>1.9201956603096733</v>
      </c>
    </row>
    <row r="578" spans="1:27">
      <c r="A578" s="6">
        <f ca="1">LN((RAND()^(-Results!$F$4))-1)</f>
        <v>1.7080626686505624</v>
      </c>
      <c r="B578" s="6">
        <f ca="1">LN((RAND()^(-Results!$F$4))-1)</f>
        <v>3.1197429112247099E-2</v>
      </c>
      <c r="C578" s="6">
        <f ca="1">LN((RAND()^(-Results!$F$4))-1)</f>
        <v>-1.5623143253654841</v>
      </c>
      <c r="D578" s="6">
        <f ca="1">LN((RAND()^(-Results!$F$4))-1)</f>
        <v>-0.9013009698019071</v>
      </c>
      <c r="E578" s="6">
        <f ca="1">LN((RAND()^(-Results!$F$4))-1)</f>
        <v>0.93035687872522976</v>
      </c>
      <c r="F578" s="6">
        <f ca="1">LN((RAND()^(-Results!$F$4))-1)</f>
        <v>-1.6097699736378337</v>
      </c>
      <c r="G578" s="6">
        <f ca="1">LN((RAND()^(-Results!$F$4))-1)</f>
        <v>1.9145557507738227</v>
      </c>
      <c r="H578" s="6">
        <f t="shared" ca="1" si="48"/>
        <v>1.972806921217827</v>
      </c>
      <c r="I578" s="10">
        <f ca="1">SUMPRODUCT(J578:O578,Results!B$12:G$12)+Results!$F$5*H578</f>
        <v>16.528118695848775</v>
      </c>
      <c r="J578" s="10">
        <f ca="1">SUMPRODUCT($A578:$F578,Results!$B$15:$G$15)</f>
        <v>-3.3320738277449826</v>
      </c>
      <c r="K578" s="10">
        <f ca="1">SUMPRODUCT($A578:$F578,Results!$B$16:$G$16)</f>
        <v>-0.60891502529590436</v>
      </c>
      <c r="L578" s="10">
        <f ca="1">SUMPRODUCT($A578:$F578,Results!$B$17:$G$17)</f>
        <v>-4.3932800247821611</v>
      </c>
      <c r="M578" s="10">
        <f ca="1">SUMPRODUCT($A578:$F578,Results!$B$18:$G$18)</f>
        <v>5.8634869276504871</v>
      </c>
      <c r="N578" s="10">
        <f ca="1">SUMPRODUCT($A578:$F578,Results!$B$19:$G$19)</f>
        <v>1.4667564319026496</v>
      </c>
      <c r="O578" s="10">
        <f ca="1">SUMPRODUCT($A578:$F578,Results!$B$20:$G$20)</f>
        <v>-3.1357068718390777</v>
      </c>
      <c r="P578" s="10" cm="1">
        <f t="array" aca="1" ref="P578" ca="1">SUMPRODUCT(J578:O578,TRANSPOSE(Test!BL$20:BL$25))+Test!$AD$20-Test!$BL$27</f>
        <v>6.2920760010385495</v>
      </c>
      <c r="Q578" s="10" cm="1">
        <f t="array" aca="1" ref="Q578" ca="1">SUMPRODUCT(J578:O578,TRANSPOSE(Test!ES$20:ES$25))+Test!$AD$20-Test!$ES$27</f>
        <v>6.2331000934115428</v>
      </c>
      <c r="R578" s="10">
        <f ca="1">I578-Results!$E$5*H578</f>
        <v>8.6368910109774681</v>
      </c>
      <c r="S578" s="10" cm="1">
        <f t="array" aca="1" ref="S578" ca="1">SUMPRODUCT(J578:O578,TRANSPOSE(Test!AR$28:AR$33))+Test!$AD$20-Test!$AC$26</f>
        <v>-0.72258328521479198</v>
      </c>
      <c r="T578" s="10">
        <f ca="1">SUMPRODUCT(J578:O578,Results!K$9:P$9)</f>
        <v>5.9001477815433603</v>
      </c>
      <c r="U578" s="10">
        <f ca="1">SUMPRODUCT(J578:O578,Results!K$9:P$9)+Test!$AD$20-Test!$AC$31</f>
        <v>5.9171038380684529</v>
      </c>
      <c r="V578" s="10">
        <f t="shared" ca="1" si="49"/>
        <v>10.236042694810227</v>
      </c>
      <c r="W578" s="10">
        <f t="shared" ca="1" si="50"/>
        <v>10.295018602437231</v>
      </c>
      <c r="X578" s="10">
        <f t="shared" ca="1" si="51"/>
        <v>7.891227684871307</v>
      </c>
      <c r="Y578" s="10">
        <f t="shared" ca="1" si="52"/>
        <v>17.250701981063568</v>
      </c>
      <c r="Z578" s="10">
        <f ca="1">I578-Test!$AD$20</f>
        <v>16.24599062896689</v>
      </c>
      <c r="AA578" s="10">
        <f t="shared" ca="1" si="53"/>
        <v>10.611014857780322</v>
      </c>
    </row>
    <row r="579" spans="1:27">
      <c r="A579" s="6">
        <f ca="1">LN((RAND()^(-Results!$F$4))-1)</f>
        <v>-1.7159160178775461</v>
      </c>
      <c r="B579" s="6">
        <f ca="1">LN((RAND()^(-Results!$F$4))-1)</f>
        <v>-0.72064056803878029</v>
      </c>
      <c r="C579" s="6">
        <f ca="1">LN((RAND()^(-Results!$F$4))-1)</f>
        <v>1.1422941810678517</v>
      </c>
      <c r="D579" s="6">
        <f ca="1">LN((RAND()^(-Results!$F$4))-1)</f>
        <v>0.62299252019793006</v>
      </c>
      <c r="E579" s="6">
        <f ca="1">LN((RAND()^(-Results!$F$4))-1)</f>
        <v>0.97064993554715895</v>
      </c>
      <c r="F579" s="6">
        <f ca="1">LN((RAND()^(-Results!$F$4))-1)</f>
        <v>-2.1132329012712812</v>
      </c>
      <c r="G579" s="6">
        <f ca="1">LN((RAND()^(-Results!$F$4))-1)</f>
        <v>-1.1740452919652429</v>
      </c>
      <c r="H579" s="6">
        <f t="shared" ref="H579:H642" ca="1" si="54">G579-$AC$5</f>
        <v>-1.1157941215212386</v>
      </c>
      <c r="I579" s="10">
        <f ca="1">SUMPRODUCT(J579:O579,Results!B$12:G$12)+Results!$F$5*H579</f>
        <v>-25.25975575260145</v>
      </c>
      <c r="J579" s="10">
        <f ca="1">SUMPRODUCT($A579:$F579,Results!$B$15:$G$15)</f>
        <v>8.2620454499809632</v>
      </c>
      <c r="K579" s="10">
        <f ca="1">SUMPRODUCT($A579:$F579,Results!$B$16:$G$16)</f>
        <v>1.2053814809757368</v>
      </c>
      <c r="L579" s="10">
        <f ca="1">SUMPRODUCT($A579:$F579,Results!$B$17:$G$17)</f>
        <v>-0.60118052673329636</v>
      </c>
      <c r="M579" s="10">
        <f ca="1">SUMPRODUCT($A579:$F579,Results!$B$18:$G$18)</f>
        <v>1.1734730239310736</v>
      </c>
      <c r="N579" s="10">
        <f ca="1">SUMPRODUCT($A579:$F579,Results!$B$19:$G$19)</f>
        <v>-6.5755587380023979</v>
      </c>
      <c r="O579" s="10">
        <f ca="1">SUMPRODUCT($A579:$F579,Results!$B$20:$G$20)</f>
        <v>-2.922163625936721</v>
      </c>
      <c r="P579" s="10" cm="1">
        <f t="array" aca="1" ref="P579" ca="1">SUMPRODUCT(J579:O579,TRANSPOSE(Test!BL$20:BL$25))+Test!$AD$20-Test!$BL$27</f>
        <v>-18.804884761308728</v>
      </c>
      <c r="Q579" s="10" cm="1">
        <f t="array" aca="1" ref="Q579" ca="1">SUMPRODUCT(J579:O579,TRANSPOSE(Test!ES$20:ES$25))+Test!$AD$20-Test!$ES$27</f>
        <v>-18.818407913602169</v>
      </c>
      <c r="R579" s="10">
        <f ca="1">I579-Results!$E$5*H579</f>
        <v>-20.796579266516495</v>
      </c>
      <c r="S579" s="10" cm="1">
        <f t="array" aca="1" ref="S579" ca="1">SUMPRODUCT(J579:O579,TRANSPOSE(Test!AR$28:AR$33))+Test!$AD$20-Test!$AC$26</f>
        <v>-16.465251540986682</v>
      </c>
      <c r="T579" s="10">
        <f ca="1">SUMPRODUCT(J579:O579,Results!K$9:P$9)</f>
        <v>-18.878983693165615</v>
      </c>
      <c r="U579" s="10">
        <f ca="1">SUMPRODUCT(J579:O579,Results!K$9:P$9)+Test!$AD$20-Test!$AC$31</f>
        <v>-18.862027636640523</v>
      </c>
      <c r="V579" s="10">
        <f t="shared" ref="V579:V642" ca="1" si="55">I579-P579</f>
        <v>-6.4548709912927222</v>
      </c>
      <c r="W579" s="10">
        <f t="shared" ref="W579:W642" ca="1" si="56">I579-Q579</f>
        <v>-6.4413478389992811</v>
      </c>
      <c r="X579" s="10">
        <f t="shared" ref="X579:X642" ca="1" si="57">I579-R579</f>
        <v>-4.4631764860849543</v>
      </c>
      <c r="Y579" s="10">
        <f t="shared" ref="Y579:Y642" ca="1" si="58">I579-S579</f>
        <v>-8.7945042116147683</v>
      </c>
      <c r="Z579" s="10">
        <f ca="1">I579-Test!$AD$20</f>
        <v>-25.541883819483335</v>
      </c>
      <c r="AA579" s="10">
        <f t="shared" ref="AA579:AA642" ca="1" si="59">I579-U579</f>
        <v>-6.3977281159609269</v>
      </c>
    </row>
    <row r="580" spans="1:27">
      <c r="A580" s="6">
        <f ca="1">LN((RAND()^(-Results!$F$4))-1)</f>
        <v>1.0992758279651087</v>
      </c>
      <c r="B580" s="6">
        <f ca="1">LN((RAND()^(-Results!$F$4))-1)</f>
        <v>0.7265762451770813</v>
      </c>
      <c r="C580" s="6">
        <f ca="1">LN((RAND()^(-Results!$F$4))-1)</f>
        <v>1.071653479786731</v>
      </c>
      <c r="D580" s="6">
        <f ca="1">LN((RAND()^(-Results!$F$4))-1)</f>
        <v>2.6216033220109871</v>
      </c>
      <c r="E580" s="6">
        <f ca="1">LN((RAND()^(-Results!$F$4))-1)</f>
        <v>-0.40101241928696241</v>
      </c>
      <c r="F580" s="6">
        <f ca="1">LN((RAND()^(-Results!$F$4))-1)</f>
        <v>-0.39986024675378895</v>
      </c>
      <c r="G580" s="6">
        <f ca="1">LN((RAND()^(-Results!$F$4))-1)</f>
        <v>1.0005135564677237</v>
      </c>
      <c r="H580" s="6">
        <f t="shared" ca="1" si="54"/>
        <v>1.058764726911728</v>
      </c>
      <c r="I580" s="10">
        <f ca="1">SUMPRODUCT(J580:O580,Results!B$12:G$12)+Results!$F$5*H580</f>
        <v>12.995537824107206</v>
      </c>
      <c r="J580" s="10">
        <f ca="1">SUMPRODUCT($A580:$F580,Results!$B$15:$G$15)</f>
        <v>-3.4111667662794347</v>
      </c>
      <c r="K580" s="10">
        <f ca="1">SUMPRODUCT($A580:$F580,Results!$B$16:$G$16)</f>
        <v>-1.3886649109769829</v>
      </c>
      <c r="L580" s="10">
        <f ca="1">SUMPRODUCT($A580:$F580,Results!$B$17:$G$17)</f>
        <v>4.0311288233228337</v>
      </c>
      <c r="M580" s="10">
        <f ca="1">SUMPRODUCT($A580:$F580,Results!$B$18:$G$18)</f>
        <v>-1.7590647414931038</v>
      </c>
      <c r="N580" s="10">
        <f ca="1">SUMPRODUCT($A580:$F580,Results!$B$19:$G$19)</f>
        <v>3.8954214201425117</v>
      </c>
      <c r="O580" s="10">
        <f ca="1">SUMPRODUCT($A580:$F580,Results!$B$20:$G$20)</f>
        <v>3.3246083023586541</v>
      </c>
      <c r="P580" s="10" cm="1">
        <f t="array" aca="1" ref="P580" ca="1">SUMPRODUCT(J580:O580,TRANSPOSE(Test!BL$20:BL$25))+Test!$AD$20-Test!$BL$27</f>
        <v>7.688491137646924</v>
      </c>
      <c r="Q580" s="10" cm="1">
        <f t="array" aca="1" ref="Q580" ca="1">SUMPRODUCT(J580:O580,TRANSPOSE(Test!ES$20:ES$25))+Test!$AD$20-Test!$ES$27</f>
        <v>7.7341237024173397</v>
      </c>
      <c r="R580" s="10">
        <f ca="1">I580-Results!$E$5*H580</f>
        <v>8.7604789164602934</v>
      </c>
      <c r="S580" s="10" cm="1">
        <f t="array" aca="1" ref="S580" ca="1">SUMPRODUCT(J580:O580,TRANSPOSE(Test!AR$28:AR$33))+Test!$AD$20-Test!$AC$26</f>
        <v>8.597887436370252</v>
      </c>
      <c r="T580" s="10">
        <f ca="1">SUMPRODUCT(J580:O580,Results!K$9:P$9)</f>
        <v>7.9972580755040354</v>
      </c>
      <c r="U580" s="10">
        <f ca="1">SUMPRODUCT(J580:O580,Results!K$9:P$9)+Test!$AD$20-Test!$AC$31</f>
        <v>8.014214132029128</v>
      </c>
      <c r="V580" s="10">
        <f t="shared" ca="1" si="55"/>
        <v>5.3070466864602821</v>
      </c>
      <c r="W580" s="10">
        <f t="shared" ca="1" si="56"/>
        <v>5.2614141216898664</v>
      </c>
      <c r="X580" s="10">
        <f t="shared" ca="1" si="57"/>
        <v>4.2350589076469127</v>
      </c>
      <c r="Y580" s="10">
        <f t="shared" ca="1" si="58"/>
        <v>4.3976503877369542</v>
      </c>
      <c r="Z580" s="10">
        <f ca="1">I580-Test!$AD$20</f>
        <v>12.713409757225321</v>
      </c>
      <c r="AA580" s="10">
        <f t="shared" ca="1" si="59"/>
        <v>4.9813236920780781</v>
      </c>
    </row>
    <row r="581" spans="1:27">
      <c r="A581" s="6">
        <f ca="1">LN((RAND()^(-Results!$F$4))-1)</f>
        <v>1.9308840563372913</v>
      </c>
      <c r="B581" s="6">
        <f ca="1">LN((RAND()^(-Results!$F$4))-1)</f>
        <v>0.64427440811414916</v>
      </c>
      <c r="C581" s="6">
        <f ca="1">LN((RAND()^(-Results!$F$4))-1)</f>
        <v>-1.5865189957542176</v>
      </c>
      <c r="D581" s="6">
        <f ca="1">LN((RAND()^(-Results!$F$4))-1)</f>
        <v>1.6582738264021506</v>
      </c>
      <c r="E581" s="6">
        <f ca="1">LN((RAND()^(-Results!$F$4))-1)</f>
        <v>-1.1398872502128587</v>
      </c>
      <c r="F581" s="6">
        <f ca="1">LN((RAND()^(-Results!$F$4))-1)</f>
        <v>-5.9951272716601507E-2</v>
      </c>
      <c r="G581" s="6">
        <f ca="1">LN((RAND()^(-Results!$F$4))-1)</f>
        <v>-1.4052921933743137</v>
      </c>
      <c r="H581" s="6">
        <f t="shared" ca="1" si="54"/>
        <v>-1.3470410229303094</v>
      </c>
      <c r="I581" s="10">
        <f ca="1">SUMPRODUCT(J581:O581,Results!B$12:G$12)+Results!$F$5*H581</f>
        <v>4.7742391919810272</v>
      </c>
      <c r="J581" s="10">
        <f ca="1">SUMPRODUCT($A581:$F581,Results!$B$15:$G$15)</f>
        <v>-6.8879041572407038</v>
      </c>
      <c r="K581" s="10">
        <f ca="1">SUMPRODUCT($A581:$F581,Results!$B$16:$G$16)</f>
        <v>-5.8539064975082855</v>
      </c>
      <c r="L581" s="10">
        <f ca="1">SUMPRODUCT($A581:$F581,Results!$B$17:$G$17)</f>
        <v>3.5860413953313164</v>
      </c>
      <c r="M581" s="10">
        <f ca="1">SUMPRODUCT($A581:$F581,Results!$B$18:$G$18)</f>
        <v>2.12945634991961</v>
      </c>
      <c r="N581" s="10">
        <f ca="1">SUMPRODUCT($A581:$F581,Results!$B$19:$G$19)</f>
        <v>4.9531055787207823</v>
      </c>
      <c r="O581" s="10">
        <f ca="1">SUMPRODUCT($A581:$F581,Results!$B$20:$G$20)</f>
        <v>1.7302428110978043</v>
      </c>
      <c r="P581" s="10" cm="1">
        <f t="array" aca="1" ref="P581" ca="1">SUMPRODUCT(J581:O581,TRANSPOSE(Test!BL$20:BL$25))+Test!$AD$20-Test!$BL$27</f>
        <v>10.43068964326838</v>
      </c>
      <c r="Q581" s="10" cm="1">
        <f t="array" aca="1" ref="Q581" ca="1">SUMPRODUCT(J581:O581,TRANSPOSE(Test!ES$20:ES$25))+Test!$AD$20-Test!$ES$27</f>
        <v>10.468044373543508</v>
      </c>
      <c r="R581" s="10">
        <f ca="1">I581-Results!$E$5*H581</f>
        <v>10.162403283702265</v>
      </c>
      <c r="S581" s="10" cm="1">
        <f t="array" aca="1" ref="S581" ca="1">SUMPRODUCT(J581:O581,TRANSPOSE(Test!AR$28:AR$33))+Test!$AD$20-Test!$AC$26</f>
        <v>6.2097589222658236</v>
      </c>
      <c r="T581" s="10">
        <f ca="1">SUMPRODUCT(J581:O581,Results!K$9:P$9)</f>
        <v>10.664390569228011</v>
      </c>
      <c r="U581" s="10">
        <f ca="1">SUMPRODUCT(J581:O581,Results!K$9:P$9)+Test!$AD$20-Test!$AC$31</f>
        <v>10.681346625753104</v>
      </c>
      <c r="V581" s="10">
        <f t="shared" ca="1" si="55"/>
        <v>-5.6564504512873528</v>
      </c>
      <c r="W581" s="10">
        <f t="shared" ca="1" si="56"/>
        <v>-5.6938051815624808</v>
      </c>
      <c r="X581" s="10">
        <f t="shared" ca="1" si="57"/>
        <v>-5.3881640917212374</v>
      </c>
      <c r="Y581" s="10">
        <f t="shared" ca="1" si="58"/>
        <v>-1.4355197302847964</v>
      </c>
      <c r="Z581" s="10">
        <f ca="1">I581-Test!$AD$20</f>
        <v>4.4921111250991421</v>
      </c>
      <c r="AA581" s="10">
        <f t="shared" ca="1" si="59"/>
        <v>-5.9071074337720768</v>
      </c>
    </row>
    <row r="582" spans="1:27">
      <c r="A582" s="6">
        <f ca="1">LN((RAND()^(-Results!$F$4))-1)</f>
        <v>-1.0159110328191192</v>
      </c>
      <c r="B582" s="6">
        <f ca="1">LN((RAND()^(-Results!$F$4))-1)</f>
        <v>2.4469417782466603</v>
      </c>
      <c r="C582" s="6">
        <f ca="1">LN((RAND()^(-Results!$F$4))-1)</f>
        <v>4.8995524846976277</v>
      </c>
      <c r="D582" s="6">
        <f ca="1">LN((RAND()^(-Results!$F$4))-1)</f>
        <v>-0.69367155141014369</v>
      </c>
      <c r="E582" s="6">
        <f ca="1">LN((RAND()^(-Results!$F$4))-1)</f>
        <v>0.61406166475883672</v>
      </c>
      <c r="F582" s="6">
        <f ca="1">LN((RAND()^(-Results!$F$4))-1)</f>
        <v>-1.2622230563104166</v>
      </c>
      <c r="G582" s="6">
        <f ca="1">LN((RAND()^(-Results!$F$4))-1)</f>
        <v>2.1653676705782119</v>
      </c>
      <c r="H582" s="6">
        <f t="shared" ca="1" si="54"/>
        <v>2.223618841022216</v>
      </c>
      <c r="I582" s="10">
        <f ca="1">SUMPRODUCT(J582:O582,Results!B$12:G$12)+Results!$F$5*H582</f>
        <v>6.5599897615630596</v>
      </c>
      <c r="J582" s="10">
        <f ca="1">SUMPRODUCT($A582:$F582,Results!$B$15:$G$15)</f>
        <v>8.9987552106709607</v>
      </c>
      <c r="K582" s="10">
        <f ca="1">SUMPRODUCT($A582:$F582,Results!$B$16:$G$16)</f>
        <v>9.8011728751012246</v>
      </c>
      <c r="L582" s="10">
        <f ca="1">SUMPRODUCT($A582:$F582,Results!$B$17:$G$17)</f>
        <v>5.6194759068826317</v>
      </c>
      <c r="M582" s="10">
        <f ca="1">SUMPRODUCT($A582:$F582,Results!$B$18:$G$18)</f>
        <v>-3.9495632106586576</v>
      </c>
      <c r="N582" s="10">
        <f ca="1">SUMPRODUCT($A582:$F582,Results!$B$19:$G$19)</f>
        <v>4.207065872221377</v>
      </c>
      <c r="O582" s="10">
        <f ca="1">SUMPRODUCT($A582:$F582,Results!$B$20:$G$20)</f>
        <v>2.146151169627009</v>
      </c>
      <c r="P582" s="10" cm="1">
        <f t="array" aca="1" ref="P582" ca="1">SUMPRODUCT(J582:O582,TRANSPOSE(Test!BL$20:BL$25))+Test!$AD$20-Test!$BL$27</f>
        <v>-3.2214300809664462</v>
      </c>
      <c r="Q582" s="10" cm="1">
        <f t="array" aca="1" ref="Q582" ca="1">SUMPRODUCT(J582:O582,TRANSPOSE(Test!ES$20:ES$25))+Test!$AD$20-Test!$ES$27</f>
        <v>-3.1946807715553578</v>
      </c>
      <c r="R582" s="10">
        <f ca="1">I582-Results!$E$5*H582</f>
        <v>-2.3344856025258043</v>
      </c>
      <c r="S582" s="10" cm="1">
        <f t="array" aca="1" ref="S582" ca="1">SUMPRODUCT(J582:O582,TRANSPOSE(Test!AR$28:AR$33))+Test!$AD$20-Test!$AC$26</f>
        <v>3.2787632627206706</v>
      </c>
      <c r="T582" s="10">
        <f ca="1">SUMPRODUCT(J582:O582,Results!K$9:P$9)</f>
        <v>-3.0773011212693451</v>
      </c>
      <c r="U582" s="10">
        <f ca="1">SUMPRODUCT(J582:O582,Results!K$9:P$9)+Test!$AD$20-Test!$AC$31</f>
        <v>-3.0603450647442529</v>
      </c>
      <c r="V582" s="10">
        <f t="shared" ca="1" si="55"/>
        <v>9.7814198425295054</v>
      </c>
      <c r="W582" s="10">
        <f t="shared" ca="1" si="56"/>
        <v>9.7546705331184178</v>
      </c>
      <c r="X582" s="10">
        <f t="shared" ca="1" si="57"/>
        <v>8.8944753640888639</v>
      </c>
      <c r="Y582" s="10">
        <f t="shared" ca="1" si="58"/>
        <v>3.2812264988423889</v>
      </c>
      <c r="Z582" s="10">
        <f ca="1">I582-Test!$AD$20</f>
        <v>6.2778616946811745</v>
      </c>
      <c r="AA582" s="10">
        <f t="shared" ca="1" si="59"/>
        <v>9.6203348263073121</v>
      </c>
    </row>
    <row r="583" spans="1:27">
      <c r="A583" s="6">
        <f ca="1">LN((RAND()^(-Results!$F$4))-1)</f>
        <v>1.0487579067524782</v>
      </c>
      <c r="B583" s="6">
        <f ca="1">LN((RAND()^(-Results!$F$4))-1)</f>
        <v>-0.22341631049853172</v>
      </c>
      <c r="C583" s="6">
        <f ca="1">LN((RAND()^(-Results!$F$4))-1)</f>
        <v>-0.1286429734703311</v>
      </c>
      <c r="D583" s="6">
        <f ca="1">LN((RAND()^(-Results!$F$4))-1)</f>
        <v>-0.39416661868745623</v>
      </c>
      <c r="E583" s="6">
        <f ca="1">LN((RAND()^(-Results!$F$4))-1)</f>
        <v>0.97545298194199848</v>
      </c>
      <c r="F583" s="6">
        <f ca="1">LN((RAND()^(-Results!$F$4))-1)</f>
        <v>1.4593062530616203</v>
      </c>
      <c r="G583" s="6">
        <f ca="1">LN((RAND()^(-Results!$F$4))-1)</f>
        <v>3.2303152200954321</v>
      </c>
      <c r="H583" s="6">
        <f t="shared" ca="1" si="54"/>
        <v>3.2885663905394362</v>
      </c>
      <c r="I583" s="10">
        <f ca="1">SUMPRODUCT(J583:O583,Results!B$12:G$12)+Results!$F$5*H583</f>
        <v>32.78976797597231</v>
      </c>
      <c r="J583" s="10">
        <f ca="1">SUMPRODUCT($A583:$F583,Results!$B$15:$G$15)</f>
        <v>-6.6987187972852755</v>
      </c>
      <c r="K583" s="10">
        <f ca="1">SUMPRODUCT($A583:$F583,Results!$B$16:$G$16)</f>
        <v>3.2864121339955803</v>
      </c>
      <c r="L583" s="10">
        <f ca="1">SUMPRODUCT($A583:$F583,Results!$B$17:$G$17)</f>
        <v>-6.2971567970023781</v>
      </c>
      <c r="M583" s="10">
        <f ca="1">SUMPRODUCT($A583:$F583,Results!$B$18:$G$18)</f>
        <v>-1.9829551914404535</v>
      </c>
      <c r="N583" s="10">
        <f ca="1">SUMPRODUCT($A583:$F583,Results!$B$19:$G$19)</f>
        <v>1.9066531454221738</v>
      </c>
      <c r="O583" s="10">
        <f ca="1">SUMPRODUCT($A583:$F583,Results!$B$20:$G$20)</f>
        <v>1.175594686875461</v>
      </c>
      <c r="P583" s="10" cm="1">
        <f t="array" aca="1" ref="P583" ca="1">SUMPRODUCT(J583:O583,TRANSPOSE(Test!BL$20:BL$25))+Test!$AD$20-Test!$BL$27</f>
        <v>16.448156360994911</v>
      </c>
      <c r="Q583" s="10" cm="1">
        <f t="array" aca="1" ref="Q583" ca="1">SUMPRODUCT(J583:O583,TRANSPOSE(Test!ES$20:ES$25))+Test!$AD$20-Test!$ES$27</f>
        <v>16.433880504036971</v>
      </c>
      <c r="R583" s="10">
        <f ca="1">I583-Results!$E$5*H583</f>
        <v>19.635502413814564</v>
      </c>
      <c r="S583" s="10" cm="1">
        <f t="array" aca="1" ref="S583" ca="1">SUMPRODUCT(J583:O583,TRANSPOSE(Test!AR$28:AR$33))+Test!$AD$20-Test!$AC$26</f>
        <v>15.582202169429168</v>
      </c>
      <c r="T583" s="10">
        <f ca="1">SUMPRODUCT(J583:O583,Results!K$9:P$9)</f>
        <v>16.333730811754638</v>
      </c>
      <c r="U583" s="10">
        <f ca="1">SUMPRODUCT(J583:O583,Results!K$9:P$9)+Test!$AD$20-Test!$AC$31</f>
        <v>16.35068686827973</v>
      </c>
      <c r="V583" s="10">
        <f t="shared" ca="1" si="55"/>
        <v>16.341611614977399</v>
      </c>
      <c r="W583" s="10">
        <f t="shared" ca="1" si="56"/>
        <v>16.35588747193534</v>
      </c>
      <c r="X583" s="10">
        <f t="shared" ca="1" si="57"/>
        <v>13.154265562157747</v>
      </c>
      <c r="Y583" s="10">
        <f t="shared" ca="1" si="58"/>
        <v>17.207565806543144</v>
      </c>
      <c r="Z583" s="10">
        <f ca="1">I583-Test!$AD$20</f>
        <v>32.507639909090422</v>
      </c>
      <c r="AA583" s="10">
        <f t="shared" ca="1" si="59"/>
        <v>16.43908110769258</v>
      </c>
    </row>
    <row r="584" spans="1:27">
      <c r="A584" s="6">
        <f ca="1">LN((RAND()^(-Results!$F$4))-1)</f>
        <v>2.9063876063541421</v>
      </c>
      <c r="B584" s="6">
        <f ca="1">LN((RAND()^(-Results!$F$4))-1)</f>
        <v>2.6514768427780866</v>
      </c>
      <c r="C584" s="6">
        <f ca="1">LN((RAND()^(-Results!$F$4))-1)</f>
        <v>-0.95466130616641265</v>
      </c>
      <c r="D584" s="6">
        <f ca="1">LN((RAND()^(-Results!$F$4))-1)</f>
        <v>-0.67789769894391716</v>
      </c>
      <c r="E584" s="6">
        <f ca="1">LN((RAND()^(-Results!$F$4))-1)</f>
        <v>-2.079896249159543</v>
      </c>
      <c r="F584" s="6">
        <f ca="1">LN((RAND()^(-Results!$F$4))-1)</f>
        <v>-0.55549203017305027</v>
      </c>
      <c r="G584" s="6">
        <f ca="1">LN((RAND()^(-Results!$F$4))-1)</f>
        <v>-0.44350633882443896</v>
      </c>
      <c r="H584" s="6">
        <f t="shared" ca="1" si="54"/>
        <v>-0.38525516838043472</v>
      </c>
      <c r="I584" s="10">
        <f ca="1">SUMPRODUCT(J584:O584,Results!B$12:G$12)+Results!$F$5*H584</f>
        <v>14.666464333200755</v>
      </c>
      <c r="J584" s="10">
        <f ca="1">SUMPRODUCT($A584:$F584,Results!$B$15:$G$15)</f>
        <v>-5.147934770493741</v>
      </c>
      <c r="K584" s="10">
        <f ca="1">SUMPRODUCT($A584:$F584,Results!$B$16:$G$16)</f>
        <v>-4.0687812595402022</v>
      </c>
      <c r="L584" s="10">
        <f ca="1">SUMPRODUCT($A584:$F584,Results!$B$17:$G$17)</f>
        <v>9.3667873209043915</v>
      </c>
      <c r="M584" s="10">
        <f ca="1">SUMPRODUCT($A584:$F584,Results!$B$18:$G$18)</f>
        <v>3.9948714500468911</v>
      </c>
      <c r="N584" s="10">
        <f ca="1">SUMPRODUCT($A584:$F584,Results!$B$19:$G$19)</f>
        <v>12.410443134673818</v>
      </c>
      <c r="O584" s="10">
        <f ca="1">SUMPRODUCT($A584:$F584,Results!$B$20:$G$20)</f>
        <v>2.3377957309109161</v>
      </c>
      <c r="P584" s="10" cm="1">
        <f t="array" aca="1" ref="P584" ca="1">SUMPRODUCT(J584:O584,TRANSPOSE(Test!BL$20:BL$25))+Test!$AD$20-Test!$BL$27</f>
        <v>15.160197382965022</v>
      </c>
      <c r="Q584" s="10" cm="1">
        <f t="array" aca="1" ref="Q584" ca="1">SUMPRODUCT(J584:O584,TRANSPOSE(Test!ES$20:ES$25))+Test!$AD$20-Test!$ES$27</f>
        <v>15.179267358492439</v>
      </c>
      <c r="R584" s="10">
        <f ca="1">I584-Results!$E$5*H584</f>
        <v>16.207485006722493</v>
      </c>
      <c r="S584" s="10" cm="1">
        <f t="array" aca="1" ref="S584" ca="1">SUMPRODUCT(J584:O584,TRANSPOSE(Test!AR$28:AR$33))+Test!$AD$20-Test!$AC$26</f>
        <v>9.0030811723872226</v>
      </c>
      <c r="T584" s="10">
        <f ca="1">SUMPRODUCT(J584:O584,Results!K$9:P$9)</f>
        <v>15.2353999912281</v>
      </c>
      <c r="U584" s="10">
        <f ca="1">SUMPRODUCT(J584:O584,Results!K$9:P$9)+Test!$AD$20-Test!$AC$31</f>
        <v>15.252356047753192</v>
      </c>
      <c r="V584" s="10">
        <f t="shared" ca="1" si="55"/>
        <v>-0.49373304976426624</v>
      </c>
      <c r="W584" s="10">
        <f t="shared" ca="1" si="56"/>
        <v>-0.51280302529168331</v>
      </c>
      <c r="X584" s="10">
        <f t="shared" ca="1" si="57"/>
        <v>-1.5410206735217375</v>
      </c>
      <c r="Y584" s="10">
        <f t="shared" ca="1" si="58"/>
        <v>5.6633831608135328</v>
      </c>
      <c r="Z584" s="10">
        <f ca="1">I584-Test!$AD$20</f>
        <v>14.38433626631887</v>
      </c>
      <c r="AA584" s="10">
        <f t="shared" ca="1" si="59"/>
        <v>-0.58589171455243694</v>
      </c>
    </row>
    <row r="585" spans="1:27">
      <c r="A585" s="6">
        <f ca="1">LN((RAND()^(-Results!$F$4))-1)</f>
        <v>-0.46368692189234223</v>
      </c>
      <c r="B585" s="6">
        <f ca="1">LN((RAND()^(-Results!$F$4))-1)</f>
        <v>-2.3553489814617068</v>
      </c>
      <c r="C585" s="6">
        <f ca="1">LN((RAND()^(-Results!$F$4))-1)</f>
        <v>-1.452923064898705E-2</v>
      </c>
      <c r="D585" s="6">
        <f ca="1">LN((RAND()^(-Results!$F$4))-1)</f>
        <v>-3.7062500125317612</v>
      </c>
      <c r="E585" s="6">
        <f ca="1">LN((RAND()^(-Results!$F$4))-1)</f>
        <v>1.2179666356743282</v>
      </c>
      <c r="F585" s="6">
        <f ca="1">LN((RAND()^(-Results!$F$4))-1)</f>
        <v>-1.0784231543745371</v>
      </c>
      <c r="G585" s="6">
        <f ca="1">LN((RAND()^(-Results!$F$4))-1)</f>
        <v>0.77186943667068986</v>
      </c>
      <c r="H585" s="6">
        <f t="shared" ca="1" si="54"/>
        <v>0.83012060711469415</v>
      </c>
      <c r="I585" s="10">
        <f ca="1">SUMPRODUCT(J585:O585,Results!B$12:G$12)+Results!$F$5*H585</f>
        <v>-7.8017810777658658</v>
      </c>
      <c r="J585" s="10">
        <f ca="1">SUMPRODUCT($A585:$F585,Results!$B$15:$G$15)</f>
        <v>5.6768787078795651</v>
      </c>
      <c r="K585" s="10">
        <f ca="1">SUMPRODUCT($A585:$F585,Results!$B$16:$G$16)</f>
        <v>3.2574297945141755</v>
      </c>
      <c r="L585" s="10">
        <f ca="1">SUMPRODUCT($A585:$F585,Results!$B$17:$G$17)</f>
        <v>-6.4539262476098029</v>
      </c>
      <c r="M585" s="10">
        <f ca="1">SUMPRODUCT($A585:$F585,Results!$B$18:$G$18)</f>
        <v>2.6411285062555958</v>
      </c>
      <c r="N585" s="10">
        <f ca="1">SUMPRODUCT($A585:$F585,Results!$B$19:$G$19)</f>
        <v>-5.442825782838443</v>
      </c>
      <c r="O585" s="10">
        <f ca="1">SUMPRODUCT($A585:$F585,Results!$B$20:$G$20)</f>
        <v>-4.5352050773120283</v>
      </c>
      <c r="P585" s="10" cm="1">
        <f t="array" aca="1" ref="P585" ca="1">SUMPRODUCT(J585:O585,TRANSPOSE(Test!BL$20:BL$25))+Test!$AD$20-Test!$BL$27</f>
        <v>-10.818584988340653</v>
      </c>
      <c r="Q585" s="10" cm="1">
        <f t="array" aca="1" ref="Q585" ca="1">SUMPRODUCT(J585:O585,TRANSPOSE(Test!ES$20:ES$25))+Test!$AD$20-Test!$ES$27</f>
        <v>-11.002050754286945</v>
      </c>
      <c r="R585" s="10">
        <f ca="1">I585-Results!$E$5*H585</f>
        <v>-11.122263506224643</v>
      </c>
      <c r="S585" s="10" cm="1">
        <f t="array" aca="1" ref="S585" ca="1">SUMPRODUCT(J585:O585,TRANSPOSE(Test!AR$28:AR$33))+Test!$AD$20-Test!$AC$26</f>
        <v>-11.63451539831027</v>
      </c>
      <c r="T585" s="10">
        <f ca="1">SUMPRODUCT(J585:O585,Results!K$9:P$9)</f>
        <v>-12.01449183288474</v>
      </c>
      <c r="U585" s="10">
        <f ca="1">SUMPRODUCT(J585:O585,Results!K$9:P$9)+Test!$AD$20-Test!$AC$31</f>
        <v>-11.997535776359648</v>
      </c>
      <c r="V585" s="10">
        <f t="shared" ca="1" si="55"/>
        <v>3.0168039105747875</v>
      </c>
      <c r="W585" s="10">
        <f t="shared" ca="1" si="56"/>
        <v>3.2002696765210787</v>
      </c>
      <c r="X585" s="10">
        <f t="shared" ca="1" si="57"/>
        <v>3.3204824284587771</v>
      </c>
      <c r="Y585" s="10">
        <f t="shared" ca="1" si="58"/>
        <v>3.8327343205444047</v>
      </c>
      <c r="Z585" s="10">
        <f ca="1">I585-Test!$AD$20</f>
        <v>-8.0839091446477518</v>
      </c>
      <c r="AA585" s="10">
        <f t="shared" ca="1" si="59"/>
        <v>4.1957546985937819</v>
      </c>
    </row>
    <row r="586" spans="1:27">
      <c r="A586" s="6">
        <f ca="1">LN((RAND()^(-Results!$F$4))-1)</f>
        <v>-5.3211717199223713E-2</v>
      </c>
      <c r="B586" s="6">
        <f ca="1">LN((RAND()^(-Results!$F$4))-1)</f>
        <v>-0.76193707285255274</v>
      </c>
      <c r="C586" s="6">
        <f ca="1">LN((RAND()^(-Results!$F$4))-1)</f>
        <v>0.3931584762983858</v>
      </c>
      <c r="D586" s="6">
        <f ca="1">LN((RAND()^(-Results!$F$4))-1)</f>
        <v>-1.0120580996304083</v>
      </c>
      <c r="E586" s="6">
        <f ca="1">LN((RAND()^(-Results!$F$4))-1)</f>
        <v>-9.7089003741364061E-2</v>
      </c>
      <c r="F586" s="6">
        <f ca="1">LN((RAND()^(-Results!$F$4))-1)</f>
        <v>-1.0643162963810804</v>
      </c>
      <c r="G586" s="6">
        <f ca="1">LN((RAND()^(-Results!$F$4))-1)</f>
        <v>0.21260415148169642</v>
      </c>
      <c r="H586" s="6">
        <f t="shared" ca="1" si="54"/>
        <v>0.27085532192570067</v>
      </c>
      <c r="I586" s="10">
        <f ca="1">SUMPRODUCT(J586:O586,Results!B$12:G$12)+Results!$F$5*H586</f>
        <v>-6.6040499112657471</v>
      </c>
      <c r="J586" s="10">
        <f ca="1">SUMPRODUCT($A586:$F586,Results!$B$15:$G$15)</f>
        <v>3.7359244321633764</v>
      </c>
      <c r="K586" s="10">
        <f ca="1">SUMPRODUCT($A586:$F586,Results!$B$16:$G$16)</f>
        <v>-0.21564065670948329</v>
      </c>
      <c r="L586" s="10">
        <f ca="1">SUMPRODUCT($A586:$F586,Results!$B$17:$G$17)</f>
        <v>1.1418121561752823</v>
      </c>
      <c r="M586" s="10">
        <f ca="1">SUMPRODUCT($A586:$F586,Results!$B$18:$G$18)</f>
        <v>1.3452924806347537</v>
      </c>
      <c r="N586" s="10">
        <f ca="1">SUMPRODUCT($A586:$F586,Results!$B$19:$G$19)</f>
        <v>-1.1715636111255046</v>
      </c>
      <c r="O586" s="10">
        <f ca="1">SUMPRODUCT($A586:$F586,Results!$B$20:$G$20)</f>
        <v>-1.1909212528551261</v>
      </c>
      <c r="P586" s="10" cm="1">
        <f t="array" aca="1" ref="P586" ca="1">SUMPRODUCT(J586:O586,TRANSPOSE(Test!BL$20:BL$25))+Test!$AD$20-Test!$BL$27</f>
        <v>-7.4912562151447393</v>
      </c>
      <c r="Q586" s="10" cm="1">
        <f t="array" aca="1" ref="Q586" ca="1">SUMPRODUCT(J586:O586,TRANSPOSE(Test!ES$20:ES$25))+Test!$AD$20-Test!$ES$27</f>
        <v>-7.565400859962172</v>
      </c>
      <c r="R586" s="10">
        <f ca="1">I586-Results!$E$5*H586</f>
        <v>-7.6874711989685496</v>
      </c>
      <c r="S586" s="10" cm="1">
        <f t="array" aca="1" ref="S586" ca="1">SUMPRODUCT(J586:O586,TRANSPOSE(Test!AR$28:AR$33))+Test!$AD$20-Test!$AC$26</f>
        <v>-7.3643265306224288</v>
      </c>
      <c r="T586" s="10">
        <f ca="1">SUMPRODUCT(J586:O586,Results!K$9:P$9)</f>
        <v>-7.974959330341342</v>
      </c>
      <c r="U586" s="10">
        <f ca="1">SUMPRODUCT(J586:O586,Results!K$9:P$9)+Test!$AD$20-Test!$AC$31</f>
        <v>-7.9580032738162494</v>
      </c>
      <c r="V586" s="10">
        <f t="shared" ca="1" si="55"/>
        <v>0.88720630387899213</v>
      </c>
      <c r="W586" s="10">
        <f t="shared" ca="1" si="56"/>
        <v>0.9613509486964249</v>
      </c>
      <c r="X586" s="10">
        <f t="shared" ca="1" si="57"/>
        <v>1.0834212877028024</v>
      </c>
      <c r="Y586" s="10">
        <f t="shared" ca="1" si="58"/>
        <v>0.76027661935668167</v>
      </c>
      <c r="Z586" s="10">
        <f ca="1">I586-Test!$AD$20</f>
        <v>-6.8861779781476322</v>
      </c>
      <c r="AA586" s="10">
        <f t="shared" ca="1" si="59"/>
        <v>1.3539533625505022</v>
      </c>
    </row>
    <row r="587" spans="1:27">
      <c r="A587" s="6">
        <f ca="1">LN((RAND()^(-Results!$F$4))-1)</f>
        <v>-0.16391705347560787</v>
      </c>
      <c r="B587" s="6">
        <f ca="1">LN((RAND()^(-Results!$F$4))-1)</f>
        <v>-2.124471957241175</v>
      </c>
      <c r="C587" s="6">
        <f ca="1">LN((RAND()^(-Results!$F$4))-1)</f>
        <v>-0.67735259402281089</v>
      </c>
      <c r="D587" s="6">
        <f ca="1">LN((RAND()^(-Results!$F$4))-1)</f>
        <v>0.51038459858975371</v>
      </c>
      <c r="E587" s="6">
        <f ca="1">LN((RAND()^(-Results!$F$4))-1)</f>
        <v>-0.85414415519293951</v>
      </c>
      <c r="F587" s="6">
        <f ca="1">LN((RAND()^(-Results!$F$4))-1)</f>
        <v>0.28528305433443912</v>
      </c>
      <c r="G587" s="6">
        <f ca="1">LN((RAND()^(-Results!$F$4))-1)</f>
        <v>1.8796098781755339</v>
      </c>
      <c r="H587" s="6">
        <f t="shared" ca="1" si="54"/>
        <v>1.9378610486195382</v>
      </c>
      <c r="I587" s="10">
        <f ca="1">SUMPRODUCT(J587:O587,Results!B$12:G$12)+Results!$F$5*H587</f>
        <v>2.1067214181210119</v>
      </c>
      <c r="J587" s="10">
        <f ca="1">SUMPRODUCT($A587:$F587,Results!$B$15:$G$15)</f>
        <v>0.26368030338254134</v>
      </c>
      <c r="K587" s="10">
        <f ca="1">SUMPRODUCT($A587:$F587,Results!$B$16:$G$16)</f>
        <v>-4.7059935721528054</v>
      </c>
      <c r="L587" s="10">
        <f ca="1">SUMPRODUCT($A587:$F587,Results!$B$17:$G$17)</f>
        <v>1.1701006894215744</v>
      </c>
      <c r="M587" s="10">
        <f ca="1">SUMPRODUCT($A587:$F587,Results!$B$18:$G$18)</f>
        <v>-0.73367589688397028</v>
      </c>
      <c r="N587" s="10">
        <f ca="1">SUMPRODUCT($A587:$F587,Results!$B$19:$G$19)</f>
        <v>-3.5046861410713404</v>
      </c>
      <c r="O587" s="10">
        <f ca="1">SUMPRODUCT($A587:$F587,Results!$B$20:$G$20)</f>
        <v>0.38673585754395917</v>
      </c>
      <c r="P587" s="10" cm="1">
        <f t="array" aca="1" ref="P587" ca="1">SUMPRODUCT(J587:O587,TRANSPOSE(Test!BL$20:BL$25))+Test!$AD$20-Test!$BL$27</f>
        <v>-7.3712593716175299</v>
      </c>
      <c r="Q587" s="10" cm="1">
        <f t="array" aca="1" ref="Q587" ca="1">SUMPRODUCT(J587:O587,TRANSPOSE(Test!ES$20:ES$25))+Test!$AD$20-Test!$ES$27</f>
        <v>-7.4299463059953492</v>
      </c>
      <c r="R587" s="10">
        <f ca="1">I587-Results!$E$5*H587</f>
        <v>-5.644722776357141</v>
      </c>
      <c r="S587" s="10" cm="1">
        <f t="array" aca="1" ref="S587" ca="1">SUMPRODUCT(J587:O587,TRANSPOSE(Test!AR$28:AR$33))+Test!$AD$20-Test!$AC$26</f>
        <v>-5.9583787937878414</v>
      </c>
      <c r="T587" s="10">
        <f ca="1">SUMPRODUCT(J587:O587,Results!K$9:P$9)</f>
        <v>-7.7374372060563967</v>
      </c>
      <c r="U587" s="10">
        <f ca="1">SUMPRODUCT(J587:O587,Results!K$9:P$9)+Test!$AD$20-Test!$AC$31</f>
        <v>-7.7204811495313042</v>
      </c>
      <c r="V587" s="10">
        <f t="shared" ca="1" si="55"/>
        <v>9.4779807897385417</v>
      </c>
      <c r="W587" s="10">
        <f t="shared" ca="1" si="56"/>
        <v>9.5366677241163611</v>
      </c>
      <c r="X587" s="10">
        <f t="shared" ca="1" si="57"/>
        <v>7.7514441944781529</v>
      </c>
      <c r="Y587" s="10">
        <f t="shared" ca="1" si="58"/>
        <v>8.0651002119088524</v>
      </c>
      <c r="Z587" s="10">
        <f ca="1">I587-Test!$AD$20</f>
        <v>1.8245933512391266</v>
      </c>
      <c r="AA587" s="10">
        <f t="shared" ca="1" si="59"/>
        <v>9.827202567652316</v>
      </c>
    </row>
    <row r="588" spans="1:27">
      <c r="A588" s="6">
        <f ca="1">LN((RAND()^(-Results!$F$4))-1)</f>
        <v>3.2612730763105779</v>
      </c>
      <c r="B588" s="6">
        <f ca="1">LN((RAND()^(-Results!$F$4))-1)</f>
        <v>-1.2895453231302891</v>
      </c>
      <c r="C588" s="6">
        <f ca="1">LN((RAND()^(-Results!$F$4))-1)</f>
        <v>-0.69723879648110365</v>
      </c>
      <c r="D588" s="6">
        <f ca="1">LN((RAND()^(-Results!$F$4))-1)</f>
        <v>-2.9152493188936521</v>
      </c>
      <c r="E588" s="6">
        <f ca="1">LN((RAND()^(-Results!$F$4))-1)</f>
        <v>0.69062652428512916</v>
      </c>
      <c r="F588" s="6">
        <f ca="1">LN((RAND()^(-Results!$F$4))-1)</f>
        <v>1.1886345582357263</v>
      </c>
      <c r="G588" s="6">
        <f ca="1">LN((RAND()^(-Results!$F$4))-1)</f>
        <v>-1.0548051670386978</v>
      </c>
      <c r="H588" s="6">
        <f t="shared" ca="1" si="54"/>
        <v>-0.99655399659469346</v>
      </c>
      <c r="I588" s="10">
        <f ca="1">SUMPRODUCT(J588:O588,Results!B$12:G$12)+Results!$F$5*H588</f>
        <v>20.335446662125449</v>
      </c>
      <c r="J588" s="10">
        <f ca="1">SUMPRODUCT($A588:$F588,Results!$B$15:$G$15)</f>
        <v>-10.024904163051964</v>
      </c>
      <c r="K588" s="10">
        <f ca="1">SUMPRODUCT($A588:$F588,Results!$B$16:$G$16)</f>
        <v>2.8359380940913996</v>
      </c>
      <c r="L588" s="10">
        <f ca="1">SUMPRODUCT($A588:$F588,Results!$B$17:$G$17)</f>
        <v>-7.3630860776495091</v>
      </c>
      <c r="M588" s="10">
        <f ca="1">SUMPRODUCT($A588:$F588,Results!$B$18:$G$18)</f>
        <v>0.28744787692706231</v>
      </c>
      <c r="N588" s="10">
        <f ca="1">SUMPRODUCT($A588:$F588,Results!$B$19:$G$19)</f>
        <v>5.9328608164484429</v>
      </c>
      <c r="O588" s="10">
        <f ca="1">SUMPRODUCT($A588:$F588,Results!$B$20:$G$20)</f>
        <v>1.0296818149033853</v>
      </c>
      <c r="P588" s="10" cm="1">
        <f t="array" aca="1" ref="P588" ca="1">SUMPRODUCT(J588:O588,TRANSPOSE(Test!BL$20:BL$25))+Test!$AD$20-Test!$BL$27</f>
        <v>25.594405603217776</v>
      </c>
      <c r="Q588" s="10" cm="1">
        <f t="array" aca="1" ref="Q588" ca="1">SUMPRODUCT(J588:O588,TRANSPOSE(Test!ES$20:ES$25))+Test!$AD$20-Test!$ES$27</f>
        <v>25.42328668375702</v>
      </c>
      <c r="R588" s="10">
        <f ca="1">I588-Results!$E$5*H588</f>
        <v>24.321662648504223</v>
      </c>
      <c r="S588" s="10" cm="1">
        <f t="array" aca="1" ref="S588" ca="1">SUMPRODUCT(J588:O588,TRANSPOSE(Test!AR$28:AR$33))+Test!$AD$20-Test!$AC$26</f>
        <v>20.950767397329191</v>
      </c>
      <c r="T588" s="10">
        <f ca="1">SUMPRODUCT(J588:O588,Results!K$9:P$9)</f>
        <v>24.471472707703381</v>
      </c>
      <c r="U588" s="10">
        <f ca="1">SUMPRODUCT(J588:O588,Results!K$9:P$9)+Test!$AD$20-Test!$AC$31</f>
        <v>24.488428764228473</v>
      </c>
      <c r="V588" s="10">
        <f t="shared" ca="1" si="55"/>
        <v>-5.2589589410923274</v>
      </c>
      <c r="W588" s="10">
        <f t="shared" ca="1" si="56"/>
        <v>-5.0878400216315711</v>
      </c>
      <c r="X588" s="10">
        <f t="shared" ca="1" si="57"/>
        <v>-3.9862159863787738</v>
      </c>
      <c r="Y588" s="10">
        <f t="shared" ca="1" si="58"/>
        <v>-0.61532073520374198</v>
      </c>
      <c r="Z588" s="10">
        <f ca="1">I588-Test!$AD$20</f>
        <v>20.053318595243564</v>
      </c>
      <c r="AA588" s="10">
        <f t="shared" ca="1" si="59"/>
        <v>-4.1529821021030244</v>
      </c>
    </row>
    <row r="589" spans="1:27">
      <c r="A589" s="6">
        <f ca="1">LN((RAND()^(-Results!$F$4))-1)</f>
        <v>0.73594753423910109</v>
      </c>
      <c r="B589" s="6">
        <f ca="1">LN((RAND()^(-Results!$F$4))-1)</f>
        <v>1.9720496126351681</v>
      </c>
      <c r="C589" s="6">
        <f ca="1">LN((RAND()^(-Results!$F$4))-1)</f>
        <v>1.3313747379759857</v>
      </c>
      <c r="D589" s="6">
        <f ca="1">LN((RAND()^(-Results!$F$4))-1)</f>
        <v>1.5814295621203798</v>
      </c>
      <c r="E589" s="6">
        <f ca="1">LN((RAND()^(-Results!$F$4))-1)</f>
        <v>-3.6762004854506967</v>
      </c>
      <c r="F589" s="6">
        <f ca="1">LN((RAND()^(-Results!$F$4))-1)</f>
        <v>-0.35341888779898717</v>
      </c>
      <c r="G589" s="6">
        <f ca="1">LN((RAND()^(-Results!$F$4))-1)</f>
        <v>-0.32123383469841271</v>
      </c>
      <c r="H589" s="6">
        <f t="shared" ca="1" si="54"/>
        <v>-0.26298266425440847</v>
      </c>
      <c r="I589" s="10">
        <f ca="1">SUMPRODUCT(J589:O589,Results!B$12:G$12)+Results!$F$5*H589</f>
        <v>-4.0021362691847404</v>
      </c>
      <c r="J589" s="10">
        <f ca="1">SUMPRODUCT($A589:$F589,Results!$B$15:$G$15)</f>
        <v>2.5312169526370996</v>
      </c>
      <c r="K589" s="10">
        <f ca="1">SUMPRODUCT($A589:$F589,Results!$B$16:$G$16)</f>
        <v>-6.6434168769761426</v>
      </c>
      <c r="L589" s="10">
        <f ca="1">SUMPRODUCT($A589:$F589,Results!$B$17:$G$17)</f>
        <v>18.72210239556648</v>
      </c>
      <c r="M589" s="10">
        <f ca="1">SUMPRODUCT($A589:$F589,Results!$B$18:$G$18)</f>
        <v>-1.6023491671793733</v>
      </c>
      <c r="N589" s="10">
        <f ca="1">SUMPRODUCT($A589:$F589,Results!$B$19:$G$19)</f>
        <v>8.8538719028488977</v>
      </c>
      <c r="O589" s="10">
        <f ca="1">SUMPRODUCT($A589:$F589,Results!$B$20:$G$20)</f>
        <v>5.6548178887060239</v>
      </c>
      <c r="P589" s="10" cm="1">
        <f t="array" aca="1" ref="P589" ca="1">SUMPRODUCT(J589:O589,TRANSPOSE(Test!BL$20:BL$25))+Test!$AD$20-Test!$BL$27</f>
        <v>-3.3828864257616744</v>
      </c>
      <c r="Q589" s="10" cm="1">
        <f t="array" aca="1" ref="Q589" ca="1">SUMPRODUCT(J589:O589,TRANSPOSE(Test!ES$20:ES$25))+Test!$AD$20-Test!$ES$27</f>
        <v>-3.3192115991545061</v>
      </c>
      <c r="R589" s="10">
        <f ca="1">I589-Results!$E$5*H589</f>
        <v>-2.9502056121671068</v>
      </c>
      <c r="S589" s="10" cm="1">
        <f t="array" aca="1" ref="S589" ca="1">SUMPRODUCT(J589:O589,TRANSPOSE(Test!AR$28:AR$33))+Test!$AD$20-Test!$AC$26</f>
        <v>-0.53683542840658971</v>
      </c>
      <c r="T589" s="10">
        <f ca="1">SUMPRODUCT(J589:O589,Results!K$9:P$9)</f>
        <v>-2.9902069960925077</v>
      </c>
      <c r="U589" s="10">
        <f ca="1">SUMPRODUCT(J589:O589,Results!K$9:P$9)+Test!$AD$20-Test!$AC$31</f>
        <v>-2.9732509395674156</v>
      </c>
      <c r="V589" s="10">
        <f t="shared" ca="1" si="55"/>
        <v>-0.61924984342306599</v>
      </c>
      <c r="W589" s="10">
        <f t="shared" ca="1" si="56"/>
        <v>-0.68292467003023427</v>
      </c>
      <c r="X589" s="10">
        <f t="shared" ca="1" si="57"/>
        <v>-1.0519306570176337</v>
      </c>
      <c r="Y589" s="10">
        <f t="shared" ca="1" si="58"/>
        <v>-3.4653008407781507</v>
      </c>
      <c r="Z589" s="10">
        <f ca="1">I589-Test!$AD$20</f>
        <v>-4.2842643360666255</v>
      </c>
      <c r="AA589" s="10">
        <f t="shared" ca="1" si="59"/>
        <v>-1.0288853296173248</v>
      </c>
    </row>
    <row r="590" spans="1:27">
      <c r="A590" s="6">
        <f ca="1">LN((RAND()^(-Results!$F$4))-1)</f>
        <v>2.6246717634989172</v>
      </c>
      <c r="B590" s="6">
        <f ca="1">LN((RAND()^(-Results!$F$4))-1)</f>
        <v>-0.13942604054866495</v>
      </c>
      <c r="C590" s="6">
        <f ca="1">LN((RAND()^(-Results!$F$4))-1)</f>
        <v>-1.0056793308804846</v>
      </c>
      <c r="D590" s="6">
        <f ca="1">LN((RAND()^(-Results!$F$4))-1)</f>
        <v>-2.1529270322158252</v>
      </c>
      <c r="E590" s="6">
        <f ca="1">LN((RAND()^(-Results!$F$4))-1)</f>
        <v>-2.0074933849509562</v>
      </c>
      <c r="F590" s="6">
        <f ca="1">LN((RAND()^(-Results!$F$4))-1)</f>
        <v>4.1940301254259102</v>
      </c>
      <c r="G590" s="6">
        <f ca="1">LN((RAND()^(-Results!$F$4))-1)</f>
        <v>-4.1858294458318727E-2</v>
      </c>
      <c r="H590" s="6">
        <f t="shared" ca="1" si="54"/>
        <v>1.6392875985685527E-2</v>
      </c>
      <c r="I590" s="10">
        <f ca="1">SUMPRODUCT(J590:O590,Results!B$12:G$12)+Results!$F$5*H590</f>
        <v>29.37006200033219</v>
      </c>
      <c r="J590" s="10">
        <f ca="1">SUMPRODUCT($A590:$F590,Results!$B$15:$G$15)</f>
        <v>-11.915494741136666</v>
      </c>
      <c r="K590" s="10">
        <f ca="1">SUMPRODUCT($A590:$F590,Results!$B$16:$G$16)</f>
        <v>-1.1895203017857048</v>
      </c>
      <c r="L590" s="10">
        <f ca="1">SUMPRODUCT($A590:$F590,Results!$B$17:$G$17)</f>
        <v>1.6248285369296402</v>
      </c>
      <c r="M590" s="10">
        <f ca="1">SUMPRODUCT($A590:$F590,Results!$B$18:$G$18)</f>
        <v>-4.6039454676010871</v>
      </c>
      <c r="N590" s="10">
        <f ca="1">SUMPRODUCT($A590:$F590,Results!$B$19:$G$19)</f>
        <v>9.9972415298966943</v>
      </c>
      <c r="O590" s="10">
        <f ca="1">SUMPRODUCT($A590:$F590,Results!$B$20:$G$20)</f>
        <v>6.0156483764489872</v>
      </c>
      <c r="P590" s="10" cm="1">
        <f t="array" aca="1" ref="P590" ca="1">SUMPRODUCT(J590:O590,TRANSPOSE(Test!BL$20:BL$25))+Test!$AD$20-Test!$BL$27</f>
        <v>28.551469920277079</v>
      </c>
      <c r="Q590" s="10" cm="1">
        <f t="array" aca="1" ref="Q590" ca="1">SUMPRODUCT(J590:O590,TRANSPOSE(Test!ES$20:ES$25))+Test!$AD$20-Test!$ES$27</f>
        <v>28.499866079693561</v>
      </c>
      <c r="R590" s="10">
        <f ca="1">I590-Results!$E$5*H590</f>
        <v>29.304490496389448</v>
      </c>
      <c r="S590" s="10" cm="1">
        <f t="array" aca="1" ref="S590" ca="1">SUMPRODUCT(J590:O590,TRANSPOSE(Test!AR$28:AR$33))+Test!$AD$20-Test!$AC$26</f>
        <v>27.903497067889557</v>
      </c>
      <c r="T590" s="10">
        <f ca="1">SUMPRODUCT(J590:O590,Results!K$9:P$9)</f>
        <v>28.158870676841609</v>
      </c>
      <c r="U590" s="10">
        <f ca="1">SUMPRODUCT(J590:O590,Results!K$9:P$9)+Test!$AD$20-Test!$AC$31</f>
        <v>28.175826733366701</v>
      </c>
      <c r="V590" s="10">
        <f t="shared" ca="1" si="55"/>
        <v>0.81859208005511164</v>
      </c>
      <c r="W590" s="10">
        <f t="shared" ca="1" si="56"/>
        <v>0.87019592063862916</v>
      </c>
      <c r="X590" s="10">
        <f t="shared" ca="1" si="57"/>
        <v>6.5571503942742027E-2</v>
      </c>
      <c r="Y590" s="10">
        <f t="shared" ca="1" si="58"/>
        <v>1.4665649324426333</v>
      </c>
      <c r="Z590" s="10">
        <f ca="1">I590-Test!$AD$20</f>
        <v>29.087933933450305</v>
      </c>
      <c r="AA590" s="10">
        <f t="shared" ca="1" si="59"/>
        <v>1.1942352669654888</v>
      </c>
    </row>
    <row r="591" spans="1:27">
      <c r="A591" s="6">
        <f ca="1">LN((RAND()^(-Results!$F$4))-1)</f>
        <v>1.2231932444524876</v>
      </c>
      <c r="B591" s="6">
        <f ca="1">LN((RAND()^(-Results!$F$4))-1)</f>
        <v>0.13504351664778938</v>
      </c>
      <c r="C591" s="6">
        <f ca="1">LN((RAND()^(-Results!$F$4))-1)</f>
        <v>5.5535617220602234</v>
      </c>
      <c r="D591" s="6">
        <f ca="1">LN((RAND()^(-Results!$F$4))-1)</f>
        <v>2.4311925119671152</v>
      </c>
      <c r="E591" s="6">
        <f ca="1">LN((RAND()^(-Results!$F$4))-1)</f>
        <v>-2.2306048466557979</v>
      </c>
      <c r="F591" s="6">
        <f ca="1">LN((RAND()^(-Results!$F$4))-1)</f>
        <v>-0.5044904869609973</v>
      </c>
      <c r="G591" s="6">
        <f ca="1">LN((RAND()^(-Results!$F$4))-1)</f>
        <v>-0.11771029015203414</v>
      </c>
      <c r="H591" s="6">
        <f t="shared" ca="1" si="54"/>
        <v>-5.9459119708029889E-2</v>
      </c>
      <c r="I591" s="10">
        <f ca="1">SUMPRODUCT(J591:O591,Results!B$12:G$12)+Results!$F$5*H591</f>
        <v>0.8846582249624998</v>
      </c>
      <c r="J591" s="10">
        <f ca="1">SUMPRODUCT($A591:$F591,Results!$B$15:$G$15)</f>
        <v>2.8437841241605049</v>
      </c>
      <c r="K591" s="10">
        <f ca="1">SUMPRODUCT($A591:$F591,Results!$B$16:$G$16)</f>
        <v>0.38165136677543071</v>
      </c>
      <c r="L591" s="10">
        <f ca="1">SUMPRODUCT($A591:$F591,Results!$B$17:$G$17)</f>
        <v>15.769494727481682</v>
      </c>
      <c r="M591" s="10">
        <f ca="1">SUMPRODUCT($A591:$F591,Results!$B$18:$G$18)</f>
        <v>-8.7378116660116003</v>
      </c>
      <c r="N591" s="10">
        <f ca="1">SUMPRODUCT($A591:$F591,Results!$B$19:$G$19)</f>
        <v>8.392816845942253</v>
      </c>
      <c r="O591" s="10">
        <f ca="1">SUMPRODUCT($A591:$F591,Results!$B$20:$G$20)</f>
        <v>9.4225201859382928</v>
      </c>
      <c r="P591" s="10" cm="1">
        <f t="array" aca="1" ref="P591" ca="1">SUMPRODUCT(J591:O591,TRANSPOSE(Test!BL$20:BL$25))+Test!$AD$20-Test!$BL$27</f>
        <v>2.7910936090855976</v>
      </c>
      <c r="Q591" s="10" cm="1">
        <f t="array" aca="1" ref="Q591" ca="1">SUMPRODUCT(J591:O591,TRANSPOSE(Test!ES$20:ES$25))+Test!$AD$20-Test!$ES$27</f>
        <v>2.7328835824897602</v>
      </c>
      <c r="R591" s="10">
        <f ca="1">I591-Results!$E$5*H591</f>
        <v>1.1224947037946194</v>
      </c>
      <c r="S591" s="10" cm="1">
        <f t="array" aca="1" ref="S591" ca="1">SUMPRODUCT(J591:O591,TRANSPOSE(Test!AR$28:AR$33))+Test!$AD$20-Test!$AC$26</f>
        <v>12.864526907159643</v>
      </c>
      <c r="T591" s="10">
        <f ca="1">SUMPRODUCT(J591:O591,Results!K$9:P$9)</f>
        <v>2.463141685113639</v>
      </c>
      <c r="U591" s="10">
        <f ca="1">SUMPRODUCT(J591:O591,Results!K$9:P$9)+Test!$AD$20-Test!$AC$31</f>
        <v>2.4800977416387311</v>
      </c>
      <c r="V591" s="10">
        <f t="shared" ca="1" si="55"/>
        <v>-1.9064353841230979</v>
      </c>
      <c r="W591" s="10">
        <f t="shared" ca="1" si="56"/>
        <v>-1.8482253575272605</v>
      </c>
      <c r="X591" s="10">
        <f t="shared" ca="1" si="57"/>
        <v>-0.23783647883211956</v>
      </c>
      <c r="Y591" s="10">
        <f t="shared" ca="1" si="58"/>
        <v>-11.979868682197143</v>
      </c>
      <c r="Z591" s="10">
        <f ca="1">I591-Test!$AD$20</f>
        <v>0.6025301580806145</v>
      </c>
      <c r="AA591" s="10">
        <f t="shared" ca="1" si="59"/>
        <v>-1.5954395166762314</v>
      </c>
    </row>
    <row r="592" spans="1:27">
      <c r="A592" s="6">
        <f ca="1">LN((RAND()^(-Results!$F$4))-1)</f>
        <v>-1.211446772416799</v>
      </c>
      <c r="B592" s="6">
        <f ca="1">LN((RAND()^(-Results!$F$4))-1)</f>
        <v>-2.0716882823363276</v>
      </c>
      <c r="C592" s="6">
        <f ca="1">LN((RAND()^(-Results!$F$4))-1)</f>
        <v>3.8847151383726</v>
      </c>
      <c r="D592" s="6">
        <f ca="1">LN((RAND()^(-Results!$F$4))-1)</f>
        <v>-0.48350641447663895</v>
      </c>
      <c r="E592" s="6">
        <f ca="1">LN((RAND()^(-Results!$F$4))-1)</f>
        <v>-2.7594116968428328</v>
      </c>
      <c r="F592" s="6">
        <f ca="1">LN((RAND()^(-Results!$F$4))-1)</f>
        <v>-0.14370406787394183</v>
      </c>
      <c r="G592" s="6">
        <f ca="1">LN((RAND()^(-Results!$F$4))-1)</f>
        <v>2.6504531566086054</v>
      </c>
      <c r="H592" s="6">
        <f t="shared" ca="1" si="54"/>
        <v>2.7087043270526094</v>
      </c>
      <c r="I592" s="10">
        <f ca="1">SUMPRODUCT(J592:O592,Results!B$12:G$12)+Results!$F$5*H592</f>
        <v>-9.185857922950035</v>
      </c>
      <c r="J592" s="10">
        <f ca="1">SUMPRODUCT($A592:$F592,Results!$B$15:$G$15)</f>
        <v>11.226716464784863</v>
      </c>
      <c r="K592" s="10">
        <f ca="1">SUMPRODUCT($A592:$F592,Results!$B$16:$G$16)</f>
        <v>-2.044859229750692</v>
      </c>
      <c r="L592" s="10">
        <f ca="1">SUMPRODUCT($A592:$F592,Results!$B$17:$G$17)</f>
        <v>14.257532894137832</v>
      </c>
      <c r="M592" s="10">
        <f ca="1">SUMPRODUCT($A592:$F592,Results!$B$18:$G$18)</f>
        <v>-6.773509252573028</v>
      </c>
      <c r="N592" s="10">
        <f ca="1">SUMPRODUCT($A592:$F592,Results!$B$19:$G$19)</f>
        <v>-0.48496164691367527</v>
      </c>
      <c r="O592" s="10">
        <f ca="1">SUMPRODUCT($A592:$F592,Results!$B$20:$G$20)</f>
        <v>4.9442675257153921</v>
      </c>
      <c r="P592" s="10" cm="1">
        <f t="array" aca="1" ref="P592" ca="1">SUMPRODUCT(J592:O592,TRANSPOSE(Test!BL$20:BL$25))+Test!$AD$20-Test!$BL$27</f>
        <v>-20.987680797134587</v>
      </c>
      <c r="Q592" s="10" cm="1">
        <f t="array" aca="1" ref="Q592" ca="1">SUMPRODUCT(J592:O592,TRANSPOSE(Test!ES$20:ES$25))+Test!$AD$20-Test!$ES$27</f>
        <v>-21.120487169160587</v>
      </c>
      <c r="R592" s="10">
        <f ca="1">I592-Results!$E$5*H592</f>
        <v>-20.020675231160475</v>
      </c>
      <c r="S592" s="10" cm="1">
        <f t="array" aca="1" ref="S592" ca="1">SUMPRODUCT(J592:O592,TRANSPOSE(Test!AR$28:AR$33))+Test!$AD$20-Test!$AC$26</f>
        <v>-9.791206964831547</v>
      </c>
      <c r="T592" s="10">
        <f ca="1">SUMPRODUCT(J592:O592,Results!K$9:P$9)</f>
        <v>-21.820964379997925</v>
      </c>
      <c r="U592" s="10">
        <f ca="1">SUMPRODUCT(J592:O592,Results!K$9:P$9)+Test!$AD$20-Test!$AC$31</f>
        <v>-21.804008323472832</v>
      </c>
      <c r="V592" s="10">
        <f t="shared" ca="1" si="55"/>
        <v>11.801822874184552</v>
      </c>
      <c r="W592" s="10">
        <f t="shared" ca="1" si="56"/>
        <v>11.934629246210552</v>
      </c>
      <c r="X592" s="10">
        <f t="shared" ca="1" si="57"/>
        <v>10.83481730821044</v>
      </c>
      <c r="Y592" s="10">
        <f t="shared" ca="1" si="58"/>
        <v>0.60534904188151195</v>
      </c>
      <c r="Z592" s="10">
        <f ca="1">I592-Test!$AD$20</f>
        <v>-9.4679859898319201</v>
      </c>
      <c r="AA592" s="10">
        <f t="shared" ca="1" si="59"/>
        <v>12.618150400522797</v>
      </c>
    </row>
    <row r="593" spans="1:27">
      <c r="A593" s="6">
        <f ca="1">LN((RAND()^(-Results!$F$4))-1)</f>
        <v>-1.17159835932431</v>
      </c>
      <c r="B593" s="6">
        <f ca="1">LN((RAND()^(-Results!$F$4))-1)</f>
        <v>-0.24029321145887902</v>
      </c>
      <c r="C593" s="6">
        <f ca="1">LN((RAND()^(-Results!$F$4))-1)</f>
        <v>2.7539979545911786</v>
      </c>
      <c r="D593" s="6">
        <f ca="1">LN((RAND()^(-Results!$F$4))-1)</f>
        <v>-5.7672129280312054E-2</v>
      </c>
      <c r="E593" s="6">
        <f ca="1">LN((RAND()^(-Results!$F$4))-1)</f>
        <v>0.60742878205558326</v>
      </c>
      <c r="F593" s="6">
        <f ca="1">LN((RAND()^(-Results!$F$4))-1)</f>
        <v>0.27684924234602354</v>
      </c>
      <c r="G593" s="6">
        <f ca="1">LN((RAND()^(-Results!$F$4))-1)</f>
        <v>-0.40331404714155666</v>
      </c>
      <c r="H593" s="6">
        <f t="shared" ca="1" si="54"/>
        <v>-0.34506287669755242</v>
      </c>
      <c r="I593" s="10">
        <f ca="1">SUMPRODUCT(J593:O593,Results!B$12:G$12)+Results!$F$5*H593</f>
        <v>-6.754156400480305</v>
      </c>
      <c r="J593" s="10">
        <f ca="1">SUMPRODUCT($A593:$F593,Results!$B$15:$G$15)</f>
        <v>4.4651055035109053</v>
      </c>
      <c r="K593" s="10">
        <f ca="1">SUMPRODUCT($A593:$F593,Results!$B$16:$G$16)</f>
        <v>5.3943190921369339</v>
      </c>
      <c r="L593" s="10">
        <f ca="1">SUMPRODUCT($A593:$F593,Results!$B$17:$G$17)</f>
        <v>4.9906668328550119E-2</v>
      </c>
      <c r="M593" s="10">
        <f ca="1">SUMPRODUCT($A593:$F593,Results!$B$18:$G$18)</f>
        <v>-4.8087908715623362</v>
      </c>
      <c r="N593" s="10">
        <f ca="1">SUMPRODUCT($A593:$F593,Results!$B$19:$G$19)</f>
        <v>-1.5324560695538796</v>
      </c>
      <c r="O593" s="10">
        <f ca="1">SUMPRODUCT($A593:$F593,Results!$B$20:$G$20)</f>
        <v>1.622834129357315</v>
      </c>
      <c r="P593" s="10" cm="1">
        <f t="array" aca="1" ref="P593" ca="1">SUMPRODUCT(J593:O593,TRANSPOSE(Test!BL$20:BL$25))+Test!$AD$20-Test!$BL$27</f>
        <v>-3.81248066689693</v>
      </c>
      <c r="Q593" s="10" cm="1">
        <f t="array" aca="1" ref="Q593" ca="1">SUMPRODUCT(J593:O593,TRANSPOSE(Test!ES$20:ES$25))+Test!$AD$20-Test!$ES$27</f>
        <v>-3.8240036968467241</v>
      </c>
      <c r="R593" s="10">
        <f ca="1">I593-Results!$E$5*H593</f>
        <v>-5.3739048936900957</v>
      </c>
      <c r="S593" s="10" cm="1">
        <f t="array" aca="1" ref="S593" ca="1">SUMPRODUCT(J593:O593,TRANSPOSE(Test!AR$28:AR$33))+Test!$AD$20-Test!$AC$26</f>
        <v>2.3893211917327397</v>
      </c>
      <c r="T593" s="10">
        <f ca="1">SUMPRODUCT(J593:O593,Results!K$9:P$9)</f>
        <v>-3.8938705408866623</v>
      </c>
      <c r="U593" s="10">
        <f ca="1">SUMPRODUCT(J593:O593,Results!K$9:P$9)+Test!$AD$20-Test!$AC$31</f>
        <v>-3.8769144843615702</v>
      </c>
      <c r="V593" s="10">
        <f t="shared" ca="1" si="55"/>
        <v>-2.941675733583375</v>
      </c>
      <c r="W593" s="10">
        <f t="shared" ca="1" si="56"/>
        <v>-2.9301527036335808</v>
      </c>
      <c r="X593" s="10">
        <f t="shared" ca="1" si="57"/>
        <v>-1.3802515067902092</v>
      </c>
      <c r="Y593" s="10">
        <f t="shared" ca="1" si="58"/>
        <v>-9.1434775922130456</v>
      </c>
      <c r="Z593" s="10">
        <f ca="1">I593-Test!$AD$20</f>
        <v>-7.03628446736219</v>
      </c>
      <c r="AA593" s="10">
        <f t="shared" ca="1" si="59"/>
        <v>-2.8772419161187348</v>
      </c>
    </row>
    <row r="594" spans="1:27">
      <c r="A594" s="6">
        <f ca="1">LN((RAND()^(-Results!$F$4))-1)</f>
        <v>2.4456803394193725</v>
      </c>
      <c r="B594" s="6">
        <f ca="1">LN((RAND()^(-Results!$F$4))-1)</f>
        <v>3.0579346634521691</v>
      </c>
      <c r="C594" s="6">
        <f ca="1">LN((RAND()^(-Results!$F$4))-1)</f>
        <v>-0.63755982037570891</v>
      </c>
      <c r="D594" s="6">
        <f ca="1">LN((RAND()^(-Results!$F$4))-1)</f>
        <v>-1.2809393351026925</v>
      </c>
      <c r="E594" s="6">
        <f ca="1">LN((RAND()^(-Results!$F$4))-1)</f>
        <v>-3.5553542380739449</v>
      </c>
      <c r="F594" s="6">
        <f ca="1">LN((RAND()^(-Results!$F$4))-1)</f>
        <v>-2.5260778942671434</v>
      </c>
      <c r="G594" s="6">
        <f ca="1">LN((RAND()^(-Results!$F$4))-1)</f>
        <v>-0.34772855930438618</v>
      </c>
      <c r="H594" s="6">
        <f t="shared" ca="1" si="54"/>
        <v>-0.28947738886038193</v>
      </c>
      <c r="I594" s="10">
        <f ca="1">SUMPRODUCT(J594:O594,Results!B$12:G$12)+Results!$F$5*H594</f>
        <v>-1.219924031340873</v>
      </c>
      <c r="J594" s="10">
        <f ca="1">SUMPRODUCT($A594:$F594,Results!$B$15:$G$15)</f>
        <v>2.5605518048465932</v>
      </c>
      <c r="K594" s="10">
        <f ca="1">SUMPRODUCT($A594:$F594,Results!$B$16:$G$16)</f>
        <v>-7.6783618860220262</v>
      </c>
      <c r="L594" s="10">
        <f ca="1">SUMPRODUCT($A594:$F594,Results!$B$17:$G$17)</f>
        <v>18.233307185060845</v>
      </c>
      <c r="M594" s="10">
        <f ca="1">SUMPRODUCT($A594:$F594,Results!$B$18:$G$18)</f>
        <v>7.1265586217560086</v>
      </c>
      <c r="N594" s="10">
        <f ca="1">SUMPRODUCT($A594:$F594,Results!$B$19:$G$19)</f>
        <v>12.887460260320099</v>
      </c>
      <c r="O594" s="10">
        <f ca="1">SUMPRODUCT($A594:$F594,Results!$B$20:$G$20)</f>
        <v>1.234385479452186</v>
      </c>
      <c r="P594" s="10" cm="1">
        <f t="array" aca="1" ref="P594" ca="1">SUMPRODUCT(J594:O594,TRANSPOSE(Test!BL$20:BL$25))+Test!$AD$20-Test!$BL$27</f>
        <v>-1.2908144954443999</v>
      </c>
      <c r="Q594" s="10" cm="1">
        <f t="array" aca="1" ref="Q594" ca="1">SUMPRODUCT(J594:O594,TRANSPOSE(Test!ES$20:ES$25))+Test!$AD$20-Test!$ES$27</f>
        <v>-1.2987635365380368</v>
      </c>
      <c r="R594" s="10">
        <f ca="1">I594-Results!$E$5*H594</f>
        <v>-6.2014475899345278E-2</v>
      </c>
      <c r="S594" s="10" cm="1">
        <f t="array" aca="1" ref="S594" ca="1">SUMPRODUCT(J594:O594,TRANSPOSE(Test!AR$28:AR$33))+Test!$AD$20-Test!$AC$26</f>
        <v>-7.4687426510170143</v>
      </c>
      <c r="T594" s="10">
        <f ca="1">SUMPRODUCT(J594:O594,Results!K$9:P$9)</f>
        <v>-1.3887568146369842</v>
      </c>
      <c r="U594" s="10">
        <f ca="1">SUMPRODUCT(J594:O594,Results!K$9:P$9)+Test!$AD$20-Test!$AC$31</f>
        <v>-1.3718007581118918</v>
      </c>
      <c r="V594" s="10">
        <f t="shared" ca="1" si="55"/>
        <v>7.089046410352684E-2</v>
      </c>
      <c r="W594" s="10">
        <f t="shared" ca="1" si="56"/>
        <v>7.8839505197163762E-2</v>
      </c>
      <c r="X594" s="10">
        <f t="shared" ca="1" si="57"/>
        <v>-1.1579095554415277</v>
      </c>
      <c r="Y594" s="10">
        <f t="shared" ca="1" si="58"/>
        <v>6.2488186196761415</v>
      </c>
      <c r="Z594" s="10">
        <f ca="1">I594-Test!$AD$20</f>
        <v>-1.5020520982227583</v>
      </c>
      <c r="AA594" s="10">
        <f t="shared" ca="1" si="59"/>
        <v>0.15187672677101882</v>
      </c>
    </row>
    <row r="595" spans="1:27">
      <c r="A595" s="6">
        <f ca="1">LN((RAND()^(-Results!$F$4))-1)</f>
        <v>2.1383826174704827</v>
      </c>
      <c r="B595" s="6">
        <f ca="1">LN((RAND()^(-Results!$F$4))-1)</f>
        <v>0.70452839987606053</v>
      </c>
      <c r="C595" s="6">
        <f ca="1">LN((RAND()^(-Results!$F$4))-1)</f>
        <v>-0.8834468448159094</v>
      </c>
      <c r="D595" s="6">
        <f ca="1">LN((RAND()^(-Results!$F$4))-1)</f>
        <v>-1.0306014161974744</v>
      </c>
      <c r="E595" s="6">
        <f ca="1">LN((RAND()^(-Results!$F$4))-1)</f>
        <v>2.6401755643837315</v>
      </c>
      <c r="F595" s="6">
        <f ca="1">LN((RAND()^(-Results!$F$4))-1)</f>
        <v>-0.29711792428483136</v>
      </c>
      <c r="G595" s="6">
        <f ca="1">LN((RAND()^(-Results!$F$4))-1)</f>
        <v>-0.40365430449462514</v>
      </c>
      <c r="H595" s="6">
        <f t="shared" ca="1" si="54"/>
        <v>-0.3454031340506209</v>
      </c>
      <c r="I595" s="10">
        <f ca="1">SUMPRODUCT(J595:O595,Results!B$12:G$12)+Results!$F$5*H595</f>
        <v>21.186918611197012</v>
      </c>
      <c r="J595" s="10">
        <f ca="1">SUMPRODUCT($A595:$F595,Results!$B$15:$G$15)</f>
        <v>-8.6147879063986341</v>
      </c>
      <c r="K595" s="10">
        <f ca="1">SUMPRODUCT($A595:$F595,Results!$B$16:$G$16)</f>
        <v>5.8591206068623256</v>
      </c>
      <c r="L595" s="10">
        <f ca="1">SUMPRODUCT($A595:$F595,Results!$B$17:$G$17)</f>
        <v>-11.900412487109305</v>
      </c>
      <c r="M595" s="10">
        <f ca="1">SUMPRODUCT($A595:$F595,Results!$B$18:$G$18)</f>
        <v>3.1770981762443404</v>
      </c>
      <c r="N595" s="10">
        <f ca="1">SUMPRODUCT($A595:$F595,Results!$B$19:$G$19)</f>
        <v>3.0844006856469623</v>
      </c>
      <c r="O595" s="10">
        <f ca="1">SUMPRODUCT($A595:$F595,Results!$B$20:$G$20)</f>
        <v>-2.2451447636002619</v>
      </c>
      <c r="P595" s="10" cm="1">
        <f t="array" aca="1" ref="P595" ca="1">SUMPRODUCT(J595:O595,TRANSPOSE(Test!BL$20:BL$25))+Test!$AD$20-Test!$BL$27</f>
        <v>22.790497604462281</v>
      </c>
      <c r="Q595" s="10" cm="1">
        <f t="array" aca="1" ref="Q595" ca="1">SUMPRODUCT(J595:O595,TRANSPOSE(Test!ES$20:ES$25))+Test!$AD$20-Test!$ES$27</f>
        <v>22.763246995917434</v>
      </c>
      <c r="R595" s="10">
        <f ca="1">I595-Results!$E$5*H595</f>
        <v>22.568531147399494</v>
      </c>
      <c r="S595" s="10" cm="1">
        <f t="array" aca="1" ref="S595" ca="1">SUMPRODUCT(J595:O595,TRANSPOSE(Test!AR$28:AR$33))+Test!$AD$20-Test!$AC$26</f>
        <v>15.917445907471599</v>
      </c>
      <c r="T595" s="10">
        <f ca="1">SUMPRODUCT(J595:O595,Results!K$9:P$9)</f>
        <v>22.589364604170932</v>
      </c>
      <c r="U595" s="10">
        <f ca="1">SUMPRODUCT(J595:O595,Results!K$9:P$9)+Test!$AD$20-Test!$AC$31</f>
        <v>22.606320660696024</v>
      </c>
      <c r="V595" s="10">
        <f t="shared" ca="1" si="55"/>
        <v>-1.6035789932652698</v>
      </c>
      <c r="W595" s="10">
        <f t="shared" ca="1" si="56"/>
        <v>-1.5763283847204228</v>
      </c>
      <c r="X595" s="10">
        <f t="shared" ca="1" si="57"/>
        <v>-1.381612536202482</v>
      </c>
      <c r="Y595" s="10">
        <f t="shared" ca="1" si="58"/>
        <v>5.2694727037254125</v>
      </c>
      <c r="Z595" s="10">
        <f ca="1">I595-Test!$AD$20</f>
        <v>20.904790544315127</v>
      </c>
      <c r="AA595" s="10">
        <f t="shared" ca="1" si="59"/>
        <v>-1.4194020494990127</v>
      </c>
    </row>
    <row r="596" spans="1:27">
      <c r="A596" s="6">
        <f ca="1">LN((RAND()^(-Results!$F$4))-1)</f>
        <v>-1.0820208027559071</v>
      </c>
      <c r="B596" s="6">
        <f ca="1">LN((RAND()^(-Results!$F$4))-1)</f>
        <v>2.04430382411446</v>
      </c>
      <c r="C596" s="6">
        <f ca="1">LN((RAND()^(-Results!$F$4))-1)</f>
        <v>-1.155068130766846</v>
      </c>
      <c r="D596" s="6">
        <f ca="1">LN((RAND()^(-Results!$F$4))-1)</f>
        <v>2.3383599059478861</v>
      </c>
      <c r="E596" s="6">
        <f ca="1">LN((RAND()^(-Results!$F$4))-1)</f>
        <v>-2.1928186621759789</v>
      </c>
      <c r="F596" s="6">
        <f ca="1">LN((RAND()^(-Results!$F$4))-1)</f>
        <v>-0.73162719535883225</v>
      </c>
      <c r="G596" s="6">
        <f ca="1">LN((RAND()^(-Results!$F$4))-1)</f>
        <v>1.3836814090716478</v>
      </c>
      <c r="H596" s="6">
        <f t="shared" ca="1" si="54"/>
        <v>1.4419325795156521</v>
      </c>
      <c r="I596" s="10">
        <f ca="1">SUMPRODUCT(J596:O596,Results!B$12:G$12)+Results!$F$5*H596</f>
        <v>-4.6353980239846475</v>
      </c>
      <c r="J596" s="10">
        <f ca="1">SUMPRODUCT($A596:$F596,Results!$B$15:$G$15)</f>
        <v>3.6834777158624359</v>
      </c>
      <c r="K596" s="10">
        <f ca="1">SUMPRODUCT($A596:$F596,Results!$B$16:$G$16)</f>
        <v>-7.5596328626972884</v>
      </c>
      <c r="L596" s="10">
        <f ca="1">SUMPRODUCT($A596:$F596,Results!$B$17:$G$17)</f>
        <v>11.145078581737334</v>
      </c>
      <c r="M596" s="10">
        <f ca="1">SUMPRODUCT($A596:$F596,Results!$B$18:$G$18)</f>
        <v>2.4411619761627157</v>
      </c>
      <c r="N596" s="10">
        <f ca="1">SUMPRODUCT($A596:$F596,Results!$B$19:$G$19)</f>
        <v>0.93570762763628434</v>
      </c>
      <c r="O596" s="10">
        <f ca="1">SUMPRODUCT($A596:$F596,Results!$B$20:$G$20)</f>
        <v>0.31744131335974113</v>
      </c>
      <c r="P596" s="10" cm="1">
        <f t="array" aca="1" ref="P596" ca="1">SUMPRODUCT(J596:O596,TRANSPOSE(Test!BL$20:BL$25))+Test!$AD$20-Test!$BL$27</f>
        <v>-13.285115223059892</v>
      </c>
      <c r="Q596" s="10" cm="1">
        <f t="array" aca="1" ref="Q596" ca="1">SUMPRODUCT(J596:O596,TRANSPOSE(Test!ES$20:ES$25))+Test!$AD$20-Test!$ES$27</f>
        <v>-13.119960890685469</v>
      </c>
      <c r="R596" s="10">
        <f ca="1">I596-Results!$E$5*H596</f>
        <v>-10.403128342047257</v>
      </c>
      <c r="S596" s="10" cm="1">
        <f t="array" aca="1" ref="S596" ca="1">SUMPRODUCT(J596:O596,TRANSPOSE(Test!AR$28:AR$33))+Test!$AD$20-Test!$AC$26</f>
        <v>-13.738045394855353</v>
      </c>
      <c r="T596" s="10">
        <f ca="1">SUMPRODUCT(J596:O596,Results!K$9:P$9)</f>
        <v>-12.253086776113395</v>
      </c>
      <c r="U596" s="10">
        <f ca="1">SUMPRODUCT(J596:O596,Results!K$9:P$9)+Test!$AD$20-Test!$AC$31</f>
        <v>-12.236130719588303</v>
      </c>
      <c r="V596" s="10">
        <f t="shared" ca="1" si="55"/>
        <v>8.6497171990752442</v>
      </c>
      <c r="W596" s="10">
        <f t="shared" ca="1" si="56"/>
        <v>8.4845628667008217</v>
      </c>
      <c r="X596" s="10">
        <f t="shared" ca="1" si="57"/>
        <v>5.7677303180626094</v>
      </c>
      <c r="Y596" s="10">
        <f t="shared" ca="1" si="58"/>
        <v>9.1026473708707059</v>
      </c>
      <c r="Z596" s="10">
        <f ca="1">I596-Test!$AD$20</f>
        <v>-4.9175260908665326</v>
      </c>
      <c r="AA596" s="10">
        <f t="shared" ca="1" si="59"/>
        <v>7.6007326956036554</v>
      </c>
    </row>
    <row r="597" spans="1:27">
      <c r="A597" s="6">
        <f ca="1">LN((RAND()^(-Results!$F$4))-1)</f>
        <v>5.0675632830210242</v>
      </c>
      <c r="B597" s="6">
        <f ca="1">LN((RAND()^(-Results!$F$4))-1)</f>
        <v>1.2939808794995384</v>
      </c>
      <c r="C597" s="6">
        <f ca="1">LN((RAND()^(-Results!$F$4))-1)</f>
        <v>0.30983514528912398</v>
      </c>
      <c r="D597" s="6">
        <f ca="1">LN((RAND()^(-Results!$F$4))-1)</f>
        <v>-0.61117861901397774</v>
      </c>
      <c r="E597" s="6">
        <f ca="1">LN((RAND()^(-Results!$F$4))-1)</f>
        <v>0.84767533589919652</v>
      </c>
      <c r="F597" s="6">
        <f ca="1">LN((RAND()^(-Results!$F$4))-1)</f>
        <v>0.518013107001845</v>
      </c>
      <c r="G597" s="6">
        <f ca="1">LN((RAND()^(-Results!$F$4))-1)</f>
        <v>0.28695693588274146</v>
      </c>
      <c r="H597" s="6">
        <f t="shared" ca="1" si="54"/>
        <v>0.3452081063267457</v>
      </c>
      <c r="I597" s="10">
        <f ca="1">SUMPRODUCT(J597:O597,Results!B$12:G$12)+Results!$F$5*H597</f>
        <v>44.509385540114323</v>
      </c>
      <c r="J597" s="10">
        <f ca="1">SUMPRODUCT($A597:$F597,Results!$B$15:$G$15)</f>
        <v>-15.657328177410719</v>
      </c>
      <c r="K597" s="10">
        <f ca="1">SUMPRODUCT($A597:$F597,Results!$B$16:$G$16)</f>
        <v>4.0592953415829243</v>
      </c>
      <c r="L597" s="10">
        <f ca="1">SUMPRODUCT($A597:$F597,Results!$B$17:$G$17)</f>
        <v>-4.3236257888537963</v>
      </c>
      <c r="M597" s="10">
        <f ca="1">SUMPRODUCT($A597:$F597,Results!$B$18:$G$18)</f>
        <v>0.19095642731390605</v>
      </c>
      <c r="N597" s="10">
        <f ca="1">SUMPRODUCT($A597:$F597,Results!$B$19:$G$19)</f>
        <v>13.861118552262891</v>
      </c>
      <c r="O597" s="10">
        <f ca="1">SUMPRODUCT($A597:$F597,Results!$B$20:$G$20)</f>
        <v>4.0032870858953267</v>
      </c>
      <c r="P597" s="10" cm="1">
        <f t="array" aca="1" ref="P597" ca="1">SUMPRODUCT(J597:O597,TRANSPOSE(Test!BL$20:BL$25))+Test!$AD$20-Test!$BL$27</f>
        <v>42.569204191491316</v>
      </c>
      <c r="Q597" s="10" cm="1">
        <f t="array" aca="1" ref="Q597" ca="1">SUMPRODUCT(J597:O597,TRANSPOSE(Test!ES$20:ES$25))+Test!$AD$20-Test!$ES$27</f>
        <v>42.491891196201863</v>
      </c>
      <c r="R597" s="10">
        <f ca="1">I597-Results!$E$5*H597</f>
        <v>43.128553114807339</v>
      </c>
      <c r="S597" s="10" cm="1">
        <f t="array" aca="1" ref="S597" ca="1">SUMPRODUCT(J597:O597,TRANSPOSE(Test!AR$28:AR$33))+Test!$AD$20-Test!$AC$26</f>
        <v>35.928267822380327</v>
      </c>
      <c r="T597" s="10">
        <f ca="1">SUMPRODUCT(J597:O597,Results!K$9:P$9)</f>
        <v>42.05815756325029</v>
      </c>
      <c r="U597" s="10">
        <f ca="1">SUMPRODUCT(J597:O597,Results!K$9:P$9)+Test!$AD$20-Test!$AC$31</f>
        <v>42.075113619775387</v>
      </c>
      <c r="V597" s="10">
        <f t="shared" ca="1" si="55"/>
        <v>1.9401813486230068</v>
      </c>
      <c r="W597" s="10">
        <f t="shared" ca="1" si="56"/>
        <v>2.0174943439124604</v>
      </c>
      <c r="X597" s="10">
        <f t="shared" ca="1" si="57"/>
        <v>1.3808324253069841</v>
      </c>
      <c r="Y597" s="10">
        <f t="shared" ca="1" si="58"/>
        <v>8.5811177177339957</v>
      </c>
      <c r="Z597" s="10">
        <f ca="1">I597-Test!$AD$20</f>
        <v>44.227257473232434</v>
      </c>
      <c r="AA597" s="10">
        <f t="shared" ca="1" si="59"/>
        <v>2.4342719203389365</v>
      </c>
    </row>
    <row r="598" spans="1:27">
      <c r="A598" s="6">
        <f ca="1">LN((RAND()^(-Results!$F$4))-1)</f>
        <v>-2.898081156426719</v>
      </c>
      <c r="B598" s="6">
        <f ca="1">LN((RAND()^(-Results!$F$4))-1)</f>
        <v>-0.88160137122876292</v>
      </c>
      <c r="C598" s="6">
        <f ca="1">LN((RAND()^(-Results!$F$4))-1)</f>
        <v>-3.0504981710838413E-2</v>
      </c>
      <c r="D598" s="6">
        <f ca="1">LN((RAND()^(-Results!$F$4))-1)</f>
        <v>-0.6741325167840182</v>
      </c>
      <c r="E598" s="6">
        <f ca="1">LN((RAND()^(-Results!$F$4))-1)</f>
        <v>0.39345246461032768</v>
      </c>
      <c r="F598" s="6">
        <f ca="1">LN((RAND()^(-Results!$F$4))-1)</f>
        <v>3.0759355884640649</v>
      </c>
      <c r="G598" s="6">
        <f ca="1">LN((RAND()^(-Results!$F$4))-1)</f>
        <v>0.4637158392465674</v>
      </c>
      <c r="H598" s="6">
        <f t="shared" ca="1" si="54"/>
        <v>0.52196700969057164</v>
      </c>
      <c r="I598" s="10">
        <f ca="1">SUMPRODUCT(J598:O598,Results!B$12:G$12)+Results!$F$5*H598</f>
        <v>-4.2569499337278742</v>
      </c>
      <c r="J598" s="10">
        <f ca="1">SUMPRODUCT($A598:$F598,Results!$B$15:$G$15)</f>
        <v>2.3943841348371011</v>
      </c>
      <c r="K598" s="10">
        <f ca="1">SUMPRODUCT($A598:$F598,Results!$B$16:$G$16)</f>
        <v>3.2281717132742513</v>
      </c>
      <c r="L598" s="10">
        <f ca="1">SUMPRODUCT($A598:$F598,Results!$B$17:$G$17)</f>
        <v>-4.9762361359807956</v>
      </c>
      <c r="M598" s="10">
        <f ca="1">SUMPRODUCT($A598:$F598,Results!$B$18:$G$18)</f>
        <v>-5.5887742526607589</v>
      </c>
      <c r="N598" s="10">
        <f ca="1">SUMPRODUCT($A598:$F598,Results!$B$19:$G$19)</f>
        <v>-6.8841384052643075</v>
      </c>
      <c r="O598" s="10">
        <f ca="1">SUMPRODUCT($A598:$F598,Results!$B$20:$G$20)</f>
        <v>3.5080599953758007E-2</v>
      </c>
      <c r="P598" s="10" cm="1">
        <f t="array" aca="1" ref="P598" ca="1">SUMPRODUCT(J598:O598,TRANSPOSE(Test!BL$20:BL$25))+Test!$AD$20-Test!$BL$27</f>
        <v>-6.6067954580574355</v>
      </c>
      <c r="Q598" s="10" cm="1">
        <f t="array" aca="1" ref="Q598" ca="1">SUMPRODUCT(J598:O598,TRANSPOSE(Test!ES$20:ES$25))+Test!$AD$20-Test!$ES$27</f>
        <v>-6.5367896913487185</v>
      </c>
      <c r="R598" s="10">
        <f ca="1">I598-Results!$E$5*H598</f>
        <v>-6.3448179724901603</v>
      </c>
      <c r="S598" s="10" cm="1">
        <f t="array" aca="1" ref="S598" ca="1">SUMPRODUCT(J598:O598,TRANSPOSE(Test!AR$28:AR$33))+Test!$AD$20-Test!$AC$26</f>
        <v>-0.54307765647311523</v>
      </c>
      <c r="T598" s="10">
        <f ca="1">SUMPRODUCT(J598:O598,Results!K$9:P$9)</f>
        <v>-6.2076283421113247</v>
      </c>
      <c r="U598" s="10">
        <f ca="1">SUMPRODUCT(J598:O598,Results!K$9:P$9)+Test!$AD$20-Test!$AC$31</f>
        <v>-6.1906722855862322</v>
      </c>
      <c r="V598" s="10">
        <f t="shared" ca="1" si="55"/>
        <v>2.3498455243295613</v>
      </c>
      <c r="W598" s="10">
        <f t="shared" ca="1" si="56"/>
        <v>2.2798397576208442</v>
      </c>
      <c r="X598" s="10">
        <f t="shared" ca="1" si="57"/>
        <v>2.0878680387622861</v>
      </c>
      <c r="Y598" s="10">
        <f t="shared" ca="1" si="58"/>
        <v>-3.713872277254759</v>
      </c>
      <c r="Z598" s="10">
        <f ca="1">I598-Test!$AD$20</f>
        <v>-4.5390780006097593</v>
      </c>
      <c r="AA598" s="10">
        <f t="shared" ca="1" si="59"/>
        <v>1.9337223518583579</v>
      </c>
    </row>
    <row r="599" spans="1:27">
      <c r="A599" s="6">
        <f ca="1">LN((RAND()^(-Results!$F$4))-1)</f>
        <v>-0.23490519354000433</v>
      </c>
      <c r="B599" s="6">
        <f ca="1">LN((RAND()^(-Results!$F$4))-1)</f>
        <v>-0.57781461336148743</v>
      </c>
      <c r="C599" s="6">
        <f ca="1">LN((RAND()^(-Results!$F$4))-1)</f>
        <v>-0.86411834847049018</v>
      </c>
      <c r="D599" s="6">
        <f ca="1">LN((RAND()^(-Results!$F$4))-1)</f>
        <v>-1.87323121116669</v>
      </c>
      <c r="E599" s="6">
        <f ca="1">LN((RAND()^(-Results!$F$4))-1)</f>
        <v>2.3855929890459917</v>
      </c>
      <c r="F599" s="6">
        <f ca="1">LN((RAND()^(-Results!$F$4))-1)</f>
        <v>0.1813072128333281</v>
      </c>
      <c r="G599" s="6">
        <f ca="1">LN((RAND()^(-Results!$F$4))-1)</f>
        <v>-0.85461379229615797</v>
      </c>
      <c r="H599" s="6">
        <f t="shared" ca="1" si="54"/>
        <v>-0.79636262185215367</v>
      </c>
      <c r="I599" s="10">
        <f ca="1">SUMPRODUCT(J599:O599,Results!B$12:G$12)+Results!$F$5*H599</f>
        <v>0.46610942130337829</v>
      </c>
      <c r="J599" s="10">
        <f ca="1">SUMPRODUCT($A599:$F599,Results!$B$15:$G$15)</f>
        <v>-1.570913476781628</v>
      </c>
      <c r="K599" s="10">
        <f ca="1">SUMPRODUCT($A599:$F599,Results!$B$16:$G$16)</f>
        <v>5.4990292199272197</v>
      </c>
      <c r="L599" s="10">
        <f ca="1">SUMPRODUCT($A599:$F599,Results!$B$17:$G$17)</f>
        <v>-11.837684700855887</v>
      </c>
      <c r="M599" s="10">
        <f ca="1">SUMPRODUCT($A599:$F599,Results!$B$18:$G$18)</f>
        <v>1.8513192421660016</v>
      </c>
      <c r="N599" s="10">
        <f ca="1">SUMPRODUCT($A599:$F599,Results!$B$19:$G$19)</f>
        <v>-3.7865633893093618</v>
      </c>
      <c r="O599" s="10">
        <f ca="1">SUMPRODUCT($A599:$F599,Results!$B$20:$G$20)</f>
        <v>-3.9363384926657652</v>
      </c>
      <c r="P599" s="10" cm="1">
        <f t="array" aca="1" ref="P599" ca="1">SUMPRODUCT(J599:O599,TRANSPOSE(Test!BL$20:BL$25))+Test!$AD$20-Test!$BL$27</f>
        <v>4.740674938873676</v>
      </c>
      <c r="Q599" s="10" cm="1">
        <f t="array" aca="1" ref="Q599" ca="1">SUMPRODUCT(J599:O599,TRANSPOSE(Test!ES$20:ES$25))+Test!$AD$20-Test!$ES$27</f>
        <v>4.7048504911415208</v>
      </c>
      <c r="R599" s="10">
        <f ca="1">I599-Results!$E$5*H599</f>
        <v>3.651559908711993</v>
      </c>
      <c r="S599" s="10" cm="1">
        <f t="array" aca="1" ref="S599" ca="1">SUMPRODUCT(J599:O599,TRANSPOSE(Test!AR$28:AR$33))+Test!$AD$20-Test!$AC$26</f>
        <v>1.8578743755246541</v>
      </c>
      <c r="T599" s="10">
        <f ca="1">SUMPRODUCT(J599:O599,Results!K$9:P$9)</f>
        <v>4.476372858432967</v>
      </c>
      <c r="U599" s="10">
        <f ca="1">SUMPRODUCT(J599:O599,Results!K$9:P$9)+Test!$AD$20-Test!$AC$31</f>
        <v>4.4933289149580595</v>
      </c>
      <c r="V599" s="10">
        <f t="shared" ca="1" si="55"/>
        <v>-4.2745655175702977</v>
      </c>
      <c r="W599" s="10">
        <f t="shared" ca="1" si="56"/>
        <v>-4.2387410698381425</v>
      </c>
      <c r="X599" s="10">
        <f t="shared" ca="1" si="57"/>
        <v>-3.1854504874086147</v>
      </c>
      <c r="Y599" s="10">
        <f t="shared" ca="1" si="58"/>
        <v>-1.3917649542212758</v>
      </c>
      <c r="Z599" s="10">
        <f ca="1">I599-Test!$AD$20</f>
        <v>0.18398135442149299</v>
      </c>
      <c r="AA599" s="10">
        <f t="shared" ca="1" si="59"/>
        <v>-4.0272194936546812</v>
      </c>
    </row>
    <row r="600" spans="1:27">
      <c r="A600" s="6">
        <f ca="1">LN((RAND()^(-Results!$F$4))-1)</f>
        <v>-6.1525882611135216</v>
      </c>
      <c r="B600" s="6">
        <f ca="1">LN((RAND()^(-Results!$F$4))-1)</f>
        <v>-2.0205415623965313</v>
      </c>
      <c r="C600" s="6">
        <f ca="1">LN((RAND()^(-Results!$F$4))-1)</f>
        <v>-2.1167566645403557</v>
      </c>
      <c r="D600" s="6">
        <f ca="1">LN((RAND()^(-Results!$F$4))-1)</f>
        <v>-1.228818321044169</v>
      </c>
      <c r="E600" s="6">
        <f ca="1">LN((RAND()^(-Results!$F$4))-1)</f>
        <v>1.3830849260502849</v>
      </c>
      <c r="F600" s="6">
        <f ca="1">LN((RAND()^(-Results!$F$4))-1)</f>
        <v>-0.47543007984586366</v>
      </c>
      <c r="G600" s="6">
        <f ca="1">LN((RAND()^(-Results!$F$4))-1)</f>
        <v>0.30265599745492006</v>
      </c>
      <c r="H600" s="6">
        <f t="shared" ca="1" si="54"/>
        <v>0.3609071678989243</v>
      </c>
      <c r="I600" s="10">
        <f ca="1">SUMPRODUCT(J600:O600,Results!B$12:G$12)+Results!$F$5*H600</f>
        <v>-43.978801763837524</v>
      </c>
      <c r="J600" s="10">
        <f ca="1">SUMPRODUCT($A600:$F600,Results!$B$15:$G$15)</f>
        <v>16.113324302286095</v>
      </c>
      <c r="K600" s="10">
        <f ca="1">SUMPRODUCT($A600:$F600,Results!$B$16:$G$16)</f>
        <v>-0.45672179492041642</v>
      </c>
      <c r="L600" s="10">
        <f ca="1">SUMPRODUCT($A600:$F600,Results!$B$17:$G$17)</f>
        <v>-7.5394161305198439</v>
      </c>
      <c r="M600" s="10">
        <f ca="1">SUMPRODUCT($A600:$F600,Results!$B$18:$G$18)</f>
        <v>3.1304818170182864</v>
      </c>
      <c r="N600" s="10">
        <f ca="1">SUMPRODUCT($A600:$F600,Results!$B$19:$G$19)</f>
        <v>-20.517694131249641</v>
      </c>
      <c r="O600" s="10">
        <f ca="1">SUMPRODUCT($A600:$F600,Results!$B$20:$G$20)</f>
        <v>-9.6115841412872847</v>
      </c>
      <c r="P600" s="10" cm="1">
        <f t="array" aca="1" ref="P600" ca="1">SUMPRODUCT(J600:O600,TRANSPOSE(Test!BL$20:BL$25))+Test!$AD$20-Test!$BL$27</f>
        <v>-45.591816031293639</v>
      </c>
      <c r="Q600" s="10" cm="1">
        <f t="array" aca="1" ref="Q600" ca="1">SUMPRODUCT(J600:O600,TRANSPOSE(Test!ES$20:ES$25))+Test!$AD$20-Test!$ES$27</f>
        <v>-45.521978031457351</v>
      </c>
      <c r="R600" s="10">
        <f ca="1">I600-Results!$E$5*H600</f>
        <v>-45.42243043543322</v>
      </c>
      <c r="S600" s="10" cm="1">
        <f t="array" aca="1" ref="S600" ca="1">SUMPRODUCT(J600:O600,TRANSPOSE(Test!AR$28:AR$33))+Test!$AD$20-Test!$AC$26</f>
        <v>-42.356991699724446</v>
      </c>
      <c r="T600" s="10">
        <f ca="1">SUMPRODUCT(J600:O600,Results!K$9:P$9)</f>
        <v>-45.186281463859743</v>
      </c>
      <c r="U600" s="10">
        <f ca="1">SUMPRODUCT(J600:O600,Results!K$9:P$9)+Test!$AD$20-Test!$AC$31</f>
        <v>-45.169325407334647</v>
      </c>
      <c r="V600" s="10">
        <f t="shared" ca="1" si="55"/>
        <v>1.6130142674561156</v>
      </c>
      <c r="W600" s="10">
        <f t="shared" ca="1" si="56"/>
        <v>1.5431762676198275</v>
      </c>
      <c r="X600" s="10">
        <f t="shared" ca="1" si="57"/>
        <v>1.4436286715956967</v>
      </c>
      <c r="Y600" s="10">
        <f t="shared" ca="1" si="58"/>
        <v>-1.6218100641130775</v>
      </c>
      <c r="Z600" s="10">
        <f ca="1">I600-Test!$AD$20</f>
        <v>-44.260929830719412</v>
      </c>
      <c r="AA600" s="10">
        <f t="shared" ca="1" si="59"/>
        <v>1.1905236434971229</v>
      </c>
    </row>
    <row r="601" spans="1:27">
      <c r="A601" s="6">
        <f ca="1">LN((RAND()^(-Results!$F$4))-1)</f>
        <v>0.56948007297549563</v>
      </c>
      <c r="B601" s="6">
        <f ca="1">LN((RAND()^(-Results!$F$4))-1)</f>
        <v>-0.80915061778453756</v>
      </c>
      <c r="C601" s="6">
        <f ca="1">LN((RAND()^(-Results!$F$4))-1)</f>
        <v>1.0907944731062535</v>
      </c>
      <c r="D601" s="6">
        <f ca="1">LN((RAND()^(-Results!$F$4))-1)</f>
        <v>-6.7447941768651196</v>
      </c>
      <c r="E601" s="6">
        <f ca="1">LN((RAND()^(-Results!$F$4))-1)</f>
        <v>0.79644036332527568</v>
      </c>
      <c r="F601" s="6">
        <f ca="1">LN((RAND()^(-Results!$F$4))-1)</f>
        <v>-1.5461863583779498</v>
      </c>
      <c r="G601" s="6">
        <f ca="1">LN((RAND()^(-Results!$F$4))-1)</f>
        <v>1.5166847893593816</v>
      </c>
      <c r="H601" s="6">
        <f t="shared" ca="1" si="54"/>
        <v>1.5749359598033859</v>
      </c>
      <c r="I601" s="10">
        <f ca="1">SUMPRODUCT(J601:O601,Results!B$12:G$12)+Results!$F$5*H601</f>
        <v>1.7761886260738047</v>
      </c>
      <c r="J601" s="10">
        <f ca="1">SUMPRODUCT($A601:$F601,Results!$B$15:$G$15)</f>
        <v>7.6904870149009517</v>
      </c>
      <c r="K601" s="10">
        <f ca="1">SUMPRODUCT($A601:$F601,Results!$B$16:$G$16)</f>
        <v>7.1497767230105485</v>
      </c>
      <c r="L601" s="10">
        <f ca="1">SUMPRODUCT($A601:$F601,Results!$B$17:$G$17)</f>
        <v>-2.9181546461851258</v>
      </c>
      <c r="M601" s="10">
        <f ca="1">SUMPRODUCT($A601:$F601,Results!$B$18:$G$18)</f>
        <v>3.9289272518340592</v>
      </c>
      <c r="N601" s="10">
        <f ca="1">SUMPRODUCT($A601:$F601,Results!$B$19:$G$19)</f>
        <v>1.4888302099457806</v>
      </c>
      <c r="O601" s="10">
        <f ca="1">SUMPRODUCT($A601:$F601,Results!$B$20:$G$20)</f>
        <v>-4.182817897984453</v>
      </c>
      <c r="P601" s="10" cm="1">
        <f t="array" aca="1" ref="P601" ca="1">SUMPRODUCT(J601:O601,TRANSPOSE(Test!BL$20:BL$25))+Test!$AD$20-Test!$BL$27</f>
        <v>-4.8900146850760837</v>
      </c>
      <c r="Q601" s="10" cm="1">
        <f t="array" aca="1" ref="Q601" ca="1">SUMPRODUCT(J601:O601,TRANSPOSE(Test!ES$20:ES$25))+Test!$AD$20-Test!$ES$27</f>
        <v>-5.1330437187191054</v>
      </c>
      <c r="R601" s="10">
        <f ca="1">I601-Results!$E$5*H601</f>
        <v>-4.5235552131397387</v>
      </c>
      <c r="S601" s="10" cm="1">
        <f t="array" aca="1" ref="S601" ca="1">SUMPRODUCT(J601:O601,TRANSPOSE(Test!AR$28:AR$33))+Test!$AD$20-Test!$AC$26</f>
        <v>-7.1284050478666625</v>
      </c>
      <c r="T601" s="10">
        <f ca="1">SUMPRODUCT(J601:O601,Results!K$9:P$9)</f>
        <v>-6.5075913998704245</v>
      </c>
      <c r="U601" s="10">
        <f ca="1">SUMPRODUCT(J601:O601,Results!K$9:P$9)+Test!$AD$20-Test!$AC$31</f>
        <v>-6.4906353433453319</v>
      </c>
      <c r="V601" s="10">
        <f t="shared" ca="1" si="55"/>
        <v>6.6662033111498884</v>
      </c>
      <c r="W601" s="10">
        <f t="shared" ca="1" si="56"/>
        <v>6.90923234479291</v>
      </c>
      <c r="X601" s="10">
        <f t="shared" ca="1" si="57"/>
        <v>6.2997438392135434</v>
      </c>
      <c r="Y601" s="10">
        <f t="shared" ca="1" si="58"/>
        <v>8.9045936739404681</v>
      </c>
      <c r="Z601" s="10">
        <f ca="1">I601-Test!$AD$20</f>
        <v>1.4940605591919194</v>
      </c>
      <c r="AA601" s="10">
        <f t="shared" ca="1" si="59"/>
        <v>8.2668239694191357</v>
      </c>
    </row>
    <row r="602" spans="1:27">
      <c r="A602" s="6">
        <f ca="1">LN((RAND()^(-Results!$F$4))-1)</f>
        <v>-0.11895550408519535</v>
      </c>
      <c r="B602" s="6">
        <f ca="1">LN((RAND()^(-Results!$F$4))-1)</f>
        <v>-0.66241558120978206</v>
      </c>
      <c r="C602" s="6">
        <f ca="1">LN((RAND()^(-Results!$F$4))-1)</f>
        <v>4.7367248950732357</v>
      </c>
      <c r="D602" s="6">
        <f ca="1">LN((RAND()^(-Results!$F$4))-1)</f>
        <v>-0.79205745939233163</v>
      </c>
      <c r="E602" s="6">
        <f ca="1">LN((RAND()^(-Results!$F$4))-1)</f>
        <v>2.8947994381101032</v>
      </c>
      <c r="F602" s="6">
        <f ca="1">LN((RAND()^(-Results!$F$4))-1)</f>
        <v>-0.83080484812322275</v>
      </c>
      <c r="G602" s="6">
        <f ca="1">LN((RAND()^(-Results!$F$4))-1)</f>
        <v>3.700404452353157</v>
      </c>
      <c r="H602" s="6">
        <f t="shared" ca="1" si="54"/>
        <v>3.758655622797161</v>
      </c>
      <c r="I602" s="10">
        <f ca="1">SUMPRODUCT(J602:O602,Results!B$12:G$12)+Results!$F$5*H602</f>
        <v>22.122852431719284</v>
      </c>
      <c r="J602" s="10">
        <f ca="1">SUMPRODUCT($A602:$F602,Results!$B$15:$G$15)</f>
        <v>3.2982123430903689</v>
      </c>
      <c r="K602" s="10">
        <f ca="1">SUMPRODUCT($A602:$F602,Results!$B$16:$G$16)</f>
        <v>12.811724772048567</v>
      </c>
      <c r="L602" s="10">
        <f ca="1">SUMPRODUCT($A602:$F602,Results!$B$17:$G$17)</f>
        <v>-7.1191594627688994</v>
      </c>
      <c r="M602" s="10">
        <f ca="1">SUMPRODUCT($A602:$F602,Results!$B$18:$G$18)</f>
        <v>-5.3953543467526659</v>
      </c>
      <c r="N602" s="10">
        <f ca="1">SUMPRODUCT($A602:$F602,Results!$B$19:$G$19)</f>
        <v>-0.84101957956039897</v>
      </c>
      <c r="O602" s="10">
        <f ca="1">SUMPRODUCT($A602:$F602,Results!$B$20:$G$20)</f>
        <v>1.0513224014239477</v>
      </c>
      <c r="P602" s="10" cm="1">
        <f t="array" aca="1" ref="P602" ca="1">SUMPRODUCT(J602:O602,TRANSPOSE(Test!BL$20:BL$25))+Test!$AD$20-Test!$BL$27</f>
        <v>5.8267012267757421</v>
      </c>
      <c r="Q602" s="10" cm="1">
        <f t="array" aca="1" ref="Q602" ca="1">SUMPRODUCT(J602:O602,TRANSPOSE(Test!ES$20:ES$25))+Test!$AD$20-Test!$ES$27</f>
        <v>5.7196161166990791</v>
      </c>
      <c r="R602" s="10">
        <f ca="1">I602-Results!$E$5*H602</f>
        <v>7.0882299405306401</v>
      </c>
      <c r="S602" s="10" cm="1">
        <f t="array" aca="1" ref="S602" ca="1">SUMPRODUCT(J602:O602,TRANSPOSE(Test!AR$28:AR$33))+Test!$AD$20-Test!$AC$26</f>
        <v>11.848077458990547</v>
      </c>
      <c r="T602" s="10">
        <f ca="1">SUMPRODUCT(J602:O602,Results!K$9:P$9)</f>
        <v>5.1560414130853083</v>
      </c>
      <c r="U602" s="10">
        <f ca="1">SUMPRODUCT(J602:O602,Results!K$9:P$9)+Test!$AD$20-Test!$AC$31</f>
        <v>5.1729974696104009</v>
      </c>
      <c r="V602" s="10">
        <f t="shared" ca="1" si="55"/>
        <v>16.296151204943541</v>
      </c>
      <c r="W602" s="10">
        <f t="shared" ca="1" si="56"/>
        <v>16.403236315020205</v>
      </c>
      <c r="X602" s="10">
        <f t="shared" ca="1" si="57"/>
        <v>15.034622491188644</v>
      </c>
      <c r="Y602" s="10">
        <f t="shared" ca="1" si="58"/>
        <v>10.274774972728737</v>
      </c>
      <c r="Z602" s="10">
        <f ca="1">I602-Test!$AD$20</f>
        <v>21.840724364837399</v>
      </c>
      <c r="AA602" s="10">
        <f t="shared" ca="1" si="59"/>
        <v>16.949854962108883</v>
      </c>
    </row>
    <row r="603" spans="1:27">
      <c r="A603" s="6">
        <f ca="1">LN((RAND()^(-Results!$F$4))-1)</f>
        <v>-0.77696841694090135</v>
      </c>
      <c r="B603" s="6">
        <f ca="1">LN((RAND()^(-Results!$F$4))-1)</f>
        <v>0.63014698372125988</v>
      </c>
      <c r="C603" s="6">
        <f ca="1">LN((RAND()^(-Results!$F$4))-1)</f>
        <v>0.5864533586533176</v>
      </c>
      <c r="D603" s="6">
        <f ca="1">LN((RAND()^(-Results!$F$4))-1)</f>
        <v>0.23339784926089799</v>
      </c>
      <c r="E603" s="6">
        <f ca="1">LN((RAND()^(-Results!$F$4))-1)</f>
        <v>-1.1832445840632884</v>
      </c>
      <c r="F603" s="6">
        <f ca="1">LN((RAND()^(-Results!$F$4))-1)</f>
        <v>1.1153479431337969</v>
      </c>
      <c r="G603" s="6">
        <f ca="1">LN((RAND()^(-Results!$F$4))-1)</f>
        <v>0.48023890056660268</v>
      </c>
      <c r="H603" s="6">
        <f t="shared" ca="1" si="54"/>
        <v>0.53849007101060697</v>
      </c>
      <c r="I603" s="10">
        <f ca="1">SUMPRODUCT(J603:O603,Results!B$12:G$12)+Results!$F$5*H603</f>
        <v>0.43069517156030024</v>
      </c>
      <c r="J603" s="10">
        <f ca="1">SUMPRODUCT($A603:$F603,Results!$B$15:$G$15)</f>
        <v>1.6553332095214999</v>
      </c>
      <c r="K603" s="10">
        <f ca="1">SUMPRODUCT($A603:$F603,Results!$B$16:$G$16)</f>
        <v>-0.70552769865841125</v>
      </c>
      <c r="L603" s="10">
        <f ca="1">SUMPRODUCT($A603:$F603,Results!$B$17:$G$17)</f>
        <v>5.0844036039899079</v>
      </c>
      <c r="M603" s="10">
        <f ca="1">SUMPRODUCT($A603:$F603,Results!$B$18:$G$18)</f>
        <v>-2.852582153412258</v>
      </c>
      <c r="N603" s="10">
        <f ca="1">SUMPRODUCT($A603:$F603,Results!$B$19:$G$19)</f>
        <v>1.2847109502510674</v>
      </c>
      <c r="O603" s="10">
        <f ca="1">SUMPRODUCT($A603:$F603,Results!$B$20:$G$20)</f>
        <v>2.2712110562681564</v>
      </c>
      <c r="P603" s="10" cm="1">
        <f t="array" aca="1" ref="P603" ca="1">SUMPRODUCT(J603:O603,TRANSPOSE(Test!BL$20:BL$25))+Test!$AD$20-Test!$BL$27</f>
        <v>-2.4444521082191319</v>
      </c>
      <c r="Q603" s="10" cm="1">
        <f t="array" aca="1" ref="Q603" ca="1">SUMPRODUCT(J603:O603,TRANSPOSE(Test!ES$20:ES$25))+Test!$AD$20-Test!$ES$27</f>
        <v>-2.3877999834546562</v>
      </c>
      <c r="R603" s="10">
        <f ca="1">I603-Results!$E$5*H603</f>
        <v>-1.7232651124821277</v>
      </c>
      <c r="S603" s="10" cm="1">
        <f t="array" aca="1" ref="S603" ca="1">SUMPRODUCT(J603:O603,TRANSPOSE(Test!AR$28:AR$33))+Test!$AD$20-Test!$AC$26</f>
        <v>0.89954946268473313</v>
      </c>
      <c r="T603" s="10">
        <f ca="1">SUMPRODUCT(J603:O603,Results!K$9:P$9)</f>
        <v>-2.1139677069938325</v>
      </c>
      <c r="U603" s="10">
        <f ca="1">SUMPRODUCT(J603:O603,Results!K$9:P$9)+Test!$AD$20-Test!$AC$31</f>
        <v>-2.0970116504687399</v>
      </c>
      <c r="V603" s="10">
        <f t="shared" ca="1" si="55"/>
        <v>2.8751472797794322</v>
      </c>
      <c r="W603" s="10">
        <f t="shared" ca="1" si="56"/>
        <v>2.8184951550149564</v>
      </c>
      <c r="X603" s="10">
        <f t="shared" ca="1" si="57"/>
        <v>2.1539602840424279</v>
      </c>
      <c r="Y603" s="10">
        <f t="shared" ca="1" si="58"/>
        <v>-0.46885429112443289</v>
      </c>
      <c r="Z603" s="10">
        <f ca="1">I603-Test!$AD$20</f>
        <v>0.14856710467841494</v>
      </c>
      <c r="AA603" s="10">
        <f t="shared" ca="1" si="59"/>
        <v>2.5277068220290402</v>
      </c>
    </row>
    <row r="604" spans="1:27">
      <c r="A604" s="6">
        <f ca="1">LN((RAND()^(-Results!$F$4))-1)</f>
        <v>1.9942839910082748</v>
      </c>
      <c r="B604" s="6">
        <f ca="1">LN((RAND()^(-Results!$F$4))-1)</f>
        <v>0.64919099311642214</v>
      </c>
      <c r="C604" s="6">
        <f ca="1">LN((RAND()^(-Results!$F$4))-1)</f>
        <v>-0.78928677103189215</v>
      </c>
      <c r="D604" s="6">
        <f ca="1">LN((RAND()^(-Results!$F$4))-1)</f>
        <v>-1.957538094938915</v>
      </c>
      <c r="E604" s="6">
        <f ca="1">LN((RAND()^(-Results!$F$4))-1)</f>
        <v>-1.6157428181874651</v>
      </c>
      <c r="F604" s="6">
        <f ca="1">LN((RAND()^(-Results!$F$4))-1)</f>
        <v>0.25542810006888444</v>
      </c>
      <c r="G604" s="6">
        <f ca="1">LN((RAND()^(-Results!$F$4))-1)</f>
        <v>1.3610010469164966</v>
      </c>
      <c r="H604" s="6">
        <f t="shared" ca="1" si="54"/>
        <v>1.4192522173605009</v>
      </c>
      <c r="I604" s="10">
        <f ca="1">SUMPRODUCT(J604:O604,Results!B$12:G$12)+Results!$F$5*H604</f>
        <v>17.146684499161374</v>
      </c>
      <c r="J604" s="10">
        <f ca="1">SUMPRODUCT($A604:$F604,Results!$B$15:$G$15)</f>
        <v>-3.0894808922545289</v>
      </c>
      <c r="K604" s="10">
        <f ca="1">SUMPRODUCT($A604:$F604,Results!$B$16:$G$16)</f>
        <v>-2.5621915014776269</v>
      </c>
      <c r="L604" s="10">
        <f ca="1">SUMPRODUCT($A604:$F604,Results!$B$17:$G$17)</f>
        <v>5.1870636311548557</v>
      </c>
      <c r="M604" s="10">
        <f ca="1">SUMPRODUCT($A604:$F604,Results!$B$18:$G$18)</f>
        <v>2.0212724040541197</v>
      </c>
      <c r="N604" s="10">
        <f ca="1">SUMPRODUCT($A604:$F604,Results!$B$19:$G$19)</f>
        <v>7.5191581749711913</v>
      </c>
      <c r="O604" s="10">
        <f ca="1">SUMPRODUCT($A604:$F604,Results!$B$20:$G$20)</f>
        <v>1.4721259253852699</v>
      </c>
      <c r="P604" s="10" cm="1">
        <f t="array" aca="1" ref="P604" ca="1">SUMPRODUCT(J604:O604,TRANSPOSE(Test!BL$20:BL$25))+Test!$AD$20-Test!$BL$27</f>
        <v>9.3920529788297955</v>
      </c>
      <c r="Q604" s="10" cm="1">
        <f t="array" aca="1" ref="Q604" ca="1">SUMPRODUCT(J604:O604,TRANSPOSE(Test!ES$20:ES$25))+Test!$AD$20-Test!$ES$27</f>
        <v>9.3323542633236318</v>
      </c>
      <c r="R604" s="10">
        <f ca="1">I604-Results!$E$5*H604</f>
        <v>11.46967562971937</v>
      </c>
      <c r="S604" s="10" cm="1">
        <f t="array" aca="1" ref="S604" ca="1">SUMPRODUCT(J604:O604,TRANSPOSE(Test!AR$28:AR$33))+Test!$AD$20-Test!$AC$26</f>
        <v>5.8791167900837342</v>
      </c>
      <c r="T604" s="10">
        <f ca="1">SUMPRODUCT(J604:O604,Results!K$9:P$9)</f>
        <v>8.9655995973540641</v>
      </c>
      <c r="U604" s="10">
        <f ca="1">SUMPRODUCT(J604:O604,Results!K$9:P$9)+Test!$AD$20-Test!$AC$31</f>
        <v>8.9825556538791567</v>
      </c>
      <c r="V604" s="10">
        <f t="shared" ca="1" si="55"/>
        <v>7.7546315203315785</v>
      </c>
      <c r="W604" s="10">
        <f t="shared" ca="1" si="56"/>
        <v>7.8143302358377422</v>
      </c>
      <c r="X604" s="10">
        <f t="shared" ca="1" si="57"/>
        <v>5.6770088694420036</v>
      </c>
      <c r="Y604" s="10">
        <f t="shared" ca="1" si="58"/>
        <v>11.267567709077639</v>
      </c>
      <c r="Z604" s="10">
        <f ca="1">I604-Test!$AD$20</f>
        <v>16.864556432279489</v>
      </c>
      <c r="AA604" s="10">
        <f t="shared" ca="1" si="59"/>
        <v>8.1641288452822174</v>
      </c>
    </row>
    <row r="605" spans="1:27">
      <c r="A605" s="6">
        <f ca="1">LN((RAND()^(-Results!$F$4))-1)</f>
        <v>-1.5390579021325108</v>
      </c>
      <c r="B605" s="6">
        <f ca="1">LN((RAND()^(-Results!$F$4))-1)</f>
        <v>-2.7097338704132081</v>
      </c>
      <c r="C605" s="6">
        <f ca="1">LN((RAND()^(-Results!$F$4))-1)</f>
        <v>0.68101883090224624</v>
      </c>
      <c r="D605" s="6">
        <f ca="1">LN((RAND()^(-Results!$F$4))-1)</f>
        <v>-9.179462519395315E-2</v>
      </c>
      <c r="E605" s="6">
        <f ca="1">LN((RAND()^(-Results!$F$4))-1)</f>
        <v>0.11470832313761294</v>
      </c>
      <c r="F605" s="6">
        <f ca="1">LN((RAND()^(-Results!$F$4))-1)</f>
        <v>-1.3658428517067485</v>
      </c>
      <c r="G605" s="6">
        <f ca="1">LN((RAND()^(-Results!$F$4))-1)</f>
        <v>-1.203549834126602</v>
      </c>
      <c r="H605" s="6">
        <f t="shared" ca="1" si="54"/>
        <v>-1.1452986636825977</v>
      </c>
      <c r="I605" s="10">
        <f ca="1">SUMPRODUCT(J605:O605,Results!B$12:G$12)+Results!$F$5*H605</f>
        <v>-28.811778559906202</v>
      </c>
      <c r="J605" s="10">
        <f ca="1">SUMPRODUCT($A605:$F605,Results!$B$15:$G$15)</f>
        <v>7.9597966703521372</v>
      </c>
      <c r="K605" s="10">
        <f ca="1">SUMPRODUCT($A605:$F605,Results!$B$16:$G$16)</f>
        <v>-1.7358691822451364</v>
      </c>
      <c r="L605" s="10">
        <f ca="1">SUMPRODUCT($A605:$F605,Results!$B$17:$G$17)</f>
        <v>2.7126633149328505E-2</v>
      </c>
      <c r="M605" s="10">
        <f ca="1">SUMPRODUCT($A605:$F605,Results!$B$18:$G$18)</f>
        <v>-8.5110419127674142E-3</v>
      </c>
      <c r="N605" s="10">
        <f ca="1">SUMPRODUCT($A605:$F605,Results!$B$19:$G$19)</f>
        <v>-8.2631962755825938</v>
      </c>
      <c r="O605" s="10">
        <f ca="1">SUMPRODUCT($A605:$F605,Results!$B$20:$G$20)</f>
        <v>-2.1855032109109871</v>
      </c>
      <c r="P605" s="10" cm="1">
        <f t="array" aca="1" ref="P605" ca="1">SUMPRODUCT(J605:O605,TRANSPOSE(Test!BL$20:BL$25))+Test!$AD$20-Test!$BL$27</f>
        <v>-21.915570640574266</v>
      </c>
      <c r="Q605" s="10" cm="1">
        <f t="array" aca="1" ref="Q605" ca="1">SUMPRODUCT(J605:O605,TRANSPOSE(Test!ES$20:ES$25))+Test!$AD$20-Test!$ES$27</f>
        <v>-22.018547669772985</v>
      </c>
      <c r="R605" s="10">
        <f ca="1">I605-Results!$E$5*H605</f>
        <v>-24.230583905175813</v>
      </c>
      <c r="S605" s="10" cm="1">
        <f t="array" aca="1" ref="S605" ca="1">SUMPRODUCT(J605:O605,TRANSPOSE(Test!AR$28:AR$33))+Test!$AD$20-Test!$AC$26</f>
        <v>-18.318368461166799</v>
      </c>
      <c r="T605" s="10">
        <f ca="1">SUMPRODUCT(J605:O605,Results!K$9:P$9)</f>
        <v>-22.55197742191897</v>
      </c>
      <c r="U605" s="10">
        <f ca="1">SUMPRODUCT(J605:O605,Results!K$9:P$9)+Test!$AD$20-Test!$AC$31</f>
        <v>-22.535021365393877</v>
      </c>
      <c r="V605" s="10">
        <f t="shared" ca="1" si="55"/>
        <v>-6.8962079193319354</v>
      </c>
      <c r="W605" s="10">
        <f t="shared" ca="1" si="56"/>
        <v>-6.7932308901332163</v>
      </c>
      <c r="X605" s="10">
        <f t="shared" ca="1" si="57"/>
        <v>-4.581194654730389</v>
      </c>
      <c r="Y605" s="10">
        <f t="shared" ca="1" si="58"/>
        <v>-10.493410098739403</v>
      </c>
      <c r="Z605" s="10">
        <f ca="1">I605-Test!$AD$20</f>
        <v>-29.093906626788087</v>
      </c>
      <c r="AA605" s="10">
        <f t="shared" ca="1" si="59"/>
        <v>-6.2767571945123244</v>
      </c>
    </row>
    <row r="606" spans="1:27">
      <c r="A606" s="6">
        <f ca="1">LN((RAND()^(-Results!$F$4))-1)</f>
        <v>-1.0984705380151105</v>
      </c>
      <c r="B606" s="6">
        <f ca="1">LN((RAND()^(-Results!$F$4))-1)</f>
        <v>1.1293687251405427</v>
      </c>
      <c r="C606" s="6">
        <f ca="1">LN((RAND()^(-Results!$F$4))-1)</f>
        <v>-2.3446254105226996</v>
      </c>
      <c r="D606" s="6">
        <f ca="1">LN((RAND()^(-Results!$F$4))-1)</f>
        <v>6.1077604677985384</v>
      </c>
      <c r="E606" s="6">
        <f ca="1">LN((RAND()^(-Results!$F$4))-1)</f>
        <v>2.1912092459908257</v>
      </c>
      <c r="F606" s="6">
        <f ca="1">LN((RAND()^(-Results!$F$4))-1)</f>
        <v>-0.63788504408728974</v>
      </c>
      <c r="G606" s="6">
        <f ca="1">LN((RAND()^(-Results!$F$4))-1)</f>
        <v>0.2249129717121027</v>
      </c>
      <c r="H606" s="6">
        <f t="shared" ca="1" si="54"/>
        <v>0.28316414215610697</v>
      </c>
      <c r="I606" s="10">
        <f ca="1">SUMPRODUCT(J606:O606,Results!B$12:G$12)+Results!$F$5*H606</f>
        <v>3.7427843042534259</v>
      </c>
      <c r="J606" s="10">
        <f ca="1">SUMPRODUCT($A606:$F606,Results!$B$15:$G$15)</f>
        <v>-6.1962184344759841</v>
      </c>
      <c r="K606" s="10">
        <f ca="1">SUMPRODUCT($A606:$F606,Results!$B$16:$G$16)</f>
        <v>-2.9852335919104935</v>
      </c>
      <c r="L606" s="10">
        <f ca="1">SUMPRODUCT($A606:$F606,Results!$B$17:$G$17)</f>
        <v>-8.2817419587536456</v>
      </c>
      <c r="M606" s="10">
        <f ca="1">SUMPRODUCT($A606:$F606,Results!$B$18:$G$18)</f>
        <v>2.4040675244406913</v>
      </c>
      <c r="N606" s="10">
        <f ca="1">SUMPRODUCT($A606:$F606,Results!$B$19:$G$19)</f>
        <v>-6.9957834186673464</v>
      </c>
      <c r="O606" s="10">
        <f ca="1">SUMPRODUCT($A606:$F606,Results!$B$20:$G$20)</f>
        <v>-2.675353141454007</v>
      </c>
      <c r="P606" s="10" cm="1">
        <f t="array" aca="1" ref="P606" ca="1">SUMPRODUCT(J606:O606,TRANSPOSE(Test!BL$20:BL$25))+Test!$AD$20-Test!$BL$27</f>
        <v>1.126461108215123</v>
      </c>
      <c r="Q606" s="10" cm="1">
        <f t="array" aca="1" ref="Q606" ca="1">SUMPRODUCT(J606:O606,TRANSPOSE(Test!ES$20:ES$25))+Test!$AD$20-Test!$ES$27</f>
        <v>1.3823074611790345</v>
      </c>
      <c r="R606" s="10">
        <f ca="1">I606-Results!$E$5*H606</f>
        <v>2.610127735628998</v>
      </c>
      <c r="S606" s="10" cm="1">
        <f t="array" aca="1" ref="S606" ca="1">SUMPRODUCT(J606:O606,TRANSPOSE(Test!AR$28:AR$33))+Test!$AD$20-Test!$AC$26</f>
        <v>-2.3849292651835681</v>
      </c>
      <c r="T606" s="10">
        <f ca="1">SUMPRODUCT(J606:O606,Results!K$9:P$9)</f>
        <v>2.7902990210009282</v>
      </c>
      <c r="U606" s="10">
        <f ca="1">SUMPRODUCT(J606:O606,Results!K$9:P$9)+Test!$AD$20-Test!$AC$31</f>
        <v>2.8072550775260203</v>
      </c>
      <c r="V606" s="10">
        <f t="shared" ca="1" si="55"/>
        <v>2.6163231960383029</v>
      </c>
      <c r="W606" s="10">
        <f t="shared" ca="1" si="56"/>
        <v>2.3604768430743914</v>
      </c>
      <c r="X606" s="10">
        <f t="shared" ca="1" si="57"/>
        <v>1.1326565686244279</v>
      </c>
      <c r="Y606" s="10">
        <f t="shared" ca="1" si="58"/>
        <v>6.1277135694369935</v>
      </c>
      <c r="Z606" s="10">
        <f ca="1">I606-Test!$AD$20</f>
        <v>3.4606562373715404</v>
      </c>
      <c r="AA606" s="10">
        <f t="shared" ca="1" si="59"/>
        <v>0.93552922672740557</v>
      </c>
    </row>
    <row r="607" spans="1:27">
      <c r="A607" s="6">
        <f ca="1">LN((RAND()^(-Results!$F$4))-1)</f>
        <v>0.89090253458777324</v>
      </c>
      <c r="B607" s="6">
        <f ca="1">LN((RAND()^(-Results!$F$4))-1)</f>
        <v>-9.4686451881019734E-2</v>
      </c>
      <c r="C607" s="6">
        <f ca="1">LN((RAND()^(-Results!$F$4))-1)</f>
        <v>-1.2178666818131698</v>
      </c>
      <c r="D607" s="6">
        <f ca="1">LN((RAND()^(-Results!$F$4))-1)</f>
        <v>-1.0451055530442976</v>
      </c>
      <c r="E607" s="6">
        <f ca="1">LN((RAND()^(-Results!$F$4))-1)</f>
        <v>0.29752830141497583</v>
      </c>
      <c r="F607" s="6">
        <f ca="1">LN((RAND()^(-Results!$F$4))-1)</f>
        <v>5.3750592849184251</v>
      </c>
      <c r="G607" s="6">
        <f ca="1">LN((RAND()^(-Results!$F$4))-1)</f>
        <v>-0.90762694521191756</v>
      </c>
      <c r="H607" s="6">
        <f t="shared" ca="1" si="54"/>
        <v>-0.84937577476791326</v>
      </c>
      <c r="I607" s="10">
        <f ca="1">SUMPRODUCT(J607:O607,Results!B$12:G$12)+Results!$F$5*H607</f>
        <v>26.776663536934489</v>
      </c>
      <c r="J607" s="10">
        <f ca="1">SUMPRODUCT($A607:$F607,Results!$B$15:$G$15)</f>
        <v>-13.405077736542552</v>
      </c>
      <c r="K607" s="10">
        <f ca="1">SUMPRODUCT($A607:$F607,Results!$B$16:$G$16)</f>
        <v>3.8590632240446969</v>
      </c>
      <c r="L607" s="10">
        <f ca="1">SUMPRODUCT($A607:$F607,Results!$B$17:$G$17)</f>
        <v>-8.7245179548854939</v>
      </c>
      <c r="M607" s="10">
        <f ca="1">SUMPRODUCT($A607:$F607,Results!$B$18:$G$18)</f>
        <v>-6.7572842432074189</v>
      </c>
      <c r="N607" s="10">
        <f ca="1">SUMPRODUCT($A607:$F607,Results!$B$19:$G$19)</f>
        <v>3.7848068577962524</v>
      </c>
      <c r="O607" s="10">
        <f ca="1">SUMPRODUCT($A607:$F607,Results!$B$20:$G$20)</f>
        <v>4.1822236436393077</v>
      </c>
      <c r="P607" s="10" cm="1">
        <f t="array" aca="1" ref="P607" ca="1">SUMPRODUCT(J607:O607,TRANSPOSE(Test!BL$20:BL$25))+Test!$AD$20-Test!$BL$27</f>
        <v>30.442550304305499</v>
      </c>
      <c r="Q607" s="10" cm="1">
        <f t="array" aca="1" ref="Q607" ca="1">SUMPRODUCT(J607:O607,TRANSPOSE(Test!ES$20:ES$25))+Test!$AD$20-Test!$ES$27</f>
        <v>30.493159434544701</v>
      </c>
      <c r="R607" s="10">
        <f ca="1">I607-Results!$E$5*H607</f>
        <v>30.174166636006142</v>
      </c>
      <c r="S607" s="10" cm="1">
        <f t="array" aca="1" ref="S607" ca="1">SUMPRODUCT(J607:O607,TRANSPOSE(Test!AR$28:AR$33))+Test!$AD$20-Test!$AC$26</f>
        <v>31.261154235956024</v>
      </c>
      <c r="T607" s="10">
        <f ca="1">SUMPRODUCT(J607:O607,Results!K$9:P$9)</f>
        <v>30.7000024276829</v>
      </c>
      <c r="U607" s="10">
        <f ca="1">SUMPRODUCT(J607:O607,Results!K$9:P$9)+Test!$AD$20-Test!$AC$31</f>
        <v>30.716958484207993</v>
      </c>
      <c r="V607" s="10">
        <f t="shared" ca="1" si="55"/>
        <v>-3.6658867673710098</v>
      </c>
      <c r="W607" s="10">
        <f t="shared" ca="1" si="56"/>
        <v>-3.716495897610212</v>
      </c>
      <c r="X607" s="10">
        <f t="shared" ca="1" si="57"/>
        <v>-3.3975030990716526</v>
      </c>
      <c r="Y607" s="10">
        <f t="shared" ca="1" si="58"/>
        <v>-4.484490699021535</v>
      </c>
      <c r="Z607" s="10">
        <f ca="1">I607-Test!$AD$20</f>
        <v>26.494535470052604</v>
      </c>
      <c r="AA607" s="10">
        <f t="shared" ca="1" si="59"/>
        <v>-3.9402949472735038</v>
      </c>
    </row>
    <row r="608" spans="1:27">
      <c r="A608" s="6">
        <f ca="1">LN((RAND()^(-Results!$F$4))-1)</f>
        <v>-0.2837899084208918</v>
      </c>
      <c r="B608" s="6">
        <f ca="1">LN((RAND()^(-Results!$F$4))-1)</f>
        <v>-2.3917120238979281</v>
      </c>
      <c r="C608" s="6">
        <f ca="1">LN((RAND()^(-Results!$F$4))-1)</f>
        <v>0.41922042425941158</v>
      </c>
      <c r="D608" s="6">
        <f ca="1">LN((RAND()^(-Results!$F$4))-1)</f>
        <v>-2.9022033659723845</v>
      </c>
      <c r="E608" s="6">
        <f ca="1">LN((RAND()^(-Results!$F$4))-1)</f>
        <v>4.7838887743051517</v>
      </c>
      <c r="F608" s="6">
        <f ca="1">LN((RAND()^(-Results!$F$4))-1)</f>
        <v>-0.69523811690852444</v>
      </c>
      <c r="G608" s="6">
        <f ca="1">LN((RAND()^(-Results!$F$4))-1)</f>
        <v>-3.9815655007634958</v>
      </c>
      <c r="H608" s="6">
        <f t="shared" ca="1" si="54"/>
        <v>-3.9233143303194917</v>
      </c>
      <c r="I608" s="10">
        <f ca="1">SUMPRODUCT(J608:O608,Results!B$12:G$12)+Results!$F$5*H608</f>
        <v>-16.584137667820375</v>
      </c>
      <c r="J608" s="10">
        <f ca="1">SUMPRODUCT($A608:$F608,Results!$B$15:$G$15)</f>
        <v>-0.33475542706533568</v>
      </c>
      <c r="K608" s="10">
        <f ca="1">SUMPRODUCT($A608:$F608,Results!$B$16:$G$16)</f>
        <v>11.599347864688228</v>
      </c>
      <c r="L608" s="10">
        <f ca="1">SUMPRODUCT($A608:$F608,Results!$B$17:$G$17)</f>
        <v>-21.226456048709078</v>
      </c>
      <c r="M608" s="10">
        <f ca="1">SUMPRODUCT($A608:$F608,Results!$B$18:$G$18)</f>
        <v>1.3424730834704846</v>
      </c>
      <c r="N608" s="10">
        <f ca="1">SUMPRODUCT($A608:$F608,Results!$B$19:$G$19)</f>
        <v>-8.3543824079817739</v>
      </c>
      <c r="O608" s="10">
        <f ca="1">SUMPRODUCT($A608:$F608,Results!$B$20:$G$20)</f>
        <v>-6.1897354040959778</v>
      </c>
      <c r="P608" s="10" cm="1">
        <f t="array" aca="1" ref="P608" ca="1">SUMPRODUCT(J608:O608,TRANSPOSE(Test!BL$20:BL$25))+Test!$AD$20-Test!$BL$27</f>
        <v>4.7935888689623996</v>
      </c>
      <c r="Q608" s="10" cm="1">
        <f t="array" aca="1" ref="Q608" ca="1">SUMPRODUCT(J608:O608,TRANSPOSE(Test!ES$20:ES$25))+Test!$AD$20-Test!$ES$27</f>
        <v>4.6387613248764179</v>
      </c>
      <c r="R608" s="10">
        <f ca="1">I608-Results!$E$5*H608</f>
        <v>-0.89088034654240822</v>
      </c>
      <c r="S608" s="10" cm="1">
        <f t="array" aca="1" ref="S608" ca="1">SUMPRODUCT(J608:O608,TRANSPOSE(Test!AR$28:AR$33))+Test!$AD$20-Test!$AC$26</f>
        <v>2.756886022070077</v>
      </c>
      <c r="T608" s="10">
        <f ca="1">SUMPRODUCT(J608:O608,Results!K$9:P$9)</f>
        <v>3.7940801903453365</v>
      </c>
      <c r="U608" s="10">
        <f ca="1">SUMPRODUCT(J608:O608,Results!K$9:P$9)+Test!$AD$20-Test!$AC$31</f>
        <v>3.8110362468704291</v>
      </c>
      <c r="V608" s="10">
        <f t="shared" ca="1" si="55"/>
        <v>-21.377726536782774</v>
      </c>
      <c r="W608" s="10">
        <f t="shared" ca="1" si="56"/>
        <v>-21.222898992696791</v>
      </c>
      <c r="X608" s="10">
        <f t="shared" ca="1" si="57"/>
        <v>-15.693257321277967</v>
      </c>
      <c r="Y608" s="10">
        <f t="shared" ca="1" si="58"/>
        <v>-19.341023689890452</v>
      </c>
      <c r="Z608" s="10">
        <f ca="1">I608-Test!$AD$20</f>
        <v>-16.86626573470226</v>
      </c>
      <c r="AA608" s="10">
        <f t="shared" ca="1" si="59"/>
        <v>-20.395173914690805</v>
      </c>
    </row>
    <row r="609" spans="1:27">
      <c r="A609" s="6">
        <f ca="1">LN((RAND()^(-Results!$F$4))-1)</f>
        <v>0.35153376792409302</v>
      </c>
      <c r="B609" s="6">
        <f ca="1">LN((RAND()^(-Results!$F$4))-1)</f>
        <v>-2.424662356648819</v>
      </c>
      <c r="C609" s="6">
        <f ca="1">LN((RAND()^(-Results!$F$4))-1)</f>
        <v>-0.19134957349657539</v>
      </c>
      <c r="D609" s="6">
        <f ca="1">LN((RAND()^(-Results!$F$4))-1)</f>
        <v>2.6248965057756095</v>
      </c>
      <c r="E609" s="6">
        <f ca="1">LN((RAND()^(-Results!$F$4))-1)</f>
        <v>-1.8137311687970463</v>
      </c>
      <c r="F609" s="6">
        <f ca="1">LN((RAND()^(-Results!$F$4))-1)</f>
        <v>0.26444255599704991</v>
      </c>
      <c r="G609" s="6">
        <f ca="1">LN((RAND()^(-Results!$F$4))-1)</f>
        <v>0.48358895435365978</v>
      </c>
      <c r="H609" s="6">
        <f t="shared" ca="1" si="54"/>
        <v>0.54184012479766408</v>
      </c>
      <c r="I609" s="10">
        <f ca="1">SUMPRODUCT(J609:O609,Results!B$12:G$12)+Results!$F$5*H609</f>
        <v>-4.0901315563052849</v>
      </c>
      <c r="J609" s="10">
        <f ca="1">SUMPRODUCT($A609:$F609,Results!$B$15:$G$15)</f>
        <v>-1.4257533453892781</v>
      </c>
      <c r="K609" s="10">
        <f ca="1">SUMPRODUCT($A609:$F609,Results!$B$16:$G$16)</f>
        <v>-8.2336177274709446</v>
      </c>
      <c r="L609" s="10">
        <f ca="1">SUMPRODUCT($A609:$F609,Results!$B$17:$G$17)</f>
        <v>5.8217002242141369</v>
      </c>
      <c r="M609" s="10">
        <f ca="1">SUMPRODUCT($A609:$F609,Results!$B$18:$G$18)</f>
        <v>-2.5927316802747278</v>
      </c>
      <c r="N609" s="10">
        <f ca="1">SUMPRODUCT($A609:$F609,Results!$B$19:$G$19)</f>
        <v>-2.1696623950337761</v>
      </c>
      <c r="O609" s="10">
        <f ca="1">SUMPRODUCT($A609:$F609,Results!$B$20:$G$20)</f>
        <v>3.1994150088880691</v>
      </c>
      <c r="P609" s="10" cm="1">
        <f t="array" aca="1" ref="P609" ca="1">SUMPRODUCT(J609:O609,TRANSPOSE(Test!BL$20:BL$25))+Test!$AD$20-Test!$BL$27</f>
        <v>-6.5808631578962054</v>
      </c>
      <c r="Q609" s="10" cm="1">
        <f t="array" aca="1" ref="Q609" ca="1">SUMPRODUCT(J609:O609,TRANSPOSE(Test!ES$20:ES$25))+Test!$AD$20-Test!$ES$27</f>
        <v>-6.6248103302801118</v>
      </c>
      <c r="R609" s="10">
        <f ca="1">I609-Results!$E$5*H609</f>
        <v>-6.2574920554959412</v>
      </c>
      <c r="S609" s="10" cm="1">
        <f t="array" aca="1" ref="S609" ca="1">SUMPRODUCT(J609:O609,TRANSPOSE(Test!AR$28:AR$33))+Test!$AD$20-Test!$AC$26</f>
        <v>-3.4125004114371418</v>
      </c>
      <c r="T609" s="10">
        <f ca="1">SUMPRODUCT(J609:O609,Results!K$9:P$9)</f>
        <v>-6.8207270672265921</v>
      </c>
      <c r="U609" s="10">
        <f ca="1">SUMPRODUCT(J609:O609,Results!K$9:P$9)+Test!$AD$20-Test!$AC$31</f>
        <v>-6.8037710107014995</v>
      </c>
      <c r="V609" s="10">
        <f t="shared" ca="1" si="55"/>
        <v>2.4907316015909204</v>
      </c>
      <c r="W609" s="10">
        <f t="shared" ca="1" si="56"/>
        <v>2.5346787739748269</v>
      </c>
      <c r="X609" s="10">
        <f t="shared" ca="1" si="57"/>
        <v>2.1673604991906563</v>
      </c>
      <c r="Y609" s="10">
        <f t="shared" ca="1" si="58"/>
        <v>-0.67763114486814313</v>
      </c>
      <c r="Z609" s="10">
        <f ca="1">I609-Test!$AD$20</f>
        <v>-4.37225962318717</v>
      </c>
      <c r="AA609" s="10">
        <f t="shared" ca="1" si="59"/>
        <v>2.7136394543962146</v>
      </c>
    </row>
    <row r="610" spans="1:27">
      <c r="A610" s="6">
        <f ca="1">LN((RAND()^(-Results!$F$4))-1)</f>
        <v>-4.2946434090284242</v>
      </c>
      <c r="B610" s="6">
        <f ca="1">LN((RAND()^(-Results!$F$4))-1)</f>
        <v>-4.6716018877703149</v>
      </c>
      <c r="C610" s="6">
        <f ca="1">LN((RAND()^(-Results!$F$4))-1)</f>
        <v>-2.3427240352487888</v>
      </c>
      <c r="D610" s="6">
        <f ca="1">LN((RAND()^(-Results!$F$4))-1)</f>
        <v>0.78033256293065956</v>
      </c>
      <c r="E610" s="6">
        <f ca="1">LN((RAND()^(-Results!$F$4))-1)</f>
        <v>2.3550183663145141</v>
      </c>
      <c r="F610" s="6">
        <f ca="1">LN((RAND()^(-Results!$F$4))-1)</f>
        <v>-1.2897293935722973</v>
      </c>
      <c r="G610" s="6">
        <f ca="1">LN((RAND()^(-Results!$F$4))-1)</f>
        <v>1.4217126651910299</v>
      </c>
      <c r="H610" s="6">
        <f t="shared" ca="1" si="54"/>
        <v>1.4799638356350342</v>
      </c>
      <c r="I610" s="10">
        <f ca="1">SUMPRODUCT(J610:O610,Results!B$12:G$12)+Results!$F$5*H610</f>
        <v>-31.689918982569623</v>
      </c>
      <c r="J610" s="10">
        <f ca="1">SUMPRODUCT($A610:$F610,Results!$B$15:$G$15)</f>
        <v>9.6948890527768121</v>
      </c>
      <c r="K610" s="10">
        <f ca="1">SUMPRODUCT($A610:$F610,Results!$B$16:$G$16)</f>
        <v>-2.9263300670334269</v>
      </c>
      <c r="L610" s="10">
        <f ca="1">SUMPRODUCT($A610:$F610,Results!$B$17:$G$17)</f>
        <v>-12.97275082253678</v>
      </c>
      <c r="M610" s="10">
        <f ca="1">SUMPRODUCT($A610:$F610,Results!$B$18:$G$18)</f>
        <v>3.1035327033960822</v>
      </c>
      <c r="N610" s="10">
        <f ca="1">SUMPRODUCT($A610:$F610,Results!$B$19:$G$19)</f>
        <v>-22.634320348896303</v>
      </c>
      <c r="O610" s="10">
        <f ca="1">SUMPRODUCT($A610:$F610,Results!$B$20:$G$20)</f>
        <v>-9.03548515928839</v>
      </c>
      <c r="P610" s="10" cm="1">
        <f t="array" aca="1" ref="P610" ca="1">SUMPRODUCT(J610:O610,TRANSPOSE(Test!BL$20:BL$25))+Test!$AD$20-Test!$BL$27</f>
        <v>-38.167202762587735</v>
      </c>
      <c r="Q610" s="10" cm="1">
        <f t="array" aca="1" ref="Q610" ca="1">SUMPRODUCT(J610:O610,TRANSPOSE(Test!ES$20:ES$25))+Test!$AD$20-Test!$ES$27</f>
        <v>-38.208816520444778</v>
      </c>
      <c r="R610" s="10">
        <f ca="1">I610-Results!$E$5*H610</f>
        <v>-37.609774325109761</v>
      </c>
      <c r="S610" s="10" cm="1">
        <f t="array" aca="1" ref="S610" ca="1">SUMPRODUCT(J610:O610,TRANSPOSE(Test!AR$28:AR$33))+Test!$AD$20-Test!$AC$26</f>
        <v>-36.436774318745989</v>
      </c>
      <c r="T610" s="10">
        <f ca="1">SUMPRODUCT(J610:O610,Results!K$9:P$9)</f>
        <v>-38.403359754188145</v>
      </c>
      <c r="U610" s="10">
        <f ca="1">SUMPRODUCT(J610:O610,Results!K$9:P$9)+Test!$AD$20-Test!$AC$31</f>
        <v>-38.386403697663049</v>
      </c>
      <c r="V610" s="10">
        <f t="shared" ca="1" si="55"/>
        <v>6.4772837800181122</v>
      </c>
      <c r="W610" s="10">
        <f t="shared" ca="1" si="56"/>
        <v>6.518897537875155</v>
      </c>
      <c r="X610" s="10">
        <f t="shared" ca="1" si="57"/>
        <v>5.9198553425401386</v>
      </c>
      <c r="Y610" s="10">
        <f t="shared" ca="1" si="58"/>
        <v>4.7468553361763668</v>
      </c>
      <c r="Z610" s="10">
        <f ca="1">I610-Test!$AD$20</f>
        <v>-31.972047049451508</v>
      </c>
      <c r="AA610" s="10">
        <f t="shared" ca="1" si="59"/>
        <v>6.6964847150934261</v>
      </c>
    </row>
    <row r="611" spans="1:27">
      <c r="A611" s="6">
        <f ca="1">LN((RAND()^(-Results!$F$4))-1)</f>
        <v>-9.5452828299064041E-2</v>
      </c>
      <c r="B611" s="6">
        <f ca="1">LN((RAND()^(-Results!$F$4))-1)</f>
        <v>0.2897700967089531</v>
      </c>
      <c r="C611" s="6">
        <f ca="1">LN((RAND()^(-Results!$F$4))-1)</f>
        <v>4.1801175009775431</v>
      </c>
      <c r="D611" s="6">
        <f ca="1">LN((RAND()^(-Results!$F$4))-1)</f>
        <v>-0.14948043366302491</v>
      </c>
      <c r="E611" s="6">
        <f ca="1">LN((RAND()^(-Results!$F$4))-1)</f>
        <v>8.237420268258043E-2</v>
      </c>
      <c r="F611" s="6">
        <f ca="1">LN((RAND()^(-Results!$F$4))-1)</f>
        <v>-0.58982974078983252</v>
      </c>
      <c r="G611" s="6">
        <f ca="1">LN((RAND()^(-Results!$F$4))-1)</f>
        <v>0.12629820688355423</v>
      </c>
      <c r="H611" s="6">
        <f t="shared" ca="1" si="54"/>
        <v>0.18454937732755849</v>
      </c>
      <c r="I611" s="10">
        <f ca="1">SUMPRODUCT(J611:O611,Results!B$12:G$12)+Results!$F$5*H611</f>
        <v>-1.0080159621485363</v>
      </c>
      <c r="J611" s="10">
        <f ca="1">SUMPRODUCT($A611:$F611,Results!$B$15:$G$15)</f>
        <v>5.0075939567134462</v>
      </c>
      <c r="K611" s="10">
        <f ca="1">SUMPRODUCT($A611:$F611,Results!$B$16:$G$16)</f>
        <v>5.9749149576674112</v>
      </c>
      <c r="L611" s="10">
        <f ca="1">SUMPRODUCT($A611:$F611,Results!$B$17:$G$17)</f>
        <v>4.6801527614102012</v>
      </c>
      <c r="M611" s="10">
        <f ca="1">SUMPRODUCT($A611:$F611,Results!$B$18:$G$18)</f>
        <v>-5.146455462416518</v>
      </c>
      <c r="N611" s="10">
        <f ca="1">SUMPRODUCT($A611:$F611,Results!$B$19:$G$19)</f>
        <v>3.0323788923312707</v>
      </c>
      <c r="O611" s="10">
        <f ca="1">SUMPRODUCT($A611:$F611,Results!$B$20:$G$20)</f>
        <v>3.5149821197954392</v>
      </c>
      <c r="P611" s="10" cm="1">
        <f t="array" aca="1" ref="P611" ca="1">SUMPRODUCT(J611:O611,TRANSPOSE(Test!BL$20:BL$25))+Test!$AD$20-Test!$BL$27</f>
        <v>-0.38149610832398329</v>
      </c>
      <c r="Q611" s="10" cm="1">
        <f t="array" aca="1" ref="Q611" ca="1">SUMPRODUCT(J611:O611,TRANSPOSE(Test!ES$20:ES$25))+Test!$AD$20-Test!$ES$27</f>
        <v>-0.43523972122181676</v>
      </c>
      <c r="R611" s="10">
        <f ca="1">I611-Results!$E$5*H611</f>
        <v>-1.7462134714587703</v>
      </c>
      <c r="S611" s="10" cm="1">
        <f t="array" aca="1" ref="S611" ca="1">SUMPRODUCT(J611:O611,TRANSPOSE(Test!AR$28:AR$33))+Test!$AD$20-Test!$AC$26</f>
        <v>6.2890906437653689</v>
      </c>
      <c r="T611" s="10">
        <f ca="1">SUMPRODUCT(J611:O611,Results!K$9:P$9)</f>
        <v>-0.7227577645660237</v>
      </c>
      <c r="U611" s="10">
        <f ca="1">SUMPRODUCT(J611:O611,Results!K$9:P$9)+Test!$AD$20-Test!$AC$31</f>
        <v>-0.70580170804093123</v>
      </c>
      <c r="V611" s="10">
        <f t="shared" ca="1" si="55"/>
        <v>-0.626519853824553</v>
      </c>
      <c r="W611" s="10">
        <f t="shared" ca="1" si="56"/>
        <v>-0.57277624092671953</v>
      </c>
      <c r="X611" s="10">
        <f t="shared" ca="1" si="57"/>
        <v>0.73819750931023398</v>
      </c>
      <c r="Y611" s="10">
        <f t="shared" ca="1" si="58"/>
        <v>-7.2971066059139051</v>
      </c>
      <c r="Z611" s="10">
        <f ca="1">I611-Test!$AD$20</f>
        <v>-1.2901440290304216</v>
      </c>
      <c r="AA611" s="10">
        <f t="shared" ca="1" si="59"/>
        <v>-0.30221425410760505</v>
      </c>
    </row>
    <row r="612" spans="1:27">
      <c r="A612" s="6">
        <f ca="1">LN((RAND()^(-Results!$F$4))-1)</f>
        <v>-4.8023962906028963</v>
      </c>
      <c r="B612" s="6">
        <f ca="1">LN((RAND()^(-Results!$F$4))-1)</f>
        <v>0.45035355089980339</v>
      </c>
      <c r="C612" s="6">
        <f ca="1">LN((RAND()^(-Results!$F$4))-1)</f>
        <v>0.53961871864540834</v>
      </c>
      <c r="D612" s="6">
        <f ca="1">LN((RAND()^(-Results!$F$4))-1)</f>
        <v>1.1834022956286845</v>
      </c>
      <c r="E612" s="6">
        <f ca="1">LN((RAND()^(-Results!$F$4))-1)</f>
        <v>-0.80460330773052546</v>
      </c>
      <c r="F612" s="6">
        <f ca="1">LN((RAND()^(-Results!$F$4))-1)</f>
        <v>-1.3635764513494466</v>
      </c>
      <c r="G612" s="6">
        <f ca="1">LN((RAND()^(-Results!$F$4))-1)</f>
        <v>1.5020114670814217</v>
      </c>
      <c r="H612" s="6">
        <f t="shared" ca="1" si="54"/>
        <v>1.560262637525426</v>
      </c>
      <c r="I612" s="10">
        <f ca="1">SUMPRODUCT(J612:O612,Results!B$12:G$12)+Results!$F$5*H612</f>
        <v>-32.261524832366604</v>
      </c>
      <c r="J612" s="10">
        <f ca="1">SUMPRODUCT($A612:$F612,Results!$B$15:$G$15)</f>
        <v>16.42148265163971</v>
      </c>
      <c r="K612" s="10">
        <f ca="1">SUMPRODUCT($A612:$F612,Results!$B$16:$G$16)</f>
        <v>-2.5845746678769839</v>
      </c>
      <c r="L612" s="10">
        <f ca="1">SUMPRODUCT($A612:$F612,Results!$B$17:$G$17)</f>
        <v>7.2539211698412078</v>
      </c>
      <c r="M612" s="10">
        <f ca="1">SUMPRODUCT($A612:$F612,Results!$B$18:$G$18)</f>
        <v>0.49466306497132906</v>
      </c>
      <c r="N612" s="10">
        <f ca="1">SUMPRODUCT($A612:$F612,Results!$B$19:$G$19)</f>
        <v>-10.438774002953359</v>
      </c>
      <c r="O612" s="10">
        <f ca="1">SUMPRODUCT($A612:$F612,Results!$B$20:$G$20)</f>
        <v>-3.4593331592121119</v>
      </c>
      <c r="P612" s="10" cm="1">
        <f t="array" aca="1" ref="P612" ca="1">SUMPRODUCT(J612:O612,TRANSPOSE(Test!BL$20:BL$25))+Test!$AD$20-Test!$BL$27</f>
        <v>-40.031863653592133</v>
      </c>
      <c r="Q612" s="10" cm="1">
        <f t="array" aca="1" ref="Q612" ca="1">SUMPRODUCT(J612:O612,TRANSPOSE(Test!ES$20:ES$25))+Test!$AD$20-Test!$ES$27</f>
        <v>-39.895334346329257</v>
      </c>
      <c r="R612" s="10">
        <f ca="1">I612-Results!$E$5*H612</f>
        <v>-38.502575382468308</v>
      </c>
      <c r="S612" s="10" cm="1">
        <f t="array" aca="1" ref="S612" ca="1">SUMPRODUCT(J612:O612,TRANSPOSE(Test!AR$28:AR$33))+Test!$AD$20-Test!$AC$26</f>
        <v>-33.873949778495472</v>
      </c>
      <c r="T612" s="10">
        <f ca="1">SUMPRODUCT(J612:O612,Results!K$9:P$9)</f>
        <v>-39.179829853659534</v>
      </c>
      <c r="U612" s="10">
        <f ca="1">SUMPRODUCT(J612:O612,Results!K$9:P$9)+Test!$AD$20-Test!$AC$31</f>
        <v>-39.162873797134438</v>
      </c>
      <c r="V612" s="10">
        <f t="shared" ca="1" si="55"/>
        <v>7.7703388212255291</v>
      </c>
      <c r="W612" s="10">
        <f t="shared" ca="1" si="56"/>
        <v>7.6338095139626532</v>
      </c>
      <c r="X612" s="10">
        <f t="shared" ca="1" si="57"/>
        <v>6.2410505501017042</v>
      </c>
      <c r="Y612" s="10">
        <f t="shared" ca="1" si="58"/>
        <v>1.6124249461288684</v>
      </c>
      <c r="Z612" s="10">
        <f ca="1">I612-Test!$AD$20</f>
        <v>-32.543652899248492</v>
      </c>
      <c r="AA612" s="10">
        <f t="shared" ca="1" si="59"/>
        <v>6.9013489647678341</v>
      </c>
    </row>
    <row r="613" spans="1:27">
      <c r="A613" s="6">
        <f ca="1">LN((RAND()^(-Results!$F$4))-1)</f>
        <v>-1.5036652250728995</v>
      </c>
      <c r="B613" s="6">
        <f ca="1">LN((RAND()^(-Results!$F$4))-1)</f>
        <v>-1.2341427835383798</v>
      </c>
      <c r="C613" s="6">
        <f ca="1">LN((RAND()^(-Results!$F$4))-1)</f>
        <v>-0.40770633542326445</v>
      </c>
      <c r="D613" s="6">
        <f ca="1">LN((RAND()^(-Results!$F$4))-1)</f>
        <v>0.14966495290001719</v>
      </c>
      <c r="E613" s="6">
        <f ca="1">LN((RAND()^(-Results!$F$4))-1)</f>
        <v>-1.3419817641985825</v>
      </c>
      <c r="F613" s="6">
        <f ca="1">LN((RAND()^(-Results!$F$4))-1)</f>
        <v>-0.97471962551225966</v>
      </c>
      <c r="G613" s="6">
        <f ca="1">LN((RAND()^(-Results!$F$4))-1)</f>
        <v>1.9775184431942339</v>
      </c>
      <c r="H613" s="6">
        <f t="shared" ca="1" si="54"/>
        <v>2.0357696136382382</v>
      </c>
      <c r="I613" s="10">
        <f ca="1">SUMPRODUCT(J613:O613,Results!B$12:G$12)+Results!$F$5*H613</f>
        <v>-11.99514604602285</v>
      </c>
      <c r="J613" s="10">
        <f ca="1">SUMPRODUCT($A613:$F613,Results!$B$15:$G$15)</f>
        <v>7.4902359379712262</v>
      </c>
      <c r="K613" s="10">
        <f ca="1">SUMPRODUCT($A613:$F613,Results!$B$16:$G$16)</f>
        <v>-5.3847725185306476</v>
      </c>
      <c r="L613" s="10">
        <f ca="1">SUMPRODUCT($A613:$F613,Results!$B$17:$G$17)</f>
        <v>5.7574163413358477</v>
      </c>
      <c r="M613" s="10">
        <f ca="1">SUMPRODUCT($A613:$F613,Results!$B$18:$G$18)</f>
        <v>1.3538368724615188</v>
      </c>
      <c r="N613" s="10">
        <f ca="1">SUMPRODUCT($A613:$F613,Results!$B$19:$G$19)</f>
        <v>-5.0467845786518239</v>
      </c>
      <c r="O613" s="10">
        <f ca="1">SUMPRODUCT($A613:$F613,Results!$B$20:$G$20)</f>
        <v>-1.4647073965926261</v>
      </c>
      <c r="P613" s="10" cm="1">
        <f t="array" aca="1" ref="P613" ca="1">SUMPRODUCT(J613:O613,TRANSPOSE(Test!BL$20:BL$25))+Test!$AD$20-Test!$BL$27</f>
        <v>-22.096341189570492</v>
      </c>
      <c r="Q613" s="10" cm="1">
        <f t="array" aca="1" ref="Q613" ca="1">SUMPRODUCT(J613:O613,TRANSPOSE(Test!ES$20:ES$25))+Test!$AD$20-Test!$ES$27</f>
        <v>-22.118890083152788</v>
      </c>
      <c r="R613" s="10">
        <f ca="1">I613-Results!$E$5*H613</f>
        <v>-20.138224500575802</v>
      </c>
      <c r="S613" s="10" cm="1">
        <f t="array" aca="1" ref="S613" ca="1">SUMPRODUCT(J613:O613,TRANSPOSE(Test!AR$28:AR$33))+Test!$AD$20-Test!$AC$26</f>
        <v>-20.052933854933308</v>
      </c>
      <c r="T613" s="10">
        <f ca="1">SUMPRODUCT(J613:O613,Results!K$9:P$9)</f>
        <v>-22.243735467326726</v>
      </c>
      <c r="U613" s="10">
        <f ca="1">SUMPRODUCT(J613:O613,Results!K$9:P$9)+Test!$AD$20-Test!$AC$31</f>
        <v>-22.226779410801633</v>
      </c>
      <c r="V613" s="10">
        <f t="shared" ca="1" si="55"/>
        <v>10.101195143547642</v>
      </c>
      <c r="W613" s="10">
        <f t="shared" ca="1" si="56"/>
        <v>10.123744037129939</v>
      </c>
      <c r="X613" s="10">
        <f t="shared" ca="1" si="57"/>
        <v>8.1430784545529526</v>
      </c>
      <c r="Y613" s="10">
        <f t="shared" ca="1" si="58"/>
        <v>8.057787808910458</v>
      </c>
      <c r="Z613" s="10">
        <f ca="1">I613-Test!$AD$20</f>
        <v>-12.277274112904735</v>
      </c>
      <c r="AA613" s="10">
        <f t="shared" ca="1" si="59"/>
        <v>10.231633364778784</v>
      </c>
    </row>
    <row r="614" spans="1:27">
      <c r="A614" s="6">
        <f ca="1">LN((RAND()^(-Results!$F$4))-1)</f>
        <v>-4.831541171021505</v>
      </c>
      <c r="B614" s="6">
        <f ca="1">LN((RAND()^(-Results!$F$4))-1)</f>
        <v>1.0539546370056905</v>
      </c>
      <c r="C614" s="6">
        <f ca="1">LN((RAND()^(-Results!$F$4))-1)</f>
        <v>2.0588323142771014</v>
      </c>
      <c r="D614" s="6">
        <f ca="1">LN((RAND()^(-Results!$F$4))-1)</f>
        <v>-0.30433981031733814</v>
      </c>
      <c r="E614" s="6">
        <f ca="1">LN((RAND()^(-Results!$F$4))-1)</f>
        <v>0.36660299673890789</v>
      </c>
      <c r="F614" s="6">
        <f ca="1">LN((RAND()^(-Results!$F$4))-1)</f>
        <v>1.0719712616307733</v>
      </c>
      <c r="G614" s="6">
        <f ca="1">LN((RAND()^(-Results!$F$4))-1)</f>
        <v>-1.9485874609531175</v>
      </c>
      <c r="H614" s="6">
        <f t="shared" ca="1" si="54"/>
        <v>-1.8903362905091132</v>
      </c>
      <c r="I614" s="10">
        <f ca="1">SUMPRODUCT(J614:O614,Results!B$12:G$12)+Results!$F$5*H614</f>
        <v>-33.745126114206336</v>
      </c>
      <c r="J614" s="10">
        <f ca="1">SUMPRODUCT($A614:$F614,Results!$B$15:$G$15)</f>
        <v>12.88893978600372</v>
      </c>
      <c r="K614" s="10">
        <f ca="1">SUMPRODUCT($A614:$F614,Results!$B$16:$G$16)</f>
        <v>5.7982610499349869</v>
      </c>
      <c r="L614" s="10">
        <f ca="1">SUMPRODUCT($A614:$F614,Results!$B$17:$G$17)</f>
        <v>1.4055822649264422</v>
      </c>
      <c r="M614" s="10">
        <f ca="1">SUMPRODUCT($A614:$F614,Results!$B$18:$G$18)</f>
        <v>-4.899079988554897</v>
      </c>
      <c r="N614" s="10">
        <f ca="1">SUMPRODUCT($A614:$F614,Results!$B$19:$G$19)</f>
        <v>-7.8446544559251876</v>
      </c>
      <c r="O614" s="10">
        <f ca="1">SUMPRODUCT($A614:$F614,Results!$B$20:$G$20)</f>
        <v>-1.1637646767850329</v>
      </c>
      <c r="P614" s="10" cm="1">
        <f t="array" aca="1" ref="P614" ca="1">SUMPRODUCT(J614:O614,TRANSPOSE(Test!BL$20:BL$25))+Test!$AD$20-Test!$BL$27</f>
        <v>-23.717888552252532</v>
      </c>
      <c r="Q614" s="10" cm="1">
        <f t="array" aca="1" ref="Q614" ca="1">SUMPRODUCT(J614:O614,TRANSPOSE(Test!ES$20:ES$25))+Test!$AD$20-Test!$ES$27</f>
        <v>-23.570993893242662</v>
      </c>
      <c r="R614" s="10">
        <f ca="1">I614-Results!$E$5*H614</f>
        <v>-26.183780952169883</v>
      </c>
      <c r="S614" s="10" cm="1">
        <f t="array" aca="1" ref="S614" ca="1">SUMPRODUCT(J614:O614,TRANSPOSE(Test!AR$28:AR$33))+Test!$AD$20-Test!$AC$26</f>
        <v>-14.510232138666122</v>
      </c>
      <c r="T614" s="10">
        <f ca="1">SUMPRODUCT(J614:O614,Results!K$9:P$9)</f>
        <v>-22.832559996765514</v>
      </c>
      <c r="U614" s="10">
        <f ca="1">SUMPRODUCT(J614:O614,Results!K$9:P$9)+Test!$AD$20-Test!$AC$31</f>
        <v>-22.815603940240422</v>
      </c>
      <c r="V614" s="10">
        <f t="shared" ca="1" si="55"/>
        <v>-10.027237561953804</v>
      </c>
      <c r="W614" s="10">
        <f t="shared" ca="1" si="56"/>
        <v>-10.174132220963674</v>
      </c>
      <c r="X614" s="10">
        <f t="shared" ca="1" si="57"/>
        <v>-7.5613451620364529</v>
      </c>
      <c r="Y614" s="10">
        <f t="shared" ca="1" si="58"/>
        <v>-19.234893975540214</v>
      </c>
      <c r="Z614" s="10">
        <f ca="1">I614-Test!$AD$20</f>
        <v>-34.027254181088225</v>
      </c>
      <c r="AA614" s="10">
        <f t="shared" ca="1" si="59"/>
        <v>-10.929522173965914</v>
      </c>
    </row>
    <row r="615" spans="1:27">
      <c r="A615" s="6">
        <f ca="1">LN((RAND()^(-Results!$F$4))-1)</f>
        <v>-1.682787922254775</v>
      </c>
      <c r="B615" s="6">
        <f ca="1">LN((RAND()^(-Results!$F$4))-1)</f>
        <v>1.0209788016497254</v>
      </c>
      <c r="C615" s="6">
        <f ca="1">LN((RAND()^(-Results!$F$4))-1)</f>
        <v>-1.0309912468367162</v>
      </c>
      <c r="D615" s="6">
        <f ca="1">LN((RAND()^(-Results!$F$4))-1)</f>
        <v>-1.9551501384717394</v>
      </c>
      <c r="E615" s="6">
        <f ca="1">LN((RAND()^(-Results!$F$4))-1)</f>
        <v>1.7405758724300973</v>
      </c>
      <c r="F615" s="6">
        <f ca="1">LN((RAND()^(-Results!$F$4))-1)</f>
        <v>-1.4921404437768506</v>
      </c>
      <c r="G615" s="6">
        <f ca="1">LN((RAND()^(-Results!$F$4))-1)</f>
        <v>-0.87460033768769918</v>
      </c>
      <c r="H615" s="6">
        <f t="shared" ca="1" si="54"/>
        <v>-0.81634916724369488</v>
      </c>
      <c r="I615" s="10">
        <f ca="1">SUMPRODUCT(J615:O615,Results!B$12:G$12)+Results!$F$5*H615</f>
        <v>-15.572175121080637</v>
      </c>
      <c r="J615" s="10">
        <f ca="1">SUMPRODUCT($A615:$F615,Results!$B$15:$G$15)</f>
        <v>6.206806535924188</v>
      </c>
      <c r="K615" s="10">
        <f ca="1">SUMPRODUCT($A615:$F615,Results!$B$16:$G$16)</f>
        <v>3.8344584778321535</v>
      </c>
      <c r="L615" s="10">
        <f ca="1">SUMPRODUCT($A615:$F615,Results!$B$17:$G$17)</f>
        <v>-5.9703718238569197</v>
      </c>
      <c r="M615" s="10">
        <f ca="1">SUMPRODUCT($A615:$F615,Results!$B$18:$G$18)</f>
        <v>5.4576185784968594</v>
      </c>
      <c r="N615" s="10">
        <f ca="1">SUMPRODUCT($A615:$F615,Results!$B$19:$G$19)</f>
        <v>-4.9065806810674033</v>
      </c>
      <c r="O615" s="10">
        <f ca="1">SUMPRODUCT($A615:$F615,Results!$B$20:$G$20)</f>
        <v>-6.4526595499368451</v>
      </c>
      <c r="P615" s="10" cm="1">
        <f t="array" aca="1" ref="P615" ca="1">SUMPRODUCT(J615:O615,TRANSPOSE(Test!BL$20:BL$25))+Test!$AD$20-Test!$BL$27</f>
        <v>-11.724974454916868</v>
      </c>
      <c r="Q615" s="10" cm="1">
        <f t="array" aca="1" ref="Q615" ca="1">SUMPRODUCT(J615:O615,TRANSPOSE(Test!ES$20:ES$25))+Test!$AD$20-Test!$ES$27</f>
        <v>-11.6869621900954</v>
      </c>
      <c r="R615" s="10">
        <f ca="1">I615-Results!$E$5*H615</f>
        <v>-12.306778452105856</v>
      </c>
      <c r="S615" s="10" cm="1">
        <f t="array" aca="1" ref="S615" ca="1">SUMPRODUCT(J615:O615,TRANSPOSE(Test!AR$28:AR$33))+Test!$AD$20-Test!$AC$26</f>
        <v>-15.23072776362056</v>
      </c>
      <c r="T615" s="10">
        <f ca="1">SUMPRODUCT(J615:O615,Results!K$9:P$9)</f>
        <v>-11.535225466431207</v>
      </c>
      <c r="U615" s="10">
        <f ca="1">SUMPRODUCT(J615:O615,Results!K$9:P$9)+Test!$AD$20-Test!$AC$31</f>
        <v>-11.518269409906114</v>
      </c>
      <c r="V615" s="10">
        <f t="shared" ca="1" si="55"/>
        <v>-3.8472006661637685</v>
      </c>
      <c r="W615" s="10">
        <f t="shared" ca="1" si="56"/>
        <v>-3.8852129309852366</v>
      </c>
      <c r="X615" s="10">
        <f t="shared" ca="1" si="57"/>
        <v>-3.2653966689747804</v>
      </c>
      <c r="Y615" s="10">
        <f t="shared" ca="1" si="58"/>
        <v>-0.34144735746007626</v>
      </c>
      <c r="Z615" s="10">
        <f ca="1">I615-Test!$AD$20</f>
        <v>-15.854303187962522</v>
      </c>
      <c r="AA615" s="10">
        <f t="shared" ca="1" si="59"/>
        <v>-4.0539057111745223</v>
      </c>
    </row>
    <row r="616" spans="1:27">
      <c r="A616" s="6">
        <f ca="1">LN((RAND()^(-Results!$F$4))-1)</f>
        <v>1.5368390113885291</v>
      </c>
      <c r="B616" s="6">
        <f ca="1">LN((RAND()^(-Results!$F$4))-1)</f>
        <v>0.46552446633547645</v>
      </c>
      <c r="C616" s="6">
        <f ca="1">LN((RAND()^(-Results!$F$4))-1)</f>
        <v>0.2402092797224302</v>
      </c>
      <c r="D616" s="6">
        <f ca="1">LN((RAND()^(-Results!$F$4))-1)</f>
        <v>-1.6484004501094462</v>
      </c>
      <c r="E616" s="6">
        <f ca="1">LN((RAND()^(-Results!$F$4))-1)</f>
        <v>0.75996411573682565</v>
      </c>
      <c r="F616" s="6">
        <f ca="1">LN((RAND()^(-Results!$F$4))-1)</f>
        <v>-1.5216235527702513</v>
      </c>
      <c r="G616" s="6">
        <f ca="1">LN((RAND()^(-Results!$F$4))-1)</f>
        <v>-0.30942778048171993</v>
      </c>
      <c r="H616" s="6">
        <f t="shared" ca="1" si="54"/>
        <v>-0.25117661003771569</v>
      </c>
      <c r="I616" s="10">
        <f ca="1">SUMPRODUCT(J616:O616,Results!B$12:G$12)+Results!$F$5*H616</f>
        <v>4.9929502910496391</v>
      </c>
      <c r="J616" s="10">
        <f ca="1">SUMPRODUCT($A616:$F616,Results!$B$15:$G$15)</f>
        <v>-0.6462606954877268</v>
      </c>
      <c r="K616" s="10">
        <f ca="1">SUMPRODUCT($A616:$F616,Results!$B$16:$G$16)</f>
        <v>2.5674738670715422</v>
      </c>
      <c r="L616" s="10">
        <f ca="1">SUMPRODUCT($A616:$F616,Results!$B$17:$G$17)</f>
        <v>-1.77089581973689</v>
      </c>
      <c r="M616" s="10">
        <f ca="1">SUMPRODUCT($A616:$F616,Results!$B$18:$G$18)</f>
        <v>3.4734086788623433</v>
      </c>
      <c r="N616" s="10">
        <f ca="1">SUMPRODUCT($A616:$F616,Results!$B$19:$G$19)</f>
        <v>3.5685462411749995</v>
      </c>
      <c r="O616" s="10">
        <f ca="1">SUMPRODUCT($A616:$F616,Results!$B$20:$G$20)</f>
        <v>-1.5419500308356699</v>
      </c>
      <c r="P616" s="10" cm="1">
        <f t="array" aca="1" ref="P616" ca="1">SUMPRODUCT(J616:O616,TRANSPOSE(Test!BL$20:BL$25))+Test!$AD$20-Test!$BL$27</f>
        <v>6.448176752020415</v>
      </c>
      <c r="Q616" s="10" cm="1">
        <f t="array" aca="1" ref="Q616" ca="1">SUMPRODUCT(J616:O616,TRANSPOSE(Test!ES$20:ES$25))+Test!$AD$20-Test!$ES$27</f>
        <v>6.3687812748181525</v>
      </c>
      <c r="R616" s="10">
        <f ca="1">I616-Results!$E$5*H616</f>
        <v>5.997656731200502</v>
      </c>
      <c r="S616" s="10" cm="1">
        <f t="array" aca="1" ref="S616" ca="1">SUMPRODUCT(J616:O616,TRANSPOSE(Test!AR$28:AR$33))+Test!$AD$20-Test!$AC$26</f>
        <v>2.4467462415825096</v>
      </c>
      <c r="T616" s="10">
        <f ca="1">SUMPRODUCT(J616:O616,Results!K$9:P$9)</f>
        <v>5.9190348648861955</v>
      </c>
      <c r="U616" s="10">
        <f ca="1">SUMPRODUCT(J616:O616,Results!K$9:P$9)+Test!$AD$20-Test!$AC$31</f>
        <v>5.935990921411288</v>
      </c>
      <c r="V616" s="10">
        <f t="shared" ca="1" si="55"/>
        <v>-1.4552264609707759</v>
      </c>
      <c r="W616" s="10">
        <f t="shared" ca="1" si="56"/>
        <v>-1.3758309837685134</v>
      </c>
      <c r="X616" s="10">
        <f t="shared" ca="1" si="57"/>
        <v>-1.004706440150863</v>
      </c>
      <c r="Y616" s="10">
        <f t="shared" ca="1" si="58"/>
        <v>2.5462040494671294</v>
      </c>
      <c r="Z616" s="10">
        <f ca="1">I616-Test!$AD$20</f>
        <v>4.710822224167754</v>
      </c>
      <c r="AA616" s="10">
        <f t="shared" ca="1" si="59"/>
        <v>-0.94304063036164898</v>
      </c>
    </row>
    <row r="617" spans="1:27">
      <c r="A617" s="6">
        <f ca="1">LN((RAND()^(-Results!$F$4))-1)</f>
        <v>1.2384520785548334</v>
      </c>
      <c r="B617" s="6">
        <f ca="1">LN((RAND()^(-Results!$F$4))-1)</f>
        <v>0.71020114982163163</v>
      </c>
      <c r="C617" s="6">
        <f ca="1">LN((RAND()^(-Results!$F$4))-1)</f>
        <v>-3.7326003006927726</v>
      </c>
      <c r="D617" s="6">
        <f ca="1">LN((RAND()^(-Results!$F$4))-1)</f>
        <v>-7.4581641913803634E-2</v>
      </c>
      <c r="E617" s="6">
        <f ca="1">LN((RAND()^(-Results!$F$4))-1)</f>
        <v>0.93951629803211689</v>
      </c>
      <c r="F617" s="6">
        <f ca="1">LN((RAND()^(-Results!$F$4))-1)</f>
        <v>-0.80502143055103759</v>
      </c>
      <c r="G617" s="6">
        <f ca="1">LN((RAND()^(-Results!$F$4))-1)</f>
        <v>-0.80168679296744505</v>
      </c>
      <c r="H617" s="6">
        <f t="shared" ca="1" si="54"/>
        <v>-0.74343562252344075</v>
      </c>
      <c r="I617" s="10">
        <f ca="1">SUMPRODUCT(J617:O617,Results!B$12:G$12)+Results!$F$5*H617</f>
        <v>5.2916905944395118</v>
      </c>
      <c r="J617" s="10">
        <f ca="1">SUMPRODUCT($A617:$F617,Results!$B$15:$G$15)</f>
        <v>-6.3365846598973992</v>
      </c>
      <c r="K617" s="10">
        <f ca="1">SUMPRODUCT($A617:$F617,Results!$B$16:$G$16)</f>
        <v>-3.1873188658356035</v>
      </c>
      <c r="L617" s="10">
        <f ca="1">SUMPRODUCT($A617:$F617,Results!$B$17:$G$17)</f>
        <v>-6.6382656234120372</v>
      </c>
      <c r="M617" s="10">
        <f ca="1">SUMPRODUCT($A617:$F617,Results!$B$18:$G$18)</f>
        <v>7.6389008714733846</v>
      </c>
      <c r="N617" s="10">
        <f ca="1">SUMPRODUCT($A617:$F617,Results!$B$19:$G$19)</f>
        <v>-3.3235894174063751E-2</v>
      </c>
      <c r="O617" s="10">
        <f ca="1">SUMPRODUCT($A617:$F617,Results!$B$20:$G$20)</f>
        <v>-4.5065141814873853</v>
      </c>
      <c r="P617" s="10" cm="1">
        <f t="array" aca="1" ref="P617" ca="1">SUMPRODUCT(J617:O617,TRANSPOSE(Test!BL$20:BL$25))+Test!$AD$20-Test!$BL$27</f>
        <v>7.5403739632281033</v>
      </c>
      <c r="Q617" s="10" cm="1">
        <f t="array" aca="1" ref="Q617" ca="1">SUMPRODUCT(J617:O617,TRANSPOSE(Test!ES$20:ES$25))+Test!$AD$20-Test!$ES$27</f>
        <v>7.5833018164212742</v>
      </c>
      <c r="R617" s="10">
        <f ca="1">I617-Results!$E$5*H617</f>
        <v>8.2654330845332744</v>
      </c>
      <c r="S617" s="10" cm="1">
        <f t="array" aca="1" ref="S617" ca="1">SUMPRODUCT(J617:O617,TRANSPOSE(Test!AR$28:AR$33))+Test!$AD$20-Test!$AC$26</f>
        <v>-2.2346324905207418</v>
      </c>
      <c r="T617" s="10">
        <f ca="1">SUMPRODUCT(J617:O617,Results!K$9:P$9)</f>
        <v>7.7821843642608002</v>
      </c>
      <c r="U617" s="10">
        <f ca="1">SUMPRODUCT(J617:O617,Results!K$9:P$9)+Test!$AD$20-Test!$AC$31</f>
        <v>7.7991404207858928</v>
      </c>
      <c r="V617" s="10">
        <f t="shared" ca="1" si="55"/>
        <v>-2.2486833687885914</v>
      </c>
      <c r="W617" s="10">
        <f t="shared" ca="1" si="56"/>
        <v>-2.2916112219817624</v>
      </c>
      <c r="X617" s="10">
        <f t="shared" ca="1" si="57"/>
        <v>-2.9737424900937626</v>
      </c>
      <c r="Y617" s="10">
        <f t="shared" ca="1" si="58"/>
        <v>7.5263230849602536</v>
      </c>
      <c r="Z617" s="10">
        <f ca="1">I617-Test!$AD$20</f>
        <v>5.0095625275576268</v>
      </c>
      <c r="AA617" s="10">
        <f t="shared" ca="1" si="59"/>
        <v>-2.5074498263463809</v>
      </c>
    </row>
    <row r="618" spans="1:27">
      <c r="A618" s="6">
        <f ca="1">LN((RAND()^(-Results!$F$4))-1)</f>
        <v>0.21607629739977802</v>
      </c>
      <c r="B618" s="6">
        <f ca="1">LN((RAND()^(-Results!$F$4))-1)</f>
        <v>-0.3038370072366019</v>
      </c>
      <c r="C618" s="6">
        <f ca="1">LN((RAND()^(-Results!$F$4))-1)</f>
        <v>1.0351853011092762</v>
      </c>
      <c r="D618" s="6">
        <f ca="1">LN((RAND()^(-Results!$F$4))-1)</f>
        <v>0.26904252518703342</v>
      </c>
      <c r="E618" s="6">
        <f ca="1">LN((RAND()^(-Results!$F$4))-1)</f>
        <v>1.1455078481592358</v>
      </c>
      <c r="F618" s="6">
        <f ca="1">LN((RAND()^(-Results!$F$4))-1)</f>
        <v>2.2319359800322069</v>
      </c>
      <c r="G618" s="6">
        <f ca="1">LN((RAND()^(-Results!$F$4))-1)</f>
        <v>-5.879014669881828</v>
      </c>
      <c r="H618" s="6">
        <f t="shared" ca="1" si="54"/>
        <v>-5.8207634994378239</v>
      </c>
      <c r="I618" s="10">
        <f ca="1">SUMPRODUCT(J618:O618,Results!B$12:G$12)+Results!$F$5*H618</f>
        <v>-14.023044673035477</v>
      </c>
      <c r="J618" s="10">
        <f ca="1">SUMPRODUCT($A618:$F618,Results!$B$15:$G$15)</f>
        <v>-5.668324579785482</v>
      </c>
      <c r="K618" s="10">
        <f ca="1">SUMPRODUCT($A618:$F618,Results!$B$16:$G$16)</f>
        <v>5.3289188184512621</v>
      </c>
      <c r="L618" s="10">
        <f ca="1">SUMPRODUCT($A618:$F618,Results!$B$17:$G$17)</f>
        <v>-6.3436062029033078</v>
      </c>
      <c r="M618" s="10">
        <f ca="1">SUMPRODUCT($A618:$F618,Results!$B$18:$G$18)</f>
        <v>-5.4969427067630523</v>
      </c>
      <c r="N618" s="10">
        <f ca="1">SUMPRODUCT($A618:$F618,Results!$B$19:$G$19)</f>
        <v>0.68959629257980892</v>
      </c>
      <c r="O618" s="10">
        <f ca="1">SUMPRODUCT($A618:$F618,Results!$B$20:$G$20)</f>
        <v>2.6877564105412612</v>
      </c>
      <c r="P618" s="10" cm="1">
        <f t="array" aca="1" ref="P618" ca="1">SUMPRODUCT(J618:O618,TRANSPOSE(Test!BL$20:BL$25))+Test!$AD$20-Test!$BL$27</f>
        <v>15.614533903614113</v>
      </c>
      <c r="Q618" s="10" cm="1">
        <f t="array" aca="1" ref="Q618" ca="1">SUMPRODUCT(J618:O618,TRANSPOSE(Test!ES$20:ES$25))+Test!$AD$20-Test!$ES$27</f>
        <v>15.629767242635925</v>
      </c>
      <c r="R618" s="10">
        <f ca="1">I618-Results!$E$5*H618</f>
        <v>9.2600093247158188</v>
      </c>
      <c r="S618" s="10" cm="1">
        <f t="array" aca="1" ref="S618" ca="1">SUMPRODUCT(J618:O618,TRANSPOSE(Test!AR$28:AR$33))+Test!$AD$20-Test!$AC$26</f>
        <v>18.575041180293837</v>
      </c>
      <c r="T618" s="10">
        <f ca="1">SUMPRODUCT(J618:O618,Results!K$9:P$9)</f>
        <v>15.693899471820796</v>
      </c>
      <c r="U618" s="10">
        <f ca="1">SUMPRODUCT(J618:O618,Results!K$9:P$9)+Test!$AD$20-Test!$AC$31</f>
        <v>15.710855528345888</v>
      </c>
      <c r="V618" s="10">
        <f t="shared" ca="1" si="55"/>
        <v>-29.637578576649588</v>
      </c>
      <c r="W618" s="10">
        <f t="shared" ca="1" si="56"/>
        <v>-29.6528119156714</v>
      </c>
      <c r="X618" s="10">
        <f t="shared" ca="1" si="57"/>
        <v>-23.283053997751296</v>
      </c>
      <c r="Y618" s="10">
        <f t="shared" ca="1" si="58"/>
        <v>-32.598085853329316</v>
      </c>
      <c r="Z618" s="10">
        <f ca="1">I618-Test!$AD$20</f>
        <v>-14.305172739917362</v>
      </c>
      <c r="AA618" s="10">
        <f t="shared" ca="1" si="59"/>
        <v>-29.733900201381367</v>
      </c>
    </row>
    <row r="619" spans="1:27">
      <c r="A619" s="6">
        <f ca="1">LN((RAND()^(-Results!$F$4))-1)</f>
        <v>1.452067462936476</v>
      </c>
      <c r="B619" s="6">
        <f ca="1">LN((RAND()^(-Results!$F$4))-1)</f>
        <v>-0.49856060426983173</v>
      </c>
      <c r="C619" s="6">
        <f ca="1">LN((RAND()^(-Results!$F$4))-1)</f>
        <v>-2.6515986005069134</v>
      </c>
      <c r="D619" s="6">
        <f ca="1">LN((RAND()^(-Results!$F$4))-1)</f>
        <v>-3.7267910913484137</v>
      </c>
      <c r="E619" s="6">
        <f ca="1">LN((RAND()^(-Results!$F$4))-1)</f>
        <v>0.13929669062513603</v>
      </c>
      <c r="F619" s="6">
        <f ca="1">LN((RAND()^(-Results!$F$4))-1)</f>
        <v>-2.0428947393494599</v>
      </c>
      <c r="G619" s="6">
        <f ca="1">LN((RAND()^(-Results!$F$4))-1)</f>
        <v>0.20760337861647279</v>
      </c>
      <c r="H619" s="6">
        <f t="shared" ca="1" si="54"/>
        <v>0.26585454906047706</v>
      </c>
      <c r="I619" s="10">
        <f ca="1">SUMPRODUCT(J619:O619,Results!B$12:G$12)+Results!$F$5*H619</f>
        <v>-1.2842489980733192</v>
      </c>
      <c r="J619" s="10">
        <f ca="1">SUMPRODUCT($A619:$F619,Results!$B$15:$G$15)</f>
        <v>0.94646581122833062</v>
      </c>
      <c r="K619" s="10">
        <f ca="1">SUMPRODUCT($A619:$F619,Results!$B$16:$G$16)</f>
        <v>-2.3209027373372271</v>
      </c>
      <c r="L619" s="10">
        <f ca="1">SUMPRODUCT($A619:$F619,Results!$B$17:$G$17)</f>
        <v>-2.7000205295151698</v>
      </c>
      <c r="M619" s="10">
        <f ca="1">SUMPRODUCT($A619:$F619,Results!$B$18:$G$18)</f>
        <v>9.2271554147448214</v>
      </c>
      <c r="N619" s="10">
        <f ca="1">SUMPRODUCT($A619:$F619,Results!$B$19:$G$19)</f>
        <v>0.68671895661734417</v>
      </c>
      <c r="O619" s="10">
        <f ca="1">SUMPRODUCT($A619:$F619,Results!$B$20:$G$20)</f>
        <v>-5.7184161353631229</v>
      </c>
      <c r="P619" s="10" cm="1">
        <f t="array" aca="1" ref="P619" ca="1">SUMPRODUCT(J619:O619,TRANSPOSE(Test!BL$20:BL$25))+Test!$AD$20-Test!$BL$27</f>
        <v>-3.1742410593735646</v>
      </c>
      <c r="Q619" s="10" cm="1">
        <f t="array" aca="1" ref="Q619" ca="1">SUMPRODUCT(J619:O619,TRANSPOSE(Test!ES$20:ES$25))+Test!$AD$20-Test!$ES$27</f>
        <v>-3.3117173385626422</v>
      </c>
      <c r="R619" s="10">
        <f ca="1">I619-Results!$E$5*H619</f>
        <v>-2.3476671943152274</v>
      </c>
      <c r="S619" s="10" cm="1">
        <f t="array" aca="1" ref="S619" ca="1">SUMPRODUCT(J619:O619,TRANSPOSE(Test!AR$28:AR$33))+Test!$AD$20-Test!$AC$26</f>
        <v>-12.203738197035713</v>
      </c>
      <c r="T619" s="10">
        <f ca="1">SUMPRODUCT(J619:O619,Results!K$9:P$9)</f>
        <v>-4.0979557249086227</v>
      </c>
      <c r="U619" s="10">
        <f ca="1">SUMPRODUCT(J619:O619,Results!K$9:P$9)+Test!$AD$20-Test!$AC$31</f>
        <v>-4.0809996683835301</v>
      </c>
      <c r="V619" s="10">
        <f t="shared" ca="1" si="55"/>
        <v>1.8899920613002454</v>
      </c>
      <c r="W619" s="10">
        <f t="shared" ca="1" si="56"/>
        <v>2.0274683404893228</v>
      </c>
      <c r="X619" s="10">
        <f t="shared" ca="1" si="57"/>
        <v>1.0634181962419083</v>
      </c>
      <c r="Y619" s="10">
        <f t="shared" ca="1" si="58"/>
        <v>10.919489198962394</v>
      </c>
      <c r="Z619" s="10">
        <f ca="1">I619-Test!$AD$20</f>
        <v>-1.5663770649552045</v>
      </c>
      <c r="AA619" s="10">
        <f t="shared" ca="1" si="59"/>
        <v>2.7967506703102112</v>
      </c>
    </row>
    <row r="620" spans="1:27">
      <c r="A620" s="6">
        <f ca="1">LN((RAND()^(-Results!$F$4))-1)</f>
        <v>-0.58906186075786227</v>
      </c>
      <c r="B620" s="6">
        <f ca="1">LN((RAND()^(-Results!$F$4))-1)</f>
        <v>3.8259680417111879</v>
      </c>
      <c r="C620" s="6">
        <f ca="1">LN((RAND()^(-Results!$F$4))-1)</f>
        <v>0.27241294991954262</v>
      </c>
      <c r="D620" s="6">
        <f ca="1">LN((RAND()^(-Results!$F$4))-1)</f>
        <v>-1.9709399106463168</v>
      </c>
      <c r="E620" s="6">
        <f ca="1">LN((RAND()^(-Results!$F$4))-1)</f>
        <v>-0.13551812315470177</v>
      </c>
      <c r="F620" s="6">
        <f ca="1">LN((RAND()^(-Results!$F$4))-1)</f>
        <v>-2.5705258965826863</v>
      </c>
      <c r="G620" s="6">
        <f ca="1">LN((RAND()^(-Results!$F$4))-1)</f>
        <v>-1.6183240045964327</v>
      </c>
      <c r="H620" s="6">
        <f t="shared" ca="1" si="54"/>
        <v>-1.5600728341524284</v>
      </c>
      <c r="I620" s="10">
        <f ca="1">SUMPRODUCT(J620:O620,Results!B$12:G$12)+Results!$F$5*H620</f>
        <v>-15.859725328590761</v>
      </c>
      <c r="J620" s="10">
        <f ca="1">SUMPRODUCT($A620:$F620,Results!$B$15:$G$15)</f>
        <v>8.2233192994860786</v>
      </c>
      <c r="K620" s="10">
        <f ca="1">SUMPRODUCT($A620:$F620,Results!$B$16:$G$16)</f>
        <v>2.6470335779539678</v>
      </c>
      <c r="L620" s="10">
        <f ca="1">SUMPRODUCT($A620:$F620,Results!$B$17:$G$17)</f>
        <v>6.1187181773321342</v>
      </c>
      <c r="M620" s="10">
        <f ca="1">SUMPRODUCT($A620:$F620,Results!$B$18:$G$18)</f>
        <v>6.4804577100812217</v>
      </c>
      <c r="N620" s="10">
        <f ca="1">SUMPRODUCT($A620:$F620,Results!$B$19:$G$19)</f>
        <v>4.4923093436629102</v>
      </c>
      <c r="O620" s="10">
        <f ca="1">SUMPRODUCT($A620:$F620,Results!$B$20:$G$20)</f>
        <v>-3.6219430607182428</v>
      </c>
      <c r="P620" s="10" cm="1">
        <f t="array" aca="1" ref="P620" ca="1">SUMPRODUCT(J620:O620,TRANSPOSE(Test!BL$20:BL$25))+Test!$AD$20-Test!$BL$27</f>
        <v>-8.8718185725924226</v>
      </c>
      <c r="Q620" s="10" cm="1">
        <f t="array" aca="1" ref="Q620" ca="1">SUMPRODUCT(J620:O620,TRANSPOSE(Test!ES$20:ES$25))+Test!$AD$20-Test!$ES$27</f>
        <v>-8.7883603497084852</v>
      </c>
      <c r="R620" s="10">
        <f ca="1">I620-Results!$E$5*H620</f>
        <v>-9.6194339919810474</v>
      </c>
      <c r="S620" s="10" cm="1">
        <f t="array" aca="1" ref="S620" ca="1">SUMPRODUCT(J620:O620,TRANSPOSE(Test!AR$28:AR$33))+Test!$AD$20-Test!$AC$26</f>
        <v>-12.905292635382576</v>
      </c>
      <c r="T620" s="10">
        <f ca="1">SUMPRODUCT(J620:O620,Results!K$9:P$9)</f>
        <v>-8.4096667522859239</v>
      </c>
      <c r="U620" s="10">
        <f ca="1">SUMPRODUCT(J620:O620,Results!K$9:P$9)+Test!$AD$20-Test!$AC$31</f>
        <v>-8.3927106957608313</v>
      </c>
      <c r="V620" s="10">
        <f t="shared" ca="1" si="55"/>
        <v>-6.9879067559983383</v>
      </c>
      <c r="W620" s="10">
        <f t="shared" ca="1" si="56"/>
        <v>-7.0713649788822757</v>
      </c>
      <c r="X620" s="10">
        <f t="shared" ca="1" si="57"/>
        <v>-6.2402913366097135</v>
      </c>
      <c r="Y620" s="10">
        <f t="shared" ca="1" si="58"/>
        <v>-2.9544326932081848</v>
      </c>
      <c r="Z620" s="10">
        <f ca="1">I620-Test!$AD$20</f>
        <v>-16.141853395472648</v>
      </c>
      <c r="AA620" s="10">
        <f t="shared" ca="1" si="59"/>
        <v>-7.4670146328299296</v>
      </c>
    </row>
    <row r="621" spans="1:27">
      <c r="A621" s="6">
        <f ca="1">LN((RAND()^(-Results!$F$4))-1)</f>
        <v>-3.9197399066955727E-2</v>
      </c>
      <c r="B621" s="6">
        <f ca="1">LN((RAND()^(-Results!$F$4))-1)</f>
        <v>-2.1153965695602235</v>
      </c>
      <c r="C621" s="6">
        <f ca="1">LN((RAND()^(-Results!$F$4))-1)</f>
        <v>0.36761364272319391</v>
      </c>
      <c r="D621" s="6">
        <f ca="1">LN((RAND()^(-Results!$F$4))-1)</f>
        <v>0.27736210317034882</v>
      </c>
      <c r="E621" s="6">
        <f ca="1">LN((RAND()^(-Results!$F$4))-1)</f>
        <v>-3.6061882172515087</v>
      </c>
      <c r="F621" s="6">
        <f ca="1">LN((RAND()^(-Results!$F$4))-1)</f>
        <v>-0.63279976065260302</v>
      </c>
      <c r="G621" s="6">
        <f ca="1">LN((RAND()^(-Results!$F$4))-1)</f>
        <v>0.17802476574104142</v>
      </c>
      <c r="H621" s="6">
        <f t="shared" ca="1" si="54"/>
        <v>0.23627593618504567</v>
      </c>
      <c r="I621" s="10">
        <f ca="1">SUMPRODUCT(J621:O621,Results!B$12:G$12)+Results!$F$5*H621</f>
        <v>-18.695831579847606</v>
      </c>
      <c r="J621" s="10">
        <f ca="1">SUMPRODUCT($A621:$F621,Results!$B$15:$G$15)</f>
        <v>6.2132545606545078</v>
      </c>
      <c r="K621" s="10">
        <f ca="1">SUMPRODUCT($A621:$F621,Results!$B$16:$G$16)</f>
        <v>-10.024225059999937</v>
      </c>
      <c r="L621" s="10">
        <f ca="1">SUMPRODUCT($A621:$F621,Results!$B$17:$G$17)</f>
        <v>14.620344461725205</v>
      </c>
      <c r="M621" s="10">
        <f ca="1">SUMPRODUCT($A621:$F621,Results!$B$18:$G$18)</f>
        <v>-0.91963531928731768</v>
      </c>
      <c r="N621" s="10">
        <f ca="1">SUMPRODUCT($A621:$F621,Results!$B$19:$G$19)</f>
        <v>-7.9703447930863647E-2</v>
      </c>
      <c r="O621" s="10">
        <f ca="1">SUMPRODUCT($A621:$F621,Results!$B$20:$G$20)</f>
        <v>2.8725759486173583</v>
      </c>
      <c r="P621" s="10" cm="1">
        <f t="array" aca="1" ref="P621" ca="1">SUMPRODUCT(J621:O621,TRANSPOSE(Test!BL$20:BL$25))+Test!$AD$20-Test!$BL$27</f>
        <v>-19.620160493791371</v>
      </c>
      <c r="Q621" s="10" cm="1">
        <f t="array" aca="1" ref="Q621" ca="1">SUMPRODUCT(J621:O621,TRANSPOSE(Test!ES$20:ES$25))+Test!$AD$20-Test!$ES$27</f>
        <v>-19.72749076117163</v>
      </c>
      <c r="R621" s="10">
        <f ca="1">I621-Results!$E$5*H621</f>
        <v>-19.64093532458779</v>
      </c>
      <c r="S621" s="10" cm="1">
        <f t="array" aca="1" ref="S621" ca="1">SUMPRODUCT(J621:O621,TRANSPOSE(Test!AR$28:AR$33))+Test!$AD$20-Test!$AC$26</f>
        <v>-15.538271957935546</v>
      </c>
      <c r="T621" s="10">
        <f ca="1">SUMPRODUCT(J621:O621,Results!K$9:P$9)</f>
        <v>-20.290506882639086</v>
      </c>
      <c r="U621" s="10">
        <f ca="1">SUMPRODUCT(J621:O621,Results!K$9:P$9)+Test!$AD$20-Test!$AC$31</f>
        <v>-20.273550826113993</v>
      </c>
      <c r="V621" s="10">
        <f t="shared" ca="1" si="55"/>
        <v>0.92432891394376426</v>
      </c>
      <c r="W621" s="10">
        <f t="shared" ca="1" si="56"/>
        <v>1.0316591813240237</v>
      </c>
      <c r="X621" s="10">
        <f t="shared" ca="1" si="57"/>
        <v>0.94510374474018377</v>
      </c>
      <c r="Y621" s="10">
        <f t="shared" ca="1" si="58"/>
        <v>-3.1575596219120605</v>
      </c>
      <c r="Z621" s="10">
        <f ca="1">I621-Test!$AD$20</f>
        <v>-18.977959646729492</v>
      </c>
      <c r="AA621" s="10">
        <f t="shared" ca="1" si="59"/>
        <v>1.5777192462663869</v>
      </c>
    </row>
    <row r="622" spans="1:27">
      <c r="A622" s="6">
        <f ca="1">LN((RAND()^(-Results!$F$4))-1)</f>
        <v>-2.4269870683548218</v>
      </c>
      <c r="B622" s="6">
        <f ca="1">LN((RAND()^(-Results!$F$4))-1)</f>
        <v>0.31564044846375222</v>
      </c>
      <c r="C622" s="6">
        <f ca="1">LN((RAND()^(-Results!$F$4))-1)</f>
        <v>2.9938459214487518</v>
      </c>
      <c r="D622" s="6">
        <f ca="1">LN((RAND()^(-Results!$F$4))-1)</f>
        <v>0.41153803593954102</v>
      </c>
      <c r="E622" s="6">
        <f ca="1">LN((RAND()^(-Results!$F$4))-1)</f>
        <v>-0.45905962134800254</v>
      </c>
      <c r="F622" s="6">
        <f ca="1">LN((RAND()^(-Results!$F$4))-1)</f>
        <v>2.9214333020312004</v>
      </c>
      <c r="G622" s="6">
        <f ca="1">LN((RAND()^(-Results!$F$4))-1)</f>
        <v>-0.11657327312219672</v>
      </c>
      <c r="H622" s="6">
        <f t="shared" ca="1" si="54"/>
        <v>-5.8322102678192461E-2</v>
      </c>
      <c r="I622" s="10">
        <f ca="1">SUMPRODUCT(J622:O622,Results!B$12:G$12)+Results!$F$5*H622</f>
        <v>-3.5023063619525621</v>
      </c>
      <c r="J622" s="10">
        <f ca="1">SUMPRODUCT($A622:$F622,Results!$B$15:$G$15)</f>
        <v>3.8385543511104609</v>
      </c>
      <c r="K622" s="10">
        <f ca="1">SUMPRODUCT($A622:$F622,Results!$B$16:$G$16)</f>
        <v>5.4085678726353441</v>
      </c>
      <c r="L622" s="10">
        <f ca="1">SUMPRODUCT($A622:$F622,Results!$B$17:$G$17)</f>
        <v>2.8030288454653847</v>
      </c>
      <c r="M622" s="10">
        <f ca="1">SUMPRODUCT($A622:$F622,Results!$B$18:$G$18)</f>
        <v>-9.9368185909772588</v>
      </c>
      <c r="N622" s="10">
        <f ca="1">SUMPRODUCT($A622:$F622,Results!$B$19:$G$19)</f>
        <v>-1.1748847333618029</v>
      </c>
      <c r="O622" s="10">
        <f ca="1">SUMPRODUCT($A622:$F622,Results!$B$20:$G$20)</f>
        <v>4.7304977438758637</v>
      </c>
      <c r="P622" s="10" cm="1">
        <f t="array" aca="1" ref="P622" ca="1">SUMPRODUCT(J622:O622,TRANSPOSE(Test!BL$20:BL$25))+Test!$AD$20-Test!$BL$27</f>
        <v>-2.3440023526794929</v>
      </c>
      <c r="Q622" s="10" cm="1">
        <f t="array" aca="1" ref="Q622" ca="1">SUMPRODUCT(J622:O622,TRANSPOSE(Test!ES$20:ES$25))+Test!$AD$20-Test!$ES$27</f>
        <v>-2.258267020762406</v>
      </c>
      <c r="R622" s="10">
        <f ca="1">I622-Results!$E$5*H622</f>
        <v>-3.2690179512397921</v>
      </c>
      <c r="S622" s="10" cm="1">
        <f t="array" aca="1" ref="S622" ca="1">SUMPRODUCT(J622:O622,TRANSPOSE(Test!AR$28:AR$33))+Test!$AD$20-Test!$AC$26</f>
        <v>8.4598356565158497</v>
      </c>
      <c r="T622" s="10">
        <f ca="1">SUMPRODUCT(J622:O622,Results!K$9:P$9)</f>
        <v>-1.8294537673394848</v>
      </c>
      <c r="U622" s="10">
        <f ca="1">SUMPRODUCT(J622:O622,Results!K$9:P$9)+Test!$AD$20-Test!$AC$31</f>
        <v>-1.8124977108143923</v>
      </c>
      <c r="V622" s="10">
        <f t="shared" ca="1" si="55"/>
        <v>-1.1583040092730692</v>
      </c>
      <c r="W622" s="10">
        <f t="shared" ca="1" si="56"/>
        <v>-1.244039341190156</v>
      </c>
      <c r="X622" s="10">
        <f t="shared" ca="1" si="57"/>
        <v>-0.23328841071276996</v>
      </c>
      <c r="Y622" s="10">
        <f t="shared" ca="1" si="58"/>
        <v>-11.962142018468413</v>
      </c>
      <c r="Z622" s="10">
        <f ca="1">I622-Test!$AD$20</f>
        <v>-3.7844344288344471</v>
      </c>
      <c r="AA622" s="10">
        <f t="shared" ca="1" si="59"/>
        <v>-1.6898086511381698</v>
      </c>
    </row>
    <row r="623" spans="1:27">
      <c r="A623" s="6">
        <f ca="1">LN((RAND()^(-Results!$F$4))-1)</f>
        <v>-1.0052903797658435</v>
      </c>
      <c r="B623" s="6">
        <f ca="1">LN((RAND()^(-Results!$F$4))-1)</f>
        <v>0.26155751405914052</v>
      </c>
      <c r="C623" s="6">
        <f ca="1">LN((RAND()^(-Results!$F$4))-1)</f>
        <v>-0.90363153344535341</v>
      </c>
      <c r="D623" s="6">
        <f ca="1">LN((RAND()^(-Results!$F$4))-1)</f>
        <v>1.5369057338990868</v>
      </c>
      <c r="E623" s="6">
        <f ca="1">LN((RAND()^(-Results!$F$4))-1)</f>
        <v>3.0263332499282343</v>
      </c>
      <c r="F623" s="6">
        <f ca="1">LN((RAND()^(-Results!$F$4))-1)</f>
        <v>-0.85324045941203819</v>
      </c>
      <c r="G623" s="6">
        <f ca="1">LN((RAND()^(-Results!$F$4))-1)</f>
        <v>-0.75734975605097254</v>
      </c>
      <c r="H623" s="6">
        <f t="shared" ca="1" si="54"/>
        <v>-0.69909858560696825</v>
      </c>
      <c r="I623" s="10">
        <f ca="1">SUMPRODUCT(J623:O623,Results!B$12:G$12)+Results!$F$5*H623</f>
        <v>-3.1798004997412814</v>
      </c>
      <c r="J623" s="10">
        <f ca="1">SUMPRODUCT($A623:$F623,Results!$B$15:$G$15)</f>
        <v>-1.4898692554531006</v>
      </c>
      <c r="K623" s="10">
        <f ca="1">SUMPRODUCT($A623:$F623,Results!$B$16:$G$16)</f>
        <v>3.9342298075945532</v>
      </c>
      <c r="L623" s="10">
        <f ca="1">SUMPRODUCT($A623:$F623,Results!$B$17:$G$17)</f>
        <v>-11.833954829620003</v>
      </c>
      <c r="M623" s="10">
        <f ca="1">SUMPRODUCT($A623:$F623,Results!$B$18:$G$18)</f>
        <v>2.4349333713314478</v>
      </c>
      <c r="N623" s="10">
        <f ca="1">SUMPRODUCT($A623:$F623,Results!$B$19:$G$19)</f>
        <v>-6.5420194543464296</v>
      </c>
      <c r="O623" s="10">
        <f ca="1">SUMPRODUCT($A623:$F623,Results!$B$20:$G$20)</f>
        <v>-4.4310666731771393</v>
      </c>
      <c r="P623" s="10" cm="1">
        <f t="array" aca="1" ref="P623" ca="1">SUMPRODUCT(J623:O623,TRANSPOSE(Test!BL$20:BL$25))+Test!$AD$20-Test!$BL$27</f>
        <v>0.30460715607125233</v>
      </c>
      <c r="Q623" s="10" cm="1">
        <f t="array" aca="1" ref="Q623" ca="1">SUMPRODUCT(J623:O623,TRANSPOSE(Test!ES$20:ES$25))+Test!$AD$20-Test!$ES$27</f>
        <v>0.3923852465613511</v>
      </c>
      <c r="R623" s="10">
        <f ca="1">I623-Results!$E$5*H623</f>
        <v>-0.38340615731340844</v>
      </c>
      <c r="S623" s="10" cm="1">
        <f t="array" aca="1" ref="S623" ca="1">SUMPRODUCT(J623:O623,TRANSPOSE(Test!AR$28:AR$33))+Test!$AD$20-Test!$AC$26</f>
        <v>-2.455205135486759</v>
      </c>
      <c r="T623" s="10">
        <f ca="1">SUMPRODUCT(J623:O623,Results!K$9:P$9)</f>
        <v>0.86263899284858914</v>
      </c>
      <c r="U623" s="10">
        <f ca="1">SUMPRODUCT(J623:O623,Results!K$9:P$9)+Test!$AD$20-Test!$AC$31</f>
        <v>0.8795950493736816</v>
      </c>
      <c r="V623" s="10">
        <f t="shared" ca="1" si="55"/>
        <v>-3.4844076558125336</v>
      </c>
      <c r="W623" s="10">
        <f t="shared" ca="1" si="56"/>
        <v>-3.5721857463026323</v>
      </c>
      <c r="X623" s="10">
        <f t="shared" ca="1" si="57"/>
        <v>-2.796394342427873</v>
      </c>
      <c r="Y623" s="10">
        <f t="shared" ca="1" si="58"/>
        <v>-0.72459536425452242</v>
      </c>
      <c r="Z623" s="10">
        <f ca="1">I623-Test!$AD$20</f>
        <v>-3.4619285666231665</v>
      </c>
      <c r="AA623" s="10">
        <f t="shared" ca="1" si="59"/>
        <v>-4.0593955491149627</v>
      </c>
    </row>
    <row r="624" spans="1:27">
      <c r="A624" s="6">
        <f ca="1">LN((RAND()^(-Results!$F$4))-1)</f>
        <v>0.99419786785637243</v>
      </c>
      <c r="B624" s="6">
        <f ca="1">LN((RAND()^(-Results!$F$4))-1)</f>
        <v>0.71497170431725854</v>
      </c>
      <c r="C624" s="6">
        <f ca="1">LN((RAND()^(-Results!$F$4))-1)</f>
        <v>0.45451619597494153</v>
      </c>
      <c r="D624" s="6">
        <f ca="1">LN((RAND()^(-Results!$F$4))-1)</f>
        <v>0.17114984898094637</v>
      </c>
      <c r="E624" s="6">
        <f ca="1">LN((RAND()^(-Results!$F$4))-1)</f>
        <v>-1.5358730314663176</v>
      </c>
      <c r="F624" s="6">
        <f ca="1">LN((RAND()^(-Results!$F$4))-1)</f>
        <v>-0.92332665146135184</v>
      </c>
      <c r="G624" s="6">
        <f ca="1">LN((RAND()^(-Results!$F$4))-1)</f>
        <v>-1.8727716241549937</v>
      </c>
      <c r="H624" s="6">
        <f t="shared" ca="1" si="54"/>
        <v>-1.8145204537109894</v>
      </c>
      <c r="I624" s="10">
        <f ca="1">SUMPRODUCT(J624:O624,Results!B$12:G$12)+Results!$F$5*H624</f>
        <v>-9.619379662695474</v>
      </c>
      <c r="J624" s="10">
        <f ca="1">SUMPRODUCT($A624:$F624,Results!$B$15:$G$15)</f>
        <v>1.0208881575909887</v>
      </c>
      <c r="K624" s="10">
        <f ca="1">SUMPRODUCT($A624:$F624,Results!$B$16:$G$16)</f>
        <v>-3.2164309421411286</v>
      </c>
      <c r="L624" s="10">
        <f ca="1">SUMPRODUCT($A624:$F624,Results!$B$17:$G$17)</f>
        <v>8.1640000288831001</v>
      </c>
      <c r="M624" s="10">
        <f ca="1">SUMPRODUCT($A624:$F624,Results!$B$18:$G$18)</f>
        <v>1.074226078739337</v>
      </c>
      <c r="N624" s="10">
        <f ca="1">SUMPRODUCT($A624:$F624,Results!$B$19:$G$19)</f>
        <v>4.8320970407086508</v>
      </c>
      <c r="O624" s="10">
        <f ca="1">SUMPRODUCT($A624:$F624,Results!$B$20:$G$20)</f>
        <v>1.7676830975017919</v>
      </c>
      <c r="P624" s="10" cm="1">
        <f t="array" aca="1" ref="P624" ca="1">SUMPRODUCT(J624:O624,TRANSPOSE(Test!BL$20:BL$25))+Test!$AD$20-Test!$BL$27</f>
        <v>-0.7925214831227495</v>
      </c>
      <c r="Q624" s="10" cm="1">
        <f t="array" aca="1" ref="Q624" ca="1">SUMPRODUCT(J624:O624,TRANSPOSE(Test!ES$20:ES$25))+Test!$AD$20-Test!$ES$27</f>
        <v>-0.8081663746171448</v>
      </c>
      <c r="R624" s="10">
        <f ca="1">I624-Results!$E$5*H624</f>
        <v>-2.3612978478515165</v>
      </c>
      <c r="S624" s="10" cm="1">
        <f t="array" aca="1" ref="S624" ca="1">SUMPRODUCT(J624:O624,TRANSPOSE(Test!AR$28:AR$33))+Test!$AD$20-Test!$AC$26</f>
        <v>-1.3166792842809294</v>
      </c>
      <c r="T624" s="10">
        <f ca="1">SUMPRODUCT(J624:O624,Results!K$9:P$9)</f>
        <v>-0.90432169131587581</v>
      </c>
      <c r="U624" s="10">
        <f ca="1">SUMPRODUCT(J624:O624,Results!K$9:P$9)+Test!$AD$20-Test!$AC$31</f>
        <v>-0.88736563479078334</v>
      </c>
      <c r="V624" s="10">
        <f t="shared" ca="1" si="55"/>
        <v>-8.8268581795727243</v>
      </c>
      <c r="W624" s="10">
        <f t="shared" ca="1" si="56"/>
        <v>-8.8112132880783296</v>
      </c>
      <c r="X624" s="10">
        <f t="shared" ca="1" si="57"/>
        <v>-7.2580818148439574</v>
      </c>
      <c r="Y624" s="10">
        <f t="shared" ca="1" si="58"/>
        <v>-8.3027003784145439</v>
      </c>
      <c r="Z624" s="10">
        <f ca="1">I624-Test!$AD$20</f>
        <v>-9.901507729577359</v>
      </c>
      <c r="AA624" s="10">
        <f t="shared" ca="1" si="59"/>
        <v>-8.7320140279046914</v>
      </c>
    </row>
    <row r="625" spans="1:27">
      <c r="A625" s="6">
        <f ca="1">LN((RAND()^(-Results!$F$4))-1)</f>
        <v>-0.69884036141147321</v>
      </c>
      <c r="B625" s="6">
        <f ca="1">LN((RAND()^(-Results!$F$4))-1)</f>
        <v>-0.99746482744080434</v>
      </c>
      <c r="C625" s="6">
        <f ca="1">LN((RAND()^(-Results!$F$4))-1)</f>
        <v>1.124743593357151</v>
      </c>
      <c r="D625" s="6">
        <f ca="1">LN((RAND()^(-Results!$F$4))-1)</f>
        <v>1.6788420057573423</v>
      </c>
      <c r="E625" s="6">
        <f ca="1">LN((RAND()^(-Results!$F$4))-1)</f>
        <v>-0.95014753922389239</v>
      </c>
      <c r="F625" s="6">
        <f ca="1">LN((RAND()^(-Results!$F$4))-1)</f>
        <v>-0.21690888737976735</v>
      </c>
      <c r="G625" s="6">
        <f ca="1">LN((RAND()^(-Results!$F$4))-1)</f>
        <v>0.12243774274381673</v>
      </c>
      <c r="H625" s="6">
        <f t="shared" ca="1" si="54"/>
        <v>0.18068891318782099</v>
      </c>
      <c r="I625" s="10">
        <f ca="1">SUMPRODUCT(J625:O625,Results!B$12:G$12)+Results!$F$5*H625</f>
        <v>-9.3686501544588285</v>
      </c>
      <c r="J625" s="10">
        <f ca="1">SUMPRODUCT($A625:$F625,Results!$B$15:$G$15)</f>
        <v>3.1535903464902253</v>
      </c>
      <c r="K625" s="10">
        <f ca="1">SUMPRODUCT($A625:$F625,Results!$B$16:$G$16)</f>
        <v>-2.8725793409485423</v>
      </c>
      <c r="L625" s="10">
        <f ca="1">SUMPRODUCT($A625:$F625,Results!$B$17:$G$17)</f>
        <v>5.166415599591291</v>
      </c>
      <c r="M625" s="10">
        <f ca="1">SUMPRODUCT($A625:$F625,Results!$B$18:$G$18)</f>
        <v>-2.7393549315735015</v>
      </c>
      <c r="N625" s="10">
        <f ca="1">SUMPRODUCT($A625:$F625,Results!$B$19:$G$19)</f>
        <v>-2.1365485137089624</v>
      </c>
      <c r="O625" s="10">
        <f ca="1">SUMPRODUCT($A625:$F625,Results!$B$20:$G$20)</f>
        <v>2.0241419494711894</v>
      </c>
      <c r="P625" s="10" cm="1">
        <f t="array" aca="1" ref="P625" ca="1">SUMPRODUCT(J625:O625,TRANSPOSE(Test!BL$20:BL$25))+Test!$AD$20-Test!$BL$27</f>
        <v>-9.759451066072625</v>
      </c>
      <c r="Q625" s="10" cm="1">
        <f t="array" aca="1" ref="Q625" ca="1">SUMPRODUCT(J625:O625,TRANSPOSE(Test!ES$20:ES$25))+Test!$AD$20-Test!$ES$27</f>
        <v>-9.7634097184511877</v>
      </c>
      <c r="R625" s="10">
        <f ca="1">I625-Results!$E$5*H625</f>
        <v>-10.091405807210112</v>
      </c>
      <c r="S625" s="10" cm="1">
        <f t="array" aca="1" ref="S625" ca="1">SUMPRODUCT(J625:O625,TRANSPOSE(Test!AR$28:AR$33))+Test!$AD$20-Test!$AC$26</f>
        <v>-5.2723518273249894</v>
      </c>
      <c r="T625" s="10">
        <f ca="1">SUMPRODUCT(J625:O625,Results!K$9:P$9)</f>
        <v>-9.7669195679620877</v>
      </c>
      <c r="U625" s="10">
        <f ca="1">SUMPRODUCT(J625:O625,Results!K$9:P$9)+Test!$AD$20-Test!$AC$31</f>
        <v>-9.7499635114369951</v>
      </c>
      <c r="V625" s="10">
        <f t="shared" ca="1" si="55"/>
        <v>0.39080091161379649</v>
      </c>
      <c r="W625" s="10">
        <f t="shared" ca="1" si="56"/>
        <v>0.39475956399235912</v>
      </c>
      <c r="X625" s="10">
        <f t="shared" ca="1" si="57"/>
        <v>0.72275565275128351</v>
      </c>
      <c r="Y625" s="10">
        <f t="shared" ca="1" si="58"/>
        <v>-4.0962983271338391</v>
      </c>
      <c r="Z625" s="10">
        <f ca="1">I625-Test!$AD$20</f>
        <v>-9.6507782213407136</v>
      </c>
      <c r="AA625" s="10">
        <f t="shared" ca="1" si="59"/>
        <v>0.3813133569781666</v>
      </c>
    </row>
    <row r="626" spans="1:27">
      <c r="A626" s="6">
        <f ca="1">LN((RAND()^(-Results!$F$4))-1)</f>
        <v>1.331212088749677</v>
      </c>
      <c r="B626" s="6">
        <f ca="1">LN((RAND()^(-Results!$F$4))-1)</f>
        <v>0.31892620452854509</v>
      </c>
      <c r="C626" s="6">
        <f ca="1">LN((RAND()^(-Results!$F$4))-1)</f>
        <v>2.4433428541081041</v>
      </c>
      <c r="D626" s="6">
        <f ca="1">LN((RAND()^(-Results!$F$4))-1)</f>
        <v>-0.259763759693246</v>
      </c>
      <c r="E626" s="6">
        <f ca="1">LN((RAND()^(-Results!$F$4))-1)</f>
        <v>1.4625927655856079</v>
      </c>
      <c r="F626" s="6">
        <f ca="1">LN((RAND()^(-Results!$F$4))-1)</f>
        <v>-2.1006917084315502</v>
      </c>
      <c r="G626" s="6">
        <f ca="1">LN((RAND()^(-Results!$F$4))-1)</f>
        <v>-1.9379406881335339</v>
      </c>
      <c r="H626" s="6">
        <f t="shared" ca="1" si="54"/>
        <v>-1.8796895176895296</v>
      </c>
      <c r="I626" s="10">
        <f ca="1">SUMPRODUCT(J626:O626,Results!B$12:G$12)+Results!$F$5*H626</f>
        <v>-4.2827693207137498</v>
      </c>
      <c r="J626" s="10">
        <f ca="1">SUMPRODUCT($A626:$F626,Results!$B$15:$G$15)</f>
        <v>0.8411199314852249</v>
      </c>
      <c r="K626" s="10">
        <f ca="1">SUMPRODUCT($A626:$F626,Results!$B$16:$G$16)</f>
        <v>5.5737093315005684</v>
      </c>
      <c r="L626" s="10">
        <f ca="1">SUMPRODUCT($A626:$F626,Results!$B$17:$G$17)</f>
        <v>-1.6164492389345164</v>
      </c>
      <c r="M626" s="10">
        <f ca="1">SUMPRODUCT($A626:$F626,Results!$B$18:$G$18)</f>
        <v>0.45838423542990991</v>
      </c>
      <c r="N626" s="10">
        <f ca="1">SUMPRODUCT($A626:$F626,Results!$B$19:$G$19)</f>
        <v>3.0494402542797197</v>
      </c>
      <c r="O626" s="10">
        <f ca="1">SUMPRODUCT($A626:$F626,Results!$B$20:$G$20)</f>
        <v>9.1939920088674132E-2</v>
      </c>
      <c r="P626" s="10" cm="1">
        <f t="array" aca="1" ref="P626" ca="1">SUMPRODUCT(J626:O626,TRANSPOSE(Test!BL$20:BL$25))+Test!$AD$20-Test!$BL$27</f>
        <v>6.2464906423006479</v>
      </c>
      <c r="Q626" s="10" cm="1">
        <f t="array" aca="1" ref="Q626" ca="1">SUMPRODUCT(J626:O626,TRANSPOSE(Test!ES$20:ES$25))+Test!$AD$20-Test!$ES$27</f>
        <v>6.1633097826569383</v>
      </c>
      <c r="R626" s="10">
        <f ca="1">I626-Results!$E$5*H626</f>
        <v>3.2359887500443687</v>
      </c>
      <c r="S626" s="10" cm="1">
        <f t="array" aca="1" ref="S626" ca="1">SUMPRODUCT(J626:O626,TRANSPOSE(Test!AR$28:AR$33))+Test!$AD$20-Test!$AC$26</f>
        <v>5.9528038878602407</v>
      </c>
      <c r="T626" s="10">
        <f ca="1">SUMPRODUCT(J626:O626,Results!K$9:P$9)</f>
        <v>5.7254337990929827</v>
      </c>
      <c r="U626" s="10">
        <f ca="1">SUMPRODUCT(J626:O626,Results!K$9:P$9)+Test!$AD$20-Test!$AC$31</f>
        <v>5.7423898556180752</v>
      </c>
      <c r="V626" s="10">
        <f t="shared" ca="1" si="55"/>
        <v>-10.529259963014397</v>
      </c>
      <c r="W626" s="10">
        <f t="shared" ca="1" si="56"/>
        <v>-10.446079103370689</v>
      </c>
      <c r="X626" s="10">
        <f t="shared" ca="1" si="57"/>
        <v>-7.5187580707581185</v>
      </c>
      <c r="Y626" s="10">
        <f t="shared" ca="1" si="58"/>
        <v>-10.235573208573991</v>
      </c>
      <c r="Z626" s="10">
        <f ca="1">I626-Test!$AD$20</f>
        <v>-4.5648973875956349</v>
      </c>
      <c r="AA626" s="10">
        <f t="shared" ca="1" si="59"/>
        <v>-10.025159176331826</v>
      </c>
    </row>
    <row r="627" spans="1:27">
      <c r="A627" s="6">
        <f ca="1">LN((RAND()^(-Results!$F$4))-1)</f>
        <v>-2.6543903736504899</v>
      </c>
      <c r="B627" s="6">
        <f ca="1">LN((RAND()^(-Results!$F$4))-1)</f>
        <v>1.161793771282294E-2</v>
      </c>
      <c r="C627" s="6">
        <f ca="1">LN((RAND()^(-Results!$F$4))-1)</f>
        <v>-2.1824836387490292</v>
      </c>
      <c r="D627" s="6">
        <f ca="1">LN((RAND()^(-Results!$F$4))-1)</f>
        <v>-2.6407430309560316</v>
      </c>
      <c r="E627" s="6">
        <f ca="1">LN((RAND()^(-Results!$F$4))-1)</f>
        <v>1.3415743193983809</v>
      </c>
      <c r="F627" s="6">
        <f ca="1">LN((RAND()^(-Results!$F$4))-1)</f>
        <v>1.9740039689262674</v>
      </c>
      <c r="G627" s="6">
        <f ca="1">LN((RAND()^(-Results!$F$4))-1)</f>
        <v>1.0275110968723644</v>
      </c>
      <c r="H627" s="6">
        <f t="shared" ca="1" si="54"/>
        <v>1.0857622673163687</v>
      </c>
      <c r="I627" s="10">
        <f ca="1">SUMPRODUCT(J627:O627,Results!B$12:G$12)+Results!$F$5*H627</f>
        <v>-0.94941701365843034</v>
      </c>
      <c r="J627" s="10">
        <f ca="1">SUMPRODUCT($A627:$F627,Results!$B$15:$G$15)</f>
        <v>2.4824950831751273</v>
      </c>
      <c r="K627" s="10">
        <f ca="1">SUMPRODUCT($A627:$F627,Results!$B$16:$G$16)</f>
        <v>3.8122323542347631</v>
      </c>
      <c r="L627" s="10">
        <f ca="1">SUMPRODUCT($A627:$F627,Results!$B$17:$G$17)</f>
        <v>-9.786377032687593</v>
      </c>
      <c r="M627" s="10">
        <f ca="1">SUMPRODUCT($A627:$F627,Results!$B$18:$G$18)</f>
        <v>0.99950374151063448</v>
      </c>
      <c r="N627" s="10">
        <f ca="1">SUMPRODUCT($A627:$F627,Results!$B$19:$G$19)</f>
        <v>-7.3194107082826374</v>
      </c>
      <c r="O627" s="10">
        <f ca="1">SUMPRODUCT($A627:$F627,Results!$B$20:$G$20)</f>
        <v>-4.9312249497380582</v>
      </c>
      <c r="P627" s="10" cm="1">
        <f t="array" aca="1" ref="P627" ca="1">SUMPRODUCT(J627:O627,TRANSPOSE(Test!BL$20:BL$25))+Test!$AD$20-Test!$BL$27</f>
        <v>-6.9060096721344717</v>
      </c>
      <c r="Q627" s="10" cm="1">
        <f t="array" aca="1" ref="Q627" ca="1">SUMPRODUCT(J627:O627,TRANSPOSE(Test!ES$20:ES$25))+Test!$AD$20-Test!$ES$27</f>
        <v>-6.8353799925026308</v>
      </c>
      <c r="R627" s="10">
        <f ca="1">I627-Results!$E$5*H627</f>
        <v>-5.2924660829239052</v>
      </c>
      <c r="S627" s="10" cm="1">
        <f t="array" aca="1" ref="S627" ca="1">SUMPRODUCT(J627:O627,TRANSPOSE(Test!AR$28:AR$33))+Test!$AD$20-Test!$AC$26</f>
        <v>-7.6863980482371135</v>
      </c>
      <c r="T627" s="10">
        <f ca="1">SUMPRODUCT(J627:O627,Results!K$9:P$9)</f>
        <v>-6.5375694927672852</v>
      </c>
      <c r="U627" s="10">
        <f ca="1">SUMPRODUCT(J627:O627,Results!K$9:P$9)+Test!$AD$20-Test!$AC$31</f>
        <v>-6.5206134362421926</v>
      </c>
      <c r="V627" s="10">
        <f t="shared" ca="1" si="55"/>
        <v>5.9565926584760414</v>
      </c>
      <c r="W627" s="10">
        <f t="shared" ca="1" si="56"/>
        <v>5.8859629788442005</v>
      </c>
      <c r="X627" s="10">
        <f t="shared" ca="1" si="57"/>
        <v>4.3430490692654748</v>
      </c>
      <c r="Y627" s="10">
        <f t="shared" ca="1" si="58"/>
        <v>6.7369810345786831</v>
      </c>
      <c r="Z627" s="10">
        <f ca="1">I627-Test!$AD$20</f>
        <v>-1.2315450805403156</v>
      </c>
      <c r="AA627" s="10">
        <f t="shared" ca="1" si="59"/>
        <v>5.5711964225837622</v>
      </c>
    </row>
    <row r="628" spans="1:27">
      <c r="A628" s="6">
        <f ca="1">LN((RAND()^(-Results!$F$4))-1)</f>
        <v>-0.28325446572458129</v>
      </c>
      <c r="B628" s="6">
        <f ca="1">LN((RAND()^(-Results!$F$4))-1)</f>
        <v>0.55093956954029899</v>
      </c>
      <c r="C628" s="6">
        <f ca="1">LN((RAND()^(-Results!$F$4))-1)</f>
        <v>-1.0804237848989329</v>
      </c>
      <c r="D628" s="6">
        <f ca="1">LN((RAND()^(-Results!$F$4))-1)</f>
        <v>0.21847572471144777</v>
      </c>
      <c r="E628" s="6">
        <f ca="1">LN((RAND()^(-Results!$F$4))-1)</f>
        <v>-1.7116024487303925</v>
      </c>
      <c r="F628" s="6">
        <f ca="1">LN((RAND()^(-Results!$F$4))-1)</f>
        <v>0.60839816253217005</v>
      </c>
      <c r="G628" s="6">
        <f ca="1">LN((RAND()^(-Results!$F$4))-1)</f>
        <v>1.577049898898274</v>
      </c>
      <c r="H628" s="6">
        <f t="shared" ca="1" si="54"/>
        <v>1.6353010693422783</v>
      </c>
      <c r="I628" s="10">
        <f ca="1">SUMPRODUCT(J628:O628,Results!B$12:G$12)+Results!$F$5*H628</f>
        <v>4.8120164384738633</v>
      </c>
      <c r="J628" s="10">
        <f ca="1">SUMPRODUCT($A628:$F628,Results!$B$15:$G$15)</f>
        <v>0.49943471449878829</v>
      </c>
      <c r="K628" s="10">
        <f ca="1">SUMPRODUCT($A628:$F628,Results!$B$16:$G$16)</f>
        <v>-4.7178762644072467</v>
      </c>
      <c r="L628" s="10">
        <f ca="1">SUMPRODUCT($A628:$F628,Results!$B$17:$G$17)</f>
        <v>5.965519521214059</v>
      </c>
      <c r="M628" s="10">
        <f ca="1">SUMPRODUCT($A628:$F628,Results!$B$18:$G$18)</f>
        <v>0.52051316042298756</v>
      </c>
      <c r="N628" s="10">
        <f ca="1">SUMPRODUCT($A628:$F628,Results!$B$19:$G$19)</f>
        <v>1.3471413392355425</v>
      </c>
      <c r="O628" s="10">
        <f ca="1">SUMPRODUCT($A628:$F628,Results!$B$20:$G$20)</f>
        <v>0.86945677876591465</v>
      </c>
      <c r="P628" s="10" cm="1">
        <f t="array" aca="1" ref="P628" ca="1">SUMPRODUCT(J628:O628,TRANSPOSE(Test!BL$20:BL$25))+Test!$AD$20-Test!$BL$27</f>
        <v>-4.2176688390176356</v>
      </c>
      <c r="Q628" s="10" cm="1">
        <f t="array" aca="1" ref="Q628" ca="1">SUMPRODUCT(J628:O628,TRANSPOSE(Test!ES$20:ES$25))+Test!$AD$20-Test!$ES$27</f>
        <v>-4.1635948394990878</v>
      </c>
      <c r="R628" s="10">
        <f ca="1">I628-Results!$E$5*H628</f>
        <v>-1.7291878388952497</v>
      </c>
      <c r="S628" s="10" cm="1">
        <f t="array" aca="1" ref="S628" ca="1">SUMPRODUCT(J628:O628,TRANSPOSE(Test!AR$28:AR$33))+Test!$AD$20-Test!$AC$26</f>
        <v>-4.400798486233219</v>
      </c>
      <c r="T628" s="10">
        <f ca="1">SUMPRODUCT(J628:O628,Results!K$9:P$9)</f>
        <v>-3.9056950555347925</v>
      </c>
      <c r="U628" s="10">
        <f ca="1">SUMPRODUCT(J628:O628,Results!K$9:P$9)+Test!$AD$20-Test!$AC$31</f>
        <v>-3.8887389990097003</v>
      </c>
      <c r="V628" s="10">
        <f t="shared" ca="1" si="55"/>
        <v>9.0296852774914989</v>
      </c>
      <c r="W628" s="10">
        <f t="shared" ca="1" si="56"/>
        <v>8.975611277972952</v>
      </c>
      <c r="X628" s="10">
        <f t="shared" ca="1" si="57"/>
        <v>6.541204277369113</v>
      </c>
      <c r="Y628" s="10">
        <f t="shared" ca="1" si="58"/>
        <v>9.2128149247070823</v>
      </c>
      <c r="Z628" s="10">
        <f ca="1">I628-Test!$AD$20</f>
        <v>4.5298883715919782</v>
      </c>
      <c r="AA628" s="10">
        <f t="shared" ca="1" si="59"/>
        <v>8.7007554374835632</v>
      </c>
    </row>
    <row r="629" spans="1:27">
      <c r="A629" s="6">
        <f ca="1">LN((RAND()^(-Results!$F$4))-1)</f>
        <v>-1.8591914697472316</v>
      </c>
      <c r="B629" s="6">
        <f ca="1">LN((RAND()^(-Results!$F$4))-1)</f>
        <v>0.79413361028050089</v>
      </c>
      <c r="C629" s="6">
        <f ca="1">LN((RAND()^(-Results!$F$4))-1)</f>
        <v>1.0266844507826118</v>
      </c>
      <c r="D629" s="6">
        <f ca="1">LN((RAND()^(-Results!$F$4))-1)</f>
        <v>-5.4777889322619924</v>
      </c>
      <c r="E629" s="6">
        <f ca="1">LN((RAND()^(-Results!$F$4))-1)</f>
        <v>-1.1846814056636139</v>
      </c>
      <c r="F629" s="6">
        <f ca="1">LN((RAND()^(-Results!$F$4))-1)</f>
        <v>-0.81014113968260104</v>
      </c>
      <c r="G629" s="6">
        <f ca="1">LN((RAND()^(-Results!$F$4))-1)</f>
        <v>1.2939537635266498</v>
      </c>
      <c r="H629" s="6">
        <f t="shared" ca="1" si="54"/>
        <v>1.3522049339706541</v>
      </c>
      <c r="I629" s="10">
        <f ca="1">SUMPRODUCT(J629:O629,Results!B$12:G$12)+Results!$F$5*H629</f>
        <v>-14.434509481574562</v>
      </c>
      <c r="J629" s="10">
        <f ca="1">SUMPRODUCT($A629:$F629,Results!$B$15:$G$15)</f>
        <v>14.02974409958564</v>
      </c>
      <c r="K629" s="10">
        <f ca="1">SUMPRODUCT($A629:$F629,Results!$B$16:$G$16)</f>
        <v>3.3512199204677553</v>
      </c>
      <c r="L629" s="10">
        <f ca="1">SUMPRODUCT($A629:$F629,Results!$B$17:$G$17)</f>
        <v>6.6618186109157893</v>
      </c>
      <c r="M629" s="10">
        <f ca="1">SUMPRODUCT($A629:$F629,Results!$B$18:$G$18)</f>
        <v>2.3715676577080855</v>
      </c>
      <c r="N629" s="10">
        <f ca="1">SUMPRODUCT($A629:$F629,Results!$B$19:$G$19)</f>
        <v>0.23832383478376928</v>
      </c>
      <c r="O629" s="10">
        <f ca="1">SUMPRODUCT($A629:$F629,Results!$B$20:$G$20)</f>
        <v>-3.0806692443283588</v>
      </c>
      <c r="P629" s="10" cm="1">
        <f t="array" aca="1" ref="P629" ca="1">SUMPRODUCT(J629:O629,TRANSPOSE(Test!BL$20:BL$25))+Test!$AD$20-Test!$BL$27</f>
        <v>-20.835772480042866</v>
      </c>
      <c r="Q629" s="10" cm="1">
        <f t="array" aca="1" ref="Q629" ca="1">SUMPRODUCT(J629:O629,TRANSPOSE(Test!ES$20:ES$25))+Test!$AD$20-Test!$ES$27</f>
        <v>-20.918752196319424</v>
      </c>
      <c r="R629" s="10">
        <f ca="1">I629-Results!$E$5*H629</f>
        <v>-19.843329217457178</v>
      </c>
      <c r="S629" s="10" cm="1">
        <f t="array" aca="1" ref="S629" ca="1">SUMPRODUCT(J629:O629,TRANSPOSE(Test!AR$28:AR$33))+Test!$AD$20-Test!$AC$26</f>
        <v>-19.021769222161382</v>
      </c>
      <c r="T629" s="10">
        <f ca="1">SUMPRODUCT(J629:O629,Results!K$9:P$9)</f>
        <v>-21.454944951530049</v>
      </c>
      <c r="U629" s="10">
        <f ca="1">SUMPRODUCT(J629:O629,Results!K$9:P$9)+Test!$AD$20-Test!$AC$31</f>
        <v>-21.437988895004956</v>
      </c>
      <c r="V629" s="10">
        <f t="shared" ca="1" si="55"/>
        <v>6.4012629984683045</v>
      </c>
      <c r="W629" s="10">
        <f t="shared" ca="1" si="56"/>
        <v>6.4842427147448625</v>
      </c>
      <c r="X629" s="10">
        <f t="shared" ca="1" si="57"/>
        <v>5.4088197358826164</v>
      </c>
      <c r="Y629" s="10">
        <f t="shared" ca="1" si="58"/>
        <v>4.5872597405868198</v>
      </c>
      <c r="Z629" s="10">
        <f ca="1">I629-Test!$AD$20</f>
        <v>-14.716637548456447</v>
      </c>
      <c r="AA629" s="10">
        <f t="shared" ca="1" si="59"/>
        <v>7.0034794134303944</v>
      </c>
    </row>
    <row r="630" spans="1:27">
      <c r="A630" s="6">
        <f ca="1">LN((RAND()^(-Results!$F$4))-1)</f>
        <v>5.8950122920813124</v>
      </c>
      <c r="B630" s="6">
        <f ca="1">LN((RAND()^(-Results!$F$4))-1)</f>
        <v>0.8140813666816249</v>
      </c>
      <c r="C630" s="6">
        <f ca="1">LN((RAND()^(-Results!$F$4))-1)</f>
        <v>-0.18730094829804908</v>
      </c>
      <c r="D630" s="6">
        <f ca="1">LN((RAND()^(-Results!$F$4))-1)</f>
        <v>-2.1534652137412484</v>
      </c>
      <c r="E630" s="6">
        <f ca="1">LN((RAND()^(-Results!$F$4))-1)</f>
        <v>2.4217055461447625</v>
      </c>
      <c r="F630" s="6">
        <f ca="1">LN((RAND()^(-Results!$F$4))-1)</f>
        <v>-2.8548828940554625</v>
      </c>
      <c r="G630" s="6">
        <f ca="1">LN((RAND()^(-Results!$F$4))-1)</f>
        <v>-0.7627715301848671</v>
      </c>
      <c r="H630" s="6">
        <f t="shared" ca="1" si="54"/>
        <v>-0.7045203597408628</v>
      </c>
      <c r="I630" s="10">
        <f ca="1">SUMPRODUCT(J630:O630,Results!B$12:G$12)+Results!$F$5*H630</f>
        <v>32.360325063200648</v>
      </c>
      <c r="J630" s="10">
        <f ca="1">SUMPRODUCT($A630:$F630,Results!$B$15:$G$15)</f>
        <v>-12.290336092561077</v>
      </c>
      <c r="K630" s="10">
        <f ca="1">SUMPRODUCT($A630:$F630,Results!$B$16:$G$16)</f>
        <v>5.2479339918410712</v>
      </c>
      <c r="L630" s="10">
        <f ca="1">SUMPRODUCT($A630:$F630,Results!$B$17:$G$17)</f>
        <v>-8.7617591885536914</v>
      </c>
      <c r="M630" s="10">
        <f ca="1">SUMPRODUCT($A630:$F630,Results!$B$18:$G$18)</f>
        <v>7.4910726032540538</v>
      </c>
      <c r="N630" s="10">
        <f ca="1">SUMPRODUCT($A630:$F630,Results!$B$19:$G$19)</f>
        <v>11.911588680722488</v>
      </c>
      <c r="O630" s="10">
        <f ca="1">SUMPRODUCT($A630:$F630,Results!$B$20:$G$20)</f>
        <v>-1.4571809430194453</v>
      </c>
      <c r="P630" s="10" cm="1">
        <f t="array" aca="1" ref="P630" ca="1">SUMPRODUCT(J630:O630,TRANSPOSE(Test!BL$20:BL$25))+Test!$AD$20-Test!$BL$27</f>
        <v>36.071619802847721</v>
      </c>
      <c r="Q630" s="10" cm="1">
        <f t="array" aca="1" ref="Q630" ca="1">SUMPRODUCT(J630:O630,TRANSPOSE(Test!ES$20:ES$25))+Test!$AD$20-Test!$ES$27</f>
        <v>35.879611466165521</v>
      </c>
      <c r="R630" s="10">
        <f ca="1">I630-Results!$E$5*H630</f>
        <v>35.178406502164101</v>
      </c>
      <c r="S630" s="10" cm="1">
        <f t="array" aca="1" ref="S630" ca="1">SUMPRODUCT(J630:O630,TRANSPOSE(Test!AR$28:AR$33))+Test!$AD$20-Test!$AC$26</f>
        <v>23.539557653814473</v>
      </c>
      <c r="T630" s="10">
        <f ca="1">SUMPRODUCT(J630:O630,Results!K$9:P$9)</f>
        <v>34.842114232439741</v>
      </c>
      <c r="U630" s="10">
        <f ca="1">SUMPRODUCT(J630:O630,Results!K$9:P$9)+Test!$AD$20-Test!$AC$31</f>
        <v>34.859070288964837</v>
      </c>
      <c r="V630" s="10">
        <f t="shared" ca="1" si="55"/>
        <v>-3.711294739647073</v>
      </c>
      <c r="W630" s="10">
        <f t="shared" ca="1" si="56"/>
        <v>-3.5192864029648732</v>
      </c>
      <c r="X630" s="10">
        <f t="shared" ca="1" si="57"/>
        <v>-2.8180814389634534</v>
      </c>
      <c r="Y630" s="10">
        <f t="shared" ca="1" si="58"/>
        <v>8.8207674093861748</v>
      </c>
      <c r="Z630" s="10">
        <f ca="1">I630-Test!$AD$20</f>
        <v>32.078196996318759</v>
      </c>
      <c r="AA630" s="10">
        <f t="shared" ca="1" si="59"/>
        <v>-2.4987452257641891</v>
      </c>
    </row>
    <row r="631" spans="1:27">
      <c r="A631" s="6">
        <f ca="1">LN((RAND()^(-Results!$F$4))-1)</f>
        <v>-2.4874297709303081</v>
      </c>
      <c r="B631" s="6">
        <f ca="1">LN((RAND()^(-Results!$F$4))-1)</f>
        <v>2.6333558078554629</v>
      </c>
      <c r="C631" s="6">
        <f ca="1">LN((RAND()^(-Results!$F$4))-1)</f>
        <v>1.8585403991908589</v>
      </c>
      <c r="D631" s="6">
        <f ca="1">LN((RAND()^(-Results!$F$4))-1)</f>
        <v>1.0834288820231748</v>
      </c>
      <c r="E631" s="6">
        <f ca="1">LN((RAND()^(-Results!$F$4))-1)</f>
        <v>-1.4262529005625459</v>
      </c>
      <c r="F631" s="6">
        <f ca="1">LN((RAND()^(-Results!$F$4))-1)</f>
        <v>1.569087044338435</v>
      </c>
      <c r="G631" s="6">
        <f ca="1">LN((RAND()^(-Results!$F$4))-1)</f>
        <v>-0.13278153366364259</v>
      </c>
      <c r="H631" s="6">
        <f t="shared" ca="1" si="54"/>
        <v>-7.4530363219638338E-2</v>
      </c>
      <c r="I631" s="10">
        <f ca="1">SUMPRODUCT(J631:O631,Results!B$12:G$12)+Results!$F$5*H631</f>
        <v>-7.536644604447817</v>
      </c>
      <c r="J631" s="10">
        <f ca="1">SUMPRODUCT($A631:$F631,Results!$B$15:$G$15)</f>
        <v>5.8507891059810007</v>
      </c>
      <c r="K631" s="10">
        <f ca="1">SUMPRODUCT($A631:$F631,Results!$B$16:$G$16)</f>
        <v>1.7512054874079601</v>
      </c>
      <c r="L631" s="10">
        <f ca="1">SUMPRODUCT($A631:$F631,Results!$B$17:$G$17)</f>
        <v>9.0435275307319589</v>
      </c>
      <c r="M631" s="10">
        <f ca="1">SUMPRODUCT($A631:$F631,Results!$B$18:$G$18)</f>
        <v>-5.3148978317389775</v>
      </c>
      <c r="N631" s="10">
        <f ca="1">SUMPRODUCT($A631:$F631,Results!$B$19:$G$19)</f>
        <v>1.6409989167638492</v>
      </c>
      <c r="O631" s="10">
        <f ca="1">SUMPRODUCT($A631:$F631,Results!$B$20:$G$20)</f>
        <v>3.3642968534735962</v>
      </c>
      <c r="P631" s="10" cm="1">
        <f t="array" aca="1" ref="P631" ca="1">SUMPRODUCT(J631:O631,TRANSPOSE(Test!BL$20:BL$25))+Test!$AD$20-Test!$BL$27</f>
        <v>-7.5311659843893768</v>
      </c>
      <c r="Q631" s="10" cm="1">
        <f t="array" aca="1" ref="Q631" ca="1">SUMPRODUCT(J631:O631,TRANSPOSE(Test!ES$20:ES$25))+Test!$AD$20-Test!$ES$27</f>
        <v>-7.3411788105235418</v>
      </c>
      <c r="R631" s="10">
        <f ca="1">I631-Results!$E$5*H631</f>
        <v>-7.2385231515692636</v>
      </c>
      <c r="S631" s="10" cm="1">
        <f t="array" aca="1" ref="S631" ca="1">SUMPRODUCT(J631:O631,TRANSPOSE(Test!AR$28:AR$33))+Test!$AD$20-Test!$AC$26</f>
        <v>-0.44049987498883869</v>
      </c>
      <c r="T631" s="10">
        <f ca="1">SUMPRODUCT(J631:O631,Results!K$9:P$9)</f>
        <v>-6.3692057098358745</v>
      </c>
      <c r="U631" s="10">
        <f ca="1">SUMPRODUCT(J631:O631,Results!K$9:P$9)+Test!$AD$20-Test!$AC$31</f>
        <v>-6.352249653310782</v>
      </c>
      <c r="V631" s="10">
        <f t="shared" ca="1" si="55"/>
        <v>-5.4786200584402422E-3</v>
      </c>
      <c r="W631" s="10">
        <f t="shared" ca="1" si="56"/>
        <v>-0.19546579392427521</v>
      </c>
      <c r="X631" s="10">
        <f t="shared" ca="1" si="57"/>
        <v>-0.29812145287855341</v>
      </c>
      <c r="Y631" s="10">
        <f t="shared" ca="1" si="58"/>
        <v>-7.0961447294589783</v>
      </c>
      <c r="Z631" s="10">
        <f ca="1">I631-Test!$AD$20</f>
        <v>-7.8187726713297021</v>
      </c>
      <c r="AA631" s="10">
        <f t="shared" ca="1" si="59"/>
        <v>-1.1843949511370351</v>
      </c>
    </row>
    <row r="632" spans="1:27">
      <c r="A632" s="6">
        <f ca="1">LN((RAND()^(-Results!$F$4))-1)</f>
        <v>0.33531500048961055</v>
      </c>
      <c r="B632" s="6">
        <f ca="1">LN((RAND()^(-Results!$F$4))-1)</f>
        <v>-2.3642242551752957</v>
      </c>
      <c r="C632" s="6">
        <f ca="1">LN((RAND()^(-Results!$F$4))-1)</f>
        <v>1.4849704447407273</v>
      </c>
      <c r="D632" s="6">
        <f ca="1">LN((RAND()^(-Results!$F$4))-1)</f>
        <v>0.84413449253987483</v>
      </c>
      <c r="E632" s="6">
        <f ca="1">LN((RAND()^(-Results!$F$4))-1)</f>
        <v>-0.54008345869652929</v>
      </c>
      <c r="F632" s="6">
        <f ca="1">LN((RAND()^(-Results!$F$4))-1)</f>
        <v>-1.0406258790521448</v>
      </c>
      <c r="G632" s="6">
        <f ca="1">LN((RAND()^(-Results!$F$4))-1)</f>
        <v>-0.20422255612237272</v>
      </c>
      <c r="H632" s="6">
        <f t="shared" ca="1" si="54"/>
        <v>-0.14597138567836848</v>
      </c>
      <c r="I632" s="10">
        <f ca="1">SUMPRODUCT(J632:O632,Results!B$12:G$12)+Results!$F$5*H632</f>
        <v>-10.128227860278457</v>
      </c>
      <c r="J632" s="10">
        <f ca="1">SUMPRODUCT($A632:$F632,Results!$B$15:$G$15)</f>
        <v>2.6556532730864464</v>
      </c>
      <c r="K632" s="10">
        <f ca="1">SUMPRODUCT($A632:$F632,Results!$B$16:$G$16)</f>
        <v>-2.4377131176639657</v>
      </c>
      <c r="L632" s="10">
        <f ca="1">SUMPRODUCT($A632:$F632,Results!$B$17:$G$17)</f>
        <v>3.1975823782907851</v>
      </c>
      <c r="M632" s="10">
        <f ca="1">SUMPRODUCT($A632:$F632,Results!$B$18:$G$18)</f>
        <v>-1.9164256654438336</v>
      </c>
      <c r="N632" s="10">
        <f ca="1">SUMPRODUCT($A632:$F632,Results!$B$19:$G$19)</f>
        <v>-2.1929167077913458</v>
      </c>
      <c r="O632" s="10">
        <f ca="1">SUMPRODUCT($A632:$F632,Results!$B$20:$G$20)</f>
        <v>1.5750569756052617</v>
      </c>
      <c r="P632" s="10" cm="1">
        <f t="array" aca="1" ref="P632" ca="1">SUMPRODUCT(J632:O632,TRANSPOSE(Test!BL$20:BL$25))+Test!$AD$20-Test!$BL$27</f>
        <v>-8.2195554096830286</v>
      </c>
      <c r="Q632" s="10" cm="1">
        <f t="array" aca="1" ref="Q632" ca="1">SUMPRODUCT(J632:O632,TRANSPOSE(Test!ES$20:ES$25))+Test!$AD$20-Test!$ES$27</f>
        <v>-8.3411547036236691</v>
      </c>
      <c r="R632" s="10">
        <f ca="1">I632-Results!$E$5*H632</f>
        <v>-9.5443423175649826</v>
      </c>
      <c r="S632" s="10" cm="1">
        <f t="array" aca="1" ref="S632" ca="1">SUMPRODUCT(J632:O632,TRANSPOSE(Test!AR$28:AR$33))+Test!$AD$20-Test!$AC$26</f>
        <v>-4.6534665358513996</v>
      </c>
      <c r="T632" s="10">
        <f ca="1">SUMPRODUCT(J632:O632,Results!K$9:P$9)</f>
        <v>-8.9584951917532702</v>
      </c>
      <c r="U632" s="10">
        <f ca="1">SUMPRODUCT(J632:O632,Results!K$9:P$9)+Test!$AD$20-Test!$AC$31</f>
        <v>-8.9415391352281777</v>
      </c>
      <c r="V632" s="10">
        <f t="shared" ca="1" si="55"/>
        <v>-1.9086724505954287</v>
      </c>
      <c r="W632" s="10">
        <f t="shared" ca="1" si="56"/>
        <v>-1.7870731566547882</v>
      </c>
      <c r="X632" s="10">
        <f t="shared" ca="1" si="57"/>
        <v>-0.58388554271347459</v>
      </c>
      <c r="Y632" s="10">
        <f t="shared" ca="1" si="58"/>
        <v>-5.4747613244270577</v>
      </c>
      <c r="Z632" s="10">
        <f ca="1">I632-Test!$AD$20</f>
        <v>-10.410355927160342</v>
      </c>
      <c r="AA632" s="10">
        <f t="shared" ca="1" si="59"/>
        <v>-1.1866887250502796</v>
      </c>
    </row>
    <row r="633" spans="1:27">
      <c r="A633" s="6">
        <f ca="1">LN((RAND()^(-Results!$F$4))-1)</f>
        <v>7.6730443385939928</v>
      </c>
      <c r="B633" s="6">
        <f ca="1">LN((RAND()^(-Results!$F$4))-1)</f>
        <v>1.3186893704970954</v>
      </c>
      <c r="C633" s="6">
        <f ca="1">LN((RAND()^(-Results!$F$4))-1)</f>
        <v>-1.3402130923710278</v>
      </c>
      <c r="D633" s="6">
        <f ca="1">LN((RAND()^(-Results!$F$4))-1)</f>
        <v>0.4546859924578312</v>
      </c>
      <c r="E633" s="6">
        <f ca="1">LN((RAND()^(-Results!$F$4))-1)</f>
        <v>-0.85697036577540509</v>
      </c>
      <c r="F633" s="6">
        <f ca="1">LN((RAND()^(-Results!$F$4))-1)</f>
        <v>1.0061867307532177</v>
      </c>
      <c r="G633" s="6">
        <f ca="1">LN((RAND()^(-Results!$F$4))-1)</f>
        <v>-0.67528985617543513</v>
      </c>
      <c r="H633" s="6">
        <f t="shared" ca="1" si="54"/>
        <v>-0.61703868573143084</v>
      </c>
      <c r="I633" s="10">
        <f ca="1">SUMPRODUCT(J633:O633,Results!B$12:G$12)+Results!$F$5*H633</f>
        <v>54.702288265784112</v>
      </c>
      <c r="J633" s="10">
        <f ca="1">SUMPRODUCT($A633:$F633,Results!$B$15:$G$15)</f>
        <v>-24.214238867790975</v>
      </c>
      <c r="K633" s="10">
        <f ca="1">SUMPRODUCT($A633:$F633,Results!$B$16:$G$16)</f>
        <v>-2.7518999286970649</v>
      </c>
      <c r="L633" s="10">
        <f ca="1">SUMPRODUCT($A633:$F633,Results!$B$17:$G$17)</f>
        <v>0.19820094812201061</v>
      </c>
      <c r="M633" s="10">
        <f ca="1">SUMPRODUCT($A633:$F633,Results!$B$18:$G$18)</f>
        <v>1.5056961181412989</v>
      </c>
      <c r="N633" s="10">
        <f ca="1">SUMPRODUCT($A633:$F633,Results!$B$19:$G$19)</f>
        <v>20.379779682325804</v>
      </c>
      <c r="O633" s="10">
        <f ca="1">SUMPRODUCT($A633:$F633,Results!$B$20:$G$20)</f>
        <v>6.9421001368124458</v>
      </c>
      <c r="P633" s="10" cm="1">
        <f t="array" aca="1" ref="P633" ca="1">SUMPRODUCT(J633:O633,TRANSPOSE(Test!BL$20:BL$25))+Test!$AD$20-Test!$BL$27</f>
        <v>56.567729414468616</v>
      </c>
      <c r="Q633" s="10" cm="1">
        <f t="array" aca="1" ref="Q633" ca="1">SUMPRODUCT(J633:O633,TRANSPOSE(Test!ES$20:ES$25))+Test!$AD$20-Test!$ES$27</f>
        <v>56.475727095466425</v>
      </c>
      <c r="R633" s="10">
        <f ca="1">I633-Results!$E$5*H633</f>
        <v>57.170443008709839</v>
      </c>
      <c r="S633" s="10" cm="1">
        <f t="array" aca="1" ref="S633" ca="1">SUMPRODUCT(J633:O633,TRANSPOSE(Test!AR$28:AR$33))+Test!$AD$20-Test!$AC$26</f>
        <v>45.819845282174384</v>
      </c>
      <c r="T633" s="10">
        <f ca="1">SUMPRODUCT(J633:O633,Results!K$9:P$9)</f>
        <v>55.974098175930799</v>
      </c>
      <c r="U633" s="10">
        <f ca="1">SUMPRODUCT(J633:O633,Results!K$9:P$9)+Test!$AD$20-Test!$AC$31</f>
        <v>55.991054232455895</v>
      </c>
      <c r="V633" s="10">
        <f t="shared" ca="1" si="55"/>
        <v>-1.8654411486845035</v>
      </c>
      <c r="W633" s="10">
        <f t="shared" ca="1" si="56"/>
        <v>-1.7734388296823127</v>
      </c>
      <c r="X633" s="10">
        <f t="shared" ca="1" si="57"/>
        <v>-2.4681547429257265</v>
      </c>
      <c r="Y633" s="10">
        <f t="shared" ca="1" si="58"/>
        <v>8.8824429836097281</v>
      </c>
      <c r="Z633" s="10">
        <f ca="1">I633-Test!$AD$20</f>
        <v>54.420160198902224</v>
      </c>
      <c r="AA633" s="10">
        <f t="shared" ca="1" si="59"/>
        <v>-1.2887659666717823</v>
      </c>
    </row>
    <row r="634" spans="1:27">
      <c r="A634" s="6">
        <f ca="1">LN((RAND()^(-Results!$F$4))-1)</f>
        <v>-0.27477316217078818</v>
      </c>
      <c r="B634" s="6">
        <f ca="1">LN((RAND()^(-Results!$F$4))-1)</f>
        <v>-1.0454464932317811</v>
      </c>
      <c r="C634" s="6">
        <f ca="1">LN((RAND()^(-Results!$F$4))-1)</f>
        <v>0.71701890921640088</v>
      </c>
      <c r="D634" s="6">
        <f ca="1">LN((RAND()^(-Results!$F$4))-1)</f>
        <v>4.6487392660047764</v>
      </c>
      <c r="E634" s="6">
        <f ca="1">LN((RAND()^(-Results!$F$4))-1)</f>
        <v>1.5241618923022304</v>
      </c>
      <c r="F634" s="6">
        <f ca="1">LN((RAND()^(-Results!$F$4))-1)</f>
        <v>-0.518218402123234</v>
      </c>
      <c r="G634" s="6">
        <f ca="1">LN((RAND()^(-Results!$F$4))-1)</f>
        <v>-1.4259809491485917</v>
      </c>
      <c r="H634" s="6">
        <f t="shared" ca="1" si="54"/>
        <v>-1.3677297787045875</v>
      </c>
      <c r="I634" s="10">
        <f ca="1">SUMPRODUCT(J634:O634,Results!B$12:G$12)+Results!$F$5*H634</f>
        <v>-6.1522441512313071</v>
      </c>
      <c r="J634" s="10">
        <f ca="1">SUMPRODUCT($A634:$F634,Results!$B$15:$G$15)</f>
        <v>-3.5720957235972355</v>
      </c>
      <c r="K634" s="10">
        <f ca="1">SUMPRODUCT($A634:$F634,Results!$B$16:$G$16)</f>
        <v>-0.55625598166634727</v>
      </c>
      <c r="L634" s="10">
        <f ca="1">SUMPRODUCT($A634:$F634,Results!$B$17:$G$17)</f>
        <v>-4.7292711317951248</v>
      </c>
      <c r="M634" s="10">
        <f ca="1">SUMPRODUCT($A634:$F634,Results!$B$18:$G$18)</f>
        <v>-2.6912152072187259</v>
      </c>
      <c r="N634" s="10">
        <f ca="1">SUMPRODUCT($A634:$F634,Results!$B$19:$G$19)</f>
        <v>-5.0942446389965568</v>
      </c>
      <c r="O634" s="10">
        <f ca="1">SUMPRODUCT($A634:$F634,Results!$B$20:$G$20)</f>
        <v>1.0504122786152403</v>
      </c>
      <c r="P634" s="10" cm="1">
        <f t="array" aca="1" ref="P634" ca="1">SUMPRODUCT(J634:O634,TRANSPOSE(Test!BL$20:BL$25))+Test!$AD$20-Test!$BL$27</f>
        <v>1.2564958503126071</v>
      </c>
      <c r="Q634" s="10" cm="1">
        <f t="array" aca="1" ref="Q634" ca="1">SUMPRODUCT(J634:O634,TRANSPOSE(Test!ES$20:ES$25))+Test!$AD$20-Test!$ES$27</f>
        <v>1.3236022555547593</v>
      </c>
      <c r="R634" s="10">
        <f ca="1">I634-Results!$E$5*H634</f>
        <v>-0.68132503641295727</v>
      </c>
      <c r="S634" s="10" cm="1">
        <f t="array" aca="1" ref="S634" ca="1">SUMPRODUCT(J634:O634,TRANSPOSE(Test!AR$28:AR$33))+Test!$AD$20-Test!$AC$26</f>
        <v>3.6370178630818044</v>
      </c>
      <c r="T634" s="10">
        <f ca="1">SUMPRODUCT(J634:O634,Results!K$9:P$9)</f>
        <v>1.7422569569857735</v>
      </c>
      <c r="U634" s="10">
        <f ca="1">SUMPRODUCT(J634:O634,Results!K$9:P$9)+Test!$AD$20-Test!$AC$31</f>
        <v>1.7592130135108657</v>
      </c>
      <c r="V634" s="10">
        <f t="shared" ca="1" si="55"/>
        <v>-7.4087400015439142</v>
      </c>
      <c r="W634" s="10">
        <f t="shared" ca="1" si="56"/>
        <v>-7.4758464067860668</v>
      </c>
      <c r="X634" s="10">
        <f t="shared" ca="1" si="57"/>
        <v>-5.4709191148183498</v>
      </c>
      <c r="Y634" s="10">
        <f t="shared" ca="1" si="58"/>
        <v>-9.7892620143131115</v>
      </c>
      <c r="Z634" s="10">
        <f ca="1">I634-Test!$AD$20</f>
        <v>-6.4343722181131922</v>
      </c>
      <c r="AA634" s="10">
        <f t="shared" ca="1" si="59"/>
        <v>-7.9114571647421723</v>
      </c>
    </row>
    <row r="635" spans="1:27">
      <c r="A635" s="6">
        <f ca="1">LN((RAND()^(-Results!$F$4))-1)</f>
        <v>1.0939645508518236</v>
      </c>
      <c r="B635" s="6">
        <f ca="1">LN((RAND()^(-Results!$F$4))-1)</f>
        <v>-0.27501939388630031</v>
      </c>
      <c r="C635" s="6">
        <f ca="1">LN((RAND()^(-Results!$F$4))-1)</f>
        <v>-2.9341600020551946</v>
      </c>
      <c r="D635" s="6">
        <f ca="1">LN((RAND()^(-Results!$F$4))-1)</f>
        <v>0.3640522072587653</v>
      </c>
      <c r="E635" s="6">
        <f ca="1">LN((RAND()^(-Results!$F$4))-1)</f>
        <v>-2.6310600111020261</v>
      </c>
      <c r="F635" s="6">
        <f ca="1">LN((RAND()^(-Results!$F$4))-1)</f>
        <v>1.3259433514054029</v>
      </c>
      <c r="G635" s="6">
        <f ca="1">LN((RAND()^(-Results!$F$4))-1)</f>
        <v>-1.3442779499441422</v>
      </c>
      <c r="H635" s="6">
        <f t="shared" ca="1" si="54"/>
        <v>-1.2860267795001379</v>
      </c>
      <c r="I635" s="10">
        <f ca="1">SUMPRODUCT(J635:O635,Results!B$12:G$12)+Results!$F$5*H635</f>
        <v>-2.198337070110612</v>
      </c>
      <c r="J635" s="10">
        <f ca="1">SUMPRODUCT($A635:$F635,Results!$B$15:$G$15)</f>
        <v>-5.2178885331173257</v>
      </c>
      <c r="K635" s="10">
        <f ca="1">SUMPRODUCT($A635:$F635,Results!$B$16:$G$16)</f>
        <v>-9.6757091644327087</v>
      </c>
      <c r="L635" s="10">
        <f ca="1">SUMPRODUCT($A635:$F635,Results!$B$17:$G$17)</f>
        <v>6.2385772985345058</v>
      </c>
      <c r="M635" s="10">
        <f ca="1">SUMPRODUCT($A635:$F635,Results!$B$18:$G$18)</f>
        <v>1.7474855545272874</v>
      </c>
      <c r="N635" s="10">
        <f ca="1">SUMPRODUCT($A635:$F635,Results!$B$19:$G$19)</f>
        <v>3.0902701233795322</v>
      </c>
      <c r="O635" s="10">
        <f ca="1">SUMPRODUCT($A635:$F635,Results!$B$20:$G$20)</f>
        <v>1.6497253366888562</v>
      </c>
      <c r="P635" s="10" cm="1">
        <f t="array" aca="1" ref="P635" ca="1">SUMPRODUCT(J635:O635,TRANSPOSE(Test!BL$20:BL$25))+Test!$AD$20-Test!$BL$27</f>
        <v>2.7237478205054306</v>
      </c>
      <c r="Q635" s="10" cm="1">
        <f t="array" aca="1" ref="Q635" ca="1">SUMPRODUCT(J635:O635,TRANSPOSE(Test!ES$20:ES$25))+Test!$AD$20-Test!$ES$27</f>
        <v>2.7459701499013183</v>
      </c>
      <c r="R635" s="10">
        <f ca="1">I635-Results!$E$5*H635</f>
        <v>2.9457700478899396</v>
      </c>
      <c r="S635" s="10" cm="1">
        <f t="array" aca="1" ref="S635" ca="1">SUMPRODUCT(J635:O635,TRANSPOSE(Test!AR$28:AR$33))+Test!$AD$20-Test!$AC$26</f>
        <v>-0.53619339891960727</v>
      </c>
      <c r="T635" s="10">
        <f ca="1">SUMPRODUCT(J635:O635,Results!K$9:P$9)</f>
        <v>2.8358462742467605</v>
      </c>
      <c r="U635" s="10">
        <f ca="1">SUMPRODUCT(J635:O635,Results!K$9:P$9)+Test!$AD$20-Test!$AC$31</f>
        <v>2.8528023307718526</v>
      </c>
      <c r="V635" s="10">
        <f t="shared" ca="1" si="55"/>
        <v>-4.922084890616043</v>
      </c>
      <c r="W635" s="10">
        <f t="shared" ca="1" si="56"/>
        <v>-4.9443072200119307</v>
      </c>
      <c r="X635" s="10">
        <f t="shared" ca="1" si="57"/>
        <v>-5.1441071180005515</v>
      </c>
      <c r="Y635" s="10">
        <f t="shared" ca="1" si="58"/>
        <v>-1.6621436711910047</v>
      </c>
      <c r="Z635" s="10">
        <f ca="1">I635-Test!$AD$20</f>
        <v>-2.480465136992497</v>
      </c>
      <c r="AA635" s="10">
        <f t="shared" ca="1" si="59"/>
        <v>-5.0511394008824642</v>
      </c>
    </row>
    <row r="636" spans="1:27">
      <c r="A636" s="6">
        <f ca="1">LN((RAND()^(-Results!$F$4))-1)</f>
        <v>-3.4594046015117228</v>
      </c>
      <c r="B636" s="6">
        <f ca="1">LN((RAND()^(-Results!$F$4))-1)</f>
        <v>-0.69474490967036051</v>
      </c>
      <c r="C636" s="6">
        <f ca="1">LN((RAND()^(-Results!$F$4))-1)</f>
        <v>0.18924166331706374</v>
      </c>
      <c r="D636" s="6">
        <f ca="1">LN((RAND()^(-Results!$F$4))-1)</f>
        <v>-0.39921972406733236</v>
      </c>
      <c r="E636" s="6">
        <f ca="1">LN((RAND()^(-Results!$F$4))-1)</f>
        <v>3.0681278538579178</v>
      </c>
      <c r="F636" s="6">
        <f ca="1">LN((RAND()^(-Results!$F$4))-1)</f>
        <v>-0.2299321585098239</v>
      </c>
      <c r="G636" s="6">
        <f ca="1">LN((RAND()^(-Results!$F$4))-1)</f>
        <v>-1.0455647814385989</v>
      </c>
      <c r="H636" s="6">
        <f t="shared" ca="1" si="54"/>
        <v>-0.98731361099459458</v>
      </c>
      <c r="I636" s="10">
        <f ca="1">SUMPRODUCT(J636:O636,Results!B$12:G$12)+Results!$F$5*H636</f>
        <v>-21.650876260735387</v>
      </c>
      <c r="J636" s="10">
        <f ca="1">SUMPRODUCT($A636:$F636,Results!$B$15:$G$15)</f>
        <v>7.0064984171270837</v>
      </c>
      <c r="K636" s="10">
        <f ca="1">SUMPRODUCT($A636:$F636,Results!$B$16:$G$16)</f>
        <v>7.0349778473249591</v>
      </c>
      <c r="L636" s="10">
        <f ca="1">SUMPRODUCT($A636:$F636,Results!$B$17:$G$17)</f>
        <v>-12.077458414598739</v>
      </c>
      <c r="M636" s="10">
        <f ca="1">SUMPRODUCT($A636:$F636,Results!$B$18:$G$18)</f>
        <v>-9.566852092101924E-2</v>
      </c>
      <c r="N636" s="10">
        <f ca="1">SUMPRODUCT($A636:$F636,Results!$B$19:$G$19)</f>
        <v>-12.137201326262081</v>
      </c>
      <c r="O636" s="10">
        <f ca="1">SUMPRODUCT($A636:$F636,Results!$B$20:$G$20)</f>
        <v>-5.7355244152270517</v>
      </c>
      <c r="P636" s="10" cm="1">
        <f t="array" aca="1" ref="P636" ca="1">SUMPRODUCT(J636:O636,TRANSPOSE(Test!BL$20:BL$25))+Test!$AD$20-Test!$BL$27</f>
        <v>-15.899058721089293</v>
      </c>
      <c r="Q636" s="10" cm="1">
        <f t="array" aca="1" ref="Q636" ca="1">SUMPRODUCT(J636:O636,TRANSPOSE(Test!ES$20:ES$25))+Test!$AD$20-Test!$ES$27</f>
        <v>-15.842311053039328</v>
      </c>
      <c r="R636" s="10">
        <f ca="1">I636-Results!$E$5*H636</f>
        <v>-17.701621816757008</v>
      </c>
      <c r="S636" s="10" cm="1">
        <f t="array" aca="1" ref="S636" ca="1">SUMPRODUCT(J636:O636,TRANSPOSE(Test!AR$28:AR$33))+Test!$AD$20-Test!$AC$26</f>
        <v>-13.345100659766238</v>
      </c>
      <c r="T636" s="10">
        <f ca="1">SUMPRODUCT(J636:O636,Results!K$9:P$9)</f>
        <v>-15.56015431287917</v>
      </c>
      <c r="U636" s="10">
        <f ca="1">SUMPRODUCT(J636:O636,Results!K$9:P$9)+Test!$AD$20-Test!$AC$31</f>
        <v>-15.543198256354078</v>
      </c>
      <c r="V636" s="10">
        <f t="shared" ca="1" si="55"/>
        <v>-5.751817539646094</v>
      </c>
      <c r="W636" s="10">
        <f t="shared" ca="1" si="56"/>
        <v>-5.8085652076960592</v>
      </c>
      <c r="X636" s="10">
        <f t="shared" ca="1" si="57"/>
        <v>-3.9492544439783792</v>
      </c>
      <c r="Y636" s="10">
        <f t="shared" ca="1" si="58"/>
        <v>-8.3057756009691488</v>
      </c>
      <c r="Z636" s="10">
        <f ca="1">I636-Test!$AD$20</f>
        <v>-21.933004327617272</v>
      </c>
      <c r="AA636" s="10">
        <f t="shared" ca="1" si="59"/>
        <v>-6.1076780043813095</v>
      </c>
    </row>
    <row r="637" spans="1:27">
      <c r="A637" s="6">
        <f ca="1">LN((RAND()^(-Results!$F$4))-1)</f>
        <v>-1.4871881491962324</v>
      </c>
      <c r="B637" s="6">
        <f ca="1">LN((RAND()^(-Results!$F$4))-1)</f>
        <v>-0.36232930272222319</v>
      </c>
      <c r="C637" s="6">
        <f ca="1">LN((RAND()^(-Results!$F$4))-1)</f>
        <v>-0.78825535246920375</v>
      </c>
      <c r="D637" s="6">
        <f ca="1">LN((RAND()^(-Results!$F$4))-1)</f>
        <v>-1.1304069411524291</v>
      </c>
      <c r="E637" s="6">
        <f ca="1">LN((RAND()^(-Results!$F$4))-1)</f>
        <v>0.41917424422169769</v>
      </c>
      <c r="F637" s="6">
        <f ca="1">LN((RAND()^(-Results!$F$4))-1)</f>
        <v>2.0556419032932984</v>
      </c>
      <c r="G637" s="6">
        <f ca="1">LN((RAND()^(-Results!$F$4))-1)</f>
        <v>-0.36420183794706329</v>
      </c>
      <c r="H637" s="6">
        <f t="shared" ca="1" si="54"/>
        <v>-0.30595066750305905</v>
      </c>
      <c r="I637" s="10">
        <f ca="1">SUMPRODUCT(J637:O637,Results!B$12:G$12)+Results!$F$5*H637</f>
        <v>-2.4397661348695316</v>
      </c>
      <c r="J637" s="10">
        <f ca="1">SUMPRODUCT($A637:$F637,Results!$B$15:$G$15)</f>
        <v>6.9429682147342575E-2</v>
      </c>
      <c r="K637" s="10">
        <f ca="1">SUMPRODUCT($A637:$F637,Results!$B$16:$G$16)</f>
        <v>2.1510546727417501</v>
      </c>
      <c r="L637" s="10">
        <f ca="1">SUMPRODUCT($A637:$F637,Results!$B$17:$G$17)</f>
        <v>-4.858739089963608</v>
      </c>
      <c r="M637" s="10">
        <f ca="1">SUMPRODUCT($A637:$F637,Results!$B$18:$G$18)</f>
        <v>-2.082755142711076</v>
      </c>
      <c r="N637" s="10">
        <f ca="1">SUMPRODUCT($A637:$F637,Results!$B$19:$G$19)</f>
        <v>-3.6811050707500756</v>
      </c>
      <c r="O637" s="10">
        <f ca="1">SUMPRODUCT($A637:$F637,Results!$B$20:$G$20)</f>
        <v>-0.88332732901568711</v>
      </c>
      <c r="P637" s="10" cm="1">
        <f t="array" aca="1" ref="P637" ca="1">SUMPRODUCT(J637:O637,TRANSPOSE(Test!BL$20:BL$25))+Test!$AD$20-Test!$BL$27</f>
        <v>-1.0405287999756303</v>
      </c>
      <c r="Q637" s="10" cm="1">
        <f t="array" aca="1" ref="Q637" ca="1">SUMPRODUCT(J637:O637,TRANSPOSE(Test!ES$20:ES$25))+Test!$AD$20-Test!$ES$27</f>
        <v>-0.99982060488672608</v>
      </c>
      <c r="R637" s="10">
        <f ca="1">I637-Results!$E$5*H637</f>
        <v>-1.2159634648572955</v>
      </c>
      <c r="S637" s="10" cm="1">
        <f t="array" aca="1" ref="S637" ca="1">SUMPRODUCT(J637:O637,TRANSPOSE(Test!AR$28:AR$33))+Test!$AD$20-Test!$AC$26</f>
        <v>0.66277938851601248</v>
      </c>
      <c r="T637" s="10">
        <f ca="1">SUMPRODUCT(J637:O637,Results!K$9:P$9)</f>
        <v>-0.83027446371425917</v>
      </c>
      <c r="U637" s="10">
        <f ca="1">SUMPRODUCT(J637:O637,Results!K$9:P$9)+Test!$AD$20-Test!$AC$31</f>
        <v>-0.8133184071891667</v>
      </c>
      <c r="V637" s="10">
        <f t="shared" ca="1" si="55"/>
        <v>-1.3992373348939013</v>
      </c>
      <c r="W637" s="10">
        <f t="shared" ca="1" si="56"/>
        <v>-1.4399455299828054</v>
      </c>
      <c r="X637" s="10">
        <f t="shared" ca="1" si="57"/>
        <v>-1.2238026700122362</v>
      </c>
      <c r="Y637" s="10">
        <f t="shared" ca="1" si="58"/>
        <v>-3.1025455233855439</v>
      </c>
      <c r="Z637" s="10">
        <f ca="1">I637-Test!$AD$20</f>
        <v>-2.7218942017514172</v>
      </c>
      <c r="AA637" s="10">
        <f t="shared" ca="1" si="59"/>
        <v>-1.6264477276803651</v>
      </c>
    </row>
    <row r="638" spans="1:27">
      <c r="A638" s="6">
        <f ca="1">LN((RAND()^(-Results!$F$4))-1)</f>
        <v>0.31062135944435454</v>
      </c>
      <c r="B638" s="6">
        <f ca="1">LN((RAND()^(-Results!$F$4))-1)</f>
        <v>-0.57486964053072609</v>
      </c>
      <c r="C638" s="6">
        <f ca="1">LN((RAND()^(-Results!$F$4))-1)</f>
        <v>0.4728193959255616</v>
      </c>
      <c r="D638" s="6">
        <f ca="1">LN((RAND()^(-Results!$F$4))-1)</f>
        <v>-1.6619822632460681</v>
      </c>
      <c r="E638" s="6">
        <f ca="1">LN((RAND()^(-Results!$F$4))-1)</f>
        <v>-0.64812145635205631</v>
      </c>
      <c r="F638" s="6">
        <f ca="1">LN((RAND()^(-Results!$F$4))-1)</f>
        <v>-0.3941972841010884</v>
      </c>
      <c r="G638" s="6">
        <f ca="1">LN((RAND()^(-Results!$F$4))-1)</f>
        <v>0.61752028429173234</v>
      </c>
      <c r="H638" s="6">
        <f t="shared" ca="1" si="54"/>
        <v>0.67577145473573663</v>
      </c>
      <c r="I638" s="10">
        <f ca="1">SUMPRODUCT(J638:O638,Results!B$12:G$12)+Results!$F$5*H638</f>
        <v>-0.64808813537999743</v>
      </c>
      <c r="J638" s="10">
        <f ca="1">SUMPRODUCT($A638:$F638,Results!$B$15:$G$15)</f>
        <v>2.724916873871198</v>
      </c>
      <c r="K638" s="10">
        <f ca="1">SUMPRODUCT($A638:$F638,Results!$B$16:$G$16)</f>
        <v>-0.17775151855258048</v>
      </c>
      <c r="L638" s="10">
        <f ca="1">SUMPRODUCT($A638:$F638,Results!$B$17:$G$17)</f>
        <v>2.7051716713190919</v>
      </c>
      <c r="M638" s="10">
        <f ca="1">SUMPRODUCT($A638:$F638,Results!$B$18:$G$18)</f>
        <v>0.44682105699310781</v>
      </c>
      <c r="N638" s="10">
        <f ca="1">SUMPRODUCT($A638:$F638,Results!$B$19:$G$19)</f>
        <v>1.1411008838534797</v>
      </c>
      <c r="O638" s="10">
        <f ca="1">SUMPRODUCT($A638:$F638,Results!$B$20:$G$20)</f>
        <v>2.000123126842851E-2</v>
      </c>
      <c r="P638" s="10" cm="1">
        <f t="array" aca="1" ref="P638" ca="1">SUMPRODUCT(J638:O638,TRANSPOSE(Test!BL$20:BL$25))+Test!$AD$20-Test!$BL$27</f>
        <v>-3.6639433468325584</v>
      </c>
      <c r="Q638" s="10" cm="1">
        <f t="array" aca="1" ref="Q638" ca="1">SUMPRODUCT(J638:O638,TRANSPOSE(Test!ES$20:ES$25))+Test!$AD$20-Test!$ES$27</f>
        <v>-3.7484408125538686</v>
      </c>
      <c r="R638" s="10">
        <f ca="1">I638-Results!$E$5*H638</f>
        <v>-3.351173954322944</v>
      </c>
      <c r="S638" s="10" cm="1">
        <f t="array" aca="1" ref="S638" ca="1">SUMPRODUCT(J638:O638,TRANSPOSE(Test!AR$28:AR$33))+Test!$AD$20-Test!$AC$26</f>
        <v>-3.2433567640036909</v>
      </c>
      <c r="T638" s="10">
        <f ca="1">SUMPRODUCT(J638:O638,Results!K$9:P$9)</f>
        <v>-4.2266023061586449</v>
      </c>
      <c r="U638" s="10">
        <f ca="1">SUMPRODUCT(J638:O638,Results!K$9:P$9)+Test!$AD$20-Test!$AC$31</f>
        <v>-4.2096462496335523</v>
      </c>
      <c r="V638" s="10">
        <f t="shared" ca="1" si="55"/>
        <v>3.015855211452561</v>
      </c>
      <c r="W638" s="10">
        <f t="shared" ca="1" si="56"/>
        <v>3.1003526771738712</v>
      </c>
      <c r="X638" s="10">
        <f t="shared" ca="1" si="57"/>
        <v>2.7030858189429465</v>
      </c>
      <c r="Y638" s="10">
        <f t="shared" ca="1" si="58"/>
        <v>2.5952686286236935</v>
      </c>
      <c r="Z638" s="10">
        <f ca="1">I638-Test!$AD$20</f>
        <v>-0.93021620226188273</v>
      </c>
      <c r="AA638" s="10">
        <f t="shared" ca="1" si="59"/>
        <v>3.5615581142535548</v>
      </c>
    </row>
    <row r="639" spans="1:27">
      <c r="A639" s="6">
        <f ca="1">LN((RAND()^(-Results!$F$4))-1)</f>
        <v>-6.0672475298213832E-2</v>
      </c>
      <c r="B639" s="6">
        <f ca="1">LN((RAND()^(-Results!$F$4))-1)</f>
        <v>-1.7611710713496633</v>
      </c>
      <c r="C639" s="6">
        <f ca="1">LN((RAND()^(-Results!$F$4))-1)</f>
        <v>1.3515610785723184</v>
      </c>
      <c r="D639" s="6">
        <f ca="1">LN((RAND()^(-Results!$F$4))-1)</f>
        <v>-1.4896471159574465</v>
      </c>
      <c r="E639" s="6">
        <f ca="1">LN((RAND()^(-Results!$F$4))-1)</f>
        <v>1.0266529717514477</v>
      </c>
      <c r="F639" s="6">
        <f ca="1">LN((RAND()^(-Results!$F$4))-1)</f>
        <v>-0.97416442837805783</v>
      </c>
      <c r="G639" s="6">
        <f ca="1">LN((RAND()^(-Results!$F$4))-1)</f>
        <v>0.96806495835185669</v>
      </c>
      <c r="H639" s="6">
        <f t="shared" ca="1" si="54"/>
        <v>1.0263161287958609</v>
      </c>
      <c r="I639" s="10">
        <f ca="1">SUMPRODUCT(J639:O639,Results!B$12:G$12)+Results!$F$5*H639</f>
        <v>-1.3781572034242897</v>
      </c>
      <c r="J639" s="10">
        <f ca="1">SUMPRODUCT($A639:$F639,Results!$B$15:$G$15)</f>
        <v>3.6257043802224089</v>
      </c>
      <c r="K639" s="10">
        <f ca="1">SUMPRODUCT($A639:$F639,Results!$B$16:$G$16)</f>
        <v>3.4143102113040924</v>
      </c>
      <c r="L639" s="10">
        <f ca="1">SUMPRODUCT($A639:$F639,Results!$B$17:$G$17)</f>
        <v>-3.5453452161309125</v>
      </c>
      <c r="M639" s="10">
        <f ca="1">SUMPRODUCT($A639:$F639,Results!$B$18:$G$18)</f>
        <v>-0.35717268509543643</v>
      </c>
      <c r="N639" s="10">
        <f ca="1">SUMPRODUCT($A639:$F639,Results!$B$19:$G$19)</f>
        <v>-3.0002908899544374</v>
      </c>
      <c r="O639" s="10">
        <f ca="1">SUMPRODUCT($A639:$F639,Results!$B$20:$G$20)</f>
        <v>-1.3520239495453974</v>
      </c>
      <c r="P639" s="10" cm="1">
        <f t="array" aca="1" ref="P639" ca="1">SUMPRODUCT(J639:O639,TRANSPOSE(Test!BL$20:BL$25))+Test!$AD$20-Test!$BL$27</f>
        <v>-5.1975792825569709</v>
      </c>
      <c r="Q639" s="10" cm="1">
        <f t="array" aca="1" ref="Q639" ca="1">SUMPRODUCT(J639:O639,TRANSPOSE(Test!ES$20:ES$25))+Test!$AD$20-Test!$ES$27</f>
        <v>-5.3312976253688227</v>
      </c>
      <c r="R639" s="10">
        <f ca="1">I639-Results!$E$5*H639</f>
        <v>-5.4834217186077332</v>
      </c>
      <c r="S639" s="10" cm="1">
        <f t="array" aca="1" ref="S639" ca="1">SUMPRODUCT(J639:O639,TRANSPOSE(Test!AR$28:AR$33))+Test!$AD$20-Test!$AC$26</f>
        <v>-3.5504201576176468</v>
      </c>
      <c r="T639" s="10">
        <f ca="1">SUMPRODUCT(J639:O639,Results!K$9:P$9)</f>
        <v>-6.0498324895508997</v>
      </c>
      <c r="U639" s="10">
        <f ca="1">SUMPRODUCT(J639:O639,Results!K$9:P$9)+Test!$AD$20-Test!$AC$31</f>
        <v>-6.0328764330258071</v>
      </c>
      <c r="V639" s="10">
        <f t="shared" ca="1" si="55"/>
        <v>3.8194220791326812</v>
      </c>
      <c r="W639" s="10">
        <f t="shared" ca="1" si="56"/>
        <v>3.953140421944533</v>
      </c>
      <c r="X639" s="10">
        <f t="shared" ca="1" si="57"/>
        <v>4.1052645151834435</v>
      </c>
      <c r="Y639" s="10">
        <f t="shared" ca="1" si="58"/>
        <v>2.1722629541933571</v>
      </c>
      <c r="Z639" s="10">
        <f ca="1">I639-Test!$AD$20</f>
        <v>-1.660285270306175</v>
      </c>
      <c r="AA639" s="10">
        <f t="shared" ca="1" si="59"/>
        <v>4.6547192296015174</v>
      </c>
    </row>
    <row r="640" spans="1:27">
      <c r="A640" s="6">
        <f ca="1">LN((RAND()^(-Results!$F$4))-1)</f>
        <v>-1.8433210465471503</v>
      </c>
      <c r="B640" s="6">
        <f ca="1">LN((RAND()^(-Results!$F$4))-1)</f>
        <v>-1.4954228622472365</v>
      </c>
      <c r="C640" s="6">
        <f ca="1">LN((RAND()^(-Results!$F$4))-1)</f>
        <v>-0.38899137968833697</v>
      </c>
      <c r="D640" s="6">
        <f ca="1">LN((RAND()^(-Results!$F$4))-1)</f>
        <v>2.2774001451437518E-2</v>
      </c>
      <c r="E640" s="6">
        <f ca="1">LN((RAND()^(-Results!$F$4))-1)</f>
        <v>2.0015394303596161</v>
      </c>
      <c r="F640" s="6">
        <f ca="1">LN((RAND()^(-Results!$F$4))-1)</f>
        <v>3.7625553714229718</v>
      </c>
      <c r="G640" s="6">
        <f ca="1">LN((RAND()^(-Results!$F$4))-1)</f>
        <v>0.82245407420090688</v>
      </c>
      <c r="H640" s="6">
        <f t="shared" ca="1" si="54"/>
        <v>0.88070524464491118</v>
      </c>
      <c r="I640" s="10">
        <f ca="1">SUMPRODUCT(J640:O640,Results!B$12:G$12)+Results!$F$5*H640</f>
        <v>11.997236588843172</v>
      </c>
      <c r="J640" s="10">
        <f ca="1">SUMPRODUCT($A640:$F640,Results!$B$15:$G$15)</f>
        <v>-4.7316271194596631</v>
      </c>
      <c r="K640" s="10">
        <f ca="1">SUMPRODUCT($A640:$F640,Results!$B$16:$G$16)</f>
        <v>5.8375010045637747</v>
      </c>
      <c r="L640" s="10">
        <f ca="1">SUMPRODUCT($A640:$F640,Results!$B$17:$G$17)</f>
        <v>-13.367994207271964</v>
      </c>
      <c r="M640" s="10">
        <f ca="1">SUMPRODUCT($A640:$F640,Results!$B$18:$G$18)</f>
        <v>-6.5105846310555924</v>
      </c>
      <c r="N640" s="10">
        <f ca="1">SUMPRODUCT($A640:$F640,Results!$B$19:$G$19)</f>
        <v>-7.1382709094040635</v>
      </c>
      <c r="O640" s="10">
        <f ca="1">SUMPRODUCT($A640:$F640,Results!$B$20:$G$20)</f>
        <v>0.19362720022181401</v>
      </c>
      <c r="P640" s="10" cm="1">
        <f t="array" aca="1" ref="P640" ca="1">SUMPRODUCT(J640:O640,TRANSPOSE(Test!BL$20:BL$25))+Test!$AD$20-Test!$BL$27</f>
        <v>8.0454504648920668</v>
      </c>
      <c r="Q640" s="10" cm="1">
        <f t="array" aca="1" ref="Q640" ca="1">SUMPRODUCT(J640:O640,TRANSPOSE(Test!ES$20:ES$25))+Test!$AD$20-Test!$ES$27</f>
        <v>8.1032688694757038</v>
      </c>
      <c r="R640" s="10">
        <f ca="1">I640-Results!$E$5*H640</f>
        <v>8.4744156102635273</v>
      </c>
      <c r="S640" s="10" cm="1">
        <f t="array" aca="1" ref="S640" ca="1">SUMPRODUCT(J640:O640,TRANSPOSE(Test!AR$28:AR$33))+Test!$AD$20-Test!$AC$26</f>
        <v>12.366116900895676</v>
      </c>
      <c r="T640" s="10">
        <f ca="1">SUMPRODUCT(J640:O640,Results!K$9:P$9)</f>
        <v>8.3824802080465783</v>
      </c>
      <c r="U640" s="10">
        <f ca="1">SUMPRODUCT(J640:O640,Results!K$9:P$9)+Test!$AD$20-Test!$AC$31</f>
        <v>8.3994362645716709</v>
      </c>
      <c r="V640" s="10">
        <f t="shared" ca="1" si="55"/>
        <v>3.9517861239511056</v>
      </c>
      <c r="W640" s="10">
        <f t="shared" ca="1" si="56"/>
        <v>3.8939677193674687</v>
      </c>
      <c r="X640" s="10">
        <f t="shared" ca="1" si="57"/>
        <v>3.5228209785796452</v>
      </c>
      <c r="Y640" s="10">
        <f t="shared" ca="1" si="58"/>
        <v>-0.36888031205250371</v>
      </c>
      <c r="Z640" s="10">
        <f ca="1">I640-Test!$AD$20</f>
        <v>11.715108521961287</v>
      </c>
      <c r="AA640" s="10">
        <f t="shared" ca="1" si="59"/>
        <v>3.5978003242715015</v>
      </c>
    </row>
    <row r="641" spans="1:27">
      <c r="A641" s="6">
        <f ca="1">LN((RAND()^(-Results!$F$4))-1)</f>
        <v>-1.5374843017078269E-3</v>
      </c>
      <c r="B641" s="6">
        <f ca="1">LN((RAND()^(-Results!$F$4))-1)</f>
        <v>-1.6088275160314691</v>
      </c>
      <c r="C641" s="6">
        <f ca="1">LN((RAND()^(-Results!$F$4))-1)</f>
        <v>2.3810075936006179</v>
      </c>
      <c r="D641" s="6">
        <f ca="1">LN((RAND()^(-Results!$F$4))-1)</f>
        <v>-0.60904905379128105</v>
      </c>
      <c r="E641" s="6">
        <f ca="1">LN((RAND()^(-Results!$F$4))-1)</f>
        <v>-0.74969017988059494</v>
      </c>
      <c r="F641" s="6">
        <f ca="1">LN((RAND()^(-Results!$F$4))-1)</f>
        <v>-1.8702622890613238E-2</v>
      </c>
      <c r="G641" s="6">
        <f ca="1">LN((RAND()^(-Results!$F$4))-1)</f>
        <v>0.68150225643185935</v>
      </c>
      <c r="H641" s="6">
        <f t="shared" ca="1" si="54"/>
        <v>0.73975342687586365</v>
      </c>
      <c r="I641" s="10">
        <f ca="1">SUMPRODUCT(J641:O641,Results!B$12:G$12)+Results!$F$5*H641</f>
        <v>-2.7667273213292543</v>
      </c>
      <c r="J641" s="10">
        <f ca="1">SUMPRODUCT($A641:$F641,Results!$B$15:$G$15)</f>
        <v>3.8485791245657714</v>
      </c>
      <c r="K641" s="10">
        <f ca="1">SUMPRODUCT($A641:$F641,Results!$B$16:$G$16)</f>
        <v>0.92533747491814977</v>
      </c>
      <c r="L641" s="10">
        <f ca="1">SUMPRODUCT($A641:$F641,Results!$B$17:$G$17)</f>
        <v>4.2031772450478426</v>
      </c>
      <c r="M641" s="10">
        <f ca="1">SUMPRODUCT($A641:$F641,Results!$B$18:$G$18)</f>
        <v>-4.0820810525185403</v>
      </c>
      <c r="N641" s="10">
        <f ca="1">SUMPRODUCT($A641:$F641,Results!$B$19:$G$19)</f>
        <v>0.10242834614952848</v>
      </c>
      <c r="O641" s="10">
        <f ca="1">SUMPRODUCT($A641:$F641,Results!$B$20:$G$20)</f>
        <v>2.7289224396196086</v>
      </c>
      <c r="P641" s="10" cm="1">
        <f t="array" aca="1" ref="P641" ca="1">SUMPRODUCT(J641:O641,TRANSPOSE(Test!BL$20:BL$25))+Test!$AD$20-Test!$BL$27</f>
        <v>-5.1582427549131262</v>
      </c>
      <c r="Q641" s="10" cm="1">
        <f t="array" aca="1" ref="Q641" ca="1">SUMPRODUCT(J641:O641,TRANSPOSE(Test!ES$20:ES$25))+Test!$AD$20-Test!$ES$27</f>
        <v>-5.2734517319577234</v>
      </c>
      <c r="R641" s="10">
        <f ca="1">I641-Results!$E$5*H641</f>
        <v>-5.7257410288327089</v>
      </c>
      <c r="S641" s="10" cm="1">
        <f t="array" aca="1" ref="S641" ca="1">SUMPRODUCT(J641:O641,TRANSPOSE(Test!AR$28:AR$33))+Test!$AD$20-Test!$AC$26</f>
        <v>0.38660111886740323</v>
      </c>
      <c r="T641" s="10">
        <f ca="1">SUMPRODUCT(J641:O641,Results!K$9:P$9)</f>
        <v>-5.8869053312083999</v>
      </c>
      <c r="U641" s="10">
        <f ca="1">SUMPRODUCT(J641:O641,Results!K$9:P$9)+Test!$AD$20-Test!$AC$31</f>
        <v>-5.8699492746833073</v>
      </c>
      <c r="V641" s="10">
        <f t="shared" ca="1" si="55"/>
        <v>2.391515433583872</v>
      </c>
      <c r="W641" s="10">
        <f t="shared" ca="1" si="56"/>
        <v>2.5067244106284692</v>
      </c>
      <c r="X641" s="10">
        <f t="shared" ca="1" si="57"/>
        <v>2.9590137075034546</v>
      </c>
      <c r="Y641" s="10">
        <f t="shared" ca="1" si="58"/>
        <v>-3.1533284401966575</v>
      </c>
      <c r="Z641" s="10">
        <f ca="1">I641-Test!$AD$20</f>
        <v>-3.0488553882111393</v>
      </c>
      <c r="AA641" s="10">
        <f t="shared" ca="1" si="59"/>
        <v>3.103221953354053</v>
      </c>
    </row>
    <row r="642" spans="1:27">
      <c r="A642" s="6">
        <f ca="1">LN((RAND()^(-Results!$F$4))-1)</f>
        <v>2.05825677094241</v>
      </c>
      <c r="B642" s="6">
        <f ca="1">LN((RAND()^(-Results!$F$4))-1)</f>
        <v>-0.25539262790729461</v>
      </c>
      <c r="C642" s="6">
        <f ca="1">LN((RAND()^(-Results!$F$4))-1)</f>
        <v>0.7197498118343536</v>
      </c>
      <c r="D642" s="6">
        <f ca="1">LN((RAND()^(-Results!$F$4))-1)</f>
        <v>4.2448989864988872E-2</v>
      </c>
      <c r="E642" s="6">
        <f ca="1">LN((RAND()^(-Results!$F$4))-1)</f>
        <v>3.6209159954839749</v>
      </c>
      <c r="F642" s="6">
        <f ca="1">LN((RAND()^(-Results!$F$4))-1)</f>
        <v>0.17644673480327461</v>
      </c>
      <c r="G642" s="6">
        <f ca="1">LN((RAND()^(-Results!$F$4))-1)</f>
        <v>0.3892534936793286</v>
      </c>
      <c r="H642" s="6">
        <f t="shared" ca="1" si="54"/>
        <v>0.44750466412333284</v>
      </c>
      <c r="I642" s="10">
        <f ca="1">SUMPRODUCT(J642:O642,Results!B$12:G$12)+Results!$F$5*H642</f>
        <v>28.423196254136176</v>
      </c>
      <c r="J642" s="10">
        <f ca="1">SUMPRODUCT($A642:$F642,Results!$B$15:$G$15)</f>
        <v>-9.9633911570046969</v>
      </c>
      <c r="K642" s="10">
        <f ca="1">SUMPRODUCT($A642:$F642,Results!$B$16:$G$16)</f>
        <v>9.1081688390392035</v>
      </c>
      <c r="L642" s="10">
        <f ca="1">SUMPRODUCT($A642:$F642,Results!$B$17:$G$17)</f>
        <v>-15.340911471620403</v>
      </c>
      <c r="M642" s="10">
        <f ca="1">SUMPRODUCT($A642:$F642,Results!$B$18:$G$18)</f>
        <v>-0.88908889767411725</v>
      </c>
      <c r="N642" s="10">
        <f ca="1">SUMPRODUCT($A642:$F642,Results!$B$19:$G$19)</f>
        <v>1.4553856451469369</v>
      </c>
      <c r="O642" s="10">
        <f ca="1">SUMPRODUCT($A642:$F642,Results!$B$20:$G$20)</f>
        <v>-0.47786851040324274</v>
      </c>
      <c r="P642" s="10" cm="1">
        <f t="array" aca="1" ref="P642" ca="1">SUMPRODUCT(J642:O642,TRANSPOSE(Test!BL$20:BL$25))+Test!$AD$20-Test!$BL$27</f>
        <v>27.016568001072336</v>
      </c>
      <c r="Q642" s="10" cm="1">
        <f t="array" aca="1" ref="Q642" ca="1">SUMPRODUCT(J642:O642,TRANSPOSE(Test!ES$20:ES$25))+Test!$AD$20-Test!$ES$27</f>
        <v>26.966804481779356</v>
      </c>
      <c r="R642" s="10">
        <f ca="1">I642-Results!$E$5*H642</f>
        <v>26.633177597642845</v>
      </c>
      <c r="S642" s="10" cm="1">
        <f t="array" aca="1" ref="S642" ca="1">SUMPRODUCT(J642:O642,TRANSPOSE(Test!AR$28:AR$33))+Test!$AD$20-Test!$AC$26</f>
        <v>23.77675347025842</v>
      </c>
      <c r="T642" s="10">
        <f ca="1">SUMPRODUCT(J642:O642,Results!K$9:P$9)</f>
        <v>26.701075875916263</v>
      </c>
      <c r="U642" s="10">
        <f ca="1">SUMPRODUCT(J642:O642,Results!K$9:P$9)+Test!$AD$20-Test!$AC$31</f>
        <v>26.718031932441356</v>
      </c>
      <c r="V642" s="10">
        <f t="shared" ca="1" si="55"/>
        <v>1.4066282530638397</v>
      </c>
      <c r="W642" s="10">
        <f t="shared" ca="1" si="56"/>
        <v>1.4563917723568203</v>
      </c>
      <c r="X642" s="10">
        <f t="shared" ca="1" si="57"/>
        <v>1.7900186564933307</v>
      </c>
      <c r="Y642" s="10">
        <f t="shared" ca="1" si="58"/>
        <v>4.646442783877756</v>
      </c>
      <c r="Z642" s="10">
        <f ca="1">I642-Test!$AD$20</f>
        <v>28.141068187254291</v>
      </c>
      <c r="AA642" s="10">
        <f t="shared" ca="1" si="59"/>
        <v>1.70516432169482</v>
      </c>
    </row>
    <row r="643" spans="1:27">
      <c r="A643" s="6">
        <f ca="1">LN((RAND()^(-Results!$F$4))-1)</f>
        <v>-2.6445933309357805</v>
      </c>
      <c r="B643" s="6">
        <f ca="1">LN((RAND()^(-Results!$F$4))-1)</f>
        <v>-0.95221571978555108</v>
      </c>
      <c r="C643" s="6">
        <f ca="1">LN((RAND()^(-Results!$F$4))-1)</f>
        <v>-1.004188191288935</v>
      </c>
      <c r="D643" s="6">
        <f ca="1">LN((RAND()^(-Results!$F$4))-1)</f>
        <v>-0.60981927420854942</v>
      </c>
      <c r="E643" s="6">
        <f ca="1">LN((RAND()^(-Results!$F$4))-1)</f>
        <v>1.3427576155311556</v>
      </c>
      <c r="F643" s="6">
        <f ca="1">LN((RAND()^(-Results!$F$4))-1)</f>
        <v>-3.1249802221202341</v>
      </c>
      <c r="G643" s="6">
        <f ca="1">LN((RAND()^(-Results!$F$4))-1)</f>
        <v>-2.9685019470516414</v>
      </c>
      <c r="H643" s="6">
        <f t="shared" ref="H643:H706" ca="1" si="60">G643-$AC$5</f>
        <v>-2.9102507766076373</v>
      </c>
      <c r="I643" s="10">
        <f ca="1">SUMPRODUCT(J643:O643,Results!B$12:G$12)+Results!$F$5*H643</f>
        <v>-45.591235145980114</v>
      </c>
      <c r="J643" s="10">
        <f ca="1">SUMPRODUCT($A643:$F643,Results!$B$15:$G$15)</f>
        <v>11.694672537282033</v>
      </c>
      <c r="K643" s="10">
        <f ca="1">SUMPRODUCT($A643:$F643,Results!$B$16:$G$16)</f>
        <v>-0.86216589957006784</v>
      </c>
      <c r="L643" s="10">
        <f ca="1">SUMPRODUCT($A643:$F643,Results!$B$17:$G$17)</f>
        <v>-3.4450709473393974</v>
      </c>
      <c r="M643" s="10">
        <f ca="1">SUMPRODUCT($A643:$F643,Results!$B$18:$G$18)</f>
        <v>6.5650306622485974</v>
      </c>
      <c r="N643" s="10">
        <f ca="1">SUMPRODUCT($A643:$F643,Results!$B$19:$G$19)</f>
        <v>-11.207433964886903</v>
      </c>
      <c r="O643" s="10">
        <f ca="1">SUMPRODUCT($A643:$F643,Results!$B$20:$G$20)</f>
        <v>-7.9122897647674151</v>
      </c>
      <c r="P643" s="10" cm="1">
        <f t="array" aca="1" ref="P643" ca="1">SUMPRODUCT(J643:O643,TRANSPOSE(Test!BL$20:BL$25))+Test!$AD$20-Test!$BL$27</f>
        <v>-30.726041185116166</v>
      </c>
      <c r="Q643" s="10" cm="1">
        <f t="array" aca="1" ref="Q643" ca="1">SUMPRODUCT(J643:O643,TRANSPOSE(Test!ES$20:ES$25))+Test!$AD$20-Test!$ES$27</f>
        <v>-30.739720249307712</v>
      </c>
      <c r="R643" s="10">
        <f ca="1">I643-Results!$E$5*H643</f>
        <v>-33.950232039549562</v>
      </c>
      <c r="S643" s="10" cm="1">
        <f t="array" aca="1" ref="S643" ca="1">SUMPRODUCT(J643:O643,TRANSPOSE(Test!AR$28:AR$33))+Test!$AD$20-Test!$AC$26</f>
        <v>-32.384136801292108</v>
      </c>
      <c r="T643" s="10">
        <f ca="1">SUMPRODUCT(J643:O643,Results!K$9:P$9)</f>
        <v>-30.820076336130921</v>
      </c>
      <c r="U643" s="10">
        <f ca="1">SUMPRODUCT(J643:O643,Results!K$9:P$9)+Test!$AD$20-Test!$AC$31</f>
        <v>-30.803120279605828</v>
      </c>
      <c r="V643" s="10">
        <f t="shared" ref="V643:V706" ca="1" si="61">I643-P643</f>
        <v>-14.865193960863948</v>
      </c>
      <c r="W643" s="10">
        <f t="shared" ref="W643:W706" ca="1" si="62">I643-Q643</f>
        <v>-14.851514896672402</v>
      </c>
      <c r="X643" s="10">
        <f t="shared" ref="X643:X706" ca="1" si="63">I643-R643</f>
        <v>-11.641003106430553</v>
      </c>
      <c r="Y643" s="10">
        <f t="shared" ref="Y643:Y706" ca="1" si="64">I643-S643</f>
        <v>-13.207098344688006</v>
      </c>
      <c r="Z643" s="10">
        <f ca="1">I643-Test!$AD$20</f>
        <v>-45.873363212862003</v>
      </c>
      <c r="AA643" s="10">
        <f t="shared" ref="AA643:AA706" ca="1" si="65">I643-U643</f>
        <v>-14.788114866374286</v>
      </c>
    </row>
    <row r="644" spans="1:27">
      <c r="A644" s="6">
        <f ca="1">LN((RAND()^(-Results!$F$4))-1)</f>
        <v>-0.73303609596788122</v>
      </c>
      <c r="B644" s="6">
        <f ca="1">LN((RAND()^(-Results!$F$4))-1)</f>
        <v>0.68598482307969788</v>
      </c>
      <c r="C644" s="6">
        <f ca="1">LN((RAND()^(-Results!$F$4))-1)</f>
        <v>-4.0133990418891319</v>
      </c>
      <c r="D644" s="6">
        <f ca="1">LN((RAND()^(-Results!$F$4))-1)</f>
        <v>-1.5678144384682906</v>
      </c>
      <c r="E644" s="6">
        <f ca="1">LN((RAND()^(-Results!$F$4))-1)</f>
        <v>-0.91825384310319202</v>
      </c>
      <c r="F644" s="6">
        <f ca="1">LN((RAND()^(-Results!$F$4))-1)</f>
        <v>-0.42962455772294428</v>
      </c>
      <c r="G644" s="6">
        <f ca="1">LN((RAND()^(-Results!$F$4))-1)</f>
        <v>1.9680541715763775</v>
      </c>
      <c r="H644" s="6">
        <f t="shared" ca="1" si="60"/>
        <v>2.0263053420203816</v>
      </c>
      <c r="I644" s="10">
        <f ca="1">SUMPRODUCT(J644:O644,Results!B$12:G$12)+Results!$F$5*H644</f>
        <v>0.43283121566918759</v>
      </c>
      <c r="J644" s="10">
        <f ca="1">SUMPRODUCT($A644:$F644,Results!$B$15:$G$15)</f>
        <v>1.8875599555196545</v>
      </c>
      <c r="K644" s="10">
        <f ca="1">SUMPRODUCT($A644:$F644,Results!$B$16:$G$16)</f>
        <v>-6.2342609423254807</v>
      </c>
      <c r="L644" s="10">
        <f ca="1">SUMPRODUCT($A644:$F644,Results!$B$17:$G$17)</f>
        <v>0.61509729056600582</v>
      </c>
      <c r="M644" s="10">
        <f ca="1">SUMPRODUCT($A644:$F644,Results!$B$18:$G$18)</f>
        <v>7.6715717519024871</v>
      </c>
      <c r="N644" s="10">
        <f ca="1">SUMPRODUCT($A644:$F644,Results!$B$19:$G$19)</f>
        <v>-2.4010055682969123</v>
      </c>
      <c r="O644" s="10">
        <f ca="1">SUMPRODUCT($A644:$F644,Results!$B$20:$G$20)</f>
        <v>-5.2074337311208136</v>
      </c>
      <c r="P644" s="10" cm="1">
        <f t="array" aca="1" ref="P644" ca="1">SUMPRODUCT(J644:O644,TRANSPOSE(Test!BL$20:BL$25))+Test!$AD$20-Test!$BL$27</f>
        <v>-11.435204516424605</v>
      </c>
      <c r="Q644" s="10" cm="1">
        <f t="array" aca="1" ref="Q644" ca="1">SUMPRODUCT(J644:O644,TRANSPOSE(Test!ES$20:ES$25))+Test!$AD$20-Test!$ES$27</f>
        <v>-11.379039825589276</v>
      </c>
      <c r="R644" s="10">
        <f ca="1">I644-Results!$E$5*H644</f>
        <v>-7.6723901524123388</v>
      </c>
      <c r="S644" s="10" cm="1">
        <f t="array" aca="1" ref="S644" ca="1">SUMPRODUCT(J644:O644,TRANSPOSE(Test!AR$28:AR$33))+Test!$AD$20-Test!$AC$26</f>
        <v>-18.289229322905616</v>
      </c>
      <c r="T644" s="10">
        <f ca="1">SUMPRODUCT(J644:O644,Results!K$9:P$9)</f>
        <v>-11.140760963982597</v>
      </c>
      <c r="U644" s="10">
        <f ca="1">SUMPRODUCT(J644:O644,Results!K$9:P$9)+Test!$AD$20-Test!$AC$31</f>
        <v>-11.123804907457504</v>
      </c>
      <c r="V644" s="10">
        <f t="shared" ca="1" si="61"/>
        <v>11.868035732093793</v>
      </c>
      <c r="W644" s="10">
        <f t="shared" ca="1" si="62"/>
        <v>11.811871041258463</v>
      </c>
      <c r="X644" s="10">
        <f t="shared" ca="1" si="63"/>
        <v>8.1052213680815264</v>
      </c>
      <c r="Y644" s="10">
        <f t="shared" ca="1" si="64"/>
        <v>18.722060538574802</v>
      </c>
      <c r="Z644" s="10">
        <f ca="1">I644-Test!$AD$20</f>
        <v>0.15070314878730229</v>
      </c>
      <c r="AA644" s="10">
        <f t="shared" ca="1" si="65"/>
        <v>11.556636123126692</v>
      </c>
    </row>
    <row r="645" spans="1:27">
      <c r="A645" s="6">
        <f ca="1">LN((RAND()^(-Results!$F$4))-1)</f>
        <v>-0.41779589154032248</v>
      </c>
      <c r="B645" s="6">
        <f ca="1">LN((RAND()^(-Results!$F$4))-1)</f>
        <v>1.1955374432145522</v>
      </c>
      <c r="C645" s="6">
        <f ca="1">LN((RAND()^(-Results!$F$4))-1)</f>
        <v>2.3418287352970859</v>
      </c>
      <c r="D645" s="6">
        <f ca="1">LN((RAND()^(-Results!$F$4))-1)</f>
        <v>-1.2455395348819289</v>
      </c>
      <c r="E645" s="6">
        <f ca="1">LN((RAND()^(-Results!$F$4))-1)</f>
        <v>-2.9900856204856585</v>
      </c>
      <c r="F645" s="6">
        <f ca="1">LN((RAND()^(-Results!$F$4))-1)</f>
        <v>-1.0891833844242427</v>
      </c>
      <c r="G645" s="6">
        <f ca="1">LN((RAND()^(-Results!$F$4))-1)</f>
        <v>0.42118568319707184</v>
      </c>
      <c r="H645" s="6">
        <f t="shared" ca="1" si="60"/>
        <v>0.47943685364107608</v>
      </c>
      <c r="I645" s="10">
        <f ca="1">SUMPRODUCT(J645:O645,Results!B$12:G$12)+Results!$F$5*H645</f>
        <v>-12.652454311530233</v>
      </c>
      <c r="J645" s="10">
        <f ca="1">SUMPRODUCT($A645:$F645,Results!$B$15:$G$15)</f>
        <v>9.9459658998801945</v>
      </c>
      <c r="K645" s="10">
        <f ca="1">SUMPRODUCT($A645:$F645,Results!$B$16:$G$16)</f>
        <v>-2.4060774344583775</v>
      </c>
      <c r="L645" s="10">
        <f ca="1">SUMPRODUCT($A645:$F645,Results!$B$17:$G$17)</f>
        <v>16.721947187990654</v>
      </c>
      <c r="M645" s="10">
        <f ca="1">SUMPRODUCT($A645:$F645,Results!$B$18:$G$18)</f>
        <v>-0.96546819246470683</v>
      </c>
      <c r="N645" s="10">
        <f ca="1">SUMPRODUCT($A645:$F645,Results!$B$19:$G$19)</f>
        <v>5.5164593655027314</v>
      </c>
      <c r="O645" s="10">
        <f ca="1">SUMPRODUCT($A645:$F645,Results!$B$20:$G$20)</f>
        <v>2.9286346679891198</v>
      </c>
      <c r="P645" s="10" cm="1">
        <f t="array" aca="1" ref="P645" ca="1">SUMPRODUCT(J645:O645,TRANSPOSE(Test!BL$20:BL$25))+Test!$AD$20-Test!$BL$27</f>
        <v>-14.82202123775153</v>
      </c>
      <c r="Q645" s="10" cm="1">
        <f t="array" aca="1" ref="Q645" ca="1">SUMPRODUCT(J645:O645,TRANSPOSE(Test!ES$20:ES$25))+Test!$AD$20-Test!$ES$27</f>
        <v>-14.852244825174932</v>
      </c>
      <c r="R645" s="10">
        <f ca="1">I645-Results!$E$5*H645</f>
        <v>-14.570201726094538</v>
      </c>
      <c r="S645" s="10" cm="1">
        <f t="array" aca="1" ref="S645" ca="1">SUMPRODUCT(J645:O645,TRANSPOSE(Test!AR$28:AR$33))+Test!$AD$20-Test!$AC$26</f>
        <v>-10.319530732767284</v>
      </c>
      <c r="T645" s="10">
        <f ca="1">SUMPRODUCT(J645:O645,Results!K$9:P$9)</f>
        <v>-15.046939161405051</v>
      </c>
      <c r="U645" s="10">
        <f ca="1">SUMPRODUCT(J645:O645,Results!K$9:P$9)+Test!$AD$20-Test!$AC$31</f>
        <v>-15.029983104879959</v>
      </c>
      <c r="V645" s="10">
        <f t="shared" ca="1" si="61"/>
        <v>2.1695669262212967</v>
      </c>
      <c r="W645" s="10">
        <f t="shared" ca="1" si="62"/>
        <v>2.1997905136446985</v>
      </c>
      <c r="X645" s="10">
        <f t="shared" ca="1" si="63"/>
        <v>1.917747414564305</v>
      </c>
      <c r="Y645" s="10">
        <f t="shared" ca="1" si="64"/>
        <v>-2.3329235787629496</v>
      </c>
      <c r="Z645" s="10">
        <f ca="1">I645-Test!$AD$20</f>
        <v>-12.934582378412118</v>
      </c>
      <c r="AA645" s="10">
        <f t="shared" ca="1" si="65"/>
        <v>2.3775287933497253</v>
      </c>
    </row>
    <row r="646" spans="1:27">
      <c r="A646" s="6">
        <f ca="1">LN((RAND()^(-Results!$F$4))-1)</f>
        <v>-1.2126353723933221</v>
      </c>
      <c r="B646" s="6">
        <f ca="1">LN((RAND()^(-Results!$F$4))-1)</f>
        <v>-0.15685129587925972</v>
      </c>
      <c r="C646" s="6">
        <f ca="1">LN((RAND()^(-Results!$F$4))-1)</f>
        <v>0.75675539615853349</v>
      </c>
      <c r="D646" s="6">
        <f ca="1">LN((RAND()^(-Results!$F$4))-1)</f>
        <v>-3.4838929152694988</v>
      </c>
      <c r="E646" s="6">
        <f ca="1">LN((RAND()^(-Results!$F$4))-1)</f>
        <v>0.63558626906304783</v>
      </c>
      <c r="F646" s="6">
        <f ca="1">LN((RAND()^(-Results!$F$4))-1)</f>
        <v>-1.1487795007569332</v>
      </c>
      <c r="G646" s="6">
        <f ca="1">LN((RAND()^(-Results!$F$4))-1)</f>
        <v>0.3114909128589573</v>
      </c>
      <c r="H646" s="6">
        <f t="shared" ca="1" si="60"/>
        <v>0.36974208330296154</v>
      </c>
      <c r="I646" s="10">
        <f ca="1">SUMPRODUCT(J646:O646,Results!B$12:G$12)+Results!$F$5*H646</f>
        <v>-11.866139832642419</v>
      </c>
      <c r="J646" s="10">
        <f ca="1">SUMPRODUCT($A646:$F646,Results!$B$15:$G$15)</f>
        <v>8.7258882558738726</v>
      </c>
      <c r="K646" s="10">
        <f ca="1">SUMPRODUCT($A646:$F646,Results!$B$16:$G$16)</f>
        <v>4.4631839026111786</v>
      </c>
      <c r="L646" s="10">
        <f ca="1">SUMPRODUCT($A646:$F646,Results!$B$17:$G$17)</f>
        <v>-1.2800809378775586</v>
      </c>
      <c r="M646" s="10">
        <f ca="1">SUMPRODUCT($A646:$F646,Results!$B$18:$G$18)</f>
        <v>2.2916153621059125</v>
      </c>
      <c r="N646" s="10">
        <f ca="1">SUMPRODUCT($A646:$F646,Results!$B$19:$G$19)</f>
        <v>-2.605455705342747</v>
      </c>
      <c r="O646" s="10">
        <f ca="1">SUMPRODUCT($A646:$F646,Results!$B$20:$G$20)</f>
        <v>-3.738557772236927</v>
      </c>
      <c r="P646" s="10" cm="1">
        <f t="array" aca="1" ref="P646" ca="1">SUMPRODUCT(J646:O646,TRANSPOSE(Test!BL$20:BL$25))+Test!$AD$20-Test!$BL$27</f>
        <v>-13.020287934230334</v>
      </c>
      <c r="Q646" s="10" cm="1">
        <f t="array" aca="1" ref="Q646" ca="1">SUMPRODUCT(J646:O646,TRANSPOSE(Test!ES$20:ES$25))+Test!$AD$20-Test!$ES$27</f>
        <v>-13.103728847685481</v>
      </c>
      <c r="R646" s="10">
        <f ca="1">I646-Results!$E$5*H646</f>
        <v>-13.345108165854265</v>
      </c>
      <c r="S646" s="10" cm="1">
        <f t="array" aca="1" ref="S646" ca="1">SUMPRODUCT(J646:O646,TRANSPOSE(Test!AR$28:AR$33))+Test!$AD$20-Test!$AC$26</f>
        <v>-12.652884788839426</v>
      </c>
      <c r="T646" s="10">
        <f ca="1">SUMPRODUCT(J646:O646,Results!K$9:P$9)</f>
        <v>-13.60182018152468</v>
      </c>
      <c r="U646" s="10">
        <f ca="1">SUMPRODUCT(J646:O646,Results!K$9:P$9)+Test!$AD$20-Test!$AC$31</f>
        <v>-13.584864124999587</v>
      </c>
      <c r="V646" s="10">
        <f t="shared" ca="1" si="61"/>
        <v>1.1541481015879143</v>
      </c>
      <c r="W646" s="10">
        <f t="shared" ca="1" si="62"/>
        <v>1.2375890150430617</v>
      </c>
      <c r="X646" s="10">
        <f t="shared" ca="1" si="63"/>
        <v>1.4789683332118457</v>
      </c>
      <c r="Y646" s="10">
        <f t="shared" ca="1" si="64"/>
        <v>0.78674495619700657</v>
      </c>
      <c r="Z646" s="10">
        <f ca="1">I646-Test!$AD$20</f>
        <v>-12.148267899524305</v>
      </c>
      <c r="AA646" s="10">
        <f t="shared" ca="1" si="65"/>
        <v>1.7187242923571677</v>
      </c>
    </row>
    <row r="647" spans="1:27">
      <c r="A647" s="6">
        <f ca="1">LN((RAND()^(-Results!$F$4))-1)</f>
        <v>-0.74156031651247067</v>
      </c>
      <c r="B647" s="6">
        <f ca="1">LN((RAND()^(-Results!$F$4))-1)</f>
        <v>-2.6479878649314048</v>
      </c>
      <c r="C647" s="6">
        <f ca="1">LN((RAND()^(-Results!$F$4))-1)</f>
        <v>1.4732096775887882</v>
      </c>
      <c r="D647" s="6">
        <f ca="1">LN((RAND()^(-Results!$F$4))-1)</f>
        <v>0.63481609469900602</v>
      </c>
      <c r="E647" s="6">
        <f ca="1">LN((RAND()^(-Results!$F$4))-1)</f>
        <v>0.13537664368341096</v>
      </c>
      <c r="F647" s="6">
        <f ca="1">LN((RAND()^(-Results!$F$4))-1)</f>
        <v>0.155434097497781</v>
      </c>
      <c r="G647" s="6">
        <f ca="1">LN((RAND()^(-Results!$F$4))-1)</f>
        <v>1.3530148305248</v>
      </c>
      <c r="H647" s="6">
        <f t="shared" ca="1" si="60"/>
        <v>1.4112660009688043</v>
      </c>
      <c r="I647" s="10">
        <f ca="1">SUMPRODUCT(J647:O647,Results!B$12:G$12)+Results!$F$5*H647</f>
        <v>-2.8003508908458432</v>
      </c>
      <c r="J647" s="10">
        <f ca="1">SUMPRODUCT($A647:$F647,Results!$B$15:$G$15)</f>
        <v>2.7428661242027825</v>
      </c>
      <c r="K647" s="10">
        <f ca="1">SUMPRODUCT($A647:$F647,Results!$B$16:$G$16)</f>
        <v>8.880992229377313E-3</v>
      </c>
      <c r="L647" s="10">
        <f ca="1">SUMPRODUCT($A647:$F647,Results!$B$17:$G$17)</f>
        <v>-0.8793660211115879</v>
      </c>
      <c r="M647" s="10">
        <f ca="1">SUMPRODUCT($A647:$F647,Results!$B$18:$G$18)</f>
        <v>-4.0263686685096181</v>
      </c>
      <c r="N647" s="10">
        <f ca="1">SUMPRODUCT($A647:$F647,Results!$B$19:$G$19)</f>
        <v>-5.1908763397443307</v>
      </c>
      <c r="O647" s="10">
        <f ca="1">SUMPRODUCT($A647:$F647,Results!$B$20:$G$20)</f>
        <v>1.2106333952846406</v>
      </c>
      <c r="P647" s="10" cm="1">
        <f t="array" aca="1" ref="P647" ca="1">SUMPRODUCT(J647:O647,TRANSPOSE(Test!BL$20:BL$25))+Test!$AD$20-Test!$BL$27</f>
        <v>-8.5230200485747574</v>
      </c>
      <c r="Q647" s="10" cm="1">
        <f t="array" aca="1" ref="Q647" ca="1">SUMPRODUCT(J647:O647,TRANSPOSE(Test!ES$20:ES$25))+Test!$AD$20-Test!$ES$27</f>
        <v>-8.6135680088665492</v>
      </c>
      <c r="R647" s="10">
        <f ca="1">I647-Results!$E$5*H647</f>
        <v>-8.4454148947210612</v>
      </c>
      <c r="S647" s="10" cm="1">
        <f t="array" aca="1" ref="S647" ca="1">SUMPRODUCT(J647:O647,TRANSPOSE(Test!AR$28:AR$33))+Test!$AD$20-Test!$AC$26</f>
        <v>-3.0364368207341625</v>
      </c>
      <c r="T647" s="10">
        <f ca="1">SUMPRODUCT(J647:O647,Results!K$9:P$9)</f>
        <v>-9.0751701692145943</v>
      </c>
      <c r="U647" s="10">
        <f ca="1">SUMPRODUCT(J647:O647,Results!K$9:P$9)+Test!$AD$20-Test!$AC$31</f>
        <v>-9.0582141126895017</v>
      </c>
      <c r="V647" s="10">
        <f t="shared" ca="1" si="61"/>
        <v>5.7226691577289142</v>
      </c>
      <c r="W647" s="10">
        <f t="shared" ca="1" si="62"/>
        <v>5.813217118020706</v>
      </c>
      <c r="X647" s="10">
        <f t="shared" ca="1" si="63"/>
        <v>5.645064003875218</v>
      </c>
      <c r="Y647" s="10">
        <f t="shared" ca="1" si="64"/>
        <v>0.23608592988831933</v>
      </c>
      <c r="Z647" s="10">
        <f ca="1">I647-Test!$AD$20</f>
        <v>-3.0824789577277283</v>
      </c>
      <c r="AA647" s="10">
        <f t="shared" ca="1" si="65"/>
        <v>6.2578632218436585</v>
      </c>
    </row>
    <row r="648" spans="1:27">
      <c r="A648" s="6">
        <f ca="1">LN((RAND()^(-Results!$F$4))-1)</f>
        <v>-1.2981245775995693</v>
      </c>
      <c r="B648" s="6">
        <f ca="1">LN((RAND()^(-Results!$F$4))-1)</f>
        <v>-0.13279657017146393</v>
      </c>
      <c r="C648" s="6">
        <f ca="1">LN((RAND()^(-Results!$F$4))-1)</f>
        <v>0.33350167716927359</v>
      </c>
      <c r="D648" s="6">
        <f ca="1">LN((RAND()^(-Results!$F$4))-1)</f>
        <v>-3.0111204966904106</v>
      </c>
      <c r="E648" s="6">
        <f ca="1">LN((RAND()^(-Results!$F$4))-1)</f>
        <v>1.660776292376452</v>
      </c>
      <c r="F648" s="6">
        <f ca="1">LN((RAND()^(-Results!$F$4))-1)</f>
        <v>1.7030665528622098</v>
      </c>
      <c r="G648" s="6">
        <f ca="1">LN((RAND()^(-Results!$F$4))-1)</f>
        <v>0.89739053362716092</v>
      </c>
      <c r="H648" s="6">
        <f t="shared" ca="1" si="60"/>
        <v>0.95564170407116522</v>
      </c>
      <c r="I648" s="10">
        <f ca="1">SUMPRODUCT(J648:O648,Results!B$12:G$12)+Results!$F$5*H648</f>
        <v>7.2705841219550305</v>
      </c>
      <c r="J648" s="10">
        <f ca="1">SUMPRODUCT($A648:$F648,Results!$B$15:$G$15)</f>
        <v>1.3455902166547102</v>
      </c>
      <c r="K648" s="10">
        <f ca="1">SUMPRODUCT($A648:$F648,Results!$B$16:$G$16)</f>
        <v>8.0270742930092158</v>
      </c>
      <c r="L648" s="10">
        <f ca="1">SUMPRODUCT($A648:$F648,Results!$B$17:$G$17)</f>
        <v>-8.8685788251962538</v>
      </c>
      <c r="M648" s="10">
        <f ca="1">SUMPRODUCT($A648:$F648,Results!$B$18:$G$18)</f>
        <v>-2.0515964176872146</v>
      </c>
      <c r="N648" s="10">
        <f ca="1">SUMPRODUCT($A648:$F648,Results!$B$19:$G$19)</f>
        <v>-2.8183061905449591</v>
      </c>
      <c r="O648" s="10">
        <f ca="1">SUMPRODUCT($A648:$F648,Results!$B$20:$G$20)</f>
        <v>-1.9566638702126522</v>
      </c>
      <c r="P648" s="10" cm="1">
        <f t="array" aca="1" ref="P648" ca="1">SUMPRODUCT(J648:O648,TRANSPOSE(Test!BL$20:BL$25))+Test!$AD$20-Test!$BL$27</f>
        <v>3.0175551988484535</v>
      </c>
      <c r="Q648" s="10" cm="1">
        <f t="array" aca="1" ref="Q648" ca="1">SUMPRODUCT(J648:O648,TRANSPOSE(Test!ES$20:ES$25))+Test!$AD$20-Test!$ES$27</f>
        <v>3.0020523461973032</v>
      </c>
      <c r="R648" s="10">
        <f ca="1">I648-Results!$E$5*H648</f>
        <v>3.4480173056703696</v>
      </c>
      <c r="S648" s="10" cm="1">
        <f t="array" aca="1" ref="S648" ca="1">SUMPRODUCT(J648:O648,TRANSPOSE(Test!AR$28:AR$33))+Test!$AD$20-Test!$AC$26</f>
        <v>4.5713229035829199</v>
      </c>
      <c r="T648" s="10">
        <f ca="1">SUMPRODUCT(J648:O648,Results!K$9:P$9)</f>
        <v>2.8541561976987238</v>
      </c>
      <c r="U648" s="10">
        <f ca="1">SUMPRODUCT(J648:O648,Results!K$9:P$9)+Test!$AD$20-Test!$AC$31</f>
        <v>2.8711122542238159</v>
      </c>
      <c r="V648" s="10">
        <f t="shared" ca="1" si="61"/>
        <v>4.2530289231065765</v>
      </c>
      <c r="W648" s="10">
        <f t="shared" ca="1" si="62"/>
        <v>4.2685317757577277</v>
      </c>
      <c r="X648" s="10">
        <f t="shared" ca="1" si="63"/>
        <v>3.8225668162846609</v>
      </c>
      <c r="Y648" s="10">
        <f t="shared" ca="1" si="64"/>
        <v>2.6992612183721105</v>
      </c>
      <c r="Z648" s="10">
        <f ca="1">I648-Test!$AD$20</f>
        <v>6.9884560550731454</v>
      </c>
      <c r="AA648" s="10">
        <f t="shared" ca="1" si="65"/>
        <v>4.399471867731215</v>
      </c>
    </row>
    <row r="649" spans="1:27">
      <c r="A649" s="6">
        <f ca="1">LN((RAND()^(-Results!$F$4))-1)</f>
        <v>-3.6971022443686126</v>
      </c>
      <c r="B649" s="6">
        <f ca="1">LN((RAND()^(-Results!$F$4))-1)</f>
        <v>-1.0768704032232093</v>
      </c>
      <c r="C649" s="6">
        <f ca="1">LN((RAND()^(-Results!$F$4))-1)</f>
        <v>-0.40687415589143333</v>
      </c>
      <c r="D649" s="6">
        <f ca="1">LN((RAND()^(-Results!$F$4))-1)</f>
        <v>1.4830681224639035</v>
      </c>
      <c r="E649" s="6">
        <f ca="1">LN((RAND()^(-Results!$F$4))-1)</f>
        <v>2.6449124236357369</v>
      </c>
      <c r="F649" s="6">
        <f ca="1">LN((RAND()^(-Results!$F$4))-1)</f>
        <v>-2.3031631937333703</v>
      </c>
      <c r="G649" s="6">
        <f ca="1">LN((RAND()^(-Results!$F$4))-1)</f>
        <v>-0.8221654558391831</v>
      </c>
      <c r="H649" s="6">
        <f t="shared" ca="1" si="60"/>
        <v>-0.7639142853951788</v>
      </c>
      <c r="I649" s="10">
        <f ca="1">SUMPRODUCT(J649:O649,Results!B$12:G$12)+Results!$F$5*H649</f>
        <v>-33.151309787158176</v>
      </c>
      <c r="J649" s="10">
        <f ca="1">SUMPRODUCT($A649:$F649,Results!$B$15:$G$15)</f>
        <v>10.055487535216136</v>
      </c>
      <c r="K649" s="10">
        <f ca="1">SUMPRODUCT($A649:$F649,Results!$B$16:$G$16)</f>
        <v>1.7884335956364583</v>
      </c>
      <c r="L649" s="10">
        <f ca="1">SUMPRODUCT($A649:$F649,Results!$B$17:$G$17)</f>
        <v>-8.4877700679573529</v>
      </c>
      <c r="M649" s="10">
        <f ca="1">SUMPRODUCT($A649:$F649,Results!$B$18:$G$18)</f>
        <v>3.2379460967247438</v>
      </c>
      <c r="N649" s="10">
        <f ca="1">SUMPRODUCT($A649:$F649,Results!$B$19:$G$19)</f>
        <v>-14.999403874790996</v>
      </c>
      <c r="O649" s="10">
        <f ca="1">SUMPRODUCT($A649:$F649,Results!$B$20:$G$20)</f>
        <v>-7.3513174469585083</v>
      </c>
      <c r="P649" s="10" cm="1">
        <f t="array" aca="1" ref="P649" ca="1">SUMPRODUCT(J649:O649,TRANSPOSE(Test!BL$20:BL$25))+Test!$AD$20-Test!$BL$27</f>
        <v>-28.7016899112838</v>
      </c>
      <c r="Q649" s="10" cm="1">
        <f t="array" aca="1" ref="Q649" ca="1">SUMPRODUCT(J649:O649,TRANSPOSE(Test!ES$20:ES$25))+Test!$AD$20-Test!$ES$27</f>
        <v>-28.634206913218943</v>
      </c>
      <c r="R649" s="10">
        <f ca="1">I649-Results!$E$5*H649</f>
        <v>-30.095652645577459</v>
      </c>
      <c r="S649" s="10" cm="1">
        <f t="array" aca="1" ref="S649" ca="1">SUMPRODUCT(J649:O649,TRANSPOSE(Test!AR$28:AR$33))+Test!$AD$20-Test!$AC$26</f>
        <v>-27.478211771103087</v>
      </c>
      <c r="T649" s="10">
        <f ca="1">SUMPRODUCT(J649:O649,Results!K$9:P$9)</f>
        <v>-28.258004921931349</v>
      </c>
      <c r="U649" s="10">
        <f ca="1">SUMPRODUCT(J649:O649,Results!K$9:P$9)+Test!$AD$20-Test!$AC$31</f>
        <v>-28.241048865406256</v>
      </c>
      <c r="V649" s="10">
        <f t="shared" ca="1" si="61"/>
        <v>-4.4496198758743759</v>
      </c>
      <c r="W649" s="10">
        <f t="shared" ca="1" si="62"/>
        <v>-4.5171028739392334</v>
      </c>
      <c r="X649" s="10">
        <f t="shared" ca="1" si="63"/>
        <v>-3.055657141580717</v>
      </c>
      <c r="Y649" s="10">
        <f t="shared" ca="1" si="64"/>
        <v>-5.6730980160550892</v>
      </c>
      <c r="Z649" s="10">
        <f ca="1">I649-Test!$AD$20</f>
        <v>-33.433437854040065</v>
      </c>
      <c r="AA649" s="10">
        <f t="shared" ca="1" si="65"/>
        <v>-4.9102609217519202</v>
      </c>
    </row>
    <row r="650" spans="1:27">
      <c r="A650" s="6">
        <f ca="1">LN((RAND()^(-Results!$F$4))-1)</f>
        <v>-1.2039104568264598</v>
      </c>
      <c r="B650" s="6">
        <f ca="1">LN((RAND()^(-Results!$F$4))-1)</f>
        <v>0.87703464383881125</v>
      </c>
      <c r="C650" s="6">
        <f ca="1">LN((RAND()^(-Results!$F$4))-1)</f>
        <v>1.3548245503755605</v>
      </c>
      <c r="D650" s="6">
        <f ca="1">LN((RAND()^(-Results!$F$4))-1)</f>
        <v>-0.31013634418269265</v>
      </c>
      <c r="E650" s="6">
        <f ca="1">LN((RAND()^(-Results!$F$4))-1)</f>
        <v>-1.2202000691984209</v>
      </c>
      <c r="F650" s="6">
        <f ca="1">LN((RAND()^(-Results!$F$4))-1)</f>
        <v>1.2371316574618825</v>
      </c>
      <c r="G650" s="6">
        <f ca="1">LN((RAND()^(-Results!$F$4))-1)</f>
        <v>1.4609420695519739</v>
      </c>
      <c r="H650" s="6">
        <f t="shared" ca="1" si="60"/>
        <v>1.5191932399959782</v>
      </c>
      <c r="I650" s="10">
        <f ca="1">SUMPRODUCT(J650:O650,Results!B$12:G$12)+Results!$F$5*H650</f>
        <v>3.2662571419902973</v>
      </c>
      <c r="J650" s="10">
        <f ca="1">SUMPRODUCT($A650:$F650,Results!$B$15:$G$15)</f>
        <v>3.7809697280850223</v>
      </c>
      <c r="K650" s="10">
        <f ca="1">SUMPRODUCT($A650:$F650,Results!$B$16:$G$16)</f>
        <v>1.0422403182604969</v>
      </c>
      <c r="L650" s="10">
        <f ca="1">SUMPRODUCT($A650:$F650,Results!$B$17:$G$17)</f>
        <v>6.0524316923789616</v>
      </c>
      <c r="M650" s="10">
        <f ca="1">SUMPRODUCT($A650:$F650,Results!$B$18:$G$18)</f>
        <v>-3.9223540463376994</v>
      </c>
      <c r="N650" s="10">
        <f ca="1">SUMPRODUCT($A650:$F650,Results!$B$19:$G$19)</f>
        <v>1.5290469771706769</v>
      </c>
      <c r="O650" s="10">
        <f ca="1">SUMPRODUCT($A650:$F650,Results!$B$20:$G$20)</f>
        <v>2.6017842802664628</v>
      </c>
      <c r="P650" s="10" cm="1">
        <f t="array" aca="1" ref="P650" ca="1">SUMPRODUCT(J650:O650,TRANSPOSE(Test!BL$20:BL$25))+Test!$AD$20-Test!$BL$27</f>
        <v>-4.2670132864846764</v>
      </c>
      <c r="Q650" s="10" cm="1">
        <f t="array" aca="1" ref="Q650" ca="1">SUMPRODUCT(J650:O650,TRANSPOSE(Test!ES$20:ES$25))+Test!$AD$20-Test!$ES$27</f>
        <v>-4.2117826114864503</v>
      </c>
      <c r="R650" s="10">
        <f ca="1">I650-Results!$E$5*H650</f>
        <v>-2.8105158179936156</v>
      </c>
      <c r="S650" s="10" cm="1">
        <f t="array" aca="1" ref="S650" ca="1">SUMPRODUCT(J650:O650,TRANSPOSE(Test!AR$28:AR$33))+Test!$AD$20-Test!$AC$26</f>
        <v>0.71265121478139548</v>
      </c>
      <c r="T650" s="10">
        <f ca="1">SUMPRODUCT(J650:O650,Results!K$9:P$9)</f>
        <v>-3.9540710141799797</v>
      </c>
      <c r="U650" s="10">
        <f ca="1">SUMPRODUCT(J650:O650,Results!K$9:P$9)+Test!$AD$20-Test!$AC$31</f>
        <v>-3.9371149576548876</v>
      </c>
      <c r="V650" s="10">
        <f t="shared" ca="1" si="61"/>
        <v>7.5332704284749736</v>
      </c>
      <c r="W650" s="10">
        <f t="shared" ca="1" si="62"/>
        <v>7.4780397534767475</v>
      </c>
      <c r="X650" s="10">
        <f t="shared" ca="1" si="63"/>
        <v>6.0767729599839129</v>
      </c>
      <c r="Y650" s="10">
        <f t="shared" ca="1" si="64"/>
        <v>2.5536059272089018</v>
      </c>
      <c r="Z650" s="10">
        <f ca="1">I650-Test!$AD$20</f>
        <v>2.9841290751084122</v>
      </c>
      <c r="AA650" s="10">
        <f t="shared" ca="1" si="65"/>
        <v>7.2033720996451844</v>
      </c>
    </row>
    <row r="651" spans="1:27">
      <c r="A651" s="6">
        <f ca="1">LN((RAND()^(-Results!$F$4))-1)</f>
        <v>-1.4988562336734879</v>
      </c>
      <c r="B651" s="6">
        <f ca="1">LN((RAND()^(-Results!$F$4))-1)</f>
        <v>-0.68151788677774738</v>
      </c>
      <c r="C651" s="6">
        <f ca="1">LN((RAND()^(-Results!$F$4))-1)</f>
        <v>0.52568760909406365</v>
      </c>
      <c r="D651" s="6">
        <f ca="1">LN((RAND()^(-Results!$F$4))-1)</f>
        <v>-1.5804028858932468</v>
      </c>
      <c r="E651" s="6">
        <f ca="1">LN((RAND()^(-Results!$F$4))-1)</f>
        <v>0.64948828216092325</v>
      </c>
      <c r="F651" s="6">
        <f ca="1">LN((RAND()^(-Results!$F$4))-1)</f>
        <v>-5.804736057804794</v>
      </c>
      <c r="G651" s="6">
        <f ca="1">LN((RAND()^(-Results!$F$4))-1)</f>
        <v>-2.0857569845314052</v>
      </c>
      <c r="H651" s="6">
        <f t="shared" ca="1" si="60"/>
        <v>-2.0275058140874012</v>
      </c>
      <c r="I651" s="10">
        <f ca="1">SUMPRODUCT(J651:O651,Results!B$12:G$12)+Results!$F$5*H651</f>
        <v>-47.635415220770078</v>
      </c>
      <c r="J651" s="10">
        <f ca="1">SUMPRODUCT($A651:$F651,Results!$B$15:$G$15)</f>
        <v>16.717867836216286</v>
      </c>
      <c r="K651" s="10">
        <f ca="1">SUMPRODUCT($A651:$F651,Results!$B$16:$G$16)</f>
        <v>-1.3799996510638444</v>
      </c>
      <c r="L651" s="10">
        <f ca="1">SUMPRODUCT($A651:$F651,Results!$B$17:$G$17)</f>
        <v>3.5014314679864191</v>
      </c>
      <c r="M651" s="10">
        <f ca="1">SUMPRODUCT($A651:$F651,Results!$B$18:$G$18)</f>
        <v>9.4564250388297495</v>
      </c>
      <c r="N651" s="10">
        <f ca="1">SUMPRODUCT($A651:$F651,Results!$B$19:$G$19)</f>
        <v>-7.278402596663847</v>
      </c>
      <c r="O651" s="10">
        <f ca="1">SUMPRODUCT($A651:$F651,Results!$B$20:$G$20)</f>
        <v>-8.0334009626471392</v>
      </c>
      <c r="P651" s="10" cm="1">
        <f t="array" aca="1" ref="P651" ca="1">SUMPRODUCT(J651:O651,TRANSPOSE(Test!BL$20:BL$25))+Test!$AD$20-Test!$BL$27</f>
        <v>-36.631415004952459</v>
      </c>
      <c r="Q651" s="10" cm="1">
        <f t="array" aca="1" ref="Q651" ca="1">SUMPRODUCT(J651:O651,TRANSPOSE(Test!ES$20:ES$25))+Test!$AD$20-Test!$ES$27</f>
        <v>-36.750496516135115</v>
      </c>
      <c r="R651" s="10">
        <f ca="1">I651-Results!$E$5*H651</f>
        <v>-39.525391964420471</v>
      </c>
      <c r="S651" s="10" cm="1">
        <f t="array" aca="1" ref="S651" ca="1">SUMPRODUCT(J651:O651,TRANSPOSE(Test!AR$28:AR$33))+Test!$AD$20-Test!$AC$26</f>
        <v>-39.232695915402758</v>
      </c>
      <c r="T651" s="10">
        <f ca="1">SUMPRODUCT(J651:O651,Results!K$9:P$9)</f>
        <v>-37.382761404559361</v>
      </c>
      <c r="U651" s="10">
        <f ca="1">SUMPRODUCT(J651:O651,Results!K$9:P$9)+Test!$AD$20-Test!$AC$31</f>
        <v>-37.365805348034264</v>
      </c>
      <c r="V651" s="10">
        <f t="shared" ca="1" si="61"/>
        <v>-11.004000215817619</v>
      </c>
      <c r="W651" s="10">
        <f t="shared" ca="1" si="62"/>
        <v>-10.884918704634963</v>
      </c>
      <c r="X651" s="10">
        <f t="shared" ca="1" si="63"/>
        <v>-8.1100232563496064</v>
      </c>
      <c r="Y651" s="10">
        <f t="shared" ca="1" si="64"/>
        <v>-8.4027193053673201</v>
      </c>
      <c r="Z651" s="10">
        <f ca="1">I651-Test!$AD$20</f>
        <v>-47.917543287651966</v>
      </c>
      <c r="AA651" s="10">
        <f t="shared" ca="1" si="65"/>
        <v>-10.269609872735813</v>
      </c>
    </row>
    <row r="652" spans="1:27">
      <c r="A652" s="6">
        <f ca="1">LN((RAND()^(-Results!$F$4))-1)</f>
        <v>-1.9656062415444036</v>
      </c>
      <c r="B652" s="6">
        <f ca="1">LN((RAND()^(-Results!$F$4))-1)</f>
        <v>-0.72956235387810764</v>
      </c>
      <c r="C652" s="6">
        <f ca="1">LN((RAND()^(-Results!$F$4))-1)</f>
        <v>-3.5357204792097394</v>
      </c>
      <c r="D652" s="6">
        <f ca="1">LN((RAND()^(-Results!$F$4))-1)</f>
        <v>-0.49656585182863872</v>
      </c>
      <c r="E652" s="6">
        <f ca="1">LN((RAND()^(-Results!$F$4))-1)</f>
        <v>1.0929708634372828</v>
      </c>
      <c r="F652" s="6">
        <f ca="1">LN((RAND()^(-Results!$F$4))-1)</f>
        <v>6.3910883623593246</v>
      </c>
      <c r="G652" s="6">
        <f ca="1">LN((RAND()^(-Results!$F$4))-1)</f>
        <v>-2.3409389721732201</v>
      </c>
      <c r="H652" s="6">
        <f t="shared" ca="1" si="60"/>
        <v>-2.282687801729216</v>
      </c>
      <c r="I652" s="10">
        <f ca="1">SUMPRODUCT(J652:O652,Results!B$12:G$12)+Results!$F$5*H652</f>
        <v>5.7391189803486</v>
      </c>
      <c r="J652" s="10">
        <f ca="1">SUMPRODUCT($A652:$F652,Results!$B$15:$G$15)</f>
        <v>-10.749285156311386</v>
      </c>
      <c r="K652" s="10">
        <f ca="1">SUMPRODUCT($A652:$F652,Results!$B$16:$G$16)</f>
        <v>2.3625400614705114</v>
      </c>
      <c r="L652" s="10">
        <f ca="1">SUMPRODUCT($A652:$F652,Results!$B$17:$G$17)</f>
        <v>-15.031928431375256</v>
      </c>
      <c r="M652" s="10">
        <f ca="1">SUMPRODUCT($A652:$F652,Results!$B$18:$G$18)</f>
        <v>-5.7634819031637354</v>
      </c>
      <c r="N652" s="10">
        <f ca="1">SUMPRODUCT($A652:$F652,Results!$B$19:$G$19)</f>
        <v>-6.1428788222920154</v>
      </c>
      <c r="O652" s="10">
        <f ca="1">SUMPRODUCT($A652:$F652,Results!$B$20:$G$20)</f>
        <v>5.9566451835401324E-2</v>
      </c>
      <c r="P652" s="10" cm="1">
        <f t="array" aca="1" ref="P652" ca="1">SUMPRODUCT(J652:O652,TRANSPOSE(Test!BL$20:BL$25))+Test!$AD$20-Test!$BL$27</f>
        <v>15.968493718732397</v>
      </c>
      <c r="Q652" s="10" cm="1">
        <f t="array" aca="1" ref="Q652" ca="1">SUMPRODUCT(J652:O652,TRANSPOSE(Test!ES$20:ES$25))+Test!$AD$20-Test!$ES$27</f>
        <v>16.127883703667894</v>
      </c>
      <c r="R652" s="10">
        <f ca="1">I652-Results!$E$5*H652</f>
        <v>14.869870187265464</v>
      </c>
      <c r="S652" s="10" cm="1">
        <f t="array" aca="1" ref="S652" ca="1">SUMPRODUCT(J652:O652,TRANSPOSE(Test!AR$28:AR$33))+Test!$AD$20-Test!$AC$26</f>
        <v>17.032456690714117</v>
      </c>
      <c r="T652" s="10">
        <f ca="1">SUMPRODUCT(J652:O652,Results!K$9:P$9)</f>
        <v>16.904053212191009</v>
      </c>
      <c r="U652" s="10">
        <f ca="1">SUMPRODUCT(J652:O652,Results!K$9:P$9)+Test!$AD$20-Test!$AC$31</f>
        <v>16.921009268716102</v>
      </c>
      <c r="V652" s="10">
        <f t="shared" ca="1" si="61"/>
        <v>-10.229374738383797</v>
      </c>
      <c r="W652" s="10">
        <f t="shared" ca="1" si="62"/>
        <v>-10.388764723319294</v>
      </c>
      <c r="X652" s="10">
        <f t="shared" ca="1" si="63"/>
        <v>-9.1307512069168641</v>
      </c>
      <c r="Y652" s="10">
        <f t="shared" ca="1" si="64"/>
        <v>-11.293337710365517</v>
      </c>
      <c r="Z652" s="10">
        <f ca="1">I652-Test!$AD$20</f>
        <v>5.4569909134667149</v>
      </c>
      <c r="AA652" s="10">
        <f t="shared" ca="1" si="65"/>
        <v>-11.181890288367502</v>
      </c>
    </row>
    <row r="653" spans="1:27">
      <c r="A653" s="6">
        <f ca="1">LN((RAND()^(-Results!$F$4))-1)</f>
        <v>6.681035377548214E-2</v>
      </c>
      <c r="B653" s="6">
        <f ca="1">LN((RAND()^(-Results!$F$4))-1)</f>
        <v>1.2278611636826826</v>
      </c>
      <c r="C653" s="6">
        <f ca="1">LN((RAND()^(-Results!$F$4))-1)</f>
        <v>-1.5517998974417295</v>
      </c>
      <c r="D653" s="6">
        <f ca="1">LN((RAND()^(-Results!$F$4))-1)</f>
        <v>-0.17469038145609647</v>
      </c>
      <c r="E653" s="6">
        <f ca="1">LN((RAND()^(-Results!$F$4))-1)</f>
        <v>-2.3800203505663715</v>
      </c>
      <c r="F653" s="6">
        <f ca="1">LN((RAND()^(-Results!$F$4))-1)</f>
        <v>1.2377814307601434</v>
      </c>
      <c r="G653" s="6">
        <f ca="1">LN((RAND()^(-Results!$F$4))-1)</f>
        <v>1.9202115426311903</v>
      </c>
      <c r="H653" s="6">
        <f t="shared" ca="1" si="60"/>
        <v>1.9784627130751946</v>
      </c>
      <c r="I653" s="10">
        <f ca="1">SUMPRODUCT(J653:O653,Results!B$12:G$12)+Results!$F$5*H653</f>
        <v>11.054232554838919</v>
      </c>
      <c r="J653" s="10">
        <f ca="1">SUMPRODUCT($A653:$F653,Results!$B$15:$G$15)</f>
        <v>-1.0415795765833658</v>
      </c>
      <c r="K653" s="10">
        <f ca="1">SUMPRODUCT($A653:$F653,Results!$B$16:$G$16)</f>
        <v>-5.5999873267100648</v>
      </c>
      <c r="L653" s="10">
        <f ca="1">SUMPRODUCT($A653:$F653,Results!$B$17:$G$17)</f>
        <v>7.9386527254567829</v>
      </c>
      <c r="M653" s="10">
        <f ca="1">SUMPRODUCT($A653:$F653,Results!$B$18:$G$18)</f>
        <v>0.60808254353700475</v>
      </c>
      <c r="N653" s="10">
        <f ca="1">SUMPRODUCT($A653:$F653,Results!$B$19:$G$19)</f>
        <v>4.0201478634003038</v>
      </c>
      <c r="O653" s="10">
        <f ca="1">SUMPRODUCT($A653:$F653,Results!$B$20:$G$20)</f>
        <v>1.7041010813279693</v>
      </c>
      <c r="P653" s="10" cm="1">
        <f t="array" aca="1" ref="P653" ca="1">SUMPRODUCT(J653:O653,TRANSPOSE(Test!BL$20:BL$25))+Test!$AD$20-Test!$BL$27</f>
        <v>-0.17865834073658693</v>
      </c>
      <c r="Q653" s="10" cm="1">
        <f t="array" aca="1" ref="Q653" ca="1">SUMPRODUCT(J653:O653,TRANSPOSE(Test!ES$20:ES$25))+Test!$AD$20-Test!$ES$27</f>
        <v>-0.1016996998349563</v>
      </c>
      <c r="R653" s="10">
        <f ca="1">I653-Results!$E$5*H653</f>
        <v>3.1403817025381402</v>
      </c>
      <c r="S653" s="10" cm="1">
        <f t="array" aca="1" ref="S653" ca="1">SUMPRODUCT(J653:O653,TRANSPOSE(Test!AR$28:AR$33))+Test!$AD$20-Test!$AC$26</f>
        <v>-1.2132162087095291</v>
      </c>
      <c r="T653" s="10">
        <f ca="1">SUMPRODUCT(J653:O653,Results!K$9:P$9)</f>
        <v>0.26096410205686338</v>
      </c>
      <c r="U653" s="10">
        <f ca="1">SUMPRODUCT(J653:O653,Results!K$9:P$9)+Test!$AD$20-Test!$AC$31</f>
        <v>0.27792015858195585</v>
      </c>
      <c r="V653" s="10">
        <f t="shared" ca="1" si="61"/>
        <v>11.232890895575505</v>
      </c>
      <c r="W653" s="10">
        <f t="shared" ca="1" si="62"/>
        <v>11.155932254673875</v>
      </c>
      <c r="X653" s="10">
        <f t="shared" ca="1" si="63"/>
        <v>7.9138508523007784</v>
      </c>
      <c r="Y653" s="10">
        <f t="shared" ca="1" si="64"/>
        <v>12.267448763548447</v>
      </c>
      <c r="Z653" s="10">
        <f ca="1">I653-Test!$AD$20</f>
        <v>10.772104487957034</v>
      </c>
      <c r="AA653" s="10">
        <f t="shared" ca="1" si="65"/>
        <v>10.776312396256962</v>
      </c>
    </row>
    <row r="654" spans="1:27">
      <c r="A654" s="6">
        <f ca="1">LN((RAND()^(-Results!$F$4))-1)</f>
        <v>0.68987076286614346</v>
      </c>
      <c r="B654" s="6">
        <f ca="1">LN((RAND()^(-Results!$F$4))-1)</f>
        <v>-1.1082199485095032</v>
      </c>
      <c r="C654" s="6">
        <f ca="1">LN((RAND()^(-Results!$F$4))-1)</f>
        <v>0.41994940789194429</v>
      </c>
      <c r="D654" s="6">
        <f ca="1">LN((RAND()^(-Results!$F$4))-1)</f>
        <v>-1.3223900415156433</v>
      </c>
      <c r="E654" s="6">
        <f ca="1">LN((RAND()^(-Results!$F$4))-1)</f>
        <v>-1.3082256157388019</v>
      </c>
      <c r="F654" s="6">
        <f ca="1">LN((RAND()^(-Results!$F$4))-1)</f>
        <v>2.148818555401379</v>
      </c>
      <c r="G654" s="6">
        <f ca="1">LN((RAND()^(-Results!$F$4))-1)</f>
        <v>-0.57897229804945638</v>
      </c>
      <c r="H654" s="6">
        <f t="shared" ca="1" si="60"/>
        <v>-0.52072112760545208</v>
      </c>
      <c r="I654" s="10">
        <f ca="1">SUMPRODUCT(J654:O654,Results!B$12:G$12)+Results!$F$5*H654</f>
        <v>4.4791984999478185</v>
      </c>
      <c r="J654" s="10">
        <f ca="1">SUMPRODUCT($A654:$F654,Results!$B$15:$G$15)</f>
        <v>-2.741116527910231</v>
      </c>
      <c r="K654" s="10">
        <f ca="1">SUMPRODUCT($A654:$F654,Results!$B$16:$G$16)</f>
        <v>-0.50327304921158045</v>
      </c>
      <c r="L654" s="10">
        <f ca="1">SUMPRODUCT($A654:$F654,Results!$B$17:$G$17)</f>
        <v>2.2926284331136877</v>
      </c>
      <c r="M654" s="10">
        <f ca="1">SUMPRODUCT($A654:$F654,Results!$B$18:$G$18)</f>
        <v>-4.2372539710590624</v>
      </c>
      <c r="N654" s="10">
        <f ca="1">SUMPRODUCT($A654:$F654,Results!$B$19:$G$19)</f>
        <v>2.951744545962951</v>
      </c>
      <c r="O654" s="10">
        <f ca="1">SUMPRODUCT($A654:$F654,Results!$B$20:$G$20)</f>
        <v>3.6103448566372491</v>
      </c>
      <c r="P654" s="10" cm="1">
        <f t="array" aca="1" ref="P654" ca="1">SUMPRODUCT(J654:O654,TRANSPOSE(Test!BL$20:BL$25))+Test!$AD$20-Test!$BL$27</f>
        <v>7.3505586518603137</v>
      </c>
      <c r="Q654" s="10" cm="1">
        <f t="array" aca="1" ref="Q654" ca="1">SUMPRODUCT(J654:O654,TRANSPOSE(Test!ES$20:ES$25))+Test!$AD$20-Test!$ES$27</f>
        <v>7.279257817218908</v>
      </c>
      <c r="R654" s="10">
        <f ca="1">I654-Results!$E$5*H654</f>
        <v>6.5620830103696264</v>
      </c>
      <c r="S654" s="10" cm="1">
        <f t="array" aca="1" ref="S654" ca="1">SUMPRODUCT(J654:O654,TRANSPOSE(Test!AR$28:AR$33))+Test!$AD$20-Test!$AC$26</f>
        <v>10.24621189417091</v>
      </c>
      <c r="T654" s="10">
        <f ca="1">SUMPRODUCT(J654:O654,Results!K$9:P$9)</f>
        <v>6.8662499813470763</v>
      </c>
      <c r="U654" s="10">
        <f ca="1">SUMPRODUCT(J654:O654,Results!K$9:P$9)+Test!$AD$20-Test!$AC$31</f>
        <v>6.8832060378721689</v>
      </c>
      <c r="V654" s="10">
        <f t="shared" ca="1" si="61"/>
        <v>-2.8713601519124952</v>
      </c>
      <c r="W654" s="10">
        <f t="shared" ca="1" si="62"/>
        <v>-2.8000593172710895</v>
      </c>
      <c r="X654" s="10">
        <f t="shared" ca="1" si="63"/>
        <v>-2.0828845104218079</v>
      </c>
      <c r="Y654" s="10">
        <f t="shared" ca="1" si="64"/>
        <v>-5.7670133942230919</v>
      </c>
      <c r="Z654" s="10">
        <f ca="1">I654-Test!$AD$20</f>
        <v>4.1970704330659334</v>
      </c>
      <c r="AA654" s="10">
        <f t="shared" ca="1" si="65"/>
        <v>-2.4040075379243504</v>
      </c>
    </row>
    <row r="655" spans="1:27">
      <c r="A655" s="6">
        <f ca="1">LN((RAND()^(-Results!$F$4))-1)</f>
        <v>2.7812185496543891</v>
      </c>
      <c r="B655" s="6">
        <f ca="1">LN((RAND()^(-Results!$F$4))-1)</f>
        <v>-0.8292289784254343</v>
      </c>
      <c r="C655" s="6">
        <f ca="1">LN((RAND()^(-Results!$F$4))-1)</f>
        <v>0.2110977099162592</v>
      </c>
      <c r="D655" s="6">
        <f ca="1">LN((RAND()^(-Results!$F$4))-1)</f>
        <v>1.0180851351487721</v>
      </c>
      <c r="E655" s="6">
        <f ca="1">LN((RAND()^(-Results!$F$4))-1)</f>
        <v>-2.0911404868541492</v>
      </c>
      <c r="F655" s="6">
        <f ca="1">LN((RAND()^(-Results!$F$4))-1)</f>
        <v>-0.83973552868570278</v>
      </c>
      <c r="G655" s="6">
        <f ca="1">LN((RAND()^(-Results!$F$4))-1)</f>
        <v>-0.27385284823333605</v>
      </c>
      <c r="H655" s="6">
        <f t="shared" ca="1" si="60"/>
        <v>-0.21560167778933181</v>
      </c>
      <c r="I655" s="10">
        <f ca="1">SUMPRODUCT(J655:O655,Results!B$12:G$12)+Results!$F$5*H655</f>
        <v>5.8640488888370541</v>
      </c>
      <c r="J655" s="10">
        <f ca="1">SUMPRODUCT($A655:$F655,Results!$B$15:$G$15)</f>
        <v>-4.1953474413639924</v>
      </c>
      <c r="K655" s="10">
        <f ca="1">SUMPRODUCT($A655:$F655,Results!$B$16:$G$16)</f>
        <v>-6.7012453349564893</v>
      </c>
      <c r="L655" s="10">
        <f ca="1">SUMPRODUCT($A655:$F655,Results!$B$17:$G$17)</f>
        <v>8.7198249378061394</v>
      </c>
      <c r="M655" s="10">
        <f ca="1">SUMPRODUCT($A655:$F655,Results!$B$18:$G$18)</f>
        <v>0.38868833098749</v>
      </c>
      <c r="N655" s="10">
        <f ca="1">SUMPRODUCT($A655:$F655,Results!$B$19:$G$19)</f>
        <v>6.6692044318050732</v>
      </c>
      <c r="O655" s="10">
        <f ca="1">SUMPRODUCT($A655:$F655,Results!$B$20:$G$20)</f>
        <v>3.9323438765816481</v>
      </c>
      <c r="P655" s="10" cm="1">
        <f t="array" aca="1" ref="P655" ca="1">SUMPRODUCT(J655:O655,TRANSPOSE(Test!BL$20:BL$25))+Test!$AD$20-Test!$BL$27</f>
        <v>6.8988668646940887</v>
      </c>
      <c r="Q655" s="10" cm="1">
        <f t="array" aca="1" ref="Q655" ca="1">SUMPRODUCT(J655:O655,TRANSPOSE(Test!ES$20:ES$25))+Test!$AD$20-Test!$ES$27</f>
        <v>6.798212818812404</v>
      </c>
      <c r="R655" s="10">
        <f ca="1">I655-Results!$E$5*H655</f>
        <v>6.7264555999943809</v>
      </c>
      <c r="S655" s="10" cm="1">
        <f t="array" aca="1" ref="S655" ca="1">SUMPRODUCT(J655:O655,TRANSPOSE(Test!AR$28:AR$33))+Test!$AD$20-Test!$AC$26</f>
        <v>5.5701420477769572</v>
      </c>
      <c r="T655" s="10">
        <f ca="1">SUMPRODUCT(J655:O655,Results!K$9:P$9)</f>
        <v>6.2791219291093174</v>
      </c>
      <c r="U655" s="10">
        <f ca="1">SUMPRODUCT(J655:O655,Results!K$9:P$9)+Test!$AD$20-Test!$AC$31</f>
        <v>6.29607798563441</v>
      </c>
      <c r="V655" s="10">
        <f t="shared" ca="1" si="61"/>
        <v>-1.0348179758570346</v>
      </c>
      <c r="W655" s="10">
        <f t="shared" ca="1" si="62"/>
        <v>-0.93416392997534992</v>
      </c>
      <c r="X655" s="10">
        <f t="shared" ca="1" si="63"/>
        <v>-0.86240671115732681</v>
      </c>
      <c r="Y655" s="10">
        <f t="shared" ca="1" si="64"/>
        <v>0.2939068410600969</v>
      </c>
      <c r="Z655" s="10">
        <f ca="1">I655-Test!$AD$20</f>
        <v>5.581920821955169</v>
      </c>
      <c r="AA655" s="10">
        <f t="shared" ca="1" si="65"/>
        <v>-0.4320290967973559</v>
      </c>
    </row>
    <row r="656" spans="1:27">
      <c r="A656" s="6">
        <f ca="1">LN((RAND()^(-Results!$F$4))-1)</f>
        <v>0.40122186597950094</v>
      </c>
      <c r="B656" s="6">
        <f ca="1">LN((RAND()^(-Results!$F$4))-1)</f>
        <v>-4.2192972968340152E-3</v>
      </c>
      <c r="C656" s="6">
        <f ca="1">LN((RAND()^(-Results!$F$4))-1)</f>
        <v>-1.4108377057031085</v>
      </c>
      <c r="D656" s="6">
        <f ca="1">LN((RAND()^(-Results!$F$4))-1)</f>
        <v>-0.20602229640882755</v>
      </c>
      <c r="E656" s="6">
        <f ca="1">LN((RAND()^(-Results!$F$4))-1)</f>
        <v>-1.3684628528294558</v>
      </c>
      <c r="F656" s="6">
        <f ca="1">LN((RAND()^(-Results!$F$4))-1)</f>
        <v>3.8226560889749746E-2</v>
      </c>
      <c r="G656" s="6">
        <f ca="1">LN((RAND()^(-Results!$F$4))-1)</f>
        <v>-0.28963391608496952</v>
      </c>
      <c r="H656" s="6">
        <f t="shared" ca="1" si="60"/>
        <v>-0.23138274564096528</v>
      </c>
      <c r="I656" s="10">
        <f ca="1">SUMPRODUCT(J656:O656,Results!B$12:G$12)+Results!$F$5*H656</f>
        <v>-2.9805934762004265</v>
      </c>
      <c r="J656" s="10">
        <f ca="1">SUMPRODUCT($A656:$F656,Results!$B$15:$G$15)</f>
        <v>-0.53668388634511355</v>
      </c>
      <c r="K656" s="10">
        <f ca="1">SUMPRODUCT($A656:$F656,Results!$B$16:$G$16)</f>
        <v>-4.9305579629891199</v>
      </c>
      <c r="L656" s="10">
        <f ca="1">SUMPRODUCT($A656:$F656,Results!$B$17:$G$17)</f>
        <v>4.1085592692641617</v>
      </c>
      <c r="M656" s="10">
        <f ca="1">SUMPRODUCT($A656:$F656,Results!$B$18:$G$18)</f>
        <v>2.0721303263900577</v>
      </c>
      <c r="N656" s="10">
        <f ca="1">SUMPRODUCT($A656:$F656,Results!$B$19:$G$19)</f>
        <v>1.3252444510547405</v>
      </c>
      <c r="O656" s="10">
        <f ca="1">SUMPRODUCT($A656:$F656,Results!$B$20:$G$20)</f>
        <v>-2.825384710072211E-2</v>
      </c>
      <c r="P656" s="10" cm="1">
        <f t="array" aca="1" ref="P656" ca="1">SUMPRODUCT(J656:O656,TRANSPOSE(Test!BL$20:BL$25))+Test!$AD$20-Test!$BL$27</f>
        <v>-2.5507282768976416</v>
      </c>
      <c r="Q656" s="10" cm="1">
        <f t="array" aca="1" ref="Q656" ca="1">SUMPRODUCT(J656:O656,TRANSPOSE(Test!ES$20:ES$25))+Test!$AD$20-Test!$ES$27</f>
        <v>-2.5492028485160376</v>
      </c>
      <c r="R656" s="10">
        <f ca="1">I656-Results!$E$5*H656</f>
        <v>-2.0550624936365653</v>
      </c>
      <c r="S656" s="10" cm="1">
        <f t="array" aca="1" ref="S656" ca="1">SUMPRODUCT(J656:O656,TRANSPOSE(Test!AR$28:AR$33))+Test!$AD$20-Test!$AC$26</f>
        <v>-4.5980477798176711</v>
      </c>
      <c r="T656" s="10">
        <f ca="1">SUMPRODUCT(J656:O656,Results!K$9:P$9)</f>
        <v>-2.5665938385850153</v>
      </c>
      <c r="U656" s="10">
        <f ca="1">SUMPRODUCT(J656:O656,Results!K$9:P$9)+Test!$AD$20-Test!$AC$31</f>
        <v>-2.5496377820599228</v>
      </c>
      <c r="V656" s="10">
        <f t="shared" ca="1" si="61"/>
        <v>-0.42986519930278488</v>
      </c>
      <c r="W656" s="10">
        <f t="shared" ca="1" si="62"/>
        <v>-0.43139062768438885</v>
      </c>
      <c r="X656" s="10">
        <f t="shared" ca="1" si="63"/>
        <v>-0.92553098256386113</v>
      </c>
      <c r="Y656" s="10">
        <f t="shared" ca="1" si="64"/>
        <v>1.6174543036172446</v>
      </c>
      <c r="Z656" s="10">
        <f ca="1">I656-Test!$AD$20</f>
        <v>-3.2627215430823115</v>
      </c>
      <c r="AA656" s="10">
        <f t="shared" ca="1" si="65"/>
        <v>-0.43095569414050372</v>
      </c>
    </row>
    <row r="657" spans="1:27">
      <c r="A657" s="6">
        <f ca="1">LN((RAND()^(-Results!$F$4))-1)</f>
        <v>0.45520332352693499</v>
      </c>
      <c r="B657" s="6">
        <f ca="1">LN((RAND()^(-Results!$F$4))-1)</f>
        <v>-1.103025228976851</v>
      </c>
      <c r="C657" s="6">
        <f ca="1">LN((RAND()^(-Results!$F$4))-1)</f>
        <v>1.2166053740515759</v>
      </c>
      <c r="D657" s="6">
        <f ca="1">LN((RAND()^(-Results!$F$4))-1)</f>
        <v>-0.93650460483299103</v>
      </c>
      <c r="E657" s="6">
        <f ca="1">LN((RAND()^(-Results!$F$4))-1)</f>
        <v>1.156042953642852</v>
      </c>
      <c r="F657" s="6">
        <f ca="1">LN((RAND()^(-Results!$F$4))-1)</f>
        <v>3.2654414119747721</v>
      </c>
      <c r="G657" s="6">
        <f ca="1">LN((RAND()^(-Results!$F$4))-1)</f>
        <v>-0.55319162383110276</v>
      </c>
      <c r="H657" s="6">
        <f t="shared" ca="1" si="60"/>
        <v>-0.49494045338709852</v>
      </c>
      <c r="I657" s="10">
        <f ca="1">SUMPRODUCT(J657:O657,Results!B$12:G$12)+Results!$F$5*H657</f>
        <v>16.497532922727565</v>
      </c>
      <c r="J657" s="10">
        <f ca="1">SUMPRODUCT($A657:$F657,Results!$B$15:$G$15)</f>
        <v>-6.9676970197617889</v>
      </c>
      <c r="K657" s="10">
        <f ca="1">SUMPRODUCT($A657:$F657,Results!$B$16:$G$16)</f>
        <v>6.7950894444015812</v>
      </c>
      <c r="L657" s="10">
        <f ca="1">SUMPRODUCT($A657:$F657,Results!$B$17:$G$17)</f>
        <v>-8.2425494598425875</v>
      </c>
      <c r="M657" s="10">
        <f ca="1">SUMPRODUCT($A657:$F657,Results!$B$18:$G$18)</f>
        <v>-7.2967308566408828</v>
      </c>
      <c r="N657" s="10">
        <f ca="1">SUMPRODUCT($A657:$F657,Results!$B$19:$G$19)</f>
        <v>0.99923723305125101</v>
      </c>
      <c r="O657" s="10">
        <f ca="1">SUMPRODUCT($A657:$F657,Results!$B$20:$G$20)</f>
        <v>3.4753400256539106</v>
      </c>
      <c r="P657" s="10" cm="1">
        <f t="array" aca="1" ref="P657" ca="1">SUMPRODUCT(J657:O657,TRANSPOSE(Test!BL$20:BL$25))+Test!$AD$20-Test!$BL$27</f>
        <v>19.831159836303243</v>
      </c>
      <c r="Q657" s="10" cm="1">
        <f t="array" aca="1" ref="Q657" ca="1">SUMPRODUCT(J657:O657,TRANSPOSE(Test!ES$20:ES$25))+Test!$AD$20-Test!$ES$27</f>
        <v>19.79163309883166</v>
      </c>
      <c r="R657" s="10">
        <f ca="1">I657-Results!$E$5*H657</f>
        <v>18.477294736275958</v>
      </c>
      <c r="S657" s="10" cm="1">
        <f t="array" aca="1" ref="S657" ca="1">SUMPRODUCT(J657:O657,TRANSPOSE(Test!AR$28:AR$33))+Test!$AD$20-Test!$AC$26</f>
        <v>23.811204840740466</v>
      </c>
      <c r="T657" s="10">
        <f ca="1">SUMPRODUCT(J657:O657,Results!K$9:P$9)</f>
        <v>19.551697888059589</v>
      </c>
      <c r="U657" s="10">
        <f ca="1">SUMPRODUCT(J657:O657,Results!K$9:P$9)+Test!$AD$20-Test!$AC$31</f>
        <v>19.568653944584682</v>
      </c>
      <c r="V657" s="10">
        <f t="shared" ca="1" si="61"/>
        <v>-3.333626913575678</v>
      </c>
      <c r="W657" s="10">
        <f t="shared" ca="1" si="62"/>
        <v>-3.2941001761040951</v>
      </c>
      <c r="X657" s="10">
        <f t="shared" ca="1" si="63"/>
        <v>-1.979761813548393</v>
      </c>
      <c r="Y657" s="10">
        <f t="shared" ca="1" si="64"/>
        <v>-7.3136719180129006</v>
      </c>
      <c r="Z657" s="10">
        <f ca="1">I657-Test!$AD$20</f>
        <v>16.21540485584568</v>
      </c>
      <c r="AA657" s="10">
        <f t="shared" ca="1" si="65"/>
        <v>-3.0711210218571168</v>
      </c>
    </row>
    <row r="658" spans="1:27">
      <c r="A658" s="6">
        <f ca="1">LN((RAND()^(-Results!$F$4))-1)</f>
        <v>1.0475258873933728</v>
      </c>
      <c r="B658" s="6">
        <f ca="1">LN((RAND()^(-Results!$F$4))-1)</f>
        <v>-2.7504228061579057</v>
      </c>
      <c r="C658" s="6">
        <f ca="1">LN((RAND()^(-Results!$F$4))-1)</f>
        <v>-4.8583708659572344E-2</v>
      </c>
      <c r="D658" s="6">
        <f ca="1">LN((RAND()^(-Results!$F$4))-1)</f>
        <v>0.45627777954527249</v>
      </c>
      <c r="E658" s="6">
        <f ca="1">LN((RAND()^(-Results!$F$4))-1)</f>
        <v>-1.646658981559163</v>
      </c>
      <c r="F658" s="6">
        <f ca="1">LN((RAND()^(-Results!$F$4))-1)</f>
        <v>0.26716920387692555</v>
      </c>
      <c r="G658" s="6">
        <f ca="1">LN((RAND()^(-Results!$F$4))-1)</f>
        <v>-2.5361334591396498</v>
      </c>
      <c r="H658" s="6">
        <f t="shared" ca="1" si="60"/>
        <v>-2.4778822886956458</v>
      </c>
      <c r="I658" s="10">
        <f ca="1">SUMPRODUCT(J658:O658,Results!B$12:G$12)+Results!$F$5*H658</f>
        <v>-15.793390944615602</v>
      </c>
      <c r="J658" s="10">
        <f ca="1">SUMPRODUCT($A658:$F658,Results!$B$15:$G$15)</f>
        <v>-1.4229584201344103</v>
      </c>
      <c r="K658" s="10">
        <f ca="1">SUMPRODUCT($A658:$F658,Results!$B$16:$G$16)</f>
        <v>-6.1160453788818101</v>
      </c>
      <c r="L658" s="10">
        <f ca="1">SUMPRODUCT($A658:$F658,Results!$B$17:$G$17)</f>
        <v>4.3297999035701515</v>
      </c>
      <c r="M658" s="10">
        <f ca="1">SUMPRODUCT($A658:$F658,Results!$B$18:$G$18)</f>
        <v>-1.8450382684706956</v>
      </c>
      <c r="N658" s="10">
        <f ca="1">SUMPRODUCT($A658:$F658,Results!$B$19:$G$19)</f>
        <v>-0.40669579494916935</v>
      </c>
      <c r="O658" s="10">
        <f ca="1">SUMPRODUCT($A658:$F658,Results!$B$20:$G$20)</f>
        <v>2.6463146626769616</v>
      </c>
      <c r="P658" s="10" cm="1">
        <f t="array" aca="1" ref="P658" ca="1">SUMPRODUCT(J658:O658,TRANSPOSE(Test!BL$20:BL$25))+Test!$AD$20-Test!$BL$27</f>
        <v>-2.9005744553825603</v>
      </c>
      <c r="Q658" s="10" cm="1">
        <f t="array" aca="1" ref="Q658" ca="1">SUMPRODUCT(J658:O658,TRANSPOSE(Test!ES$20:ES$25))+Test!$AD$20-Test!$ES$27</f>
        <v>-3.0287158243830077</v>
      </c>
      <c r="R658" s="10">
        <f ca="1">I658-Results!$E$5*H658</f>
        <v>-5.8818617898330192</v>
      </c>
      <c r="S658" s="10" cm="1">
        <f t="array" aca="1" ref="S658" ca="1">SUMPRODUCT(J658:O658,TRANSPOSE(Test!AR$28:AR$33))+Test!$AD$20-Test!$AC$26</f>
        <v>-0.91367167847664854</v>
      </c>
      <c r="T658" s="10">
        <f ca="1">SUMPRODUCT(J658:O658,Results!K$9:P$9)</f>
        <v>-3.6951148188363838</v>
      </c>
      <c r="U658" s="10">
        <f ca="1">SUMPRODUCT(J658:O658,Results!K$9:P$9)+Test!$AD$20-Test!$AC$31</f>
        <v>-3.6781587623112917</v>
      </c>
      <c r="V658" s="10">
        <f t="shared" ca="1" si="61"/>
        <v>-12.892816489233041</v>
      </c>
      <c r="W658" s="10">
        <f t="shared" ca="1" si="62"/>
        <v>-12.764675120232594</v>
      </c>
      <c r="X658" s="10">
        <f t="shared" ca="1" si="63"/>
        <v>-9.911529154782583</v>
      </c>
      <c r="Y658" s="10">
        <f t="shared" ca="1" si="64"/>
        <v>-14.879719266138954</v>
      </c>
      <c r="Z658" s="10">
        <f ca="1">I658-Test!$AD$20</f>
        <v>-16.075519011497487</v>
      </c>
      <c r="AA658" s="10">
        <f t="shared" ca="1" si="65"/>
        <v>-12.115232182304311</v>
      </c>
    </row>
    <row r="659" spans="1:27">
      <c r="A659" s="6">
        <f ca="1">LN((RAND()^(-Results!$F$4))-1)</f>
        <v>4.7459240537941696</v>
      </c>
      <c r="B659" s="6">
        <f ca="1">LN((RAND()^(-Results!$F$4))-1)</f>
        <v>-1.406767943213874</v>
      </c>
      <c r="C659" s="6">
        <f ca="1">LN((RAND()^(-Results!$F$4))-1)</f>
        <v>-2.8806839665839608</v>
      </c>
      <c r="D659" s="6">
        <f ca="1">LN((RAND()^(-Results!$F$4))-1)</f>
        <v>-1.2227051007089504</v>
      </c>
      <c r="E659" s="6">
        <f ca="1">LN((RAND()^(-Results!$F$4))-1)</f>
        <v>3.0220447276736953</v>
      </c>
      <c r="F659" s="6">
        <f ca="1">LN((RAND()^(-Results!$F$4))-1)</f>
        <v>9.0431815082705674E-2</v>
      </c>
      <c r="G659" s="6">
        <f ca="1">LN((RAND()^(-Results!$F$4))-1)</f>
        <v>-0.4536807789286631</v>
      </c>
      <c r="H659" s="6">
        <f t="shared" ca="1" si="60"/>
        <v>-0.39542960848465886</v>
      </c>
      <c r="I659" s="10">
        <f ca="1">SUMPRODUCT(J659:O659,Results!B$12:G$12)+Results!$F$5*H659</f>
        <v>36.329404553469374</v>
      </c>
      <c r="J659" s="10">
        <f ca="1">SUMPRODUCT($A659:$F659,Results!$B$15:$G$15)</f>
        <v>-18.345899175056243</v>
      </c>
      <c r="K659" s="10">
        <f ca="1">SUMPRODUCT($A659:$F659,Results!$B$16:$G$16)</f>
        <v>2.6799753967222468</v>
      </c>
      <c r="L659" s="10">
        <f ca="1">SUMPRODUCT($A659:$F659,Results!$B$17:$G$17)</f>
        <v>-18.229142041795466</v>
      </c>
      <c r="M659" s="10">
        <f ca="1">SUMPRODUCT($A659:$F659,Results!$B$18:$G$18)</f>
        <v>5.0713171316039229</v>
      </c>
      <c r="N659" s="10">
        <f ca="1">SUMPRODUCT($A659:$F659,Results!$B$19:$G$19)</f>
        <v>4.1919405750518859</v>
      </c>
      <c r="O659" s="10">
        <f ca="1">SUMPRODUCT($A659:$F659,Results!$B$20:$G$20)</f>
        <v>-2.2746205626453841</v>
      </c>
      <c r="P659" s="10" cm="1">
        <f t="array" aca="1" ref="P659" ca="1">SUMPRODUCT(J659:O659,TRANSPOSE(Test!BL$20:BL$25))+Test!$AD$20-Test!$BL$27</f>
        <v>38.055625830021242</v>
      </c>
      <c r="Q659" s="10" cm="1">
        <f t="array" aca="1" ref="Q659" ca="1">SUMPRODUCT(J659:O659,TRANSPOSE(Test!ES$20:ES$25))+Test!$AD$20-Test!$ES$27</f>
        <v>37.907706239251041</v>
      </c>
      <c r="R659" s="10">
        <f ca="1">I659-Results!$E$5*H659</f>
        <v>37.911122987408007</v>
      </c>
      <c r="S659" s="10" cm="1">
        <f t="array" aca="1" ref="S659" ca="1">SUMPRODUCT(J659:O659,TRANSPOSE(Test!AR$28:AR$33))+Test!$AD$20-Test!$AC$26</f>
        <v>25.99596176605861</v>
      </c>
      <c r="T659" s="10">
        <f ca="1">SUMPRODUCT(J659:O659,Results!K$9:P$9)</f>
        <v>37.107921476877763</v>
      </c>
      <c r="U659" s="10">
        <f ca="1">SUMPRODUCT(J659:O659,Results!K$9:P$9)+Test!$AD$20-Test!$AC$31</f>
        <v>37.124877533402859</v>
      </c>
      <c r="V659" s="10">
        <f t="shared" ca="1" si="61"/>
        <v>-1.7262212765518683</v>
      </c>
      <c r="W659" s="10">
        <f t="shared" ca="1" si="62"/>
        <v>-1.5783016857816676</v>
      </c>
      <c r="X659" s="10">
        <f t="shared" ca="1" si="63"/>
        <v>-1.581718433938633</v>
      </c>
      <c r="Y659" s="10">
        <f t="shared" ca="1" si="64"/>
        <v>10.333442787410764</v>
      </c>
      <c r="Z659" s="10">
        <f ca="1">I659-Test!$AD$20</f>
        <v>36.047276486587485</v>
      </c>
      <c r="AA659" s="10">
        <f t="shared" ca="1" si="65"/>
        <v>-0.79547297993348565</v>
      </c>
    </row>
    <row r="660" spans="1:27">
      <c r="A660" s="6">
        <f ca="1">LN((RAND()^(-Results!$F$4))-1)</f>
        <v>-3.9862693083665475</v>
      </c>
      <c r="B660" s="6">
        <f ca="1">LN((RAND()^(-Results!$F$4))-1)</f>
        <v>1.8705600455412572</v>
      </c>
      <c r="C660" s="6">
        <f ca="1">LN((RAND()^(-Results!$F$4))-1)</f>
        <v>0.80264481919303865</v>
      </c>
      <c r="D660" s="6">
        <f ca="1">LN((RAND()^(-Results!$F$4))-1)</f>
        <v>1.6941228794990077</v>
      </c>
      <c r="E660" s="6">
        <f ca="1">LN((RAND()^(-Results!$F$4))-1)</f>
        <v>-2.1978078182079885</v>
      </c>
      <c r="F660" s="6">
        <f ca="1">LN((RAND()^(-Results!$F$4))-1)</f>
        <v>-1.2106858167279855</v>
      </c>
      <c r="G660" s="6">
        <f ca="1">LN((RAND()^(-Results!$F$4))-1)</f>
        <v>0.33522496660703793</v>
      </c>
      <c r="H660" s="6">
        <f t="shared" ca="1" si="60"/>
        <v>0.39347613705104217</v>
      </c>
      <c r="I660" s="10">
        <f ca="1">SUMPRODUCT(J660:O660,Results!B$12:G$12)+Results!$F$5*H660</f>
        <v>-32.537191609699605</v>
      </c>
      <c r="J660" s="10">
        <f ca="1">SUMPRODUCT($A660:$F660,Results!$B$15:$G$15)</f>
        <v>15.075759881995943</v>
      </c>
      <c r="K660" s="10">
        <f ca="1">SUMPRODUCT($A660:$F660,Results!$B$16:$G$16)</f>
        <v>-4.661850901405618</v>
      </c>
      <c r="L660" s="10">
        <f ca="1">SUMPRODUCT($A660:$F660,Results!$B$17:$G$17)</f>
        <v>14.138731279567049</v>
      </c>
      <c r="M660" s="10">
        <f ca="1">SUMPRODUCT($A660:$F660,Results!$B$18:$G$18)</f>
        <v>0.1625146342870476</v>
      </c>
      <c r="N660" s="10">
        <f ca="1">SUMPRODUCT($A660:$F660,Results!$B$19:$G$19)</f>
        <v>-4.7389498495987601</v>
      </c>
      <c r="O660" s="10">
        <f ca="1">SUMPRODUCT($A660:$F660,Results!$B$20:$G$20)</f>
        <v>-0.85736358799835521</v>
      </c>
      <c r="P660" s="10" cm="1">
        <f t="array" aca="1" ref="P660" ca="1">SUMPRODUCT(J660:O660,TRANSPOSE(Test!BL$20:BL$25))+Test!$AD$20-Test!$BL$27</f>
        <v>-35.045333523810456</v>
      </c>
      <c r="Q660" s="10" cm="1">
        <f t="array" aca="1" ref="Q660" ca="1">SUMPRODUCT(J660:O660,TRANSPOSE(Test!ES$20:ES$25))+Test!$AD$20-Test!$ES$27</f>
        <v>-34.865586497341553</v>
      </c>
      <c r="R660" s="10">
        <f ca="1">I660-Results!$E$5*H660</f>
        <v>-34.111096157903773</v>
      </c>
      <c r="S660" s="10" cm="1">
        <f t="array" aca="1" ref="S660" ca="1">SUMPRODUCT(J660:O660,TRANSPOSE(Test!AR$28:AR$33))+Test!$AD$20-Test!$AC$26</f>
        <v>-29.114796655813716</v>
      </c>
      <c r="T660" s="10">
        <f ca="1">SUMPRODUCT(J660:O660,Results!K$9:P$9)</f>
        <v>-33.92621319776358</v>
      </c>
      <c r="U660" s="10">
        <f ca="1">SUMPRODUCT(J660:O660,Results!K$9:P$9)+Test!$AD$20-Test!$AC$31</f>
        <v>-33.909257141238484</v>
      </c>
      <c r="V660" s="10">
        <f t="shared" ca="1" si="61"/>
        <v>2.5081419141108512</v>
      </c>
      <c r="W660" s="10">
        <f t="shared" ca="1" si="62"/>
        <v>2.3283948876419487</v>
      </c>
      <c r="X660" s="10">
        <f t="shared" ca="1" si="63"/>
        <v>1.5739045482041689</v>
      </c>
      <c r="Y660" s="10">
        <f t="shared" ca="1" si="64"/>
        <v>-3.4223949538858882</v>
      </c>
      <c r="Z660" s="10">
        <f ca="1">I660-Test!$AD$20</f>
        <v>-32.819319676581493</v>
      </c>
      <c r="AA660" s="10">
        <f t="shared" ca="1" si="65"/>
        <v>1.3720655315388797</v>
      </c>
    </row>
    <row r="661" spans="1:27">
      <c r="A661" s="6">
        <f ca="1">LN((RAND()^(-Results!$F$4))-1)</f>
        <v>-2.4817515087187028</v>
      </c>
      <c r="B661" s="6">
        <f ca="1">LN((RAND()^(-Results!$F$4))-1)</f>
        <v>-0.25050577616159447</v>
      </c>
      <c r="C661" s="6">
        <f ca="1">LN((RAND()^(-Results!$F$4))-1)</f>
        <v>-2.8915223463362958</v>
      </c>
      <c r="D661" s="6">
        <f ca="1">LN((RAND()^(-Results!$F$4))-1)</f>
        <v>1.1656847487245661</v>
      </c>
      <c r="E661" s="6">
        <f ca="1">LN((RAND()^(-Results!$F$4))-1)</f>
        <v>0.94036339370779698</v>
      </c>
      <c r="F661" s="6">
        <f ca="1">LN((RAND()^(-Results!$F$4))-1)</f>
        <v>-1.7935469093461032</v>
      </c>
      <c r="G661" s="6">
        <f ca="1">LN((RAND()^(-Results!$F$4))-1)</f>
        <v>1.7870640539032667</v>
      </c>
      <c r="H661" s="6">
        <f t="shared" ca="1" si="60"/>
        <v>1.845315224347271</v>
      </c>
      <c r="I661" s="10">
        <f ca="1">SUMPRODUCT(J661:O661,Results!B$12:G$12)+Results!$F$5*H661</f>
        <v>-13.427790861807368</v>
      </c>
      <c r="J661" s="10">
        <f ca="1">SUMPRODUCT($A661:$F661,Results!$B$15:$G$15)</f>
        <v>5.7696103047566618</v>
      </c>
      <c r="K661" s="10">
        <f ca="1">SUMPRODUCT($A661:$F661,Results!$B$16:$G$16)</f>
        <v>-4.3731524295806299</v>
      </c>
      <c r="L661" s="10">
        <f ca="1">SUMPRODUCT($A661:$F661,Results!$B$17:$G$17)</f>
        <v>-4.1769382708440812</v>
      </c>
      <c r="M661" s="10">
        <f ca="1">SUMPRODUCT($A661:$F661,Results!$B$18:$G$18)</f>
        <v>6.6098871036010109</v>
      </c>
      <c r="N661" s="10">
        <f ca="1">SUMPRODUCT($A661:$F661,Results!$B$19:$G$19)</f>
        <v>-10.611427323185621</v>
      </c>
      <c r="O661" s="10">
        <f ca="1">SUMPRODUCT($A661:$F661,Results!$B$20:$G$20)</f>
        <v>-7.0864467390518842</v>
      </c>
      <c r="P661" s="10" cm="1">
        <f t="array" aca="1" ref="P661" ca="1">SUMPRODUCT(J661:O661,TRANSPOSE(Test!BL$20:BL$25))+Test!$AD$20-Test!$BL$27</f>
        <v>-23.483230581333018</v>
      </c>
      <c r="Q661" s="10" cm="1">
        <f t="array" aca="1" ref="Q661" ca="1">SUMPRODUCT(J661:O661,TRANSPOSE(Test!ES$20:ES$25))+Test!$AD$20-Test!$ES$27</f>
        <v>-23.384552759574539</v>
      </c>
      <c r="R661" s="10">
        <f ca="1">I661-Results!$E$5*H661</f>
        <v>-20.809051759196453</v>
      </c>
      <c r="S661" s="10" cm="1">
        <f t="array" aca="1" ref="S661" ca="1">SUMPRODUCT(J661:O661,TRANSPOSE(Test!AR$28:AR$33))+Test!$AD$20-Test!$AC$26</f>
        <v>-27.148049429245486</v>
      </c>
      <c r="T661" s="10">
        <f ca="1">SUMPRODUCT(J661:O661,Results!K$9:P$9)</f>
        <v>-22.865719349198351</v>
      </c>
      <c r="U661" s="10">
        <f ca="1">SUMPRODUCT(J661:O661,Results!K$9:P$9)+Test!$AD$20-Test!$AC$31</f>
        <v>-22.848763292673258</v>
      </c>
      <c r="V661" s="10">
        <f t="shared" ca="1" si="61"/>
        <v>10.05543971952565</v>
      </c>
      <c r="W661" s="10">
        <f t="shared" ca="1" si="62"/>
        <v>9.956761897767171</v>
      </c>
      <c r="X661" s="10">
        <f t="shared" ca="1" si="63"/>
        <v>7.381260897389085</v>
      </c>
      <c r="Y661" s="10">
        <f t="shared" ca="1" si="64"/>
        <v>13.720258567438117</v>
      </c>
      <c r="Z661" s="10">
        <f ca="1">I661-Test!$AD$20</f>
        <v>-13.709918928689254</v>
      </c>
      <c r="AA661" s="10">
        <f t="shared" ca="1" si="65"/>
        <v>9.4209724308658895</v>
      </c>
    </row>
    <row r="662" spans="1:27">
      <c r="A662" s="6">
        <f ca="1">LN((RAND()^(-Results!$F$4))-1)</f>
        <v>-1.7086339398160282</v>
      </c>
      <c r="B662" s="6">
        <f ca="1">LN((RAND()^(-Results!$F$4))-1)</f>
        <v>4.2274567594458317</v>
      </c>
      <c r="C662" s="6">
        <f ca="1">LN((RAND()^(-Results!$F$4))-1)</f>
        <v>1.828150308273317</v>
      </c>
      <c r="D662" s="6">
        <f ca="1">LN((RAND()^(-Results!$F$4))-1)</f>
        <v>1.9955675706177625</v>
      </c>
      <c r="E662" s="6">
        <f ca="1">LN((RAND()^(-Results!$F$4))-1)</f>
        <v>-2.7625672878397842</v>
      </c>
      <c r="F662" s="6">
        <f ca="1">LN((RAND()^(-Results!$F$4))-1)</f>
        <v>0.67402459030374251</v>
      </c>
      <c r="G662" s="6">
        <f ca="1">LN((RAND()^(-Results!$F$4))-1)</f>
        <v>-0.24038675140586416</v>
      </c>
      <c r="H662" s="6">
        <f t="shared" ca="1" si="60"/>
        <v>-0.18213558096185989</v>
      </c>
      <c r="I662" s="10">
        <f ca="1">SUMPRODUCT(J662:O662,Results!B$12:G$12)+Results!$F$5*H662</f>
        <v>-6.8428472649641687</v>
      </c>
      <c r="J662" s="10">
        <f ca="1">SUMPRODUCT($A662:$F662,Results!$B$15:$G$15)</f>
        <v>5.9290790628549921</v>
      </c>
      <c r="K662" s="10">
        <f ca="1">SUMPRODUCT($A662:$F662,Results!$B$16:$G$16)</f>
        <v>-1.6172650844602443</v>
      </c>
      <c r="L662" s="10">
        <f ca="1">SUMPRODUCT($A662:$F662,Results!$B$17:$G$17)</f>
        <v>16.741570515420182</v>
      </c>
      <c r="M662" s="10">
        <f ca="1">SUMPRODUCT($A662:$F662,Results!$B$18:$G$18)</f>
        <v>-3.5189958804147343</v>
      </c>
      <c r="N662" s="10">
        <f ca="1">SUMPRODUCT($A662:$F662,Results!$B$19:$G$19)</f>
        <v>6.600539341451106</v>
      </c>
      <c r="O662" s="10">
        <f ca="1">SUMPRODUCT($A662:$F662,Results!$B$20:$G$20)</f>
        <v>4.7202150519175703</v>
      </c>
      <c r="P662" s="10" cm="1">
        <f t="array" aca="1" ref="P662" ca="1">SUMPRODUCT(J662:O662,TRANSPOSE(Test!BL$20:BL$25))+Test!$AD$20-Test!$BL$27</f>
        <v>-7.0014488150183691</v>
      </c>
      <c r="Q662" s="10" cm="1">
        <f t="array" aca="1" ref="Q662" ca="1">SUMPRODUCT(J662:O662,TRANSPOSE(Test!ES$20:ES$25))+Test!$AD$20-Test!$ES$27</f>
        <v>-6.7619837740865201</v>
      </c>
      <c r="R662" s="10">
        <f ca="1">I662-Results!$E$5*H662</f>
        <v>-6.1143049411167292</v>
      </c>
      <c r="S662" s="10" cm="1">
        <f t="array" aca="1" ref="S662" ca="1">SUMPRODUCT(J662:O662,TRANSPOSE(Test!AR$28:AR$33))+Test!$AD$20-Test!$AC$26</f>
        <v>-1.4996954487822625</v>
      </c>
      <c r="T662" s="10">
        <f ca="1">SUMPRODUCT(J662:O662,Results!K$9:P$9)</f>
        <v>-5.5243303767035314</v>
      </c>
      <c r="U662" s="10">
        <f ca="1">SUMPRODUCT(J662:O662,Results!K$9:P$9)+Test!$AD$20-Test!$AC$31</f>
        <v>-5.5073743201784389</v>
      </c>
      <c r="V662" s="10">
        <f t="shared" ca="1" si="61"/>
        <v>0.1586015500542004</v>
      </c>
      <c r="W662" s="10">
        <f t="shared" ca="1" si="62"/>
        <v>-8.0863490877648658E-2</v>
      </c>
      <c r="X662" s="10">
        <f t="shared" ca="1" si="63"/>
        <v>-0.72854232384743955</v>
      </c>
      <c r="Y662" s="10">
        <f t="shared" ca="1" si="64"/>
        <v>-5.3431518161819067</v>
      </c>
      <c r="Z662" s="10">
        <f ca="1">I662-Test!$AD$20</f>
        <v>-7.1249753318460538</v>
      </c>
      <c r="AA662" s="10">
        <f t="shared" ca="1" si="65"/>
        <v>-1.3354729447857299</v>
      </c>
    </row>
    <row r="663" spans="1:27">
      <c r="A663" s="6">
        <f ca="1">LN((RAND()^(-Results!$F$4))-1)</f>
        <v>-0.1600628025481122</v>
      </c>
      <c r="B663" s="6">
        <f ca="1">LN((RAND()^(-Results!$F$4))-1)</f>
        <v>0.7371926409913242</v>
      </c>
      <c r="C663" s="6">
        <f ca="1">LN((RAND()^(-Results!$F$4))-1)</f>
        <v>0.33210110566532891</v>
      </c>
      <c r="D663" s="6">
        <f ca="1">LN((RAND()^(-Results!$F$4))-1)</f>
        <v>-0.61593569748202259</v>
      </c>
      <c r="E663" s="6">
        <f ca="1">LN((RAND()^(-Results!$F$4))-1)</f>
        <v>-1.1762494614009611</v>
      </c>
      <c r="F663" s="6">
        <f ca="1">LN((RAND()^(-Results!$F$4))-1)</f>
        <v>-1.3438697020032171</v>
      </c>
      <c r="G663" s="6">
        <f ca="1">LN((RAND()^(-Results!$F$4))-1)</f>
        <v>-1.0951407325938773</v>
      </c>
      <c r="H663" s="6">
        <f t="shared" ca="1" si="60"/>
        <v>-1.036889562149873</v>
      </c>
      <c r="I663" s="10">
        <f ca="1">SUMPRODUCT(J663:O663,Results!B$12:G$12)+Results!$F$5*H663</f>
        <v>-14.810289042088524</v>
      </c>
      <c r="J663" s="10">
        <f ca="1">SUMPRODUCT($A663:$F663,Results!$B$15:$G$15)</f>
        <v>5.2450647005242335</v>
      </c>
      <c r="K663" s="10">
        <f ca="1">SUMPRODUCT($A663:$F663,Results!$B$16:$G$16)</f>
        <v>-2.1750393302250437</v>
      </c>
      <c r="L663" s="10">
        <f ca="1">SUMPRODUCT($A663:$F663,Results!$B$17:$G$17)</f>
        <v>7.1275497413354163</v>
      </c>
      <c r="M663" s="10">
        <f ca="1">SUMPRODUCT($A663:$F663,Results!$B$18:$G$18)</f>
        <v>2.2555901645869589</v>
      </c>
      <c r="N663" s="10">
        <f ca="1">SUMPRODUCT($A663:$F663,Results!$B$19:$G$19)</f>
        <v>1.753302908394565</v>
      </c>
      <c r="O663" s="10">
        <f ca="1">SUMPRODUCT($A663:$F663,Results!$B$20:$G$20)</f>
        <v>-0.45168372803934465</v>
      </c>
      <c r="P663" s="10" cm="1">
        <f t="array" aca="1" ref="P663" ca="1">SUMPRODUCT(J663:O663,TRANSPOSE(Test!BL$20:BL$25))+Test!$AD$20-Test!$BL$27</f>
        <v>-9.7901857953370133</v>
      </c>
      <c r="Q663" s="10" cm="1">
        <f t="array" aca="1" ref="Q663" ca="1">SUMPRODUCT(J663:O663,TRANSPOSE(Test!ES$20:ES$25))+Test!$AD$20-Test!$ES$27</f>
        <v>-9.7984852893208121</v>
      </c>
      <c r="R663" s="10">
        <f ca="1">I663-Results!$E$5*H663</f>
        <v>-10.662730793489033</v>
      </c>
      <c r="S663" s="10" cm="1">
        <f t="array" aca="1" ref="S663" ca="1">SUMPRODUCT(J663:O663,TRANSPOSE(Test!AR$28:AR$33))+Test!$AD$20-Test!$AC$26</f>
        <v>-10.021589472349984</v>
      </c>
      <c r="T663" s="10">
        <f ca="1">SUMPRODUCT(J663:O663,Results!K$9:P$9)</f>
        <v>-9.8672417197343059</v>
      </c>
      <c r="U663" s="10">
        <f ca="1">SUMPRODUCT(J663:O663,Results!K$9:P$9)+Test!$AD$20-Test!$AC$31</f>
        <v>-9.8502856632092133</v>
      </c>
      <c r="V663" s="10">
        <f t="shared" ca="1" si="61"/>
        <v>-5.0201032467515105</v>
      </c>
      <c r="W663" s="10">
        <f t="shared" ca="1" si="62"/>
        <v>-5.0118037527677117</v>
      </c>
      <c r="X663" s="10">
        <f t="shared" ca="1" si="63"/>
        <v>-4.1475582485994913</v>
      </c>
      <c r="Y663" s="10">
        <f t="shared" ca="1" si="64"/>
        <v>-4.7886995697385402</v>
      </c>
      <c r="Z663" s="10">
        <f ca="1">I663-Test!$AD$20</f>
        <v>-15.092417108970409</v>
      </c>
      <c r="AA663" s="10">
        <f t="shared" ca="1" si="65"/>
        <v>-4.9600033788793105</v>
      </c>
    </row>
    <row r="664" spans="1:27">
      <c r="A664" s="6">
        <f ca="1">LN((RAND()^(-Results!$F$4))-1)</f>
        <v>-0.65333427384611575</v>
      </c>
      <c r="B664" s="6">
        <f ca="1">LN((RAND()^(-Results!$F$4))-1)</f>
        <v>-0.73686496931409073</v>
      </c>
      <c r="C664" s="6">
        <f ca="1">LN((RAND()^(-Results!$F$4))-1)</f>
        <v>-1.2725641792337872</v>
      </c>
      <c r="D664" s="6">
        <f ca="1">LN((RAND()^(-Results!$F$4))-1)</f>
        <v>-7.2074066248615898E-2</v>
      </c>
      <c r="E664" s="6">
        <f ca="1">LN((RAND()^(-Results!$F$4))-1)</f>
        <v>-0.98239254620160787</v>
      </c>
      <c r="F664" s="6">
        <f ca="1">LN((RAND()^(-Results!$F$4))-1)</f>
        <v>-2.5179504526662986</v>
      </c>
      <c r="G664" s="6">
        <f ca="1">LN((RAND()^(-Results!$F$4))-1)</f>
        <v>-1.7332108983950862</v>
      </c>
      <c r="H664" s="6">
        <f t="shared" ca="1" si="60"/>
        <v>-1.6749597279510819</v>
      </c>
      <c r="I664" s="10">
        <f ca="1">SUMPRODUCT(J664:O664,Results!B$12:G$12)+Results!$F$5*H664</f>
        <v>-29.718093149096603</v>
      </c>
      <c r="J664" s="10">
        <f ca="1">SUMPRODUCT($A664:$F664,Results!$B$15:$G$15)</f>
        <v>7.039282845799125</v>
      </c>
      <c r="K664" s="10">
        <f ca="1">SUMPRODUCT($A664:$F664,Results!$B$16:$G$16)</f>
        <v>-6.4431350271780312</v>
      </c>
      <c r="L664" s="10">
        <f ca="1">SUMPRODUCT($A664:$F664,Results!$B$17:$G$17)</f>
        <v>5.1151986759936072</v>
      </c>
      <c r="M664" s="10">
        <f ca="1">SUMPRODUCT($A664:$F664,Results!$B$18:$G$18)</f>
        <v>5.7666403068199426</v>
      </c>
      <c r="N664" s="10">
        <f ca="1">SUMPRODUCT($A664:$F664,Results!$B$19:$G$19)</f>
        <v>-3.9474793112227138</v>
      </c>
      <c r="O664" s="10">
        <f ca="1">SUMPRODUCT($A664:$F664,Results!$B$20:$G$20)</f>
        <v>-3.6561040330268733</v>
      </c>
      <c r="P664" s="10" cm="1">
        <f t="array" aca="1" ref="P664" ca="1">SUMPRODUCT(J664:O664,TRANSPOSE(Test!BL$20:BL$25))+Test!$AD$20-Test!$BL$27</f>
        <v>-21.622598568818301</v>
      </c>
      <c r="Q664" s="10" cm="1">
        <f t="array" aca="1" ref="Q664" ca="1">SUMPRODUCT(J664:O664,TRANSPOSE(Test!ES$20:ES$25))+Test!$AD$20-Test!$ES$27</f>
        <v>-21.660799493527211</v>
      </c>
      <c r="R664" s="10">
        <f ca="1">I664-Results!$E$5*H664</f>
        <v>-23.018254237292275</v>
      </c>
      <c r="S664" s="10" cm="1">
        <f t="array" aca="1" ref="S664" ca="1">SUMPRODUCT(J664:O664,TRANSPOSE(Test!AR$28:AR$33))+Test!$AD$20-Test!$AC$26</f>
        <v>-24.02714997852522</v>
      </c>
      <c r="T664" s="10">
        <f ca="1">SUMPRODUCT(J664:O664,Results!K$9:P$9)</f>
        <v>-21.8680327759315</v>
      </c>
      <c r="U664" s="10">
        <f ca="1">SUMPRODUCT(J664:O664,Results!K$9:P$9)+Test!$AD$20-Test!$AC$31</f>
        <v>-21.851076719406407</v>
      </c>
      <c r="V664" s="10">
        <f t="shared" ca="1" si="61"/>
        <v>-8.0954945802783023</v>
      </c>
      <c r="W664" s="10">
        <f t="shared" ca="1" si="62"/>
        <v>-8.0572936555693921</v>
      </c>
      <c r="X664" s="10">
        <f t="shared" ca="1" si="63"/>
        <v>-6.6998389118043278</v>
      </c>
      <c r="Y664" s="10">
        <f t="shared" ca="1" si="64"/>
        <v>-5.6909431705713835</v>
      </c>
      <c r="Z664" s="10">
        <f ca="1">I664-Test!$AD$20</f>
        <v>-30.000221215978488</v>
      </c>
      <c r="AA664" s="10">
        <f t="shared" ca="1" si="65"/>
        <v>-7.8670164296901959</v>
      </c>
    </row>
    <row r="665" spans="1:27">
      <c r="A665" s="6">
        <f ca="1">LN((RAND()^(-Results!$F$4))-1)</f>
        <v>-2.9705550209972142</v>
      </c>
      <c r="B665" s="6">
        <f ca="1">LN((RAND()^(-Results!$F$4))-1)</f>
        <v>1.8792837456188096</v>
      </c>
      <c r="C665" s="6">
        <f ca="1">LN((RAND()^(-Results!$F$4))-1)</f>
        <v>-9.2074956892498519E-2</v>
      </c>
      <c r="D665" s="6">
        <f ca="1">LN((RAND()^(-Results!$F$4))-1)</f>
        <v>0.87763653758181648</v>
      </c>
      <c r="E665" s="6">
        <f ca="1">LN((RAND()^(-Results!$F$4))-1)</f>
        <v>2.1072839017510709</v>
      </c>
      <c r="F665" s="6">
        <f ca="1">LN((RAND()^(-Results!$F$4))-1)</f>
        <v>-1.800435828703602</v>
      </c>
      <c r="G665" s="6">
        <f ca="1">LN((RAND()^(-Results!$F$4))-1)</f>
        <v>-1.1561444865433188</v>
      </c>
      <c r="H665" s="6">
        <f t="shared" ca="1" si="60"/>
        <v>-1.0978933160993145</v>
      </c>
      <c r="I665" s="10">
        <f ca="1">SUMPRODUCT(J665:O665,Results!B$12:G$12)+Results!$F$5*H665</f>
        <v>-22.316483993178078</v>
      </c>
      <c r="J665" s="10">
        <f ca="1">SUMPRODUCT($A665:$F665,Results!$B$15:$G$15)</f>
        <v>8.0337246142178529</v>
      </c>
      <c r="K665" s="10">
        <f ca="1">SUMPRODUCT($A665:$F665,Results!$B$16:$G$16)</f>
        <v>4.0969538640210752</v>
      </c>
      <c r="L665" s="10">
        <f ca="1">SUMPRODUCT($A665:$F665,Results!$B$17:$G$17)</f>
        <v>-4.5916290352563927</v>
      </c>
      <c r="M665" s="10">
        <f ca="1">SUMPRODUCT($A665:$F665,Results!$B$18:$G$18)</f>
        <v>3.4989315802516603</v>
      </c>
      <c r="N665" s="10">
        <f ca="1">SUMPRODUCT($A665:$F665,Results!$B$19:$G$19)</f>
        <v>-7.2926571142737879</v>
      </c>
      <c r="O665" s="10">
        <f ca="1">SUMPRODUCT($A665:$F665,Results!$B$20:$G$20)</f>
        <v>-5.6739649390886244</v>
      </c>
      <c r="P665" s="10" cm="1">
        <f t="array" aca="1" ref="P665" ca="1">SUMPRODUCT(J665:O665,TRANSPOSE(Test!BL$20:BL$25))+Test!$AD$20-Test!$BL$27</f>
        <v>-17.030434608644242</v>
      </c>
      <c r="Q665" s="10" cm="1">
        <f t="array" aca="1" ref="Q665" ca="1">SUMPRODUCT(J665:O665,TRANSPOSE(Test!ES$20:ES$25))+Test!$AD$20-Test!$ES$27</f>
        <v>-16.873012356349744</v>
      </c>
      <c r="R665" s="10">
        <f ca="1">I665-Results!$E$5*H665</f>
        <v>-17.924910728780819</v>
      </c>
      <c r="S665" s="10" cm="1">
        <f t="array" aca="1" ref="S665" ca="1">SUMPRODUCT(J665:O665,TRANSPOSE(Test!AR$28:AR$33))+Test!$AD$20-Test!$AC$26</f>
        <v>-17.502191848969503</v>
      </c>
      <c r="T665" s="10">
        <f ca="1">SUMPRODUCT(J665:O665,Results!K$9:P$9)</f>
        <v>-16.054913257512428</v>
      </c>
      <c r="U665" s="10">
        <f ca="1">SUMPRODUCT(J665:O665,Results!K$9:P$9)+Test!$AD$20-Test!$AC$31</f>
        <v>-16.037957200987336</v>
      </c>
      <c r="V665" s="10">
        <f t="shared" ca="1" si="61"/>
        <v>-5.2860493845338361</v>
      </c>
      <c r="W665" s="10">
        <f t="shared" ca="1" si="62"/>
        <v>-5.4434716368283347</v>
      </c>
      <c r="X665" s="10">
        <f t="shared" ca="1" si="63"/>
        <v>-4.3915732643972589</v>
      </c>
      <c r="Y665" s="10">
        <f t="shared" ca="1" si="64"/>
        <v>-4.8142921442085758</v>
      </c>
      <c r="Z665" s="10">
        <f ca="1">I665-Test!$AD$20</f>
        <v>-22.598612060059963</v>
      </c>
      <c r="AA665" s="10">
        <f t="shared" ca="1" si="65"/>
        <v>-6.2785267921907426</v>
      </c>
    </row>
    <row r="666" spans="1:27">
      <c r="A666" s="6">
        <f ca="1">LN((RAND()^(-Results!$F$4))-1)</f>
        <v>-0.3525892569474508</v>
      </c>
      <c r="B666" s="6">
        <f ca="1">LN((RAND()^(-Results!$F$4))-1)</f>
        <v>-1.4418659472910786</v>
      </c>
      <c r="C666" s="6">
        <f ca="1">LN((RAND()^(-Results!$F$4))-1)</f>
        <v>-0.56696984769486169</v>
      </c>
      <c r="D666" s="6">
        <f ca="1">LN((RAND()^(-Results!$F$4))-1)</f>
        <v>-3.0364612665582138</v>
      </c>
      <c r="E666" s="6">
        <f ca="1">LN((RAND()^(-Results!$F$4))-1)</f>
        <v>2.2393740176013543</v>
      </c>
      <c r="F666" s="6">
        <f ca="1">LN((RAND()^(-Results!$F$4))-1)</f>
        <v>-2.0271718272241293</v>
      </c>
      <c r="G666" s="6">
        <f ca="1">LN((RAND()^(-Results!$F$4))-1)</f>
        <v>0.29927193206187752</v>
      </c>
      <c r="H666" s="6">
        <f t="shared" ca="1" si="60"/>
        <v>0.35752310250588176</v>
      </c>
      <c r="I666" s="10">
        <f ca="1">SUMPRODUCT(J666:O666,Results!B$12:G$12)+Results!$F$5*H666</f>
        <v>-7.9675952534367971</v>
      </c>
      <c r="J666" s="10">
        <f ca="1">SUMPRODUCT($A666:$F666,Results!$B$15:$G$15)</f>
        <v>4.7066620871904075</v>
      </c>
      <c r="K666" s="10">
        <f ca="1">SUMPRODUCT($A666:$F666,Results!$B$16:$G$16)</f>
        <v>4.2074755417485914</v>
      </c>
      <c r="L666" s="10">
        <f ca="1">SUMPRODUCT($A666:$F666,Results!$B$17:$G$17)</f>
        <v>-9.4658711895810317</v>
      </c>
      <c r="M666" s="10">
        <f ca="1">SUMPRODUCT($A666:$F666,Results!$B$18:$G$18)</f>
        <v>5.3117471169754316</v>
      </c>
      <c r="N666" s="10">
        <f ca="1">SUMPRODUCT($A666:$F666,Results!$B$19:$G$19)</f>
        <v>-5.8237236457884913</v>
      </c>
      <c r="O666" s="10">
        <f ca="1">SUMPRODUCT($A666:$F666,Results!$B$20:$G$20)</f>
        <v>-6.492642354790517</v>
      </c>
      <c r="P666" s="10" cm="1">
        <f t="array" aca="1" ref="P666" ca="1">SUMPRODUCT(J666:O666,TRANSPOSE(Test!BL$20:BL$25))+Test!$AD$20-Test!$BL$27</f>
        <v>-8.9508721189973208</v>
      </c>
      <c r="Q666" s="10" cm="1">
        <f t="array" aca="1" ref="Q666" ca="1">SUMPRODUCT(J666:O666,TRANSPOSE(Test!ES$20:ES$25))+Test!$AD$20-Test!$ES$27</f>
        <v>-9.0855669486400377</v>
      </c>
      <c r="R666" s="10">
        <f ca="1">I666-Results!$E$5*H666</f>
        <v>-9.3976876634603244</v>
      </c>
      <c r="S666" s="10" cm="1">
        <f t="array" aca="1" ref="S666" ca="1">SUMPRODUCT(J666:O666,TRANSPOSE(Test!AR$28:AR$33))+Test!$AD$20-Test!$AC$26</f>
        <v>-12.720219803371972</v>
      </c>
      <c r="T666" s="10">
        <f ca="1">SUMPRODUCT(J666:O666,Results!K$9:P$9)</f>
        <v>-9.8335717100221967</v>
      </c>
      <c r="U666" s="10">
        <f ca="1">SUMPRODUCT(J666:O666,Results!K$9:P$9)+Test!$AD$20-Test!$AC$31</f>
        <v>-9.8166156534971041</v>
      </c>
      <c r="V666" s="10">
        <f t="shared" ca="1" si="61"/>
        <v>0.98327686556052374</v>
      </c>
      <c r="W666" s="10">
        <f t="shared" ca="1" si="62"/>
        <v>1.1179716952032406</v>
      </c>
      <c r="X666" s="10">
        <f t="shared" ca="1" si="63"/>
        <v>1.4300924100235273</v>
      </c>
      <c r="Y666" s="10">
        <f t="shared" ca="1" si="64"/>
        <v>4.7526245499351747</v>
      </c>
      <c r="Z666" s="10">
        <f ca="1">I666-Test!$AD$20</f>
        <v>-8.2497233203186831</v>
      </c>
      <c r="AA666" s="10">
        <f t="shared" ca="1" si="65"/>
        <v>1.849020400060307</v>
      </c>
    </row>
    <row r="667" spans="1:27">
      <c r="A667" s="6">
        <f ca="1">LN((RAND()^(-Results!$F$4))-1)</f>
        <v>1.1838037077854004</v>
      </c>
      <c r="B667" s="6">
        <f ca="1">LN((RAND()^(-Results!$F$4))-1)</f>
        <v>-1.4073015938346136</v>
      </c>
      <c r="C667" s="6">
        <f ca="1">LN((RAND()^(-Results!$F$4))-1)</f>
        <v>8.9060523118112037E-2</v>
      </c>
      <c r="D667" s="6">
        <f ca="1">LN((RAND()^(-Results!$F$4))-1)</f>
        <v>-5.9509366395095622</v>
      </c>
      <c r="E667" s="6">
        <f ca="1">LN((RAND()^(-Results!$F$4))-1)</f>
        <v>2.2587076259778227</v>
      </c>
      <c r="F667" s="6">
        <f ca="1">LN((RAND()^(-Results!$F$4))-1)</f>
        <v>-1.8497165003965339</v>
      </c>
      <c r="G667" s="6">
        <f ca="1">LN((RAND()^(-Results!$F$4))-1)</f>
        <v>-1.3991638861273736</v>
      </c>
      <c r="H667" s="6">
        <f t="shared" ca="1" si="60"/>
        <v>-1.3409127156833693</v>
      </c>
      <c r="I667" s="10">
        <f ca="1">SUMPRODUCT(J667:O667,Results!B$12:G$12)+Results!$F$5*H667</f>
        <v>-6.4198339415101877</v>
      </c>
      <c r="J667" s="10">
        <f ca="1">SUMPRODUCT($A667:$F667,Results!$B$15:$G$15)</f>
        <v>3.2609300371000995</v>
      </c>
      <c r="K667" s="10">
        <f ca="1">SUMPRODUCT($A667:$F667,Results!$B$16:$G$16)</f>
        <v>7.7060917004215863</v>
      </c>
      <c r="L667" s="10">
        <f ca="1">SUMPRODUCT($A667:$F667,Results!$B$17:$G$17)</f>
        <v>-10.141456381557923</v>
      </c>
      <c r="M667" s="10">
        <f ca="1">SUMPRODUCT($A667:$F667,Results!$B$18:$G$18)</f>
        <v>5.5702584425922783</v>
      </c>
      <c r="N667" s="10">
        <f ca="1">SUMPRODUCT($A667:$F667,Results!$B$19:$G$19)</f>
        <v>-0.6407422220906781</v>
      </c>
      <c r="O667" s="10">
        <f ca="1">SUMPRODUCT($A667:$F667,Results!$B$20:$G$20)</f>
        <v>-5.8927791122556901</v>
      </c>
      <c r="P667" s="10" cm="1">
        <f t="array" aca="1" ref="P667" ca="1">SUMPRODUCT(J667:O667,TRANSPOSE(Test!BL$20:BL$25))+Test!$AD$20-Test!$BL$27</f>
        <v>1.4607286977504632</v>
      </c>
      <c r="Q667" s="10" cm="1">
        <f t="array" aca="1" ref="Q667" ca="1">SUMPRODUCT(J667:O667,TRANSPOSE(Test!ES$20:ES$25))+Test!$AD$20-Test!$ES$27</f>
        <v>1.2127409193867731</v>
      </c>
      <c r="R667" s="10">
        <f ca="1">I667-Results!$E$5*H667</f>
        <v>-1.0561830787767104</v>
      </c>
      <c r="S667" s="10" cm="1">
        <f t="array" aca="1" ref="S667" ca="1">SUMPRODUCT(J667:O667,TRANSPOSE(Test!AR$28:AR$33))+Test!$AD$20-Test!$AC$26</f>
        <v>-3.8288887625961605</v>
      </c>
      <c r="T667" s="10">
        <f ca="1">SUMPRODUCT(J667:O667,Results!K$9:P$9)</f>
        <v>-0.17047211553735719</v>
      </c>
      <c r="U667" s="10">
        <f ca="1">SUMPRODUCT(J667:O667,Results!K$9:P$9)+Test!$AD$20-Test!$AC$31</f>
        <v>-0.15351605901226473</v>
      </c>
      <c r="V667" s="10">
        <f t="shared" ca="1" si="61"/>
        <v>-7.8805626392606509</v>
      </c>
      <c r="W667" s="10">
        <f t="shared" ca="1" si="62"/>
        <v>-7.6325748608969608</v>
      </c>
      <c r="X667" s="10">
        <f t="shared" ca="1" si="63"/>
        <v>-5.3636508627334774</v>
      </c>
      <c r="Y667" s="10">
        <f t="shared" ca="1" si="64"/>
        <v>-2.5909451789140272</v>
      </c>
      <c r="Z667" s="10">
        <f ca="1">I667-Test!$AD$20</f>
        <v>-6.7019620083920728</v>
      </c>
      <c r="AA667" s="10">
        <f t="shared" ca="1" si="65"/>
        <v>-6.2663178824979227</v>
      </c>
    </row>
    <row r="668" spans="1:27">
      <c r="A668" s="6">
        <f ca="1">LN((RAND()^(-Results!$F$4))-1)</f>
        <v>-1.2377321888978374</v>
      </c>
      <c r="B668" s="6">
        <f ca="1">LN((RAND()^(-Results!$F$4))-1)</f>
        <v>0.21920942996855269</v>
      </c>
      <c r="C668" s="6">
        <f ca="1">LN((RAND()^(-Results!$F$4))-1)</f>
        <v>-3.9584669268732422</v>
      </c>
      <c r="D668" s="6">
        <f ca="1">LN((RAND()^(-Results!$F$4))-1)</f>
        <v>1.50799093415609</v>
      </c>
      <c r="E668" s="6">
        <f ca="1">LN((RAND()^(-Results!$F$4))-1)</f>
        <v>-1.459794532690972</v>
      </c>
      <c r="F668" s="6">
        <f ca="1">LN((RAND()^(-Results!$F$4))-1)</f>
        <v>-0.12739754770993705</v>
      </c>
      <c r="G668" s="6">
        <f ca="1">LN((RAND()^(-Results!$F$4))-1)</f>
        <v>-0.36407513020814281</v>
      </c>
      <c r="H668" s="6">
        <f t="shared" ca="1" si="60"/>
        <v>-0.30582395976413856</v>
      </c>
      <c r="I668" s="10">
        <f ca="1">SUMPRODUCT(J668:O668,Results!B$12:G$12)+Results!$F$5*H668</f>
        <v>-14.539259998227797</v>
      </c>
      <c r="J668" s="10">
        <f ca="1">SUMPRODUCT($A668:$F668,Results!$B$15:$G$15)</f>
        <v>0.6887481602305523</v>
      </c>
      <c r="K668" s="10">
        <f ca="1">SUMPRODUCT($A668:$F668,Results!$B$16:$G$16)</f>
        <v>-10.053613519334421</v>
      </c>
      <c r="L668" s="10">
        <f ca="1">SUMPRODUCT($A668:$F668,Results!$B$17:$G$17)</f>
        <v>3.1165839550941103</v>
      </c>
      <c r="M668" s="10">
        <f ca="1">SUMPRODUCT($A668:$F668,Results!$B$18:$G$18)</f>
        <v>5.3172970331571952</v>
      </c>
      <c r="N668" s="10">
        <f ca="1">SUMPRODUCT($A668:$F668,Results!$B$19:$G$19)</f>
        <v>-4.6217608626338365</v>
      </c>
      <c r="O668" s="10">
        <f ca="1">SUMPRODUCT($A668:$F668,Results!$B$20:$G$20)</f>
        <v>-3.2136773211439875</v>
      </c>
      <c r="P668" s="10" cm="1">
        <f t="array" aca="1" ref="P668" ca="1">SUMPRODUCT(J668:O668,TRANSPOSE(Test!BL$20:BL$25))+Test!$AD$20-Test!$BL$27</f>
        <v>-14.844139019884334</v>
      </c>
      <c r="Q668" s="10" cm="1">
        <f t="array" aca="1" ref="Q668" ca="1">SUMPRODUCT(J668:O668,TRANSPOSE(Test!ES$20:ES$25))+Test!$AD$20-Test!$ES$27</f>
        <v>-14.718971567757562</v>
      </c>
      <c r="R668" s="10">
        <f ca="1">I668-Results!$E$5*H668</f>
        <v>-13.315964159171243</v>
      </c>
      <c r="S668" s="10" cm="1">
        <f t="array" aca="1" ref="S668" ca="1">SUMPRODUCT(J668:O668,TRANSPOSE(Test!AR$28:AR$33))+Test!$AD$20-Test!$AC$26</f>
        <v>-19.070737409269427</v>
      </c>
      <c r="T668" s="10">
        <f ca="1">SUMPRODUCT(J668:O668,Results!K$9:P$9)</f>
        <v>-14.072324803745435</v>
      </c>
      <c r="U668" s="10">
        <f ca="1">SUMPRODUCT(J668:O668,Results!K$9:P$9)+Test!$AD$20-Test!$AC$31</f>
        <v>-14.055368747220342</v>
      </c>
      <c r="V668" s="10">
        <f t="shared" ca="1" si="61"/>
        <v>0.30487902165653757</v>
      </c>
      <c r="W668" s="10">
        <f t="shared" ca="1" si="62"/>
        <v>0.17971156952976486</v>
      </c>
      <c r="X668" s="10">
        <f t="shared" ca="1" si="63"/>
        <v>-1.2232958390565543</v>
      </c>
      <c r="Y668" s="10">
        <f t="shared" ca="1" si="64"/>
        <v>4.5314774110416298</v>
      </c>
      <c r="Z668" s="10">
        <f ca="1">I668-Test!$AD$20</f>
        <v>-14.821388065109682</v>
      </c>
      <c r="AA668" s="10">
        <f t="shared" ca="1" si="65"/>
        <v>-0.48389125100745467</v>
      </c>
    </row>
    <row r="669" spans="1:27">
      <c r="A669" s="6">
        <f ca="1">LN((RAND()^(-Results!$F$4))-1)</f>
        <v>3.5284888600836952</v>
      </c>
      <c r="B669" s="6">
        <f ca="1">LN((RAND()^(-Results!$F$4))-1)</f>
        <v>1.2283380665098897</v>
      </c>
      <c r="C669" s="6">
        <f ca="1">LN((RAND()^(-Results!$F$4))-1)</f>
        <v>-3.0756467727009942</v>
      </c>
      <c r="D669" s="6">
        <f ca="1">LN((RAND()^(-Results!$F$4))-1)</f>
        <v>2.1036252283417718</v>
      </c>
      <c r="E669" s="6">
        <f ca="1">LN((RAND()^(-Results!$F$4))-1)</f>
        <v>0.62999627053559826</v>
      </c>
      <c r="F669" s="6">
        <f ca="1">LN((RAND()^(-Results!$F$4))-1)</f>
        <v>-0.67559901389954813</v>
      </c>
      <c r="G669" s="6">
        <f ca="1">LN((RAND()^(-Results!$F$4))-1)</f>
        <v>-1.7058403722530666</v>
      </c>
      <c r="H669" s="6">
        <f t="shared" ca="1" si="60"/>
        <v>-1.6475892018090623</v>
      </c>
      <c r="I669" s="10">
        <f ca="1">SUMPRODUCT(J669:O669,Results!B$12:G$12)+Results!$F$5*H669</f>
        <v>18.587206809320357</v>
      </c>
      <c r="J669" s="10">
        <f ca="1">SUMPRODUCT($A669:$F669,Results!$B$15:$G$15)</f>
        <v>-14.14672332760221</v>
      </c>
      <c r="K669" s="10">
        <f ca="1">SUMPRODUCT($A669:$F669,Results!$B$16:$G$16)</f>
        <v>-4.378866854361938</v>
      </c>
      <c r="L669" s="10">
        <f ca="1">SUMPRODUCT($A669:$F669,Results!$B$17:$G$17)</f>
        <v>-4.545647255996097</v>
      </c>
      <c r="M669" s="10">
        <f ca="1">SUMPRODUCT($A669:$F669,Results!$B$18:$G$18)</f>
        <v>5.8729115396498743</v>
      </c>
      <c r="N669" s="10">
        <f ca="1">SUMPRODUCT($A669:$F669,Results!$B$19:$G$19)</f>
        <v>6.3366899649365376</v>
      </c>
      <c r="O669" s="10">
        <f ca="1">SUMPRODUCT($A669:$F669,Results!$B$20:$G$20)</f>
        <v>-0.40733375582714815</v>
      </c>
      <c r="P669" s="10" cm="1">
        <f t="array" aca="1" ref="P669" ca="1">SUMPRODUCT(J669:O669,TRANSPOSE(Test!BL$20:BL$25))+Test!$AD$20-Test!$BL$27</f>
        <v>25.240714412238887</v>
      </c>
      <c r="Q669" s="10" cm="1">
        <f t="array" aca="1" ref="Q669" ca="1">SUMPRODUCT(J669:O669,TRANSPOSE(Test!ES$20:ES$25))+Test!$AD$20-Test!$ES$27</f>
        <v>25.292420758407161</v>
      </c>
      <c r="R669" s="10">
        <f ca="1">I669-Results!$E$5*H669</f>
        <v>25.177563616556604</v>
      </c>
      <c r="S669" s="10" cm="1">
        <f t="array" aca="1" ref="S669" ca="1">SUMPRODUCT(J669:O669,TRANSPOSE(Test!AR$28:AR$33))+Test!$AD$20-Test!$AC$26</f>
        <v>14.585327004999833</v>
      </c>
      <c r="T669" s="10">
        <f ca="1">SUMPRODUCT(J669:O669,Results!K$9:P$9)</f>
        <v>25.570119830625057</v>
      </c>
      <c r="U669" s="10">
        <f ca="1">SUMPRODUCT(J669:O669,Results!K$9:P$9)+Test!$AD$20-Test!$AC$31</f>
        <v>25.587075887150149</v>
      </c>
      <c r="V669" s="10">
        <f t="shared" ca="1" si="61"/>
        <v>-6.6535076029185305</v>
      </c>
      <c r="W669" s="10">
        <f t="shared" ca="1" si="62"/>
        <v>-6.7052139490868043</v>
      </c>
      <c r="X669" s="10">
        <f t="shared" ca="1" si="63"/>
        <v>-6.5903568072362475</v>
      </c>
      <c r="Y669" s="10">
        <f t="shared" ca="1" si="64"/>
        <v>4.0018798043205237</v>
      </c>
      <c r="Z669" s="10">
        <f ca="1">I669-Test!$AD$20</f>
        <v>18.305078742438472</v>
      </c>
      <c r="AA669" s="10">
        <f t="shared" ca="1" si="65"/>
        <v>-6.9998690778297927</v>
      </c>
    </row>
    <row r="670" spans="1:27">
      <c r="A670" s="6">
        <f ca="1">LN((RAND()^(-Results!$F$4))-1)</f>
        <v>-1.3220165342885843</v>
      </c>
      <c r="B670" s="6">
        <f ca="1">LN((RAND()^(-Results!$F$4))-1)</f>
        <v>1.7718828571408709</v>
      </c>
      <c r="C670" s="6">
        <f ca="1">LN((RAND()^(-Results!$F$4))-1)</f>
        <v>-2.5096549053855686</v>
      </c>
      <c r="D670" s="6">
        <f ca="1">LN((RAND()^(-Results!$F$4))-1)</f>
        <v>0.32710963033102047</v>
      </c>
      <c r="E670" s="6">
        <f ca="1">LN((RAND()^(-Results!$F$4))-1)</f>
        <v>0.442072438842532</v>
      </c>
      <c r="F670" s="6">
        <f ca="1">LN((RAND()^(-Results!$F$4))-1)</f>
        <v>-1.3616798728112183</v>
      </c>
      <c r="G670" s="6">
        <f ca="1">LN((RAND()^(-Results!$F$4))-1)</f>
        <v>-0.47545941450776369</v>
      </c>
      <c r="H670" s="6">
        <f t="shared" ca="1" si="60"/>
        <v>-0.41720824406375945</v>
      </c>
      <c r="I670" s="10">
        <f ca="1">SUMPRODUCT(J670:O670,Results!B$12:G$12)+Results!$F$5*H670</f>
        <v>-11.860874538043877</v>
      </c>
      <c r="J670" s="10">
        <f ca="1">SUMPRODUCT($A670:$F670,Results!$B$15:$G$15)</f>
        <v>3.0506305379327516</v>
      </c>
      <c r="K670" s="10">
        <f ca="1">SUMPRODUCT($A670:$F670,Results!$B$16:$G$16)</f>
        <v>-2.4615453274901347</v>
      </c>
      <c r="L670" s="10">
        <f ca="1">SUMPRODUCT($A670:$F670,Results!$B$17:$G$17)</f>
        <v>-1.1688321357295277</v>
      </c>
      <c r="M670" s="10">
        <f ca="1">SUMPRODUCT($A670:$F670,Results!$B$18:$G$18)</f>
        <v>6.6482157974299527</v>
      </c>
      <c r="N670" s="10">
        <f ca="1">SUMPRODUCT($A670:$F670,Results!$B$19:$G$19)</f>
        <v>-3.3442444689169895</v>
      </c>
      <c r="O670" s="10">
        <f ca="1">SUMPRODUCT($A670:$F670,Results!$B$20:$G$20)</f>
        <v>-5.2401879190765186</v>
      </c>
      <c r="P670" s="10" cm="1">
        <f t="array" aca="1" ref="P670" ca="1">SUMPRODUCT(J670:O670,TRANSPOSE(Test!BL$20:BL$25))+Test!$AD$20-Test!$BL$27</f>
        <v>-11.12083553044685</v>
      </c>
      <c r="Q670" s="10" cm="1">
        <f t="array" aca="1" ref="Q670" ca="1">SUMPRODUCT(J670:O670,TRANSPOSE(Test!ES$20:ES$25))+Test!$AD$20-Test!$ES$27</f>
        <v>-10.988808337070065</v>
      </c>
      <c r="R670" s="10">
        <f ca="1">I670-Results!$E$5*H670</f>
        <v>-10.192041561788839</v>
      </c>
      <c r="S670" s="10" cm="1">
        <f t="array" aca="1" ref="S670" ca="1">SUMPRODUCT(J670:O670,TRANSPOSE(Test!AR$28:AR$33))+Test!$AD$20-Test!$AC$26</f>
        <v>-16.419596999162987</v>
      </c>
      <c r="T670" s="10">
        <f ca="1">SUMPRODUCT(J670:O670,Results!K$9:P$9)</f>
        <v>-10.321178341933342</v>
      </c>
      <c r="U670" s="10">
        <f ca="1">SUMPRODUCT(J670:O670,Results!K$9:P$9)+Test!$AD$20-Test!$AC$31</f>
        <v>-10.304222285408249</v>
      </c>
      <c r="V670" s="10">
        <f t="shared" ca="1" si="61"/>
        <v>-0.74003900759702645</v>
      </c>
      <c r="W670" s="10">
        <f t="shared" ca="1" si="62"/>
        <v>-0.87206620097381204</v>
      </c>
      <c r="X670" s="10">
        <f t="shared" ca="1" si="63"/>
        <v>-1.6688329762550378</v>
      </c>
      <c r="Y670" s="10">
        <f t="shared" ca="1" si="64"/>
        <v>4.5587224611191104</v>
      </c>
      <c r="Z670" s="10">
        <f ca="1">I670-Test!$AD$20</f>
        <v>-12.143002604925762</v>
      </c>
      <c r="AA670" s="10">
        <f t="shared" ca="1" si="65"/>
        <v>-1.5566522526356277</v>
      </c>
    </row>
    <row r="671" spans="1:27">
      <c r="A671" s="6">
        <f ca="1">LN((RAND()^(-Results!$F$4))-1)</f>
        <v>1.3977109105116858</v>
      </c>
      <c r="B671" s="6">
        <f ca="1">LN((RAND()^(-Results!$F$4))-1)</f>
        <v>-0.61003711754498557</v>
      </c>
      <c r="C671" s="6">
        <f ca="1">LN((RAND()^(-Results!$F$4))-1)</f>
        <v>7.5194204478356244E-2</v>
      </c>
      <c r="D671" s="6">
        <f ca="1">LN((RAND()^(-Results!$F$4))-1)</f>
        <v>2.5307344324484622</v>
      </c>
      <c r="E671" s="6">
        <f ca="1">LN((RAND()^(-Results!$F$4))-1)</f>
        <v>-1.7565289786276546</v>
      </c>
      <c r="F671" s="6">
        <f ca="1">LN((RAND()^(-Results!$F$4))-1)</f>
        <v>-2.2843720055785006</v>
      </c>
      <c r="G671" s="6">
        <f ca="1">LN((RAND()^(-Results!$F$4))-1)</f>
        <v>0.34810983576979654</v>
      </c>
      <c r="H671" s="6">
        <f t="shared" ca="1" si="60"/>
        <v>0.40636100621380078</v>
      </c>
      <c r="I671" s="10">
        <f ca="1">SUMPRODUCT(J671:O671,Results!B$12:G$12)+Results!$F$5*H671</f>
        <v>-4.7967405043196081</v>
      </c>
      <c r="J671" s="10">
        <f ca="1">SUMPRODUCT($A671:$F671,Results!$B$15:$G$15)</f>
        <v>0.54257906327865957</v>
      </c>
      <c r="K671" s="10">
        <f ca="1">SUMPRODUCT($A671:$F671,Results!$B$16:$G$16)</f>
        <v>-8.2804658707732646</v>
      </c>
      <c r="L671" s="10">
        <f ca="1">SUMPRODUCT($A671:$F671,Results!$B$17:$G$17)</f>
        <v>9.6043240966588463</v>
      </c>
      <c r="M671" s="10">
        <f ca="1">SUMPRODUCT($A671:$F671,Results!$B$18:$G$18)</f>
        <v>2.3266510220144148</v>
      </c>
      <c r="N671" s="10">
        <f ca="1">SUMPRODUCT($A671:$F671,Results!$B$19:$G$19)</f>
        <v>2.1158504495032178</v>
      </c>
      <c r="O671" s="10">
        <f ca="1">SUMPRODUCT($A671:$F671,Results!$B$20:$G$20)</f>
        <v>1.6769254184500211</v>
      </c>
      <c r="P671" s="10" cm="1">
        <f t="array" aca="1" ref="P671" ca="1">SUMPRODUCT(J671:O671,TRANSPOSE(Test!BL$20:BL$25))+Test!$AD$20-Test!$BL$27</f>
        <v>-6.9379096668509499</v>
      </c>
      <c r="Q671" s="10" cm="1">
        <f t="array" aca="1" ref="Q671" ca="1">SUMPRODUCT(J671:O671,TRANSPOSE(Test!ES$20:ES$25))+Test!$AD$20-Test!$ES$27</f>
        <v>-6.9773160686150879</v>
      </c>
      <c r="R671" s="10">
        <f ca="1">I671-Results!$E$5*H671</f>
        <v>-6.4221845291748112</v>
      </c>
      <c r="S671" s="10" cm="1">
        <f t="array" aca="1" ref="S671" ca="1">SUMPRODUCT(J671:O671,TRANSPOSE(Test!AR$28:AR$33))+Test!$AD$20-Test!$AC$26</f>
        <v>-7.9343164547047769</v>
      </c>
      <c r="T671" s="10">
        <f ca="1">SUMPRODUCT(J671:O671,Results!K$9:P$9)</f>
        <v>-7.1486710446985571</v>
      </c>
      <c r="U671" s="10">
        <f ca="1">SUMPRODUCT(J671:O671,Results!K$9:P$9)+Test!$AD$20-Test!$AC$31</f>
        <v>-7.1317149881734645</v>
      </c>
      <c r="V671" s="10">
        <f t="shared" ca="1" si="61"/>
        <v>2.1411691625313418</v>
      </c>
      <c r="W671" s="10">
        <f t="shared" ca="1" si="62"/>
        <v>2.1805755642954798</v>
      </c>
      <c r="X671" s="10">
        <f t="shared" ca="1" si="63"/>
        <v>1.6254440248552031</v>
      </c>
      <c r="Y671" s="10">
        <f t="shared" ca="1" si="64"/>
        <v>3.1375759503851688</v>
      </c>
      <c r="Z671" s="10">
        <f ca="1">I671-Test!$AD$20</f>
        <v>-5.0788685712014932</v>
      </c>
      <c r="AA671" s="10">
        <f t="shared" ca="1" si="65"/>
        <v>2.3349744838538564</v>
      </c>
    </row>
    <row r="672" spans="1:27">
      <c r="A672" s="6">
        <f ca="1">LN((RAND()^(-Results!$F$4))-1)</f>
        <v>0.10337134092757838</v>
      </c>
      <c r="B672" s="6">
        <f ca="1">LN((RAND()^(-Results!$F$4))-1)</f>
        <v>-0.70192598794651739</v>
      </c>
      <c r="C672" s="6">
        <f ca="1">LN((RAND()^(-Results!$F$4))-1)</f>
        <v>0.59952041257809141</v>
      </c>
      <c r="D672" s="6">
        <f ca="1">LN((RAND()^(-Results!$F$4))-1)</f>
        <v>0.94465595446795136</v>
      </c>
      <c r="E672" s="6">
        <f ca="1">LN((RAND()^(-Results!$F$4))-1)</f>
        <v>-2.7322064143863636</v>
      </c>
      <c r="F672" s="6">
        <f ca="1">LN((RAND()^(-Results!$F$4))-1)</f>
        <v>0.76041026641206266</v>
      </c>
      <c r="G672" s="6">
        <f ca="1">LN((RAND()^(-Results!$F$4))-1)</f>
        <v>-0.37318526969153737</v>
      </c>
      <c r="H672" s="6">
        <f t="shared" ca="1" si="60"/>
        <v>-0.31493409924753313</v>
      </c>
      <c r="I672" s="10">
        <f ca="1">SUMPRODUCT(J672:O672,Results!B$12:G$12)+Results!$F$5*H672</f>
        <v>-7.3437194770278715</v>
      </c>
      <c r="J672" s="10">
        <f ca="1">SUMPRODUCT($A672:$F672,Results!$B$15:$G$15)</f>
        <v>1.3728793485739923</v>
      </c>
      <c r="K672" s="10">
        <f ca="1">SUMPRODUCT($A672:$F672,Results!$B$16:$G$16)</f>
        <v>-6.1261891623069458</v>
      </c>
      <c r="L672" s="10">
        <f ca="1">SUMPRODUCT($A672:$F672,Results!$B$17:$G$17)</f>
        <v>10.888478263677886</v>
      </c>
      <c r="M672" s="10">
        <f ca="1">SUMPRODUCT($A672:$F672,Results!$B$18:$G$18)</f>
        <v>-3.2379569906176275</v>
      </c>
      <c r="N672" s="10">
        <f ca="1">SUMPRODUCT($A672:$F672,Results!$B$19:$G$19)</f>
        <v>2.3313909622123079</v>
      </c>
      <c r="O672" s="10">
        <f ca="1">SUMPRODUCT($A672:$F672,Results!$B$20:$G$20)</f>
        <v>4.2979637681999163</v>
      </c>
      <c r="P672" s="10" cm="1">
        <f t="array" aca="1" ref="P672" ca="1">SUMPRODUCT(J672:O672,TRANSPOSE(Test!BL$20:BL$25))+Test!$AD$20-Test!$BL$27</f>
        <v>-5.8166413872684872</v>
      </c>
      <c r="Q672" s="10" cm="1">
        <f t="array" aca="1" ref="Q672" ca="1">SUMPRODUCT(J672:O672,TRANSPOSE(Test!ES$20:ES$25))+Test!$AD$20-Test!$ES$27</f>
        <v>-5.8316234001331368</v>
      </c>
      <c r="R672" s="10">
        <f ca="1">I672-Results!$E$5*H672</f>
        <v>-6.083983080037739</v>
      </c>
      <c r="S672" s="10" cm="1">
        <f t="array" aca="1" ref="S672" ca="1">SUMPRODUCT(J672:O672,TRANSPOSE(Test!AR$28:AR$33))+Test!$AD$20-Test!$AC$26</f>
        <v>-1.640400459652342</v>
      </c>
      <c r="T672" s="10">
        <f ca="1">SUMPRODUCT(J672:O672,Results!K$9:P$9)</f>
        <v>-5.9138280918237749</v>
      </c>
      <c r="U672" s="10">
        <f ca="1">SUMPRODUCT(J672:O672,Results!K$9:P$9)+Test!$AD$20-Test!$AC$31</f>
        <v>-5.8968720352986823</v>
      </c>
      <c r="V672" s="10">
        <f t="shared" ca="1" si="61"/>
        <v>-1.5270780897593843</v>
      </c>
      <c r="W672" s="10">
        <f t="shared" ca="1" si="62"/>
        <v>-1.5120960768947347</v>
      </c>
      <c r="X672" s="10">
        <f t="shared" ca="1" si="63"/>
        <v>-1.2597363969901325</v>
      </c>
      <c r="Y672" s="10">
        <f t="shared" ca="1" si="64"/>
        <v>-5.703319017375529</v>
      </c>
      <c r="Z672" s="10">
        <f ca="1">I672-Test!$AD$20</f>
        <v>-7.6258475439097566</v>
      </c>
      <c r="AA672" s="10">
        <f t="shared" ca="1" si="65"/>
        <v>-1.4468474417291892</v>
      </c>
    </row>
    <row r="673" spans="1:27">
      <c r="A673" s="6">
        <f ca="1">LN((RAND()^(-Results!$F$4))-1)</f>
        <v>-1.5893587724132212</v>
      </c>
      <c r="B673" s="6">
        <f ca="1">LN((RAND()^(-Results!$F$4))-1)</f>
        <v>2.8804605660820131</v>
      </c>
      <c r="C673" s="6">
        <f ca="1">LN((RAND()^(-Results!$F$4))-1)</f>
        <v>3.2014989866798773</v>
      </c>
      <c r="D673" s="6">
        <f ca="1">LN((RAND()^(-Results!$F$4))-1)</f>
        <v>-0.6912448104247686</v>
      </c>
      <c r="E673" s="6">
        <f ca="1">LN((RAND()^(-Results!$F$4))-1)</f>
        <v>0.40168560581597895</v>
      </c>
      <c r="F673" s="6">
        <f ca="1">LN((RAND()^(-Results!$F$4))-1)</f>
        <v>1.862276304421701</v>
      </c>
      <c r="G673" s="6">
        <f ca="1">LN((RAND()^(-Results!$F$4))-1)</f>
        <v>-2.7167915735641111</v>
      </c>
      <c r="H673" s="6">
        <f t="shared" ca="1" si="60"/>
        <v>-2.658540403120107</v>
      </c>
      <c r="I673" s="10">
        <f ca="1">SUMPRODUCT(J673:O673,Results!B$12:G$12)+Results!$F$5*H673</f>
        <v>-7.1672853469539168</v>
      </c>
      <c r="J673" s="10">
        <f ca="1">SUMPRODUCT($A673:$F673,Results!$B$15:$G$15)</f>
        <v>3.2478652567135344</v>
      </c>
      <c r="K673" s="10">
        <f ca="1">SUMPRODUCT($A673:$F673,Results!$B$16:$G$16)</f>
        <v>9.6716215687843565</v>
      </c>
      <c r="L673" s="10">
        <f ca="1">SUMPRODUCT($A673:$F673,Results!$B$17:$G$17)</f>
        <v>1.9652401271200413</v>
      </c>
      <c r="M673" s="10">
        <f ca="1">SUMPRODUCT($A673:$F673,Results!$B$18:$G$18)</f>
        <v>-6.6174349160139663</v>
      </c>
      <c r="N673" s="10">
        <f ca="1">SUMPRODUCT($A673:$F673,Results!$B$19:$G$19)</f>
        <v>4.0741330481903937</v>
      </c>
      <c r="O673" s="10">
        <f ca="1">SUMPRODUCT($A673:$F673,Results!$B$20:$G$20)</f>
        <v>3.3163796712665814</v>
      </c>
      <c r="P673" s="10" cm="1">
        <f t="array" aca="1" ref="P673" ca="1">SUMPRODUCT(J673:O673,TRANSPOSE(Test!BL$20:BL$25))+Test!$AD$20-Test!$BL$27</f>
        <v>6.531373661318348</v>
      </c>
      <c r="Q673" s="10" cm="1">
        <f t="array" aca="1" ref="Q673" ca="1">SUMPRODUCT(J673:O673,TRANSPOSE(Test!ES$20:ES$25))+Test!$AD$20-Test!$ES$27</f>
        <v>6.6601218085639298</v>
      </c>
      <c r="R673" s="10">
        <f ca="1">I673-Results!$E$5*H673</f>
        <v>3.4668762655265111</v>
      </c>
      <c r="S673" s="10" cm="1">
        <f t="array" aca="1" ref="S673" ca="1">SUMPRODUCT(J673:O673,TRANSPOSE(Test!AR$28:AR$33))+Test!$AD$20-Test!$AC$26</f>
        <v>13.188121954247043</v>
      </c>
      <c r="T673" s="10">
        <f ca="1">SUMPRODUCT(J673:O673,Results!K$9:P$9)</f>
        <v>7.2891306952133741</v>
      </c>
      <c r="U673" s="10">
        <f ca="1">SUMPRODUCT(J673:O673,Results!K$9:P$9)+Test!$AD$20-Test!$AC$31</f>
        <v>7.3060867517384667</v>
      </c>
      <c r="V673" s="10">
        <f t="shared" ca="1" si="61"/>
        <v>-13.698659008272266</v>
      </c>
      <c r="W673" s="10">
        <f t="shared" ca="1" si="62"/>
        <v>-13.827407155517847</v>
      </c>
      <c r="X673" s="10">
        <f t="shared" ca="1" si="63"/>
        <v>-10.634161612480428</v>
      </c>
      <c r="Y673" s="10">
        <f t="shared" ca="1" si="64"/>
        <v>-20.355407301200959</v>
      </c>
      <c r="Z673" s="10">
        <f ca="1">I673-Test!$AD$20</f>
        <v>-7.4494134138358019</v>
      </c>
      <c r="AA673" s="10">
        <f t="shared" ca="1" si="65"/>
        <v>-14.473372098692384</v>
      </c>
    </row>
    <row r="674" spans="1:27">
      <c r="A674" s="6">
        <f ca="1">LN((RAND()^(-Results!$F$4))-1)</f>
        <v>0.47276265345698454</v>
      </c>
      <c r="B674" s="6">
        <f ca="1">LN((RAND()^(-Results!$F$4))-1)</f>
        <v>0.25254474339071853</v>
      </c>
      <c r="C674" s="6">
        <f ca="1">LN((RAND()^(-Results!$F$4))-1)</f>
        <v>-0.98753065874972024</v>
      </c>
      <c r="D674" s="6">
        <f ca="1">LN((RAND()^(-Results!$F$4))-1)</f>
        <v>2.1947643441942453</v>
      </c>
      <c r="E674" s="6">
        <f ca="1">LN((RAND()^(-Results!$F$4))-1)</f>
        <v>-0.53694733337337608</v>
      </c>
      <c r="F674" s="6">
        <f ca="1">LN((RAND()^(-Results!$F$4))-1)</f>
        <v>-4.1236595103791664</v>
      </c>
      <c r="G674" s="6">
        <f ca="1">LN((RAND()^(-Results!$F$4))-1)</f>
        <v>-1.9380585924715303</v>
      </c>
      <c r="H674" s="6">
        <f t="shared" ca="1" si="60"/>
        <v>-1.879807422027526</v>
      </c>
      <c r="I674" s="10">
        <f ca="1">SUMPRODUCT(J674:O674,Results!B$12:G$12)+Results!$F$5*H674</f>
        <v>-25.347346947061645</v>
      </c>
      <c r="J674" s="10">
        <f ca="1">SUMPRODUCT($A674:$F674,Results!$B$15:$G$15)</f>
        <v>4.4575569416454499</v>
      </c>
      <c r="K674" s="10">
        <f ca="1">SUMPRODUCT($A674:$F674,Results!$B$16:$G$16)</f>
        <v>-7.4434539388818006</v>
      </c>
      <c r="L674" s="10">
        <f ca="1">SUMPRODUCT($A674:$F674,Results!$B$17:$G$17)</f>
        <v>6.2040747632253126</v>
      </c>
      <c r="M674" s="10">
        <f ca="1">SUMPRODUCT($A674:$F674,Results!$B$18:$G$18)</f>
        <v>7.6380996617977113</v>
      </c>
      <c r="N674" s="10">
        <f ca="1">SUMPRODUCT($A674:$F674,Results!$B$19:$G$19)</f>
        <v>-1.4783406001791544</v>
      </c>
      <c r="O674" s="10">
        <f ca="1">SUMPRODUCT($A674:$F674,Results!$B$20:$G$20)</f>
        <v>-3.264368806610352</v>
      </c>
      <c r="P674" s="10" cm="1">
        <f t="array" aca="1" ref="P674" ca="1">SUMPRODUCT(J674:O674,TRANSPOSE(Test!BL$20:BL$25))+Test!$AD$20-Test!$BL$27</f>
        <v>-16.423632810253423</v>
      </c>
      <c r="Q674" s="10" cm="1">
        <f t="array" aca="1" ref="Q674" ca="1">SUMPRODUCT(J674:O674,TRANSPOSE(Test!ES$20:ES$25))+Test!$AD$20-Test!$ES$27</f>
        <v>-16.420538200464787</v>
      </c>
      <c r="R674" s="10">
        <f ca="1">I674-Results!$E$5*H674</f>
        <v>-17.82811725895154</v>
      </c>
      <c r="S674" s="10" cm="1">
        <f t="array" aca="1" ref="S674" ca="1">SUMPRODUCT(J674:O674,TRANSPOSE(Test!AR$28:AR$33))+Test!$AD$20-Test!$AC$26</f>
        <v>-21.206687820288263</v>
      </c>
      <c r="T674" s="10">
        <f ca="1">SUMPRODUCT(J674:O674,Results!K$9:P$9)</f>
        <v>-16.373307453211446</v>
      </c>
      <c r="U674" s="10">
        <f ca="1">SUMPRODUCT(J674:O674,Results!K$9:P$9)+Test!$AD$20-Test!$AC$31</f>
        <v>-16.356351396686353</v>
      </c>
      <c r="V674" s="10">
        <f t="shared" ca="1" si="61"/>
        <v>-8.923714136808222</v>
      </c>
      <c r="W674" s="10">
        <f t="shared" ca="1" si="62"/>
        <v>-8.9268087465968584</v>
      </c>
      <c r="X674" s="10">
        <f t="shared" ca="1" si="63"/>
        <v>-7.5192296881101051</v>
      </c>
      <c r="Y674" s="10">
        <f t="shared" ca="1" si="64"/>
        <v>-4.1406591267733823</v>
      </c>
      <c r="Z674" s="10">
        <f ca="1">I674-Test!$AD$20</f>
        <v>-25.62947501394353</v>
      </c>
      <c r="AA674" s="10">
        <f t="shared" ca="1" si="65"/>
        <v>-8.9909955503752919</v>
      </c>
    </row>
    <row r="675" spans="1:27">
      <c r="A675" s="6">
        <f ca="1">LN((RAND()^(-Results!$F$4))-1)</f>
        <v>1.2670243829665493</v>
      </c>
      <c r="B675" s="6">
        <f ca="1">LN((RAND()^(-Results!$F$4))-1)</f>
        <v>0.5593013984809444</v>
      </c>
      <c r="C675" s="6">
        <f ca="1">LN((RAND()^(-Results!$F$4))-1)</f>
        <v>2.2922310116149491</v>
      </c>
      <c r="D675" s="6">
        <f ca="1">LN((RAND()^(-Results!$F$4))-1)</f>
        <v>0.7297122894030954</v>
      </c>
      <c r="E675" s="6">
        <f ca="1">LN((RAND()^(-Results!$F$4))-1)</f>
        <v>-0.36086022282672153</v>
      </c>
      <c r="F675" s="6">
        <f ca="1">LN((RAND()^(-Results!$F$4))-1)</f>
        <v>1.0392829466805127</v>
      </c>
      <c r="G675" s="6">
        <f ca="1">LN((RAND()^(-Results!$F$4))-1)</f>
        <v>1.6782088873668726</v>
      </c>
      <c r="H675" s="6">
        <f t="shared" ca="1" si="60"/>
        <v>1.7364600578108769</v>
      </c>
      <c r="I675" s="10">
        <f ca="1">SUMPRODUCT(J675:O675,Results!B$12:G$12)+Results!$F$5*H675</f>
        <v>23.077641948893664</v>
      </c>
      <c r="J675" s="10">
        <f ca="1">SUMPRODUCT($A675:$F675,Results!$B$15:$G$15)</f>
        <v>-3.9170137765324125</v>
      </c>
      <c r="K675" s="10">
        <f ca="1">SUMPRODUCT($A675:$F675,Results!$B$16:$G$16)</f>
        <v>2.9728118929178375</v>
      </c>
      <c r="L675" s="10">
        <f ca="1">SUMPRODUCT($A675:$F675,Results!$B$17:$G$17)</f>
        <v>2.9500763891871458</v>
      </c>
      <c r="M675" s="10">
        <f ca="1">SUMPRODUCT($A675:$F675,Results!$B$18:$G$18)</f>
        <v>-5.2412327752861092</v>
      </c>
      <c r="N675" s="10">
        <f ca="1">SUMPRODUCT($A675:$F675,Results!$B$19:$G$19)</f>
        <v>6.2337012228722228</v>
      </c>
      <c r="O675" s="10">
        <f ca="1">SUMPRODUCT($A675:$F675,Results!$B$20:$G$20)</f>
        <v>5.1873023335972457</v>
      </c>
      <c r="P675" s="10" cm="1">
        <f t="array" aca="1" ref="P675" ca="1">SUMPRODUCT(J675:O675,TRANSPOSE(Test!BL$20:BL$25))+Test!$AD$20-Test!$BL$27</f>
        <v>14.940671673899883</v>
      </c>
      <c r="Q675" s="10" cm="1">
        <f t="array" aca="1" ref="Q675" ca="1">SUMPRODUCT(J675:O675,TRANSPOSE(Test!ES$20:ES$25))+Test!$AD$20-Test!$ES$27</f>
        <v>14.934535834717773</v>
      </c>
      <c r="R675" s="10">
        <f ca="1">I675-Results!$E$5*H675</f>
        <v>16.131801717650156</v>
      </c>
      <c r="S675" s="10" cm="1">
        <f t="array" aca="1" ref="S675" ca="1">SUMPRODUCT(J675:O675,TRANSPOSE(Test!AR$28:AR$33))+Test!$AD$20-Test!$AC$26</f>
        <v>18.446833091585646</v>
      </c>
      <c r="T675" s="10">
        <f ca="1">SUMPRODUCT(J675:O675,Results!K$9:P$9)</f>
        <v>14.895951190261526</v>
      </c>
      <c r="U675" s="10">
        <f ca="1">SUMPRODUCT(J675:O675,Results!K$9:P$9)+Test!$AD$20-Test!$AC$31</f>
        <v>14.912907246786618</v>
      </c>
      <c r="V675" s="10">
        <f t="shared" ca="1" si="61"/>
        <v>8.1369702749937804</v>
      </c>
      <c r="W675" s="10">
        <f t="shared" ca="1" si="62"/>
        <v>8.1431061141758914</v>
      </c>
      <c r="X675" s="10">
        <f t="shared" ca="1" si="63"/>
        <v>6.9458402312435084</v>
      </c>
      <c r="Y675" s="10">
        <f t="shared" ca="1" si="64"/>
        <v>4.6308088573080184</v>
      </c>
      <c r="Z675" s="10">
        <f ca="1">I675-Test!$AD$20</f>
        <v>22.795513882011779</v>
      </c>
      <c r="AA675" s="10">
        <f t="shared" ca="1" si="65"/>
        <v>8.1647347021070455</v>
      </c>
    </row>
    <row r="676" spans="1:27">
      <c r="A676" s="6">
        <f ca="1">LN((RAND()^(-Results!$F$4))-1)</f>
        <v>1.1625118231016907</v>
      </c>
      <c r="B676" s="6">
        <f ca="1">LN((RAND()^(-Results!$F$4))-1)</f>
        <v>2.6514138916935588</v>
      </c>
      <c r="C676" s="6">
        <f ca="1">LN((RAND()^(-Results!$F$4))-1)</f>
        <v>-0.87936497213785381</v>
      </c>
      <c r="D676" s="6">
        <f ca="1">LN((RAND()^(-Results!$F$4))-1)</f>
        <v>0.93216357868784538</v>
      </c>
      <c r="E676" s="6">
        <f ca="1">LN((RAND()^(-Results!$F$4))-1)</f>
        <v>-0.80002648298030876</v>
      </c>
      <c r="F676" s="6">
        <f ca="1">LN((RAND()^(-Results!$F$4))-1)</f>
        <v>-0.17576536473147972</v>
      </c>
      <c r="G676" s="6">
        <f ca="1">LN((RAND()^(-Results!$F$4))-1)</f>
        <v>-1.7174747125165037</v>
      </c>
      <c r="H676" s="6">
        <f t="shared" ca="1" si="60"/>
        <v>-1.6592235420724994</v>
      </c>
      <c r="I676" s="10">
        <f ca="1">SUMPRODUCT(J676:O676,Results!B$12:G$12)+Results!$F$5*H676</f>
        <v>3.1194770287711524</v>
      </c>
      <c r="J676" s="10">
        <f ca="1">SUMPRODUCT($A676:$F676,Results!$B$15:$G$15)</f>
        <v>-3.9883804839745998</v>
      </c>
      <c r="K676" s="10">
        <f ca="1">SUMPRODUCT($A676:$F676,Results!$B$16:$G$16)</f>
        <v>-2.0224374894928365</v>
      </c>
      <c r="L676" s="10">
        <f ca="1">SUMPRODUCT($A676:$F676,Results!$B$17:$G$17)</f>
        <v>4.5294806243563785</v>
      </c>
      <c r="M676" s="10">
        <f ca="1">SUMPRODUCT($A676:$F676,Results!$B$18:$G$18)</f>
        <v>2.4102200606116559</v>
      </c>
      <c r="N676" s="10">
        <f ca="1">SUMPRODUCT($A676:$F676,Results!$B$19:$G$19)</f>
        <v>6.7629682080651641</v>
      </c>
      <c r="O676" s="10">
        <f ca="1">SUMPRODUCT($A676:$F676,Results!$B$20:$G$20)</f>
        <v>1.1102348866329894</v>
      </c>
      <c r="P676" s="10" cm="1">
        <f t="array" aca="1" ref="P676" ca="1">SUMPRODUCT(J676:O676,TRANSPOSE(Test!BL$20:BL$25))+Test!$AD$20-Test!$BL$27</f>
        <v>10.119371485137338</v>
      </c>
      <c r="Q676" s="10" cm="1">
        <f t="array" aca="1" ref="Q676" ca="1">SUMPRODUCT(J676:O676,TRANSPOSE(Test!ES$20:ES$25))+Test!$AD$20-Test!$ES$27</f>
        <v>10.230647642663913</v>
      </c>
      <c r="R676" s="10">
        <f ca="1">I676-Results!$E$5*H676</f>
        <v>9.7563711970611493</v>
      </c>
      <c r="S676" s="10" cm="1">
        <f t="array" aca="1" ref="S676" ca="1">SUMPRODUCT(J676:O676,TRANSPOSE(Test!AR$28:AR$33))+Test!$AD$20-Test!$AC$26</f>
        <v>6.1559266938837025</v>
      </c>
      <c r="T676" s="10">
        <f ca="1">SUMPRODUCT(J676:O676,Results!K$9:P$9)</f>
        <v>10.792917858337933</v>
      </c>
      <c r="U676" s="10">
        <f ca="1">SUMPRODUCT(J676:O676,Results!K$9:P$9)+Test!$AD$20-Test!$AC$31</f>
        <v>10.809873914863026</v>
      </c>
      <c r="V676" s="10">
        <f t="shared" ca="1" si="61"/>
        <v>-6.9998944563661851</v>
      </c>
      <c r="W676" s="10">
        <f t="shared" ca="1" si="62"/>
        <v>-7.1111706138927602</v>
      </c>
      <c r="X676" s="10">
        <f t="shared" ca="1" si="63"/>
        <v>-6.6368941682899969</v>
      </c>
      <c r="Y676" s="10">
        <f t="shared" ca="1" si="64"/>
        <v>-3.0364496651125501</v>
      </c>
      <c r="Z676" s="10">
        <f ca="1">I676-Test!$AD$20</f>
        <v>2.8373489618892673</v>
      </c>
      <c r="AA676" s="10">
        <f t="shared" ca="1" si="65"/>
        <v>-7.6903968860918734</v>
      </c>
    </row>
    <row r="677" spans="1:27">
      <c r="A677" s="6">
        <f ca="1">LN((RAND()^(-Results!$F$4))-1)</f>
        <v>0.40125191579833785</v>
      </c>
      <c r="B677" s="6">
        <f ca="1">LN((RAND()^(-Results!$F$4))-1)</f>
        <v>-0.52408140497223499</v>
      </c>
      <c r="C677" s="6">
        <f ca="1">LN((RAND()^(-Results!$F$4))-1)</f>
        <v>-1.6823381782675169</v>
      </c>
      <c r="D677" s="6">
        <f ca="1">LN((RAND()^(-Results!$F$4))-1)</f>
        <v>-0.40761153193219873</v>
      </c>
      <c r="E677" s="6">
        <f ca="1">LN((RAND()^(-Results!$F$4))-1)</f>
        <v>-0.96117769539025388</v>
      </c>
      <c r="F677" s="6">
        <f ca="1">LN((RAND()^(-Results!$F$4))-1)</f>
        <v>0.68312716318090627</v>
      </c>
      <c r="G677" s="6">
        <f ca="1">LN((RAND()^(-Results!$F$4))-1)</f>
        <v>1.0041547855834712</v>
      </c>
      <c r="H677" s="6">
        <f t="shared" ca="1" si="60"/>
        <v>1.0624059560274755</v>
      </c>
      <c r="I677" s="10">
        <f ca="1">SUMPRODUCT(J677:O677,Results!B$12:G$12)+Results!$F$5*H677</f>
        <v>6.3848406862613789</v>
      </c>
      <c r="J677" s="10">
        <f ca="1">SUMPRODUCT($A677:$F677,Results!$B$15:$G$15)</f>
        <v>-2.2571637279900223</v>
      </c>
      <c r="K677" s="10">
        <f ca="1">SUMPRODUCT($A677:$F677,Results!$B$16:$G$16)</f>
        <v>-4.1120766471989914</v>
      </c>
      <c r="L677" s="10">
        <f ca="1">SUMPRODUCT($A677:$F677,Results!$B$17:$G$17)</f>
        <v>1.0144084157742821</v>
      </c>
      <c r="M677" s="10">
        <f ca="1">SUMPRODUCT($A677:$F677,Results!$B$18:$G$18)</f>
        <v>1.2929783852154306</v>
      </c>
      <c r="N677" s="10">
        <f ca="1">SUMPRODUCT($A677:$F677,Results!$B$19:$G$19)</f>
        <v>0.26957031938345272</v>
      </c>
      <c r="O677" s="10">
        <f ca="1">SUMPRODUCT($A677:$F677,Results!$B$20:$G$20)</f>
        <v>-0.11806308512152319</v>
      </c>
      <c r="P677" s="10" cm="1">
        <f t="array" aca="1" ref="P677" ca="1">SUMPRODUCT(J677:O677,TRANSPOSE(Test!BL$20:BL$25))+Test!$AD$20-Test!$BL$27</f>
        <v>0.43869759570218714</v>
      </c>
      <c r="Q677" s="10" cm="1">
        <f t="array" aca="1" ref="Q677" ca="1">SUMPRODUCT(J677:O677,TRANSPOSE(Test!ES$20:ES$25))+Test!$AD$20-Test!$ES$27</f>
        <v>0.42925020120028468</v>
      </c>
      <c r="R677" s="10">
        <f ca="1">I677-Results!$E$5*H677</f>
        <v>2.1352168621514771</v>
      </c>
      <c r="S677" s="10" cm="1">
        <f t="array" aca="1" ref="S677" ca="1">SUMPRODUCT(J677:O677,TRANSPOSE(Test!AR$28:AR$33))+Test!$AD$20-Test!$AC$26</f>
        <v>-1.5409419945940939</v>
      </c>
      <c r="T677" s="10">
        <f ca="1">SUMPRODUCT(J677:O677,Results!K$9:P$9)</f>
        <v>0.35151932036930283</v>
      </c>
      <c r="U677" s="10">
        <f ca="1">SUMPRODUCT(J677:O677,Results!K$9:P$9)+Test!$AD$20-Test!$AC$31</f>
        <v>0.36847537689439525</v>
      </c>
      <c r="V677" s="10">
        <f t="shared" ca="1" si="61"/>
        <v>5.9461430905591914</v>
      </c>
      <c r="W677" s="10">
        <f t="shared" ca="1" si="62"/>
        <v>5.9555904850610943</v>
      </c>
      <c r="X677" s="10">
        <f t="shared" ca="1" si="63"/>
        <v>4.2496238241099018</v>
      </c>
      <c r="Y677" s="10">
        <f t="shared" ca="1" si="64"/>
        <v>7.9257826808554732</v>
      </c>
      <c r="Z677" s="10">
        <f ca="1">I677-Test!$AD$20</f>
        <v>6.1027126193794938</v>
      </c>
      <c r="AA677" s="10">
        <f t="shared" ca="1" si="65"/>
        <v>6.016365309366984</v>
      </c>
    </row>
    <row r="678" spans="1:27">
      <c r="A678" s="6">
        <f ca="1">LN((RAND()^(-Results!$F$4))-1)</f>
        <v>-2.214397439168446</v>
      </c>
      <c r="B678" s="6">
        <f ca="1">LN((RAND()^(-Results!$F$4))-1)</f>
        <v>0.36957847088014101</v>
      </c>
      <c r="C678" s="6">
        <f ca="1">LN((RAND()^(-Results!$F$4))-1)</f>
        <v>2.5960895228343572</v>
      </c>
      <c r="D678" s="6">
        <f ca="1">LN((RAND()^(-Results!$F$4))-1)</f>
        <v>0.1639211000507865</v>
      </c>
      <c r="E678" s="6">
        <f ca="1">LN((RAND()^(-Results!$F$4))-1)</f>
        <v>-0.6286410813331258</v>
      </c>
      <c r="F678" s="6">
        <f ca="1">LN((RAND()^(-Results!$F$4))-1)</f>
        <v>0.7951290238512847</v>
      </c>
      <c r="G678" s="6">
        <f ca="1">LN((RAND()^(-Results!$F$4))-1)</f>
        <v>0.88256657662731131</v>
      </c>
      <c r="H678" s="6">
        <f t="shared" ca="1" si="60"/>
        <v>0.9408177470713156</v>
      </c>
      <c r="I678" s="10">
        <f ca="1">SUMPRODUCT(J678:O678,Results!B$12:G$12)+Results!$F$5*H678</f>
        <v>-7.5027692224657958</v>
      </c>
      <c r="J678" s="10">
        <f ca="1">SUMPRODUCT($A678:$F678,Results!$B$15:$G$15)</f>
        <v>7.4657378030419848</v>
      </c>
      <c r="K678" s="10">
        <f ca="1">SUMPRODUCT($A678:$F678,Results!$B$16:$G$16)</f>
        <v>3.064408800066857</v>
      </c>
      <c r="L678" s="10">
        <f ca="1">SUMPRODUCT($A678:$F678,Results!$B$17:$G$17)</f>
        <v>5.2962262994023561</v>
      </c>
      <c r="M678" s="10">
        <f ca="1">SUMPRODUCT($A678:$F678,Results!$B$18:$G$18)</f>
        <v>-5.5508878944001907</v>
      </c>
      <c r="N678" s="10">
        <f ca="1">SUMPRODUCT($A678:$F678,Results!$B$19:$G$19)</f>
        <v>-1.7048488116755656</v>
      </c>
      <c r="O678" s="10">
        <f ca="1">SUMPRODUCT($A678:$F678,Results!$B$20:$G$20)</f>
        <v>2.3298693926807093</v>
      </c>
      <c r="P678" s="10" cm="1">
        <f t="array" aca="1" ref="P678" ca="1">SUMPRODUCT(J678:O678,TRANSPOSE(Test!BL$20:BL$25))+Test!$AD$20-Test!$BL$27</f>
        <v>-11.427765737941744</v>
      </c>
      <c r="Q678" s="10" cm="1">
        <f t="array" aca="1" ref="Q678" ca="1">SUMPRODUCT(J678:O678,TRANSPOSE(Test!ES$20:ES$25))+Test!$AD$20-Test!$ES$27</f>
        <v>-11.378379639048951</v>
      </c>
      <c r="R678" s="10">
        <f ca="1">I678-Results!$E$5*H678</f>
        <v>-11.266040210751058</v>
      </c>
      <c r="S678" s="10" cm="1">
        <f t="array" aca="1" ref="S678" ca="1">SUMPRODUCT(J678:O678,TRANSPOSE(Test!AR$28:AR$33))+Test!$AD$20-Test!$AC$26</f>
        <v>-3.3436411048787491</v>
      </c>
      <c r="T678" s="10">
        <f ca="1">SUMPRODUCT(J678:O678,Results!K$9:P$9)</f>
        <v>-11.135498726729342</v>
      </c>
      <c r="U678" s="10">
        <f ca="1">SUMPRODUCT(J678:O678,Results!K$9:P$9)+Test!$AD$20-Test!$AC$31</f>
        <v>-11.118542670204249</v>
      </c>
      <c r="V678" s="10">
        <f t="shared" ca="1" si="61"/>
        <v>3.9249965154759483</v>
      </c>
      <c r="W678" s="10">
        <f t="shared" ca="1" si="62"/>
        <v>3.8756104165831555</v>
      </c>
      <c r="X678" s="10">
        <f t="shared" ca="1" si="63"/>
        <v>3.763270988285262</v>
      </c>
      <c r="Y678" s="10">
        <f t="shared" ca="1" si="64"/>
        <v>-4.1591281175870467</v>
      </c>
      <c r="Z678" s="10">
        <f ca="1">I678-Test!$AD$20</f>
        <v>-7.7848972893476809</v>
      </c>
      <c r="AA678" s="10">
        <f t="shared" ca="1" si="65"/>
        <v>3.6157734477384533</v>
      </c>
    </row>
    <row r="679" spans="1:27">
      <c r="A679" s="6">
        <f ca="1">LN((RAND()^(-Results!$F$4))-1)</f>
        <v>1.7390958212222373E-2</v>
      </c>
      <c r="B679" s="6">
        <f ca="1">LN((RAND()^(-Results!$F$4))-1)</f>
        <v>-5.7688162182752398E-2</v>
      </c>
      <c r="C679" s="6">
        <f ca="1">LN((RAND()^(-Results!$F$4))-1)</f>
        <v>0.13261711273345106</v>
      </c>
      <c r="D679" s="6">
        <f ca="1">LN((RAND()^(-Results!$F$4))-1)</f>
        <v>2.0108351789821057</v>
      </c>
      <c r="E679" s="6">
        <f ca="1">LN((RAND()^(-Results!$F$4))-1)</f>
        <v>-0.41730585331178333</v>
      </c>
      <c r="F679" s="6">
        <f ca="1">LN((RAND()^(-Results!$F$4))-1)</f>
        <v>2.9810721872891479</v>
      </c>
      <c r="G679" s="6">
        <f ca="1">LN((RAND()^(-Results!$F$4))-1)</f>
        <v>0.47507854598177307</v>
      </c>
      <c r="H679" s="6">
        <f t="shared" ca="1" si="60"/>
        <v>0.53332971642577731</v>
      </c>
      <c r="I679" s="10">
        <f ca="1">SUMPRODUCT(J679:O679,Results!B$12:G$12)+Results!$F$5*H679</f>
        <v>16.190127363040336</v>
      </c>
      <c r="J679" s="10">
        <f ca="1">SUMPRODUCT($A679:$F679,Results!$B$15:$G$15)</f>
        <v>-7.0561352068053242</v>
      </c>
      <c r="K679" s="10">
        <f ca="1">SUMPRODUCT($A679:$F679,Results!$B$16:$G$16)</f>
        <v>-0.19159099536699786</v>
      </c>
      <c r="L679" s="10">
        <f ca="1">SUMPRODUCT($A679:$F679,Results!$B$17:$G$17)</f>
        <v>-0.86712473087969899</v>
      </c>
      <c r="M679" s="10">
        <f ca="1">SUMPRODUCT($A679:$F679,Results!$B$18:$G$18)</f>
        <v>-6.3029474550857412</v>
      </c>
      <c r="N679" s="10">
        <f ca="1">SUMPRODUCT($A679:$F679,Results!$B$19:$G$19)</f>
        <v>1.2996660728490652</v>
      </c>
      <c r="O679" s="10">
        <f ca="1">SUMPRODUCT($A679:$F679,Results!$B$20:$G$20)</f>
        <v>4.6059185390380737</v>
      </c>
      <c r="P679" s="10" cm="1">
        <f t="array" aca="1" ref="P679" ca="1">SUMPRODUCT(J679:O679,TRANSPOSE(Test!BL$20:BL$25))+Test!$AD$20-Test!$BL$27</f>
        <v>13.287890853069948</v>
      </c>
      <c r="Q679" s="10" cm="1">
        <f t="array" aca="1" ref="Q679" ca="1">SUMPRODUCT(J679:O679,TRANSPOSE(Test!ES$20:ES$25))+Test!$AD$20-Test!$ES$27</f>
        <v>13.377345138216558</v>
      </c>
      <c r="R679" s="10">
        <f ca="1">I679-Results!$E$5*H679</f>
        <v>14.056808497337226</v>
      </c>
      <c r="S679" s="10" cm="1">
        <f t="array" aca="1" ref="S679" ca="1">SUMPRODUCT(J679:O679,TRANSPOSE(Test!AR$28:AR$33))+Test!$AD$20-Test!$AC$26</f>
        <v>16.975318563703141</v>
      </c>
      <c r="T679" s="10">
        <f ca="1">SUMPRODUCT(J679:O679,Results!K$9:P$9)</f>
        <v>13.846452988856949</v>
      </c>
      <c r="U679" s="10">
        <f ca="1">SUMPRODUCT(J679:O679,Results!K$9:P$9)+Test!$AD$20-Test!$AC$31</f>
        <v>13.863409045382042</v>
      </c>
      <c r="V679" s="10">
        <f t="shared" ca="1" si="61"/>
        <v>2.902236509970388</v>
      </c>
      <c r="W679" s="10">
        <f t="shared" ca="1" si="62"/>
        <v>2.8127822248237777</v>
      </c>
      <c r="X679" s="10">
        <f t="shared" ca="1" si="63"/>
        <v>2.1333188657031101</v>
      </c>
      <c r="Y679" s="10">
        <f t="shared" ca="1" si="64"/>
        <v>-0.78519120066280479</v>
      </c>
      <c r="Z679" s="10">
        <f ca="1">I679-Test!$AD$20</f>
        <v>15.907999296158451</v>
      </c>
      <c r="AA679" s="10">
        <f t="shared" ca="1" si="65"/>
        <v>2.326718317658294</v>
      </c>
    </row>
    <row r="680" spans="1:27">
      <c r="A680" s="6">
        <f ca="1">LN((RAND()^(-Results!$F$4))-1)</f>
        <v>1.5803573709183334</v>
      </c>
      <c r="B680" s="6">
        <f ca="1">LN((RAND()^(-Results!$F$4))-1)</f>
        <v>0.77301589438957541</v>
      </c>
      <c r="C680" s="6">
        <f ca="1">LN((RAND()^(-Results!$F$4))-1)</f>
        <v>0.39263145337852945</v>
      </c>
      <c r="D680" s="6">
        <f ca="1">LN((RAND()^(-Results!$F$4))-1)</f>
        <v>-1.0420995748162576</v>
      </c>
      <c r="E680" s="6">
        <f ca="1">LN((RAND()^(-Results!$F$4))-1)</f>
        <v>-0.15753710786298772</v>
      </c>
      <c r="F680" s="6">
        <f ca="1">LN((RAND()^(-Results!$F$4))-1)</f>
        <v>1.5915006583943114</v>
      </c>
      <c r="G680" s="6">
        <f ca="1">LN((RAND()^(-Results!$F$4))-1)</f>
        <v>-1.1413315570071039</v>
      </c>
      <c r="H680" s="6">
        <f t="shared" ca="1" si="60"/>
        <v>-1.0830803865630996</v>
      </c>
      <c r="I680" s="10">
        <f ca="1">SUMPRODUCT(J680:O680,Results!B$12:G$12)+Results!$F$5*H680</f>
        <v>13.669035038503356</v>
      </c>
      <c r="J680" s="10">
        <f ca="1">SUMPRODUCT($A680:$F680,Results!$B$15:$G$15)</f>
        <v>-6.1712062988873857</v>
      </c>
      <c r="K680" s="10">
        <f ca="1">SUMPRODUCT($A680:$F680,Results!$B$16:$G$16)</f>
        <v>2.8072352210622187</v>
      </c>
      <c r="L680" s="10">
        <f ca="1">SUMPRODUCT($A680:$F680,Results!$B$17:$G$17)</f>
        <v>-0.72801060743437152</v>
      </c>
      <c r="M680" s="10">
        <f ca="1">SUMPRODUCT($A680:$F680,Results!$B$18:$G$18)</f>
        <v>-2.3232036378475596</v>
      </c>
      <c r="N680" s="10">
        <f ca="1">SUMPRODUCT($A680:$F680,Results!$B$19:$G$19)</f>
        <v>6.556607060654474</v>
      </c>
      <c r="O680" s="10">
        <f ca="1">SUMPRODUCT($A680:$F680,Results!$B$20:$G$20)</f>
        <v>2.9557343377516139</v>
      </c>
      <c r="P680" s="10" cm="1">
        <f t="array" aca="1" ref="P680" ca="1">SUMPRODUCT(J680:O680,TRANSPOSE(Test!BL$20:BL$25))+Test!$AD$20-Test!$BL$27</f>
        <v>18.94587677859483</v>
      </c>
      <c r="Q680" s="10" cm="1">
        <f t="array" aca="1" ref="Q680" ca="1">SUMPRODUCT(J680:O680,TRANSPOSE(Test!ES$20:ES$25))+Test!$AD$20-Test!$ES$27</f>
        <v>18.933659429374369</v>
      </c>
      <c r="R680" s="10">
        <f ca="1">I680-Results!$E$5*H680</f>
        <v>18.001356584755754</v>
      </c>
      <c r="S680" s="10" cm="1">
        <f t="array" aca="1" ref="S680" ca="1">SUMPRODUCT(J680:O680,TRANSPOSE(Test!AR$28:AR$33))+Test!$AD$20-Test!$AC$26</f>
        <v>18.352256717667832</v>
      </c>
      <c r="T680" s="10">
        <f ca="1">SUMPRODUCT(J680:O680,Results!K$9:P$9)</f>
        <v>18.827823661227967</v>
      </c>
      <c r="U680" s="10">
        <f ca="1">SUMPRODUCT(J680:O680,Results!K$9:P$9)+Test!$AD$20-Test!$AC$31</f>
        <v>18.84477971775306</v>
      </c>
      <c r="V680" s="10">
        <f t="shared" ca="1" si="61"/>
        <v>-5.2768417400914736</v>
      </c>
      <c r="W680" s="10">
        <f t="shared" ca="1" si="62"/>
        <v>-5.2646243908710133</v>
      </c>
      <c r="X680" s="10">
        <f t="shared" ca="1" si="63"/>
        <v>-4.3323215462523983</v>
      </c>
      <c r="Y680" s="10">
        <f t="shared" ca="1" si="64"/>
        <v>-4.6832216791644754</v>
      </c>
      <c r="Z680" s="10">
        <f ca="1">I680-Test!$AD$20</f>
        <v>13.386906971621471</v>
      </c>
      <c r="AA680" s="10">
        <f t="shared" ca="1" si="65"/>
        <v>-5.1757446792497035</v>
      </c>
    </row>
    <row r="681" spans="1:27">
      <c r="A681" s="6">
        <f ca="1">LN((RAND()^(-Results!$F$4))-1)</f>
        <v>2.3805713267049371</v>
      </c>
      <c r="B681" s="6">
        <f ca="1">LN((RAND()^(-Results!$F$4))-1)</f>
        <v>-0.65898308614896994</v>
      </c>
      <c r="C681" s="6">
        <f ca="1">LN((RAND()^(-Results!$F$4))-1)</f>
        <v>-2.847623025643534</v>
      </c>
      <c r="D681" s="6">
        <f ca="1">LN((RAND()^(-Results!$F$4))-1)</f>
        <v>1.5879134554182213</v>
      </c>
      <c r="E681" s="6">
        <f ca="1">LN((RAND()^(-Results!$F$4))-1)</f>
        <v>-1.4504806583723968</v>
      </c>
      <c r="F681" s="6">
        <f ca="1">LN((RAND()^(-Results!$F$4))-1)</f>
        <v>0.19862003007192394</v>
      </c>
      <c r="G681" s="6">
        <f ca="1">LN((RAND()^(-Results!$F$4))-1)</f>
        <v>0.98573015798550145</v>
      </c>
      <c r="H681" s="6">
        <f t="shared" ca="1" si="60"/>
        <v>1.0439813284295056</v>
      </c>
      <c r="I681" s="10">
        <f ca="1">SUMPRODUCT(J681:O681,Results!B$12:G$12)+Results!$F$5*H681</f>
        <v>16.613550332747479</v>
      </c>
      <c r="J681" s="10">
        <f ca="1">SUMPRODUCT($A681:$F681,Results!$B$15:$G$15)</f>
        <v>-9.0731846710697113</v>
      </c>
      <c r="K681" s="10">
        <f ca="1">SUMPRODUCT($A681:$F681,Results!$B$16:$G$16)</f>
        <v>-9.0837123930876693</v>
      </c>
      <c r="L681" s="10">
        <f ca="1">SUMPRODUCT($A681:$F681,Results!$B$17:$G$17)</f>
        <v>2.237959702435393</v>
      </c>
      <c r="M681" s="10">
        <f ca="1">SUMPRODUCT($A681:$F681,Results!$B$18:$G$18)</f>
        <v>3.0881485984824657</v>
      </c>
      <c r="N681" s="10">
        <f ca="1">SUMPRODUCT($A681:$F681,Results!$B$19:$G$19)</f>
        <v>3.4229071335495718</v>
      </c>
      <c r="O681" s="10">
        <f ca="1">SUMPRODUCT($A681:$F681,Results!$B$20:$G$20)</f>
        <v>1.2455223041179753</v>
      </c>
      <c r="P681" s="10" cm="1">
        <f t="array" aca="1" ref="P681" ca="1">SUMPRODUCT(J681:O681,TRANSPOSE(Test!BL$20:BL$25))+Test!$AD$20-Test!$BL$27</f>
        <v>10.162223486884693</v>
      </c>
      <c r="Q681" s="10" cm="1">
        <f t="array" aca="1" ref="Q681" ca="1">SUMPRODUCT(J681:O681,TRANSPOSE(Test!ES$20:ES$25))+Test!$AD$20-Test!$ES$27</f>
        <v>10.153254212112056</v>
      </c>
      <c r="R681" s="10">
        <f ca="1">I681-Results!$E$5*H681</f>
        <v>12.437625019029458</v>
      </c>
      <c r="S681" s="10" cm="1">
        <f t="array" aca="1" ref="S681" ca="1">SUMPRODUCT(J681:O681,TRANSPOSE(Test!AR$28:AR$33))+Test!$AD$20-Test!$AC$26</f>
        <v>4.4619627859101687</v>
      </c>
      <c r="T681" s="10">
        <f ca="1">SUMPRODUCT(J681:O681,Results!K$9:P$9)</f>
        <v>10.109279790559992</v>
      </c>
      <c r="U681" s="10">
        <f ca="1">SUMPRODUCT(J681:O681,Results!K$9:P$9)+Test!$AD$20-Test!$AC$31</f>
        <v>10.126235847085084</v>
      </c>
      <c r="V681" s="10">
        <f t="shared" ca="1" si="61"/>
        <v>6.4513268458627859</v>
      </c>
      <c r="W681" s="10">
        <f t="shared" ca="1" si="62"/>
        <v>6.460296120635423</v>
      </c>
      <c r="X681" s="10">
        <f t="shared" ca="1" si="63"/>
        <v>4.1759253137180217</v>
      </c>
      <c r="Y681" s="10">
        <f t="shared" ca="1" si="64"/>
        <v>12.151587546837311</v>
      </c>
      <c r="Z681" s="10">
        <f ca="1">I681-Test!$AD$20</f>
        <v>16.331422265865594</v>
      </c>
      <c r="AA681" s="10">
        <f t="shared" ca="1" si="65"/>
        <v>6.4873144856623952</v>
      </c>
    </row>
    <row r="682" spans="1:27">
      <c r="A682" s="6">
        <f ca="1">LN((RAND()^(-Results!$F$4))-1)</f>
        <v>0.10199537832216363</v>
      </c>
      <c r="B682" s="6">
        <f ca="1">LN((RAND()^(-Results!$F$4))-1)</f>
        <v>-0.26956269702843011</v>
      </c>
      <c r="C682" s="6">
        <f ca="1">LN((RAND()^(-Results!$F$4))-1)</f>
        <v>-0.34963070343556102</v>
      </c>
      <c r="D682" s="6">
        <f ca="1">LN((RAND()^(-Results!$F$4))-1)</f>
        <v>-0.40513371060435166</v>
      </c>
      <c r="E682" s="6">
        <f ca="1">LN((RAND()^(-Results!$F$4))-1)</f>
        <v>2.0530522201869918</v>
      </c>
      <c r="F682" s="6">
        <f ca="1">LN((RAND()^(-Results!$F$4))-1)</f>
        <v>1.7813279748775437</v>
      </c>
      <c r="G682" s="6">
        <f ca="1">LN((RAND()^(-Results!$F$4))-1)</f>
        <v>0.85276900251314491</v>
      </c>
      <c r="H682" s="6">
        <f t="shared" ca="1" si="60"/>
        <v>0.91102017295714921</v>
      </c>
      <c r="I682" s="10">
        <f ca="1">SUMPRODUCT(J682:O682,Results!B$12:G$12)+Results!$F$5*H682</f>
        <v>19.250866138990094</v>
      </c>
      <c r="J682" s="10">
        <f ca="1">SUMPRODUCT($A682:$F682,Results!$B$15:$G$15)</f>
        <v>-6.1739177294913041</v>
      </c>
      <c r="K682" s="10">
        <f ca="1">SUMPRODUCT($A682:$F682,Results!$B$16:$G$16)</f>
        <v>5.6929350059798338</v>
      </c>
      <c r="L682" s="10">
        <f ca="1">SUMPRODUCT($A682:$F682,Results!$B$17:$G$17)</f>
        <v>-11.14956329090796</v>
      </c>
      <c r="M682" s="10">
        <f ca="1">SUMPRODUCT($A682:$F682,Results!$B$18:$G$18)</f>
        <v>-2.2105452515371118</v>
      </c>
      <c r="N682" s="10">
        <f ca="1">SUMPRODUCT($A682:$F682,Results!$B$19:$G$19)</f>
        <v>-1.4596446608594802</v>
      </c>
      <c r="O682" s="10">
        <f ca="1">SUMPRODUCT($A682:$F682,Results!$B$20:$G$20)</f>
        <v>-0.43111303749225449</v>
      </c>
      <c r="P682" s="10" cm="1">
        <f t="array" aca="1" ref="P682" ca="1">SUMPRODUCT(J682:O682,TRANSPOSE(Test!BL$20:BL$25))+Test!$AD$20-Test!$BL$27</f>
        <v>14.885573867796708</v>
      </c>
      <c r="Q682" s="10" cm="1">
        <f t="array" aca="1" ref="Q682" ca="1">SUMPRODUCT(J682:O682,TRANSPOSE(Test!ES$20:ES$25))+Test!$AD$20-Test!$ES$27</f>
        <v>14.905137795318987</v>
      </c>
      <c r="R682" s="10">
        <f ca="1">I682-Results!$E$5*H682</f>
        <v>15.606785447161498</v>
      </c>
      <c r="S682" s="10" cm="1">
        <f t="array" aca="1" ref="S682" ca="1">SUMPRODUCT(J682:O682,TRANSPOSE(Test!AR$28:AR$33))+Test!$AD$20-Test!$AC$26</f>
        <v>14.332997267672775</v>
      </c>
      <c r="T682" s="10">
        <f ca="1">SUMPRODUCT(J682:O682,Results!K$9:P$9)</f>
        <v>14.98103783305805</v>
      </c>
      <c r="U682" s="10">
        <f ca="1">SUMPRODUCT(J682:O682,Results!K$9:P$9)+Test!$AD$20-Test!$AC$31</f>
        <v>14.997993889583142</v>
      </c>
      <c r="V682" s="10">
        <f t="shared" ca="1" si="61"/>
        <v>4.3652922711933861</v>
      </c>
      <c r="W682" s="10">
        <f t="shared" ca="1" si="62"/>
        <v>4.3457283436711069</v>
      </c>
      <c r="X682" s="10">
        <f t="shared" ca="1" si="63"/>
        <v>3.6440806918285968</v>
      </c>
      <c r="Y682" s="10">
        <f t="shared" ca="1" si="64"/>
        <v>4.9178688713173191</v>
      </c>
      <c r="Z682" s="10">
        <f ca="1">I682-Test!$AD$20</f>
        <v>18.968738072108209</v>
      </c>
      <c r="AA682" s="10">
        <f t="shared" ca="1" si="65"/>
        <v>4.252872249406952</v>
      </c>
    </row>
    <row r="683" spans="1:27">
      <c r="A683" s="6">
        <f ca="1">LN((RAND()^(-Results!$F$4))-1)</f>
        <v>0.24838002112158586</v>
      </c>
      <c r="B683" s="6">
        <f ca="1">LN((RAND()^(-Results!$F$4))-1)</f>
        <v>-5.1376701042554311E-2</v>
      </c>
      <c r="C683" s="6">
        <f ca="1">LN((RAND()^(-Results!$F$4))-1)</f>
        <v>1.4605837509600992</v>
      </c>
      <c r="D683" s="6">
        <f ca="1">LN((RAND()^(-Results!$F$4))-1)</f>
        <v>-3.6908056573452512</v>
      </c>
      <c r="E683" s="6">
        <f ca="1">LN((RAND()^(-Results!$F$4))-1)</f>
        <v>1.9001537107767081</v>
      </c>
      <c r="F683" s="6">
        <f ca="1">LN((RAND()^(-Results!$F$4))-1)</f>
        <v>0.43630818041116504</v>
      </c>
      <c r="G683" s="6">
        <f ca="1">LN((RAND()^(-Results!$F$4))-1)</f>
        <v>-0.55691218488534178</v>
      </c>
      <c r="H683" s="6">
        <f t="shared" ca="1" si="60"/>
        <v>-0.49866101444133754</v>
      </c>
      <c r="I683" s="10">
        <f ca="1">SUMPRODUCT(J683:O683,Results!B$12:G$12)+Results!$F$5*H683</f>
        <v>5.5023664751126251</v>
      </c>
      <c r="J683" s="10">
        <f ca="1">SUMPRODUCT($A683:$F683,Results!$B$15:$G$15)</f>
        <v>0.76006771261357686</v>
      </c>
      <c r="K683" s="10">
        <f ca="1">SUMPRODUCT($A683:$F683,Results!$B$16:$G$16)</f>
        <v>9.7562213683622367</v>
      </c>
      <c r="L683" s="10">
        <f ca="1">SUMPRODUCT($A683:$F683,Results!$B$17:$G$17)</f>
        <v>-7.9072938619643827</v>
      </c>
      <c r="M683" s="10">
        <f ca="1">SUMPRODUCT($A683:$F683,Results!$B$18:$G$18)</f>
        <v>-1.0340219650307865</v>
      </c>
      <c r="N683" s="10">
        <f ca="1">SUMPRODUCT($A683:$F683,Results!$B$19:$G$19)</f>
        <v>1.1390434191206007</v>
      </c>
      <c r="O683" s="10">
        <f ca="1">SUMPRODUCT($A683:$F683,Results!$B$20:$G$20)</f>
        <v>-1.3733509516171105</v>
      </c>
      <c r="P683" s="10" cm="1">
        <f t="array" aca="1" ref="P683" ca="1">SUMPRODUCT(J683:O683,TRANSPOSE(Test!BL$20:BL$25))+Test!$AD$20-Test!$BL$27</f>
        <v>9.0267112487172607</v>
      </c>
      <c r="Q683" s="10" cm="1">
        <f t="array" aca="1" ref="Q683" ca="1">SUMPRODUCT(J683:O683,TRANSPOSE(Test!ES$20:ES$25))+Test!$AD$20-Test!$ES$27</f>
        <v>8.9261246195388324</v>
      </c>
      <c r="R683" s="10">
        <f ca="1">I683-Results!$E$5*H683</f>
        <v>7.497010532877975</v>
      </c>
      <c r="S683" s="10" cm="1">
        <f t="array" aca="1" ref="S683" ca="1">SUMPRODUCT(J683:O683,TRANSPOSE(Test!AR$28:AR$33))+Test!$AD$20-Test!$AC$26</f>
        <v>9.2305454206372346</v>
      </c>
      <c r="T683" s="10">
        <f ca="1">SUMPRODUCT(J683:O683,Results!K$9:P$9)</f>
        <v>8.3326433223248237</v>
      </c>
      <c r="U683" s="10">
        <f ca="1">SUMPRODUCT(J683:O683,Results!K$9:P$9)+Test!$AD$20-Test!$AC$31</f>
        <v>8.3495993788499163</v>
      </c>
      <c r="V683" s="10">
        <f t="shared" ca="1" si="61"/>
        <v>-3.5243447736046356</v>
      </c>
      <c r="W683" s="10">
        <f t="shared" ca="1" si="62"/>
        <v>-3.4237581444262073</v>
      </c>
      <c r="X683" s="10">
        <f t="shared" ca="1" si="63"/>
        <v>-1.9946440577653499</v>
      </c>
      <c r="Y683" s="10">
        <f t="shared" ca="1" si="64"/>
        <v>-3.7281789455246095</v>
      </c>
      <c r="Z683" s="10">
        <f ca="1">I683-Test!$AD$20</f>
        <v>5.22023840823074</v>
      </c>
      <c r="AA683" s="10">
        <f t="shared" ca="1" si="65"/>
        <v>-2.8472329037372912</v>
      </c>
    </row>
    <row r="684" spans="1:27">
      <c r="A684" s="6">
        <f ca="1">LN((RAND()^(-Results!$F$4))-1)</f>
        <v>-2.867470516903925</v>
      </c>
      <c r="B684" s="6">
        <f ca="1">LN((RAND()^(-Results!$F$4))-1)</f>
        <v>-0.33460825876607808</v>
      </c>
      <c r="C684" s="6">
        <f ca="1">LN((RAND()^(-Results!$F$4))-1)</f>
        <v>-5.9731292467298094E-2</v>
      </c>
      <c r="D684" s="6">
        <f ca="1">LN((RAND()^(-Results!$F$4))-1)</f>
        <v>1.1580621051917395</v>
      </c>
      <c r="E684" s="6">
        <f ca="1">LN((RAND()^(-Results!$F$4))-1)</f>
        <v>1.9026473604947436</v>
      </c>
      <c r="F684" s="6">
        <f ca="1">LN((RAND()^(-Results!$F$4))-1)</f>
        <v>-0.11516261274786679</v>
      </c>
      <c r="G684" s="6">
        <f ca="1">LN((RAND()^(-Results!$F$4))-1)</f>
        <v>-2.6138749502856884</v>
      </c>
      <c r="H684" s="6">
        <f t="shared" ca="1" si="60"/>
        <v>-2.5556237798416843</v>
      </c>
      <c r="I684" s="10">
        <f ca="1">SUMPRODUCT(J684:O684,Results!B$12:G$12)+Results!$F$5*H684</f>
        <v>-27.008203382941986</v>
      </c>
      <c r="J684" s="10">
        <f ca="1">SUMPRODUCT($A684:$F684,Results!$B$15:$G$15)</f>
        <v>4.8591645107227599</v>
      </c>
      <c r="K684" s="10">
        <f ca="1">SUMPRODUCT($A684:$F684,Results!$B$16:$G$16)</f>
        <v>3.0642758826668937</v>
      </c>
      <c r="L684" s="10">
        <f ca="1">SUMPRODUCT($A684:$F684,Results!$B$17:$G$17)</f>
        <v>-7.1040399232445903</v>
      </c>
      <c r="M684" s="10">
        <f ca="1">SUMPRODUCT($A684:$F684,Results!$B$18:$G$18)</f>
        <v>-0.53638616671238826</v>
      </c>
      <c r="N684" s="10">
        <f ca="1">SUMPRODUCT($A684:$F684,Results!$B$19:$G$19)</f>
        <v>-9.6480927357344957</v>
      </c>
      <c r="O684" s="10">
        <f ca="1">SUMPRODUCT($A684:$F684,Results!$B$20:$G$20)</f>
        <v>-3.5747102580554349</v>
      </c>
      <c r="P684" s="10" cm="1">
        <f t="array" aca="1" ref="P684" ca="1">SUMPRODUCT(J684:O684,TRANSPOSE(Test!BL$20:BL$25))+Test!$AD$20-Test!$BL$27</f>
        <v>-13.887503538750751</v>
      </c>
      <c r="Q684" s="10" cm="1">
        <f t="array" aca="1" ref="Q684" ca="1">SUMPRODUCT(J684:O684,TRANSPOSE(Test!ES$20:ES$25))+Test!$AD$20-Test!$ES$27</f>
        <v>-13.792808636411019</v>
      </c>
      <c r="R684" s="10">
        <f ca="1">I684-Results!$E$5*H684</f>
        <v>-16.785708263575248</v>
      </c>
      <c r="S684" s="10" cm="1">
        <f t="array" aca="1" ref="S684" ca="1">SUMPRODUCT(J684:O684,TRANSPOSE(Test!AR$28:AR$33))+Test!$AD$20-Test!$AC$26</f>
        <v>-11.327663154596593</v>
      </c>
      <c r="T684" s="10">
        <f ca="1">SUMPRODUCT(J684:O684,Results!K$9:P$9)</f>
        <v>-13.293022422485301</v>
      </c>
      <c r="U684" s="10">
        <f ca="1">SUMPRODUCT(J684:O684,Results!K$9:P$9)+Test!$AD$20-Test!$AC$31</f>
        <v>-13.276066365960208</v>
      </c>
      <c r="V684" s="10">
        <f t="shared" ca="1" si="61"/>
        <v>-13.120699844191234</v>
      </c>
      <c r="W684" s="10">
        <f t="shared" ca="1" si="62"/>
        <v>-13.215394746530967</v>
      </c>
      <c r="X684" s="10">
        <f t="shared" ca="1" si="63"/>
        <v>-10.222495119366737</v>
      </c>
      <c r="Y684" s="10">
        <f t="shared" ca="1" si="64"/>
        <v>-15.680540228345393</v>
      </c>
      <c r="Z684" s="10">
        <f ca="1">I684-Test!$AD$20</f>
        <v>-27.290331449823871</v>
      </c>
      <c r="AA684" s="10">
        <f t="shared" ca="1" si="65"/>
        <v>-13.732137016981778</v>
      </c>
    </row>
    <row r="685" spans="1:27">
      <c r="A685" s="6">
        <f ca="1">LN((RAND()^(-Results!$F$4))-1)</f>
        <v>-1.1784078264485003</v>
      </c>
      <c r="B685" s="6">
        <f ca="1">LN((RAND()^(-Results!$F$4))-1)</f>
        <v>-2.2322060027363735</v>
      </c>
      <c r="C685" s="6">
        <f ca="1">LN((RAND()^(-Results!$F$4))-1)</f>
        <v>-0.2763864616819372</v>
      </c>
      <c r="D685" s="6">
        <f ca="1">LN((RAND()^(-Results!$F$4))-1)</f>
        <v>-2.7969162688169995E-2</v>
      </c>
      <c r="E685" s="6">
        <f ca="1">LN((RAND()^(-Results!$F$4))-1)</f>
        <v>-0.25682198066550677</v>
      </c>
      <c r="F685" s="6">
        <f ca="1">LN((RAND()^(-Results!$F$4))-1)</f>
        <v>-3.9709301860357136</v>
      </c>
      <c r="G685" s="6">
        <f ca="1">LN((RAND()^(-Results!$F$4))-1)</f>
        <v>-0.7438903116625567</v>
      </c>
      <c r="H685" s="6">
        <f t="shared" ca="1" si="60"/>
        <v>-0.68563914121855241</v>
      </c>
      <c r="I685" s="10">
        <f ca="1">SUMPRODUCT(J685:O685,Results!B$12:G$12)+Results!$F$5*H685</f>
        <v>-36.242281402024304</v>
      </c>
      <c r="J685" s="10">
        <f ca="1">SUMPRODUCT($A685:$F685,Results!$B$15:$G$15)</f>
        <v>11.513783848423888</v>
      </c>
      <c r="K685" s="10">
        <f ca="1">SUMPRODUCT($A685:$F685,Results!$B$16:$G$16)</f>
        <v>-5.643731080631408</v>
      </c>
      <c r="L685" s="10">
        <f ca="1">SUMPRODUCT($A685:$F685,Results!$B$17:$G$17)</f>
        <v>3.6600211535718836</v>
      </c>
      <c r="M685" s="10">
        <f ca="1">SUMPRODUCT($A685:$F685,Results!$B$18:$G$18)</f>
        <v>6.0815632911918334</v>
      </c>
      <c r="N685" s="10">
        <f ca="1">SUMPRODUCT($A685:$F685,Results!$B$19:$G$19)</f>
        <v>-8.3204373555268276</v>
      </c>
      <c r="O685" s="10">
        <f ca="1">SUMPRODUCT($A685:$F685,Results!$B$20:$G$20)</f>
        <v>-5.1892926993237296</v>
      </c>
      <c r="P685" s="10" cm="1">
        <f t="array" aca="1" ref="P685" ca="1">SUMPRODUCT(J685:O685,TRANSPOSE(Test!BL$20:BL$25))+Test!$AD$20-Test!$BL$27</f>
        <v>-32.097785968429058</v>
      </c>
      <c r="Q685" s="10" cm="1">
        <f t="array" aca="1" ref="Q685" ca="1">SUMPRODUCT(J685:O685,TRANSPOSE(Test!ES$20:ES$25))+Test!$AD$20-Test!$ES$27</f>
        <v>-32.216147127755512</v>
      </c>
      <c r="R685" s="10">
        <f ca="1">I685-Results!$E$5*H685</f>
        <v>-33.499724837150097</v>
      </c>
      <c r="S685" s="10" cm="1">
        <f t="array" aca="1" ref="S685" ca="1">SUMPRODUCT(J685:O685,TRANSPOSE(Test!AR$28:AR$33))+Test!$AD$20-Test!$AC$26</f>
        <v>-32.818158121592603</v>
      </c>
      <c r="T685" s="10">
        <f ca="1">SUMPRODUCT(J685:O685,Results!K$9:P$9)</f>
        <v>-32.823174043967278</v>
      </c>
      <c r="U685" s="10">
        <f ca="1">SUMPRODUCT(J685:O685,Results!K$9:P$9)+Test!$AD$20-Test!$AC$31</f>
        <v>-32.806217987442182</v>
      </c>
      <c r="V685" s="10">
        <f t="shared" ca="1" si="61"/>
        <v>-4.144495433595246</v>
      </c>
      <c r="W685" s="10">
        <f t="shared" ca="1" si="62"/>
        <v>-4.0261342742687916</v>
      </c>
      <c r="X685" s="10">
        <f t="shared" ca="1" si="63"/>
        <v>-2.7425565648742065</v>
      </c>
      <c r="Y685" s="10">
        <f t="shared" ca="1" si="64"/>
        <v>-3.4241232804317008</v>
      </c>
      <c r="Z685" s="10">
        <f ca="1">I685-Test!$AD$20</f>
        <v>-36.524409468906192</v>
      </c>
      <c r="AA685" s="10">
        <f t="shared" ca="1" si="65"/>
        <v>-3.4360634145821223</v>
      </c>
    </row>
    <row r="686" spans="1:27">
      <c r="A686" s="6">
        <f ca="1">LN((RAND()^(-Results!$F$4))-1)</f>
        <v>-0.74861937015377689</v>
      </c>
      <c r="B686" s="6">
        <f ca="1">LN((RAND()^(-Results!$F$4))-1)</f>
        <v>-0.29661073195739346</v>
      </c>
      <c r="C686" s="6">
        <f ca="1">LN((RAND()^(-Results!$F$4))-1)</f>
        <v>1.0054197599412433</v>
      </c>
      <c r="D686" s="6">
        <f ca="1">LN((RAND()^(-Results!$F$4))-1)</f>
        <v>-4.9263132223577193</v>
      </c>
      <c r="E686" s="6">
        <f ca="1">LN((RAND()^(-Results!$F$4))-1)</f>
        <v>-1.3421838135679054</v>
      </c>
      <c r="F686" s="6">
        <f ca="1">LN((RAND()^(-Results!$F$4))-1)</f>
        <v>-0.69857610628982902</v>
      </c>
      <c r="G686" s="6">
        <f ca="1">LN((RAND()^(-Results!$F$4))-1)</f>
        <v>-1.4114975456909453</v>
      </c>
      <c r="H686" s="6">
        <f t="shared" ca="1" si="60"/>
        <v>-1.353246375246941</v>
      </c>
      <c r="I686" s="10">
        <f ca="1">SUMPRODUCT(J686:O686,Results!B$12:G$12)+Results!$F$5*H686</f>
        <v>-22.711776912148721</v>
      </c>
      <c r="J686" s="10">
        <f ca="1">SUMPRODUCT($A686:$F686,Results!$B$15:$G$15)</f>
        <v>10.551396436180989</v>
      </c>
      <c r="K686" s="10">
        <f ca="1">SUMPRODUCT($A686:$F686,Results!$B$16:$G$16)</f>
        <v>1.7230599674774694</v>
      </c>
      <c r="L686" s="10">
        <f ca="1">SUMPRODUCT($A686:$F686,Results!$B$17:$G$17)</f>
        <v>6.1981226450998124</v>
      </c>
      <c r="M686" s="10">
        <f ca="1">SUMPRODUCT($A686:$F686,Results!$B$18:$G$18)</f>
        <v>1.5975446768294088</v>
      </c>
      <c r="N686" s="10">
        <f ca="1">SUMPRODUCT($A686:$F686,Results!$B$19:$G$19)</f>
        <v>1.1011572607653353</v>
      </c>
      <c r="O686" s="10">
        <f ca="1">SUMPRODUCT($A686:$F686,Results!$B$20:$G$20)</f>
        <v>-1.6913420637874919</v>
      </c>
      <c r="P686" s="10" cm="1">
        <f t="array" aca="1" ref="P686" ca="1">SUMPRODUCT(J686:O686,TRANSPOSE(Test!BL$20:BL$25))+Test!$AD$20-Test!$BL$27</f>
        <v>-15.348649889431906</v>
      </c>
      <c r="Q686" s="10" cm="1">
        <f t="array" aca="1" ref="Q686" ca="1">SUMPRODUCT(J686:O686,TRANSPOSE(Test!ES$20:ES$25))+Test!$AD$20-Test!$ES$27</f>
        <v>-15.489343033595777</v>
      </c>
      <c r="R686" s="10">
        <f ca="1">I686-Results!$E$5*H686</f>
        <v>-17.298791411160956</v>
      </c>
      <c r="S686" s="10" cm="1">
        <f t="array" aca="1" ref="S686" ca="1">SUMPRODUCT(J686:O686,TRANSPOSE(Test!AR$28:AR$33))+Test!$AD$20-Test!$AC$26</f>
        <v>-13.78706136812055</v>
      </c>
      <c r="T686" s="10">
        <f ca="1">SUMPRODUCT(J686:O686,Results!K$9:P$9)</f>
        <v>-16.312361941584481</v>
      </c>
      <c r="U686" s="10">
        <f ca="1">SUMPRODUCT(J686:O686,Results!K$9:P$9)+Test!$AD$20-Test!$AC$31</f>
        <v>-16.295405885059388</v>
      </c>
      <c r="V686" s="10">
        <f t="shared" ca="1" si="61"/>
        <v>-7.3631270227168155</v>
      </c>
      <c r="W686" s="10">
        <f t="shared" ca="1" si="62"/>
        <v>-7.2224338785529447</v>
      </c>
      <c r="X686" s="10">
        <f t="shared" ca="1" si="63"/>
        <v>-5.4129855009877659</v>
      </c>
      <c r="Y686" s="10">
        <f t="shared" ca="1" si="64"/>
        <v>-8.9247155440281709</v>
      </c>
      <c r="Z686" s="10">
        <f ca="1">I686-Test!$AD$20</f>
        <v>-22.993904979030606</v>
      </c>
      <c r="AA686" s="10">
        <f t="shared" ca="1" si="65"/>
        <v>-6.4163710270893333</v>
      </c>
    </row>
    <row r="687" spans="1:27">
      <c r="A687" s="6">
        <f ca="1">LN((RAND()^(-Results!$F$4))-1)</f>
        <v>-0.48360308126721169</v>
      </c>
      <c r="B687" s="6">
        <f ca="1">LN((RAND()^(-Results!$F$4))-1)</f>
        <v>-0.43809180916687052</v>
      </c>
      <c r="C687" s="6">
        <f ca="1">LN((RAND()^(-Results!$F$4))-1)</f>
        <v>-0.35815581238856931</v>
      </c>
      <c r="D687" s="6">
        <f ca="1">LN((RAND()^(-Results!$F$4))-1)</f>
        <v>1.1243850623854128</v>
      </c>
      <c r="E687" s="6">
        <f ca="1">LN((RAND()^(-Results!$F$4))-1)</f>
        <v>3.1496118104804114</v>
      </c>
      <c r="F687" s="6">
        <f ca="1">LN((RAND()^(-Results!$F$4))-1)</f>
        <v>-2.1518370516949776</v>
      </c>
      <c r="G687" s="6">
        <f ca="1">LN((RAND()^(-Results!$F$4))-1)</f>
        <v>-0.80026508447669709</v>
      </c>
      <c r="H687" s="6">
        <f t="shared" ca="1" si="60"/>
        <v>-0.74201391403269279</v>
      </c>
      <c r="I687" s="10">
        <f ca="1">SUMPRODUCT(J687:O687,Results!B$12:G$12)+Results!$F$5*H687</f>
        <v>-7.2871851381417496</v>
      </c>
      <c r="J687" s="10">
        <f ca="1">SUMPRODUCT($A687:$F687,Results!$B$15:$G$15)</f>
        <v>0.38869565849146337</v>
      </c>
      <c r="K687" s="10">
        <f ca="1">SUMPRODUCT($A687:$F687,Results!$B$16:$G$16)</f>
        <v>3.7819307087070362</v>
      </c>
      <c r="L687" s="10">
        <f ca="1">SUMPRODUCT($A687:$F687,Results!$B$17:$G$17)</f>
        <v>-11.18095365287555</v>
      </c>
      <c r="M687" s="10">
        <f ca="1">SUMPRODUCT($A687:$F687,Results!$B$18:$G$18)</f>
        <v>3.790215561988787</v>
      </c>
      <c r="N687" s="10">
        <f ca="1">SUMPRODUCT($A687:$F687,Results!$B$19:$G$19)</f>
        <v>-6.6798524771021164</v>
      </c>
      <c r="O687" s="10">
        <f ca="1">SUMPRODUCT($A687:$F687,Results!$B$20:$G$20)</f>
        <v>-5.1102650576353383</v>
      </c>
      <c r="P687" s="10" cm="1">
        <f t="array" aca="1" ref="P687" ca="1">SUMPRODUCT(J687:O687,TRANSPOSE(Test!BL$20:BL$25))+Test!$AD$20-Test!$BL$27</f>
        <v>-3.0850027219580825</v>
      </c>
      <c r="Q687" s="10" cm="1">
        <f t="array" aca="1" ref="Q687" ca="1">SUMPRODUCT(J687:O687,TRANSPOSE(Test!ES$20:ES$25))+Test!$AD$20-Test!$ES$27</f>
        <v>-3.0755495300007829</v>
      </c>
      <c r="R687" s="10">
        <f ca="1">I687-Results!$E$5*H687</f>
        <v>-4.3191294820109789</v>
      </c>
      <c r="S687" s="10" cm="1">
        <f t="array" aca="1" ref="S687" ca="1">SUMPRODUCT(J687:O687,TRANSPOSE(Test!AR$28:AR$33))+Test!$AD$20-Test!$AC$26</f>
        <v>-6.3407358657914772</v>
      </c>
      <c r="T687" s="10">
        <f ca="1">SUMPRODUCT(J687:O687,Results!K$9:P$9)</f>
        <v>-3.0092473948642406</v>
      </c>
      <c r="U687" s="10">
        <f ca="1">SUMPRODUCT(J687:O687,Results!K$9:P$9)+Test!$AD$20-Test!$AC$31</f>
        <v>-2.9922913383391481</v>
      </c>
      <c r="V687" s="10">
        <f t="shared" ca="1" si="61"/>
        <v>-4.2021824161836676</v>
      </c>
      <c r="W687" s="10">
        <f t="shared" ca="1" si="62"/>
        <v>-4.2116356081409663</v>
      </c>
      <c r="X687" s="10">
        <f t="shared" ca="1" si="63"/>
        <v>-2.9680556561307707</v>
      </c>
      <c r="Y687" s="10">
        <f t="shared" ca="1" si="64"/>
        <v>-0.94644927235027243</v>
      </c>
      <c r="Z687" s="10">
        <f ca="1">I687-Test!$AD$20</f>
        <v>-7.5693132050236347</v>
      </c>
      <c r="AA687" s="10">
        <f t="shared" ca="1" si="65"/>
        <v>-4.2948937998026011</v>
      </c>
    </row>
    <row r="688" spans="1:27">
      <c r="A688" s="6">
        <f ca="1">LN((RAND()^(-Results!$F$4))-1)</f>
        <v>0.92599056774138244</v>
      </c>
      <c r="B688" s="6">
        <f ca="1">LN((RAND()^(-Results!$F$4))-1)</f>
        <v>1.5942567757827073</v>
      </c>
      <c r="C688" s="6">
        <f ca="1">LN((RAND()^(-Results!$F$4))-1)</f>
        <v>3.4249312962483036</v>
      </c>
      <c r="D688" s="6">
        <f ca="1">LN((RAND()^(-Results!$F$4))-1)</f>
        <v>1.3384414268626941</v>
      </c>
      <c r="E688" s="6">
        <f ca="1">LN((RAND()^(-Results!$F$4))-1)</f>
        <v>-0.35037820341371007</v>
      </c>
      <c r="F688" s="6">
        <f ca="1">LN((RAND()^(-Results!$F$4))-1)</f>
        <v>-0.80237135176446117</v>
      </c>
      <c r="G688" s="6">
        <f ca="1">LN((RAND()^(-Results!$F$4))-1)</f>
        <v>-2.1915483813151009</v>
      </c>
      <c r="H688" s="6">
        <f t="shared" ca="1" si="60"/>
        <v>-2.1332972108710968</v>
      </c>
      <c r="I688" s="10">
        <f ca="1">SUMPRODUCT(J688:O688,Results!B$12:G$12)+Results!$F$5*H688</f>
        <v>-4.1032474344637402</v>
      </c>
      <c r="J688" s="10">
        <f ca="1">SUMPRODUCT($A688:$F688,Results!$B$15:$G$15)</f>
        <v>0.8563717979312071</v>
      </c>
      <c r="K688" s="10">
        <f ca="1">SUMPRODUCT($A688:$F688,Results!$B$16:$G$16)</f>
        <v>3.464648671740747</v>
      </c>
      <c r="L688" s="10">
        <f ca="1">SUMPRODUCT($A688:$F688,Results!$B$17:$G$17)</f>
        <v>7.0011537909659918</v>
      </c>
      <c r="M688" s="10">
        <f ca="1">SUMPRODUCT($A688:$F688,Results!$B$18:$G$18)</f>
        <v>-3.6847111443155645</v>
      </c>
      <c r="N688" s="10">
        <f ca="1">SUMPRODUCT($A688:$F688,Results!$B$19:$G$19)</f>
        <v>6.8140917823650682</v>
      </c>
      <c r="O688" s="10">
        <f ca="1">SUMPRODUCT($A688:$F688,Results!$B$20:$G$20)</f>
        <v>4.5313660054273228</v>
      </c>
      <c r="P688" s="10" cm="1">
        <f t="array" aca="1" ref="P688" ca="1">SUMPRODUCT(J688:O688,TRANSPOSE(Test!BL$20:BL$25))+Test!$AD$20-Test!$BL$27</f>
        <v>7.2858230459887565</v>
      </c>
      <c r="Q688" s="10" cm="1">
        <f t="array" aca="1" ref="Q688" ca="1">SUMPRODUCT(J688:O688,TRANSPOSE(Test!ES$20:ES$25))+Test!$AD$20-Test!$ES$27</f>
        <v>7.3018499695699619</v>
      </c>
      <c r="R688" s="10">
        <f ca="1">I688-Results!$E$5*H688</f>
        <v>4.429941409020647</v>
      </c>
      <c r="S688" s="10" cm="1">
        <f t="array" aca="1" ref="S688" ca="1">SUMPRODUCT(J688:O688,TRANSPOSE(Test!AR$28:AR$33))+Test!$AD$20-Test!$AC$26</f>
        <v>11.15705958294771</v>
      </c>
      <c r="T688" s="10">
        <f ca="1">SUMPRODUCT(J688:O688,Results!K$9:P$9)</f>
        <v>7.3933778542433153</v>
      </c>
      <c r="U688" s="10">
        <f ca="1">SUMPRODUCT(J688:O688,Results!K$9:P$9)+Test!$AD$20-Test!$AC$31</f>
        <v>7.4103339107684079</v>
      </c>
      <c r="V688" s="10">
        <f t="shared" ca="1" si="61"/>
        <v>-11.389070480452496</v>
      </c>
      <c r="W688" s="10">
        <f t="shared" ca="1" si="62"/>
        <v>-11.405097404033702</v>
      </c>
      <c r="X688" s="10">
        <f t="shared" ca="1" si="63"/>
        <v>-8.5331888434843872</v>
      </c>
      <c r="Y688" s="10">
        <f t="shared" ca="1" si="64"/>
        <v>-15.260307017411449</v>
      </c>
      <c r="Z688" s="10">
        <f ca="1">I688-Test!$AD$20</f>
        <v>-4.3853755013456253</v>
      </c>
      <c r="AA688" s="10">
        <f t="shared" ca="1" si="65"/>
        <v>-11.513581345232147</v>
      </c>
    </row>
    <row r="689" spans="1:27">
      <c r="A689" s="6">
        <f ca="1">LN((RAND()^(-Results!$F$4))-1)</f>
        <v>1.0008539010970767</v>
      </c>
      <c r="B689" s="6">
        <f ca="1">LN((RAND()^(-Results!$F$4))-1)</f>
        <v>-1.4343202580076349</v>
      </c>
      <c r="C689" s="6">
        <f ca="1">LN((RAND()^(-Results!$F$4))-1)</f>
        <v>-5.6115997688785253</v>
      </c>
      <c r="D689" s="6">
        <f ca="1">LN((RAND()^(-Results!$F$4))-1)</f>
        <v>0.56227175791619788</v>
      </c>
      <c r="E689" s="6">
        <f ca="1">LN((RAND()^(-Results!$F$4))-1)</f>
        <v>0.66397449436106426</v>
      </c>
      <c r="F689" s="6">
        <f ca="1">LN((RAND()^(-Results!$F$4))-1)</f>
        <v>-1.426242369944879</v>
      </c>
      <c r="G689" s="6">
        <f ca="1">LN((RAND()^(-Results!$F$4))-1)</f>
        <v>-3.3734635228100607</v>
      </c>
      <c r="H689" s="6">
        <f t="shared" ca="1" si="60"/>
        <v>-3.3152123523660566</v>
      </c>
      <c r="I689" s="10">
        <f ca="1">SUMPRODUCT(J689:O689,Results!B$12:G$12)+Results!$F$5*H689</f>
        <v>-18.118571391000074</v>
      </c>
      <c r="J689" s="10">
        <f ca="1">SUMPRODUCT($A689:$F689,Results!$B$15:$G$15)</f>
        <v>-5.9652208562329738</v>
      </c>
      <c r="K689" s="10">
        <f ca="1">SUMPRODUCT($A689:$F689,Results!$B$16:$G$16)</f>
        <v>-9.0814379165269212</v>
      </c>
      <c r="L689" s="10">
        <f ca="1">SUMPRODUCT($A689:$F689,Results!$B$17:$G$17)</f>
        <v>-8.0961388465474222</v>
      </c>
      <c r="M689" s="10">
        <f ca="1">SUMPRODUCT($A689:$F689,Results!$B$18:$G$18)</f>
        <v>10.266043453739197</v>
      </c>
      <c r="N689" s="10">
        <f ca="1">SUMPRODUCT($A689:$F689,Results!$B$19:$G$19)</f>
        <v>-5.7096101778004051</v>
      </c>
      <c r="O689" s="10">
        <f ca="1">SUMPRODUCT($A689:$F689,Results!$B$20:$G$20)</f>
        <v>-6.788679336591608</v>
      </c>
      <c r="P689" s="10" cm="1">
        <f t="array" aca="1" ref="P689" ca="1">SUMPRODUCT(J689:O689,TRANSPOSE(Test!BL$20:BL$25))+Test!$AD$20-Test!$BL$27</f>
        <v>-3.1335536338540355</v>
      </c>
      <c r="Q689" s="10" cm="1">
        <f t="array" aca="1" ref="Q689" ca="1">SUMPRODUCT(J689:O689,TRANSPOSE(Test!ES$20:ES$25))+Test!$AD$20-Test!$ES$27</f>
        <v>-3.1420433869500708</v>
      </c>
      <c r="R689" s="10">
        <f ca="1">I689-Results!$E$5*H689</f>
        <v>-4.8577219815358479</v>
      </c>
      <c r="S689" s="10" cm="1">
        <f t="array" aca="1" ref="S689" ca="1">SUMPRODUCT(J689:O689,TRANSPOSE(Test!AR$28:AR$33))+Test!$AD$20-Test!$AC$26</f>
        <v>-14.618392007651883</v>
      </c>
      <c r="T689" s="10">
        <f ca="1">SUMPRODUCT(J689:O689,Results!K$9:P$9)</f>
        <v>-3.1925269722860703</v>
      </c>
      <c r="U689" s="10">
        <f ca="1">SUMPRODUCT(J689:O689,Results!K$9:P$9)+Test!$AD$20-Test!$AC$31</f>
        <v>-3.1755709157609782</v>
      </c>
      <c r="V689" s="10">
        <f t="shared" ca="1" si="61"/>
        <v>-14.985017757146039</v>
      </c>
      <c r="W689" s="10">
        <f t="shared" ca="1" si="62"/>
        <v>-14.976528004050003</v>
      </c>
      <c r="X689" s="10">
        <f t="shared" ca="1" si="63"/>
        <v>-13.260849409464226</v>
      </c>
      <c r="Y689" s="10">
        <f t="shared" ca="1" si="64"/>
        <v>-3.5001793833481916</v>
      </c>
      <c r="Z689" s="10">
        <f ca="1">I689-Test!$AD$20</f>
        <v>-18.400699457881959</v>
      </c>
      <c r="AA689" s="10">
        <f t="shared" ca="1" si="65"/>
        <v>-14.943000475239096</v>
      </c>
    </row>
    <row r="690" spans="1:27">
      <c r="A690" s="6">
        <f ca="1">LN((RAND()^(-Results!$F$4))-1)</f>
        <v>7.0783722329273657E-2</v>
      </c>
      <c r="B690" s="6">
        <f ca="1">LN((RAND()^(-Results!$F$4))-1)</f>
        <v>-2.3152462880966183</v>
      </c>
      <c r="C690" s="6">
        <f ca="1">LN((RAND()^(-Results!$F$4))-1)</f>
        <v>-1.9478808732923567</v>
      </c>
      <c r="D690" s="6">
        <f ca="1">LN((RAND()^(-Results!$F$4))-1)</f>
        <v>-1.5195172424032173</v>
      </c>
      <c r="E690" s="6">
        <f ca="1">LN((RAND()^(-Results!$F$4))-1)</f>
        <v>-0.70022365064980741</v>
      </c>
      <c r="F690" s="6">
        <f ca="1">LN((RAND()^(-Results!$F$4))-1)</f>
        <v>0.21047633812107366</v>
      </c>
      <c r="G690" s="6">
        <f ca="1">LN((RAND()^(-Results!$F$4))-1)</f>
        <v>-1.3719002677229815</v>
      </c>
      <c r="H690" s="6">
        <f t="shared" ca="1" si="60"/>
        <v>-1.3136490972789772</v>
      </c>
      <c r="I690" s="10">
        <f ca="1">SUMPRODUCT(J690:O690,Results!B$12:G$12)+Results!$F$5*H690</f>
        <v>-14.107111996522901</v>
      </c>
      <c r="J690" s="10">
        <f ca="1">SUMPRODUCT($A690:$F690,Results!$B$15:$G$15)</f>
        <v>0.3586656539342209</v>
      </c>
      <c r="K690" s="10">
        <f ca="1">SUMPRODUCT($A690:$F690,Results!$B$16:$G$16)</f>
        <v>-4.6666324942085948</v>
      </c>
      <c r="L690" s="10">
        <f ca="1">SUMPRODUCT($A690:$F690,Results!$B$17:$G$17)</f>
        <v>-1.3450166716758734</v>
      </c>
      <c r="M690" s="10">
        <f ca="1">SUMPRODUCT($A690:$F690,Results!$B$18:$G$18)</f>
        <v>2.2303959306433492</v>
      </c>
      <c r="N690" s="10">
        <f ca="1">SUMPRODUCT($A690:$F690,Results!$B$19:$G$19)</f>
        <v>-3.7335086858476876</v>
      </c>
      <c r="O690" s="10">
        <f ca="1">SUMPRODUCT($A690:$F690,Results!$B$20:$G$20)</f>
        <v>-2.0033093569278</v>
      </c>
      <c r="P690" s="10" cm="1">
        <f t="array" aca="1" ref="P690" ca="1">SUMPRODUCT(J690:O690,TRANSPOSE(Test!BL$20:BL$25))+Test!$AD$20-Test!$BL$27</f>
        <v>-7.6169872780368584</v>
      </c>
      <c r="Q690" s="10" cm="1">
        <f t="array" aca="1" ref="Q690" ca="1">SUMPRODUCT(J690:O690,TRANSPOSE(Test!ES$20:ES$25))+Test!$AD$20-Test!$ES$27</f>
        <v>-7.7211274007177622</v>
      </c>
      <c r="R690" s="10">
        <f ca="1">I690-Results!$E$5*H690</f>
        <v>-8.8525156074069926</v>
      </c>
      <c r="S690" s="10" cm="1">
        <f t="array" aca="1" ref="S690" ca="1">SUMPRODUCT(J690:O690,TRANSPOSE(Test!AR$28:AR$33))+Test!$AD$20-Test!$AC$26</f>
        <v>-9.4133049312384713</v>
      </c>
      <c r="T690" s="10">
        <f ca="1">SUMPRODUCT(J690:O690,Results!K$9:P$9)</f>
        <v>-8.2990080517988645</v>
      </c>
      <c r="U690" s="10">
        <f ca="1">SUMPRODUCT(J690:O690,Results!K$9:P$9)+Test!$AD$20-Test!$AC$31</f>
        <v>-8.2820519952737719</v>
      </c>
      <c r="V690" s="10">
        <f t="shared" ca="1" si="61"/>
        <v>-6.4901247184860429</v>
      </c>
      <c r="W690" s="10">
        <f t="shared" ca="1" si="62"/>
        <v>-6.3859845958051391</v>
      </c>
      <c r="X690" s="10">
        <f t="shared" ca="1" si="63"/>
        <v>-5.2545963891159087</v>
      </c>
      <c r="Y690" s="10">
        <f t="shared" ca="1" si="64"/>
        <v>-4.6938070652844299</v>
      </c>
      <c r="Z690" s="10">
        <f ca="1">I690-Test!$AD$20</f>
        <v>-14.389240063404786</v>
      </c>
      <c r="AA690" s="10">
        <f t="shared" ca="1" si="65"/>
        <v>-5.8250600012491294</v>
      </c>
    </row>
    <row r="691" spans="1:27">
      <c r="A691" s="6">
        <f ca="1">LN((RAND()^(-Results!$F$4))-1)</f>
        <v>-1.60287082268349</v>
      </c>
      <c r="B691" s="6">
        <f ca="1">LN((RAND()^(-Results!$F$4))-1)</f>
        <v>-3.4757828632478698</v>
      </c>
      <c r="C691" s="6">
        <f ca="1">LN((RAND()^(-Results!$F$4))-1)</f>
        <v>0.136070617509431</v>
      </c>
      <c r="D691" s="6">
        <f ca="1">LN((RAND()^(-Results!$F$4))-1)</f>
        <v>1.3108791965929476</v>
      </c>
      <c r="E691" s="6">
        <f ca="1">LN((RAND()^(-Results!$F$4))-1)</f>
        <v>-0.30133203591051111</v>
      </c>
      <c r="F691" s="6">
        <f ca="1">LN((RAND()^(-Results!$F$4))-1)</f>
        <v>-2.9674471011990757</v>
      </c>
      <c r="G691" s="6">
        <f ca="1">LN((RAND()^(-Results!$F$4))-1)</f>
        <v>1.9162926975515162</v>
      </c>
      <c r="H691" s="6">
        <f t="shared" ca="1" si="60"/>
        <v>1.9745438679955205</v>
      </c>
      <c r="I691" s="10">
        <f ca="1">SUMPRODUCT(J691:O691,Results!B$12:G$12)+Results!$F$5*H691</f>
        <v>-23.615888834263178</v>
      </c>
      <c r="J691" s="10">
        <f ca="1">SUMPRODUCT($A691:$F691,Results!$B$15:$G$15)</f>
        <v>10.142564208985059</v>
      </c>
      <c r="K691" s="10">
        <f ca="1">SUMPRODUCT($A691:$F691,Results!$B$16:$G$16)</f>
        <v>-6.4282269883114243</v>
      </c>
      <c r="L691" s="10">
        <f ca="1">SUMPRODUCT($A691:$F691,Results!$B$17:$G$17)</f>
        <v>2.6933189229535524</v>
      </c>
      <c r="M691" s="10">
        <f ca="1">SUMPRODUCT($A691:$F691,Results!$B$18:$G$18)</f>
        <v>2.5186352638998746</v>
      </c>
      <c r="N691" s="10">
        <f ca="1">SUMPRODUCT($A691:$F691,Results!$B$19:$G$19)</f>
        <v>-10.911945578969757</v>
      </c>
      <c r="O691" s="10">
        <f ca="1">SUMPRODUCT($A691:$F691,Results!$B$20:$G$20)</f>
        <v>-3.3877843579990006</v>
      </c>
      <c r="P691" s="10" cm="1">
        <f t="array" aca="1" ref="P691" ca="1">SUMPRODUCT(J691:O691,TRANSPOSE(Test!BL$20:BL$25))+Test!$AD$20-Test!$BL$27</f>
        <v>-32.366730317877625</v>
      </c>
      <c r="Q691" s="10" cm="1">
        <f t="array" aca="1" ref="Q691" ca="1">SUMPRODUCT(J691:O691,TRANSPOSE(Test!ES$20:ES$25))+Test!$AD$20-Test!$ES$27</f>
        <v>-32.484200014623354</v>
      </c>
      <c r="R691" s="10">
        <f ca="1">I691-Results!$E$5*H691</f>
        <v>-31.51406430624526</v>
      </c>
      <c r="S691" s="10" cm="1">
        <f t="array" aca="1" ref="S691" ca="1">SUMPRODUCT(J691:O691,TRANSPOSE(Test!AR$28:AR$33))+Test!$AD$20-Test!$AC$26</f>
        <v>-29.732614746406398</v>
      </c>
      <c r="T691" s="10">
        <f ca="1">SUMPRODUCT(J691:O691,Results!K$9:P$9)</f>
        <v>-33.062423865292452</v>
      </c>
      <c r="U691" s="10">
        <f ca="1">SUMPRODUCT(J691:O691,Results!K$9:P$9)+Test!$AD$20-Test!$AC$31</f>
        <v>-33.045467808767356</v>
      </c>
      <c r="V691" s="10">
        <f t="shared" ca="1" si="61"/>
        <v>8.7508414836144475</v>
      </c>
      <c r="W691" s="10">
        <f t="shared" ca="1" si="62"/>
        <v>8.8683111803601768</v>
      </c>
      <c r="X691" s="10">
        <f t="shared" ca="1" si="63"/>
        <v>7.898175471982082</v>
      </c>
      <c r="Y691" s="10">
        <f t="shared" ca="1" si="64"/>
        <v>6.1167259121432203</v>
      </c>
      <c r="Z691" s="10">
        <f ca="1">I691-Test!$AD$20</f>
        <v>-23.898016901145063</v>
      </c>
      <c r="AA691" s="10">
        <f t="shared" ca="1" si="65"/>
        <v>9.429578974504178</v>
      </c>
    </row>
    <row r="692" spans="1:27">
      <c r="A692" s="6">
        <f ca="1">LN((RAND()^(-Results!$F$4))-1)</f>
        <v>1.1102669509144518</v>
      </c>
      <c r="B692" s="6">
        <f ca="1">LN((RAND()^(-Results!$F$4))-1)</f>
        <v>2.3714849912222169</v>
      </c>
      <c r="C692" s="6">
        <f ca="1">LN((RAND()^(-Results!$F$4))-1)</f>
        <v>0.29792436060817751</v>
      </c>
      <c r="D692" s="6">
        <f ca="1">LN((RAND()^(-Results!$F$4))-1)</f>
        <v>-0.79588927846658974</v>
      </c>
      <c r="E692" s="6">
        <f ca="1">LN((RAND()^(-Results!$F$4))-1)</f>
        <v>2.3663279565328716</v>
      </c>
      <c r="F692" s="6">
        <f ca="1">LN((RAND()^(-Results!$F$4))-1)</f>
        <v>-0.42189652831457936</v>
      </c>
      <c r="G692" s="6">
        <f ca="1">LN((RAND()^(-Results!$F$4))-1)</f>
        <v>-2.9889401718215955</v>
      </c>
      <c r="H692" s="6">
        <f t="shared" ca="1" si="60"/>
        <v>-2.9306890013775915</v>
      </c>
      <c r="I692" s="10">
        <f ca="1">SUMPRODUCT(J692:O692,Results!B$12:G$12)+Results!$F$5*H692</f>
        <v>4.0965281902271897</v>
      </c>
      <c r="J692" s="10">
        <f ca="1">SUMPRODUCT($A692:$F692,Results!$B$15:$G$15)</f>
        <v>-4.6263848718979474</v>
      </c>
      <c r="K692" s="10">
        <f ca="1">SUMPRODUCT($A692:$F692,Results!$B$16:$G$16)</f>
        <v>7.9051058689438483</v>
      </c>
      <c r="L692" s="10">
        <f ca="1">SUMPRODUCT($A692:$F692,Results!$B$17:$G$17)</f>
        <v>-7.8658315868848288</v>
      </c>
      <c r="M692" s="10">
        <f ca="1">SUMPRODUCT($A692:$F692,Results!$B$18:$G$18)</f>
        <v>2.0603137838694479</v>
      </c>
      <c r="N692" s="10">
        <f ca="1">SUMPRODUCT($A692:$F692,Results!$B$19:$G$19)</f>
        <v>4.374922184396997</v>
      </c>
      <c r="O692" s="10">
        <f ca="1">SUMPRODUCT($A692:$F692,Results!$B$20:$G$20)</f>
        <v>-1.5823775354563443</v>
      </c>
      <c r="P692" s="10" cm="1">
        <f t="array" aca="1" ref="P692" ca="1">SUMPRODUCT(J692:O692,TRANSPOSE(Test!BL$20:BL$25))+Test!$AD$20-Test!$BL$27</f>
        <v>18.551215020015913</v>
      </c>
      <c r="Q692" s="10" cm="1">
        <f t="array" aca="1" ref="Q692" ca="1">SUMPRODUCT(J692:O692,TRANSPOSE(Test!ES$20:ES$25))+Test!$AD$20-Test!$ES$27</f>
        <v>18.604125218867171</v>
      </c>
      <c r="R692" s="10">
        <f ca="1">I692-Results!$E$5*H692</f>
        <v>15.819284195737556</v>
      </c>
      <c r="S692" s="10" cm="1">
        <f t="array" aca="1" ref="S692" ca="1">SUMPRODUCT(J692:O692,TRANSPOSE(Test!AR$28:AR$33))+Test!$AD$20-Test!$AC$26</f>
        <v>14.017072545356815</v>
      </c>
      <c r="T692" s="10">
        <f ca="1">SUMPRODUCT(J692:O692,Results!K$9:P$9)</f>
        <v>18.845665000794366</v>
      </c>
      <c r="U692" s="10">
        <f ca="1">SUMPRODUCT(J692:O692,Results!K$9:P$9)+Test!$AD$20-Test!$AC$31</f>
        <v>18.862621057319458</v>
      </c>
      <c r="V692" s="10">
        <f t="shared" ca="1" si="61"/>
        <v>-14.454686829788724</v>
      </c>
      <c r="W692" s="10">
        <f t="shared" ca="1" si="62"/>
        <v>-14.507597028639982</v>
      </c>
      <c r="X692" s="10">
        <f t="shared" ca="1" si="63"/>
        <v>-11.722756005510366</v>
      </c>
      <c r="Y692" s="10">
        <f t="shared" ca="1" si="64"/>
        <v>-9.9205443551296248</v>
      </c>
      <c r="Z692" s="10">
        <f ca="1">I692-Test!$AD$20</f>
        <v>3.8144001233453046</v>
      </c>
      <c r="AA692" s="10">
        <f t="shared" ca="1" si="65"/>
        <v>-14.766092867092269</v>
      </c>
    </row>
    <row r="693" spans="1:27">
      <c r="A693" s="6">
        <f ca="1">LN((RAND()^(-Results!$F$4))-1)</f>
        <v>3.643146632381975</v>
      </c>
      <c r="B693" s="6">
        <f ca="1">LN((RAND()^(-Results!$F$4))-1)</f>
        <v>1.6110774629700158</v>
      </c>
      <c r="C693" s="6">
        <f ca="1">LN((RAND()^(-Results!$F$4))-1)</f>
        <v>-0.49775978564010276</v>
      </c>
      <c r="D693" s="6">
        <f ca="1">LN((RAND()^(-Results!$F$4))-1)</f>
        <v>1.6921573676273265</v>
      </c>
      <c r="E693" s="6">
        <f ca="1">LN((RAND()^(-Results!$F$4))-1)</f>
        <v>0.88313015044679033</v>
      </c>
      <c r="F693" s="6">
        <f ca="1">LN((RAND()^(-Results!$F$4))-1)</f>
        <v>1.0155767554063326</v>
      </c>
      <c r="G693" s="6">
        <f ca="1">LN((RAND()^(-Results!$F$4))-1)</f>
        <v>-1.3518169931153192</v>
      </c>
      <c r="H693" s="6">
        <f t="shared" ca="1" si="60"/>
        <v>-1.2935658226713149</v>
      </c>
      <c r="I693" s="10">
        <f ca="1">SUMPRODUCT(J693:O693,Results!B$12:G$12)+Results!$F$5*H693</f>
        <v>30.86084291156153</v>
      </c>
      <c r="J693" s="10">
        <f ca="1">SUMPRODUCT($A693:$F693,Results!$B$15:$G$15)</f>
        <v>-15.536600683110279</v>
      </c>
      <c r="K693" s="10">
        <f ca="1">SUMPRODUCT($A693:$F693,Results!$B$16:$G$16)</f>
        <v>1.760685750120021</v>
      </c>
      <c r="L693" s="10">
        <f ca="1">SUMPRODUCT($A693:$F693,Results!$B$17:$G$17)</f>
        <v>-4.6559354081606283</v>
      </c>
      <c r="M693" s="10">
        <f ca="1">SUMPRODUCT($A693:$F693,Results!$B$18:$G$18)</f>
        <v>-0.53461054980163203</v>
      </c>
      <c r="N693" s="10">
        <f ca="1">SUMPRODUCT($A693:$F693,Results!$B$19:$G$19)</f>
        <v>9.8826308561366947</v>
      </c>
      <c r="O693" s="10">
        <f ca="1">SUMPRODUCT($A693:$F693,Results!$B$20:$G$20)</f>
        <v>3.6783131606288846</v>
      </c>
      <c r="P693" s="10" cm="1">
        <f t="array" aca="1" ref="P693" ca="1">SUMPRODUCT(J693:O693,TRANSPOSE(Test!BL$20:BL$25))+Test!$AD$20-Test!$BL$27</f>
        <v>36.592149869777842</v>
      </c>
      <c r="Q693" s="10" cm="1">
        <f t="array" aca="1" ref="Q693" ca="1">SUMPRODUCT(J693:O693,TRANSPOSE(Test!ES$20:ES$25))+Test!$AD$20-Test!$ES$27</f>
        <v>36.637620659801698</v>
      </c>
      <c r="R693" s="10">
        <f ca="1">I693-Results!$E$5*H693</f>
        <v>36.035106202246787</v>
      </c>
      <c r="S693" s="10" cm="1">
        <f t="array" aca="1" ref="S693" ca="1">SUMPRODUCT(J693:O693,TRANSPOSE(Test!AR$28:AR$33))+Test!$AD$20-Test!$AC$26</f>
        <v>31.163281921027057</v>
      </c>
      <c r="T693" s="10">
        <f ca="1">SUMPRODUCT(J693:O693,Results!K$9:P$9)</f>
        <v>36.874035439223739</v>
      </c>
      <c r="U693" s="10">
        <f ca="1">SUMPRODUCT(J693:O693,Results!K$9:P$9)+Test!$AD$20-Test!$AC$31</f>
        <v>36.890991495748835</v>
      </c>
      <c r="V693" s="10">
        <f t="shared" ca="1" si="61"/>
        <v>-5.7313069582163116</v>
      </c>
      <c r="W693" s="10">
        <f t="shared" ca="1" si="62"/>
        <v>-5.7767777482401677</v>
      </c>
      <c r="X693" s="10">
        <f t="shared" ca="1" si="63"/>
        <v>-5.174263290685257</v>
      </c>
      <c r="Y693" s="10">
        <f t="shared" ca="1" si="64"/>
        <v>-0.30243900946552671</v>
      </c>
      <c r="Z693" s="10">
        <f ca="1">I693-Test!$AD$20</f>
        <v>30.578714844679645</v>
      </c>
      <c r="AA693" s="10">
        <f t="shared" ca="1" si="65"/>
        <v>-6.0301485841873053</v>
      </c>
    </row>
    <row r="694" spans="1:27">
      <c r="A694" s="6">
        <f ca="1">LN((RAND()^(-Results!$F$4))-1)</f>
        <v>1.9016211467295829</v>
      </c>
      <c r="B694" s="6">
        <f ca="1">LN((RAND()^(-Results!$F$4))-1)</f>
        <v>3.5040056653384073</v>
      </c>
      <c r="C694" s="6">
        <f ca="1">LN((RAND()^(-Results!$F$4))-1)</f>
        <v>-1.2259828776621917</v>
      </c>
      <c r="D694" s="6">
        <f ca="1">LN((RAND()^(-Results!$F$4))-1)</f>
        <v>-0.99529579884325792</v>
      </c>
      <c r="E694" s="6">
        <f ca="1">LN((RAND()^(-Results!$F$4))-1)</f>
        <v>1.6293222496938076</v>
      </c>
      <c r="F694" s="6">
        <f ca="1">LN((RAND()^(-Results!$F$4))-1)</f>
        <v>1.228007969634646</v>
      </c>
      <c r="G694" s="6">
        <f ca="1">LN((RAND()^(-Results!$F$4))-1)</f>
        <v>0.10005967300575129</v>
      </c>
      <c r="H694" s="6">
        <f t="shared" ca="1" si="60"/>
        <v>0.15831084344975555</v>
      </c>
      <c r="I694" s="10">
        <f ca="1">SUMPRODUCT(J694:O694,Results!B$12:G$12)+Results!$F$5*H694</f>
        <v>32.674033884886235</v>
      </c>
      <c r="J694" s="10">
        <f ca="1">SUMPRODUCT($A694:$F694,Results!$B$15:$G$15)</f>
        <v>-10.468724472037962</v>
      </c>
      <c r="K694" s="10">
        <f ca="1">SUMPRODUCT($A694:$F694,Results!$B$16:$G$16)</f>
        <v>6.3323502666845704</v>
      </c>
      <c r="L694" s="10">
        <f ca="1">SUMPRODUCT($A694:$F694,Results!$B$17:$G$17)</f>
        <v>-7.4789378248841203</v>
      </c>
      <c r="M694" s="10">
        <f ca="1">SUMPRODUCT($A694:$F694,Results!$B$18:$G$18)</f>
        <v>2.1550944501601839</v>
      </c>
      <c r="N694" s="10">
        <f ca="1">SUMPRODUCT($A694:$F694,Results!$B$19:$G$19)</f>
        <v>8.554963038331282</v>
      </c>
      <c r="O694" s="10">
        <f ca="1">SUMPRODUCT($A694:$F694,Results!$B$20:$G$20)</f>
        <v>-0.25814123580003456</v>
      </c>
      <c r="P694" s="10" cm="1">
        <f t="array" aca="1" ref="P694" ca="1">SUMPRODUCT(J694:O694,TRANSPOSE(Test!BL$20:BL$25))+Test!$AD$20-Test!$BL$27</f>
        <v>30.589286503377309</v>
      </c>
      <c r="Q694" s="10" cm="1">
        <f t="array" aca="1" ref="Q694" ca="1">SUMPRODUCT(J694:O694,TRANSPOSE(Test!ES$20:ES$25))+Test!$AD$20-Test!$ES$27</f>
        <v>30.707365917296652</v>
      </c>
      <c r="R694" s="10">
        <f ca="1">I694-Results!$E$5*H694</f>
        <v>32.040790511087209</v>
      </c>
      <c r="S694" s="10" cm="1">
        <f t="array" aca="1" ref="S694" ca="1">SUMPRODUCT(J694:O694,TRANSPOSE(Test!AR$28:AR$33))+Test!$AD$20-Test!$AC$26</f>
        <v>23.491569656373429</v>
      </c>
      <c r="T694" s="10">
        <f ca="1">SUMPRODUCT(J694:O694,Results!K$9:P$9)</f>
        <v>31.267962439532997</v>
      </c>
      <c r="U694" s="10">
        <f ca="1">SUMPRODUCT(J694:O694,Results!K$9:P$9)+Test!$AD$20-Test!$AC$31</f>
        <v>31.28491849605809</v>
      </c>
      <c r="V694" s="10">
        <f t="shared" ca="1" si="61"/>
        <v>2.0847473815089259</v>
      </c>
      <c r="W694" s="10">
        <f t="shared" ca="1" si="62"/>
        <v>1.9666679675895828</v>
      </c>
      <c r="X694" s="10">
        <f t="shared" ca="1" si="63"/>
        <v>0.63324337379902573</v>
      </c>
      <c r="Y694" s="10">
        <f t="shared" ca="1" si="64"/>
        <v>9.1824642285128064</v>
      </c>
      <c r="Z694" s="10">
        <f ca="1">I694-Test!$AD$20</f>
        <v>32.391905818004346</v>
      </c>
      <c r="AA694" s="10">
        <f t="shared" ca="1" si="65"/>
        <v>1.3891153888281451</v>
      </c>
    </row>
    <row r="695" spans="1:27">
      <c r="A695" s="6">
        <f ca="1">LN((RAND()^(-Results!$F$4))-1)</f>
        <v>0.14099589022044717</v>
      </c>
      <c r="B695" s="6">
        <f ca="1">LN((RAND()^(-Results!$F$4))-1)</f>
        <v>0.57970711981083067</v>
      </c>
      <c r="C695" s="6">
        <f ca="1">LN((RAND()^(-Results!$F$4))-1)</f>
        <v>-1.1442781640731194</v>
      </c>
      <c r="D695" s="6">
        <f ca="1">LN((RAND()^(-Results!$F$4))-1)</f>
        <v>-1.698972217634704</v>
      </c>
      <c r="E695" s="6">
        <f ca="1">LN((RAND()^(-Results!$F$4))-1)</f>
        <v>0.30509891361402985</v>
      </c>
      <c r="F695" s="6">
        <f ca="1">LN((RAND()^(-Results!$F$4))-1)</f>
        <v>0.79371507932148722</v>
      </c>
      <c r="G695" s="6">
        <f ca="1">LN((RAND()^(-Results!$F$4))-1)</f>
        <v>-1.5282160767029276</v>
      </c>
      <c r="H695" s="6">
        <f t="shared" ca="1" si="60"/>
        <v>-1.4699649062589233</v>
      </c>
      <c r="I695" s="10">
        <f ca="1">SUMPRODUCT(J695:O695,Results!B$12:G$12)+Results!$F$5*H695</f>
        <v>-1.3595759348915175</v>
      </c>
      <c r="J695" s="10">
        <f ca="1">SUMPRODUCT($A695:$F695,Results!$B$15:$G$15)</f>
        <v>-1.8434558921367166</v>
      </c>
      <c r="K695" s="10">
        <f ca="1">SUMPRODUCT($A695:$F695,Results!$B$16:$G$16)</f>
        <v>1.5393903325349181</v>
      </c>
      <c r="L695" s="10">
        <f ca="1">SUMPRODUCT($A695:$F695,Results!$B$17:$G$17)</f>
        <v>-3.2668499702428742</v>
      </c>
      <c r="M695" s="10">
        <f ca="1">SUMPRODUCT($A695:$F695,Results!$B$18:$G$18)</f>
        <v>1.4737770950720848</v>
      </c>
      <c r="N695" s="10">
        <f ca="1">SUMPRODUCT($A695:$F695,Results!$B$19:$G$19)</f>
        <v>1.0697032444798578</v>
      </c>
      <c r="O695" s="10">
        <f ca="1">SUMPRODUCT($A695:$F695,Results!$B$20:$G$20)</f>
        <v>-1.3797418333837166</v>
      </c>
      <c r="P695" s="10" cm="1">
        <f t="array" aca="1" ref="P695" ca="1">SUMPRODUCT(J695:O695,TRANSPOSE(Test!BL$20:BL$25))+Test!$AD$20-Test!$BL$27</f>
        <v>5.4894802281066681</v>
      </c>
      <c r="Q695" s="10" cm="1">
        <f t="array" aca="1" ref="Q695" ca="1">SUMPRODUCT(J695:O695,TRANSPOSE(Test!ES$20:ES$25))+Test!$AD$20-Test!$ES$27</f>
        <v>5.5003563707539627</v>
      </c>
      <c r="R695" s="10">
        <f ca="1">I695-Results!$E$5*H695</f>
        <v>4.5202836901441756</v>
      </c>
      <c r="S695" s="10" cm="1">
        <f t="array" aca="1" ref="S695" ca="1">SUMPRODUCT(J695:O695,TRANSPOSE(Test!AR$28:AR$33))+Test!$AD$20-Test!$AC$26</f>
        <v>2.8531493487594624</v>
      </c>
      <c r="T695" s="10">
        <f ca="1">SUMPRODUCT(J695:O695,Results!K$9:P$9)</f>
        <v>5.5053688112908841</v>
      </c>
      <c r="U695" s="10">
        <f ca="1">SUMPRODUCT(J695:O695,Results!K$9:P$9)+Test!$AD$20-Test!$AC$31</f>
        <v>5.5223248678159766</v>
      </c>
      <c r="V695" s="10">
        <f t="shared" ca="1" si="61"/>
        <v>-6.8490561629981856</v>
      </c>
      <c r="W695" s="10">
        <f t="shared" ca="1" si="62"/>
        <v>-6.8599323056454802</v>
      </c>
      <c r="X695" s="10">
        <f t="shared" ca="1" si="63"/>
        <v>-5.8798596250356931</v>
      </c>
      <c r="Y695" s="10">
        <f t="shared" ca="1" si="64"/>
        <v>-4.2127252836509799</v>
      </c>
      <c r="Z695" s="10">
        <f ca="1">I695-Test!$AD$20</f>
        <v>-1.6417040017734028</v>
      </c>
      <c r="AA695" s="10">
        <f t="shared" ca="1" si="65"/>
        <v>-6.8819008027074942</v>
      </c>
    </row>
    <row r="696" spans="1:27">
      <c r="A696" s="6">
        <f ca="1">LN((RAND()^(-Results!$F$4))-1)</f>
        <v>0.30652747643685707</v>
      </c>
      <c r="B696" s="6">
        <f ca="1">LN((RAND()^(-Results!$F$4))-1)</f>
        <v>0.40360221544899483</v>
      </c>
      <c r="C696" s="6">
        <f ca="1">LN((RAND()^(-Results!$F$4))-1)</f>
        <v>-0.67344304163639357</v>
      </c>
      <c r="D696" s="6">
        <f ca="1">LN((RAND()^(-Results!$F$4))-1)</f>
        <v>-1.6063901459745675</v>
      </c>
      <c r="E696" s="6">
        <f ca="1">LN((RAND()^(-Results!$F$4))-1)</f>
        <v>-4.9651697500707019E-2</v>
      </c>
      <c r="F696" s="6">
        <f ca="1">LN((RAND()^(-Results!$F$4))-1)</f>
        <v>-1.3257443274948579</v>
      </c>
      <c r="G696" s="6">
        <f ca="1">LN((RAND()^(-Results!$F$4))-1)</f>
        <v>0.76273585457528081</v>
      </c>
      <c r="H696" s="6">
        <f t="shared" ca="1" si="60"/>
        <v>0.82098702501928511</v>
      </c>
      <c r="I696" s="10">
        <f ca="1">SUMPRODUCT(J696:O696,Results!B$12:G$12)+Results!$F$5*H696</f>
        <v>-5.6971556215121844E-2</v>
      </c>
      <c r="J696" s="10">
        <f ca="1">SUMPRODUCT($A696:$F696,Results!$B$15:$G$15)</f>
        <v>2.6068157439966431</v>
      </c>
      <c r="K696" s="10">
        <f ca="1">SUMPRODUCT($A696:$F696,Results!$B$16:$G$16)</f>
        <v>-0.45236750534159886</v>
      </c>
      <c r="L696" s="10">
        <f ca="1">SUMPRODUCT($A696:$F696,Results!$B$17:$G$17)</f>
        <v>0.78478225341725427</v>
      </c>
      <c r="M696" s="10">
        <f ca="1">SUMPRODUCT($A696:$F696,Results!$B$18:$G$18)</f>
        <v>4.2447426942106121</v>
      </c>
      <c r="N696" s="10">
        <f ca="1">SUMPRODUCT($A696:$F696,Results!$B$19:$G$19)</f>
        <v>0.78002462433885189</v>
      </c>
      <c r="O696" s="10">
        <f ca="1">SUMPRODUCT($A696:$F696,Results!$B$20:$G$20)</f>
        <v>-2.5829923438229212</v>
      </c>
      <c r="P696" s="10" cm="1">
        <f t="array" aca="1" ref="P696" ca="1">SUMPRODUCT(J696:O696,TRANSPOSE(Test!BL$20:BL$25))+Test!$AD$20-Test!$BL$27</f>
        <v>-4.3983635701471675</v>
      </c>
      <c r="Q696" s="10" cm="1">
        <f t="array" aca="1" ref="Q696" ca="1">SUMPRODUCT(J696:O696,TRANSPOSE(Test!ES$20:ES$25))+Test!$AD$20-Test!$ES$27</f>
        <v>-4.4367049571821564</v>
      </c>
      <c r="R696" s="10">
        <f ca="1">I696-Results!$E$5*H696</f>
        <v>-3.3409196562922623</v>
      </c>
      <c r="S696" s="10" cm="1">
        <f t="array" aca="1" ref="S696" ca="1">SUMPRODUCT(J696:O696,TRANSPOSE(Test!AR$28:AR$33))+Test!$AD$20-Test!$AC$26</f>
        <v>-7.7838084382770205</v>
      </c>
      <c r="T696" s="10">
        <f ca="1">SUMPRODUCT(J696:O696,Results!K$9:P$9)</f>
        <v>-4.67637564882037</v>
      </c>
      <c r="U696" s="10">
        <f ca="1">SUMPRODUCT(J696:O696,Results!K$9:P$9)+Test!$AD$20-Test!$AC$31</f>
        <v>-4.6594195922952775</v>
      </c>
      <c r="V696" s="10">
        <f t="shared" ca="1" si="61"/>
        <v>4.3413920139320457</v>
      </c>
      <c r="W696" s="10">
        <f t="shared" ca="1" si="62"/>
        <v>4.3797334009670346</v>
      </c>
      <c r="X696" s="10">
        <f t="shared" ca="1" si="63"/>
        <v>3.2839481000771404</v>
      </c>
      <c r="Y696" s="10">
        <f t="shared" ca="1" si="64"/>
        <v>7.7268368820618987</v>
      </c>
      <c r="Z696" s="10">
        <f ca="1">I696-Test!$AD$20</f>
        <v>-0.33909962309700714</v>
      </c>
      <c r="AA696" s="10">
        <f t="shared" ca="1" si="65"/>
        <v>4.6024480360801556</v>
      </c>
    </row>
    <row r="697" spans="1:27">
      <c r="A697" s="6">
        <f ca="1">LN((RAND()^(-Results!$F$4))-1)</f>
        <v>-1.977022870497571</v>
      </c>
      <c r="B697" s="6">
        <f ca="1">LN((RAND()^(-Results!$F$4))-1)</f>
        <v>0.97404981557459169</v>
      </c>
      <c r="C697" s="6">
        <f ca="1">LN((RAND()^(-Results!$F$4))-1)</f>
        <v>0.38862603671304213</v>
      </c>
      <c r="D697" s="6">
        <f ca="1">LN((RAND()^(-Results!$F$4))-1)</f>
        <v>-0.8471013237900693</v>
      </c>
      <c r="E697" s="6">
        <f ca="1">LN((RAND()^(-Results!$F$4))-1)</f>
        <v>-0.308272407066989</v>
      </c>
      <c r="F697" s="6">
        <f ca="1">LN((RAND()^(-Results!$F$4))-1)</f>
        <v>-0.32088467500450535</v>
      </c>
      <c r="G697" s="6">
        <f ca="1">LN((RAND()^(-Results!$F$4))-1)</f>
        <v>-3.1054286108951228</v>
      </c>
      <c r="H697" s="6">
        <f t="shared" ca="1" si="60"/>
        <v>-3.0471774404511187</v>
      </c>
      <c r="I697" s="10">
        <f ca="1">SUMPRODUCT(J697:O697,Results!B$12:G$12)+Results!$F$5*H697</f>
        <v>-29.303730028636046</v>
      </c>
      <c r="J697" s="10">
        <f ca="1">SUMPRODUCT($A697:$F697,Results!$B$15:$G$15)</f>
        <v>7.4986095851159371</v>
      </c>
      <c r="K697" s="10">
        <f ca="1">SUMPRODUCT($A697:$F697,Results!$B$16:$G$16)</f>
        <v>1.1135161701188576</v>
      </c>
      <c r="L697" s="10">
        <f ca="1">SUMPRODUCT($A697:$F697,Results!$B$17:$G$17)</f>
        <v>3.079237080943197</v>
      </c>
      <c r="M697" s="10">
        <f ca="1">SUMPRODUCT($A697:$F697,Results!$B$18:$G$18)</f>
        <v>0.50676651829249764</v>
      </c>
      <c r="N697" s="10">
        <f ca="1">SUMPRODUCT($A697:$F697,Results!$B$19:$G$19)</f>
        <v>-2.3623917959741996</v>
      </c>
      <c r="O697" s="10">
        <f ca="1">SUMPRODUCT($A697:$F697,Results!$B$20:$G$20)</f>
        <v>-1.6898756891377618</v>
      </c>
      <c r="P697" s="10" cm="1">
        <f t="array" aca="1" ref="P697" ca="1">SUMPRODUCT(J697:O697,TRANSPOSE(Test!BL$20:BL$25))+Test!$AD$20-Test!$BL$27</f>
        <v>-14.156241367118671</v>
      </c>
      <c r="Q697" s="10" cm="1">
        <f t="array" aca="1" ref="Q697" ca="1">SUMPRODUCT(J697:O697,TRANSPOSE(Test!ES$20:ES$25))+Test!$AD$20-Test!$ES$27</f>
        <v>-14.097035503946588</v>
      </c>
      <c r="R697" s="10">
        <f ca="1">I697-Results!$E$5*H697</f>
        <v>-17.115020266831571</v>
      </c>
      <c r="S697" s="10" cm="1">
        <f t="array" aca="1" ref="S697" ca="1">SUMPRODUCT(J697:O697,TRANSPOSE(Test!AR$28:AR$33))+Test!$AD$20-Test!$AC$26</f>
        <v>-12.094005058179988</v>
      </c>
      <c r="T697" s="10">
        <f ca="1">SUMPRODUCT(J697:O697,Results!K$9:P$9)</f>
        <v>-13.822149813950837</v>
      </c>
      <c r="U697" s="10">
        <f ca="1">SUMPRODUCT(J697:O697,Results!K$9:P$9)+Test!$AD$20-Test!$AC$31</f>
        <v>-13.805193757425744</v>
      </c>
      <c r="V697" s="10">
        <f t="shared" ca="1" si="61"/>
        <v>-15.147488661517375</v>
      </c>
      <c r="W697" s="10">
        <f t="shared" ca="1" si="62"/>
        <v>-15.206694524689459</v>
      </c>
      <c r="X697" s="10">
        <f t="shared" ca="1" si="63"/>
        <v>-12.188709761804475</v>
      </c>
      <c r="Y697" s="10">
        <f t="shared" ca="1" si="64"/>
        <v>-17.209724970456058</v>
      </c>
      <c r="Z697" s="10">
        <f ca="1">I697-Test!$AD$20</f>
        <v>-29.585858095517931</v>
      </c>
      <c r="AA697" s="10">
        <f t="shared" ca="1" si="65"/>
        <v>-15.498536271210302</v>
      </c>
    </row>
    <row r="698" spans="1:27">
      <c r="A698" s="6">
        <f ca="1">LN((RAND()^(-Results!$F$4))-1)</f>
        <v>-1.7143676553674061</v>
      </c>
      <c r="B698" s="6">
        <f ca="1">LN((RAND()^(-Results!$F$4))-1)</f>
        <v>-2.8447472060279781</v>
      </c>
      <c r="C698" s="6">
        <f ca="1">LN((RAND()^(-Results!$F$4))-1)</f>
        <v>-0.69312325069174363</v>
      </c>
      <c r="D698" s="6">
        <f ca="1">LN((RAND()^(-Results!$F$4))-1)</f>
        <v>-1.1735886683203791</v>
      </c>
      <c r="E698" s="6">
        <f ca="1">LN((RAND()^(-Results!$F$4))-1)</f>
        <v>3.7579979237330954</v>
      </c>
      <c r="F698" s="6">
        <f ca="1">LN((RAND()^(-Results!$F$4))-1)</f>
        <v>1.432799313738004</v>
      </c>
      <c r="G698" s="6">
        <f ca="1">LN((RAND()^(-Results!$F$4))-1)</f>
        <v>-0.43981414605896835</v>
      </c>
      <c r="H698" s="6">
        <f t="shared" ca="1" si="60"/>
        <v>-0.38156297561496411</v>
      </c>
      <c r="I698" s="10">
        <f ca="1">SUMPRODUCT(J698:O698,Results!B$12:G$12)+Results!$F$5*H698</f>
        <v>-2.4933962850173521</v>
      </c>
      <c r="J698" s="10">
        <f ca="1">SUMPRODUCT($A698:$F698,Results!$B$15:$G$15)</f>
        <v>-1.6663153149445877</v>
      </c>
      <c r="K698" s="10">
        <f ca="1">SUMPRODUCT($A698:$F698,Results!$B$16:$G$16)</f>
        <v>7.600020767622663</v>
      </c>
      <c r="L698" s="10">
        <f ca="1">SUMPRODUCT($A698:$F698,Results!$B$17:$G$17)</f>
        <v>-19.862447884947816</v>
      </c>
      <c r="M698" s="10">
        <f ca="1">SUMPRODUCT($A698:$F698,Results!$B$18:$G$18)</f>
        <v>-1.8911602563268306</v>
      </c>
      <c r="N698" s="10">
        <f ca="1">SUMPRODUCT($A698:$F698,Results!$B$19:$G$19)</f>
        <v>-11.761463062125966</v>
      </c>
      <c r="O698" s="10">
        <f ca="1">SUMPRODUCT($A698:$F698,Results!$B$20:$G$20)</f>
        <v>-4.5734864074070574</v>
      </c>
      <c r="P698" s="10" cm="1">
        <f t="array" aca="1" ref="P698" ca="1">SUMPRODUCT(J698:O698,TRANSPOSE(Test!BL$20:BL$25))+Test!$AD$20-Test!$BL$27</f>
        <v>0.57233303367721999</v>
      </c>
      <c r="Q698" s="10" cm="1">
        <f t="array" aca="1" ref="Q698" ca="1">SUMPRODUCT(J698:O698,TRANSPOSE(Test!ES$20:ES$25))+Test!$AD$20-Test!$ES$27</f>
        <v>0.51917391410915847</v>
      </c>
      <c r="R698" s="10">
        <f ca="1">I698-Results!$E$5*H698</f>
        <v>-0.96714438255749569</v>
      </c>
      <c r="S698" s="10" cm="1">
        <f t="array" aca="1" ref="S698" ca="1">SUMPRODUCT(J698:O698,TRANSPOSE(Test!AR$28:AR$33))+Test!$AD$20-Test!$AC$26</f>
        <v>1.6043377660389262</v>
      </c>
      <c r="T698" s="10">
        <f ca="1">SUMPRODUCT(J698:O698,Results!K$9:P$9)</f>
        <v>0.2201313221903991</v>
      </c>
      <c r="U698" s="10">
        <f ca="1">SUMPRODUCT(J698:O698,Results!K$9:P$9)+Test!$AD$20-Test!$AC$31</f>
        <v>0.23708737871549157</v>
      </c>
      <c r="V698" s="10">
        <f t="shared" ca="1" si="61"/>
        <v>-3.0657293186945722</v>
      </c>
      <c r="W698" s="10">
        <f t="shared" ca="1" si="62"/>
        <v>-3.0125701991265106</v>
      </c>
      <c r="X698" s="10">
        <f t="shared" ca="1" si="63"/>
        <v>-1.5262519024598564</v>
      </c>
      <c r="Y698" s="10">
        <f t="shared" ca="1" si="64"/>
        <v>-4.0977340510562783</v>
      </c>
      <c r="Z698" s="10">
        <f ca="1">I698-Test!$AD$20</f>
        <v>-2.7755243518992376</v>
      </c>
      <c r="AA698" s="10">
        <f t="shared" ca="1" si="65"/>
        <v>-2.7304836637328438</v>
      </c>
    </row>
    <row r="699" spans="1:27">
      <c r="A699" s="6">
        <f ca="1">LN((RAND()^(-Results!$F$4))-1)</f>
        <v>-1.8400214311371894</v>
      </c>
      <c r="B699" s="6">
        <f ca="1">LN((RAND()^(-Results!$F$4))-1)</f>
        <v>3.4378585871858069</v>
      </c>
      <c r="C699" s="6">
        <f ca="1">LN((RAND()^(-Results!$F$4))-1)</f>
        <v>-1.0621535320152899</v>
      </c>
      <c r="D699" s="6">
        <f ca="1">LN((RAND()^(-Results!$F$4))-1)</f>
        <v>-1.3304280187424082</v>
      </c>
      <c r="E699" s="6">
        <f ca="1">LN((RAND()^(-Results!$F$4))-1)</f>
        <v>2.2295921814191018</v>
      </c>
      <c r="F699" s="6">
        <f ca="1">LN((RAND()^(-Results!$F$4))-1)</f>
        <v>0.95546877267717922</v>
      </c>
      <c r="G699" s="6">
        <f ca="1">LN((RAND()^(-Results!$F$4))-1)</f>
        <v>3.9905452509127408</v>
      </c>
      <c r="H699" s="6">
        <f t="shared" ca="1" si="60"/>
        <v>4.0487964213567453</v>
      </c>
      <c r="I699" s="10">
        <f ca="1">SUMPRODUCT(J699:O699,Results!B$12:G$12)+Results!$F$5*H699</f>
        <v>26.832407392352916</v>
      </c>
      <c r="J699" s="10">
        <f ca="1">SUMPRODUCT($A699:$F699,Results!$B$15:$G$15)</f>
        <v>0.27399987305811124</v>
      </c>
      <c r="K699" s="10">
        <f ca="1">SUMPRODUCT($A699:$F699,Results!$B$16:$G$16)</f>
        <v>8.0972698185718937</v>
      </c>
      <c r="L699" s="10">
        <f ca="1">SUMPRODUCT($A699:$F699,Results!$B$17:$G$17)</f>
        <v>-8.6575773291173412</v>
      </c>
      <c r="M699" s="10">
        <f ca="1">SUMPRODUCT($A699:$F699,Results!$B$18:$G$18)</f>
        <v>2.1153078084694679</v>
      </c>
      <c r="N699" s="10">
        <f ca="1">SUMPRODUCT($A699:$F699,Results!$B$19:$G$19)</f>
        <v>-0.84883869174513915</v>
      </c>
      <c r="O699" s="10">
        <f ca="1">SUMPRODUCT($A699:$F699,Results!$B$20:$G$20)</f>
        <v>-4.1250568257486888</v>
      </c>
      <c r="P699" s="10" cm="1">
        <f t="array" aca="1" ref="P699" ca="1">SUMPRODUCT(J699:O699,TRANSPOSE(Test!BL$20:BL$25))+Test!$AD$20-Test!$BL$27</f>
        <v>5.557900355755157</v>
      </c>
      <c r="Q699" s="10" cm="1">
        <f t="array" aca="1" ref="Q699" ca="1">SUMPRODUCT(J699:O699,TRANSPOSE(Test!ES$20:ES$25))+Test!$AD$20-Test!$ES$27</f>
        <v>5.7538589278751004</v>
      </c>
      <c r="R699" s="10">
        <f ca="1">I699-Results!$E$5*H699</f>
        <v>10.637221706925935</v>
      </c>
      <c r="S699" s="10" cm="1">
        <f t="array" aca="1" ref="S699" ca="1">SUMPRODUCT(J699:O699,TRANSPOSE(Test!AR$28:AR$33))+Test!$AD$20-Test!$AC$26</f>
        <v>2.4940128857258435</v>
      </c>
      <c r="T699" s="10">
        <f ca="1">SUMPRODUCT(J699:O699,Results!K$9:P$9)</f>
        <v>6.7166128209468887</v>
      </c>
      <c r="U699" s="10">
        <f ca="1">SUMPRODUCT(J699:O699,Results!K$9:P$9)+Test!$AD$20-Test!$AC$31</f>
        <v>6.7335688774719813</v>
      </c>
      <c r="V699" s="10">
        <f t="shared" ca="1" si="61"/>
        <v>21.274507036597761</v>
      </c>
      <c r="W699" s="10">
        <f t="shared" ca="1" si="62"/>
        <v>21.078548464477816</v>
      </c>
      <c r="X699" s="10">
        <f t="shared" ca="1" si="63"/>
        <v>16.195185685426981</v>
      </c>
      <c r="Y699" s="10">
        <f t="shared" ca="1" si="64"/>
        <v>24.338394506627072</v>
      </c>
      <c r="Z699" s="10">
        <f ca="1">I699-Test!$AD$20</f>
        <v>26.550279325471031</v>
      </c>
      <c r="AA699" s="10">
        <f t="shared" ca="1" si="65"/>
        <v>20.098838514880935</v>
      </c>
    </row>
    <row r="700" spans="1:27">
      <c r="A700" s="6">
        <f ca="1">LN((RAND()^(-Results!$F$4))-1)</f>
        <v>1.3115577234290108</v>
      </c>
      <c r="B700" s="6">
        <f ca="1">LN((RAND()^(-Results!$F$4))-1)</f>
        <v>0.69504365399648371</v>
      </c>
      <c r="C700" s="6">
        <f ca="1">LN((RAND()^(-Results!$F$4))-1)</f>
        <v>-0.31701899836457625</v>
      </c>
      <c r="D700" s="6">
        <f ca="1">LN((RAND()^(-Results!$F$4))-1)</f>
        <v>0.1395123025359542</v>
      </c>
      <c r="E700" s="6">
        <f ca="1">LN((RAND()^(-Results!$F$4))-1)</f>
        <v>-2.0781450551082381</v>
      </c>
      <c r="F700" s="6">
        <f ca="1">LN((RAND()^(-Results!$F$4))-1)</f>
        <v>-1.0221229052741514</v>
      </c>
      <c r="G700" s="6">
        <f ca="1">LN((RAND()^(-Results!$F$4))-1)</f>
        <v>0.9810853232531318</v>
      </c>
      <c r="H700" s="6">
        <f t="shared" ca="1" si="60"/>
        <v>1.0393364936971361</v>
      </c>
      <c r="I700" s="10">
        <f ca="1">SUMPRODUCT(J700:O700,Results!B$12:G$12)+Results!$F$5*H700</f>
        <v>4.4391798457557314</v>
      </c>
      <c r="J700" s="10">
        <f ca="1">SUMPRODUCT($A700:$F700,Results!$B$15:$G$15)</f>
        <v>0.35982430563911039</v>
      </c>
      <c r="K700" s="10">
        <f ca="1">SUMPRODUCT($A700:$F700,Results!$B$16:$G$16)</f>
        <v>-5.6189124136915671</v>
      </c>
      <c r="L700" s="10">
        <f ca="1">SUMPRODUCT($A700:$F700,Results!$B$17:$G$17)</f>
        <v>9.6554577234878316</v>
      </c>
      <c r="M700" s="10">
        <f ca="1">SUMPRODUCT($A700:$F700,Results!$B$18:$G$18)</f>
        <v>2.4006171191124603</v>
      </c>
      <c r="N700" s="10">
        <f ca="1">SUMPRODUCT($A700:$F700,Results!$B$19:$G$19)</f>
        <v>5.4679547380149769</v>
      </c>
      <c r="O700" s="10">
        <f ca="1">SUMPRODUCT($A700:$F700,Results!$B$20:$G$20)</f>
        <v>1.5742319989361169</v>
      </c>
      <c r="P700" s="10" cm="1">
        <f t="array" aca="1" ref="P700" ca="1">SUMPRODUCT(J700:O700,TRANSPOSE(Test!BL$20:BL$25))+Test!$AD$20-Test!$BL$27</f>
        <v>-1.367797990398874</v>
      </c>
      <c r="Q700" s="10" cm="1">
        <f t="array" aca="1" ref="Q700" ca="1">SUMPRODUCT(J700:O700,TRANSPOSE(Test!ES$20:ES$25))+Test!$AD$20-Test!$ES$27</f>
        <v>-1.3859744896939015</v>
      </c>
      <c r="R700" s="10">
        <f ca="1">I700-Results!$E$5*H700</f>
        <v>0.28183387096718704</v>
      </c>
      <c r="S700" s="10" cm="1">
        <f t="array" aca="1" ref="S700" ca="1">SUMPRODUCT(J700:O700,TRANSPOSE(Test!AR$28:AR$33))+Test!$AD$20-Test!$AC$26</f>
        <v>-3.3381095672397336</v>
      </c>
      <c r="T700" s="10">
        <f ca="1">SUMPRODUCT(J700:O700,Results!K$9:P$9)</f>
        <v>-1.498001143890753</v>
      </c>
      <c r="U700" s="10">
        <f ca="1">SUMPRODUCT(J700:O700,Results!K$9:P$9)+Test!$AD$20-Test!$AC$31</f>
        <v>-1.4810450873656604</v>
      </c>
      <c r="V700" s="10">
        <f t="shared" ca="1" si="61"/>
        <v>5.8069778361546049</v>
      </c>
      <c r="W700" s="10">
        <f t="shared" ca="1" si="62"/>
        <v>5.8251543354496329</v>
      </c>
      <c r="X700" s="10">
        <f t="shared" ca="1" si="63"/>
        <v>4.1573459747885444</v>
      </c>
      <c r="Y700" s="10">
        <f t="shared" ca="1" si="64"/>
        <v>7.7772894129954651</v>
      </c>
      <c r="Z700" s="10">
        <f ca="1">I700-Test!$AD$20</f>
        <v>4.1570517788738464</v>
      </c>
      <c r="AA700" s="10">
        <f t="shared" ca="1" si="65"/>
        <v>5.9202249331213919</v>
      </c>
    </row>
    <row r="701" spans="1:27">
      <c r="A701" s="6">
        <f ca="1">LN((RAND()^(-Results!$F$4))-1)</f>
        <v>-0.173778195423091</v>
      </c>
      <c r="B701" s="6">
        <f ca="1">LN((RAND()^(-Results!$F$4))-1)</f>
        <v>0.11424359787102067</v>
      </c>
      <c r="C701" s="6">
        <f ca="1">LN((RAND()^(-Results!$F$4))-1)</f>
        <v>0.4502016729099359</v>
      </c>
      <c r="D701" s="6">
        <f ca="1">LN((RAND()^(-Results!$F$4))-1)</f>
        <v>4.7396099994403203E-2</v>
      </c>
      <c r="E701" s="6">
        <f ca="1">LN((RAND()^(-Results!$F$4))-1)</f>
        <v>0.92509163995873578</v>
      </c>
      <c r="F701" s="6">
        <f ca="1">LN((RAND()^(-Results!$F$4))-1)</f>
        <v>0.55203416811656192</v>
      </c>
      <c r="G701" s="6">
        <f ca="1">LN((RAND()^(-Results!$F$4))-1)</f>
        <v>4.939477408447984</v>
      </c>
      <c r="H701" s="6">
        <f t="shared" ca="1" si="60"/>
        <v>4.9977285788919881</v>
      </c>
      <c r="I701" s="10">
        <f ca="1">SUMPRODUCT(J701:O701,Results!B$12:G$12)+Results!$F$5*H701</f>
        <v>29.722233903682472</v>
      </c>
      <c r="J701" s="10">
        <f ca="1">SUMPRODUCT($A701:$F701,Results!$B$15:$G$15)</f>
        <v>-1.4040902492331486</v>
      </c>
      <c r="K701" s="10">
        <f ca="1">SUMPRODUCT($A701:$F701,Results!$B$16:$G$16)</f>
        <v>3.2241850417351325</v>
      </c>
      <c r="L701" s="10">
        <f ca="1">SUMPRODUCT($A701:$F701,Results!$B$17:$G$17)</f>
        <v>-3.860407707162091</v>
      </c>
      <c r="M701" s="10">
        <f ca="1">SUMPRODUCT($A701:$F701,Results!$B$18:$G$18)</f>
        <v>-1.5212218471665668</v>
      </c>
      <c r="N701" s="10">
        <f ca="1">SUMPRODUCT($A701:$F701,Results!$B$19:$G$19)</f>
        <v>-0.54138659972567127</v>
      </c>
      <c r="O701" s="10">
        <f ca="1">SUMPRODUCT($A701:$F701,Results!$B$20:$G$20)</f>
        <v>0.12526831954000428</v>
      </c>
      <c r="P701" s="10" cm="1">
        <f t="array" aca="1" ref="P701" ca="1">SUMPRODUCT(J701:O701,TRANSPOSE(Test!BL$20:BL$25))+Test!$AD$20-Test!$BL$27</f>
        <v>4.9827274816081992</v>
      </c>
      <c r="Q701" s="10" cm="1">
        <f t="array" aca="1" ref="Q701" ca="1">SUMPRODUCT(J701:O701,TRANSPOSE(Test!ES$20:ES$25))+Test!$AD$20-Test!$ES$27</f>
        <v>5.0012451505773035</v>
      </c>
      <c r="R701" s="10">
        <f ca="1">I701-Results!$E$5*H701</f>
        <v>9.7313195881145198</v>
      </c>
      <c r="S701" s="10" cm="1">
        <f t="array" aca="1" ref="S701" ca="1">SUMPRODUCT(J701:O701,TRANSPOSE(Test!AR$28:AR$33))+Test!$AD$20-Test!$AC$26</f>
        <v>5.7820155098749613</v>
      </c>
      <c r="T701" s="10">
        <f ca="1">SUMPRODUCT(J701:O701,Results!K$9:P$9)</f>
        <v>5.0819071031238137</v>
      </c>
      <c r="U701" s="10">
        <f ca="1">SUMPRODUCT(J701:O701,Results!K$9:P$9)+Test!$AD$20-Test!$AC$31</f>
        <v>5.0988631596489062</v>
      </c>
      <c r="V701" s="10">
        <f t="shared" ca="1" si="61"/>
        <v>24.739506422074271</v>
      </c>
      <c r="W701" s="10">
        <f t="shared" ca="1" si="62"/>
        <v>24.720988753105168</v>
      </c>
      <c r="X701" s="10">
        <f t="shared" ca="1" si="63"/>
        <v>19.990914315567952</v>
      </c>
      <c r="Y701" s="10">
        <f t="shared" ca="1" si="64"/>
        <v>23.940218393807513</v>
      </c>
      <c r="Z701" s="10">
        <f ca="1">I701-Test!$AD$20</f>
        <v>29.440105836800587</v>
      </c>
      <c r="AA701" s="10">
        <f t="shared" ca="1" si="65"/>
        <v>24.623370744033565</v>
      </c>
    </row>
    <row r="702" spans="1:27">
      <c r="A702" s="6">
        <f ca="1">LN((RAND()^(-Results!$F$4))-1)</f>
        <v>-0.88156337960300568</v>
      </c>
      <c r="B702" s="6">
        <f ca="1">LN((RAND()^(-Results!$F$4))-1)</f>
        <v>-0.44547798714338133</v>
      </c>
      <c r="C702" s="6">
        <f ca="1">LN((RAND()^(-Results!$F$4))-1)</f>
        <v>0.60179112979558413</v>
      </c>
      <c r="D702" s="6">
        <f ca="1">LN((RAND()^(-Results!$F$4))-1)</f>
        <v>3.6382831449214822E-2</v>
      </c>
      <c r="E702" s="6">
        <f ca="1">LN((RAND()^(-Results!$F$4))-1)</f>
        <v>-2.4979215248413413</v>
      </c>
      <c r="F702" s="6">
        <f ca="1">LN((RAND()^(-Results!$F$4))-1)</f>
        <v>-1.0028737459391759</v>
      </c>
      <c r="G702" s="6">
        <f ca="1">LN((RAND()^(-Results!$F$4))-1)</f>
        <v>-0.62261592557242718</v>
      </c>
      <c r="H702" s="6">
        <f t="shared" ca="1" si="60"/>
        <v>-0.56436475512842288</v>
      </c>
      <c r="I702" s="10">
        <f ca="1">SUMPRODUCT(J702:O702,Results!B$12:G$12)+Results!$F$5*H702</f>
        <v>-22.611582152462432</v>
      </c>
      <c r="J702" s="10">
        <f ca="1">SUMPRODUCT($A702:$F702,Results!$B$15:$G$15)</f>
        <v>8.0700475243829715</v>
      </c>
      <c r="K702" s="10">
        <f ca="1">SUMPRODUCT($A702:$F702,Results!$B$16:$G$16)</f>
        <v>-5.9565054986748818</v>
      </c>
      <c r="L702" s="10">
        <f ca="1">SUMPRODUCT($A702:$F702,Results!$B$17:$G$17)</f>
        <v>12.027519411716586</v>
      </c>
      <c r="M702" s="10">
        <f ca="1">SUMPRODUCT($A702:$F702,Results!$B$18:$G$18)</f>
        <v>0.21531140648782299</v>
      </c>
      <c r="N702" s="10">
        <f ca="1">SUMPRODUCT($A702:$F702,Results!$B$19:$G$19)</f>
        <v>-0.38906754686168032</v>
      </c>
      <c r="O702" s="10">
        <f ca="1">SUMPRODUCT($A702:$F702,Results!$B$20:$G$20)</f>
        <v>1.0213944698879294</v>
      </c>
      <c r="P702" s="10" cm="1">
        <f t="array" aca="1" ref="P702" ca="1">SUMPRODUCT(J702:O702,TRANSPOSE(Test!BL$20:BL$25))+Test!$AD$20-Test!$BL$27</f>
        <v>-19.733182319878399</v>
      </c>
      <c r="Q702" s="10" cm="1">
        <f t="array" aca="1" ref="Q702" ca="1">SUMPRODUCT(J702:O702,TRANSPOSE(Test!ES$20:ES$25))+Test!$AD$20-Test!$ES$27</f>
        <v>-19.760863699609807</v>
      </c>
      <c r="R702" s="10">
        <f ca="1">I702-Results!$E$5*H702</f>
        <v>-20.354123131948739</v>
      </c>
      <c r="S702" s="10" cm="1">
        <f t="array" aca="1" ref="S702" ca="1">SUMPRODUCT(J702:O702,TRANSPOSE(Test!AR$28:AR$33))+Test!$AD$20-Test!$AC$26</f>
        <v>-16.474018033694676</v>
      </c>
      <c r="T702" s="10">
        <f ca="1">SUMPRODUCT(J702:O702,Results!K$9:P$9)</f>
        <v>-19.917503640222559</v>
      </c>
      <c r="U702" s="10">
        <f ca="1">SUMPRODUCT(J702:O702,Results!K$9:P$9)+Test!$AD$20-Test!$AC$31</f>
        <v>-19.900547583697467</v>
      </c>
      <c r="V702" s="10">
        <f t="shared" ca="1" si="61"/>
        <v>-2.8783998325840336</v>
      </c>
      <c r="W702" s="10">
        <f t="shared" ca="1" si="62"/>
        <v>-2.8507184528526253</v>
      </c>
      <c r="X702" s="10">
        <f t="shared" ca="1" si="63"/>
        <v>-2.2574590205136928</v>
      </c>
      <c r="Y702" s="10">
        <f t="shared" ca="1" si="64"/>
        <v>-6.1375641187677559</v>
      </c>
      <c r="Z702" s="10">
        <f ca="1">I702-Test!$AD$20</f>
        <v>-22.893710219344317</v>
      </c>
      <c r="AA702" s="10">
        <f t="shared" ca="1" si="65"/>
        <v>-2.7110345687649655</v>
      </c>
    </row>
    <row r="703" spans="1:27">
      <c r="A703" s="6">
        <f ca="1">LN((RAND()^(-Results!$F$4))-1)</f>
        <v>1.8290543437920759</v>
      </c>
      <c r="B703" s="6">
        <f ca="1">LN((RAND()^(-Results!$F$4))-1)</f>
        <v>1.1753719686406459</v>
      </c>
      <c r="C703" s="6">
        <f ca="1">LN((RAND()^(-Results!$F$4))-1)</f>
        <v>1.3198448983033506</v>
      </c>
      <c r="D703" s="6">
        <f ca="1">LN((RAND()^(-Results!$F$4))-1)</f>
        <v>-1.4741759070780798</v>
      </c>
      <c r="E703" s="6">
        <f ca="1">LN((RAND()^(-Results!$F$4))-1)</f>
        <v>0.69583188252475492</v>
      </c>
      <c r="F703" s="6">
        <f ca="1">LN((RAND()^(-Results!$F$4))-1)</f>
        <v>2.2614158094402561</v>
      </c>
      <c r="G703" s="6">
        <f ca="1">LN((RAND()^(-Results!$F$4))-1)</f>
        <v>2.6626949791653471</v>
      </c>
      <c r="H703" s="6">
        <f t="shared" ca="1" si="60"/>
        <v>2.7209461496093512</v>
      </c>
      <c r="I703" s="10">
        <f ca="1">SUMPRODUCT(J703:O703,Results!B$12:G$12)+Results!$F$5*H703</f>
        <v>41.14534497304173</v>
      </c>
      <c r="J703" s="10">
        <f ca="1">SUMPRODUCT($A703:$F703,Results!$B$15:$G$15)</f>
        <v>-8.098349666299594</v>
      </c>
      <c r="K703" s="10">
        <f ca="1">SUMPRODUCT($A703:$F703,Results!$B$16:$G$16)</f>
        <v>7.2310450779305793</v>
      </c>
      <c r="L703" s="10">
        <f ca="1">SUMPRODUCT($A703:$F703,Results!$B$17:$G$17)</f>
        <v>-3.945610703419236</v>
      </c>
      <c r="M703" s="10">
        <f ca="1">SUMPRODUCT($A703:$F703,Results!$B$18:$G$18)</f>
        <v>-4.3787605440598476</v>
      </c>
      <c r="N703" s="10">
        <f ca="1">SUMPRODUCT($A703:$F703,Results!$B$19:$G$19)</f>
        <v>8.1176357668140575</v>
      </c>
      <c r="O703" s="10">
        <f ca="1">SUMPRODUCT($A703:$F703,Results!$B$20:$G$20)</f>
        <v>3.8657285505366303</v>
      </c>
      <c r="P703" s="10" cm="1">
        <f t="array" aca="1" ref="P703" ca="1">SUMPRODUCT(J703:O703,TRANSPOSE(Test!BL$20:BL$25))+Test!$AD$20-Test!$BL$27</f>
        <v>27.749079259566884</v>
      </c>
      <c r="Q703" s="10" cm="1">
        <f t="array" aca="1" ref="Q703" ca="1">SUMPRODUCT(J703:O703,TRANSPOSE(Test!ES$20:ES$25))+Test!$AD$20-Test!$ES$27</f>
        <v>27.737747421061357</v>
      </c>
      <c r="R703" s="10">
        <f ca="1">I703-Results!$E$5*H703</f>
        <v>30.261560374604326</v>
      </c>
      <c r="S703" s="10" cm="1">
        <f t="array" aca="1" ref="S703" ca="1">SUMPRODUCT(J703:O703,TRANSPOSE(Test!AR$28:AR$33))+Test!$AD$20-Test!$AC$26</f>
        <v>28.063929441802816</v>
      </c>
      <c r="T703" s="10">
        <f ca="1">SUMPRODUCT(J703:O703,Results!K$9:P$9)</f>
        <v>27.628633078321357</v>
      </c>
      <c r="U703" s="10">
        <f ca="1">SUMPRODUCT(J703:O703,Results!K$9:P$9)+Test!$AD$20-Test!$AC$31</f>
        <v>27.64558913484645</v>
      </c>
      <c r="V703" s="10">
        <f t="shared" ca="1" si="61"/>
        <v>13.396265713474847</v>
      </c>
      <c r="W703" s="10">
        <f t="shared" ca="1" si="62"/>
        <v>13.407597551980373</v>
      </c>
      <c r="X703" s="10">
        <f t="shared" ca="1" si="63"/>
        <v>10.883784598437405</v>
      </c>
      <c r="Y703" s="10">
        <f t="shared" ca="1" si="64"/>
        <v>13.081415531238914</v>
      </c>
      <c r="Z703" s="10">
        <f ca="1">I703-Test!$AD$20</f>
        <v>40.863216906159842</v>
      </c>
      <c r="AA703" s="10">
        <f t="shared" ca="1" si="65"/>
        <v>13.499755838195281</v>
      </c>
    </row>
    <row r="704" spans="1:27">
      <c r="A704" s="6">
        <f ca="1">LN((RAND()^(-Results!$F$4))-1)</f>
        <v>-0.16539951381195184</v>
      </c>
      <c r="B704" s="6">
        <f ca="1">LN((RAND()^(-Results!$F$4))-1)</f>
        <v>1.8567030113685674</v>
      </c>
      <c r="C704" s="6">
        <f ca="1">LN((RAND()^(-Results!$F$4))-1)</f>
        <v>1.8638004314703245</v>
      </c>
      <c r="D704" s="6">
        <f ca="1">LN((RAND()^(-Results!$F$4))-1)</f>
        <v>1.6070489805663823</v>
      </c>
      <c r="E704" s="6">
        <f ca="1">LN((RAND()^(-Results!$F$4))-1)</f>
        <v>-0.50387795160636406</v>
      </c>
      <c r="F704" s="6">
        <f ca="1">LN((RAND()^(-Results!$F$4))-1)</f>
        <v>-0.36263455017754415</v>
      </c>
      <c r="G704" s="6">
        <f ca="1">LN((RAND()^(-Results!$F$4))-1)</f>
        <v>-0.70696912418524283</v>
      </c>
      <c r="H704" s="6">
        <f t="shared" ca="1" si="60"/>
        <v>-0.64871795374123853</v>
      </c>
      <c r="I704" s="10">
        <f ca="1">SUMPRODUCT(J704:O704,Results!B$12:G$12)+Results!$F$5*H704</f>
        <v>-2.0522875235749454</v>
      </c>
      <c r="J704" s="10">
        <f ca="1">SUMPRODUCT($A704:$F704,Results!$B$15:$G$15)</f>
        <v>1.6141778111031946</v>
      </c>
      <c r="K704" s="10">
        <f ca="1">SUMPRODUCT($A704:$F704,Results!$B$16:$G$16)</f>
        <v>1.2676385894821411</v>
      </c>
      <c r="L704" s="10">
        <f ca="1">SUMPRODUCT($A704:$F704,Results!$B$17:$G$17)</f>
        <v>6.1618253265600149</v>
      </c>
      <c r="M704" s="10">
        <f ca="1">SUMPRODUCT($A704:$F704,Results!$B$18:$G$18)</f>
        <v>-2.2239640743398463</v>
      </c>
      <c r="N704" s="10">
        <f ca="1">SUMPRODUCT($A704:$F704,Results!$B$19:$G$19)</f>
        <v>3.7930506852358929</v>
      </c>
      <c r="O704" s="10">
        <f ca="1">SUMPRODUCT($A704:$F704,Results!$B$20:$G$20)</f>
        <v>2.746701650774511</v>
      </c>
      <c r="P704" s="10" cm="1">
        <f t="array" aca="1" ref="P704" ca="1">SUMPRODUCT(J704:O704,TRANSPOSE(Test!BL$20:BL$25))+Test!$AD$20-Test!$BL$27</f>
        <v>1.2059620058383245</v>
      </c>
      <c r="Q704" s="10" cm="1">
        <f t="array" aca="1" ref="Q704" ca="1">SUMPRODUCT(J704:O704,TRANSPOSE(Test!ES$20:ES$25))+Test!$AD$20-Test!$ES$27</f>
        <v>1.2939547728830338</v>
      </c>
      <c r="R704" s="10">
        <f ca="1">I704-Results!$E$5*H704</f>
        <v>0.54258429139000874</v>
      </c>
      <c r="S704" s="10" cm="1">
        <f t="array" aca="1" ref="S704" ca="1">SUMPRODUCT(J704:O704,TRANSPOSE(Test!AR$28:AR$33))+Test!$AD$20-Test!$AC$26</f>
        <v>4.0194055508004816</v>
      </c>
      <c r="T704" s="10">
        <f ca="1">SUMPRODUCT(J704:O704,Results!K$9:P$9)</f>
        <v>1.757138622720015</v>
      </c>
      <c r="U704" s="10">
        <f ca="1">SUMPRODUCT(J704:O704,Results!K$9:P$9)+Test!$AD$20-Test!$AC$31</f>
        <v>1.7740946792451076</v>
      </c>
      <c r="V704" s="10">
        <f t="shared" ca="1" si="61"/>
        <v>-3.2582495294132698</v>
      </c>
      <c r="W704" s="10">
        <f t="shared" ca="1" si="62"/>
        <v>-3.3462422964579792</v>
      </c>
      <c r="X704" s="10">
        <f t="shared" ca="1" si="63"/>
        <v>-2.5948718149649541</v>
      </c>
      <c r="Y704" s="10">
        <f t="shared" ca="1" si="64"/>
        <v>-6.0716930743754265</v>
      </c>
      <c r="Z704" s="10">
        <f ca="1">I704-Test!$AD$20</f>
        <v>-2.3344155904568309</v>
      </c>
      <c r="AA704" s="10">
        <f t="shared" ca="1" si="65"/>
        <v>-3.8263822028200529</v>
      </c>
    </row>
    <row r="705" spans="1:27">
      <c r="A705" s="6">
        <f ca="1">LN((RAND()^(-Results!$F$4))-1)</f>
        <v>2.2698585065035566</v>
      </c>
      <c r="B705" s="6">
        <f ca="1">LN((RAND()^(-Results!$F$4))-1)</f>
        <v>0.23287421282209123</v>
      </c>
      <c r="C705" s="6">
        <f ca="1">LN((RAND()^(-Results!$F$4))-1)</f>
        <v>-3.6607583783461104</v>
      </c>
      <c r="D705" s="6">
        <f ca="1">LN((RAND()^(-Results!$F$4))-1)</f>
        <v>-1.8761887977237954</v>
      </c>
      <c r="E705" s="6">
        <f ca="1">LN((RAND()^(-Results!$F$4))-1)</f>
        <v>0.44047629643768665</v>
      </c>
      <c r="F705" s="6">
        <f ca="1">LN((RAND()^(-Results!$F$4))-1)</f>
        <v>1.6864399087381139</v>
      </c>
      <c r="G705" s="6">
        <f ca="1">LN((RAND()^(-Results!$F$4))-1)</f>
        <v>0.69957827959230134</v>
      </c>
      <c r="H705" s="6">
        <f t="shared" ca="1" si="60"/>
        <v>0.75782945003630564</v>
      </c>
      <c r="I705" s="10">
        <f ca="1">SUMPRODUCT(J705:O705,Results!B$12:G$12)+Results!$F$5*H705</f>
        <v>27.676059178026147</v>
      </c>
      <c r="J705" s="10">
        <f ca="1">SUMPRODUCT($A705:$F705,Results!$B$15:$G$15)</f>
        <v>-11.668592080704297</v>
      </c>
      <c r="K705" s="10">
        <f ca="1">SUMPRODUCT($A705:$F705,Results!$B$16:$G$16)</f>
        <v>-1.2093978587911276</v>
      </c>
      <c r="L705" s="10">
        <f ca="1">SUMPRODUCT($A705:$F705,Results!$B$17:$G$17)</f>
        <v>-8.1755603791225155</v>
      </c>
      <c r="M705" s="10">
        <f ca="1">SUMPRODUCT($A705:$F705,Results!$B$18:$G$18)</f>
        <v>3.970372370968275</v>
      </c>
      <c r="N705" s="10">
        <f ca="1">SUMPRODUCT($A705:$F705,Results!$B$19:$G$19)</f>
        <v>4.0108823391468675</v>
      </c>
      <c r="O705" s="10">
        <f ca="1">SUMPRODUCT($A705:$F705,Results!$B$20:$G$20)</f>
        <v>-1.5485214358212982</v>
      </c>
      <c r="P705" s="10" cm="1">
        <f t="array" aca="1" ref="P705" ca="1">SUMPRODUCT(J705:O705,TRANSPOSE(Test!BL$20:BL$25))+Test!$AD$20-Test!$BL$27</f>
        <v>22.489017373970725</v>
      </c>
      <c r="Q705" s="10" cm="1">
        <f t="array" aca="1" ref="Q705" ca="1">SUMPRODUCT(J705:O705,TRANSPOSE(Test!ES$20:ES$25))+Test!$AD$20-Test!$ES$27</f>
        <v>22.477805842940754</v>
      </c>
      <c r="R705" s="10">
        <f ca="1">I705-Results!$E$5*H705</f>
        <v>24.644741377880926</v>
      </c>
      <c r="S705" s="10" cm="1">
        <f t="array" aca="1" ref="S705" ca="1">SUMPRODUCT(J705:O705,TRANSPOSE(Test!AR$28:AR$33))+Test!$AD$20-Test!$AC$26</f>
        <v>13.742640438321923</v>
      </c>
      <c r="T705" s="10">
        <f ca="1">SUMPRODUCT(J705:O705,Results!K$9:P$9)</f>
        <v>22.357835034850595</v>
      </c>
      <c r="U705" s="10">
        <f ca="1">SUMPRODUCT(J705:O705,Results!K$9:P$9)+Test!$AD$20-Test!$AC$31</f>
        <v>22.374791091375688</v>
      </c>
      <c r="V705" s="10">
        <f t="shared" ca="1" si="61"/>
        <v>5.187041804055422</v>
      </c>
      <c r="W705" s="10">
        <f t="shared" ca="1" si="62"/>
        <v>5.1982533350853934</v>
      </c>
      <c r="X705" s="10">
        <f t="shared" ca="1" si="63"/>
        <v>3.0313178001452208</v>
      </c>
      <c r="Y705" s="10">
        <f t="shared" ca="1" si="64"/>
        <v>13.933418739704225</v>
      </c>
      <c r="Z705" s="10">
        <f ca="1">I705-Test!$AD$20</f>
        <v>27.393931111144262</v>
      </c>
      <c r="AA705" s="10">
        <f t="shared" ca="1" si="65"/>
        <v>5.3012680866504596</v>
      </c>
    </row>
    <row r="706" spans="1:27">
      <c r="A706" s="6">
        <f ca="1">LN((RAND()^(-Results!$F$4))-1)</f>
        <v>0.70479102610294242</v>
      </c>
      <c r="B706" s="6">
        <f ca="1">LN((RAND()^(-Results!$F$4))-1)</f>
        <v>3.106075203203376</v>
      </c>
      <c r="C706" s="6">
        <f ca="1">LN((RAND()^(-Results!$F$4))-1)</f>
        <v>-0.48480245523666382</v>
      </c>
      <c r="D706" s="6">
        <f ca="1">LN((RAND()^(-Results!$F$4))-1)</f>
        <v>-2.1396527992731573</v>
      </c>
      <c r="E706" s="6">
        <f ca="1">LN((RAND()^(-Results!$F$4))-1)</f>
        <v>-0.37463369866514362</v>
      </c>
      <c r="F706" s="6">
        <f ca="1">LN((RAND()^(-Results!$F$4))-1)</f>
        <v>-0.2303741734520732</v>
      </c>
      <c r="G706" s="6">
        <f ca="1">LN((RAND()^(-Results!$F$4))-1)</f>
        <v>-0.7558314353343194</v>
      </c>
      <c r="H706" s="6">
        <f t="shared" ca="1" si="60"/>
        <v>-0.6975802648903151</v>
      </c>
      <c r="I706" s="10">
        <f ca="1">SUMPRODUCT(J706:O706,Results!B$12:G$12)+Results!$F$5*H706</f>
        <v>5.4412019031165233</v>
      </c>
      <c r="J706" s="10">
        <f ca="1">SUMPRODUCT($A706:$F706,Results!$B$15:$G$15)</f>
        <v>-4.289015478849767E-2</v>
      </c>
      <c r="K706" s="10">
        <f ca="1">SUMPRODUCT($A706:$F706,Results!$B$16:$G$16)</f>
        <v>2.3805950614529423</v>
      </c>
      <c r="L706" s="10">
        <f ca="1">SUMPRODUCT($A706:$F706,Results!$B$17:$G$17)</f>
        <v>2.9520017857049767</v>
      </c>
      <c r="M706" s="10">
        <f ca="1">SUMPRODUCT($A706:$F706,Results!$B$18:$G$18)</f>
        <v>3.5233608007219974</v>
      </c>
      <c r="N706" s="10">
        <f ca="1">SUMPRODUCT($A706:$F706,Results!$B$19:$G$19)</f>
        <v>7.2745486027678519</v>
      </c>
      <c r="O706" s="10">
        <f ca="1">SUMPRODUCT($A706:$F706,Results!$B$20:$G$20)</f>
        <v>-0.85062368347261075</v>
      </c>
      <c r="P706" s="10" cm="1">
        <f t="array" aca="1" ref="P706" ca="1">SUMPRODUCT(J706:O706,TRANSPOSE(Test!BL$20:BL$25))+Test!$AD$20-Test!$BL$27</f>
        <v>7.8926703397365632</v>
      </c>
      <c r="Q706" s="10" cm="1">
        <f t="array" aca="1" ref="Q706" ca="1">SUMPRODUCT(J706:O706,TRANSPOSE(Test!ES$20:ES$25))+Test!$AD$20-Test!$ES$27</f>
        <v>7.955320027930088</v>
      </c>
      <c r="R706" s="10">
        <f ca="1">I706-Results!$E$5*H706</f>
        <v>8.2315229626777828</v>
      </c>
      <c r="S706" s="10" cm="1">
        <f t="array" aca="1" ref="S706" ca="1">SUMPRODUCT(J706:O706,TRANSPOSE(Test!AR$28:AR$33))+Test!$AD$20-Test!$AC$26</f>
        <v>3.5233281997039176</v>
      </c>
      <c r="T706" s="10">
        <f ca="1">SUMPRODUCT(J706:O706,Results!K$9:P$9)</f>
        <v>8.2150603592713765</v>
      </c>
      <c r="U706" s="10">
        <f ca="1">SUMPRODUCT(J706:O706,Results!K$9:P$9)+Test!$AD$20-Test!$AC$31</f>
        <v>8.232016415796469</v>
      </c>
      <c r="V706" s="10">
        <f t="shared" ca="1" si="61"/>
        <v>-2.4514684366200399</v>
      </c>
      <c r="W706" s="10">
        <f t="shared" ca="1" si="62"/>
        <v>-2.5141181248135647</v>
      </c>
      <c r="X706" s="10">
        <f t="shared" ca="1" si="63"/>
        <v>-2.7903210595612595</v>
      </c>
      <c r="Y706" s="10">
        <f t="shared" ca="1" si="64"/>
        <v>1.9178737034126057</v>
      </c>
      <c r="Z706" s="10">
        <f ca="1">I706-Test!$AD$20</f>
        <v>5.1590738362346382</v>
      </c>
      <c r="AA706" s="10">
        <f t="shared" ca="1" si="65"/>
        <v>-2.7908145126799457</v>
      </c>
    </row>
    <row r="707" spans="1:27">
      <c r="A707" s="6">
        <f ca="1">LN((RAND()^(-Results!$F$4))-1)</f>
        <v>0.91946624349590711</v>
      </c>
      <c r="B707" s="6">
        <f ca="1">LN((RAND()^(-Results!$F$4))-1)</f>
        <v>-0.60132967624793088</v>
      </c>
      <c r="C707" s="6">
        <f ca="1">LN((RAND()^(-Results!$F$4))-1)</f>
        <v>0.57068369983981171</v>
      </c>
      <c r="D707" s="6">
        <f ca="1">LN((RAND()^(-Results!$F$4))-1)</f>
        <v>1.8808669172844015</v>
      </c>
      <c r="E707" s="6">
        <f ca="1">LN((RAND()^(-Results!$F$4))-1)</f>
        <v>-3.3643489173245937</v>
      </c>
      <c r="F707" s="6">
        <f ca="1">LN((RAND()^(-Results!$F$4))-1)</f>
        <v>1.6678057664906218</v>
      </c>
      <c r="G707" s="6">
        <f ca="1">LN((RAND()^(-Results!$F$4))-1)</f>
        <v>-1.1796761692238744</v>
      </c>
      <c r="H707" s="6">
        <f t="shared" ref="H707:H770" ca="1" si="66">G707-$AC$5</f>
        <v>-1.1214249987798701</v>
      </c>
      <c r="I707" s="10">
        <f ca="1">SUMPRODUCT(J707:O707,Results!B$12:G$12)+Results!$F$5*H707</f>
        <v>-2.8867494235061333</v>
      </c>
      <c r="J707" s="10">
        <f ca="1">SUMPRODUCT($A707:$F707,Results!$B$15:$G$15)</f>
        <v>-2.8017980244372982</v>
      </c>
      <c r="K707" s="10">
        <f ca="1">SUMPRODUCT($A707:$F707,Results!$B$16:$G$16)</f>
        <v>-7.6470365062854331</v>
      </c>
      <c r="L707" s="10">
        <f ca="1">SUMPRODUCT($A707:$F707,Results!$B$17:$G$17)</f>
        <v>12.612992256768289</v>
      </c>
      <c r="M707" s="10">
        <f ca="1">SUMPRODUCT($A707:$F707,Results!$B$18:$G$18)</f>
        <v>-5.1079391803861265</v>
      </c>
      <c r="N707" s="10">
        <f ca="1">SUMPRODUCT($A707:$F707,Results!$B$19:$G$19)</f>
        <v>5.1664873974649463</v>
      </c>
      <c r="O707" s="10">
        <f ca="1">SUMPRODUCT($A707:$F707,Results!$B$20:$G$20)</f>
        <v>6.8973643599181056</v>
      </c>
      <c r="P707" s="10" cm="1">
        <f t="array" aca="1" ref="P707" ca="1">SUMPRODUCT(J707:O707,TRANSPOSE(Test!BL$20:BL$25))+Test!$AD$20-Test!$BL$27</f>
        <v>2.4340805423361451</v>
      </c>
      <c r="Q707" s="10" cm="1">
        <f t="array" aca="1" ref="Q707" ca="1">SUMPRODUCT(J707:O707,TRANSPOSE(Test!ES$20:ES$25))+Test!$AD$20-Test!$ES$27</f>
        <v>2.4370511481003665</v>
      </c>
      <c r="R707" s="10">
        <f ca="1">I707-Results!$E$5*H707</f>
        <v>1.5989505716133472</v>
      </c>
      <c r="S707" s="10" cm="1">
        <f t="array" aca="1" ref="S707" ca="1">SUMPRODUCT(J707:O707,TRANSPOSE(Test!AR$28:AR$33))+Test!$AD$20-Test!$AC$26</f>
        <v>7.0072928536582664</v>
      </c>
      <c r="T707" s="10">
        <f ca="1">SUMPRODUCT(J707:O707,Results!K$9:P$9)</f>
        <v>2.4580236911426532</v>
      </c>
      <c r="U707" s="10">
        <f ca="1">SUMPRODUCT(J707:O707,Results!K$9:P$9)+Test!$AD$20-Test!$AC$31</f>
        <v>2.4749797476677453</v>
      </c>
      <c r="V707" s="10">
        <f t="shared" ref="V707:V770" ca="1" si="67">I707-P707</f>
        <v>-5.3208299658422789</v>
      </c>
      <c r="W707" s="10">
        <f t="shared" ref="W707:W770" ca="1" si="68">I707-Q707</f>
        <v>-5.3238005716064993</v>
      </c>
      <c r="X707" s="10">
        <f t="shared" ref="X707:X770" ca="1" si="69">I707-R707</f>
        <v>-4.4856999951194805</v>
      </c>
      <c r="Y707" s="10">
        <f t="shared" ref="Y707:Y770" ca="1" si="70">I707-S707</f>
        <v>-9.8940422771643988</v>
      </c>
      <c r="Z707" s="10">
        <f ca="1">I707-Test!$AD$20</f>
        <v>-3.1688774903880184</v>
      </c>
      <c r="AA707" s="10">
        <f t="shared" ref="AA707:AA770" ca="1" si="71">I707-U707</f>
        <v>-5.361729171173879</v>
      </c>
    </row>
    <row r="708" spans="1:27">
      <c r="A708" s="6">
        <f ca="1">LN((RAND()^(-Results!$F$4))-1)</f>
        <v>1.8309152649985565</v>
      </c>
      <c r="B708" s="6">
        <f ca="1">LN((RAND()^(-Results!$F$4))-1)</f>
        <v>0.39002705338891203</v>
      </c>
      <c r="C708" s="6">
        <f ca="1">LN((RAND()^(-Results!$F$4))-1)</f>
        <v>0.16492173583453601</v>
      </c>
      <c r="D708" s="6">
        <f ca="1">LN((RAND()^(-Results!$F$4))-1)</f>
        <v>2.0850456428847224</v>
      </c>
      <c r="E708" s="6">
        <f ca="1">LN((RAND()^(-Results!$F$4))-1)</f>
        <v>0.90994307198857705</v>
      </c>
      <c r="F708" s="6">
        <f ca="1">LN((RAND()^(-Results!$F$4))-1)</f>
        <v>0.77458417491616605</v>
      </c>
      <c r="G708" s="6">
        <f ca="1">LN((RAND()^(-Results!$F$4))-1)</f>
        <v>-2.9550021897807568</v>
      </c>
      <c r="H708" s="6">
        <f t="shared" ca="1" si="66"/>
        <v>-2.8967510193367527</v>
      </c>
      <c r="I708" s="10">
        <f ca="1">SUMPRODUCT(J708:O708,Results!B$12:G$12)+Results!$F$5*H708</f>
        <v>6.7029893070716913</v>
      </c>
      <c r="J708" s="10">
        <f ca="1">SUMPRODUCT($A708:$F708,Results!$B$15:$G$15)</f>
        <v>-9.6018297870073255</v>
      </c>
      <c r="K708" s="10">
        <f ca="1">SUMPRODUCT($A708:$F708,Results!$B$16:$G$16)</f>
        <v>1.3929038300433727</v>
      </c>
      <c r="L708" s="10">
        <f ca="1">SUMPRODUCT($A708:$F708,Results!$B$17:$G$17)</f>
        <v>-4.1790328983494121</v>
      </c>
      <c r="M708" s="10">
        <f ca="1">SUMPRODUCT($A708:$F708,Results!$B$18:$G$18)</f>
        <v>-2.0581685446005293</v>
      </c>
      <c r="N708" s="10">
        <f ca="1">SUMPRODUCT($A708:$F708,Results!$B$19:$G$19)</f>
        <v>3.8646328478872283</v>
      </c>
      <c r="O708" s="10">
        <f ca="1">SUMPRODUCT($A708:$F708,Results!$B$20:$G$20)</f>
        <v>2.7757029567195723</v>
      </c>
      <c r="P708" s="10" cm="1">
        <f t="array" aca="1" ref="P708" ca="1">SUMPRODUCT(J708:O708,TRANSPOSE(Test!BL$20:BL$25))+Test!$AD$20-Test!$BL$27</f>
        <v>21.085674808171873</v>
      </c>
      <c r="Q708" s="10" cm="1">
        <f t="array" aca="1" ref="Q708" ca="1">SUMPRODUCT(J708:O708,TRANSPOSE(Test!ES$20:ES$25))+Test!$AD$20-Test!$ES$27</f>
        <v>21.12244876443842</v>
      </c>
      <c r="R708" s="10">
        <f ca="1">I708-Results!$E$5*H708</f>
        <v>18.2899933844187</v>
      </c>
      <c r="S708" s="10" cm="1">
        <f t="array" aca="1" ref="S708" ca="1">SUMPRODUCT(J708:O708,TRANSPOSE(Test!AR$28:AR$33))+Test!$AD$20-Test!$AC$26</f>
        <v>19.688752253588849</v>
      </c>
      <c r="T708" s="10">
        <f ca="1">SUMPRODUCT(J708:O708,Results!K$9:P$9)</f>
        <v>21.328073885747422</v>
      </c>
      <c r="U708" s="10">
        <f ca="1">SUMPRODUCT(J708:O708,Results!K$9:P$9)+Test!$AD$20-Test!$AC$31</f>
        <v>21.345029942272514</v>
      </c>
      <c r="V708" s="10">
        <f t="shared" ca="1" si="67"/>
        <v>-14.382685501100182</v>
      </c>
      <c r="W708" s="10">
        <f t="shared" ca="1" si="68"/>
        <v>-14.419459457366729</v>
      </c>
      <c r="X708" s="10">
        <f t="shared" ca="1" si="69"/>
        <v>-11.587004077347009</v>
      </c>
      <c r="Y708" s="10">
        <f t="shared" ca="1" si="70"/>
        <v>-12.985762946517157</v>
      </c>
      <c r="Z708" s="10">
        <f ca="1">I708-Test!$AD$20</f>
        <v>6.4208612401898062</v>
      </c>
      <c r="AA708" s="10">
        <f t="shared" ca="1" si="71"/>
        <v>-14.642040635200823</v>
      </c>
    </row>
    <row r="709" spans="1:27">
      <c r="A709" s="6">
        <f ca="1">LN((RAND()^(-Results!$F$4))-1)</f>
        <v>-1.9506041442065043</v>
      </c>
      <c r="B709" s="6">
        <f ca="1">LN((RAND()^(-Results!$F$4))-1)</f>
        <v>1.0954114753191557</v>
      </c>
      <c r="C709" s="6">
        <f ca="1">LN((RAND()^(-Results!$F$4))-1)</f>
        <v>-1.595169573644504</v>
      </c>
      <c r="D709" s="6">
        <f ca="1">LN((RAND()^(-Results!$F$4))-1)</f>
        <v>-0.47054083206222352</v>
      </c>
      <c r="E709" s="6">
        <f ca="1">LN((RAND()^(-Results!$F$4))-1)</f>
        <v>0.42107358147213064</v>
      </c>
      <c r="F709" s="6">
        <f ca="1">LN((RAND()^(-Results!$F$4))-1)</f>
        <v>1.0780032805556414</v>
      </c>
      <c r="G709" s="6">
        <f ca="1">LN((RAND()^(-Results!$F$4))-1)</f>
        <v>1.6034617010833532</v>
      </c>
      <c r="H709" s="6">
        <f t="shared" ca="1" si="66"/>
        <v>1.6617128715273575</v>
      </c>
      <c r="I709" s="10">
        <f ca="1">SUMPRODUCT(J709:O709,Results!B$12:G$12)+Results!$F$5*H709</f>
        <v>3.5011769392998815</v>
      </c>
      <c r="J709" s="10">
        <f ca="1">SUMPRODUCT($A709:$F709,Results!$B$15:$G$15)</f>
        <v>1.7241600760547242</v>
      </c>
      <c r="K709" s="10">
        <f ca="1">SUMPRODUCT($A709:$F709,Results!$B$16:$G$16)</f>
        <v>0.83384441317468583</v>
      </c>
      <c r="L709" s="10">
        <f ca="1">SUMPRODUCT($A709:$F709,Results!$B$17:$G$17)</f>
        <v>-3.2743867838051601</v>
      </c>
      <c r="M709" s="10">
        <f ca="1">SUMPRODUCT($A709:$F709,Results!$B$18:$G$18)</f>
        <v>1.0867335797702136</v>
      </c>
      <c r="N709" s="10">
        <f ca="1">SUMPRODUCT($A709:$F709,Results!$B$19:$G$19)</f>
        <v>-3.7250186174832383</v>
      </c>
      <c r="O709" s="10">
        <f ca="1">SUMPRODUCT($A709:$F709,Results!$B$20:$G$20)</f>
        <v>-2.7189394763640715</v>
      </c>
      <c r="P709" s="10" cm="1">
        <f t="array" aca="1" ref="P709" ca="1">SUMPRODUCT(J709:O709,TRANSPOSE(Test!BL$20:BL$25))+Test!$AD$20-Test!$BL$27</f>
        <v>-5.6612476160998337</v>
      </c>
      <c r="Q709" s="10" cm="1">
        <f t="array" aca="1" ref="Q709" ca="1">SUMPRODUCT(J709:O709,TRANSPOSE(Test!ES$20:ES$25))+Test!$AD$20-Test!$ES$27</f>
        <v>-5.536715495366515</v>
      </c>
      <c r="R709" s="10">
        <f ca="1">I709-Results!$E$5*H709</f>
        <v>-3.1456745468095484</v>
      </c>
      <c r="S709" s="10" cm="1">
        <f t="array" aca="1" ref="S709" ca="1">SUMPRODUCT(J709:O709,TRANSPOSE(Test!AR$28:AR$33))+Test!$AD$20-Test!$AC$26</f>
        <v>-6.3850901183575237</v>
      </c>
      <c r="T709" s="10">
        <f ca="1">SUMPRODUCT(J709:O709,Results!K$9:P$9)</f>
        <v>-4.9254678108448555</v>
      </c>
      <c r="U709" s="10">
        <f ca="1">SUMPRODUCT(J709:O709,Results!K$9:P$9)+Test!$AD$20-Test!$AC$31</f>
        <v>-4.9085117543197629</v>
      </c>
      <c r="V709" s="10">
        <f t="shared" ca="1" si="67"/>
        <v>9.1624245553997152</v>
      </c>
      <c r="W709" s="10">
        <f t="shared" ca="1" si="68"/>
        <v>9.0378924346663965</v>
      </c>
      <c r="X709" s="10">
        <f t="shared" ca="1" si="69"/>
        <v>6.6468514861094299</v>
      </c>
      <c r="Y709" s="10">
        <f t="shared" ca="1" si="70"/>
        <v>9.8862670576574061</v>
      </c>
      <c r="Z709" s="10">
        <f ca="1">I709-Test!$AD$20</f>
        <v>3.2190488724179964</v>
      </c>
      <c r="AA709" s="10">
        <f t="shared" ca="1" si="71"/>
        <v>8.4096886936196444</v>
      </c>
    </row>
    <row r="710" spans="1:27">
      <c r="A710" s="6">
        <f ca="1">LN((RAND()^(-Results!$F$4))-1)</f>
        <v>1.183671453027924</v>
      </c>
      <c r="B710" s="6">
        <f ca="1">LN((RAND()^(-Results!$F$4))-1)</f>
        <v>2.0892724206821476</v>
      </c>
      <c r="C710" s="6">
        <f ca="1">LN((RAND()^(-Results!$F$4))-1)</f>
        <v>-1.3587213269088618</v>
      </c>
      <c r="D710" s="6">
        <f ca="1">LN((RAND()^(-Results!$F$4))-1)</f>
        <v>-1.4509517642483378</v>
      </c>
      <c r="E710" s="6">
        <f ca="1">LN((RAND()^(-Results!$F$4))-1)</f>
        <v>0.69889421895357762</v>
      </c>
      <c r="F710" s="6">
        <f ca="1">LN((RAND()^(-Results!$F$4))-1)</f>
        <v>1.9982700780833635</v>
      </c>
      <c r="G710" s="6">
        <f ca="1">LN((RAND()^(-Results!$F$4))-1)</f>
        <v>-3.6259708413656312E-2</v>
      </c>
      <c r="H710" s="6">
        <f t="shared" ca="1" si="66"/>
        <v>2.1991462030347943E-2</v>
      </c>
      <c r="I710" s="10">
        <f ca="1">SUMPRODUCT(J710:O710,Results!B$12:G$12)+Results!$F$5*H710</f>
        <v>23.899927592698635</v>
      </c>
      <c r="J710" s="10">
        <f ca="1">SUMPRODUCT($A710:$F710,Results!$B$15:$G$15)</f>
        <v>-8.2645976744938316</v>
      </c>
      <c r="K710" s="10">
        <f ca="1">SUMPRODUCT($A710:$F710,Results!$B$16:$G$16)</f>
        <v>3.9537936456525729</v>
      </c>
      <c r="L710" s="10">
        <f ca="1">SUMPRODUCT($A710:$F710,Results!$B$17:$G$17)</f>
        <v>-5.5056051087815332</v>
      </c>
      <c r="M710" s="10">
        <f ca="1">SUMPRODUCT($A710:$F710,Results!$B$18:$G$18)</f>
        <v>0.44923110223076801</v>
      </c>
      <c r="N710" s="10">
        <f ca="1">SUMPRODUCT($A710:$F710,Results!$B$19:$G$19)</f>
        <v>5.9374317428742218</v>
      </c>
      <c r="O710" s="10">
        <f ca="1">SUMPRODUCT($A710:$F710,Results!$B$20:$G$20)</f>
        <v>0.32500043750349006</v>
      </c>
      <c r="P710" s="10" cm="1">
        <f t="array" aca="1" ref="P710" ca="1">SUMPRODUCT(J710:O710,TRANSPOSE(Test!BL$20:BL$25))+Test!$AD$20-Test!$BL$27</f>
        <v>22.733935799770084</v>
      </c>
      <c r="Q710" s="10" cm="1">
        <f t="array" aca="1" ref="Q710" ca="1">SUMPRODUCT(J710:O710,TRANSPOSE(Test!ES$20:ES$25))+Test!$AD$20-Test!$ES$27</f>
        <v>22.810022301442839</v>
      </c>
      <c r="R710" s="10">
        <f ca="1">I710-Results!$E$5*H710</f>
        <v>23.811961744577243</v>
      </c>
      <c r="S710" s="10" cm="1">
        <f t="array" aca="1" ref="S710" ca="1">SUMPRODUCT(J710:O710,TRANSPOSE(Test!AR$28:AR$33))+Test!$AD$20-Test!$AC$26</f>
        <v>18.303595276602046</v>
      </c>
      <c r="T710" s="10">
        <f ca="1">SUMPRODUCT(J710:O710,Results!K$9:P$9)</f>
        <v>23.146495661341273</v>
      </c>
      <c r="U710" s="10">
        <f ca="1">SUMPRODUCT(J710:O710,Results!K$9:P$9)+Test!$AD$20-Test!$AC$31</f>
        <v>23.163451717866366</v>
      </c>
      <c r="V710" s="10">
        <f t="shared" ca="1" si="67"/>
        <v>1.1659917929285513</v>
      </c>
      <c r="W710" s="10">
        <f t="shared" ca="1" si="68"/>
        <v>1.0899052912557963</v>
      </c>
      <c r="X710" s="10">
        <f t="shared" ca="1" si="69"/>
        <v>8.7965848121392298E-2</v>
      </c>
      <c r="Y710" s="10">
        <f t="shared" ca="1" si="70"/>
        <v>5.5963323160965892</v>
      </c>
      <c r="Z710" s="10">
        <f ca="1">I710-Test!$AD$20</f>
        <v>23.61779952581675</v>
      </c>
      <c r="AA710" s="10">
        <f t="shared" ca="1" si="71"/>
        <v>0.73647587483226928</v>
      </c>
    </row>
    <row r="711" spans="1:27">
      <c r="A711" s="6">
        <f ca="1">LN((RAND()^(-Results!$F$4))-1)</f>
        <v>-1.0074287414122172</v>
      </c>
      <c r="B711" s="6">
        <f ca="1">LN((RAND()^(-Results!$F$4))-1)</f>
        <v>0.40452478420569676</v>
      </c>
      <c r="C711" s="6">
        <f ca="1">LN((RAND()^(-Results!$F$4))-1)</f>
        <v>1.2506091141333833</v>
      </c>
      <c r="D711" s="6">
        <f ca="1">LN((RAND()^(-Results!$F$4))-1)</f>
        <v>-3.2571318664705959E-2</v>
      </c>
      <c r="E711" s="6">
        <f ca="1">LN((RAND()^(-Results!$F$4))-1)</f>
        <v>-0.44883288755477396</v>
      </c>
      <c r="F711" s="6">
        <f ca="1">LN((RAND()^(-Results!$F$4))-1)</f>
        <v>1.3528688209710502</v>
      </c>
      <c r="G711" s="6">
        <f ca="1">LN((RAND()^(-Results!$F$4))-1)</f>
        <v>-1.1812368026075188</v>
      </c>
      <c r="H711" s="6">
        <f t="shared" ca="1" si="66"/>
        <v>-1.1229856321635145</v>
      </c>
      <c r="I711" s="10">
        <f ca="1">SUMPRODUCT(J711:O711,Results!B$12:G$12)+Results!$F$5*H711</f>
        <v>-6.5763124057514517</v>
      </c>
      <c r="J711" s="10">
        <f ca="1">SUMPRODUCT($A711:$F711,Results!$B$15:$G$15)</f>
        <v>1.7868524886794215</v>
      </c>
      <c r="K711" s="10">
        <f ca="1">SUMPRODUCT($A711:$F711,Results!$B$16:$G$16)</f>
        <v>2.1500133234361334</v>
      </c>
      <c r="L711" s="10">
        <f ca="1">SUMPRODUCT($A711:$F711,Results!$B$17:$G$17)</f>
        <v>2.2591128548565811</v>
      </c>
      <c r="M711" s="10">
        <f ca="1">SUMPRODUCT($A711:$F711,Results!$B$18:$G$18)</f>
        <v>-4.1904033802934517</v>
      </c>
      <c r="N711" s="10">
        <f ca="1">SUMPRODUCT($A711:$F711,Results!$B$19:$G$19)</f>
        <v>0.35320638591760389</v>
      </c>
      <c r="O711" s="10">
        <f ca="1">SUMPRODUCT($A711:$F711,Results!$B$20:$G$20)</f>
        <v>2.2404989803466262</v>
      </c>
      <c r="P711" s="10" cm="1">
        <f t="array" aca="1" ref="P711" ca="1">SUMPRODUCT(J711:O711,TRANSPOSE(Test!BL$20:BL$25))+Test!$AD$20-Test!$BL$27</f>
        <v>-0.71054321244304164</v>
      </c>
      <c r="Q711" s="10" cm="1">
        <f t="array" aca="1" ref="Q711" ca="1">SUMPRODUCT(J711:O711,TRANSPOSE(Test!ES$20:ES$25))+Test!$AD$20-Test!$ES$27</f>
        <v>-0.66637536902284178</v>
      </c>
      <c r="R711" s="10">
        <f ca="1">I711-Results!$E$5*H711</f>
        <v>-2.0843698770973935</v>
      </c>
      <c r="S711" s="10" cm="1">
        <f t="array" aca="1" ref="S711" ca="1">SUMPRODUCT(J711:O711,TRANSPOSE(Test!AR$28:AR$33))+Test!$AD$20-Test!$AC$26</f>
        <v>3.840839748904715</v>
      </c>
      <c r="T711" s="10">
        <f ca="1">SUMPRODUCT(J711:O711,Results!K$9:P$9)</f>
        <v>-0.45884070100072527</v>
      </c>
      <c r="U711" s="10">
        <f ca="1">SUMPRODUCT(J711:O711,Results!K$9:P$9)+Test!$AD$20-Test!$AC$31</f>
        <v>-0.4418846444756328</v>
      </c>
      <c r="V711" s="10">
        <f t="shared" ca="1" si="67"/>
        <v>-5.8657691933084104</v>
      </c>
      <c r="W711" s="10">
        <f t="shared" ca="1" si="68"/>
        <v>-5.9099370367286097</v>
      </c>
      <c r="X711" s="10">
        <f t="shared" ca="1" si="69"/>
        <v>-4.4919425286540582</v>
      </c>
      <c r="Y711" s="10">
        <f t="shared" ca="1" si="70"/>
        <v>-10.417152154656167</v>
      </c>
      <c r="Z711" s="10">
        <f ca="1">I711-Test!$AD$20</f>
        <v>-6.8584404726333368</v>
      </c>
      <c r="AA711" s="10">
        <f t="shared" ca="1" si="71"/>
        <v>-6.1344277612758189</v>
      </c>
    </row>
    <row r="712" spans="1:27">
      <c r="A712" s="6">
        <f ca="1">LN((RAND()^(-Results!$F$4))-1)</f>
        <v>3.4721756223075024</v>
      </c>
      <c r="B712" s="6">
        <f ca="1">LN((RAND()^(-Results!$F$4))-1)</f>
        <v>0.14348071872001386</v>
      </c>
      <c r="C712" s="6">
        <f ca="1">LN((RAND()^(-Results!$F$4))-1)</f>
        <v>-0.11404476091911697</v>
      </c>
      <c r="D712" s="6">
        <f ca="1">LN((RAND()^(-Results!$F$4))-1)</f>
        <v>0.23860880869393536</v>
      </c>
      <c r="E712" s="6">
        <f ca="1">LN((RAND()^(-Results!$F$4))-1)</f>
        <v>1.7468784527580268</v>
      </c>
      <c r="F712" s="6">
        <f ca="1">LN((RAND()^(-Results!$F$4))-1)</f>
        <v>2.1429756556198414</v>
      </c>
      <c r="G712" s="6">
        <f ca="1">LN((RAND()^(-Results!$F$4))-1)</f>
        <v>-2.6856358711641755</v>
      </c>
      <c r="H712" s="6">
        <f t="shared" ca="1" si="66"/>
        <v>-2.6273847007201714</v>
      </c>
      <c r="I712" s="10">
        <f ca="1">SUMPRODUCT(J712:O712,Results!B$12:G$12)+Results!$F$5*H712</f>
        <v>26.738212342761436</v>
      </c>
      <c r="J712" s="10">
        <f ca="1">SUMPRODUCT($A712:$F712,Results!$B$15:$G$15)</f>
        <v>-16.40826448960577</v>
      </c>
      <c r="K712" s="10">
        <f ca="1">SUMPRODUCT($A712:$F712,Results!$B$16:$G$16)</f>
        <v>5.2499871385198391</v>
      </c>
      <c r="L712" s="10">
        <f ca="1">SUMPRODUCT($A712:$F712,Results!$B$17:$G$17)</f>
        <v>-10.464998342667151</v>
      </c>
      <c r="M712" s="10">
        <f ca="1">SUMPRODUCT($A712:$F712,Results!$B$18:$G$18)</f>
        <v>-2.935190457002494</v>
      </c>
      <c r="N712" s="10">
        <f ca="1">SUMPRODUCT($A712:$F712,Results!$B$19:$G$19)</f>
        <v>7.5822348668359085</v>
      </c>
      <c r="O712" s="10">
        <f ca="1">SUMPRODUCT($A712:$F712,Results!$B$20:$G$20)</f>
        <v>3.5550652179781412</v>
      </c>
      <c r="P712" s="10" cm="1">
        <f t="array" aca="1" ref="P712" ca="1">SUMPRODUCT(J712:O712,TRANSPOSE(Test!BL$20:BL$25))+Test!$AD$20-Test!$BL$27</f>
        <v>39.878739786254904</v>
      </c>
      <c r="Q712" s="10" cm="1">
        <f t="array" aca="1" ref="Q712" ca="1">SUMPRODUCT(J712:O712,TRANSPOSE(Test!ES$20:ES$25))+Test!$AD$20-Test!$ES$27</f>
        <v>39.848392006379292</v>
      </c>
      <c r="R712" s="10">
        <f ca="1">I712-Results!$E$5*H712</f>
        <v>37.24775114564212</v>
      </c>
      <c r="S712" s="10" cm="1">
        <f t="array" aca="1" ref="S712" ca="1">SUMPRODUCT(J712:O712,TRANSPOSE(Test!AR$28:AR$33))+Test!$AD$20-Test!$AC$26</f>
        <v>36.182202547406888</v>
      </c>
      <c r="T712" s="10">
        <f ca="1">SUMPRODUCT(J712:O712,Results!K$9:P$9)</f>
        <v>39.671942759015614</v>
      </c>
      <c r="U712" s="10">
        <f ca="1">SUMPRODUCT(J712:O712,Results!K$9:P$9)+Test!$AD$20-Test!$AC$31</f>
        <v>39.688898815540711</v>
      </c>
      <c r="V712" s="10">
        <f t="shared" ca="1" si="67"/>
        <v>-13.140527443493468</v>
      </c>
      <c r="W712" s="10">
        <f t="shared" ca="1" si="68"/>
        <v>-13.110179663617856</v>
      </c>
      <c r="X712" s="10">
        <f t="shared" ca="1" si="69"/>
        <v>-10.509538802880684</v>
      </c>
      <c r="Y712" s="10">
        <f t="shared" ca="1" si="70"/>
        <v>-9.443990204645452</v>
      </c>
      <c r="Z712" s="10">
        <f ca="1">I712-Test!$AD$20</f>
        <v>26.456084275879551</v>
      </c>
      <c r="AA712" s="10">
        <f t="shared" ca="1" si="71"/>
        <v>-12.950686472779275</v>
      </c>
    </row>
    <row r="713" spans="1:27">
      <c r="A713" s="6">
        <f ca="1">LN((RAND()^(-Results!$F$4))-1)</f>
        <v>-0.53260162187896076</v>
      </c>
      <c r="B713" s="6">
        <f ca="1">LN((RAND()^(-Results!$F$4))-1)</f>
        <v>0.62990242329934965</v>
      </c>
      <c r="C713" s="6">
        <f ca="1">LN((RAND()^(-Results!$F$4))-1)</f>
        <v>-0.62972901195010134</v>
      </c>
      <c r="D713" s="6">
        <f ca="1">LN((RAND()^(-Results!$F$4))-1)</f>
        <v>1.720028293947564</v>
      </c>
      <c r="E713" s="6">
        <f ca="1">LN((RAND()^(-Results!$F$4))-1)</f>
        <v>-0.69269836004893748</v>
      </c>
      <c r="F713" s="6">
        <f ca="1">LN((RAND()^(-Results!$F$4))-1)</f>
        <v>-1.7582166261202812</v>
      </c>
      <c r="G713" s="6">
        <f ca="1">LN((RAND()^(-Results!$F$4))-1)</f>
        <v>1.0457940381340975</v>
      </c>
      <c r="H713" s="6">
        <f t="shared" ca="1" si="66"/>
        <v>1.1040452085781018</v>
      </c>
      <c r="I713" s="10">
        <f ca="1">SUMPRODUCT(J713:O713,Results!B$12:G$12)+Results!$F$5*H713</f>
        <v>-6.1551102024279212</v>
      </c>
      <c r="J713" s="10">
        <f ca="1">SUMPRODUCT($A713:$F713,Results!$B$15:$G$15)</f>
        <v>3.5456533705110336</v>
      </c>
      <c r="K713" s="10">
        <f ca="1">SUMPRODUCT($A713:$F713,Results!$B$16:$G$16)</f>
        <v>-4.7572036609186883</v>
      </c>
      <c r="L713" s="10">
        <f ca="1">SUMPRODUCT($A713:$F713,Results!$B$17:$G$17)</f>
        <v>5.1437639790354792</v>
      </c>
      <c r="M713" s="10">
        <f ca="1">SUMPRODUCT($A713:$F713,Results!$B$18:$G$18)</f>
        <v>3.2979525545799984</v>
      </c>
      <c r="N713" s="10">
        <f ca="1">SUMPRODUCT($A713:$F713,Results!$B$19:$G$19)</f>
        <v>-1.4658778029277033</v>
      </c>
      <c r="O713" s="10">
        <f ca="1">SUMPRODUCT($A713:$F713,Results!$B$20:$G$20)</f>
        <v>-1.3906934391212862</v>
      </c>
      <c r="P713" s="10" cm="1">
        <f t="array" aca="1" ref="P713" ca="1">SUMPRODUCT(J713:O713,TRANSPOSE(Test!BL$20:BL$25))+Test!$AD$20-Test!$BL$27</f>
        <v>-12.209491989372749</v>
      </c>
      <c r="Q713" s="10" cm="1">
        <f t="array" aca="1" ref="Q713" ca="1">SUMPRODUCT(J713:O713,TRANSPOSE(Test!ES$20:ES$25))+Test!$AD$20-Test!$ES$27</f>
        <v>-12.147383101559342</v>
      </c>
      <c r="R713" s="10">
        <f ca="1">I713-Results!$E$5*H713</f>
        <v>-10.571291036740329</v>
      </c>
      <c r="S713" s="10" cm="1">
        <f t="array" aca="1" ref="S713" ca="1">SUMPRODUCT(J713:O713,TRANSPOSE(Test!AR$28:AR$33))+Test!$AD$20-Test!$AC$26</f>
        <v>-13.51059220772037</v>
      </c>
      <c r="T713" s="10">
        <f ca="1">SUMPRODUCT(J713:O713,Results!K$9:P$9)</f>
        <v>-11.811669822180688</v>
      </c>
      <c r="U713" s="10">
        <f ca="1">SUMPRODUCT(J713:O713,Results!K$9:P$9)+Test!$AD$20-Test!$AC$31</f>
        <v>-11.794713765655596</v>
      </c>
      <c r="V713" s="10">
        <f t="shared" ca="1" si="67"/>
        <v>6.0543817869448278</v>
      </c>
      <c r="W713" s="10">
        <f t="shared" ca="1" si="68"/>
        <v>5.9922728991314207</v>
      </c>
      <c r="X713" s="10">
        <f t="shared" ca="1" si="69"/>
        <v>4.4161808343124074</v>
      </c>
      <c r="Y713" s="10">
        <f t="shared" ca="1" si="70"/>
        <v>7.3554820052924486</v>
      </c>
      <c r="Z713" s="10">
        <f ca="1">I713-Test!$AD$20</f>
        <v>-6.4372382693098062</v>
      </c>
      <c r="AA713" s="10">
        <f t="shared" ca="1" si="71"/>
        <v>5.6396035632276744</v>
      </c>
    </row>
    <row r="714" spans="1:27">
      <c r="A714" s="6">
        <f ca="1">LN((RAND()^(-Results!$F$4))-1)</f>
        <v>-1.2139363633939162</v>
      </c>
      <c r="B714" s="6">
        <f ca="1">LN((RAND()^(-Results!$F$4))-1)</f>
        <v>3.506613697697432</v>
      </c>
      <c r="C714" s="6">
        <f ca="1">LN((RAND()^(-Results!$F$4))-1)</f>
        <v>-0.61701144806340902</v>
      </c>
      <c r="D714" s="6">
        <f ca="1">LN((RAND()^(-Results!$F$4))-1)</f>
        <v>-1.5576510212429511</v>
      </c>
      <c r="E714" s="6">
        <f ca="1">LN((RAND()^(-Results!$F$4))-1)</f>
        <v>1.6526364707835084</v>
      </c>
      <c r="F714" s="6">
        <f ca="1">LN((RAND()^(-Results!$F$4))-1)</f>
        <v>1.6533157190164898</v>
      </c>
      <c r="G714" s="6">
        <f ca="1">LN((RAND()^(-Results!$F$4))-1)</f>
        <v>0.49839516822968521</v>
      </c>
      <c r="H714" s="6">
        <f t="shared" ca="1" si="66"/>
        <v>0.55664633867368951</v>
      </c>
      <c r="I714" s="10">
        <f ca="1">SUMPRODUCT(J714:O714,Results!B$12:G$12)+Results!$F$5*H714</f>
        <v>15.13157902315575</v>
      </c>
      <c r="J714" s="10">
        <f ca="1">SUMPRODUCT($A714:$F714,Results!$B$15:$G$15)</f>
        <v>-1.5470421465066204</v>
      </c>
      <c r="K714" s="10">
        <f ca="1">SUMPRODUCT($A714:$F714,Results!$B$16:$G$16)</f>
        <v>8.1613993980905768</v>
      </c>
      <c r="L714" s="10">
        <f ca="1">SUMPRODUCT($A714:$F714,Results!$B$17:$G$17)</f>
        <v>-6.7091004988483887</v>
      </c>
      <c r="M714" s="10">
        <f ca="1">SUMPRODUCT($A714:$F714,Results!$B$18:$G$18)</f>
        <v>0.39472732644528152</v>
      </c>
      <c r="N714" s="10">
        <f ca="1">SUMPRODUCT($A714:$F714,Results!$B$19:$G$19)</f>
        <v>2.0627695795790797</v>
      </c>
      <c r="O714" s="10">
        <f ca="1">SUMPRODUCT($A714:$F714,Results!$B$20:$G$20)</f>
        <v>-2.0543736724074755</v>
      </c>
      <c r="P714" s="10" cm="1">
        <f t="array" aca="1" ref="P714" ca="1">SUMPRODUCT(J714:O714,TRANSPOSE(Test!BL$20:BL$25))+Test!$AD$20-Test!$BL$27</f>
        <v>11.354158753517039</v>
      </c>
      <c r="Q714" s="10" cm="1">
        <f t="array" aca="1" ref="Q714" ca="1">SUMPRODUCT(J714:O714,TRANSPOSE(Test!ES$20:ES$25))+Test!$AD$20-Test!$ES$27</f>
        <v>11.533842288297437</v>
      </c>
      <c r="R714" s="10">
        <f ca="1">I714-Results!$E$5*H714</f>
        <v>12.904993668460992</v>
      </c>
      <c r="S714" s="10" cm="1">
        <f t="array" aca="1" ref="S714" ca="1">SUMPRODUCT(J714:O714,TRANSPOSE(Test!AR$28:AR$33))+Test!$AD$20-Test!$AC$26</f>
        <v>9.1706796200018275</v>
      </c>
      <c r="T714" s="10">
        <f ca="1">SUMPRODUCT(J714:O714,Results!K$9:P$9)</f>
        <v>12.405238775990329</v>
      </c>
      <c r="U714" s="10">
        <f ca="1">SUMPRODUCT(J714:O714,Results!K$9:P$9)+Test!$AD$20-Test!$AC$31</f>
        <v>12.422194832515421</v>
      </c>
      <c r="V714" s="10">
        <f t="shared" ca="1" si="67"/>
        <v>3.7774202696387107</v>
      </c>
      <c r="W714" s="10">
        <f t="shared" ca="1" si="68"/>
        <v>3.5977367348583122</v>
      </c>
      <c r="X714" s="10">
        <f t="shared" ca="1" si="69"/>
        <v>2.2265853546947572</v>
      </c>
      <c r="Y714" s="10">
        <f t="shared" ca="1" si="70"/>
        <v>5.9608994031539222</v>
      </c>
      <c r="Z714" s="10">
        <f ca="1">I714-Test!$AD$20</f>
        <v>14.849450956273865</v>
      </c>
      <c r="AA714" s="10">
        <f t="shared" ca="1" si="71"/>
        <v>2.7093841906403284</v>
      </c>
    </row>
    <row r="715" spans="1:27">
      <c r="A715" s="6">
        <f ca="1">LN((RAND()^(-Results!$F$4))-1)</f>
        <v>1.2109949795924113</v>
      </c>
      <c r="B715" s="6">
        <f ca="1">LN((RAND()^(-Results!$F$4))-1)</f>
        <v>2.1266528168577836</v>
      </c>
      <c r="C715" s="6">
        <f ca="1">LN((RAND()^(-Results!$F$4))-1)</f>
        <v>0.51702063243504748</v>
      </c>
      <c r="D715" s="6">
        <f ca="1">LN((RAND()^(-Results!$F$4))-1)</f>
        <v>0.88963970598226216</v>
      </c>
      <c r="E715" s="6">
        <f ca="1">LN((RAND()^(-Results!$F$4))-1)</f>
        <v>0.89753200874185335</v>
      </c>
      <c r="F715" s="6">
        <f ca="1">LN((RAND()^(-Results!$F$4))-1)</f>
        <v>-1.3109282487007337</v>
      </c>
      <c r="G715" s="6">
        <f ca="1">LN((RAND()^(-Results!$F$4))-1)</f>
        <v>-0.47078911281146263</v>
      </c>
      <c r="H715" s="6">
        <f t="shared" ca="1" si="66"/>
        <v>-0.41253794236745839</v>
      </c>
      <c r="I715" s="10">
        <f ca="1">SUMPRODUCT(J715:O715,Results!B$12:G$12)+Results!$F$5*H715</f>
        <v>8.8216132906069671</v>
      </c>
      <c r="J715" s="10">
        <f ca="1">SUMPRODUCT($A715:$F715,Results!$B$15:$G$15)</f>
        <v>-2.6798931659911749</v>
      </c>
      <c r="K715" s="10">
        <f ca="1">SUMPRODUCT($A715:$F715,Results!$B$16:$G$16)</f>
        <v>2.586168496816116</v>
      </c>
      <c r="L715" s="10">
        <f ca="1">SUMPRODUCT($A715:$F715,Results!$B$17:$G$17)</f>
        <v>-0.37778866206224904</v>
      </c>
      <c r="M715" s="10">
        <f ca="1">SUMPRODUCT($A715:$F715,Results!$B$18:$G$18)</f>
        <v>2.2104140385452582</v>
      </c>
      <c r="N715" s="10">
        <f ca="1">SUMPRODUCT($A715:$F715,Results!$B$19:$G$19)</f>
        <v>4.8330781017783568</v>
      </c>
      <c r="O715" s="10">
        <f ca="1">SUMPRODUCT($A715:$F715,Results!$B$20:$G$20)</f>
        <v>-6.0389076972525491E-2</v>
      </c>
      <c r="P715" s="10" cm="1">
        <f t="array" aca="1" ref="P715" ca="1">SUMPRODUCT(J715:O715,TRANSPOSE(Test!BL$20:BL$25))+Test!$AD$20-Test!$BL$27</f>
        <v>10.570521177820185</v>
      </c>
      <c r="Q715" s="10" cm="1">
        <f t="array" aca="1" ref="Q715" ca="1">SUMPRODUCT(J715:O715,TRANSPOSE(Test!ES$20:ES$25))+Test!$AD$20-Test!$ES$27</f>
        <v>10.628734627252845</v>
      </c>
      <c r="R715" s="10">
        <f ca="1">I715-Results!$E$5*H715</f>
        <v>10.4717650600768</v>
      </c>
      <c r="S715" s="10" cm="1">
        <f t="array" aca="1" ref="S715" ca="1">SUMPRODUCT(J715:O715,TRANSPOSE(Test!AR$28:AR$33))+Test!$AD$20-Test!$AC$26</f>
        <v>7.2563521292688602</v>
      </c>
      <c r="T715" s="10">
        <f ca="1">SUMPRODUCT(J715:O715,Results!K$9:P$9)</f>
        <v>10.927564392141402</v>
      </c>
      <c r="U715" s="10">
        <f ca="1">SUMPRODUCT(J715:O715,Results!K$9:P$9)+Test!$AD$20-Test!$AC$31</f>
        <v>10.944520448666495</v>
      </c>
      <c r="V715" s="10">
        <f t="shared" ca="1" si="67"/>
        <v>-1.7489078872132175</v>
      </c>
      <c r="W715" s="10">
        <f t="shared" ca="1" si="68"/>
        <v>-1.8071213366458778</v>
      </c>
      <c r="X715" s="10">
        <f t="shared" ca="1" si="69"/>
        <v>-1.6501517694698329</v>
      </c>
      <c r="Y715" s="10">
        <f t="shared" ca="1" si="70"/>
        <v>1.5652611613381069</v>
      </c>
      <c r="Z715" s="10">
        <f ca="1">I715-Test!$AD$20</f>
        <v>8.539485223725082</v>
      </c>
      <c r="AA715" s="10">
        <f t="shared" ca="1" si="71"/>
        <v>-2.1229071580595278</v>
      </c>
    </row>
    <row r="716" spans="1:27">
      <c r="A716" s="6">
        <f ca="1">LN((RAND()^(-Results!$F$4))-1)</f>
        <v>-0.92039841643909659</v>
      </c>
      <c r="B716" s="6">
        <f ca="1">LN((RAND()^(-Results!$F$4))-1)</f>
        <v>2.6503737997182717</v>
      </c>
      <c r="C716" s="6">
        <f ca="1">LN((RAND()^(-Results!$F$4))-1)</f>
        <v>-0.51973938961421617</v>
      </c>
      <c r="D716" s="6">
        <f ca="1">LN((RAND()^(-Results!$F$4))-1)</f>
        <v>-0.99069602806487622</v>
      </c>
      <c r="E716" s="6">
        <f ca="1">LN((RAND()^(-Results!$F$4))-1)</f>
        <v>-0.55048335991058639</v>
      </c>
      <c r="F716" s="6">
        <f ca="1">LN((RAND()^(-Results!$F$4))-1)</f>
        <v>-0.30194297357481209</v>
      </c>
      <c r="G716" s="6">
        <f ca="1">LN((RAND()^(-Results!$F$4))-1)</f>
        <v>0.21251502664459168</v>
      </c>
      <c r="H716" s="6">
        <f t="shared" ca="1" si="66"/>
        <v>0.27076619708859595</v>
      </c>
      <c r="I716" s="10">
        <f ca="1">SUMPRODUCT(J716:O716,Results!B$12:G$12)+Results!$F$5*H716</f>
        <v>-2.2705771588081065</v>
      </c>
      <c r="J716" s="10">
        <f ca="1">SUMPRODUCT($A716:$F716,Results!$B$15:$G$15)</f>
        <v>3.8643867032004278</v>
      </c>
      <c r="K716" s="10">
        <f ca="1">SUMPRODUCT($A716:$F716,Results!$B$16:$G$16)</f>
        <v>0.63743111139540853</v>
      </c>
      <c r="L716" s="10">
        <f ca="1">SUMPRODUCT($A716:$F716,Results!$B$17:$G$17)</f>
        <v>4.0924600426696793</v>
      </c>
      <c r="M716" s="10">
        <f ca="1">SUMPRODUCT($A716:$F716,Results!$B$18:$G$18)</f>
        <v>2.7515445812973147</v>
      </c>
      <c r="N716" s="10">
        <f ca="1">SUMPRODUCT($A716:$F716,Results!$B$19:$G$19)</f>
        <v>2.4516858722759993</v>
      </c>
      <c r="O716" s="10">
        <f ca="1">SUMPRODUCT($A716:$F716,Results!$B$20:$G$20)</f>
        <v>-1.5616116509437303</v>
      </c>
      <c r="P716" s="10" cm="1">
        <f t="array" aca="1" ref="P716" ca="1">SUMPRODUCT(J716:O716,TRANSPOSE(Test!BL$20:BL$25))+Test!$AD$20-Test!$BL$27</f>
        <v>-4.5988943900722248</v>
      </c>
      <c r="Q716" s="10" cm="1">
        <f t="array" aca="1" ref="Q716" ca="1">SUMPRODUCT(J716:O716,TRANSPOSE(Test!ES$20:ES$25))+Test!$AD$20-Test!$ES$27</f>
        <v>-4.488430449662399</v>
      </c>
      <c r="R716" s="10">
        <f ca="1">I716-Results!$E$5*H716</f>
        <v>-3.3536419471624903</v>
      </c>
      <c r="S716" s="10" cm="1">
        <f t="array" aca="1" ref="S716" ca="1">SUMPRODUCT(J716:O716,TRANSPOSE(Test!AR$28:AR$33))+Test!$AD$20-Test!$AC$26</f>
        <v>-6.3636153326956668</v>
      </c>
      <c r="T716" s="10">
        <f ca="1">SUMPRODUCT(J716:O716,Results!K$9:P$9)</f>
        <v>-3.9596666789923995</v>
      </c>
      <c r="U716" s="10">
        <f ca="1">SUMPRODUCT(J716:O716,Results!K$9:P$9)+Test!$AD$20-Test!$AC$31</f>
        <v>-3.9427106224673074</v>
      </c>
      <c r="V716" s="10">
        <f t="shared" ca="1" si="67"/>
        <v>2.3283172312641183</v>
      </c>
      <c r="W716" s="10">
        <f t="shared" ca="1" si="68"/>
        <v>2.2178532908542925</v>
      </c>
      <c r="X716" s="10">
        <f t="shared" ca="1" si="69"/>
        <v>1.0830647883543838</v>
      </c>
      <c r="Y716" s="10">
        <f t="shared" ca="1" si="70"/>
        <v>4.0930381738875603</v>
      </c>
      <c r="Z716" s="10">
        <f ca="1">I716-Test!$AD$20</f>
        <v>-2.5527052256899916</v>
      </c>
      <c r="AA716" s="10">
        <f t="shared" ca="1" si="71"/>
        <v>1.6721334636592009</v>
      </c>
    </row>
    <row r="717" spans="1:27">
      <c r="A717" s="6">
        <f ca="1">LN((RAND()^(-Results!$F$4))-1)</f>
        <v>0.64811540835198123</v>
      </c>
      <c r="B717" s="6">
        <f ca="1">LN((RAND()^(-Results!$F$4))-1)</f>
        <v>-0.76187390954360601</v>
      </c>
      <c r="C717" s="6">
        <f ca="1">LN((RAND()^(-Results!$F$4))-1)</f>
        <v>-0.70175998368525916</v>
      </c>
      <c r="D717" s="6">
        <f ca="1">LN((RAND()^(-Results!$F$4))-1)</f>
        <v>-1.0603620542387282</v>
      </c>
      <c r="E717" s="6">
        <f ca="1">LN((RAND()^(-Results!$F$4))-1)</f>
        <v>-2.0784464515961392</v>
      </c>
      <c r="F717" s="6">
        <f ca="1">LN((RAND()^(-Results!$F$4))-1)</f>
        <v>1.2342938427441343</v>
      </c>
      <c r="G717" s="6">
        <f ca="1">LN((RAND()^(-Results!$F$4))-1)</f>
        <v>-1.0900513286984344</v>
      </c>
      <c r="H717" s="6">
        <f t="shared" ca="1" si="66"/>
        <v>-1.0318001582544301</v>
      </c>
      <c r="I717" s="10">
        <f ca="1">SUMPRODUCT(J717:O717,Results!B$12:G$12)+Results!$F$5*H717</f>
        <v>-4.264660289727793</v>
      </c>
      <c r="J717" s="10">
        <f ca="1">SUMPRODUCT($A717:$F717,Results!$B$15:$G$15)</f>
        <v>-1.1583698670152329</v>
      </c>
      <c r="K717" s="10">
        <f ca="1">SUMPRODUCT($A717:$F717,Results!$B$16:$G$16)</f>
        <v>-4.5014015759055441</v>
      </c>
      <c r="L717" s="10">
        <f ca="1">SUMPRODUCT($A717:$F717,Results!$B$17:$G$17)</f>
        <v>5.6897023143000709</v>
      </c>
      <c r="M717" s="10">
        <f ca="1">SUMPRODUCT($A717:$F717,Results!$B$18:$G$18)</f>
        <v>-1.0290134039196221</v>
      </c>
      <c r="N717" s="10">
        <f ca="1">SUMPRODUCT($A717:$F717,Results!$B$19:$G$19)</f>
        <v>2.7934179955105751</v>
      </c>
      <c r="O717" s="10">
        <f ca="1">SUMPRODUCT($A717:$F717,Results!$B$20:$G$20)</f>
        <v>2.2810501270978865</v>
      </c>
      <c r="P717" s="10" cm="1">
        <f t="array" aca="1" ref="P717" ca="1">SUMPRODUCT(J717:O717,TRANSPOSE(Test!BL$20:BL$25))+Test!$AD$20-Test!$BL$27</f>
        <v>0.54870250966274015</v>
      </c>
      <c r="Q717" s="10" cm="1">
        <f t="array" aca="1" ref="Q717" ca="1">SUMPRODUCT(J717:O717,TRANSPOSE(Test!ES$20:ES$25))+Test!$AD$20-Test!$ES$27</f>
        <v>0.49746658278535982</v>
      </c>
      <c r="R717" s="10">
        <f ca="1">I717-Results!$E$5*H717</f>
        <v>-0.13745965671007276</v>
      </c>
      <c r="S717" s="10" cm="1">
        <f t="array" aca="1" ref="S717" ca="1">SUMPRODUCT(J717:O717,TRANSPOSE(Test!AR$28:AR$33))+Test!$AD$20-Test!$AC$26</f>
        <v>1.1385265681593526</v>
      </c>
      <c r="T717" s="10">
        <f ca="1">SUMPRODUCT(J717:O717,Results!K$9:P$9)</f>
        <v>0.19113210197588026</v>
      </c>
      <c r="U717" s="10">
        <f ca="1">SUMPRODUCT(J717:O717,Results!K$9:P$9)+Test!$AD$20-Test!$AC$31</f>
        <v>0.20808815850097273</v>
      </c>
      <c r="V717" s="10">
        <f t="shared" ca="1" si="67"/>
        <v>-4.813362799390533</v>
      </c>
      <c r="W717" s="10">
        <f t="shared" ca="1" si="68"/>
        <v>-4.7621268725131527</v>
      </c>
      <c r="X717" s="10">
        <f t="shared" ca="1" si="69"/>
        <v>-4.1272006330177202</v>
      </c>
      <c r="Y717" s="10">
        <f t="shared" ca="1" si="70"/>
        <v>-5.403186857887146</v>
      </c>
      <c r="Z717" s="10">
        <f ca="1">I717-Test!$AD$20</f>
        <v>-4.5467883566096781</v>
      </c>
      <c r="AA717" s="10">
        <f t="shared" ca="1" si="71"/>
        <v>-4.4727484482287654</v>
      </c>
    </row>
    <row r="718" spans="1:27">
      <c r="A718" s="6">
        <f ca="1">LN((RAND()^(-Results!$F$4))-1)</f>
        <v>-0.21003313930519957</v>
      </c>
      <c r="B718" s="6">
        <f ca="1">LN((RAND()^(-Results!$F$4))-1)</f>
        <v>0.28752666179381947</v>
      </c>
      <c r="C718" s="6">
        <f ca="1">LN((RAND()^(-Results!$F$4))-1)</f>
        <v>-0.47082036461964505</v>
      </c>
      <c r="D718" s="6">
        <f ca="1">LN((RAND()^(-Results!$F$4))-1)</f>
        <v>-2.0297429258775015</v>
      </c>
      <c r="E718" s="6">
        <f ca="1">LN((RAND()^(-Results!$F$4))-1)</f>
        <v>1.7432360012308024</v>
      </c>
      <c r="F718" s="6">
        <f ca="1">LN((RAND()^(-Results!$F$4))-1)</f>
        <v>0.95988345217815285</v>
      </c>
      <c r="G718" s="6">
        <f ca="1">LN((RAND()^(-Results!$F$4))-1)</f>
        <v>-0.42142694995770935</v>
      </c>
      <c r="H718" s="6">
        <f t="shared" ca="1" si="66"/>
        <v>-0.36317577951370511</v>
      </c>
      <c r="I718" s="10">
        <f ca="1">SUMPRODUCT(J718:O718,Results!B$12:G$12)+Results!$F$5*H718</f>
        <v>6.4062377355031135</v>
      </c>
      <c r="J718" s="10">
        <f ca="1">SUMPRODUCT($A718:$F718,Results!$B$15:$G$15)</f>
        <v>-2.0254092450457115</v>
      </c>
      <c r="K718" s="10">
        <f ca="1">SUMPRODUCT($A718:$F718,Results!$B$16:$G$16)</f>
        <v>5.96788071862556</v>
      </c>
      <c r="L718" s="10">
        <f ca="1">SUMPRODUCT($A718:$F718,Results!$B$17:$G$17)</f>
        <v>-8.9821687994868107</v>
      </c>
      <c r="M718" s="10">
        <f ca="1">SUMPRODUCT($A718:$F718,Results!$B$18:$G$18)</f>
        <v>0.30630822941639924</v>
      </c>
      <c r="N718" s="10">
        <f ca="1">SUMPRODUCT($A718:$F718,Results!$B$19:$G$19)</f>
        <v>-0.95696555702297847</v>
      </c>
      <c r="O718" s="10">
        <f ca="1">SUMPRODUCT($A718:$F718,Results!$B$20:$G$20)</f>
        <v>-2.2122071043115774</v>
      </c>
      <c r="P718" s="10" cm="1">
        <f t="array" aca="1" ref="P718" ca="1">SUMPRODUCT(J718:O718,TRANSPOSE(Test!BL$20:BL$25))+Test!$AD$20-Test!$BL$27</f>
        <v>8.2889952494349384</v>
      </c>
      <c r="Q718" s="10" cm="1">
        <f t="array" aca="1" ref="Q718" ca="1">SUMPRODUCT(J718:O718,TRANSPOSE(Test!ES$20:ES$25))+Test!$AD$20-Test!$ES$27</f>
        <v>8.2878981024618597</v>
      </c>
      <c r="R718" s="10">
        <f ca="1">I718-Results!$E$5*H718</f>
        <v>7.8589408535579341</v>
      </c>
      <c r="S718" s="10" cm="1">
        <f t="array" aca="1" ref="S718" ca="1">SUMPRODUCT(J718:O718,TRANSPOSE(Test!AR$28:AR$33))+Test!$AD$20-Test!$AC$26</f>
        <v>6.5144828500070746</v>
      </c>
      <c r="T718" s="10">
        <f ca="1">SUMPRODUCT(J718:O718,Results!K$9:P$9)</f>
        <v>8.2300785751433061</v>
      </c>
      <c r="U718" s="10">
        <f ca="1">SUMPRODUCT(J718:O718,Results!K$9:P$9)+Test!$AD$20-Test!$AC$31</f>
        <v>8.2470346316683987</v>
      </c>
      <c r="V718" s="10">
        <f t="shared" ca="1" si="67"/>
        <v>-1.8827575139318249</v>
      </c>
      <c r="W718" s="10">
        <f t="shared" ca="1" si="68"/>
        <v>-1.8816603669587462</v>
      </c>
      <c r="X718" s="10">
        <f t="shared" ca="1" si="69"/>
        <v>-1.4527031180548207</v>
      </c>
      <c r="Y718" s="10">
        <f t="shared" ca="1" si="70"/>
        <v>-0.10824511450396113</v>
      </c>
      <c r="Z718" s="10">
        <f ca="1">I718-Test!$AD$20</f>
        <v>6.1241096686212284</v>
      </c>
      <c r="AA718" s="10">
        <f t="shared" ca="1" si="71"/>
        <v>-1.8407968961652852</v>
      </c>
    </row>
    <row r="719" spans="1:27">
      <c r="A719" s="6">
        <f ca="1">LN((RAND()^(-Results!$F$4))-1)</f>
        <v>-0.36992762305857696</v>
      </c>
      <c r="B719" s="6">
        <f ca="1">LN((RAND()^(-Results!$F$4))-1)</f>
        <v>1.6306428894767835</v>
      </c>
      <c r="C719" s="6">
        <f ca="1">LN((RAND()^(-Results!$F$4))-1)</f>
        <v>0.36650924142812924</v>
      </c>
      <c r="D719" s="6">
        <f ca="1">LN((RAND()^(-Results!$F$4))-1)</f>
        <v>-8.751793044447706E-2</v>
      </c>
      <c r="E719" s="6">
        <f ca="1">LN((RAND()^(-Results!$F$4))-1)</f>
        <v>1.9166679858762075</v>
      </c>
      <c r="F719" s="6">
        <f ca="1">LN((RAND()^(-Results!$F$4))-1)</f>
        <v>-1.2078936345038509</v>
      </c>
      <c r="G719" s="6">
        <f ca="1">LN((RAND()^(-Results!$F$4))-1)</f>
        <v>-0.53843177316148261</v>
      </c>
      <c r="H719" s="6">
        <f t="shared" ca="1" si="66"/>
        <v>-0.48018060271747837</v>
      </c>
      <c r="I719" s="10">
        <f ca="1">SUMPRODUCT(J719:O719,Results!B$12:G$12)+Results!$F$5*H719</f>
        <v>-0.32596285889603127</v>
      </c>
      <c r="J719" s="10">
        <f ca="1">SUMPRODUCT($A719:$F719,Results!$B$15:$G$15)</f>
        <v>1.1442440925586084</v>
      </c>
      <c r="K719" s="10">
        <f ca="1">SUMPRODUCT($A719:$F719,Results!$B$16:$G$16)</f>
        <v>5.2797593365821216</v>
      </c>
      <c r="L719" s="10">
        <f ca="1">SUMPRODUCT($A719:$F719,Results!$B$17:$G$17)</f>
        <v>-5.0717699903226645</v>
      </c>
      <c r="M719" s="10">
        <f ca="1">SUMPRODUCT($A719:$F719,Results!$B$18:$G$18)</f>
        <v>2.4217452693452186</v>
      </c>
      <c r="N719" s="10">
        <f ca="1">SUMPRODUCT($A719:$F719,Results!$B$19:$G$19)</f>
        <v>-0.43488771928984182</v>
      </c>
      <c r="O719" s="10">
        <f ca="1">SUMPRODUCT($A719:$F719,Results!$B$20:$G$20)</f>
        <v>-2.8016377331879401</v>
      </c>
      <c r="P719" s="10" cm="1">
        <f t="array" aca="1" ref="P719" ca="1">SUMPRODUCT(J719:O719,TRANSPOSE(Test!BL$20:BL$25))+Test!$AD$20-Test!$BL$27</f>
        <v>2.0757690868845029</v>
      </c>
      <c r="Q719" s="10" cm="1">
        <f t="array" aca="1" ref="Q719" ca="1">SUMPRODUCT(J719:O719,TRANSPOSE(Test!ES$20:ES$25))+Test!$AD$20-Test!$ES$27</f>
        <v>2.1371185456616897</v>
      </c>
      <c r="R719" s="10">
        <f ca="1">I719-Results!$E$5*H719</f>
        <v>1.5947595519738822</v>
      </c>
      <c r="S719" s="10" cm="1">
        <f t="array" aca="1" ref="S719" ca="1">SUMPRODUCT(J719:O719,TRANSPOSE(Test!AR$28:AR$33))+Test!$AD$20-Test!$AC$26</f>
        <v>-0.2113966546842212</v>
      </c>
      <c r="T719" s="10">
        <f ca="1">SUMPRODUCT(J719:O719,Results!K$9:P$9)</f>
        <v>2.43980807082891</v>
      </c>
      <c r="U719" s="10">
        <f ca="1">SUMPRODUCT(J719:O719,Results!K$9:P$9)+Test!$AD$20-Test!$AC$31</f>
        <v>2.4567641273540022</v>
      </c>
      <c r="V719" s="10">
        <f t="shared" ca="1" si="67"/>
        <v>-2.4017319457805342</v>
      </c>
      <c r="W719" s="10">
        <f t="shared" ca="1" si="68"/>
        <v>-2.463081404557721</v>
      </c>
      <c r="X719" s="10">
        <f t="shared" ca="1" si="69"/>
        <v>-1.9207224108699135</v>
      </c>
      <c r="Y719" s="10">
        <f t="shared" ca="1" si="70"/>
        <v>-0.11456620421181007</v>
      </c>
      <c r="Z719" s="10">
        <f ca="1">I719-Test!$AD$20</f>
        <v>-0.60809092577791657</v>
      </c>
      <c r="AA719" s="10">
        <f t="shared" ca="1" si="71"/>
        <v>-2.7827269862500335</v>
      </c>
    </row>
    <row r="720" spans="1:27">
      <c r="A720" s="6">
        <f ca="1">LN((RAND()^(-Results!$F$4))-1)</f>
        <v>-0.17453591432121138</v>
      </c>
      <c r="B720" s="6">
        <f ca="1">LN((RAND()^(-Results!$F$4))-1)</f>
        <v>-0.49460357883486999</v>
      </c>
      <c r="C720" s="6">
        <f ca="1">LN((RAND()^(-Results!$F$4))-1)</f>
        <v>-0.57298051687365692</v>
      </c>
      <c r="D720" s="6">
        <f ca="1">LN((RAND()^(-Results!$F$4))-1)</f>
        <v>-0.8062103537405988</v>
      </c>
      <c r="E720" s="6">
        <f ca="1">LN((RAND()^(-Results!$F$4))-1)</f>
        <v>-2.0433127286751569</v>
      </c>
      <c r="F720" s="6">
        <f ca="1">LN((RAND()^(-Results!$F$4))-1)</f>
        <v>-2.5776348900057076</v>
      </c>
      <c r="G720" s="6">
        <f ca="1">LN((RAND()^(-Results!$F$4))-1)</f>
        <v>0.28560425165789483</v>
      </c>
      <c r="H720" s="6">
        <f t="shared" ca="1" si="66"/>
        <v>0.34385542210189907</v>
      </c>
      <c r="I720" s="10">
        <f ca="1">SUMPRODUCT(J720:O720,Results!B$12:G$12)+Results!$F$5*H720</f>
        <v>-19.767310726419332</v>
      </c>
      <c r="J720" s="10">
        <f ca="1">SUMPRODUCT($A720:$F720,Results!$B$15:$G$15)</f>
        <v>8.3587833099689952</v>
      </c>
      <c r="K720" s="10">
        <f ca="1">SUMPRODUCT($A720:$F720,Results!$B$16:$G$16)</f>
        <v>-7.1488718322526701</v>
      </c>
      <c r="L720" s="10">
        <f ca="1">SUMPRODUCT($A720:$F720,Results!$B$17:$G$17)</f>
        <v>10.197912845936294</v>
      </c>
      <c r="M720" s="10">
        <f ca="1">SUMPRODUCT($A720:$F720,Results!$B$18:$G$18)</f>
        <v>5.1967727481648289</v>
      </c>
      <c r="N720" s="10">
        <f ca="1">SUMPRODUCT($A720:$F720,Results!$B$19:$G$19)</f>
        <v>-0.64783320414335033</v>
      </c>
      <c r="O720" s="10">
        <f ca="1">SUMPRODUCT($A720:$F720,Results!$B$20:$G$20)</f>
        <v>-2.0607248368176436</v>
      </c>
      <c r="P720" s="10" cm="1">
        <f t="array" aca="1" ref="P720" ca="1">SUMPRODUCT(J720:O720,TRANSPOSE(Test!BL$20:BL$25))+Test!$AD$20-Test!$BL$27</f>
        <v>-21.69030875252437</v>
      </c>
      <c r="Q720" s="10" cm="1">
        <f t="array" aca="1" ref="Q720" ca="1">SUMPRODUCT(J720:O720,TRANSPOSE(Test!ES$20:ES$25))+Test!$AD$20-Test!$ES$27</f>
        <v>-21.763325172582441</v>
      </c>
      <c r="R720" s="10">
        <f ca="1">I720-Results!$E$5*H720</f>
        <v>-21.142732414826927</v>
      </c>
      <c r="S720" s="10" cm="1">
        <f t="array" aca="1" ref="S720" ca="1">SUMPRODUCT(J720:O720,TRANSPOSE(Test!AR$28:AR$33))+Test!$AD$20-Test!$AC$26</f>
        <v>-23.182970275549202</v>
      </c>
      <c r="T720" s="10">
        <f ca="1">SUMPRODUCT(J720:O720,Results!K$9:P$9)</f>
        <v>-22.164541906688473</v>
      </c>
      <c r="U720" s="10">
        <f ca="1">SUMPRODUCT(J720:O720,Results!K$9:P$9)+Test!$AD$20-Test!$AC$31</f>
        <v>-22.147585850163381</v>
      </c>
      <c r="V720" s="10">
        <f t="shared" ca="1" si="67"/>
        <v>1.9229980261050379</v>
      </c>
      <c r="W720" s="10">
        <f t="shared" ca="1" si="68"/>
        <v>1.9960144461631089</v>
      </c>
      <c r="X720" s="10">
        <f t="shared" ca="1" si="69"/>
        <v>1.3754216884075952</v>
      </c>
      <c r="Y720" s="10">
        <f t="shared" ca="1" si="70"/>
        <v>3.4156595491298702</v>
      </c>
      <c r="Z720" s="10">
        <f ca="1">I720-Test!$AD$20</f>
        <v>-20.049438793301217</v>
      </c>
      <c r="AA720" s="10">
        <f t="shared" ca="1" si="71"/>
        <v>2.3802751237440489</v>
      </c>
    </row>
    <row r="721" spans="1:27">
      <c r="A721" s="6">
        <f ca="1">LN((RAND()^(-Results!$F$4))-1)</f>
        <v>-0.4338901269686008</v>
      </c>
      <c r="B721" s="6">
        <f ca="1">LN((RAND()^(-Results!$F$4))-1)</f>
        <v>1.0774168227587344</v>
      </c>
      <c r="C721" s="6">
        <f ca="1">LN((RAND()^(-Results!$F$4))-1)</f>
        <v>0.27276492051358131</v>
      </c>
      <c r="D721" s="6">
        <f ca="1">LN((RAND()^(-Results!$F$4))-1)</f>
        <v>1.0706481608169673</v>
      </c>
      <c r="E721" s="6">
        <f ca="1">LN((RAND()^(-Results!$F$4))-1)</f>
        <v>2.4970463454569622</v>
      </c>
      <c r="F721" s="6">
        <f ca="1">LN((RAND()^(-Results!$F$4))-1)</f>
        <v>-2.3471796139844776</v>
      </c>
      <c r="G721" s="6">
        <f ca="1">LN((RAND()^(-Results!$F$4))-1)</f>
        <v>3.2994276910447362</v>
      </c>
      <c r="H721" s="6">
        <f t="shared" ca="1" si="66"/>
        <v>3.3576788614887403</v>
      </c>
      <c r="I721" s="10">
        <f ca="1">SUMPRODUCT(J721:O721,Results!B$12:G$12)+Results!$F$5*H721</f>
        <v>14.285577305934462</v>
      </c>
      <c r="J721" s="10">
        <f ca="1">SUMPRODUCT($A721:$F721,Results!$B$15:$G$15)</f>
        <v>1.7745026640092867</v>
      </c>
      <c r="K721" s="10">
        <f ca="1">SUMPRODUCT($A721:$F721,Results!$B$16:$G$16)</f>
        <v>4.2174778618344657</v>
      </c>
      <c r="L721" s="10">
        <f ca="1">SUMPRODUCT($A721:$F721,Results!$B$17:$G$17)</f>
        <v>-6.5090595235102526</v>
      </c>
      <c r="M721" s="10">
        <f ca="1">SUMPRODUCT($A721:$F721,Results!$B$18:$G$18)</f>
        <v>3.7868927803760402</v>
      </c>
      <c r="N721" s="10">
        <f ca="1">SUMPRODUCT($A721:$F721,Results!$B$19:$G$19)</f>
        <v>-3.0766373895059864</v>
      </c>
      <c r="O721" s="10">
        <f ca="1">SUMPRODUCT($A721:$F721,Results!$B$20:$G$20)</f>
        <v>-4.0363983992282018</v>
      </c>
      <c r="P721" s="10" cm="1">
        <f t="array" aca="1" ref="P721" ca="1">SUMPRODUCT(J721:O721,TRANSPOSE(Test!BL$20:BL$25))+Test!$AD$20-Test!$BL$27</f>
        <v>-2.3037155638261759</v>
      </c>
      <c r="Q721" s="10" cm="1">
        <f t="array" aca="1" ref="Q721" ca="1">SUMPRODUCT(J721:O721,TRANSPOSE(Test!ES$20:ES$25))+Test!$AD$20-Test!$ES$27</f>
        <v>-2.2489870447026132</v>
      </c>
      <c r="R721" s="10">
        <f ca="1">I721-Results!$E$5*H721</f>
        <v>0.85486185997950059</v>
      </c>
      <c r="S721" s="10" cm="1">
        <f t="array" aca="1" ref="S721" ca="1">SUMPRODUCT(J721:O721,TRANSPOSE(Test!AR$28:AR$33))+Test!$AD$20-Test!$AC$26</f>
        <v>-5.2642991483451196</v>
      </c>
      <c r="T721" s="10">
        <f ca="1">SUMPRODUCT(J721:O721,Results!K$9:P$9)</f>
        <v>-1.9541550076969902</v>
      </c>
      <c r="U721" s="10">
        <f ca="1">SUMPRODUCT(J721:O721,Results!K$9:P$9)+Test!$AD$20-Test!$AC$31</f>
        <v>-1.9371989511718977</v>
      </c>
      <c r="V721" s="10">
        <f t="shared" ca="1" si="67"/>
        <v>16.589292869760637</v>
      </c>
      <c r="W721" s="10">
        <f t="shared" ca="1" si="68"/>
        <v>16.534564350637076</v>
      </c>
      <c r="X721" s="10">
        <f t="shared" ca="1" si="69"/>
        <v>13.430715445954961</v>
      </c>
      <c r="Y721" s="10">
        <f t="shared" ca="1" si="70"/>
        <v>19.54987645427958</v>
      </c>
      <c r="Z721" s="10">
        <f ca="1">I721-Test!$AD$20</f>
        <v>14.003449239052577</v>
      </c>
      <c r="AA721" s="10">
        <f t="shared" ca="1" si="71"/>
        <v>16.222776257106361</v>
      </c>
    </row>
    <row r="722" spans="1:27">
      <c r="A722" s="6">
        <f ca="1">LN((RAND()^(-Results!$F$4))-1)</f>
        <v>-1.4384240129464614</v>
      </c>
      <c r="B722" s="6">
        <f ca="1">LN((RAND()^(-Results!$F$4))-1)</f>
        <v>1.0062193894013816</v>
      </c>
      <c r="C722" s="6">
        <f ca="1">LN((RAND()^(-Results!$F$4))-1)</f>
        <v>-5.1714932588901696</v>
      </c>
      <c r="D722" s="6">
        <f ca="1">LN((RAND()^(-Results!$F$4))-1)</f>
        <v>-0.83092096664765924</v>
      </c>
      <c r="E722" s="6">
        <f ca="1">LN((RAND()^(-Results!$F$4))-1)</f>
        <v>-4.4578678203953503E-2</v>
      </c>
      <c r="F722" s="6">
        <f ca="1">LN((RAND()^(-Results!$F$4))-1)</f>
        <v>-0.23651928968746222</v>
      </c>
      <c r="G722" s="6">
        <f ca="1">LN((RAND()^(-Results!$F$4))-1)</f>
        <v>-0.61568480047290242</v>
      </c>
      <c r="H722" s="6">
        <f t="shared" ca="1" si="66"/>
        <v>-0.55743363002889812</v>
      </c>
      <c r="I722" s="10">
        <f ca="1">SUMPRODUCT(J722:O722,Results!B$12:G$12)+Results!$F$5*H722</f>
        <v>-12.572919428080869</v>
      </c>
      <c r="J722" s="10">
        <f ca="1">SUMPRODUCT($A722:$F722,Results!$B$15:$G$15)</f>
        <v>0.68273067372778218</v>
      </c>
      <c r="K722" s="10">
        <f ca="1">SUMPRODUCT($A722:$F722,Results!$B$16:$G$16)</f>
        <v>-6.0691861139614787</v>
      </c>
      <c r="L722" s="10">
        <f ca="1">SUMPRODUCT($A722:$F722,Results!$B$17:$G$17)</f>
        <v>-3.8055570451974012</v>
      </c>
      <c r="M722" s="10">
        <f ca="1">SUMPRODUCT($A722:$F722,Results!$B$18:$G$18)</f>
        <v>8.9060029357857999</v>
      </c>
      <c r="N722" s="10">
        <f ca="1">SUMPRODUCT($A722:$F722,Results!$B$19:$G$19)</f>
        <v>-5.4142928327275719</v>
      </c>
      <c r="O722" s="10">
        <f ca="1">SUMPRODUCT($A722:$F722,Results!$B$20:$G$20)</f>
        <v>-7.1479989928245242</v>
      </c>
      <c r="P722" s="10" cm="1">
        <f t="array" aca="1" ref="P722" ca="1">SUMPRODUCT(J722:O722,TRANSPOSE(Test!BL$20:BL$25))+Test!$AD$20-Test!$BL$27</f>
        <v>-11.967482526957673</v>
      </c>
      <c r="Q722" s="10" cm="1">
        <f t="array" aca="1" ref="Q722" ca="1">SUMPRODUCT(J722:O722,TRANSPOSE(Test!ES$20:ES$25))+Test!$AD$20-Test!$ES$27</f>
        <v>-11.84010527581186</v>
      </c>
      <c r="R722" s="10">
        <f ca="1">I722-Results!$E$5*H722</f>
        <v>-10.343184907965277</v>
      </c>
      <c r="S722" s="10" cm="1">
        <f t="array" aca="1" ref="S722" ca="1">SUMPRODUCT(J722:O722,TRANSPOSE(Test!AR$28:AR$33))+Test!$AD$20-Test!$AC$26</f>
        <v>-20.40442225164718</v>
      </c>
      <c r="T722" s="10">
        <f ca="1">SUMPRODUCT(J722:O722,Results!K$9:P$9)</f>
        <v>-11.223093198071618</v>
      </c>
      <c r="U722" s="10">
        <f ca="1">SUMPRODUCT(J722:O722,Results!K$9:P$9)+Test!$AD$20-Test!$AC$31</f>
        <v>-11.206137141546526</v>
      </c>
      <c r="V722" s="10">
        <f t="shared" ca="1" si="67"/>
        <v>-0.60543690112319659</v>
      </c>
      <c r="W722" s="10">
        <f t="shared" ca="1" si="68"/>
        <v>-0.73281415226900926</v>
      </c>
      <c r="X722" s="10">
        <f t="shared" ca="1" si="69"/>
        <v>-2.229734520115592</v>
      </c>
      <c r="Y722" s="10">
        <f t="shared" ca="1" si="70"/>
        <v>7.8315028235663107</v>
      </c>
      <c r="Z722" s="10">
        <f ca="1">I722-Test!$AD$20</f>
        <v>-12.855047494962754</v>
      </c>
      <c r="AA722" s="10">
        <f t="shared" ca="1" si="71"/>
        <v>-1.3667822865343435</v>
      </c>
    </row>
    <row r="723" spans="1:27">
      <c r="A723" s="6">
        <f ca="1">LN((RAND()^(-Results!$F$4))-1)</f>
        <v>-0.99581494445939167</v>
      </c>
      <c r="B723" s="6">
        <f ca="1">LN((RAND()^(-Results!$F$4))-1)</f>
        <v>0.83598605086853006</v>
      </c>
      <c r="C723" s="6">
        <f ca="1">LN((RAND()^(-Results!$F$4))-1)</f>
        <v>-0.28639543551426672</v>
      </c>
      <c r="D723" s="6">
        <f ca="1">LN((RAND()^(-Results!$F$4))-1)</f>
        <v>1.1288665880956614</v>
      </c>
      <c r="E723" s="6">
        <f ca="1">LN((RAND()^(-Results!$F$4))-1)</f>
        <v>5.1664251993650456</v>
      </c>
      <c r="F723" s="6">
        <f ca="1">LN((RAND()^(-Results!$F$4))-1)</f>
        <v>2.8758567697339013</v>
      </c>
      <c r="G723" s="6">
        <f ca="1">LN((RAND()^(-Results!$F$4))-1)</f>
        <v>-0.7741664232024793</v>
      </c>
      <c r="H723" s="6">
        <f t="shared" ca="1" si="66"/>
        <v>-0.71591525275847501</v>
      </c>
      <c r="I723" s="10">
        <f ca="1">SUMPRODUCT(J723:O723,Results!B$12:G$12)+Results!$F$5*H723</f>
        <v>22.292029555830439</v>
      </c>
      <c r="J723" s="10">
        <f ca="1">SUMPRODUCT($A723:$F723,Results!$B$15:$G$15)</f>
        <v>-10.608407534894242</v>
      </c>
      <c r="K723" s="10">
        <f ca="1">SUMPRODUCT($A723:$F723,Results!$B$16:$G$16)</f>
        <v>13.3291355691807</v>
      </c>
      <c r="L723" s="10">
        <f ca="1">SUMPRODUCT($A723:$F723,Results!$B$17:$G$17)</f>
        <v>-23.792994552443361</v>
      </c>
      <c r="M723" s="10">
        <f ca="1">SUMPRODUCT($A723:$F723,Results!$B$18:$G$18)</f>
        <v>-4.2073101337457341</v>
      </c>
      <c r="N723" s="10">
        <f ca="1">SUMPRODUCT($A723:$F723,Results!$B$19:$G$19)</f>
        <v>-5.2389226236876594</v>
      </c>
      <c r="O723" s="10">
        <f ca="1">SUMPRODUCT($A723:$F723,Results!$B$20:$G$20)</f>
        <v>-1.9867822200271301</v>
      </c>
      <c r="P723" s="10" cm="1">
        <f t="array" aca="1" ref="P723" ca="1">SUMPRODUCT(J723:O723,TRANSPOSE(Test!BL$20:BL$25))+Test!$AD$20-Test!$BL$27</f>
        <v>26.093994829609148</v>
      </c>
      <c r="Q723" s="10" cm="1">
        <f t="array" aca="1" ref="Q723" ca="1">SUMPRODUCT(J723:O723,TRANSPOSE(Test!ES$20:ES$25))+Test!$AD$20-Test!$ES$27</f>
        <v>26.252339450362864</v>
      </c>
      <c r="R723" s="10">
        <f ca="1">I723-Results!$E$5*H723</f>
        <v>25.15569056686434</v>
      </c>
      <c r="S723" s="10" cm="1">
        <f t="array" aca="1" ref="S723" ca="1">SUMPRODUCT(J723:O723,TRANSPOSE(Test!AR$28:AR$33))+Test!$AD$20-Test!$AC$26</f>
        <v>25.562247437698002</v>
      </c>
      <c r="T723" s="10">
        <f ca="1">SUMPRODUCT(J723:O723,Results!K$9:P$9)</f>
        <v>27.070544831801854</v>
      </c>
      <c r="U723" s="10">
        <f ca="1">SUMPRODUCT(J723:O723,Results!K$9:P$9)+Test!$AD$20-Test!$AC$31</f>
        <v>27.087500888326947</v>
      </c>
      <c r="V723" s="10">
        <f t="shared" ca="1" si="67"/>
        <v>-3.8019652737787091</v>
      </c>
      <c r="W723" s="10">
        <f t="shared" ca="1" si="68"/>
        <v>-3.9603098945324255</v>
      </c>
      <c r="X723" s="10">
        <f t="shared" ca="1" si="69"/>
        <v>-2.8636610110339014</v>
      </c>
      <c r="Y723" s="10">
        <f t="shared" ca="1" si="70"/>
        <v>-3.2702178818675627</v>
      </c>
      <c r="Z723" s="10">
        <f ca="1">I723-Test!$AD$20</f>
        <v>22.009901488948554</v>
      </c>
      <c r="AA723" s="10">
        <f t="shared" ca="1" si="71"/>
        <v>-4.7954713324965077</v>
      </c>
    </row>
    <row r="724" spans="1:27">
      <c r="A724" s="6">
        <f ca="1">LN((RAND()^(-Results!$F$4))-1)</f>
        <v>2.2838841557251914</v>
      </c>
      <c r="B724" s="6">
        <f ca="1">LN((RAND()^(-Results!$F$4))-1)</f>
        <v>-2.4416160491357748</v>
      </c>
      <c r="C724" s="6">
        <f ca="1">LN((RAND()^(-Results!$F$4))-1)</f>
        <v>-0.31383192888460304</v>
      </c>
      <c r="D724" s="6">
        <f ca="1">LN((RAND()^(-Results!$F$4))-1)</f>
        <v>-0.4307954414045409</v>
      </c>
      <c r="E724" s="6">
        <f ca="1">LN((RAND()^(-Results!$F$4))-1)</f>
        <v>0.81552575711078656</v>
      </c>
      <c r="F724" s="6">
        <f ca="1">LN((RAND()^(-Results!$F$4))-1)</f>
        <v>4.5087415491041396</v>
      </c>
      <c r="G724" s="6">
        <f ca="1">LN((RAND()^(-Results!$F$4))-1)</f>
        <v>-2.6865378566341396</v>
      </c>
      <c r="H724" s="6">
        <f t="shared" ca="1" si="66"/>
        <v>-2.6282866861901355</v>
      </c>
      <c r="I724" s="10">
        <f ca="1">SUMPRODUCT(J724:O724,Results!B$12:G$12)+Results!$F$5*H724</f>
        <v>19.822232732911168</v>
      </c>
      <c r="J724" s="10">
        <f ca="1">SUMPRODUCT($A724:$F724,Results!$B$15:$G$15)</f>
        <v>-15.655012219819287</v>
      </c>
      <c r="K724" s="10">
        <f ca="1">SUMPRODUCT($A724:$F724,Results!$B$16:$G$16)</f>
        <v>3.3150131646377368</v>
      </c>
      <c r="L724" s="10">
        <f ca="1">SUMPRODUCT($A724:$F724,Results!$B$17:$G$17)</f>
        <v>-11.043895687872102</v>
      </c>
      <c r="M724" s="10">
        <f ca="1">SUMPRODUCT($A724:$F724,Results!$B$18:$G$18)</f>
        <v>-7.7342115650392289</v>
      </c>
      <c r="N724" s="10">
        <f ca="1">SUMPRODUCT($A724:$F724,Results!$B$19:$G$19)</f>
        <v>2.7895630036894565</v>
      </c>
      <c r="O724" s="10">
        <f ca="1">SUMPRODUCT($A724:$F724,Results!$B$20:$G$20)</f>
        <v>5.1741071985340872</v>
      </c>
      <c r="P724" s="10" cm="1">
        <f t="array" aca="1" ref="P724" ca="1">SUMPRODUCT(J724:O724,TRANSPOSE(Test!BL$20:BL$25))+Test!$AD$20-Test!$BL$27</f>
        <v>33.47497588631218</v>
      </c>
      <c r="Q724" s="10" cm="1">
        <f t="array" aca="1" ref="Q724" ca="1">SUMPRODUCT(J724:O724,TRANSPOSE(Test!ES$20:ES$25))+Test!$AD$20-Test!$ES$27</f>
        <v>33.385991345465584</v>
      </c>
      <c r="R724" s="10">
        <f ca="1">I724-Results!$E$5*H724</f>
        <v>30.335379477671708</v>
      </c>
      <c r="S724" s="10" cm="1">
        <f t="array" aca="1" ref="S724" ca="1">SUMPRODUCT(J724:O724,TRANSPOSE(Test!AR$28:AR$33))+Test!$AD$20-Test!$AC$26</f>
        <v>34.918714562284002</v>
      </c>
      <c r="T724" s="10">
        <f ca="1">SUMPRODUCT(J724:O724,Results!K$9:P$9)</f>
        <v>32.894356004880322</v>
      </c>
      <c r="U724" s="10">
        <f ca="1">SUMPRODUCT(J724:O724,Results!K$9:P$9)+Test!$AD$20-Test!$AC$31</f>
        <v>32.911312061405418</v>
      </c>
      <c r="V724" s="10">
        <f t="shared" ca="1" si="67"/>
        <v>-13.652743153401012</v>
      </c>
      <c r="W724" s="10">
        <f t="shared" ca="1" si="68"/>
        <v>-13.563758612554416</v>
      </c>
      <c r="X724" s="10">
        <f t="shared" ca="1" si="69"/>
        <v>-10.51314674476054</v>
      </c>
      <c r="Y724" s="10">
        <f t="shared" ca="1" si="70"/>
        <v>-15.096481829372834</v>
      </c>
      <c r="Z724" s="10">
        <f ca="1">I724-Test!$AD$20</f>
        <v>19.540104666029283</v>
      </c>
      <c r="AA724" s="10">
        <f t="shared" ca="1" si="71"/>
        <v>-13.08907932849425</v>
      </c>
    </row>
    <row r="725" spans="1:27">
      <c r="A725" s="6">
        <f ca="1">LN((RAND()^(-Results!$F$4))-1)</f>
        <v>-1.1916579152627389</v>
      </c>
      <c r="B725" s="6">
        <f ca="1">LN((RAND()^(-Results!$F$4))-1)</f>
        <v>1.2006266294795214</v>
      </c>
      <c r="C725" s="6">
        <f ca="1">LN((RAND()^(-Results!$F$4))-1)</f>
        <v>0.55665530255158224</v>
      </c>
      <c r="D725" s="6">
        <f ca="1">LN((RAND()^(-Results!$F$4))-1)</f>
        <v>-2.3638633389444768</v>
      </c>
      <c r="E725" s="6">
        <f ca="1">LN((RAND()^(-Results!$F$4))-1)</f>
        <v>0.54632568046200247</v>
      </c>
      <c r="F725" s="6">
        <f ca="1">LN((RAND()^(-Results!$F$4))-1)</f>
        <v>6.0789905817313517E-3</v>
      </c>
      <c r="G725" s="6">
        <f ca="1">LN((RAND()^(-Results!$F$4))-1)</f>
        <v>-0.86163125535168417</v>
      </c>
      <c r="H725" s="6">
        <f t="shared" ca="1" si="66"/>
        <v>-0.80338008490767987</v>
      </c>
      <c r="I725" s="10">
        <f ca="1">SUMPRODUCT(J725:O725,Results!B$12:G$12)+Results!$F$5*H725</f>
        <v>-8.6422570515853323</v>
      </c>
      <c r="J725" s="10">
        <f ca="1">SUMPRODUCT($A725:$F725,Results!$B$15:$G$15)</f>
        <v>5.1018052770820219</v>
      </c>
      <c r="K725" s="10">
        <f ca="1">SUMPRODUCT($A725:$F725,Results!$B$16:$G$16)</f>
        <v>4.9557583819478364</v>
      </c>
      <c r="L725" s="10">
        <f ca="1">SUMPRODUCT($A725:$F725,Results!$B$17:$G$17)</f>
        <v>-1.0678290863190139</v>
      </c>
      <c r="M725" s="10">
        <f ca="1">SUMPRODUCT($A725:$F725,Results!$B$18:$G$18)</f>
        <v>0.68350573094243194</v>
      </c>
      <c r="N725" s="10">
        <f ca="1">SUMPRODUCT($A725:$F725,Results!$B$19:$G$19)</f>
        <v>-0.20811823656933562</v>
      </c>
      <c r="O725" s="10">
        <f ca="1">SUMPRODUCT($A725:$F725,Results!$B$20:$G$20)</f>
        <v>-2.0467809445540883</v>
      </c>
      <c r="P725" s="10" cm="1">
        <f t="array" aca="1" ref="P725" ca="1">SUMPRODUCT(J725:O725,TRANSPOSE(Test!BL$20:BL$25))+Test!$AD$20-Test!$BL$27</f>
        <v>-4.5353609582438326</v>
      </c>
      <c r="Q725" s="10" cm="1">
        <f t="array" aca="1" ref="Q725" ca="1">SUMPRODUCT(J725:O725,TRANSPOSE(Test!ES$20:ES$25))+Test!$AD$20-Test!$ES$27</f>
        <v>-4.5165744252007185</v>
      </c>
      <c r="R725" s="10">
        <f ca="1">I725-Results!$E$5*H725</f>
        <v>-5.4287367119546133</v>
      </c>
      <c r="S725" s="10" cm="1">
        <f t="array" aca="1" ref="S725" ca="1">SUMPRODUCT(J725:O725,TRANSPOSE(Test!AR$28:AR$33))+Test!$AD$20-Test!$AC$26</f>
        <v>-4.0568176468459241</v>
      </c>
      <c r="T725" s="10">
        <f ca="1">SUMPRODUCT(J725:O725,Results!K$9:P$9)</f>
        <v>-4.4766769496878673</v>
      </c>
      <c r="U725" s="10">
        <f ca="1">SUMPRODUCT(J725:O725,Results!K$9:P$9)+Test!$AD$20-Test!$AC$31</f>
        <v>-4.4597208931627748</v>
      </c>
      <c r="V725" s="10">
        <f t="shared" ca="1" si="67"/>
        <v>-4.1068960933414997</v>
      </c>
      <c r="W725" s="10">
        <f t="shared" ca="1" si="68"/>
        <v>-4.1256826263846138</v>
      </c>
      <c r="X725" s="10">
        <f t="shared" ca="1" si="69"/>
        <v>-3.213520339630719</v>
      </c>
      <c r="Y725" s="10">
        <f t="shared" ca="1" si="70"/>
        <v>-4.5854394047394083</v>
      </c>
      <c r="Z725" s="10">
        <f ca="1">I725-Test!$AD$20</f>
        <v>-8.9243851184672174</v>
      </c>
      <c r="AA725" s="10">
        <f t="shared" ca="1" si="71"/>
        <v>-4.1825361584225575</v>
      </c>
    </row>
    <row r="726" spans="1:27">
      <c r="A726" s="6">
        <f ca="1">LN((RAND()^(-Results!$F$4))-1)</f>
        <v>-1.2401149241976421</v>
      </c>
      <c r="B726" s="6">
        <f ca="1">LN((RAND()^(-Results!$F$4))-1)</f>
        <v>3.3082073218669406</v>
      </c>
      <c r="C726" s="6">
        <f ca="1">LN((RAND()^(-Results!$F$4))-1)</f>
        <v>-0.3301552756966849</v>
      </c>
      <c r="D726" s="6">
        <f ca="1">LN((RAND()^(-Results!$F$4))-1)</f>
        <v>-0.49195597581801803</v>
      </c>
      <c r="E726" s="6">
        <f ca="1">LN((RAND()^(-Results!$F$4))-1)</f>
        <v>0.33727431276809844</v>
      </c>
      <c r="F726" s="6">
        <f ca="1">LN((RAND()^(-Results!$F$4))-1)</f>
        <v>1.6731888267247823</v>
      </c>
      <c r="G726" s="6">
        <f ca="1">LN((RAND()^(-Results!$F$4))-1)</f>
        <v>-2.1950841914777595</v>
      </c>
      <c r="H726" s="6">
        <f t="shared" ca="1" si="66"/>
        <v>-2.1368330210337554</v>
      </c>
      <c r="I726" s="10">
        <f ca="1">SUMPRODUCT(J726:O726,Results!B$12:G$12)+Results!$F$5*H726</f>
        <v>-2.5714882801310601</v>
      </c>
      <c r="J726" s="10">
        <f ca="1">SUMPRODUCT($A726:$F726,Results!$B$15:$G$15)</f>
        <v>-0.58433329221666774</v>
      </c>
      <c r="K726" s="10">
        <f ca="1">SUMPRODUCT($A726:$F726,Results!$B$16:$G$16)</f>
        <v>4.542961551655762</v>
      </c>
      <c r="L726" s="10">
        <f ca="1">SUMPRODUCT($A726:$F726,Results!$B$17:$G$17)</f>
        <v>-0.83503113204836055</v>
      </c>
      <c r="M726" s="10">
        <f ca="1">SUMPRODUCT($A726:$F726,Results!$B$18:$G$18)</f>
        <v>-0.80217683034903287</v>
      </c>
      <c r="N726" s="10">
        <f ca="1">SUMPRODUCT($A726:$F726,Results!$B$19:$G$19)</f>
        <v>2.8565645291232418</v>
      </c>
      <c r="O726" s="10">
        <f ca="1">SUMPRODUCT($A726:$F726,Results!$B$20:$G$20)</f>
        <v>-8.4338356825077065E-2</v>
      </c>
      <c r="P726" s="10" cm="1">
        <f t="array" aca="1" ref="P726" ca="1">SUMPRODUCT(J726:O726,TRANSPOSE(Test!BL$20:BL$25))+Test!$AD$20-Test!$BL$27</f>
        <v>7.0347626268479626</v>
      </c>
      <c r="Q726" s="10" cm="1">
        <f t="array" aca="1" ref="Q726" ca="1">SUMPRODUCT(J726:O726,TRANSPOSE(Test!ES$20:ES$25))+Test!$AD$20-Test!$ES$27</f>
        <v>7.2232871435816746</v>
      </c>
      <c r="R726" s="10">
        <f ca="1">I726-Results!$E$5*H726</f>
        <v>5.9758438040039614</v>
      </c>
      <c r="S726" s="10" cm="1">
        <f t="array" aca="1" ref="S726" ca="1">SUMPRODUCT(J726:O726,TRANSPOSE(Test!AR$28:AR$33))+Test!$AD$20-Test!$AC$26</f>
        <v>6.758905396577938</v>
      </c>
      <c r="T726" s="10">
        <f ca="1">SUMPRODUCT(J726:O726,Results!K$9:P$9)</f>
        <v>8.1569696893677488</v>
      </c>
      <c r="U726" s="10">
        <f ca="1">SUMPRODUCT(J726:O726,Results!K$9:P$9)+Test!$AD$20-Test!$AC$31</f>
        <v>8.1739257458928414</v>
      </c>
      <c r="V726" s="10">
        <f t="shared" ca="1" si="67"/>
        <v>-9.6062509069790227</v>
      </c>
      <c r="W726" s="10">
        <f t="shared" ca="1" si="68"/>
        <v>-9.7947754237127356</v>
      </c>
      <c r="X726" s="10">
        <f t="shared" ca="1" si="69"/>
        <v>-8.5473320841350215</v>
      </c>
      <c r="Y726" s="10">
        <f t="shared" ca="1" si="70"/>
        <v>-9.3303936767089972</v>
      </c>
      <c r="Z726" s="10">
        <f ca="1">I726-Test!$AD$20</f>
        <v>-2.8536163470129452</v>
      </c>
      <c r="AA726" s="10">
        <f t="shared" ca="1" si="71"/>
        <v>-10.745414026023901</v>
      </c>
    </row>
    <row r="727" spans="1:27">
      <c r="A727" s="6">
        <f ca="1">LN((RAND()^(-Results!$F$4))-1)</f>
        <v>-7.0236205482589762</v>
      </c>
      <c r="B727" s="6">
        <f ca="1">LN((RAND()^(-Results!$F$4))-1)</f>
        <v>-1.1242190763468625</v>
      </c>
      <c r="C727" s="6">
        <f ca="1">LN((RAND()^(-Results!$F$4))-1)</f>
        <v>0.71503167829635039</v>
      </c>
      <c r="D727" s="6">
        <f ca="1">LN((RAND()^(-Results!$F$4))-1)</f>
        <v>-3.890578538413811</v>
      </c>
      <c r="E727" s="6">
        <f ca="1">LN((RAND()^(-Results!$F$4))-1)</f>
        <v>0.35228934003697193</v>
      </c>
      <c r="F727" s="6">
        <f ca="1">LN((RAND()^(-Results!$F$4))-1)</f>
        <v>0.65104803014665691</v>
      </c>
      <c r="G727" s="6">
        <f ca="1">LN((RAND()^(-Results!$F$4))-1)</f>
        <v>-0.57612146754541427</v>
      </c>
      <c r="H727" s="6">
        <f t="shared" ca="1" si="66"/>
        <v>-0.51787029710140997</v>
      </c>
      <c r="I727" s="10">
        <f ca="1">SUMPRODUCT(J727:O727,Results!B$12:G$12)+Results!$F$5*H727</f>
        <v>-51.326157545794388</v>
      </c>
      <c r="J727" s="10">
        <f ca="1">SUMPRODUCT($A727:$F727,Results!$B$15:$G$15)</f>
        <v>22.369153684145807</v>
      </c>
      <c r="K727" s="10">
        <f ca="1">SUMPRODUCT($A727:$F727,Results!$B$16:$G$16)</f>
        <v>4.9745948412558629</v>
      </c>
      <c r="L727" s="10">
        <f ca="1">SUMPRODUCT($A727:$F727,Results!$B$17:$G$17)</f>
        <v>-1.3019946879358488</v>
      </c>
      <c r="M727" s="10">
        <f ca="1">SUMPRODUCT($A727:$F727,Results!$B$18:$G$18)</f>
        <v>-1.6821906268790783</v>
      </c>
      <c r="N727" s="10">
        <f ca="1">SUMPRODUCT($A727:$F727,Results!$B$19:$G$19)</f>
        <v>-16.545644528015838</v>
      </c>
      <c r="O727" s="10">
        <f ca="1">SUMPRODUCT($A727:$F727,Results!$B$20:$G$20)</f>
        <v>-6.6956079561985566</v>
      </c>
      <c r="P727" s="10" cm="1">
        <f t="array" aca="1" ref="P727" ca="1">SUMPRODUCT(J727:O727,TRANSPOSE(Test!BL$20:BL$25))+Test!$AD$20-Test!$BL$27</f>
        <v>-47.771205455271399</v>
      </c>
      <c r="Q727" s="10" cm="1">
        <f t="array" aca="1" ref="Q727" ca="1">SUMPRODUCT(J727:O727,TRANSPOSE(Test!ES$20:ES$25))+Test!$AD$20-Test!$ES$27</f>
        <v>-47.734056273201873</v>
      </c>
      <c r="R727" s="10">
        <f ca="1">I727-Results!$E$5*H727</f>
        <v>-49.254676357388746</v>
      </c>
      <c r="S727" s="10" cm="1">
        <f t="array" aca="1" ref="S727" ca="1">SUMPRODUCT(J727:O727,TRANSPOSE(Test!AR$28:AR$33))+Test!$AD$20-Test!$AC$26</f>
        <v>-38.390616106914102</v>
      </c>
      <c r="T727" s="10">
        <f ca="1">SUMPRODUCT(J727:O727,Results!K$9:P$9)</f>
        <v>-47.615272188641875</v>
      </c>
      <c r="U727" s="10">
        <f ca="1">SUMPRODUCT(J727:O727,Results!K$9:P$9)+Test!$AD$20-Test!$AC$31</f>
        <v>-47.598316132116778</v>
      </c>
      <c r="V727" s="10">
        <f t="shared" ca="1" si="67"/>
        <v>-3.5549520905229883</v>
      </c>
      <c r="W727" s="10">
        <f t="shared" ca="1" si="68"/>
        <v>-3.5921012725925152</v>
      </c>
      <c r="X727" s="10">
        <f t="shared" ca="1" si="69"/>
        <v>-2.0714811884056417</v>
      </c>
      <c r="Y727" s="10">
        <f t="shared" ca="1" si="70"/>
        <v>-12.935541438880286</v>
      </c>
      <c r="Z727" s="10">
        <f ca="1">I727-Test!$AD$20</f>
        <v>-51.608285612676276</v>
      </c>
      <c r="AA727" s="10">
        <f t="shared" ca="1" si="71"/>
        <v>-3.7278414136776092</v>
      </c>
    </row>
    <row r="728" spans="1:27">
      <c r="A728" s="6">
        <f ca="1">LN((RAND()^(-Results!$F$4))-1)</f>
        <v>-2.5524963550755397</v>
      </c>
      <c r="B728" s="6">
        <f ca="1">LN((RAND()^(-Results!$F$4))-1)</f>
        <v>-0.91540139603117798</v>
      </c>
      <c r="C728" s="6">
        <f ca="1">LN((RAND()^(-Results!$F$4))-1)</f>
        <v>-1.1823211748099405</v>
      </c>
      <c r="D728" s="6">
        <f ca="1">LN((RAND()^(-Results!$F$4))-1)</f>
        <v>0.39464133811138691</v>
      </c>
      <c r="E728" s="6">
        <f ca="1">LN((RAND()^(-Results!$F$4))-1)</f>
        <v>-1.1544636669647217</v>
      </c>
      <c r="F728" s="6">
        <f ca="1">LN((RAND()^(-Results!$F$4))-1)</f>
        <v>-0.8598961389207046</v>
      </c>
      <c r="G728" s="6">
        <f ca="1">LN((RAND()^(-Results!$F$4))-1)</f>
        <v>-0.69761164134386922</v>
      </c>
      <c r="H728" s="6">
        <f t="shared" ca="1" si="66"/>
        <v>-0.63936047089986492</v>
      </c>
      <c r="I728" s="10">
        <f ca="1">SUMPRODUCT(J728:O728,Results!B$12:G$12)+Results!$F$5*H728</f>
        <v>-30.618369088459122</v>
      </c>
      <c r="J728" s="10">
        <f ca="1">SUMPRODUCT($A728:$F728,Results!$B$15:$G$15)</f>
        <v>9.0305078203327582</v>
      </c>
      <c r="K728" s="10">
        <f ca="1">SUMPRODUCT($A728:$F728,Results!$B$16:$G$16)</f>
        <v>-5.8837745952485259</v>
      </c>
      <c r="L728" s="10">
        <f ca="1">SUMPRODUCT($A728:$F728,Results!$B$17:$G$17)</f>
        <v>4.6506507998754421</v>
      </c>
      <c r="M728" s="10">
        <f ca="1">SUMPRODUCT($A728:$F728,Results!$B$18:$G$18)</f>
        <v>2.2530392008497548</v>
      </c>
      <c r="N728" s="10">
        <f ca="1">SUMPRODUCT($A728:$F728,Results!$B$19:$G$19)</f>
        <v>-7.7832581919989954</v>
      </c>
      <c r="O728" s="10">
        <f ca="1">SUMPRODUCT($A728:$F728,Results!$B$20:$G$20)</f>
        <v>-3.0347977572934495</v>
      </c>
      <c r="P728" s="10" cm="1">
        <f t="array" aca="1" ref="P728" ca="1">SUMPRODUCT(J728:O728,TRANSPOSE(Test!BL$20:BL$25))+Test!$AD$20-Test!$BL$27</f>
        <v>-27.705896694775927</v>
      </c>
      <c r="Q728" s="10" cm="1">
        <f t="array" aca="1" ref="Q728" ca="1">SUMPRODUCT(J728:O728,TRANSPOSE(Test!ES$20:ES$25))+Test!$AD$20-Test!$ES$27</f>
        <v>-27.670165679389637</v>
      </c>
      <c r="R728" s="10">
        <f ca="1">I728-Results!$E$5*H728</f>
        <v>-28.060927204859663</v>
      </c>
      <c r="S728" s="10" cm="1">
        <f t="array" aca="1" ref="S728" ca="1">SUMPRODUCT(J728:O728,TRANSPOSE(Test!AR$28:AR$33))+Test!$AD$20-Test!$AC$26</f>
        <v>-25.935241409254036</v>
      </c>
      <c r="T728" s="10">
        <f ca="1">SUMPRODUCT(J728:O728,Results!K$9:P$9)</f>
        <v>-27.491474792611665</v>
      </c>
      <c r="U728" s="10">
        <f ca="1">SUMPRODUCT(J728:O728,Results!K$9:P$9)+Test!$AD$20-Test!$AC$31</f>
        <v>-27.474518736086573</v>
      </c>
      <c r="V728" s="10">
        <f t="shared" ca="1" si="67"/>
        <v>-2.9124723936831955</v>
      </c>
      <c r="W728" s="10">
        <f t="shared" ca="1" si="68"/>
        <v>-2.9482034090694853</v>
      </c>
      <c r="X728" s="10">
        <f t="shared" ca="1" si="69"/>
        <v>-2.5574418835994592</v>
      </c>
      <c r="Y728" s="10">
        <f t="shared" ca="1" si="70"/>
        <v>-4.6831276792050858</v>
      </c>
      <c r="Z728" s="10">
        <f ca="1">I728-Test!$AD$20</f>
        <v>-30.900497155341007</v>
      </c>
      <c r="AA728" s="10">
        <f t="shared" ca="1" si="71"/>
        <v>-3.1438503523725494</v>
      </c>
    </row>
    <row r="729" spans="1:27">
      <c r="A729" s="6">
        <f ca="1">LN((RAND()^(-Results!$F$4))-1)</f>
        <v>1.5439130317961416</v>
      </c>
      <c r="B729" s="6">
        <f ca="1">LN((RAND()^(-Results!$F$4))-1)</f>
        <v>-1.4739700780345841</v>
      </c>
      <c r="C729" s="6">
        <f ca="1">LN((RAND()^(-Results!$F$4))-1)</f>
        <v>2.7644252367195756</v>
      </c>
      <c r="D729" s="6">
        <f ca="1">LN((RAND()^(-Results!$F$4))-1)</f>
        <v>-2.0563539876397181</v>
      </c>
      <c r="E729" s="6">
        <f ca="1">LN((RAND()^(-Results!$F$4))-1)</f>
        <v>2.0530508636965576</v>
      </c>
      <c r="F729" s="6">
        <f ca="1">LN((RAND()^(-Results!$F$4))-1)</f>
        <v>-8.3046759769394869E-3</v>
      </c>
      <c r="G729" s="6">
        <f ca="1">LN((RAND()^(-Results!$F$4))-1)</f>
        <v>3.3243613721013983</v>
      </c>
      <c r="H729" s="6">
        <f t="shared" ca="1" si="66"/>
        <v>3.3826125425454023</v>
      </c>
      <c r="I729" s="10">
        <f ca="1">SUMPRODUCT(J729:O729,Results!B$12:G$12)+Results!$F$5*H729</f>
        <v>29.803737663477328</v>
      </c>
      <c r="J729" s="10">
        <f ca="1">SUMPRODUCT($A729:$F729,Results!$B$15:$G$15)</f>
        <v>-2.3323334955041828</v>
      </c>
      <c r="K729" s="10">
        <f ca="1">SUMPRODUCT($A729:$F729,Results!$B$16:$G$16)</f>
        <v>9.1183328059735089</v>
      </c>
      <c r="L729" s="10">
        <f ca="1">SUMPRODUCT($A729:$F729,Results!$B$17:$G$17)</f>
        <v>-7.7949925332782826</v>
      </c>
      <c r="M729" s="10">
        <f ca="1">SUMPRODUCT($A729:$F729,Results!$B$18:$G$18)</f>
        <v>-3.4625292161099788</v>
      </c>
      <c r="N729" s="10">
        <f ca="1">SUMPRODUCT($A729:$F729,Results!$B$19:$G$19)</f>
        <v>1.9465893155952232</v>
      </c>
      <c r="O729" s="10">
        <f ca="1">SUMPRODUCT($A729:$F729,Results!$B$20:$G$20)</f>
        <v>1.2552731668605981</v>
      </c>
      <c r="P729" s="10" cm="1">
        <f t="array" aca="1" ref="P729" ca="1">SUMPRODUCT(J729:O729,TRANSPOSE(Test!BL$20:BL$25))+Test!$AD$20-Test!$BL$27</f>
        <v>14.764899146466673</v>
      </c>
      <c r="Q729" s="10" cm="1">
        <f t="array" aca="1" ref="Q729" ca="1">SUMPRODUCT(J729:O729,TRANSPOSE(Test!ES$20:ES$25))+Test!$AD$20-Test!$ES$27</f>
        <v>14.589022630895332</v>
      </c>
      <c r="R729" s="10">
        <f ca="1">I729-Results!$E$5*H729</f>
        <v>16.273287493295719</v>
      </c>
      <c r="S729" s="10" cm="1">
        <f t="array" aca="1" ref="S729" ca="1">SUMPRODUCT(J729:O729,TRANSPOSE(Test!AR$28:AR$33))+Test!$AD$20-Test!$AC$26</f>
        <v>16.725308696409652</v>
      </c>
      <c r="T729" s="10">
        <f ca="1">SUMPRODUCT(J729:O729,Results!K$9:P$9)</f>
        <v>13.642076586759609</v>
      </c>
      <c r="U729" s="10">
        <f ca="1">SUMPRODUCT(J729:O729,Results!K$9:P$9)+Test!$AD$20-Test!$AC$31</f>
        <v>13.659032643284702</v>
      </c>
      <c r="V729" s="10">
        <f t="shared" ca="1" si="67"/>
        <v>15.038838517010655</v>
      </c>
      <c r="W729" s="10">
        <f t="shared" ca="1" si="68"/>
        <v>15.214715032581996</v>
      </c>
      <c r="X729" s="10">
        <f t="shared" ca="1" si="69"/>
        <v>13.530450170181609</v>
      </c>
      <c r="Y729" s="10">
        <f t="shared" ca="1" si="70"/>
        <v>13.078428967067676</v>
      </c>
      <c r="Z729" s="10">
        <f ca="1">I729-Test!$AD$20</f>
        <v>29.521609596595443</v>
      </c>
      <c r="AA729" s="10">
        <f t="shared" ca="1" si="71"/>
        <v>16.144705020192625</v>
      </c>
    </row>
    <row r="730" spans="1:27">
      <c r="A730" s="6">
        <f ca="1">LN((RAND()^(-Results!$F$4))-1)</f>
        <v>-0.28217263977127877</v>
      </c>
      <c r="B730" s="6">
        <f ca="1">LN((RAND()^(-Results!$F$4))-1)</f>
        <v>-0.54856402590043141</v>
      </c>
      <c r="C730" s="6">
        <f ca="1">LN((RAND()^(-Results!$F$4))-1)</f>
        <v>-3.2479881510581952</v>
      </c>
      <c r="D730" s="6">
        <f ca="1">LN((RAND()^(-Results!$F$4))-1)</f>
        <v>-1.4516204021200232</v>
      </c>
      <c r="E730" s="6">
        <f ca="1">LN((RAND()^(-Results!$F$4))-1)</f>
        <v>1.6370479564064242</v>
      </c>
      <c r="F730" s="6">
        <f ca="1">LN((RAND()^(-Results!$F$4))-1)</f>
        <v>0.44682285987897619</v>
      </c>
      <c r="G730" s="6">
        <f ca="1">LN((RAND()^(-Results!$F$4))-1)</f>
        <v>3.4685563111782858</v>
      </c>
      <c r="H730" s="6">
        <f t="shared" ca="1" si="66"/>
        <v>3.5268074816222899</v>
      </c>
      <c r="I730" s="10">
        <f ca="1">SUMPRODUCT(J730:O730,Results!B$12:G$12)+Results!$F$5*H730</f>
        <v>20.533889512260753</v>
      </c>
      <c r="J730" s="10">
        <f ca="1">SUMPRODUCT($A730:$F730,Results!$B$15:$G$15)</f>
        <v>-3.478143571556747</v>
      </c>
      <c r="K730" s="10">
        <f ca="1">SUMPRODUCT($A730:$F730,Results!$B$16:$G$16)</f>
        <v>0.30634064472731154</v>
      </c>
      <c r="L730" s="10">
        <f ca="1">SUMPRODUCT($A730:$F730,Results!$B$17:$G$17)</f>
        <v>-11.247305714829849</v>
      </c>
      <c r="M730" s="10">
        <f ca="1">SUMPRODUCT($A730:$F730,Results!$B$18:$G$18)</f>
        <v>4.7478426890818852</v>
      </c>
      <c r="N730" s="10">
        <f ca="1">SUMPRODUCT($A730:$F730,Results!$B$19:$G$19)</f>
        <v>-4.892179223595452</v>
      </c>
      <c r="O730" s="10">
        <f ca="1">SUMPRODUCT($A730:$F730,Results!$B$20:$G$20)</f>
        <v>-5.3150816542079999</v>
      </c>
      <c r="P730" s="10" cm="1">
        <f t="array" aca="1" ref="P730" ca="1">SUMPRODUCT(J730:O730,TRANSPOSE(Test!BL$20:BL$25))+Test!$AD$20-Test!$BL$27</f>
        <v>2.1368262436355114</v>
      </c>
      <c r="Q730" s="10" cm="1">
        <f t="array" aca="1" ref="Q730" ca="1">SUMPRODUCT(J730:O730,TRANSPOSE(Test!ES$20:ES$25))+Test!$AD$20-Test!$ES$27</f>
        <v>2.1474981093766581</v>
      </c>
      <c r="R730" s="10">
        <f ca="1">I730-Results!$E$5*H730</f>
        <v>6.4266595857715938</v>
      </c>
      <c r="S730" s="10" cm="1">
        <f t="array" aca="1" ref="S730" ca="1">SUMPRODUCT(J730:O730,TRANSPOSE(Test!AR$28:AR$33))+Test!$AD$20-Test!$AC$26</f>
        <v>-4.0272051292518434</v>
      </c>
      <c r="T730" s="10">
        <f ca="1">SUMPRODUCT(J730:O730,Results!K$9:P$9)</f>
        <v>2.1596382119213677</v>
      </c>
      <c r="U730" s="10">
        <f ca="1">SUMPRODUCT(J730:O730,Results!K$9:P$9)+Test!$AD$20-Test!$AC$31</f>
        <v>2.1765942684464599</v>
      </c>
      <c r="V730" s="10">
        <f t="shared" ca="1" si="67"/>
        <v>18.397063268625242</v>
      </c>
      <c r="W730" s="10">
        <f t="shared" ca="1" si="68"/>
        <v>18.386391402884094</v>
      </c>
      <c r="X730" s="10">
        <f t="shared" ca="1" si="69"/>
        <v>14.107229926489159</v>
      </c>
      <c r="Y730" s="10">
        <f t="shared" ca="1" si="70"/>
        <v>24.561094641512597</v>
      </c>
      <c r="Z730" s="10">
        <f ca="1">I730-Test!$AD$20</f>
        <v>20.251761445378868</v>
      </c>
      <c r="AA730" s="10">
        <f t="shared" ca="1" si="71"/>
        <v>18.357295243814292</v>
      </c>
    </row>
    <row r="731" spans="1:27">
      <c r="A731" s="6">
        <f ca="1">LN((RAND()^(-Results!$F$4))-1)</f>
        <v>-0.80612859078065158</v>
      </c>
      <c r="B731" s="6">
        <f ca="1">LN((RAND()^(-Results!$F$4))-1)</f>
        <v>0.30676025336600637</v>
      </c>
      <c r="C731" s="6">
        <f ca="1">LN((RAND()^(-Results!$F$4))-1)</f>
        <v>0.19621795680580265</v>
      </c>
      <c r="D731" s="6">
        <f ca="1">LN((RAND()^(-Results!$F$4))-1)</f>
        <v>-1.618936119093755</v>
      </c>
      <c r="E731" s="6">
        <f ca="1">LN((RAND()^(-Results!$F$4))-1)</f>
        <v>3.0390256550133192</v>
      </c>
      <c r="F731" s="6">
        <f ca="1">LN((RAND()^(-Results!$F$4))-1)</f>
        <v>0.73513379221425201</v>
      </c>
      <c r="G731" s="6">
        <f ca="1">LN((RAND()^(-Results!$F$4))-1)</f>
        <v>-0.25142194092436881</v>
      </c>
      <c r="H731" s="6">
        <f t="shared" ca="1" si="66"/>
        <v>-0.19317077048036457</v>
      </c>
      <c r="I731" s="10">
        <f ca="1">SUMPRODUCT(J731:O731,Results!B$12:G$12)+Results!$F$5*H731</f>
        <v>6.6895012641977081</v>
      </c>
      <c r="J731" s="10">
        <f ca="1">SUMPRODUCT($A731:$F731,Results!$B$15:$G$15)</f>
        <v>-1.3211254061249684</v>
      </c>
      <c r="K731" s="10">
        <f ca="1">SUMPRODUCT($A731:$F731,Results!$B$16:$G$16)</f>
        <v>9.3887786056071842</v>
      </c>
      <c r="L731" s="10">
        <f ca="1">SUMPRODUCT($A731:$F731,Results!$B$17:$G$17)</f>
        <v>-13.22354749180411</v>
      </c>
      <c r="M731" s="10">
        <f ca="1">SUMPRODUCT($A731:$F731,Results!$B$18:$G$18)</f>
        <v>-0.43728407177259676</v>
      </c>
      <c r="N731" s="10">
        <f ca="1">SUMPRODUCT($A731:$F731,Results!$B$19:$G$19)</f>
        <v>-3.3598545769229999</v>
      </c>
      <c r="O731" s="10">
        <f ca="1">SUMPRODUCT($A731:$F731,Results!$B$20:$G$20)</f>
        <v>-3.1381244550816088</v>
      </c>
      <c r="P731" s="10" cm="1">
        <f t="array" aca="1" ref="P731" ca="1">SUMPRODUCT(J731:O731,TRANSPOSE(Test!BL$20:BL$25))+Test!$AD$20-Test!$BL$27</f>
        <v>8.1542412718708182</v>
      </c>
      <c r="Q731" s="10" cm="1">
        <f t="array" aca="1" ref="Q731" ca="1">SUMPRODUCT(J731:O731,TRANSPOSE(Test!ES$20:ES$25))+Test!$AD$20-Test!$ES$27</f>
        <v>8.1715135971641413</v>
      </c>
      <c r="R731" s="10">
        <f ca="1">I731-Results!$E$5*H731</f>
        <v>7.4621843461191659</v>
      </c>
      <c r="S731" s="10" cm="1">
        <f t="array" aca="1" ref="S731" ca="1">SUMPRODUCT(J731:O731,TRANSPOSE(Test!AR$28:AR$33))+Test!$AD$20-Test!$AC$26</f>
        <v>7.3282446169412827</v>
      </c>
      <c r="T731" s="10">
        <f ca="1">SUMPRODUCT(J731:O731,Results!K$9:P$9)</f>
        <v>8.2203846744764455</v>
      </c>
      <c r="U731" s="10">
        <f ca="1">SUMPRODUCT(J731:O731,Results!K$9:P$9)+Test!$AD$20-Test!$AC$31</f>
        <v>8.2373407310015381</v>
      </c>
      <c r="V731" s="10">
        <f t="shared" ca="1" si="67"/>
        <v>-1.4647400076731101</v>
      </c>
      <c r="W731" s="10">
        <f t="shared" ca="1" si="68"/>
        <v>-1.4820123329664332</v>
      </c>
      <c r="X731" s="10">
        <f t="shared" ca="1" si="69"/>
        <v>-0.77268308192145785</v>
      </c>
      <c r="Y731" s="10">
        <f t="shared" ca="1" si="70"/>
        <v>-0.63874335274357463</v>
      </c>
      <c r="Z731" s="10">
        <f ca="1">I731-Test!$AD$20</f>
        <v>6.407373197315823</v>
      </c>
      <c r="AA731" s="10">
        <f t="shared" ca="1" si="71"/>
        <v>-1.54783946680383</v>
      </c>
    </row>
    <row r="732" spans="1:27">
      <c r="A732" s="6">
        <f ca="1">LN((RAND()^(-Results!$F$4))-1)</f>
        <v>-1.4220599173652197</v>
      </c>
      <c r="B732" s="6">
        <f ca="1">LN((RAND()^(-Results!$F$4))-1)</f>
        <v>-0.1179579713096599</v>
      </c>
      <c r="C732" s="6">
        <f ca="1">LN((RAND()^(-Results!$F$4))-1)</f>
        <v>-0.91002159078693812</v>
      </c>
      <c r="D732" s="6">
        <f ca="1">LN((RAND()^(-Results!$F$4))-1)</f>
        <v>-1.7291109923017658</v>
      </c>
      <c r="E732" s="6">
        <f ca="1">LN((RAND()^(-Results!$F$4))-1)</f>
        <v>-1.9840085686477971</v>
      </c>
      <c r="F732" s="6">
        <f ca="1">LN((RAND()^(-Results!$F$4))-1)</f>
        <v>0.44789937511668859</v>
      </c>
      <c r="G732" s="6">
        <f ca="1">LN((RAND()^(-Results!$F$4))-1)</f>
        <v>0.9966775390184448</v>
      </c>
      <c r="H732" s="6">
        <f t="shared" ca="1" si="66"/>
        <v>1.0549287094624491</v>
      </c>
      <c r="I732" s="10">
        <f ca="1">SUMPRODUCT(J732:O732,Results!B$12:G$12)+Results!$F$5*H732</f>
        <v>-10.177835177055684</v>
      </c>
      <c r="J732" s="10">
        <f ca="1">SUMPRODUCT($A732:$F732,Results!$B$15:$G$15)</f>
        <v>6.3873671894952331</v>
      </c>
      <c r="K732" s="10">
        <f ca="1">SUMPRODUCT($A732:$F732,Results!$B$16:$G$16)</f>
        <v>-4.0620238578997663</v>
      </c>
      <c r="L732" s="10">
        <f ca="1">SUMPRODUCT($A732:$F732,Results!$B$17:$G$17)</f>
        <v>6.8011112814012717</v>
      </c>
      <c r="M732" s="10">
        <f ca="1">SUMPRODUCT($A732:$F732,Results!$B$18:$G$18)</f>
        <v>0.98558162722235576</v>
      </c>
      <c r="N732" s="10">
        <f ca="1">SUMPRODUCT($A732:$F732,Results!$B$19:$G$19)</f>
        <v>-1.4580485724836867</v>
      </c>
      <c r="O732" s="10">
        <f ca="1">SUMPRODUCT($A732:$F732,Results!$B$20:$G$20)</f>
        <v>-0.84558890060260561</v>
      </c>
      <c r="P732" s="10" cm="1">
        <f t="array" aca="1" ref="P732" ca="1">SUMPRODUCT(J732:O732,TRANSPOSE(Test!BL$20:BL$25))+Test!$AD$20-Test!$BL$27</f>
        <v>-15.946810324635569</v>
      </c>
      <c r="Q732" s="10" cm="1">
        <f t="array" aca="1" ref="Q732" ca="1">SUMPRODUCT(J732:O732,TRANSPOSE(Test!ES$20:ES$25))+Test!$AD$20-Test!$ES$27</f>
        <v>-15.945103927740595</v>
      </c>
      <c r="R732" s="10">
        <f ca="1">I732-Results!$E$5*H732</f>
        <v>-14.39755001490548</v>
      </c>
      <c r="S732" s="10" cm="1">
        <f t="array" aca="1" ref="S732" ca="1">SUMPRODUCT(J732:O732,TRANSPOSE(Test!AR$28:AR$33))+Test!$AD$20-Test!$AC$26</f>
        <v>-14.628872834789101</v>
      </c>
      <c r="T732" s="10">
        <f ca="1">SUMPRODUCT(J732:O732,Results!K$9:P$9)</f>
        <v>-15.98721115744565</v>
      </c>
      <c r="U732" s="10">
        <f ca="1">SUMPRODUCT(J732:O732,Results!K$9:P$9)+Test!$AD$20-Test!$AC$31</f>
        <v>-15.970255100920557</v>
      </c>
      <c r="V732" s="10">
        <f t="shared" ca="1" si="67"/>
        <v>5.7689751475798854</v>
      </c>
      <c r="W732" s="10">
        <f t="shared" ca="1" si="68"/>
        <v>5.7672687506849112</v>
      </c>
      <c r="X732" s="10">
        <f t="shared" ca="1" si="69"/>
        <v>4.2197148378497964</v>
      </c>
      <c r="Y732" s="10">
        <f t="shared" ca="1" si="70"/>
        <v>4.4510376577334174</v>
      </c>
      <c r="Z732" s="10">
        <f ca="1">I732-Test!$AD$20</f>
        <v>-10.459963243937569</v>
      </c>
      <c r="AA732" s="10">
        <f t="shared" ca="1" si="71"/>
        <v>5.7924199238648733</v>
      </c>
    </row>
    <row r="733" spans="1:27">
      <c r="A733" s="6">
        <f ca="1">LN((RAND()^(-Results!$F$4))-1)</f>
        <v>-0.77071782040479542</v>
      </c>
      <c r="B733" s="6">
        <f ca="1">LN((RAND()^(-Results!$F$4))-1)</f>
        <v>1.3134371267107736</v>
      </c>
      <c r="C733" s="6">
        <f ca="1">LN((RAND()^(-Results!$F$4))-1)</f>
        <v>-1.3255995071523752</v>
      </c>
      <c r="D733" s="6">
        <f ca="1">LN((RAND()^(-Results!$F$4))-1)</f>
        <v>2.2374237477243559</v>
      </c>
      <c r="E733" s="6">
        <f ca="1">LN((RAND()^(-Results!$F$4))-1)</f>
        <v>-2.7205730172100484</v>
      </c>
      <c r="F733" s="6">
        <f ca="1">LN((RAND()^(-Results!$F$4))-1)</f>
        <v>-1.2259120189642763</v>
      </c>
      <c r="G733" s="6">
        <f ca="1">LN((RAND()^(-Results!$F$4))-1)</f>
        <v>-0.84394031783243983</v>
      </c>
      <c r="H733" s="6">
        <f t="shared" ca="1" si="66"/>
        <v>-0.78568914738843554</v>
      </c>
      <c r="I733" s="10">
        <f ca="1">SUMPRODUCT(J733:O733,Results!B$12:G$12)+Results!$F$5*H733</f>
        <v>-19.503178235232767</v>
      </c>
      <c r="J733" s="10">
        <f ca="1">SUMPRODUCT($A733:$F733,Results!$B$15:$G$15)</f>
        <v>4.4925067479249439</v>
      </c>
      <c r="K733" s="10">
        <f ca="1">SUMPRODUCT($A733:$F733,Results!$B$16:$G$16)</f>
        <v>-9.8638862056014336</v>
      </c>
      <c r="L733" s="10">
        <f ca="1">SUMPRODUCT($A733:$F733,Results!$B$17:$G$17)</f>
        <v>13.054376078561686</v>
      </c>
      <c r="M733" s="10">
        <f ca="1">SUMPRODUCT($A733:$F733,Results!$B$18:$G$18)</f>
        <v>3.2545298611009397</v>
      </c>
      <c r="N733" s="10">
        <f ca="1">SUMPRODUCT($A733:$F733,Results!$B$19:$G$19)</f>
        <v>0.66531709128261063</v>
      </c>
      <c r="O733" s="10">
        <f ca="1">SUMPRODUCT($A733:$F733,Results!$B$20:$G$20)</f>
        <v>0.26671422514325727</v>
      </c>
      <c r="P733" s="10" cm="1">
        <f t="array" aca="1" ref="P733" ca="1">SUMPRODUCT(J733:O733,TRANSPOSE(Test!BL$20:BL$25))+Test!$AD$20-Test!$BL$27</f>
        <v>-16.917621827520588</v>
      </c>
      <c r="Q733" s="10" cm="1">
        <f t="array" aca="1" ref="Q733" ca="1">SUMPRODUCT(J733:O733,TRANSPOSE(Test!ES$20:ES$25))+Test!$AD$20-Test!$ES$27</f>
        <v>-16.800048596100705</v>
      </c>
      <c r="R733" s="10">
        <f ca="1">I733-Results!$E$5*H733</f>
        <v>-16.360421645679025</v>
      </c>
      <c r="S733" s="10" cm="1">
        <f t="array" aca="1" ref="S733" ca="1">SUMPRODUCT(J733:O733,TRANSPOSE(Test!AR$28:AR$33))+Test!$AD$20-Test!$AC$26</f>
        <v>-17.646215980379292</v>
      </c>
      <c r="T733" s="10">
        <f ca="1">SUMPRODUCT(J733:O733,Results!K$9:P$9)</f>
        <v>-16.17810976273509</v>
      </c>
      <c r="U733" s="10">
        <f ca="1">SUMPRODUCT(J733:O733,Results!K$9:P$9)+Test!$AD$20-Test!$AC$31</f>
        <v>-16.161153706209998</v>
      </c>
      <c r="V733" s="10">
        <f t="shared" ca="1" si="67"/>
        <v>-2.5855564077121791</v>
      </c>
      <c r="W733" s="10">
        <f t="shared" ca="1" si="68"/>
        <v>-2.7031296391320616</v>
      </c>
      <c r="X733" s="10">
        <f t="shared" ca="1" si="69"/>
        <v>-3.1427565895537413</v>
      </c>
      <c r="Y733" s="10">
        <f t="shared" ca="1" si="70"/>
        <v>-1.8569622548534745</v>
      </c>
      <c r="Z733" s="10">
        <f ca="1">I733-Test!$AD$20</f>
        <v>-19.785306302114652</v>
      </c>
      <c r="AA733" s="10">
        <f t="shared" ca="1" si="71"/>
        <v>-3.342024529022769</v>
      </c>
    </row>
    <row r="734" spans="1:27">
      <c r="A734" s="6">
        <f ca="1">LN((RAND()^(-Results!$F$4))-1)</f>
        <v>0.80614445925502798</v>
      </c>
      <c r="B734" s="6">
        <f ca="1">LN((RAND()^(-Results!$F$4))-1)</f>
        <v>-2.3483755841299723</v>
      </c>
      <c r="C734" s="6">
        <f ca="1">LN((RAND()^(-Results!$F$4))-1)</f>
        <v>-2.088009257781529</v>
      </c>
      <c r="D734" s="6">
        <f ca="1">LN((RAND()^(-Results!$F$4))-1)</f>
        <v>3.3771404639165463</v>
      </c>
      <c r="E734" s="6">
        <f ca="1">LN((RAND()^(-Results!$F$4))-1)</f>
        <v>-2.1137776370508554</v>
      </c>
      <c r="F734" s="6">
        <f ca="1">LN((RAND()^(-Results!$F$4))-1)</f>
        <v>-4.4738042315659481</v>
      </c>
      <c r="G734" s="6">
        <f ca="1">LN((RAND()^(-Results!$F$4))-1)</f>
        <v>2.4095464919279501</v>
      </c>
      <c r="H734" s="6">
        <f t="shared" ca="1" si="66"/>
        <v>2.4677976623719542</v>
      </c>
      <c r="I734" s="10">
        <f ca="1">SUMPRODUCT(J734:O734,Results!B$12:G$12)+Results!$F$5*H734</f>
        <v>-13.932921399215671</v>
      </c>
      <c r="J734" s="10">
        <f ca="1">SUMPRODUCT($A734:$F734,Results!$B$15:$G$15)</f>
        <v>4.5547906704058772</v>
      </c>
      <c r="K734" s="10">
        <f ca="1">SUMPRODUCT($A734:$F734,Results!$B$16:$G$16)</f>
        <v>-15.822062549742423</v>
      </c>
      <c r="L734" s="10">
        <f ca="1">SUMPRODUCT($A734:$F734,Results!$B$17:$G$17)</f>
        <v>10.31432210860142</v>
      </c>
      <c r="M734" s="10">
        <f ca="1">SUMPRODUCT($A734:$F734,Results!$B$18:$G$18)</f>
        <v>8.0950568390536439</v>
      </c>
      <c r="N734" s="10">
        <f ca="1">SUMPRODUCT($A734:$F734,Results!$B$19:$G$19)</f>
        <v>-4.7244513022893688</v>
      </c>
      <c r="O734" s="10">
        <f ca="1">SUMPRODUCT($A734:$F734,Results!$B$20:$G$20)</f>
        <v>-2.6081033856992546</v>
      </c>
      <c r="P734" s="10" cm="1">
        <f t="array" aca="1" ref="P734" ca="1">SUMPRODUCT(J734:O734,TRANSPOSE(Test!BL$20:BL$25))+Test!$AD$20-Test!$BL$27</f>
        <v>-26.680532434039744</v>
      </c>
      <c r="Q734" s="10" cm="1">
        <f t="array" aca="1" ref="Q734" ca="1">SUMPRODUCT(J734:O734,TRANSPOSE(Test!ES$20:ES$25))+Test!$AD$20-Test!$ES$27</f>
        <v>-26.760934379102842</v>
      </c>
      <c r="R734" s="10">
        <f ca="1">I734-Results!$E$5*H734</f>
        <v>-23.804112048703487</v>
      </c>
      <c r="S734" s="10" cm="1">
        <f t="array" aca="1" ref="S734" ca="1">SUMPRODUCT(J734:O734,TRANSPOSE(Test!AR$28:AR$33))+Test!$AD$20-Test!$AC$26</f>
        <v>-30.913642997076582</v>
      </c>
      <c r="T734" s="10">
        <f ca="1">SUMPRODUCT(J734:O734,Results!K$9:P$9)</f>
        <v>-27.120539369018932</v>
      </c>
      <c r="U734" s="10">
        <f ca="1">SUMPRODUCT(J734:O734,Results!K$9:P$9)+Test!$AD$20-Test!$AC$31</f>
        <v>-27.103583312493839</v>
      </c>
      <c r="V734" s="10">
        <f t="shared" ca="1" si="67"/>
        <v>12.747611034824073</v>
      </c>
      <c r="W734" s="10">
        <f t="shared" ca="1" si="68"/>
        <v>12.828012979887172</v>
      </c>
      <c r="X734" s="10">
        <f t="shared" ca="1" si="69"/>
        <v>9.8711906494878168</v>
      </c>
      <c r="Y734" s="10">
        <f t="shared" ca="1" si="70"/>
        <v>16.980721597860914</v>
      </c>
      <c r="Z734" s="10">
        <f ca="1">I734-Test!$AD$20</f>
        <v>-14.215049466097556</v>
      </c>
      <c r="AA734" s="10">
        <f t="shared" ca="1" si="71"/>
        <v>13.170661913278169</v>
      </c>
    </row>
    <row r="735" spans="1:27">
      <c r="A735" s="6">
        <f ca="1">LN((RAND()^(-Results!$F$4))-1)</f>
        <v>1.1517885003357937</v>
      </c>
      <c r="B735" s="6">
        <f ca="1">LN((RAND()^(-Results!$F$4))-1)</f>
        <v>1.3900700356333386</v>
      </c>
      <c r="C735" s="6">
        <f ca="1">LN((RAND()^(-Results!$F$4))-1)</f>
        <v>0.96364179938856498</v>
      </c>
      <c r="D735" s="6">
        <f ca="1">LN((RAND()^(-Results!$F$4))-1)</f>
        <v>1.2908466993796917</v>
      </c>
      <c r="E735" s="6">
        <f ca="1">LN((RAND()^(-Results!$F$4))-1)</f>
        <v>-0.75836504919846104</v>
      </c>
      <c r="F735" s="6">
        <f ca="1">LN((RAND()^(-Results!$F$4))-1)</f>
        <v>-1.3868706299393452</v>
      </c>
      <c r="G735" s="6">
        <f ca="1">LN((RAND()^(-Results!$F$4))-1)</f>
        <v>0.6320173265261102</v>
      </c>
      <c r="H735" s="6">
        <f t="shared" ca="1" si="66"/>
        <v>0.6902684969701145</v>
      </c>
      <c r="I735" s="10">
        <f ca="1">SUMPRODUCT(J735:O735,Results!B$12:G$12)+Results!$F$5*H735</f>
        <v>6.6766832329771848</v>
      </c>
      <c r="J735" s="10">
        <f ca="1">SUMPRODUCT($A735:$F735,Results!$B$15:$G$15)</f>
        <v>-0.18001785721513341</v>
      </c>
      <c r="K735" s="10">
        <f ca="1">SUMPRODUCT($A735:$F735,Results!$B$16:$G$16)</f>
        <v>-1.509378480662146</v>
      </c>
      <c r="L735" s="10">
        <f ca="1">SUMPRODUCT($A735:$F735,Results!$B$17:$G$17)</f>
        <v>6.6359038928852065</v>
      </c>
      <c r="M735" s="10">
        <f ca="1">SUMPRODUCT($A735:$F735,Results!$B$18:$G$18)</f>
        <v>0.96903928091750613</v>
      </c>
      <c r="N735" s="10">
        <f ca="1">SUMPRODUCT($A735:$F735,Results!$B$19:$G$19)</f>
        <v>5.3046148787974534</v>
      </c>
      <c r="O735" s="10">
        <f ca="1">SUMPRODUCT($A735:$F735,Results!$B$20:$G$20)</f>
        <v>1.882130040757281</v>
      </c>
      <c r="P735" s="10" cm="1">
        <f t="array" aca="1" ref="P735" ca="1">SUMPRODUCT(J735:O735,TRANSPOSE(Test!BL$20:BL$25))+Test!$AD$20-Test!$BL$27</f>
        <v>3.0404028978790278</v>
      </c>
      <c r="Q735" s="10" cm="1">
        <f t="array" aca="1" ref="Q735" ca="1">SUMPRODUCT(J735:O735,TRANSPOSE(Test!ES$20:ES$25))+Test!$AD$20-Test!$ES$27</f>
        <v>3.0649446643839275</v>
      </c>
      <c r="R735" s="10">
        <f ca="1">I735-Results!$E$5*H735</f>
        <v>3.9156092450967268</v>
      </c>
      <c r="S735" s="10" cm="1">
        <f t="array" aca="1" ref="S735" ca="1">SUMPRODUCT(J735:O735,TRANSPOSE(Test!AR$28:AR$33))+Test!$AD$20-Test!$AC$26</f>
        <v>2.2385506315622727</v>
      </c>
      <c r="T735" s="10">
        <f ca="1">SUMPRODUCT(J735:O735,Results!K$9:P$9)</f>
        <v>3.1969825260870155</v>
      </c>
      <c r="U735" s="10">
        <f ca="1">SUMPRODUCT(J735:O735,Results!K$9:P$9)+Test!$AD$20-Test!$AC$31</f>
        <v>3.2139385826121081</v>
      </c>
      <c r="V735" s="10">
        <f t="shared" ca="1" si="67"/>
        <v>3.636280335098157</v>
      </c>
      <c r="W735" s="10">
        <f t="shared" ca="1" si="68"/>
        <v>3.6117385685932573</v>
      </c>
      <c r="X735" s="10">
        <f t="shared" ca="1" si="69"/>
        <v>2.761073987880458</v>
      </c>
      <c r="Y735" s="10">
        <f t="shared" ca="1" si="70"/>
        <v>4.4381326014149121</v>
      </c>
      <c r="Z735" s="10">
        <f ca="1">I735-Test!$AD$20</f>
        <v>6.3945551660952997</v>
      </c>
      <c r="AA735" s="10">
        <f t="shared" ca="1" si="71"/>
        <v>3.4627446503650767</v>
      </c>
    </row>
    <row r="736" spans="1:27">
      <c r="A736" s="6">
        <f ca="1">LN((RAND()^(-Results!$F$4))-1)</f>
        <v>-0.68712476786234788</v>
      </c>
      <c r="B736" s="6">
        <f ca="1">LN((RAND()^(-Results!$F$4))-1)</f>
        <v>0.23255124284878767</v>
      </c>
      <c r="C736" s="6">
        <f ca="1">LN((RAND()^(-Results!$F$4))-1)</f>
        <v>4.369066916839897E-2</v>
      </c>
      <c r="D736" s="6">
        <f ca="1">LN((RAND()^(-Results!$F$4))-1)</f>
        <v>-0.75607826795509558</v>
      </c>
      <c r="E736" s="6">
        <f ca="1">LN((RAND()^(-Results!$F$4))-1)</f>
        <v>-2.0593217217893862</v>
      </c>
      <c r="F736" s="6">
        <f ca="1">LN((RAND()^(-Results!$F$4))-1)</f>
        <v>-3.6333635014025192</v>
      </c>
      <c r="G736" s="6">
        <f ca="1">LN((RAND()^(-Results!$F$4))-1)</f>
        <v>1.4669569961381799</v>
      </c>
      <c r="H736" s="6">
        <f t="shared" ca="1" si="66"/>
        <v>1.5252081665821842</v>
      </c>
      <c r="I736" s="10">
        <f ca="1">SUMPRODUCT(J736:O736,Results!B$12:G$12)+Results!$F$5*H736</f>
        <v>-20.433438075870306</v>
      </c>
      <c r="J736" s="10">
        <f ca="1">SUMPRODUCT($A736:$F736,Results!$B$15:$G$15)</f>
        <v>12.235033428917259</v>
      </c>
      <c r="K736" s="10">
        <f ca="1">SUMPRODUCT($A736:$F736,Results!$B$16:$G$16)</f>
        <v>-6.60128195614414</v>
      </c>
      <c r="L736" s="10">
        <f ca="1">SUMPRODUCT($A736:$F736,Results!$B$17:$G$17)</f>
        <v>12.694977033306493</v>
      </c>
      <c r="M736" s="10">
        <f ca="1">SUMPRODUCT($A736:$F736,Results!$B$18:$G$18)</f>
        <v>6.2956458260243195</v>
      </c>
      <c r="N736" s="10">
        <f ca="1">SUMPRODUCT($A736:$F736,Results!$B$19:$G$19)</f>
        <v>-0.74886243009925946</v>
      </c>
      <c r="O736" s="10">
        <f ca="1">SUMPRODUCT($A736:$F736,Results!$B$20:$G$20)</f>
        <v>-2.8619983093380168</v>
      </c>
      <c r="P736" s="10" cm="1">
        <f t="array" aca="1" ref="P736" ca="1">SUMPRODUCT(J736:O736,TRANSPOSE(Test!BL$20:BL$25))+Test!$AD$20-Test!$BL$27</f>
        <v>-28.194606273595671</v>
      </c>
      <c r="Q736" s="10" cm="1">
        <f t="array" aca="1" ref="Q736" ca="1">SUMPRODUCT(J736:O736,TRANSPOSE(Test!ES$20:ES$25))+Test!$AD$20-Test!$ES$27</f>
        <v>-28.248427671373062</v>
      </c>
      <c r="R736" s="10">
        <f ca="1">I736-Results!$E$5*H736</f>
        <v>-26.534270742199041</v>
      </c>
      <c r="S736" s="10" cm="1">
        <f t="array" aca="1" ref="S736" ca="1">SUMPRODUCT(J736:O736,TRANSPOSE(Test!AR$28:AR$33))+Test!$AD$20-Test!$AC$26</f>
        <v>-29.331356651380549</v>
      </c>
      <c r="T736" s="10">
        <f ca="1">SUMPRODUCT(J736:O736,Results!K$9:P$9)</f>
        <v>-28.546873853257367</v>
      </c>
      <c r="U736" s="10">
        <f ca="1">SUMPRODUCT(J736:O736,Results!K$9:P$9)+Test!$AD$20-Test!$AC$31</f>
        <v>-28.529917796732274</v>
      </c>
      <c r="V736" s="10">
        <f t="shared" ca="1" si="67"/>
        <v>7.7611681977253646</v>
      </c>
      <c r="W736" s="10">
        <f t="shared" ca="1" si="68"/>
        <v>7.8149895955027553</v>
      </c>
      <c r="X736" s="10">
        <f t="shared" ca="1" si="69"/>
        <v>6.1008326663287349</v>
      </c>
      <c r="Y736" s="10">
        <f t="shared" ca="1" si="70"/>
        <v>8.8979185755102428</v>
      </c>
      <c r="Z736" s="10">
        <f ca="1">I736-Test!$AD$20</f>
        <v>-20.715566142752191</v>
      </c>
      <c r="AA736" s="10">
        <f t="shared" ca="1" si="71"/>
        <v>8.0964797208619679</v>
      </c>
    </row>
    <row r="737" spans="1:27">
      <c r="A737" s="6">
        <f ca="1">LN((RAND()^(-Results!$F$4))-1)</f>
        <v>-1.7687894543862137</v>
      </c>
      <c r="B737" s="6">
        <f ca="1">LN((RAND()^(-Results!$F$4))-1)</f>
        <v>0.29862627887587373</v>
      </c>
      <c r="C737" s="6">
        <f ca="1">LN((RAND()^(-Results!$F$4))-1)</f>
        <v>-0.73680291543519261</v>
      </c>
      <c r="D737" s="6">
        <f ca="1">LN((RAND()^(-Results!$F$4))-1)</f>
        <v>-0.22259294051660042</v>
      </c>
      <c r="E737" s="6">
        <f ca="1">LN((RAND()^(-Results!$F$4))-1)</f>
        <v>0.95315045355927686</v>
      </c>
      <c r="F737" s="6">
        <f ca="1">LN((RAND()^(-Results!$F$4))-1)</f>
        <v>2.5117785456371786</v>
      </c>
      <c r="G737" s="6">
        <f ca="1">LN((RAND()^(-Results!$F$4))-1)</f>
        <v>0.99582047618398983</v>
      </c>
      <c r="H737" s="6">
        <f t="shared" ca="1" si="66"/>
        <v>1.054071646627994</v>
      </c>
      <c r="I737" s="10">
        <f ca="1">SUMPRODUCT(J737:O737,Results!B$12:G$12)+Results!$F$5*H737</f>
        <v>8.3809244391432856</v>
      </c>
      <c r="J737" s="10">
        <f ca="1">SUMPRODUCT($A737:$F737,Results!$B$15:$G$15)</f>
        <v>-1.5872003380423276</v>
      </c>
      <c r="K737" s="10">
        <f ca="1">SUMPRODUCT($A737:$F737,Results!$B$16:$G$16)</f>
        <v>3.5467111492374208</v>
      </c>
      <c r="L737" s="10">
        <f ca="1">SUMPRODUCT($A737:$F737,Results!$B$17:$G$17)</f>
        <v>-6.7455248124033655</v>
      </c>
      <c r="M737" s="10">
        <f ca="1">SUMPRODUCT($A737:$F737,Results!$B$18:$G$18)</f>
        <v>-3.05190247592218</v>
      </c>
      <c r="N737" s="10">
        <f ca="1">SUMPRODUCT($A737:$F737,Results!$B$19:$G$19)</f>
        <v>-3.8325158865950604</v>
      </c>
      <c r="O737" s="10">
        <f ca="1">SUMPRODUCT($A737:$F737,Results!$B$20:$G$20)</f>
        <v>-0.56130225089864005</v>
      </c>
      <c r="P737" s="10" cm="1">
        <f t="array" aca="1" ref="P737" ca="1">SUMPRODUCT(J737:O737,TRANSPOSE(Test!BL$20:BL$25))+Test!$AD$20-Test!$BL$27</f>
        <v>2.8150849796850506</v>
      </c>
      <c r="Q737" s="10" cm="1">
        <f t="array" aca="1" ref="Q737" ca="1">SUMPRODUCT(J737:O737,TRANSPOSE(Test!ES$20:ES$25))+Test!$AD$20-Test!$ES$27</f>
        <v>2.9203534478291888</v>
      </c>
      <c r="R737" s="10">
        <f ca="1">I737-Results!$E$5*H737</f>
        <v>4.1646378526313095</v>
      </c>
      <c r="S737" s="10" cm="1">
        <f t="array" aca="1" ref="S737" ca="1">SUMPRODUCT(J737:O737,TRANSPOSE(Test!AR$28:AR$33))+Test!$AD$20-Test!$AC$26</f>
        <v>4.8260527726714644</v>
      </c>
      <c r="T737" s="10">
        <f ca="1">SUMPRODUCT(J737:O737,Results!K$9:P$9)</f>
        <v>3.4363182424638059</v>
      </c>
      <c r="U737" s="10">
        <f ca="1">SUMPRODUCT(J737:O737,Results!K$9:P$9)+Test!$AD$20-Test!$AC$31</f>
        <v>3.4532742989888985</v>
      </c>
      <c r="V737" s="10">
        <f t="shared" ca="1" si="67"/>
        <v>5.5658394594582354</v>
      </c>
      <c r="W737" s="10">
        <f t="shared" ca="1" si="68"/>
        <v>5.4605709913140963</v>
      </c>
      <c r="X737" s="10">
        <f t="shared" ca="1" si="69"/>
        <v>4.2162865865119761</v>
      </c>
      <c r="Y737" s="10">
        <f t="shared" ca="1" si="70"/>
        <v>3.5548716664718212</v>
      </c>
      <c r="Z737" s="10">
        <f ca="1">I737-Test!$AD$20</f>
        <v>8.0987963722614005</v>
      </c>
      <c r="AA737" s="10">
        <f t="shared" ca="1" si="71"/>
        <v>4.9276501401543875</v>
      </c>
    </row>
    <row r="738" spans="1:27">
      <c r="A738" s="6">
        <f ca="1">LN((RAND()^(-Results!$F$4))-1)</f>
        <v>-1.2216057711824122</v>
      </c>
      <c r="B738" s="6">
        <f ca="1">LN((RAND()^(-Results!$F$4))-1)</f>
        <v>-2.5178617289909506</v>
      </c>
      <c r="C738" s="6">
        <f ca="1">LN((RAND()^(-Results!$F$4))-1)</f>
        <v>-3.090849702100968</v>
      </c>
      <c r="D738" s="6">
        <f ca="1">LN((RAND()^(-Results!$F$4))-1)</f>
        <v>-4.2722524561024828</v>
      </c>
      <c r="E738" s="6">
        <f ca="1">LN((RAND()^(-Results!$F$4))-1)</f>
        <v>0.18648404177773623</v>
      </c>
      <c r="F738" s="6">
        <f ca="1">LN((RAND()^(-Results!$F$4))-1)</f>
        <v>-0.19913389054524408</v>
      </c>
      <c r="G738" s="6">
        <f ca="1">LN((RAND()^(-Results!$F$4))-1)</f>
        <v>1.6937167666170592</v>
      </c>
      <c r="H738" s="6">
        <f t="shared" ca="1" si="66"/>
        <v>1.7519679370610635</v>
      </c>
      <c r="I738" s="10">
        <f ca="1">SUMPRODUCT(J738:O738,Results!B$12:G$12)+Results!$F$5*H738</f>
        <v>-8.7780548485918235</v>
      </c>
      <c r="J738" s="10">
        <f ca="1">SUMPRODUCT($A738:$F738,Results!$B$15:$G$15)</f>
        <v>5.2580811583104028</v>
      </c>
      <c r="K738" s="10">
        <f ca="1">SUMPRODUCT($A738:$F738,Results!$B$16:$G$16)</f>
        <v>-2.3805404232845784</v>
      </c>
      <c r="L738" s="10">
        <f ca="1">SUMPRODUCT($A738:$F738,Results!$B$17:$G$17)</f>
        <v>-6.20773723817309</v>
      </c>
      <c r="M738" s="10">
        <f ca="1">SUMPRODUCT($A738:$F738,Results!$B$18:$G$18)</f>
        <v>5.8002914459484165</v>
      </c>
      <c r="N738" s="10">
        <f ca="1">SUMPRODUCT($A738:$F738,Results!$B$19:$G$19)</f>
        <v>-8.1336054085406762</v>
      </c>
      <c r="O738" s="10">
        <f ca="1">SUMPRODUCT($A738:$F738,Results!$B$20:$G$20)</f>
        <v>-6.8590116073859546</v>
      </c>
      <c r="P738" s="10" cm="1">
        <f t="array" aca="1" ref="P738" ca="1">SUMPRODUCT(J738:O738,TRANSPOSE(Test!BL$20:BL$25))+Test!$AD$20-Test!$BL$27</f>
        <v>-17.666165634890721</v>
      </c>
      <c r="Q738" s="10" cm="1">
        <f t="array" aca="1" ref="Q738" ca="1">SUMPRODUCT(J738:O738,TRANSPOSE(Test!ES$20:ES$25))+Test!$AD$20-Test!$ES$27</f>
        <v>-17.799616231018209</v>
      </c>
      <c r="R738" s="10">
        <f ca="1">I738-Results!$E$5*H738</f>
        <v>-15.785926596836077</v>
      </c>
      <c r="S738" s="10" cm="1">
        <f t="array" aca="1" ref="S738" ca="1">SUMPRODUCT(J738:O738,TRANSPOSE(Test!AR$28:AR$33))+Test!$AD$20-Test!$AC$26</f>
        <v>-21.632220525653796</v>
      </c>
      <c r="T738" s="10">
        <f ca="1">SUMPRODUCT(J738:O738,Results!K$9:P$9)</f>
        <v>-18.572692312946629</v>
      </c>
      <c r="U738" s="10">
        <f ca="1">SUMPRODUCT(J738:O738,Results!K$9:P$9)+Test!$AD$20-Test!$AC$31</f>
        <v>-18.555736256421536</v>
      </c>
      <c r="V738" s="10">
        <f t="shared" ca="1" si="67"/>
        <v>8.8881107862988973</v>
      </c>
      <c r="W738" s="10">
        <f t="shared" ca="1" si="68"/>
        <v>9.0215613824263858</v>
      </c>
      <c r="X738" s="10">
        <f t="shared" ca="1" si="69"/>
        <v>7.0078717482442539</v>
      </c>
      <c r="Y738" s="10">
        <f t="shared" ca="1" si="70"/>
        <v>12.854165677061973</v>
      </c>
      <c r="Z738" s="10">
        <f ca="1">I738-Test!$AD$20</f>
        <v>-9.0601829154737086</v>
      </c>
      <c r="AA738" s="10">
        <f t="shared" ca="1" si="71"/>
        <v>9.7776814078297125</v>
      </c>
    </row>
    <row r="739" spans="1:27">
      <c r="A739" s="6">
        <f ca="1">LN((RAND()^(-Results!$F$4))-1)</f>
        <v>-0.17665035156369294</v>
      </c>
      <c r="B739" s="6">
        <f ca="1">LN((RAND()^(-Results!$F$4))-1)</f>
        <v>0.19549708250470432</v>
      </c>
      <c r="C739" s="6">
        <f ca="1">LN((RAND()^(-Results!$F$4))-1)</f>
        <v>3.323726719107186</v>
      </c>
      <c r="D739" s="6">
        <f ca="1">LN((RAND()^(-Results!$F$4))-1)</f>
        <v>2.2488547058924842</v>
      </c>
      <c r="E739" s="6">
        <f ca="1">LN((RAND()^(-Results!$F$4))-1)</f>
        <v>-2.1860964630735609</v>
      </c>
      <c r="F739" s="6">
        <f ca="1">LN((RAND()^(-Results!$F$4))-1)</f>
        <v>0.98780651388229979</v>
      </c>
      <c r="G739" s="6">
        <f ca="1">LN((RAND()^(-Results!$F$4))-1)</f>
        <v>-1.3063957642502269</v>
      </c>
      <c r="H739" s="6">
        <f t="shared" ca="1" si="66"/>
        <v>-1.2481445938062226</v>
      </c>
      <c r="I739" s="10">
        <f ca="1">SUMPRODUCT(J739:O739,Results!B$12:G$12)+Results!$F$5*H739</f>
        <v>-7.8510386162168633</v>
      </c>
      <c r="J739" s="10">
        <f ca="1">SUMPRODUCT($A739:$F739,Results!$B$15:$G$15)</f>
        <v>2.0439673443901283</v>
      </c>
      <c r="K739" s="10">
        <f ca="1">SUMPRODUCT($A739:$F739,Results!$B$16:$G$16)</f>
        <v>-1.2619750936315137</v>
      </c>
      <c r="L739" s="10">
        <f ca="1">SUMPRODUCT($A739:$F739,Results!$B$17:$G$17)</f>
        <v>12.141761807201689</v>
      </c>
      <c r="M739" s="10">
        <f ca="1">SUMPRODUCT($A739:$F739,Results!$B$18:$G$18)</f>
        <v>-7.9550641579958823</v>
      </c>
      <c r="N739" s="10">
        <f ca="1">SUMPRODUCT($A739:$F739,Results!$B$19:$G$19)</f>
        <v>4.3023829274092602</v>
      </c>
      <c r="O739" s="10">
        <f ca="1">SUMPRODUCT($A739:$F739,Results!$B$20:$G$20)</f>
        <v>7.3617075309944404</v>
      </c>
      <c r="P739" s="10" cm="1">
        <f t="array" aca="1" ref="P739" ca="1">SUMPRODUCT(J739:O739,TRANSPOSE(Test!BL$20:BL$25))+Test!$AD$20-Test!$BL$27</f>
        <v>-0.88986126614940042</v>
      </c>
      <c r="Q739" s="10" cm="1">
        <f t="array" aca="1" ref="Q739" ca="1">SUMPRODUCT(J739:O739,TRANSPOSE(Test!ES$20:ES$25))+Test!$AD$20-Test!$ES$27</f>
        <v>-0.86161233820429517</v>
      </c>
      <c r="R739" s="10">
        <f ca="1">I739-Results!$E$5*H739</f>
        <v>-2.858460240991973</v>
      </c>
      <c r="S739" s="10" cm="1">
        <f t="array" aca="1" ref="S739" ca="1">SUMPRODUCT(J739:O739,TRANSPOSE(Test!AR$28:AR$33))+Test!$AD$20-Test!$AC$26</f>
        <v>8.0488843221665647</v>
      </c>
      <c r="T739" s="10">
        <f ca="1">SUMPRODUCT(J739:O739,Results!K$9:P$9)</f>
        <v>-0.69603722927498834</v>
      </c>
      <c r="U739" s="10">
        <f ca="1">SUMPRODUCT(J739:O739,Results!K$9:P$9)+Test!$AD$20-Test!$AC$31</f>
        <v>-0.67908117274989588</v>
      </c>
      <c r="V739" s="10">
        <f t="shared" ca="1" si="67"/>
        <v>-6.9611773500674632</v>
      </c>
      <c r="W739" s="10">
        <f t="shared" ca="1" si="68"/>
        <v>-6.9894262780125684</v>
      </c>
      <c r="X739" s="10">
        <f t="shared" ca="1" si="69"/>
        <v>-4.9925783752248902</v>
      </c>
      <c r="Y739" s="10">
        <f t="shared" ca="1" si="70"/>
        <v>-15.899922938383428</v>
      </c>
      <c r="Z739" s="10">
        <f ca="1">I739-Test!$AD$20</f>
        <v>-8.1331666830987484</v>
      </c>
      <c r="AA739" s="10">
        <f t="shared" ca="1" si="71"/>
        <v>-7.1719574434669671</v>
      </c>
    </row>
    <row r="740" spans="1:27">
      <c r="A740" s="6">
        <f ca="1">LN((RAND()^(-Results!$F$4))-1)</f>
        <v>-1.8974916232292403</v>
      </c>
      <c r="B740" s="6">
        <f ca="1">LN((RAND()^(-Results!$F$4))-1)</f>
        <v>1.770338342640585</v>
      </c>
      <c r="C740" s="6">
        <f ca="1">LN((RAND()^(-Results!$F$4))-1)</f>
        <v>-0.1294942182523561</v>
      </c>
      <c r="D740" s="6">
        <f ca="1">LN((RAND()^(-Results!$F$4))-1)</f>
        <v>0.41313606157302724</v>
      </c>
      <c r="E740" s="6">
        <f ca="1">LN((RAND()^(-Results!$F$4))-1)</f>
        <v>1.687671491787553</v>
      </c>
      <c r="F740" s="6">
        <f ca="1">LN((RAND()^(-Results!$F$4))-1)</f>
        <v>0.78529202082214555</v>
      </c>
      <c r="G740" s="6">
        <f ca="1">LN((RAND()^(-Results!$F$4))-1)</f>
        <v>-0.22916095787805726</v>
      </c>
      <c r="H740" s="6">
        <f t="shared" ca="1" si="66"/>
        <v>-0.170909787434053</v>
      </c>
      <c r="I740" s="10">
        <f ca="1">SUMPRODUCT(J740:O740,Results!B$12:G$12)+Results!$F$5*H740</f>
        <v>-0.22504361250489779</v>
      </c>
      <c r="J740" s="10">
        <f ca="1">SUMPRODUCT($A740:$F740,Results!$B$15:$G$15)</f>
        <v>0.92110297694506982</v>
      </c>
      <c r="K740" s="10">
        <f ca="1">SUMPRODUCT($A740:$F740,Results!$B$16:$G$16)</f>
        <v>5.3376912446037057</v>
      </c>
      <c r="L740" s="10">
        <f ca="1">SUMPRODUCT($A740:$F740,Results!$B$17:$G$17)</f>
        <v>-6.0968407568018392</v>
      </c>
      <c r="M740" s="10">
        <f ca="1">SUMPRODUCT($A740:$F740,Results!$B$18:$G$18)</f>
        <v>-0.6133365802715256</v>
      </c>
      <c r="N740" s="10">
        <f ca="1">SUMPRODUCT($A740:$F740,Results!$B$19:$G$19)</f>
        <v>-3.10575782226445</v>
      </c>
      <c r="O740" s="10">
        <f ca="1">SUMPRODUCT($A740:$F740,Results!$B$20:$G$20)</f>
        <v>-2.0640322252467369</v>
      </c>
      <c r="P740" s="10" cm="1">
        <f t="array" aca="1" ref="P740" ca="1">SUMPRODUCT(J740:O740,TRANSPOSE(Test!BL$20:BL$25))+Test!$AD$20-Test!$BL$27</f>
        <v>0.27770049204412861</v>
      </c>
      <c r="Q740" s="10" cm="1">
        <f t="array" aca="1" ref="Q740" ca="1">SUMPRODUCT(J740:O740,TRANSPOSE(Test!ES$20:ES$25))+Test!$AD$20-Test!$ES$27</f>
        <v>0.43068328990758664</v>
      </c>
      <c r="R740" s="10">
        <f ca="1">I740-Results!$E$5*H740</f>
        <v>0.45859553723131419</v>
      </c>
      <c r="S740" s="10" cm="1">
        <f t="array" aca="1" ref="S740" ca="1">SUMPRODUCT(J740:O740,TRANSPOSE(Test!AR$28:AR$33))+Test!$AD$20-Test!$AC$26</f>
        <v>0.81439905377170785</v>
      </c>
      <c r="T740" s="10">
        <f ca="1">SUMPRODUCT(J740:O740,Results!K$9:P$9)</f>
        <v>1.2076496471131497</v>
      </c>
      <c r="U740" s="10">
        <f ca="1">SUMPRODUCT(J740:O740,Results!K$9:P$9)+Test!$AD$20-Test!$AC$31</f>
        <v>1.2246057036382423</v>
      </c>
      <c r="V740" s="10">
        <f t="shared" ca="1" si="67"/>
        <v>-0.5027441045490264</v>
      </c>
      <c r="W740" s="10">
        <f t="shared" ca="1" si="68"/>
        <v>-0.65572690241248444</v>
      </c>
      <c r="X740" s="10">
        <f t="shared" ca="1" si="69"/>
        <v>-0.68363914973621198</v>
      </c>
      <c r="Y740" s="10">
        <f t="shared" ca="1" si="70"/>
        <v>-1.0394426662766056</v>
      </c>
      <c r="Z740" s="10">
        <f ca="1">I740-Test!$AD$20</f>
        <v>-0.50717167938678309</v>
      </c>
      <c r="AA740" s="10">
        <f t="shared" ca="1" si="71"/>
        <v>-1.4496493161431401</v>
      </c>
    </row>
    <row r="741" spans="1:27">
      <c r="A741" s="6">
        <f ca="1">LN((RAND()^(-Results!$F$4))-1)</f>
        <v>0.99042541950242391</v>
      </c>
      <c r="B741" s="6">
        <f ca="1">LN((RAND()^(-Results!$F$4))-1)</f>
        <v>1.8671155770862038</v>
      </c>
      <c r="C741" s="6">
        <f ca="1">LN((RAND()^(-Results!$F$4))-1)</f>
        <v>-1.0520703807838019</v>
      </c>
      <c r="D741" s="6">
        <f ca="1">LN((RAND()^(-Results!$F$4))-1)</f>
        <v>0.80390108667884796</v>
      </c>
      <c r="E741" s="6">
        <f ca="1">LN((RAND()^(-Results!$F$4))-1)</f>
        <v>-0.35491667911021085</v>
      </c>
      <c r="F741" s="6">
        <f ca="1">LN((RAND()^(-Results!$F$4))-1)</f>
        <v>-0.25045187687368187</v>
      </c>
      <c r="G741" s="6">
        <f ca="1">LN((RAND()^(-Results!$F$4))-1)</f>
        <v>0.38822581123637967</v>
      </c>
      <c r="H741" s="6">
        <f t="shared" ca="1" si="66"/>
        <v>0.44647698168038391</v>
      </c>
      <c r="I741" s="10">
        <f ca="1">SUMPRODUCT(J741:O741,Results!B$12:G$12)+Results!$F$5*H741</f>
        <v>11.560001028989156</v>
      </c>
      <c r="J741" s="10">
        <f ca="1">SUMPRODUCT($A741:$F741,Results!$B$15:$G$15)</f>
        <v>-3.8097850701344211</v>
      </c>
      <c r="K741" s="10">
        <f ca="1">SUMPRODUCT($A741:$F741,Results!$B$16:$G$16)</f>
        <v>-1.7854263935521462</v>
      </c>
      <c r="L741" s="10">
        <f ca="1">SUMPRODUCT($A741:$F741,Results!$B$17:$G$17)</f>
        <v>2.0064839606092266</v>
      </c>
      <c r="M741" s="10">
        <f ca="1">SUMPRODUCT($A741:$F741,Results!$B$18:$G$18)</f>
        <v>2.5455933862518654</v>
      </c>
      <c r="N741" s="10">
        <f ca="1">SUMPRODUCT($A741:$F741,Results!$B$19:$G$19)</f>
        <v>4.5252931275369539</v>
      </c>
      <c r="O741" s="10">
        <f ca="1">SUMPRODUCT($A741:$F741,Results!$B$20:$G$20)</f>
        <v>0.24094992560195749</v>
      </c>
      <c r="P741" s="10" cm="1">
        <f t="array" aca="1" ref="P741" ca="1">SUMPRODUCT(J741:O741,TRANSPOSE(Test!BL$20:BL$25))+Test!$AD$20-Test!$BL$27</f>
        <v>8.2759048664975907</v>
      </c>
      <c r="Q741" s="10" cm="1">
        <f t="array" aca="1" ref="Q741" ca="1">SUMPRODUCT(J741:O741,TRANSPOSE(Test!ES$20:ES$25))+Test!$AD$20-Test!$ES$27</f>
        <v>8.3592677033341314</v>
      </c>
      <c r="R741" s="10">
        <f ca="1">I741-Results!$E$5*H741</f>
        <v>9.7740931022676207</v>
      </c>
      <c r="S741" s="10" cm="1">
        <f t="array" aca="1" ref="S741" ca="1">SUMPRODUCT(J741:O741,TRANSPOSE(Test!AR$28:AR$33))+Test!$AD$20-Test!$AC$26</f>
        <v>4.3339154248111402</v>
      </c>
      <c r="T741" s="10">
        <f ca="1">SUMPRODUCT(J741:O741,Results!K$9:P$9)</f>
        <v>8.7786836821746199</v>
      </c>
      <c r="U741" s="10">
        <f ca="1">SUMPRODUCT(J741:O741,Results!K$9:P$9)+Test!$AD$20-Test!$AC$31</f>
        <v>8.7956397386997125</v>
      </c>
      <c r="V741" s="10">
        <f t="shared" ca="1" si="67"/>
        <v>3.284096162491565</v>
      </c>
      <c r="W741" s="10">
        <f t="shared" ca="1" si="68"/>
        <v>3.2007333256550243</v>
      </c>
      <c r="X741" s="10">
        <f t="shared" ca="1" si="69"/>
        <v>1.785907926721535</v>
      </c>
      <c r="Y741" s="10">
        <f t="shared" ca="1" si="70"/>
        <v>7.2260856041780155</v>
      </c>
      <c r="Z741" s="10">
        <f ca="1">I741-Test!$AD$20</f>
        <v>11.277872962107271</v>
      </c>
      <c r="AA741" s="10">
        <f t="shared" ca="1" si="71"/>
        <v>2.7643612902894432</v>
      </c>
    </row>
    <row r="742" spans="1:27">
      <c r="A742" s="6">
        <f ca="1">LN((RAND()^(-Results!$F$4))-1)</f>
        <v>2.9370509767701374</v>
      </c>
      <c r="B742" s="6">
        <f ca="1">LN((RAND()^(-Results!$F$4))-1)</f>
        <v>3.2007649293994196</v>
      </c>
      <c r="C742" s="6">
        <f ca="1">LN((RAND()^(-Results!$F$4))-1)</f>
        <v>1.1525697704378295</v>
      </c>
      <c r="D742" s="6">
        <f ca="1">LN((RAND()^(-Results!$F$4))-1)</f>
        <v>3.2353138236906505</v>
      </c>
      <c r="E742" s="6">
        <f ca="1">LN((RAND()^(-Results!$F$4))-1)</f>
        <v>2.0635965262463412</v>
      </c>
      <c r="F742" s="6">
        <f ca="1">LN((RAND()^(-Results!$F$4))-1)</f>
        <v>-0.63883753283235778</v>
      </c>
      <c r="G742" s="6">
        <f ca="1">LN((RAND()^(-Results!$F$4))-1)</f>
        <v>-8.3419016895118728E-2</v>
      </c>
      <c r="H742" s="6">
        <f t="shared" ca="1" si="66"/>
        <v>-2.5167846451114473E-2</v>
      </c>
      <c r="I742" s="10">
        <f ca="1">SUMPRODUCT(J742:O742,Results!B$12:G$12)+Results!$F$5*H742</f>
        <v>33.455552151195278</v>
      </c>
      <c r="J742" s="10">
        <f ca="1">SUMPRODUCT($A742:$F742,Results!$B$15:$G$15)</f>
        <v>-12.052375251103845</v>
      </c>
      <c r="K742" s="10">
        <f ca="1">SUMPRODUCT($A742:$F742,Results!$B$16:$G$16)</f>
        <v>5.4513992462093928</v>
      </c>
      <c r="L742" s="10">
        <f ca="1">SUMPRODUCT($A742:$F742,Results!$B$17:$G$17)</f>
        <v>-4.4488965457972824</v>
      </c>
      <c r="M742" s="10">
        <f ca="1">SUMPRODUCT($A742:$F742,Results!$B$18:$G$18)</f>
        <v>-0.19561247496098977</v>
      </c>
      <c r="N742" s="10">
        <f ca="1">SUMPRODUCT($A742:$F742,Results!$B$19:$G$19)</f>
        <v>9.5179746948758286</v>
      </c>
      <c r="O742" s="10">
        <f ca="1">SUMPRODUCT($A742:$F742,Results!$B$20:$G$20)</f>
        <v>2.9486098046350433</v>
      </c>
      <c r="P742" s="10" cm="1">
        <f t="array" aca="1" ref="P742" ca="1">SUMPRODUCT(J742:O742,TRANSPOSE(Test!BL$20:BL$25))+Test!$AD$20-Test!$BL$27</f>
        <v>33.169334759865528</v>
      </c>
      <c r="Q742" s="10" cm="1">
        <f t="array" aca="1" ref="Q742" ca="1">SUMPRODUCT(J742:O742,TRANSPOSE(Test!ES$20:ES$25))+Test!$AD$20-Test!$ES$27</f>
        <v>33.292062975753545</v>
      </c>
      <c r="R742" s="10">
        <f ca="1">I742-Results!$E$5*H742</f>
        <v>33.556223536999738</v>
      </c>
      <c r="S742" s="10" cm="1">
        <f t="array" aca="1" ref="S742" ca="1">SUMPRODUCT(J742:O742,TRANSPOSE(Test!AR$28:AR$33))+Test!$AD$20-Test!$AC$26</f>
        <v>28.761169022161226</v>
      </c>
      <c r="T742" s="10">
        <f ca="1">SUMPRODUCT(J742:O742,Results!K$9:P$9)</f>
        <v>33.959963456644992</v>
      </c>
      <c r="U742" s="10">
        <f ca="1">SUMPRODUCT(J742:O742,Results!K$9:P$9)+Test!$AD$20-Test!$AC$31</f>
        <v>33.976919513170088</v>
      </c>
      <c r="V742" s="10">
        <f t="shared" ca="1" si="67"/>
        <v>0.28621739132974966</v>
      </c>
      <c r="W742" s="10">
        <f t="shared" ca="1" si="68"/>
        <v>0.16348917544173247</v>
      </c>
      <c r="X742" s="10">
        <f t="shared" ca="1" si="69"/>
        <v>-0.10067138580446056</v>
      </c>
      <c r="Y742" s="10">
        <f t="shared" ca="1" si="70"/>
        <v>4.6943831290340512</v>
      </c>
      <c r="Z742" s="10">
        <f ca="1">I742-Test!$AD$20</f>
        <v>33.173424084313389</v>
      </c>
      <c r="AA742" s="10">
        <f t="shared" ca="1" si="71"/>
        <v>-0.52136736197481071</v>
      </c>
    </row>
    <row r="743" spans="1:27">
      <c r="A743" s="6">
        <f ca="1">LN((RAND()^(-Results!$F$4))-1)</f>
        <v>0.14723609286447811</v>
      </c>
      <c r="B743" s="6">
        <f ca="1">LN((RAND()^(-Results!$F$4))-1)</f>
        <v>1.5833884906923268</v>
      </c>
      <c r="C743" s="6">
        <f ca="1">LN((RAND()^(-Results!$F$4))-1)</f>
        <v>-4.4002579343209147</v>
      </c>
      <c r="D743" s="6">
        <f ca="1">LN((RAND()^(-Results!$F$4))-1)</f>
        <v>5.6481789027326315</v>
      </c>
      <c r="E743" s="6">
        <f ca="1">LN((RAND()^(-Results!$F$4))-1)</f>
        <v>2.2449951732388476</v>
      </c>
      <c r="F743" s="6">
        <f ca="1">LN((RAND()^(-Results!$F$4))-1)</f>
        <v>-0.7103805491724785</v>
      </c>
      <c r="G743" s="6">
        <f ca="1">LN((RAND()^(-Results!$F$4))-1)</f>
        <v>-2.4084680076439948</v>
      </c>
      <c r="H743" s="6">
        <f t="shared" ca="1" si="66"/>
        <v>-2.3502168371999907</v>
      </c>
      <c r="I743" s="10">
        <f ca="1">SUMPRODUCT(J743:O743,Results!B$12:G$12)+Results!$F$5*H743</f>
        <v>-0.45385031967933998</v>
      </c>
      <c r="J743" s="10">
        <f ca="1">SUMPRODUCT($A743:$F743,Results!$B$15:$G$15)</f>
        <v>-11.042845097891995</v>
      </c>
      <c r="K743" s="10">
        <f ca="1">SUMPRODUCT($A743:$F743,Results!$B$16:$G$16)</f>
        <v>-5.1395852180779045</v>
      </c>
      <c r="L743" s="10">
        <f ca="1">SUMPRODUCT($A743:$F743,Results!$B$17:$G$17)</f>
        <v>-10.59430101584431</v>
      </c>
      <c r="M743" s="10">
        <f ca="1">SUMPRODUCT($A743:$F743,Results!$B$18:$G$18)</f>
        <v>6.2167965299798151</v>
      </c>
      <c r="N743" s="10">
        <f ca="1">SUMPRODUCT($A743:$F743,Results!$B$19:$G$19)</f>
        <v>-4.8046072115095715</v>
      </c>
      <c r="O743" s="10">
        <f ca="1">SUMPRODUCT($A743:$F743,Results!$B$20:$G$20)</f>
        <v>-4.1313379009233273</v>
      </c>
      <c r="P743" s="10" cm="1">
        <f t="array" aca="1" ref="P743" ca="1">SUMPRODUCT(J743:O743,TRANSPOSE(Test!BL$20:BL$25))+Test!$AD$20-Test!$BL$27</f>
        <v>9.1987757452379864</v>
      </c>
      <c r="Q743" s="10" cm="1">
        <f t="array" aca="1" ref="Q743" ca="1">SUMPRODUCT(J743:O743,TRANSPOSE(Test!ES$20:ES$25))+Test!$AD$20-Test!$ES$27</f>
        <v>9.4591463203249759</v>
      </c>
      <c r="R743" s="10">
        <f ca="1">I743-Results!$E$5*H743</f>
        <v>8.947017029120623</v>
      </c>
      <c r="S743" s="10" cm="1">
        <f t="array" aca="1" ref="S743" ca="1">SUMPRODUCT(J743:O743,TRANSPOSE(Test!AR$28:AR$33))+Test!$AD$20-Test!$AC$26</f>
        <v>6.0625936785391854E-2</v>
      </c>
      <c r="T743" s="10">
        <f ca="1">SUMPRODUCT(J743:O743,Results!K$9:P$9)</f>
        <v>10.876945836919921</v>
      </c>
      <c r="U743" s="10">
        <f ca="1">SUMPRODUCT(J743:O743,Results!K$9:P$9)+Test!$AD$20-Test!$AC$31</f>
        <v>10.893901893445014</v>
      </c>
      <c r="V743" s="10">
        <f t="shared" ca="1" si="67"/>
        <v>-9.6526260649173263</v>
      </c>
      <c r="W743" s="10">
        <f t="shared" ca="1" si="68"/>
        <v>-9.9129966400043159</v>
      </c>
      <c r="X743" s="10">
        <f t="shared" ca="1" si="69"/>
        <v>-9.400867348799963</v>
      </c>
      <c r="Y743" s="10">
        <f t="shared" ca="1" si="70"/>
        <v>-0.51447625646473183</v>
      </c>
      <c r="Z743" s="10">
        <f ca="1">I743-Test!$AD$20</f>
        <v>-0.73597838656122527</v>
      </c>
      <c r="AA743" s="10">
        <f t="shared" ca="1" si="71"/>
        <v>-11.347752213124354</v>
      </c>
    </row>
    <row r="744" spans="1:27">
      <c r="A744" s="6">
        <f ca="1">LN((RAND()^(-Results!$F$4))-1)</f>
        <v>0.58863213253199553</v>
      </c>
      <c r="B744" s="6">
        <f ca="1">LN((RAND()^(-Results!$F$4))-1)</f>
        <v>1.4471251617854877</v>
      </c>
      <c r="C744" s="6">
        <f ca="1">LN((RAND()^(-Results!$F$4))-1)</f>
        <v>2.4914810252284592</v>
      </c>
      <c r="D744" s="6">
        <f ca="1">LN((RAND()^(-Results!$F$4))-1)</f>
        <v>2.7026339319730255</v>
      </c>
      <c r="E744" s="6">
        <f ca="1">LN((RAND()^(-Results!$F$4))-1)</f>
        <v>-1.3199736123033448</v>
      </c>
      <c r="F744" s="6">
        <f ca="1">LN((RAND()^(-Results!$F$4))-1)</f>
        <v>-1.7562634940396695</v>
      </c>
      <c r="G744" s="6">
        <f ca="1">LN((RAND()^(-Results!$F$4))-1)</f>
        <v>2.6912509163575367</v>
      </c>
      <c r="H744" s="6">
        <f t="shared" ca="1" si="66"/>
        <v>2.7495020868015407</v>
      </c>
      <c r="I744" s="10">
        <f ca="1">SUMPRODUCT(J744:O744,Results!B$12:G$12)+Results!$F$5*H744</f>
        <v>10.673297453003771</v>
      </c>
      <c r="J744" s="10">
        <f ca="1">SUMPRODUCT($A744:$F744,Results!$B$15:$G$15)</f>
        <v>2.8255320418941205</v>
      </c>
      <c r="K744" s="10">
        <f ca="1">SUMPRODUCT($A744:$F744,Results!$B$16:$G$16)</f>
        <v>-2.031669181586119</v>
      </c>
      <c r="L744" s="10">
        <f ca="1">SUMPRODUCT($A744:$F744,Results!$B$17:$G$17)</f>
        <v>11.430519914725032</v>
      </c>
      <c r="M744" s="10">
        <f ca="1">SUMPRODUCT($A744:$F744,Results!$B$18:$G$18)</f>
        <v>-1.4800214377660388</v>
      </c>
      <c r="N744" s="10">
        <f ca="1">SUMPRODUCT($A744:$F744,Results!$B$19:$G$19)</f>
        <v>5.1193653332795677</v>
      </c>
      <c r="O744" s="10">
        <f ca="1">SUMPRODUCT($A744:$F744,Results!$B$20:$G$20)</f>
        <v>3.840379608394056</v>
      </c>
      <c r="P744" s="10" cm="1">
        <f t="array" aca="1" ref="P744" ca="1">SUMPRODUCT(J744:O744,TRANSPOSE(Test!BL$20:BL$25))+Test!$AD$20-Test!$BL$27</f>
        <v>-2.8318693575619771</v>
      </c>
      <c r="Q744" s="10" cm="1">
        <f t="array" aca="1" ref="Q744" ca="1">SUMPRODUCT(J744:O744,TRANSPOSE(Test!ES$20:ES$25))+Test!$AD$20-Test!$ES$27</f>
        <v>-2.7862361833633593</v>
      </c>
      <c r="R744" s="10">
        <f ca="1">I744-Results!$E$5*H744</f>
        <v>-0.32471089420239174</v>
      </c>
      <c r="S744" s="10" cm="1">
        <f t="array" aca="1" ref="S744" ca="1">SUMPRODUCT(J744:O744,TRANSPOSE(Test!AR$28:AR$33))+Test!$AD$20-Test!$AC$26</f>
        <v>0.20372340272230494</v>
      </c>
      <c r="T744" s="10">
        <f ca="1">SUMPRODUCT(J744:O744,Results!K$9:P$9)</f>
        <v>-2.5181768589153983</v>
      </c>
      <c r="U744" s="10">
        <f ca="1">SUMPRODUCT(J744:O744,Results!K$9:P$9)+Test!$AD$20-Test!$AC$31</f>
        <v>-2.5012208023903058</v>
      </c>
      <c r="V744" s="10">
        <f t="shared" ca="1" si="67"/>
        <v>13.505166810565749</v>
      </c>
      <c r="W744" s="10">
        <f t="shared" ca="1" si="68"/>
        <v>13.45953363636713</v>
      </c>
      <c r="X744" s="10">
        <f t="shared" ca="1" si="69"/>
        <v>10.998008347206163</v>
      </c>
      <c r="Y744" s="10">
        <f t="shared" ca="1" si="70"/>
        <v>10.469574050281466</v>
      </c>
      <c r="Z744" s="10">
        <f ca="1">I744-Test!$AD$20</f>
        <v>10.391169386121886</v>
      </c>
      <c r="AA744" s="10">
        <f t="shared" ca="1" si="71"/>
        <v>13.174518255394077</v>
      </c>
    </row>
    <row r="745" spans="1:27">
      <c r="A745" s="6">
        <f ca="1">LN((RAND()^(-Results!$F$4))-1)</f>
        <v>-0.16813121863762823</v>
      </c>
      <c r="B745" s="6">
        <f ca="1">LN((RAND()^(-Results!$F$4))-1)</f>
        <v>-1.0470312969726139</v>
      </c>
      <c r="C745" s="6">
        <f ca="1">LN((RAND()^(-Results!$F$4))-1)</f>
        <v>-0.20523902832852783</v>
      </c>
      <c r="D745" s="6">
        <f ca="1">LN((RAND()^(-Results!$F$4))-1)</f>
        <v>-5.7328175575686834E-2</v>
      </c>
      <c r="E745" s="6">
        <f ca="1">LN((RAND()^(-Results!$F$4))-1)</f>
        <v>-0.25605237237686829</v>
      </c>
      <c r="F745" s="6">
        <f ca="1">LN((RAND()^(-Results!$F$4))-1)</f>
        <v>-0.92636335396496872</v>
      </c>
      <c r="G745" s="6">
        <f ca="1">LN((RAND()^(-Results!$F$4))-1)</f>
        <v>-0.88012458559675066</v>
      </c>
      <c r="H745" s="6">
        <f t="shared" ca="1" si="66"/>
        <v>-0.82187341515274637</v>
      </c>
      <c r="I745" s="10">
        <f ca="1">SUMPRODUCT(J745:O745,Results!B$12:G$12)+Results!$F$5*H745</f>
        <v>-13.000151123417007</v>
      </c>
      <c r="J745" s="10">
        <f ca="1">SUMPRODUCT($A745:$F745,Results!$B$15:$G$15)</f>
        <v>2.6423061064967657</v>
      </c>
      <c r="K745" s="10">
        <f ca="1">SUMPRODUCT($A745:$F745,Results!$B$16:$G$16)</f>
        <v>-2.3214802434182236</v>
      </c>
      <c r="L745" s="10">
        <f ca="1">SUMPRODUCT($A745:$F745,Results!$B$17:$G$17)</f>
        <v>1.1004326820202135</v>
      </c>
      <c r="M745" s="10">
        <f ca="1">SUMPRODUCT($A745:$F745,Results!$B$18:$G$18)</f>
        <v>1.4186350026560883</v>
      </c>
      <c r="N745" s="10">
        <f ca="1">SUMPRODUCT($A745:$F745,Results!$B$19:$G$19)</f>
        <v>-2.4352908030066924</v>
      </c>
      <c r="O745" s="10">
        <f ca="1">SUMPRODUCT($A745:$F745,Results!$B$20:$G$20)</f>
        <v>-1.1433168969009959</v>
      </c>
      <c r="P745" s="10" cm="1">
        <f t="array" aca="1" ref="P745" ca="1">SUMPRODUCT(J745:O745,TRANSPOSE(Test!BL$20:BL$25))+Test!$AD$20-Test!$BL$27</f>
        <v>-8.6471873892259001</v>
      </c>
      <c r="Q745" s="10" cm="1">
        <f t="array" aca="1" ref="Q745" ca="1">SUMPRODUCT(J745:O745,TRANSPOSE(Test!ES$20:ES$25))+Test!$AD$20-Test!$ES$27</f>
        <v>-8.6974446545718003</v>
      </c>
      <c r="R745" s="10">
        <f ca="1">I745-Results!$E$5*H745</f>
        <v>-9.7126574628060212</v>
      </c>
      <c r="S745" s="10" cm="1">
        <f t="array" aca="1" ref="S745" ca="1">SUMPRODUCT(J745:O745,TRANSPOSE(Test!AR$28:AR$33))+Test!$AD$20-Test!$AC$26</f>
        <v>-8.7085885437767807</v>
      </c>
      <c r="T745" s="10">
        <f ca="1">SUMPRODUCT(J745:O745,Results!K$9:P$9)</f>
        <v>-8.9683063101178266</v>
      </c>
      <c r="U745" s="10">
        <f ca="1">SUMPRODUCT(J745:O745,Results!K$9:P$9)+Test!$AD$20-Test!$AC$31</f>
        <v>-8.9513502535927341</v>
      </c>
      <c r="V745" s="10">
        <f t="shared" ca="1" si="67"/>
        <v>-4.3529637341911069</v>
      </c>
      <c r="W745" s="10">
        <f t="shared" ca="1" si="68"/>
        <v>-4.3027064688452068</v>
      </c>
      <c r="X745" s="10">
        <f t="shared" ca="1" si="69"/>
        <v>-3.2874936606109859</v>
      </c>
      <c r="Y745" s="10">
        <f t="shared" ca="1" si="70"/>
        <v>-4.2915625796402264</v>
      </c>
      <c r="Z745" s="10">
        <f ca="1">I745-Test!$AD$20</f>
        <v>-13.282279190298892</v>
      </c>
      <c r="AA745" s="10">
        <f t="shared" ca="1" si="71"/>
        <v>-4.048800869824273</v>
      </c>
    </row>
    <row r="746" spans="1:27">
      <c r="A746" s="6">
        <f ca="1">LN((RAND()^(-Results!$F$4))-1)</f>
        <v>-0.12310784805912836</v>
      </c>
      <c r="B746" s="6">
        <f ca="1">LN((RAND()^(-Results!$F$4))-1)</f>
        <v>-0.8410177502541144</v>
      </c>
      <c r="C746" s="6">
        <f ca="1">LN((RAND()^(-Results!$F$4))-1)</f>
        <v>0.37146628299531387</v>
      </c>
      <c r="D746" s="6">
        <f ca="1">LN((RAND()^(-Results!$F$4))-1)</f>
        <v>-1.2552069053205201</v>
      </c>
      <c r="E746" s="6">
        <f ca="1">LN((RAND()^(-Results!$F$4))-1)</f>
        <v>-1.3439753144598303</v>
      </c>
      <c r="F746" s="6">
        <f ca="1">LN((RAND()^(-Results!$F$4))-1)</f>
        <v>2.3292061400206374</v>
      </c>
      <c r="G746" s="6">
        <f ca="1">LN((RAND()^(-Results!$F$4))-1)</f>
        <v>-0.99375692221642176</v>
      </c>
      <c r="H746" s="6">
        <f t="shared" ca="1" si="66"/>
        <v>-0.93550575177241746</v>
      </c>
      <c r="I746" s="10">
        <f ca="1">SUMPRODUCT(J746:O746,Results!B$12:G$12)+Results!$F$5*H746</f>
        <v>-1.7691426996004846</v>
      </c>
      <c r="J746" s="10">
        <f ca="1">SUMPRODUCT($A746:$F746,Results!$B$15:$G$15)</f>
        <v>-0.91627804920237388</v>
      </c>
      <c r="K746" s="10">
        <f ca="1">SUMPRODUCT($A746:$F746,Results!$B$16:$G$16)</f>
        <v>-0.33762532647734256</v>
      </c>
      <c r="L746" s="10">
        <f ca="1">SUMPRODUCT($A746:$F746,Results!$B$17:$G$17)</f>
        <v>2.6350168194949681</v>
      </c>
      <c r="M746" s="10">
        <f ca="1">SUMPRODUCT($A746:$F746,Results!$B$18:$G$18)</f>
        <v>-4.4883418667056025</v>
      </c>
      <c r="N746" s="10">
        <f ca="1">SUMPRODUCT($A746:$F746,Results!$B$19:$G$19)</f>
        <v>1.5401800508958201</v>
      </c>
      <c r="O746" s="10">
        <f ca="1">SUMPRODUCT($A746:$F746,Results!$B$20:$G$20)</f>
        <v>3.1523518180135937</v>
      </c>
      <c r="P746" s="10" cm="1">
        <f t="array" aca="1" ref="P746" ca="1">SUMPRODUCT(J746:O746,TRANSPOSE(Test!BL$20:BL$25))+Test!$AD$20-Test!$BL$27</f>
        <v>3.075514767564917</v>
      </c>
      <c r="Q746" s="10" cm="1">
        <f t="array" aca="1" ref="Q746" ca="1">SUMPRODUCT(J746:O746,TRANSPOSE(Test!ES$20:ES$25))+Test!$AD$20-Test!$ES$27</f>
        <v>3.0401733606309569</v>
      </c>
      <c r="R746" s="10">
        <f ca="1">I746-Results!$E$5*H746</f>
        <v>1.9728803074891852</v>
      </c>
      <c r="S746" s="10" cm="1">
        <f t="array" aca="1" ref="S746" ca="1">SUMPRODUCT(J746:O746,TRANSPOSE(Test!AR$28:AR$33))+Test!$AD$20-Test!$AC$26</f>
        <v>6.8692752830277479</v>
      </c>
      <c r="T746" s="10">
        <f ca="1">SUMPRODUCT(J746:O746,Results!K$9:P$9)</f>
        <v>2.8130305555771589</v>
      </c>
      <c r="U746" s="10">
        <f ca="1">SUMPRODUCT(J746:O746,Results!K$9:P$9)+Test!$AD$20-Test!$AC$31</f>
        <v>2.829986612102251</v>
      </c>
      <c r="V746" s="10">
        <f t="shared" ca="1" si="67"/>
        <v>-4.8446574671654012</v>
      </c>
      <c r="W746" s="10">
        <f t="shared" ca="1" si="68"/>
        <v>-4.809316060231442</v>
      </c>
      <c r="X746" s="10">
        <f t="shared" ca="1" si="69"/>
        <v>-3.7420230070896698</v>
      </c>
      <c r="Y746" s="10">
        <f t="shared" ca="1" si="70"/>
        <v>-8.6384179826282335</v>
      </c>
      <c r="Z746" s="10">
        <f ca="1">I746-Test!$AD$20</f>
        <v>-2.0512707664823697</v>
      </c>
      <c r="AA746" s="10">
        <f t="shared" ca="1" si="71"/>
        <v>-4.5991293117027361</v>
      </c>
    </row>
    <row r="747" spans="1:27">
      <c r="A747" s="6">
        <f ca="1">LN((RAND()^(-Results!$F$4))-1)</f>
        <v>1.081872857017838</v>
      </c>
      <c r="B747" s="6">
        <f ca="1">LN((RAND()^(-Results!$F$4))-1)</f>
        <v>1.7582472008254917</v>
      </c>
      <c r="C747" s="6">
        <f ca="1">LN((RAND()^(-Results!$F$4))-1)</f>
        <v>0.25190855952209379</v>
      </c>
      <c r="D747" s="6">
        <f ca="1">LN((RAND()^(-Results!$F$4))-1)</f>
        <v>0.69190959454075496</v>
      </c>
      <c r="E747" s="6">
        <f ca="1">LN((RAND()^(-Results!$F$4))-1)</f>
        <v>0.7150234161922554</v>
      </c>
      <c r="F747" s="6">
        <f ca="1">LN((RAND()^(-Results!$F$4))-1)</f>
        <v>-0.40755157006337661</v>
      </c>
      <c r="G747" s="6">
        <f ca="1">LN((RAND()^(-Results!$F$4))-1)</f>
        <v>-0.70980792854489561</v>
      </c>
      <c r="H747" s="6">
        <f t="shared" ca="1" si="66"/>
        <v>-0.65155675810089131</v>
      </c>
      <c r="I747" s="10">
        <f ca="1">SUMPRODUCT(J747:O747,Results!B$12:G$12)+Results!$F$5*H747</f>
        <v>9.2924565644020802</v>
      </c>
      <c r="J747" s="10">
        <f ca="1">SUMPRODUCT($A747:$F747,Results!$B$15:$G$15)</f>
        <v>-3.836322179641789</v>
      </c>
      <c r="K747" s="10">
        <f ca="1">SUMPRODUCT($A747:$F747,Results!$B$16:$G$16)</f>
        <v>2.382137097275097</v>
      </c>
      <c r="L747" s="10">
        <f ca="1">SUMPRODUCT($A747:$F747,Results!$B$17:$G$17)</f>
        <v>-1.1251247149949299</v>
      </c>
      <c r="M747" s="10">
        <f ca="1">SUMPRODUCT($A747:$F747,Results!$B$18:$G$18)</f>
        <v>0.96476900930186571</v>
      </c>
      <c r="N747" s="10">
        <f ca="1">SUMPRODUCT($A747:$F747,Results!$B$19:$G$19)</f>
        <v>4.4357316510062565</v>
      </c>
      <c r="O747" s="10">
        <f ca="1">SUMPRODUCT($A747:$F747,Results!$B$20:$G$20)</f>
        <v>0.52846206525996198</v>
      </c>
      <c r="P747" s="10" cm="1">
        <f t="array" aca="1" ref="P747" ca="1">SUMPRODUCT(J747:O747,TRANSPOSE(Test!BL$20:BL$25))+Test!$AD$20-Test!$BL$27</f>
        <v>12.192059662347033</v>
      </c>
      <c r="Q747" s="10" cm="1">
        <f t="array" aca="1" ref="Q747" ca="1">SUMPRODUCT(J747:O747,TRANSPOSE(Test!ES$20:ES$25))+Test!$AD$20-Test!$ES$27</f>
        <v>12.25008616361476</v>
      </c>
      <c r="R747" s="10">
        <f ca="1">I747-Results!$E$5*H747</f>
        <v>11.898683596805645</v>
      </c>
      <c r="S747" s="10" cm="1">
        <f t="array" aca="1" ref="S747" ca="1">SUMPRODUCT(J747:O747,TRANSPOSE(Test!AR$28:AR$33))+Test!$AD$20-Test!$AC$26</f>
        <v>9.6181502978565039</v>
      </c>
      <c r="T747" s="10">
        <f ca="1">SUMPRODUCT(J747:O747,Results!K$9:P$9)</f>
        <v>12.541947130247852</v>
      </c>
      <c r="U747" s="10">
        <f ca="1">SUMPRODUCT(J747:O747,Results!K$9:P$9)+Test!$AD$20-Test!$AC$31</f>
        <v>12.558903186772945</v>
      </c>
      <c r="V747" s="10">
        <f t="shared" ca="1" si="67"/>
        <v>-2.8996030979449525</v>
      </c>
      <c r="W747" s="10">
        <f t="shared" ca="1" si="68"/>
        <v>-2.9576295992126802</v>
      </c>
      <c r="X747" s="10">
        <f t="shared" ca="1" si="69"/>
        <v>-2.6062270324035648</v>
      </c>
      <c r="Y747" s="10">
        <f t="shared" ca="1" si="70"/>
        <v>-0.32569373345442365</v>
      </c>
      <c r="Z747" s="10">
        <f ca="1">I747-Test!$AD$20</f>
        <v>9.0103284975201952</v>
      </c>
      <c r="AA747" s="10">
        <f t="shared" ca="1" si="71"/>
        <v>-3.2664466223708644</v>
      </c>
    </row>
    <row r="748" spans="1:27">
      <c r="A748" s="6">
        <f ca="1">LN((RAND()^(-Results!$F$4))-1)</f>
        <v>-1.1649291184292496</v>
      </c>
      <c r="B748" s="6">
        <f ca="1">LN((RAND()^(-Results!$F$4))-1)</f>
        <v>-0.35709585292325802</v>
      </c>
      <c r="C748" s="6">
        <f ca="1">LN((RAND()^(-Results!$F$4))-1)</f>
        <v>1.615342579614139</v>
      </c>
      <c r="D748" s="6">
        <f ca="1">LN((RAND()^(-Results!$F$4))-1)</f>
        <v>3.8999010400204943</v>
      </c>
      <c r="E748" s="6">
        <f ca="1">LN((RAND()^(-Results!$F$4))-1)</f>
        <v>-1.7419111520735975</v>
      </c>
      <c r="F748" s="6">
        <f ca="1">LN((RAND()^(-Results!$F$4))-1)</f>
        <v>-0.28061638768214164</v>
      </c>
      <c r="G748" s="6">
        <f ca="1">LN((RAND()^(-Results!$F$4))-1)</f>
        <v>1.4419125467021308</v>
      </c>
      <c r="H748" s="6">
        <f t="shared" ca="1" si="66"/>
        <v>1.5001637171461351</v>
      </c>
      <c r="I748" s="10">
        <f ca="1">SUMPRODUCT(J748:O748,Results!B$12:G$12)+Results!$F$5*H748</f>
        <v>-6.0192777149397241</v>
      </c>
      <c r="J748" s="10">
        <f ca="1">SUMPRODUCT($A748:$F748,Results!$B$15:$G$15)</f>
        <v>3.84156752105475</v>
      </c>
      <c r="K748" s="10">
        <f ca="1">SUMPRODUCT($A748:$F748,Results!$B$16:$G$16)</f>
        <v>-5.3851851333928655</v>
      </c>
      <c r="L748" s="10">
        <f ca="1">SUMPRODUCT($A748:$F748,Results!$B$17:$G$17)</f>
        <v>10.155283269099403</v>
      </c>
      <c r="M748" s="10">
        <f ca="1">SUMPRODUCT($A748:$F748,Results!$B$18:$G$18)</f>
        <v>-4.2717044208855555</v>
      </c>
      <c r="N748" s="10">
        <f ca="1">SUMPRODUCT($A748:$F748,Results!$B$19:$G$19)</f>
        <v>-1.8075731962627872</v>
      </c>
      <c r="O748" s="10">
        <f ca="1">SUMPRODUCT($A748:$F748,Results!$B$20:$G$20)</f>
        <v>3.9331382960413945</v>
      </c>
      <c r="P748" s="10" cm="1">
        <f t="array" aca="1" ref="P748" ca="1">SUMPRODUCT(J748:O748,TRANSPOSE(Test!BL$20:BL$25))+Test!$AD$20-Test!$BL$27</f>
        <v>-13.240056835089542</v>
      </c>
      <c r="Q748" s="10" cm="1">
        <f t="array" aca="1" ref="Q748" ca="1">SUMPRODUCT(J748:O748,TRANSPOSE(Test!ES$20:ES$25))+Test!$AD$20-Test!$ES$27</f>
        <v>-13.163727894885938</v>
      </c>
      <c r="R748" s="10">
        <f ca="1">I748-Results!$E$5*H748</f>
        <v>-12.019932583524264</v>
      </c>
      <c r="S748" s="10" cm="1">
        <f t="array" aca="1" ref="S748" ca="1">SUMPRODUCT(J748:O748,TRANSPOSE(Test!AR$28:AR$33))+Test!$AD$20-Test!$AC$26</f>
        <v>-6.5611831806841234</v>
      </c>
      <c r="T748" s="10">
        <f ca="1">SUMPRODUCT(J748:O748,Results!K$9:P$9)</f>
        <v>-12.717103442554919</v>
      </c>
      <c r="U748" s="10">
        <f ca="1">SUMPRODUCT(J748:O748,Results!K$9:P$9)+Test!$AD$20-Test!$AC$31</f>
        <v>-12.700147386029826</v>
      </c>
      <c r="V748" s="10">
        <f t="shared" ca="1" si="67"/>
        <v>7.2207791201498175</v>
      </c>
      <c r="W748" s="10">
        <f t="shared" ca="1" si="68"/>
        <v>7.1444501799462135</v>
      </c>
      <c r="X748" s="10">
        <f t="shared" ca="1" si="69"/>
        <v>6.0006548685845402</v>
      </c>
      <c r="Y748" s="10">
        <f t="shared" ca="1" si="70"/>
        <v>0.54190546574439935</v>
      </c>
      <c r="Z748" s="10">
        <f ca="1">I748-Test!$AD$20</f>
        <v>-6.3014057818216092</v>
      </c>
      <c r="AA748" s="10">
        <f t="shared" ca="1" si="71"/>
        <v>6.6808696710901021</v>
      </c>
    </row>
    <row r="749" spans="1:27">
      <c r="A749" s="6">
        <f ca="1">LN((RAND()^(-Results!$F$4))-1)</f>
        <v>1.5431585279532087</v>
      </c>
      <c r="B749" s="6">
        <f ca="1">LN((RAND()^(-Results!$F$4))-1)</f>
        <v>0.67811727308655678</v>
      </c>
      <c r="C749" s="6">
        <f ca="1">LN((RAND()^(-Results!$F$4))-1)</f>
        <v>0.7792253745758615</v>
      </c>
      <c r="D749" s="6">
        <f ca="1">LN((RAND()^(-Results!$F$4))-1)</f>
        <v>-2.4209218920669806</v>
      </c>
      <c r="E749" s="6">
        <f ca="1">LN((RAND()^(-Results!$F$4))-1)</f>
        <v>0.45631113674184132</v>
      </c>
      <c r="F749" s="6">
        <f ca="1">LN((RAND()^(-Results!$F$4))-1)</f>
        <v>0.50042180368248612</v>
      </c>
      <c r="G749" s="6">
        <f ca="1">LN((RAND()^(-Results!$F$4))-1)</f>
        <v>0.36190109655627795</v>
      </c>
      <c r="H749" s="6">
        <f t="shared" ca="1" si="66"/>
        <v>0.42015226700028219</v>
      </c>
      <c r="I749" s="10">
        <f ca="1">SUMPRODUCT(J749:O749,Results!B$12:G$12)+Results!$F$5*H749</f>
        <v>16.953370267428141</v>
      </c>
      <c r="J749" s="10">
        <f ca="1">SUMPRODUCT($A749:$F749,Results!$B$15:$G$15)</f>
        <v>-3.087425114968759</v>
      </c>
      <c r="K749" s="10">
        <f ca="1">SUMPRODUCT($A749:$F749,Results!$B$16:$G$16)</f>
        <v>4.9922512503259249</v>
      </c>
      <c r="L749" s="10">
        <f ca="1">SUMPRODUCT($A749:$F749,Results!$B$17:$G$17)</f>
        <v>-2.1301021697609683</v>
      </c>
      <c r="M749" s="10">
        <f ca="1">SUMPRODUCT($A749:$F749,Results!$B$18:$G$18)</f>
        <v>-0.38245124542153458</v>
      </c>
      <c r="N749" s="10">
        <f ca="1">SUMPRODUCT($A749:$F749,Results!$B$19:$G$19)</f>
        <v>5.8997467632103406</v>
      </c>
      <c r="O749" s="10">
        <f ca="1">SUMPRODUCT($A749:$F749,Results!$B$20:$G$20)</f>
        <v>0.9646112918588361</v>
      </c>
      <c r="P749" s="10" cm="1">
        <f t="array" aca="1" ref="P749" ca="1">SUMPRODUCT(J749:O749,TRANSPOSE(Test!BL$20:BL$25))+Test!$AD$20-Test!$BL$27</f>
        <v>15.103921742470105</v>
      </c>
      <c r="Q749" s="10" cm="1">
        <f t="array" aca="1" ref="Q749" ca="1">SUMPRODUCT(J749:O749,TRANSPOSE(Test!ES$20:ES$25))+Test!$AD$20-Test!$ES$27</f>
        <v>15.036211480620318</v>
      </c>
      <c r="R749" s="10">
        <f ca="1">I749-Results!$E$5*H749</f>
        <v>15.272761199427013</v>
      </c>
      <c r="S749" s="10" cm="1">
        <f t="array" aca="1" ref="S749" ca="1">SUMPRODUCT(J749:O749,TRANSPOSE(Test!AR$28:AR$33))+Test!$AD$20-Test!$AC$26</f>
        <v>13.526134086320308</v>
      </c>
      <c r="T749" s="10">
        <f ca="1">SUMPRODUCT(J749:O749,Results!K$9:P$9)</f>
        <v>14.626417489055124</v>
      </c>
      <c r="U749" s="10">
        <f ca="1">SUMPRODUCT(J749:O749,Results!K$9:P$9)+Test!$AD$20-Test!$AC$31</f>
        <v>14.643373545580216</v>
      </c>
      <c r="V749" s="10">
        <f t="shared" ca="1" si="67"/>
        <v>1.8494485249580368</v>
      </c>
      <c r="W749" s="10">
        <f t="shared" ca="1" si="68"/>
        <v>1.917158786807823</v>
      </c>
      <c r="X749" s="10">
        <f t="shared" ca="1" si="69"/>
        <v>1.6806090680011287</v>
      </c>
      <c r="Y749" s="10">
        <f t="shared" ca="1" si="70"/>
        <v>3.4272361811078333</v>
      </c>
      <c r="Z749" s="10">
        <f ca="1">I749-Test!$AD$20</f>
        <v>16.671242200546256</v>
      </c>
      <c r="AA749" s="10">
        <f t="shared" ca="1" si="71"/>
        <v>2.3099967218479254</v>
      </c>
    </row>
    <row r="750" spans="1:27">
      <c r="A750" s="6">
        <f ca="1">LN((RAND()^(-Results!$F$4))-1)</f>
        <v>-0.95953729854644865</v>
      </c>
      <c r="B750" s="6">
        <f ca="1">LN((RAND()^(-Results!$F$4))-1)</f>
        <v>-0.59497480094639987</v>
      </c>
      <c r="C750" s="6">
        <f ca="1">LN((RAND()^(-Results!$F$4))-1)</f>
        <v>-2.0780829036532236</v>
      </c>
      <c r="D750" s="6">
        <f ca="1">LN((RAND()^(-Results!$F$4))-1)</f>
        <v>-0.28645996954889474</v>
      </c>
      <c r="E750" s="6">
        <f ca="1">LN((RAND()^(-Results!$F$4))-1)</f>
        <v>1.1625305122496348</v>
      </c>
      <c r="F750" s="6">
        <f ca="1">LN((RAND()^(-Results!$F$4))-1)</f>
        <v>0.19324753927852681</v>
      </c>
      <c r="G750" s="6">
        <f ca="1">LN((RAND()^(-Results!$F$4))-1)</f>
        <v>-0.23557558747828602</v>
      </c>
      <c r="H750" s="6">
        <f t="shared" ca="1" si="66"/>
        <v>-0.17732441703428176</v>
      </c>
      <c r="I750" s="10">
        <f ca="1">SUMPRODUCT(J750:O750,Results!B$12:G$12)+Results!$F$5*H750</f>
        <v>-4.6826062147815879</v>
      </c>
      <c r="J750" s="10">
        <f ca="1">SUMPRODUCT($A750:$F750,Results!$B$15:$G$15)</f>
        <v>-0.5504596129166357</v>
      </c>
      <c r="K750" s="10">
        <f ca="1">SUMPRODUCT($A750:$F750,Results!$B$16:$G$16)</f>
        <v>-0.30109173379581056</v>
      </c>
      <c r="L750" s="10">
        <f ca="1">SUMPRODUCT($A750:$F750,Results!$B$17:$G$17)</f>
        <v>-7.4024632384572149</v>
      </c>
      <c r="M750" s="10">
        <f ca="1">SUMPRODUCT($A750:$F750,Results!$B$18:$G$18)</f>
        <v>2.7097522823776288</v>
      </c>
      <c r="N750" s="10">
        <f ca="1">SUMPRODUCT($A750:$F750,Results!$B$19:$G$19)</f>
        <v>-5.7273202161075094</v>
      </c>
      <c r="O750" s="10">
        <f ca="1">SUMPRODUCT($A750:$F750,Results!$B$20:$G$20)</f>
        <v>-3.9084470565382792</v>
      </c>
      <c r="P750" s="10" cm="1">
        <f t="array" aca="1" ref="P750" ca="1">SUMPRODUCT(J750:O750,TRANSPOSE(Test!BL$20:BL$25))+Test!$AD$20-Test!$BL$27</f>
        <v>-4.2134966847368114</v>
      </c>
      <c r="Q750" s="10" cm="1">
        <f t="array" aca="1" ref="Q750" ca="1">SUMPRODUCT(J750:O750,TRANSPOSE(Test!ES$20:ES$25))+Test!$AD$20-Test!$ES$27</f>
        <v>-4.1820153059015563</v>
      </c>
      <c r="R750" s="10">
        <f ca="1">I750-Results!$E$5*H750</f>
        <v>-3.9733085466444606</v>
      </c>
      <c r="S750" s="10" cm="1">
        <f t="array" aca="1" ref="S750" ca="1">SUMPRODUCT(J750:O750,TRANSPOSE(Test!AR$28:AR$33))+Test!$AD$20-Test!$AC$26</f>
        <v>-7.0057080299394352</v>
      </c>
      <c r="T750" s="10">
        <f ca="1">SUMPRODUCT(J750:O750,Results!K$9:P$9)</f>
        <v>-4.0399296591468126</v>
      </c>
      <c r="U750" s="10">
        <f ca="1">SUMPRODUCT(J750:O750,Results!K$9:P$9)+Test!$AD$20-Test!$AC$31</f>
        <v>-4.02297360262172</v>
      </c>
      <c r="V750" s="10">
        <f t="shared" ca="1" si="67"/>
        <v>-0.46910953004477651</v>
      </c>
      <c r="W750" s="10">
        <f t="shared" ca="1" si="68"/>
        <v>-0.50059090888003155</v>
      </c>
      <c r="X750" s="10">
        <f t="shared" ca="1" si="69"/>
        <v>-0.70929766813712725</v>
      </c>
      <c r="Y750" s="10">
        <f t="shared" ca="1" si="70"/>
        <v>2.3231018151578473</v>
      </c>
      <c r="Z750" s="10">
        <f ca="1">I750-Test!$AD$20</f>
        <v>-4.964734281663473</v>
      </c>
      <c r="AA750" s="10">
        <f t="shared" ca="1" si="71"/>
        <v>-0.6596326121598679</v>
      </c>
    </row>
    <row r="751" spans="1:27">
      <c r="A751" s="6">
        <f ca="1">LN((RAND()^(-Results!$F$4))-1)</f>
        <v>0.89929230988515718</v>
      </c>
      <c r="B751" s="6">
        <f ca="1">LN((RAND()^(-Results!$F$4))-1)</f>
        <v>2.2086151976187214</v>
      </c>
      <c r="C751" s="6">
        <f ca="1">LN((RAND()^(-Results!$F$4))-1)</f>
        <v>1.8085075789083949</v>
      </c>
      <c r="D751" s="6">
        <f ca="1">LN((RAND()^(-Results!$F$4))-1)</f>
        <v>1.575413310670192</v>
      </c>
      <c r="E751" s="6">
        <f ca="1">LN((RAND()^(-Results!$F$4))-1)</f>
        <v>-2.4312987860407609</v>
      </c>
      <c r="F751" s="6">
        <f ca="1">LN((RAND()^(-Results!$F$4))-1)</f>
        <v>1.1299918852048101E-2</v>
      </c>
      <c r="G751" s="6">
        <f ca="1">LN((RAND()^(-Results!$F$4))-1)</f>
        <v>-0.39488950042432441</v>
      </c>
      <c r="H751" s="6">
        <f t="shared" ca="1" si="66"/>
        <v>-0.33663832998032017</v>
      </c>
      <c r="I751" s="10">
        <f ca="1">SUMPRODUCT(J751:O751,Results!B$12:G$12)+Results!$F$5*H751</f>
        <v>3.1198012245046121</v>
      </c>
      <c r="J751" s="10">
        <f ca="1">SUMPRODUCT($A751:$F751,Results!$B$15:$G$15)</f>
        <v>0.20294613978449116</v>
      </c>
      <c r="K751" s="10">
        <f ca="1">SUMPRODUCT($A751:$F751,Results!$B$16:$G$16)</f>
        <v>-2.6715822396336439</v>
      </c>
      <c r="L751" s="10">
        <f ca="1">SUMPRODUCT($A751:$F751,Results!$B$17:$G$17)</f>
        <v>13.738303083309194</v>
      </c>
      <c r="M751" s="10">
        <f ca="1">SUMPRODUCT($A751:$F751,Results!$B$18:$G$18)</f>
        <v>-2.6911617997112423</v>
      </c>
      <c r="N751" s="10">
        <f ca="1">SUMPRODUCT($A751:$F751,Results!$B$19:$G$19)</f>
        <v>8.929914652755194</v>
      </c>
      <c r="O751" s="10">
        <f ca="1">SUMPRODUCT($A751:$F751,Results!$B$20:$G$20)</f>
        <v>5.593949588665847</v>
      </c>
      <c r="P751" s="10" cm="1">
        <f t="array" aca="1" ref="P751" ca="1">SUMPRODUCT(J751:O751,TRANSPOSE(Test!BL$20:BL$25))+Test!$AD$20-Test!$BL$27</f>
        <v>4.3804004458113432</v>
      </c>
      <c r="Q751" s="10" cm="1">
        <f t="array" aca="1" ref="Q751" ca="1">SUMPRODUCT(J751:O751,TRANSPOSE(Test!ES$20:ES$25))+Test!$AD$20-Test!$ES$27</f>
        <v>4.4538787517341945</v>
      </c>
      <c r="R751" s="10">
        <f ca="1">I751-Results!$E$5*H751</f>
        <v>4.4663545444258927</v>
      </c>
      <c r="S751" s="10" cm="1">
        <f t="array" aca="1" ref="S751" ca="1">SUMPRODUCT(J751:O751,TRANSPOSE(Test!AR$28:AR$33))+Test!$AD$20-Test!$AC$26</f>
        <v>7.1837116139470849</v>
      </c>
      <c r="T751" s="10">
        <f ca="1">SUMPRODUCT(J751:O751,Results!K$9:P$9)</f>
        <v>4.8344852782797956</v>
      </c>
      <c r="U751" s="10">
        <f ca="1">SUMPRODUCT(J751:O751,Results!K$9:P$9)+Test!$AD$20-Test!$AC$31</f>
        <v>4.8514413348048882</v>
      </c>
      <c r="V751" s="10">
        <f t="shared" ca="1" si="67"/>
        <v>-1.2605992213067312</v>
      </c>
      <c r="W751" s="10">
        <f t="shared" ca="1" si="68"/>
        <v>-1.3340775272295824</v>
      </c>
      <c r="X751" s="10">
        <f t="shared" ca="1" si="69"/>
        <v>-1.3465533199212807</v>
      </c>
      <c r="Y751" s="10">
        <f t="shared" ca="1" si="70"/>
        <v>-4.0639103894424728</v>
      </c>
      <c r="Z751" s="10">
        <f ca="1">I751-Test!$AD$20</f>
        <v>2.837673157622727</v>
      </c>
      <c r="AA751" s="10">
        <f t="shared" ca="1" si="71"/>
        <v>-1.7316401103002761</v>
      </c>
    </row>
    <row r="752" spans="1:27">
      <c r="A752" s="6">
        <f ca="1">LN((RAND()^(-Results!$F$4))-1)</f>
        <v>-1.4610182300669636</v>
      </c>
      <c r="B752" s="6">
        <f ca="1">LN((RAND()^(-Results!$F$4))-1)</f>
        <v>1.0101103745540001</v>
      </c>
      <c r="C752" s="6">
        <f ca="1">LN((RAND()^(-Results!$F$4))-1)</f>
        <v>-2.3883519088891805</v>
      </c>
      <c r="D752" s="6">
        <f ca="1">LN((RAND()^(-Results!$F$4))-1)</f>
        <v>-0.42578166587768329</v>
      </c>
      <c r="E752" s="6">
        <f ca="1">LN((RAND()^(-Results!$F$4))-1)</f>
        <v>-1.5592693488133018</v>
      </c>
      <c r="F752" s="6">
        <f ca="1">LN((RAND()^(-Results!$F$4))-1)</f>
        <v>-0.15316024398040018</v>
      </c>
      <c r="G752" s="6">
        <f ca="1">LN((RAND()^(-Results!$F$4))-1)</f>
        <v>-0.17043315638470272</v>
      </c>
      <c r="H752" s="6">
        <f t="shared" ca="1" si="66"/>
        <v>-0.11218198594069846</v>
      </c>
      <c r="I752" s="10">
        <f ca="1">SUMPRODUCT(J752:O752,Results!B$12:G$12)+Results!$F$5*H752</f>
        <v>-14.434218528570423</v>
      </c>
      <c r="J752" s="10">
        <f ca="1">SUMPRODUCT($A752:$F752,Results!$B$15:$G$15)</f>
        <v>4.482623824820176</v>
      </c>
      <c r="K752" s="10">
        <f ca="1">SUMPRODUCT($A752:$F752,Results!$B$16:$G$16)</f>
        <v>-5.8718356556835909</v>
      </c>
      <c r="L752" s="10">
        <f ca="1">SUMPRODUCT($A752:$F752,Results!$B$17:$G$17)</f>
        <v>5.334101922947629</v>
      </c>
      <c r="M752" s="10">
        <f ca="1">SUMPRODUCT($A752:$F752,Results!$B$18:$G$18)</f>
        <v>4.1840923802883569</v>
      </c>
      <c r="N752" s="10">
        <f ca="1">SUMPRODUCT($A752:$F752,Results!$B$19:$G$19)</f>
        <v>-1.9776430202401558</v>
      </c>
      <c r="O752" s="10">
        <f ca="1">SUMPRODUCT($A752:$F752,Results!$B$20:$G$20)</f>
        <v>-2.6839456597327991</v>
      </c>
      <c r="P752" s="10" cm="1">
        <f t="array" aca="1" ref="P752" ca="1">SUMPRODUCT(J752:O752,TRANSPOSE(Test!BL$20:BL$25))+Test!$AD$20-Test!$BL$27</f>
        <v>-15.246627106126729</v>
      </c>
      <c r="Q752" s="10" cm="1">
        <f t="array" aca="1" ref="Q752" ca="1">SUMPRODUCT(J752:O752,TRANSPOSE(Test!ES$20:ES$25))+Test!$AD$20-Test!$ES$27</f>
        <v>-15.152756474161121</v>
      </c>
      <c r="R752" s="10">
        <f ca="1">I752-Results!$E$5*H752</f>
        <v>-13.985490584807629</v>
      </c>
      <c r="S752" s="10" cm="1">
        <f t="array" aca="1" ref="S752" ca="1">SUMPRODUCT(J752:O752,TRANSPOSE(Test!AR$28:AR$33))+Test!$AD$20-Test!$AC$26</f>
        <v>-17.573815164925659</v>
      </c>
      <c r="T752" s="10">
        <f ca="1">SUMPRODUCT(J752:O752,Results!K$9:P$9)</f>
        <v>-14.700162386493563</v>
      </c>
      <c r="U752" s="10">
        <f ca="1">SUMPRODUCT(J752:O752,Results!K$9:P$9)+Test!$AD$20-Test!$AC$31</f>
        <v>-14.683206329968471</v>
      </c>
      <c r="V752" s="10">
        <f t="shared" ca="1" si="67"/>
        <v>0.81240857755630635</v>
      </c>
      <c r="W752" s="10">
        <f t="shared" ca="1" si="68"/>
        <v>0.71853794559069861</v>
      </c>
      <c r="X752" s="10">
        <f t="shared" ca="1" si="69"/>
        <v>-0.44872794376279401</v>
      </c>
      <c r="Y752" s="10">
        <f t="shared" ca="1" si="70"/>
        <v>3.1395966363552361</v>
      </c>
      <c r="Z752" s="10">
        <f ca="1">I752-Test!$AD$20</f>
        <v>-14.716346595452308</v>
      </c>
      <c r="AA752" s="10">
        <f t="shared" ca="1" si="71"/>
        <v>0.24898780139804799</v>
      </c>
    </row>
    <row r="753" spans="1:27">
      <c r="A753" s="6">
        <f ca="1">LN((RAND()^(-Results!$F$4))-1)</f>
        <v>-0.79989720428205158</v>
      </c>
      <c r="B753" s="6">
        <f ca="1">LN((RAND()^(-Results!$F$4))-1)</f>
        <v>1.6589915863845559</v>
      </c>
      <c r="C753" s="6">
        <f ca="1">LN((RAND()^(-Results!$F$4))-1)</f>
        <v>-2.6628835554114962</v>
      </c>
      <c r="D753" s="6">
        <f ca="1">LN((RAND()^(-Results!$F$4))-1)</f>
        <v>0.60643816767066872</v>
      </c>
      <c r="E753" s="6">
        <f ca="1">LN((RAND()^(-Results!$F$4))-1)</f>
        <v>0.97063184352020937</v>
      </c>
      <c r="F753" s="6">
        <f ca="1">LN((RAND()^(-Results!$F$4))-1)</f>
        <v>0.73397775660774867</v>
      </c>
      <c r="G753" s="6">
        <f ca="1">LN((RAND()^(-Results!$F$4))-1)</f>
        <v>1.4441591185943765</v>
      </c>
      <c r="H753" s="6">
        <f t="shared" ca="1" si="66"/>
        <v>1.5024102890383808</v>
      </c>
      <c r="I753" s="10">
        <f ca="1">SUMPRODUCT(J753:O753,Results!B$12:G$12)+Results!$F$5*H753</f>
        <v>12.594956166871771</v>
      </c>
      <c r="J753" s="10">
        <f ca="1">SUMPRODUCT($A753:$F753,Results!$B$15:$G$15)</f>
        <v>-3.5151918946682912</v>
      </c>
      <c r="K753" s="10">
        <f ca="1">SUMPRODUCT($A753:$F753,Results!$B$16:$G$16)</f>
        <v>-0.19759914146686819</v>
      </c>
      <c r="L753" s="10">
        <f ca="1">SUMPRODUCT($A753:$F753,Results!$B$17:$G$17)</f>
        <v>-5.9170972838424714</v>
      </c>
      <c r="M753" s="10">
        <f ca="1">SUMPRODUCT($A753:$F753,Results!$B$18:$G$18)</f>
        <v>3.2377935428388862</v>
      </c>
      <c r="N753" s="10">
        <f ca="1">SUMPRODUCT($A753:$F753,Results!$B$19:$G$19)</f>
        <v>-1.9739888922194373</v>
      </c>
      <c r="O753" s="10">
        <f ca="1">SUMPRODUCT($A753:$F753,Results!$B$20:$G$20)</f>
        <v>-3.133920034251839</v>
      </c>
      <c r="P753" s="10" cm="1">
        <f t="array" aca="1" ref="P753" ca="1">SUMPRODUCT(J753:O753,TRANSPOSE(Test!BL$20:BL$25))+Test!$AD$20-Test!$BL$27</f>
        <v>3.6722622355778971</v>
      </c>
      <c r="Q753" s="10" cm="1">
        <f t="array" aca="1" ref="Q753" ca="1">SUMPRODUCT(J753:O753,TRANSPOSE(Test!ES$20:ES$25))+Test!$AD$20-Test!$ES$27</f>
        <v>3.8295702057515935</v>
      </c>
      <c r="R753" s="10">
        <f ca="1">I753-Results!$E$5*H753</f>
        <v>6.5853150107182481</v>
      </c>
      <c r="S753" s="10" cm="1">
        <f t="array" aca="1" ref="S753" ca="1">SUMPRODUCT(J753:O753,TRANSPOSE(Test!AR$28:AR$33))+Test!$AD$20-Test!$AC$26</f>
        <v>-0.95843072428015486</v>
      </c>
      <c r="T753" s="10">
        <f ca="1">SUMPRODUCT(J753:O753,Results!K$9:P$9)</f>
        <v>4.6259159179243543</v>
      </c>
      <c r="U753" s="10">
        <f ca="1">SUMPRODUCT(J753:O753,Results!K$9:P$9)+Test!$AD$20-Test!$AC$31</f>
        <v>4.6428719744494469</v>
      </c>
      <c r="V753" s="10">
        <f t="shared" ca="1" si="67"/>
        <v>8.9226939312938747</v>
      </c>
      <c r="W753" s="10">
        <f t="shared" ca="1" si="68"/>
        <v>8.7653859611201774</v>
      </c>
      <c r="X753" s="10">
        <f t="shared" ca="1" si="69"/>
        <v>6.0096411561535232</v>
      </c>
      <c r="Y753" s="10">
        <f t="shared" ca="1" si="70"/>
        <v>13.553386891151927</v>
      </c>
      <c r="Z753" s="10">
        <f ca="1">I753-Test!$AD$20</f>
        <v>12.312828099989886</v>
      </c>
      <c r="AA753" s="10">
        <f t="shared" ca="1" si="71"/>
        <v>7.9520841924223244</v>
      </c>
    </row>
    <row r="754" spans="1:27">
      <c r="A754" s="6">
        <f ca="1">LN((RAND()^(-Results!$F$4))-1)</f>
        <v>-4.7931977978070339E-3</v>
      </c>
      <c r="B754" s="6">
        <f ca="1">LN((RAND()^(-Results!$F$4))-1)</f>
        <v>-3.659268789802574</v>
      </c>
      <c r="C754" s="6">
        <f ca="1">LN((RAND()^(-Results!$F$4))-1)</f>
        <v>1.1804716530008417</v>
      </c>
      <c r="D754" s="6">
        <f ca="1">LN((RAND()^(-Results!$F$4))-1)</f>
        <v>3.317844353446151</v>
      </c>
      <c r="E754" s="6">
        <f ca="1">LN((RAND()^(-Results!$F$4))-1)</f>
        <v>5.1416812076535585</v>
      </c>
      <c r="F754" s="6">
        <f ca="1">LN((RAND()^(-Results!$F$4))-1)</f>
        <v>1.0785971583400296</v>
      </c>
      <c r="G754" s="6">
        <f ca="1">LN((RAND()^(-Results!$F$4))-1)</f>
        <v>-1.3642344652274345</v>
      </c>
      <c r="H754" s="6">
        <f t="shared" ca="1" si="66"/>
        <v>-1.3059832947834302</v>
      </c>
      <c r="I754" s="10">
        <f ca="1">SUMPRODUCT(J754:O754,Results!B$12:G$12)+Results!$F$5*H754</f>
        <v>8.1194977567625717</v>
      </c>
      <c r="J754" s="10">
        <f ca="1">SUMPRODUCT($A754:$F754,Results!$B$15:$G$15)</f>
        <v>-9.8465559970683501</v>
      </c>
      <c r="K754" s="10">
        <f ca="1">SUMPRODUCT($A754:$F754,Results!$B$16:$G$16)</f>
        <v>8.7085515073742172</v>
      </c>
      <c r="L754" s="10">
        <f ca="1">SUMPRODUCT($A754:$F754,Results!$B$17:$G$17)</f>
        <v>-23.416210879630533</v>
      </c>
      <c r="M754" s="10">
        <f ca="1">SUMPRODUCT($A754:$F754,Results!$B$18:$G$18)</f>
        <v>-6.2225720586508917</v>
      </c>
      <c r="N754" s="10">
        <f ca="1">SUMPRODUCT($A754:$F754,Results!$B$19:$G$19)</f>
        <v>-10.680851363520162</v>
      </c>
      <c r="O754" s="10">
        <f ca="1">SUMPRODUCT($A754:$F754,Results!$B$20:$G$20)</f>
        <v>-0.48186759885914832</v>
      </c>
      <c r="P754" s="10" cm="1">
        <f t="array" aca="1" ref="P754" ca="1">SUMPRODUCT(J754:O754,TRANSPOSE(Test!BL$20:BL$25))+Test!$AD$20-Test!$BL$27</f>
        <v>16.693456945605796</v>
      </c>
      <c r="Q754" s="10" cm="1">
        <f t="array" aca="1" ref="Q754" ca="1">SUMPRODUCT(J754:O754,TRANSPOSE(Test!ES$20:ES$25))+Test!$AD$20-Test!$ES$27</f>
        <v>16.647532715380056</v>
      </c>
      <c r="R754" s="10">
        <f ca="1">I754-Results!$E$5*H754</f>
        <v>13.343430935896293</v>
      </c>
      <c r="S754" s="10" cm="1">
        <f t="array" aca="1" ref="S754" ca="1">SUMPRODUCT(J754:O754,TRANSPOSE(Test!AR$28:AR$33))+Test!$AD$20-Test!$AC$26</f>
        <v>19.780338371633981</v>
      </c>
      <c r="T754" s="10">
        <f ca="1">SUMPRODUCT(J754:O754,Results!K$9:P$9)</f>
        <v>16.470352612812341</v>
      </c>
      <c r="U754" s="10">
        <f ca="1">SUMPRODUCT(J754:O754,Results!K$9:P$9)+Test!$AD$20-Test!$AC$31</f>
        <v>16.487308669337434</v>
      </c>
      <c r="V754" s="10">
        <f t="shared" ca="1" si="67"/>
        <v>-8.5739591888432241</v>
      </c>
      <c r="W754" s="10">
        <f t="shared" ca="1" si="68"/>
        <v>-8.528034958617484</v>
      </c>
      <c r="X754" s="10">
        <f t="shared" ca="1" si="69"/>
        <v>-5.2239331791337218</v>
      </c>
      <c r="Y754" s="10">
        <f t="shared" ca="1" si="70"/>
        <v>-11.660840614871409</v>
      </c>
      <c r="Z754" s="10">
        <f ca="1">I754-Test!$AD$20</f>
        <v>7.8373696898806866</v>
      </c>
      <c r="AA754" s="10">
        <f t="shared" ca="1" si="71"/>
        <v>-8.3678109125748623</v>
      </c>
    </row>
    <row r="755" spans="1:27">
      <c r="A755" s="6">
        <f ca="1">LN((RAND()^(-Results!$F$4))-1)</f>
        <v>1.7938094969776228</v>
      </c>
      <c r="B755" s="6">
        <f ca="1">LN((RAND()^(-Results!$F$4))-1)</f>
        <v>-0.37957990624402888</v>
      </c>
      <c r="C755" s="6">
        <f ca="1">LN((RAND()^(-Results!$F$4))-1)</f>
        <v>0.87383926797033973</v>
      </c>
      <c r="D755" s="6">
        <f ca="1">LN((RAND()^(-Results!$F$4))-1)</f>
        <v>1.9649492421665409</v>
      </c>
      <c r="E755" s="6">
        <f ca="1">LN((RAND()^(-Results!$F$4))-1)</f>
        <v>-0.148998543103216</v>
      </c>
      <c r="F755" s="6">
        <f ca="1">LN((RAND()^(-Results!$F$4))-1)</f>
        <v>-5.5282150254591218E-2</v>
      </c>
      <c r="G755" s="6">
        <f ca="1">LN((RAND()^(-Results!$F$4))-1)</f>
        <v>-3.8827215917076598</v>
      </c>
      <c r="H755" s="6">
        <f t="shared" ca="1" si="66"/>
        <v>-3.8244704212636558</v>
      </c>
      <c r="I755" s="10">
        <f ca="1">SUMPRODUCT(J755:O755,Results!B$12:G$12)+Results!$F$5*H755</f>
        <v>-7.3208449036040939</v>
      </c>
      <c r="J755" s="10">
        <f ca="1">SUMPRODUCT($A755:$F755,Results!$B$15:$G$15)</f>
        <v>-5.7238477720016885</v>
      </c>
      <c r="K755" s="10">
        <f ca="1">SUMPRODUCT($A755:$F755,Results!$B$16:$G$16)</f>
        <v>-1.1416945260334266</v>
      </c>
      <c r="L755" s="10">
        <f ca="1">SUMPRODUCT($A755:$F755,Results!$B$17:$G$17)</f>
        <v>1.2500432033831832</v>
      </c>
      <c r="M755" s="10">
        <f ca="1">SUMPRODUCT($A755:$F755,Results!$B$18:$G$18)</f>
        <v>-2.113504297639722</v>
      </c>
      <c r="N755" s="10">
        <f ca="1">SUMPRODUCT($A755:$F755,Results!$B$19:$G$19)</f>
        <v>3.7313453161649495</v>
      </c>
      <c r="O755" s="10">
        <f ca="1">SUMPRODUCT($A755:$F755,Results!$B$20:$G$20)</f>
        <v>3.4523337016828712</v>
      </c>
      <c r="P755" s="10" cm="1">
        <f t="array" aca="1" ref="P755" ca="1">SUMPRODUCT(J755:O755,TRANSPOSE(Test!BL$20:BL$25))+Test!$AD$20-Test!$BL$27</f>
        <v>12.087193874852796</v>
      </c>
      <c r="Q755" s="10" cm="1">
        <f t="array" aca="1" ref="Q755" ca="1">SUMPRODUCT(J755:O755,TRANSPOSE(Test!ES$20:ES$25))+Test!$AD$20-Test!$ES$27</f>
        <v>12.06334022434894</v>
      </c>
      <c r="R755" s="10">
        <f ca="1">I755-Results!$E$5*H755</f>
        <v>7.9770367814505292</v>
      </c>
      <c r="S755" s="10" cm="1">
        <f t="array" aca="1" ref="S755" ca="1">SUMPRODUCT(J755:O755,TRANSPOSE(Test!AR$28:AR$33))+Test!$AD$20-Test!$AC$26</f>
        <v>12.462566007219488</v>
      </c>
      <c r="T755" s="10">
        <f ca="1">SUMPRODUCT(J755:O755,Results!K$9:P$9)</f>
        <v>11.958443474726872</v>
      </c>
      <c r="U755" s="10">
        <f ca="1">SUMPRODUCT(J755:O755,Results!K$9:P$9)+Test!$AD$20-Test!$AC$31</f>
        <v>11.975399531251965</v>
      </c>
      <c r="V755" s="10">
        <f t="shared" ca="1" si="67"/>
        <v>-19.408038778456891</v>
      </c>
      <c r="W755" s="10">
        <f t="shared" ca="1" si="68"/>
        <v>-19.384185127953032</v>
      </c>
      <c r="X755" s="10">
        <f t="shared" ca="1" si="69"/>
        <v>-15.297881685054623</v>
      </c>
      <c r="Y755" s="10">
        <f t="shared" ca="1" si="70"/>
        <v>-19.783410910823584</v>
      </c>
      <c r="Z755" s="10">
        <f ca="1">I755-Test!$AD$20</f>
        <v>-7.602972970485979</v>
      </c>
      <c r="AA755" s="10">
        <f t="shared" ca="1" si="71"/>
        <v>-19.296244434856057</v>
      </c>
    </row>
    <row r="756" spans="1:27">
      <c r="A756" s="6">
        <f ca="1">LN((RAND()^(-Results!$F$4))-1)</f>
        <v>-0.15360747070139666</v>
      </c>
      <c r="B756" s="6">
        <f ca="1">LN((RAND()^(-Results!$F$4))-1)</f>
        <v>-0.25318535623435973</v>
      </c>
      <c r="C756" s="6">
        <f ca="1">LN((RAND()^(-Results!$F$4))-1)</f>
        <v>0.23918317301297976</v>
      </c>
      <c r="D756" s="6">
        <f ca="1">LN((RAND()^(-Results!$F$4))-1)</f>
        <v>0.6318112405060583</v>
      </c>
      <c r="E756" s="6">
        <f ca="1">LN((RAND()^(-Results!$F$4))-1)</f>
        <v>0.22555399508759064</v>
      </c>
      <c r="F756" s="6">
        <f ca="1">LN((RAND()^(-Results!$F$4))-1)</f>
        <v>-1.2580586533923437</v>
      </c>
      <c r="G756" s="6">
        <f ca="1">LN((RAND()^(-Results!$F$4))-1)</f>
        <v>0.86552500922742626</v>
      </c>
      <c r="H756" s="6">
        <f t="shared" ca="1" si="66"/>
        <v>0.92377617967143055</v>
      </c>
      <c r="I756" s="10">
        <f ca="1">SUMPRODUCT(J756:O756,Results!B$12:G$12)+Results!$F$5*H756</f>
        <v>-1.7793208767512967</v>
      </c>
      <c r="J756" s="10">
        <f ca="1">SUMPRODUCT($A756:$F756,Results!$B$15:$G$15)</f>
        <v>2.2705362931789352</v>
      </c>
      <c r="K756" s="10">
        <f ca="1">SUMPRODUCT($A756:$F756,Results!$B$16:$G$16)</f>
        <v>-0.82620085013675293</v>
      </c>
      <c r="L756" s="10">
        <f ca="1">SUMPRODUCT($A756:$F756,Results!$B$17:$G$17)</f>
        <v>0.63171969977029474</v>
      </c>
      <c r="M756" s="10">
        <f ca="1">SUMPRODUCT($A756:$F756,Results!$B$18:$G$18)</f>
        <v>1.3894065924547636</v>
      </c>
      <c r="N756" s="10">
        <f ca="1">SUMPRODUCT($A756:$F756,Results!$B$19:$G$19)</f>
        <v>-1.6551889829541966</v>
      </c>
      <c r="O756" s="10">
        <f ca="1">SUMPRODUCT($A756:$F756,Results!$B$20:$G$20)</f>
        <v>-1.0430490238468606</v>
      </c>
      <c r="P756" s="10" cm="1">
        <f t="array" aca="1" ref="P756" ca="1">SUMPRODUCT(J756:O756,TRANSPOSE(Test!BL$20:BL$25))+Test!$AD$20-Test!$BL$27</f>
        <v>-6.1755386120755622</v>
      </c>
      <c r="Q756" s="10" cm="1">
        <f t="array" aca="1" ref="Q756" ca="1">SUMPRODUCT(J756:O756,TRANSPOSE(Test!ES$20:ES$25))+Test!$AD$20-Test!$ES$27</f>
        <v>-6.1859689504108797</v>
      </c>
      <c r="R756" s="10">
        <f ca="1">I756-Results!$E$5*H756</f>
        <v>-5.4744255954370189</v>
      </c>
      <c r="S756" s="10" cm="1">
        <f t="array" aca="1" ref="S756" ca="1">SUMPRODUCT(J756:O756,TRANSPOSE(Test!AR$28:AR$33))+Test!$AD$20-Test!$AC$26</f>
        <v>-6.372026012822892</v>
      </c>
      <c r="T756" s="10">
        <f ca="1">SUMPRODUCT(J756:O756,Results!K$9:P$9)</f>
        <v>-6.2391907908104214</v>
      </c>
      <c r="U756" s="10">
        <f ca="1">SUMPRODUCT(J756:O756,Results!K$9:P$9)+Test!$AD$20-Test!$AC$31</f>
        <v>-6.2222347342853288</v>
      </c>
      <c r="V756" s="10">
        <f t="shared" ca="1" si="67"/>
        <v>4.3962177353242655</v>
      </c>
      <c r="W756" s="10">
        <f t="shared" ca="1" si="68"/>
        <v>4.406648073659583</v>
      </c>
      <c r="X756" s="10">
        <f t="shared" ca="1" si="69"/>
        <v>3.6951047186857222</v>
      </c>
      <c r="Y756" s="10">
        <f t="shared" ca="1" si="70"/>
        <v>4.5927051360715954</v>
      </c>
      <c r="Z756" s="10">
        <f ca="1">I756-Test!$AD$20</f>
        <v>-2.0614489436331818</v>
      </c>
      <c r="AA756" s="10">
        <f t="shared" ca="1" si="71"/>
        <v>4.4429138575340321</v>
      </c>
    </row>
    <row r="757" spans="1:27">
      <c r="A757" s="6">
        <f ca="1">LN((RAND()^(-Results!$F$4))-1)</f>
        <v>0.39656856788012423</v>
      </c>
      <c r="B757" s="6">
        <f ca="1">LN((RAND()^(-Results!$F$4))-1)</f>
        <v>-1.0382696460992655</v>
      </c>
      <c r="C757" s="6">
        <f ca="1">LN((RAND()^(-Results!$F$4))-1)</f>
        <v>1.2616490401424594</v>
      </c>
      <c r="D757" s="6">
        <f ca="1">LN((RAND()^(-Results!$F$4))-1)</f>
        <v>-0.31850141669816268</v>
      </c>
      <c r="E757" s="6">
        <f ca="1">LN((RAND()^(-Results!$F$4))-1)</f>
        <v>3.1977510718482614</v>
      </c>
      <c r="F757" s="6">
        <f ca="1">LN((RAND()^(-Results!$F$4))-1)</f>
        <v>-2.2068936364650988</v>
      </c>
      <c r="G757" s="6">
        <f ca="1">LN((RAND()^(-Results!$F$4))-1)</f>
        <v>-2.8129599226287718</v>
      </c>
      <c r="H757" s="6">
        <f t="shared" ca="1" si="66"/>
        <v>-2.7547087521847677</v>
      </c>
      <c r="I757" s="10">
        <f ca="1">SUMPRODUCT(J757:O757,Results!B$12:G$12)+Results!$F$5*H757</f>
        <v>-13.430749249629717</v>
      </c>
      <c r="J757" s="10">
        <f ca="1">SUMPRODUCT($A757:$F757,Results!$B$15:$G$15)</f>
        <v>0.78869804486557493</v>
      </c>
      <c r="K757" s="10">
        <f ca="1">SUMPRODUCT($A757:$F757,Results!$B$16:$G$16)</f>
        <v>6.8479588499605937</v>
      </c>
      <c r="L757" s="10">
        <f ca="1">SUMPRODUCT($A757:$F757,Results!$B$17:$G$17)</f>
        <v>-10.718244565019234</v>
      </c>
      <c r="M757" s="10">
        <f ca="1">SUMPRODUCT($A757:$F757,Results!$B$18:$G$18)</f>
        <v>1.9454785506040206</v>
      </c>
      <c r="N757" s="10">
        <f ca="1">SUMPRODUCT($A757:$F757,Results!$B$19:$G$19)</f>
        <v>-3.9752780859981653</v>
      </c>
      <c r="O757" s="10">
        <f ca="1">SUMPRODUCT($A757:$F757,Results!$B$20:$G$20)</f>
        <v>-3.570302394411411</v>
      </c>
      <c r="P757" s="10" cm="1">
        <f t="array" aca="1" ref="P757" ca="1">SUMPRODUCT(J757:O757,TRANSPOSE(Test!BL$20:BL$25))+Test!$AD$20-Test!$BL$27</f>
        <v>1.7024579336104155</v>
      </c>
      <c r="Q757" s="10" cm="1">
        <f t="array" aca="1" ref="Q757" ca="1">SUMPRODUCT(J757:O757,TRANSPOSE(Test!ES$20:ES$25))+Test!$AD$20-Test!$ES$27</f>
        <v>1.6074598126110384</v>
      </c>
      <c r="R757" s="10">
        <f ca="1">I757-Results!$E$5*H757</f>
        <v>-2.4119142408906455</v>
      </c>
      <c r="S757" s="10" cm="1">
        <f t="array" aca="1" ref="S757" ca="1">SUMPRODUCT(J757:O757,TRANSPOSE(Test!AR$28:AR$33))+Test!$AD$20-Test!$AC$26</f>
        <v>8.5623816236482408E-2</v>
      </c>
      <c r="T757" s="10">
        <f ca="1">SUMPRODUCT(J757:O757,Results!K$9:P$9)</f>
        <v>1.1142859078426168</v>
      </c>
      <c r="U757" s="10">
        <f ca="1">SUMPRODUCT(J757:O757,Results!K$9:P$9)+Test!$AD$20-Test!$AC$31</f>
        <v>1.1312419643677094</v>
      </c>
      <c r="V757" s="10">
        <f t="shared" ca="1" si="67"/>
        <v>-15.133207183240131</v>
      </c>
      <c r="W757" s="10">
        <f t="shared" ca="1" si="68"/>
        <v>-15.038209062240755</v>
      </c>
      <c r="X757" s="10">
        <f t="shared" ca="1" si="69"/>
        <v>-11.018835008739071</v>
      </c>
      <c r="Y757" s="10">
        <f t="shared" ca="1" si="70"/>
        <v>-13.516373065866199</v>
      </c>
      <c r="Z757" s="10">
        <f ca="1">I757-Test!$AD$20</f>
        <v>-13.712877316511602</v>
      </c>
      <c r="AA757" s="10">
        <f t="shared" ca="1" si="71"/>
        <v>-14.561991213997427</v>
      </c>
    </row>
    <row r="758" spans="1:27">
      <c r="A758" s="6">
        <f ca="1">LN((RAND()^(-Results!$F$4))-1)</f>
        <v>-1.426354460674446</v>
      </c>
      <c r="B758" s="6">
        <f ca="1">LN((RAND()^(-Results!$F$4))-1)</f>
        <v>2.8231025947899082E-2</v>
      </c>
      <c r="C758" s="6">
        <f ca="1">LN((RAND()^(-Results!$F$4))-1)</f>
        <v>0.4228152884530253</v>
      </c>
      <c r="D758" s="6">
        <f ca="1">LN((RAND()^(-Results!$F$4))-1)</f>
        <v>-2.4789150996779048</v>
      </c>
      <c r="E758" s="6">
        <f ca="1">LN((RAND()^(-Results!$F$4))-1)</f>
        <v>1.940365853572428</v>
      </c>
      <c r="F758" s="6">
        <f ca="1">LN((RAND()^(-Results!$F$4))-1)</f>
        <v>-1.3721217824773577</v>
      </c>
      <c r="G758" s="6">
        <f ca="1">LN((RAND()^(-Results!$F$4))-1)</f>
        <v>2.4167423459741184</v>
      </c>
      <c r="H758" s="6">
        <f t="shared" ca="1" si="66"/>
        <v>2.4749935164181225</v>
      </c>
      <c r="I758" s="10">
        <f ca="1">SUMPRODUCT(J758:O758,Results!B$12:G$12)+Results!$F$5*H758</f>
        <v>1.3392562741130547</v>
      </c>
      <c r="J758" s="10">
        <f ca="1">SUMPRODUCT($A758:$F758,Results!$B$15:$G$15)</f>
        <v>6.9079506022133268</v>
      </c>
      <c r="K758" s="10">
        <f ca="1">SUMPRODUCT($A758:$F758,Results!$B$16:$G$16)</f>
        <v>6.1100524769615525</v>
      </c>
      <c r="L758" s="10">
        <f ca="1">SUMPRODUCT($A758:$F758,Results!$B$17:$G$17)</f>
        <v>-6.4054311388300311</v>
      </c>
      <c r="M758" s="10">
        <f ca="1">SUMPRODUCT($A758:$F758,Results!$B$18:$G$18)</f>
        <v>2.9082397056003062</v>
      </c>
      <c r="N758" s="10">
        <f ca="1">SUMPRODUCT($A758:$F758,Results!$B$19:$G$19)</f>
        <v>-4.7904709622560464</v>
      </c>
      <c r="O758" s="10">
        <f ca="1">SUMPRODUCT($A758:$F758,Results!$B$20:$G$20)</f>
        <v>-5.0836587596932441</v>
      </c>
      <c r="P758" s="10" cm="1">
        <f t="array" aca="1" ref="P758" ca="1">SUMPRODUCT(J758:O758,TRANSPOSE(Test!BL$20:BL$25))+Test!$AD$20-Test!$BL$27</f>
        <v>-10.376414693548558</v>
      </c>
      <c r="Q758" s="10" cm="1">
        <f t="array" aca="1" ref="Q758" ca="1">SUMPRODUCT(J758:O758,TRANSPOSE(Test!ES$20:ES$25))+Test!$AD$20-Test!$ES$27</f>
        <v>-10.415782046968346</v>
      </c>
      <c r="R758" s="10">
        <f ca="1">I758-Results!$E$5*H758</f>
        <v>-8.5607177915594352</v>
      </c>
      <c r="S758" s="10" cm="1">
        <f t="array" aca="1" ref="S758" ca="1">SUMPRODUCT(J758:O758,TRANSPOSE(Test!AR$28:AR$33))+Test!$AD$20-Test!$AC$26</f>
        <v>-11.186906600120235</v>
      </c>
      <c r="T758" s="10">
        <f ca="1">SUMPRODUCT(J758:O758,Results!K$9:P$9)</f>
        <v>-10.666987927579701</v>
      </c>
      <c r="U758" s="10">
        <f ca="1">SUMPRODUCT(J758:O758,Results!K$9:P$9)+Test!$AD$20-Test!$AC$31</f>
        <v>-10.650031871054608</v>
      </c>
      <c r="V758" s="10">
        <f t="shared" ca="1" si="67"/>
        <v>11.715670967661612</v>
      </c>
      <c r="W758" s="10">
        <f t="shared" ca="1" si="68"/>
        <v>11.7550383210814</v>
      </c>
      <c r="X758" s="10">
        <f t="shared" ca="1" si="69"/>
        <v>9.8999740656724899</v>
      </c>
      <c r="Y758" s="10">
        <f t="shared" ca="1" si="70"/>
        <v>12.52616287423329</v>
      </c>
      <c r="Z758" s="10">
        <f ca="1">I758-Test!$AD$20</f>
        <v>1.0571282072311694</v>
      </c>
      <c r="AA758" s="10">
        <f t="shared" ca="1" si="71"/>
        <v>11.989288145167663</v>
      </c>
    </row>
    <row r="759" spans="1:27">
      <c r="A759" s="6">
        <f ca="1">LN((RAND()^(-Results!$F$4))-1)</f>
        <v>0.775509078052246</v>
      </c>
      <c r="B759" s="6">
        <f ca="1">LN((RAND()^(-Results!$F$4))-1)</f>
        <v>2.278589770476295</v>
      </c>
      <c r="C759" s="6">
        <f ca="1">LN((RAND()^(-Results!$F$4))-1)</f>
        <v>-3.022554747850859</v>
      </c>
      <c r="D759" s="6">
        <f ca="1">LN((RAND()^(-Results!$F$4))-1)</f>
        <v>-2.4799730654046654</v>
      </c>
      <c r="E759" s="6">
        <f ca="1">LN((RAND()^(-Results!$F$4))-1)</f>
        <v>-1.7673709190980065</v>
      </c>
      <c r="F759" s="6">
        <f ca="1">LN((RAND()^(-Results!$F$4))-1)</f>
        <v>-0.1017334449993406</v>
      </c>
      <c r="G759" s="6">
        <f ca="1">LN((RAND()^(-Results!$F$4))-1)</f>
        <v>-0.80530124583850771</v>
      </c>
      <c r="H759" s="6">
        <f t="shared" ca="1" si="66"/>
        <v>-0.74705007539450341</v>
      </c>
      <c r="I759" s="10">
        <f ca="1">SUMPRODUCT(J759:O759,Results!B$12:G$12)+Results!$F$5*H759</f>
        <v>-0.78988646706060628</v>
      </c>
      <c r="J759" s="10">
        <f ca="1">SUMPRODUCT($A759:$F759,Results!$B$15:$G$15)</f>
        <v>-0.50920894599453204</v>
      </c>
      <c r="K759" s="10">
        <f ca="1">SUMPRODUCT($A759:$F759,Results!$B$16:$G$16)</f>
        <v>-4.6210506488268805</v>
      </c>
      <c r="L759" s="10">
        <f ca="1">SUMPRODUCT($A759:$F759,Results!$B$17:$G$17)</f>
        <v>5.3804481410284657</v>
      </c>
      <c r="M759" s="10">
        <f ca="1">SUMPRODUCT($A759:$F759,Results!$B$18:$G$18)</f>
        <v>6.8139923433421528</v>
      </c>
      <c r="N759" s="10">
        <f ca="1">SUMPRODUCT($A759:$F759,Results!$B$19:$G$19)</f>
        <v>5.7644551599238616</v>
      </c>
      <c r="O759" s="10">
        <f ca="1">SUMPRODUCT($A759:$F759,Results!$B$20:$G$20)</f>
        <v>-2.3003116265739818</v>
      </c>
      <c r="P759" s="10" cm="1">
        <f t="array" aca="1" ref="P759" ca="1">SUMPRODUCT(J759:O759,TRANSPOSE(Test!BL$20:BL$25))+Test!$AD$20-Test!$BL$27</f>
        <v>1.001732207712847</v>
      </c>
      <c r="Q759" s="10" cm="1">
        <f t="array" aca="1" ref="Q759" ca="1">SUMPRODUCT(J759:O759,TRANSPOSE(Test!ES$20:ES$25))+Test!$AD$20-Test!$ES$27</f>
        <v>1.0516040071283794</v>
      </c>
      <c r="R759" s="10">
        <f ca="1">I759-Results!$E$5*H759</f>
        <v>2.1983138345174074</v>
      </c>
      <c r="S759" s="10" cm="1">
        <f t="array" aca="1" ref="S759" ca="1">SUMPRODUCT(J759:O759,TRANSPOSE(Test!AR$28:AR$33))+Test!$AD$20-Test!$AC$26</f>
        <v>-6.4253373122620205</v>
      </c>
      <c r="T759" s="10">
        <f ca="1">SUMPRODUCT(J759:O759,Results!K$9:P$9)</f>
        <v>1.2345786929510307</v>
      </c>
      <c r="U759" s="10">
        <f ca="1">SUMPRODUCT(J759:O759,Results!K$9:P$9)+Test!$AD$20-Test!$AC$31</f>
        <v>1.2515347494761233</v>
      </c>
      <c r="V759" s="10">
        <f t="shared" ca="1" si="67"/>
        <v>-1.7916186747734533</v>
      </c>
      <c r="W759" s="10">
        <f t="shared" ca="1" si="68"/>
        <v>-1.8414904741889857</v>
      </c>
      <c r="X759" s="10">
        <f t="shared" ca="1" si="69"/>
        <v>-2.9882003015780136</v>
      </c>
      <c r="Y759" s="10">
        <f t="shared" ca="1" si="70"/>
        <v>5.6354508452014143</v>
      </c>
      <c r="Z759" s="10">
        <f ca="1">I759-Test!$AD$20</f>
        <v>-1.0720145339424916</v>
      </c>
      <c r="AA759" s="10">
        <f t="shared" ca="1" si="71"/>
        <v>-2.0414212165367296</v>
      </c>
    </row>
    <row r="760" spans="1:27">
      <c r="A760" s="6">
        <f ca="1">LN((RAND()^(-Results!$F$4))-1)</f>
        <v>1.3123866380684701</v>
      </c>
      <c r="B760" s="6">
        <f ca="1">LN((RAND()^(-Results!$F$4))-1)</f>
        <v>-0.5492140589558524</v>
      </c>
      <c r="C760" s="6">
        <f ca="1">LN((RAND()^(-Results!$F$4))-1)</f>
        <v>0.40720002084934553</v>
      </c>
      <c r="D760" s="6">
        <f ca="1">LN((RAND()^(-Results!$F$4))-1)</f>
        <v>5.0560799646407411</v>
      </c>
      <c r="E760" s="6">
        <f ca="1">LN((RAND()^(-Results!$F$4))-1)</f>
        <v>-1.4180574963661621</v>
      </c>
      <c r="F760" s="6">
        <f ca="1">LN((RAND()^(-Results!$F$4))-1)</f>
        <v>0.61653195838625396</v>
      </c>
      <c r="G760" s="6">
        <f ca="1">LN((RAND()^(-Results!$F$4))-1)</f>
        <v>-0.6973594597189815</v>
      </c>
      <c r="H760" s="6">
        <f t="shared" ca="1" si="66"/>
        <v>-0.6391082892749772</v>
      </c>
      <c r="I760" s="10">
        <f ca="1">SUMPRODUCT(J760:O760,Results!B$12:G$12)+Results!$F$5*H760</f>
        <v>5.4679822513469851</v>
      </c>
      <c r="J760" s="10">
        <f ca="1">SUMPRODUCT($A760:$F760,Results!$B$15:$G$15)</f>
        <v>-7.3225842149923208</v>
      </c>
      <c r="K760" s="10">
        <f ca="1">SUMPRODUCT($A760:$F760,Results!$B$16:$G$16)</f>
        <v>-6.8624470202418033</v>
      </c>
      <c r="L760" s="10">
        <f ca="1">SUMPRODUCT($A760:$F760,Results!$B$17:$G$17)</f>
        <v>6.0971274984744781</v>
      </c>
      <c r="M760" s="10">
        <f ca="1">SUMPRODUCT($A760:$F760,Results!$B$18:$G$18)</f>
        <v>-4.260891164520098</v>
      </c>
      <c r="N760" s="10">
        <f ca="1">SUMPRODUCT($A760:$F760,Results!$B$19:$G$19)</f>
        <v>2.5575710918974766</v>
      </c>
      <c r="O760" s="10">
        <f ca="1">SUMPRODUCT($A760:$F760,Results!$B$20:$G$20)</f>
        <v>5.9444516200110211</v>
      </c>
      <c r="P760" s="10" cm="1">
        <f t="array" aca="1" ref="P760" ca="1">SUMPRODUCT(J760:O760,TRANSPOSE(Test!BL$20:BL$25))+Test!$AD$20-Test!$BL$27</f>
        <v>8.4430117916799787</v>
      </c>
      <c r="Q760" s="10" cm="1">
        <f t="array" aca="1" ref="Q760" ca="1">SUMPRODUCT(J760:O760,TRANSPOSE(Test!ES$20:ES$25))+Test!$AD$20-Test!$ES$27</f>
        <v>8.509878878259407</v>
      </c>
      <c r="R760" s="10">
        <f ca="1">I760-Results!$E$5*H760</f>
        <v>8.0244154084468935</v>
      </c>
      <c r="S760" s="10" cm="1">
        <f t="array" aca="1" ref="S760" ca="1">SUMPRODUCT(J760:O760,TRANSPOSE(Test!AR$28:AR$33))+Test!$AD$20-Test!$AC$26</f>
        <v>11.103927856179478</v>
      </c>
      <c r="T760" s="10">
        <f ca="1">SUMPRODUCT(J760:O760,Results!K$9:P$9)</f>
        <v>8.9211925303433546</v>
      </c>
      <c r="U760" s="10">
        <f ca="1">SUMPRODUCT(J760:O760,Results!K$9:P$9)+Test!$AD$20-Test!$AC$31</f>
        <v>8.9381485868684472</v>
      </c>
      <c r="V760" s="10">
        <f t="shared" ca="1" si="67"/>
        <v>-2.9750295403329936</v>
      </c>
      <c r="W760" s="10">
        <f t="shared" ca="1" si="68"/>
        <v>-3.0418966269124219</v>
      </c>
      <c r="X760" s="10">
        <f t="shared" ca="1" si="69"/>
        <v>-2.5564331570999084</v>
      </c>
      <c r="Y760" s="10">
        <f t="shared" ca="1" si="70"/>
        <v>-5.635945604832493</v>
      </c>
      <c r="Z760" s="10">
        <f ca="1">I760-Test!$AD$20</f>
        <v>5.1858541844651</v>
      </c>
      <c r="AA760" s="10">
        <f t="shared" ca="1" si="71"/>
        <v>-3.470166335521462</v>
      </c>
    </row>
    <row r="761" spans="1:27">
      <c r="A761" s="6">
        <f ca="1">LN((RAND()^(-Results!$F$4))-1)</f>
        <v>9.1321737521235925E-4</v>
      </c>
      <c r="B761" s="6">
        <f ca="1">LN((RAND()^(-Results!$F$4))-1)</f>
        <v>-0.61815661097227503</v>
      </c>
      <c r="C761" s="6">
        <f ca="1">LN((RAND()^(-Results!$F$4))-1)</f>
        <v>-1.731592478505362</v>
      </c>
      <c r="D761" s="6">
        <f ca="1">LN((RAND()^(-Results!$F$4))-1)</f>
        <v>-1.8906878427462965</v>
      </c>
      <c r="E761" s="6">
        <f ca="1">LN((RAND()^(-Results!$F$4))-1)</f>
        <v>1.6727308684858193</v>
      </c>
      <c r="F761" s="6">
        <f ca="1">LN((RAND()^(-Results!$F$4))-1)</f>
        <v>0.86996299238152153</v>
      </c>
      <c r="G761" s="6">
        <f ca="1">LN((RAND()^(-Results!$F$4))-1)</f>
        <v>-0.1613871135614634</v>
      </c>
      <c r="H761" s="6">
        <f t="shared" ca="1" si="66"/>
        <v>-0.10313594311745915</v>
      </c>
      <c r="I761" s="10">
        <f ca="1">SUMPRODUCT(J761:O761,Results!B$12:G$12)+Results!$F$5*H761</f>
        <v>6.2010329743035291</v>
      </c>
      <c r="J761" s="10">
        <f ca="1">SUMPRODUCT($A761:$F761,Results!$B$15:$G$15)</f>
        <v>-3.4177464868460916</v>
      </c>
      <c r="K761" s="10">
        <f ca="1">SUMPRODUCT($A761:$F761,Results!$B$16:$G$16)</f>
        <v>3.1532977199095744</v>
      </c>
      <c r="L761" s="10">
        <f ca="1">SUMPRODUCT($A761:$F761,Results!$B$17:$G$17)</f>
        <v>-10.555046719496545</v>
      </c>
      <c r="M761" s="10">
        <f ca="1">SUMPRODUCT($A761:$F761,Results!$B$18:$G$18)</f>
        <v>1.9332764257044464</v>
      </c>
      <c r="N761" s="10">
        <f ca="1">SUMPRODUCT($A761:$F761,Results!$B$19:$G$19)</f>
        <v>-2.8868173719311643</v>
      </c>
      <c r="O761" s="10">
        <f ca="1">SUMPRODUCT($A761:$F761,Results!$B$20:$G$20)</f>
        <v>-3.3352714700439767</v>
      </c>
      <c r="P761" s="10" cm="1">
        <f t="array" aca="1" ref="P761" ca="1">SUMPRODUCT(J761:O761,TRANSPOSE(Test!BL$20:BL$25))+Test!$AD$20-Test!$BL$27</f>
        <v>6.5558052462397711</v>
      </c>
      <c r="Q761" s="10" cm="1">
        <f t="array" aca="1" ref="Q761" ca="1">SUMPRODUCT(J761:O761,TRANSPOSE(Test!ES$20:ES$25))+Test!$AD$20-Test!$ES$27</f>
        <v>6.5314659164277575</v>
      </c>
      <c r="R761" s="10">
        <f ca="1">I761-Results!$E$5*H761</f>
        <v>6.6135767467733659</v>
      </c>
      <c r="S761" s="10" cm="1">
        <f t="array" aca="1" ref="S761" ca="1">SUMPRODUCT(J761:O761,TRANSPOSE(Test!AR$28:AR$33))+Test!$AD$20-Test!$AC$26</f>
        <v>2.9415307653110645</v>
      </c>
      <c r="T761" s="10">
        <f ca="1">SUMPRODUCT(J761:O761,Results!K$9:P$9)</f>
        <v>6.356653758566825</v>
      </c>
      <c r="U761" s="10">
        <f ca="1">SUMPRODUCT(J761:O761,Results!K$9:P$9)+Test!$AD$20-Test!$AC$31</f>
        <v>6.3736098150919176</v>
      </c>
      <c r="V761" s="10">
        <f t="shared" ca="1" si="67"/>
        <v>-0.35477227193624206</v>
      </c>
      <c r="W761" s="10">
        <f t="shared" ca="1" si="68"/>
        <v>-0.33043294212422847</v>
      </c>
      <c r="X761" s="10">
        <f t="shared" ca="1" si="69"/>
        <v>-0.41254377246983687</v>
      </c>
      <c r="Y761" s="10">
        <f t="shared" ca="1" si="70"/>
        <v>3.2595022089924646</v>
      </c>
      <c r="Z761" s="10">
        <f ca="1">I761-Test!$AD$20</f>
        <v>5.918904907421644</v>
      </c>
      <c r="AA761" s="10">
        <f t="shared" ca="1" si="71"/>
        <v>-0.17257684078838853</v>
      </c>
    </row>
    <row r="762" spans="1:27">
      <c r="A762" s="6">
        <f ca="1">LN((RAND()^(-Results!$F$4))-1)</f>
        <v>2.2322301923173691</v>
      </c>
      <c r="B762" s="6">
        <f ca="1">LN((RAND()^(-Results!$F$4))-1)</f>
        <v>0.89394419478964438</v>
      </c>
      <c r="C762" s="6">
        <f ca="1">LN((RAND()^(-Results!$F$4))-1)</f>
        <v>2.4597193086268416</v>
      </c>
      <c r="D762" s="6">
        <f ca="1">LN((RAND()^(-Results!$F$4))-1)</f>
        <v>0.66581818653215763</v>
      </c>
      <c r="E762" s="6">
        <f ca="1">LN((RAND()^(-Results!$F$4))-1)</f>
        <v>2.0851130221477314</v>
      </c>
      <c r="F762" s="6">
        <f ca="1">LN((RAND()^(-Results!$F$4))-1)</f>
        <v>-1.2988296958026999</v>
      </c>
      <c r="G762" s="6">
        <f ca="1">LN((RAND()^(-Results!$F$4))-1)</f>
        <v>-0.95442255813110188</v>
      </c>
      <c r="H762" s="6">
        <f t="shared" ca="1" si="66"/>
        <v>-0.89617138768709759</v>
      </c>
      <c r="I762" s="10">
        <f ca="1">SUMPRODUCT(J762:O762,Results!B$12:G$12)+Results!$F$5*H762</f>
        <v>14.450345420401241</v>
      </c>
      <c r="J762" s="10">
        <f ca="1">SUMPRODUCT($A762:$F762,Results!$B$15:$G$15)</f>
        <v>-4.9467527435386192</v>
      </c>
      <c r="K762" s="10">
        <f ca="1">SUMPRODUCT($A762:$F762,Results!$B$16:$G$16)</f>
        <v>7.2626574123418637</v>
      </c>
      <c r="L762" s="10">
        <f ca="1">SUMPRODUCT($A762:$F762,Results!$B$17:$G$17)</f>
        <v>-4.6532825893701846</v>
      </c>
      <c r="M762" s="10">
        <f ca="1">SUMPRODUCT($A762:$F762,Results!$B$18:$G$18)</f>
        <v>-0.94297108080178349</v>
      </c>
      <c r="N762" s="10">
        <f ca="1">SUMPRODUCT($A762:$F762,Results!$B$19:$G$19)</f>
        <v>5.5940627509598837</v>
      </c>
      <c r="O762" s="10">
        <f ca="1">SUMPRODUCT($A762:$F762,Results!$B$20:$G$20)</f>
        <v>1.6321773424550705</v>
      </c>
      <c r="P762" s="10" cm="1">
        <f t="array" aca="1" ref="P762" ca="1">SUMPRODUCT(J762:O762,TRANSPOSE(Test!BL$20:BL$25))+Test!$AD$20-Test!$BL$27</f>
        <v>19.885891400857446</v>
      </c>
      <c r="Q762" s="10" cm="1">
        <f t="array" aca="1" ref="Q762" ca="1">SUMPRODUCT(J762:O762,TRANSPOSE(Test!ES$20:ES$25))+Test!$AD$20-Test!$ES$27</f>
        <v>19.841024387989386</v>
      </c>
      <c r="R762" s="10">
        <f ca="1">I762-Results!$E$5*H762</f>
        <v>18.035030971149631</v>
      </c>
      <c r="S762" s="10" cm="1">
        <f t="array" aca="1" ref="S762" ca="1">SUMPRODUCT(J762:O762,TRANSPOSE(Test!AR$28:AR$33))+Test!$AD$20-Test!$AC$26</f>
        <v>18.726467108749944</v>
      </c>
      <c r="T762" s="10">
        <f ca="1">SUMPRODUCT(J762:O762,Results!K$9:P$9)</f>
        <v>19.612549162001795</v>
      </c>
      <c r="U762" s="10">
        <f ca="1">SUMPRODUCT(J762:O762,Results!K$9:P$9)+Test!$AD$20-Test!$AC$31</f>
        <v>19.629505218526887</v>
      </c>
      <c r="V762" s="10">
        <f t="shared" ca="1" si="67"/>
        <v>-5.4355459804562045</v>
      </c>
      <c r="W762" s="10">
        <f t="shared" ca="1" si="68"/>
        <v>-5.3906789675881441</v>
      </c>
      <c r="X762" s="10">
        <f t="shared" ca="1" si="69"/>
        <v>-3.5846855507483895</v>
      </c>
      <c r="Y762" s="10">
        <f t="shared" ca="1" si="70"/>
        <v>-4.2761216883487023</v>
      </c>
      <c r="Z762" s="10">
        <f ca="1">I762-Test!$AD$20</f>
        <v>14.168217353519356</v>
      </c>
      <c r="AA762" s="10">
        <f t="shared" ca="1" si="71"/>
        <v>-5.1791597981256459</v>
      </c>
    </row>
    <row r="763" spans="1:27">
      <c r="A763" s="6">
        <f ca="1">LN((RAND()^(-Results!$F$4))-1)</f>
        <v>3.2191279987597503</v>
      </c>
      <c r="B763" s="6">
        <f ca="1">LN((RAND()^(-Results!$F$4))-1)</f>
        <v>-1.1413715045214383</v>
      </c>
      <c r="C763" s="6">
        <f ca="1">LN((RAND()^(-Results!$F$4))-1)</f>
        <v>-0.37137725943267641</v>
      </c>
      <c r="D763" s="6">
        <f ca="1">LN((RAND()^(-Results!$F$4))-1)</f>
        <v>-2.5243612917541283</v>
      </c>
      <c r="E763" s="6">
        <f ca="1">LN((RAND()^(-Results!$F$4))-1)</f>
        <v>-0.2462045002582943</v>
      </c>
      <c r="F763" s="6">
        <f ca="1">LN((RAND()^(-Results!$F$4))-1)</f>
        <v>-2.8970290035890196</v>
      </c>
      <c r="G763" s="6">
        <f ca="1">LN((RAND()^(-Results!$F$4))-1)</f>
        <v>-0.42229348582640258</v>
      </c>
      <c r="H763" s="6">
        <f t="shared" ca="1" si="66"/>
        <v>-0.36404231538239834</v>
      </c>
      <c r="I763" s="10">
        <f ca="1">SUMPRODUCT(J763:O763,Results!B$12:G$12)+Results!$F$5*H763</f>
        <v>1.8549760473753956</v>
      </c>
      <c r="J763" s="10">
        <f ca="1">SUMPRODUCT($A763:$F763,Results!$B$15:$G$15)</f>
        <v>-0.89893813951009527</v>
      </c>
      <c r="K763" s="10">
        <f ca="1">SUMPRODUCT($A763:$F763,Results!$B$16:$G$16)</f>
        <v>-2.1964213466649012</v>
      </c>
      <c r="L763" s="10">
        <f ca="1">SUMPRODUCT($A763:$F763,Results!$B$17:$G$17)</f>
        <v>1.4313610334385698</v>
      </c>
      <c r="M763" s="10">
        <f ca="1">SUMPRODUCT($A763:$F763,Results!$B$18:$G$18)</f>
        <v>6.5554662637114101</v>
      </c>
      <c r="N763" s="10">
        <f ca="1">SUMPRODUCT($A763:$F763,Results!$B$19:$G$19)</f>
        <v>5.0604844550884804</v>
      </c>
      <c r="O763" s="10">
        <f ca="1">SUMPRODUCT($A763:$F763,Results!$B$20:$G$20)</f>
        <v>-1.8476438723566453</v>
      </c>
      <c r="P763" s="10" cm="1">
        <f t="array" aca="1" ref="P763" ca="1">SUMPRODUCT(J763:O763,TRANSPOSE(Test!BL$20:BL$25))+Test!$AD$20-Test!$BL$27</f>
        <v>4.0534534402986528</v>
      </c>
      <c r="Q763" s="10" cm="1">
        <f t="array" aca="1" ref="Q763" ca="1">SUMPRODUCT(J763:O763,TRANSPOSE(Test!ES$20:ES$25))+Test!$AD$20-Test!$ES$27</f>
        <v>3.8285813812587466</v>
      </c>
      <c r="R763" s="10">
        <f ca="1">I763-Results!$E$5*H763</f>
        <v>3.3111453089049889</v>
      </c>
      <c r="S763" s="10" cm="1">
        <f t="array" aca="1" ref="S763" ca="1">SUMPRODUCT(J763:O763,TRANSPOSE(Test!AR$28:AR$33))+Test!$AD$20-Test!$AC$26</f>
        <v>-2.709902729188773</v>
      </c>
      <c r="T763" s="10">
        <f ca="1">SUMPRODUCT(J763:O763,Results!K$9:P$9)</f>
        <v>2.618268123440024</v>
      </c>
      <c r="U763" s="10">
        <f ca="1">SUMPRODUCT(J763:O763,Results!K$9:P$9)+Test!$AD$20-Test!$AC$31</f>
        <v>2.6352241799651162</v>
      </c>
      <c r="V763" s="10">
        <f t="shared" ca="1" si="67"/>
        <v>-2.1984773929232571</v>
      </c>
      <c r="W763" s="10">
        <f t="shared" ca="1" si="68"/>
        <v>-1.973605333883351</v>
      </c>
      <c r="X763" s="10">
        <f t="shared" ca="1" si="69"/>
        <v>-1.4561692615295934</v>
      </c>
      <c r="Y763" s="10">
        <f t="shared" ca="1" si="70"/>
        <v>4.5648787765641687</v>
      </c>
      <c r="Z763" s="10">
        <f ca="1">I763-Test!$AD$20</f>
        <v>1.5728479804935103</v>
      </c>
      <c r="AA763" s="10">
        <f t="shared" ca="1" si="71"/>
        <v>-0.78024813258972059</v>
      </c>
    </row>
    <row r="764" spans="1:27">
      <c r="A764" s="6">
        <f ca="1">LN((RAND()^(-Results!$F$4))-1)</f>
        <v>1.0395978743428445</v>
      </c>
      <c r="B764" s="6">
        <f ca="1">LN((RAND()^(-Results!$F$4))-1)</f>
        <v>8.1010650066060397E-2</v>
      </c>
      <c r="C764" s="6">
        <f ca="1">LN((RAND()^(-Results!$F$4))-1)</f>
        <v>-1.2811505492606385</v>
      </c>
      <c r="D764" s="6">
        <f ca="1">LN((RAND()^(-Results!$F$4))-1)</f>
        <v>-2.6764910232097976</v>
      </c>
      <c r="E764" s="6">
        <f ca="1">LN((RAND()^(-Results!$F$4))-1)</f>
        <v>-2.616634880875421</v>
      </c>
      <c r="F764" s="6">
        <f ca="1">LN((RAND()^(-Results!$F$4))-1)</f>
        <v>-1.7123685464595926</v>
      </c>
      <c r="G764" s="6">
        <f ca="1">LN((RAND()^(-Results!$F$4))-1)</f>
        <v>1.8040359261282646</v>
      </c>
      <c r="H764" s="6">
        <f t="shared" ca="1" si="66"/>
        <v>1.8622870965722689</v>
      </c>
      <c r="I764" s="10">
        <f ca="1">SUMPRODUCT(J764:O764,Results!B$12:G$12)+Results!$F$5*H764</f>
        <v>-1.3881742363837688</v>
      </c>
      <c r="J764" s="10">
        <f ca="1">SUMPRODUCT($A764:$F764,Results!$B$15:$G$15)</f>
        <v>4.9850869578242412</v>
      </c>
      <c r="K764" s="10">
        <f ca="1">SUMPRODUCT($A764:$F764,Results!$B$16:$G$16)</f>
        <v>-6.8464652850150429</v>
      </c>
      <c r="L764" s="10">
        <f ca="1">SUMPRODUCT($A764:$F764,Results!$B$17:$G$17)</f>
        <v>10.634703186837982</v>
      </c>
      <c r="M764" s="10">
        <f ca="1">SUMPRODUCT($A764:$F764,Results!$B$18:$G$18)</f>
        <v>5.9980314817686633</v>
      </c>
      <c r="N764" s="10">
        <f ca="1">SUMPRODUCT($A764:$F764,Results!$B$19:$G$19)</f>
        <v>4.2250962793949576</v>
      </c>
      <c r="O764" s="10">
        <f ca="1">SUMPRODUCT($A764:$F764,Results!$B$20:$G$20)</f>
        <v>-1.3698865658095449</v>
      </c>
      <c r="P764" s="10" cm="1">
        <f t="array" aca="1" ref="P764" ca="1">SUMPRODUCT(J764:O764,TRANSPOSE(Test!BL$20:BL$25))+Test!$AD$20-Test!$BL$27</f>
        <v>-11.378557368338598</v>
      </c>
      <c r="Q764" s="10" cm="1">
        <f t="array" aca="1" ref="Q764" ca="1">SUMPRODUCT(J764:O764,TRANSPOSE(Test!ES$20:ES$25))+Test!$AD$20-Test!$ES$27</f>
        <v>-11.48261342293023</v>
      </c>
      <c r="R764" s="10">
        <f ca="1">I764-Results!$E$5*H764</f>
        <v>-8.8373226226728434</v>
      </c>
      <c r="S764" s="10" cm="1">
        <f t="array" aca="1" ref="S764" ca="1">SUMPRODUCT(J764:O764,TRANSPOSE(Test!AR$28:AR$33))+Test!$AD$20-Test!$AC$26</f>
        <v>-15.448281610030413</v>
      </c>
      <c r="T764" s="10">
        <f ca="1">SUMPRODUCT(J764:O764,Results!K$9:P$9)</f>
        <v>-12.083993476394438</v>
      </c>
      <c r="U764" s="10">
        <f ca="1">SUMPRODUCT(J764:O764,Results!K$9:P$9)+Test!$AD$20-Test!$AC$31</f>
        <v>-12.067037419869346</v>
      </c>
      <c r="V764" s="10">
        <f t="shared" ca="1" si="67"/>
        <v>9.9903831319548289</v>
      </c>
      <c r="W764" s="10">
        <f t="shared" ca="1" si="68"/>
        <v>10.094439186546461</v>
      </c>
      <c r="X764" s="10">
        <f t="shared" ca="1" si="69"/>
        <v>7.4491483862890746</v>
      </c>
      <c r="Y764" s="10">
        <f t="shared" ca="1" si="70"/>
        <v>14.060107373646645</v>
      </c>
      <c r="Z764" s="10">
        <f ca="1">I764-Test!$AD$20</f>
        <v>-1.6703023032656541</v>
      </c>
      <c r="AA764" s="10">
        <f t="shared" ca="1" si="71"/>
        <v>10.678863183485577</v>
      </c>
    </row>
    <row r="765" spans="1:27">
      <c r="A765" s="6">
        <f ca="1">LN((RAND()^(-Results!$F$4))-1)</f>
        <v>-1.2061102476933547</v>
      </c>
      <c r="B765" s="6">
        <f ca="1">LN((RAND()^(-Results!$F$4))-1)</f>
        <v>-2.1218018144427373</v>
      </c>
      <c r="C765" s="6">
        <f ca="1">LN((RAND()^(-Results!$F$4))-1)</f>
        <v>0.49785583944579503</v>
      </c>
      <c r="D765" s="6">
        <f ca="1">LN((RAND()^(-Results!$F$4))-1)</f>
        <v>1.2068520936200899</v>
      </c>
      <c r="E765" s="6">
        <f ca="1">LN((RAND()^(-Results!$F$4))-1)</f>
        <v>-0.65044904713131491</v>
      </c>
      <c r="F765" s="6">
        <f ca="1">LN((RAND()^(-Results!$F$4))-1)</f>
        <v>0.70807491451226579</v>
      </c>
      <c r="G765" s="6">
        <f ca="1">LN((RAND()^(-Results!$F$4))-1)</f>
        <v>1.1894865265018293</v>
      </c>
      <c r="H765" s="6">
        <f t="shared" ca="1" si="66"/>
        <v>1.2477376969458336</v>
      </c>
      <c r="I765" s="10">
        <f ca="1">SUMPRODUCT(J765:O765,Results!B$12:G$12)+Results!$F$5*H765</f>
        <v>-5.3361843484041946</v>
      </c>
      <c r="J765" s="10">
        <f ca="1">SUMPRODUCT($A765:$F765,Results!$B$15:$G$15)</f>
        <v>2.4864802603886726</v>
      </c>
      <c r="K765" s="10">
        <f ca="1">SUMPRODUCT($A765:$F765,Results!$B$16:$G$16)</f>
        <v>-2.7965904479626342</v>
      </c>
      <c r="L765" s="10">
        <f ca="1">SUMPRODUCT($A765:$F765,Results!$B$17:$G$17)</f>
        <v>1.4916815332846509</v>
      </c>
      <c r="M765" s="10">
        <f ca="1">SUMPRODUCT($A765:$F765,Results!$B$18:$G$18)</f>
        <v>-3.6675480806643974</v>
      </c>
      <c r="N765" s="10">
        <f ca="1">SUMPRODUCT($A765:$F765,Results!$B$19:$G$19)</f>
        <v>-5.2916483421255096</v>
      </c>
      <c r="O765" s="10">
        <f ca="1">SUMPRODUCT($A765:$F765,Results!$B$20:$G$20)</f>
        <v>1.3709725917474986</v>
      </c>
      <c r="P765" s="10" cm="1">
        <f t="array" aca="1" ref="P765" ca="1">SUMPRODUCT(J765:O765,TRANSPOSE(Test!BL$20:BL$25))+Test!$AD$20-Test!$BL$27</f>
        <v>-10.929363565775754</v>
      </c>
      <c r="Q765" s="10" cm="1">
        <f t="array" aca="1" ref="Q765" ca="1">SUMPRODUCT(J765:O765,TRANSPOSE(Test!ES$20:ES$25))+Test!$AD$20-Test!$ES$27</f>
        <v>-10.954440459091204</v>
      </c>
      <c r="R765" s="10">
        <f ca="1">I765-Results!$E$5*H765</f>
        <v>-10.327135136187529</v>
      </c>
      <c r="S765" s="10" cm="1">
        <f t="array" aca="1" ref="S765" ca="1">SUMPRODUCT(J765:O765,TRANSPOSE(Test!AR$28:AR$33))+Test!$AD$20-Test!$AC$26</f>
        <v>-5.7787446747978857</v>
      </c>
      <c r="T765" s="10">
        <f ca="1">SUMPRODUCT(J765:O765,Results!K$9:P$9)</f>
        <v>-11.074710197397296</v>
      </c>
      <c r="U765" s="10">
        <f ca="1">SUMPRODUCT(J765:O765,Results!K$9:P$9)+Test!$AD$20-Test!$AC$31</f>
        <v>-11.057754140872204</v>
      </c>
      <c r="V765" s="10">
        <f t="shared" ca="1" si="67"/>
        <v>5.5931792173715591</v>
      </c>
      <c r="W765" s="10">
        <f t="shared" ca="1" si="68"/>
        <v>5.6182561106870095</v>
      </c>
      <c r="X765" s="10">
        <f t="shared" ca="1" si="69"/>
        <v>4.9909507877833343</v>
      </c>
      <c r="Y765" s="10">
        <f t="shared" ca="1" si="70"/>
        <v>0.44256032639369103</v>
      </c>
      <c r="Z765" s="10">
        <f ca="1">I765-Test!$AD$20</f>
        <v>-5.6183124152860797</v>
      </c>
      <c r="AA765" s="10">
        <f t="shared" ca="1" si="71"/>
        <v>5.7215697924680091</v>
      </c>
    </row>
    <row r="766" spans="1:27">
      <c r="A766" s="6">
        <f ca="1">LN((RAND()^(-Results!$F$4))-1)</f>
        <v>1.7815183354870043</v>
      </c>
      <c r="B766" s="6">
        <f ca="1">LN((RAND()^(-Results!$F$4))-1)</f>
        <v>1.9605589679823352</v>
      </c>
      <c r="C766" s="6">
        <f ca="1">LN((RAND()^(-Results!$F$4))-1)</f>
        <v>-3.2648424116544241</v>
      </c>
      <c r="D766" s="6">
        <f ca="1">LN((RAND()^(-Results!$F$4))-1)</f>
        <v>-1.779867798573886</v>
      </c>
      <c r="E766" s="6">
        <f ca="1">LN((RAND()^(-Results!$F$4))-1)</f>
        <v>-3.4566532307475364</v>
      </c>
      <c r="F766" s="6">
        <f ca="1">LN((RAND()^(-Results!$F$4))-1)</f>
        <v>-0.8422895620738382</v>
      </c>
      <c r="G766" s="6">
        <f ca="1">LN((RAND()^(-Results!$F$4))-1)</f>
        <v>0.36736796789183312</v>
      </c>
      <c r="H766" s="6">
        <f t="shared" ca="1" si="66"/>
        <v>0.42561913833583737</v>
      </c>
      <c r="I766" s="10">
        <f ca="1">SUMPRODUCT(J766:O766,Results!B$12:G$12)+Results!$F$5*H766</f>
        <v>2.6222909192201733</v>
      </c>
      <c r="J766" s="10">
        <f ca="1">SUMPRODUCT($A766:$F766,Results!$B$15:$G$15)</f>
        <v>-0.60037419189461372</v>
      </c>
      <c r="K766" s="10">
        <f ca="1">SUMPRODUCT($A766:$F766,Results!$B$16:$G$16)</f>
        <v>-10.249383977419885</v>
      </c>
      <c r="L766" s="10">
        <f ca="1">SUMPRODUCT($A766:$F766,Results!$B$17:$G$17)</f>
        <v>12.643558840140471</v>
      </c>
      <c r="M766" s="10">
        <f ca="1">SUMPRODUCT($A766:$F766,Results!$B$18:$G$18)</f>
        <v>7.9226346293493579</v>
      </c>
      <c r="N766" s="10">
        <f ca="1">SUMPRODUCT($A766:$F766,Results!$B$19:$G$19)</f>
        <v>8.5045625700460334</v>
      </c>
      <c r="O766" s="10">
        <f ca="1">SUMPRODUCT($A766:$F766,Results!$B$20:$G$20)</f>
        <v>-0.68521217138268398</v>
      </c>
      <c r="P766" s="10" cm="1">
        <f t="array" aca="1" ref="P766" ca="1">SUMPRODUCT(J766:O766,TRANSPOSE(Test!BL$20:BL$25))+Test!$AD$20-Test!$BL$27</f>
        <v>-1.7160685336397963</v>
      </c>
      <c r="Q766" s="10" cm="1">
        <f t="array" aca="1" ref="Q766" ca="1">SUMPRODUCT(J766:O766,TRANSPOSE(Test!ES$20:ES$25))+Test!$AD$20-Test!$ES$27</f>
        <v>-1.702368000868788</v>
      </c>
      <c r="R766" s="10">
        <f ca="1">I766-Results!$E$5*H766</f>
        <v>0.91981436587682386</v>
      </c>
      <c r="S766" s="10" cm="1">
        <f t="array" aca="1" ref="S766" ca="1">SUMPRODUCT(J766:O766,TRANSPOSE(Test!AR$28:AR$33))+Test!$AD$20-Test!$AC$26</f>
        <v>-9.8106069771462003</v>
      </c>
      <c r="T766" s="10">
        <f ca="1">SUMPRODUCT(J766:O766,Results!K$9:P$9)</f>
        <v>-1.6952348029230371</v>
      </c>
      <c r="U766" s="10">
        <f ca="1">SUMPRODUCT(J766:O766,Results!K$9:P$9)+Test!$AD$20-Test!$AC$31</f>
        <v>-1.6782787463979445</v>
      </c>
      <c r="V766" s="10">
        <f t="shared" ca="1" si="67"/>
        <v>4.3383594528599696</v>
      </c>
      <c r="W766" s="10">
        <f t="shared" ca="1" si="68"/>
        <v>4.3246589200889609</v>
      </c>
      <c r="X766" s="10">
        <f t="shared" ca="1" si="69"/>
        <v>1.7024765533433495</v>
      </c>
      <c r="Y766" s="10">
        <f t="shared" ca="1" si="70"/>
        <v>12.432897896366374</v>
      </c>
      <c r="Z766" s="10">
        <f ca="1">I766-Test!$AD$20</f>
        <v>2.3401628523382882</v>
      </c>
      <c r="AA766" s="10">
        <f t="shared" ca="1" si="71"/>
        <v>4.3005696656181183</v>
      </c>
    </row>
    <row r="767" spans="1:27">
      <c r="A767" s="6">
        <f ca="1">LN((RAND()^(-Results!$F$4))-1)</f>
        <v>-2.51862460556098</v>
      </c>
      <c r="B767" s="6">
        <f ca="1">LN((RAND()^(-Results!$F$4))-1)</f>
        <v>0.34325859172485562</v>
      </c>
      <c r="C767" s="6">
        <f ca="1">LN((RAND()^(-Results!$F$4))-1)</f>
        <v>1.3319245079712785</v>
      </c>
      <c r="D767" s="6">
        <f ca="1">LN((RAND()^(-Results!$F$4))-1)</f>
        <v>-2.1687615111494365</v>
      </c>
      <c r="E767" s="6">
        <f ca="1">LN((RAND()^(-Results!$F$4))-1)</f>
        <v>1.2292153542122273</v>
      </c>
      <c r="F767" s="6">
        <f ca="1">LN((RAND()^(-Results!$F$4))-1)</f>
        <v>2.3959776192839213</v>
      </c>
      <c r="G767" s="6">
        <f ca="1">LN((RAND()^(-Results!$F$4))-1)</f>
        <v>-2.1663940504660917</v>
      </c>
      <c r="H767" s="6">
        <f t="shared" ca="1" si="66"/>
        <v>-2.1081428800220876</v>
      </c>
      <c r="I767" s="10">
        <f ca="1">SUMPRODUCT(J767:O767,Results!B$12:G$12)+Results!$F$5*H767</f>
        <v>-12.86462156601768</v>
      </c>
      <c r="J767" s="10">
        <f ca="1">SUMPRODUCT($A767:$F767,Results!$B$15:$G$15)</f>
        <v>3.9615346550426516</v>
      </c>
      <c r="K767" s="10">
        <f ca="1">SUMPRODUCT($A767:$F767,Results!$B$16:$G$16)</f>
        <v>8.6873094597338039</v>
      </c>
      <c r="L767" s="10">
        <f ca="1">SUMPRODUCT($A767:$F767,Results!$B$17:$G$17)</f>
        <v>-5.9201285965872277</v>
      </c>
      <c r="M767" s="10">
        <f ca="1">SUMPRODUCT($A767:$F767,Results!$B$18:$G$18)</f>
        <v>-5.1303839136105243</v>
      </c>
      <c r="N767" s="10">
        <f ca="1">SUMPRODUCT($A767:$F767,Results!$B$19:$G$19)</f>
        <v>-3.6742417106383698</v>
      </c>
      <c r="O767" s="10">
        <f ca="1">SUMPRODUCT($A767:$F767,Results!$B$20:$G$20)</f>
        <v>-0.38981730255905189</v>
      </c>
      <c r="P767" s="10" cm="1">
        <f t="array" aca="1" ref="P767" ca="1">SUMPRODUCT(J767:O767,TRANSPOSE(Test!BL$20:BL$25))+Test!$AD$20-Test!$BL$27</f>
        <v>-1.6808492737544278</v>
      </c>
      <c r="Q767" s="10" cm="1">
        <f t="array" aca="1" ref="Q767" ca="1">SUMPRODUCT(J767:O767,TRANSPOSE(Test!ES$20:ES$25))+Test!$AD$20-Test!$ES$27</f>
        <v>-1.6315386083540639</v>
      </c>
      <c r="R767" s="10">
        <f ca="1">I767-Results!$E$5*H767</f>
        <v>-4.4320500459293299</v>
      </c>
      <c r="S767" s="10" cm="1">
        <f t="array" aca="1" ref="S767" ca="1">SUMPRODUCT(J767:O767,TRANSPOSE(Test!AR$28:AR$33))+Test!$AD$20-Test!$AC$26</f>
        <v>3.8937804815812687</v>
      </c>
      <c r="T767" s="10">
        <f ca="1">SUMPRODUCT(J767:O767,Results!K$9:P$9)</f>
        <v>-1.4324442655141347</v>
      </c>
      <c r="U767" s="10">
        <f ca="1">SUMPRODUCT(J767:O767,Results!K$9:P$9)+Test!$AD$20-Test!$AC$31</f>
        <v>-1.4154882089890424</v>
      </c>
      <c r="V767" s="10">
        <f t="shared" ca="1" si="67"/>
        <v>-11.183772292263253</v>
      </c>
      <c r="W767" s="10">
        <f t="shared" ca="1" si="68"/>
        <v>-11.233082957663616</v>
      </c>
      <c r="X767" s="10">
        <f t="shared" ca="1" si="69"/>
        <v>-8.4325715200883504</v>
      </c>
      <c r="Y767" s="10">
        <f t="shared" ca="1" si="70"/>
        <v>-16.758402047598949</v>
      </c>
      <c r="Z767" s="10">
        <f ca="1">I767-Test!$AD$20</f>
        <v>-13.146749632899565</v>
      </c>
      <c r="AA767" s="10">
        <f t="shared" ca="1" si="71"/>
        <v>-11.449133357028638</v>
      </c>
    </row>
    <row r="768" spans="1:27">
      <c r="A768" s="6">
        <f ca="1">LN((RAND()^(-Results!$F$4))-1)</f>
        <v>3.9129855680967385</v>
      </c>
      <c r="B768" s="6">
        <f ca="1">LN((RAND()^(-Results!$F$4))-1)</f>
        <v>-0.37698709702262723</v>
      </c>
      <c r="C768" s="6">
        <f ca="1">LN((RAND()^(-Results!$F$4))-1)</f>
        <v>-0.38797889255472356</v>
      </c>
      <c r="D768" s="6">
        <f ca="1">LN((RAND()^(-Results!$F$4))-1)</f>
        <v>-2.0438267405522099</v>
      </c>
      <c r="E768" s="6">
        <f ca="1">LN((RAND()^(-Results!$F$4))-1)</f>
        <v>1.7587923176074014</v>
      </c>
      <c r="F768" s="6">
        <f ca="1">LN((RAND()^(-Results!$F$4))-1)</f>
        <v>-0.95494576832022904</v>
      </c>
      <c r="G768" s="6">
        <f ca="1">LN((RAND()^(-Results!$F$4))-1)</f>
        <v>-0.30087496184783796</v>
      </c>
      <c r="H768" s="6">
        <f t="shared" ca="1" si="66"/>
        <v>-0.24262379140383372</v>
      </c>
      <c r="I768" s="10">
        <f ca="1">SUMPRODUCT(J768:O768,Results!B$12:G$12)+Results!$F$5*H768</f>
        <v>24.847889481444192</v>
      </c>
      <c r="J768" s="10">
        <f ca="1">SUMPRODUCT($A768:$F768,Results!$B$15:$G$15)</f>
        <v>-9.6848544595633506</v>
      </c>
      <c r="K768" s="10">
        <f ca="1">SUMPRODUCT($A768:$F768,Results!$B$16:$G$16)</f>
        <v>3.9995926578207532</v>
      </c>
      <c r="L768" s="10">
        <f ca="1">SUMPRODUCT($A768:$F768,Results!$B$17:$G$17)</f>
        <v>-8.5370574182599466</v>
      </c>
      <c r="M768" s="10">
        <f ca="1">SUMPRODUCT($A768:$F768,Results!$B$18:$G$18)</f>
        <v>3.6681243223607214</v>
      </c>
      <c r="N768" s="10">
        <f ca="1">SUMPRODUCT($A768:$F768,Results!$B$19:$G$19)</f>
        <v>6.750997059015571</v>
      </c>
      <c r="O768" s="10">
        <f ca="1">SUMPRODUCT($A768:$F768,Results!$B$20:$G$20)</f>
        <v>-0.7521694074396561</v>
      </c>
      <c r="P768" s="10" cm="1">
        <f t="array" aca="1" ref="P768" ca="1">SUMPRODUCT(J768:O768,TRANSPOSE(Test!BL$20:BL$25))+Test!$AD$20-Test!$BL$27</f>
        <v>26.373586394339043</v>
      </c>
      <c r="Q768" s="10" cm="1">
        <f t="array" aca="1" ref="Q768" ca="1">SUMPRODUCT(J768:O768,TRANSPOSE(Test!ES$20:ES$25))+Test!$AD$20-Test!$ES$27</f>
        <v>26.212860176922021</v>
      </c>
      <c r="R768" s="10">
        <f ca="1">I768-Results!$E$5*H768</f>
        <v>25.818384647059528</v>
      </c>
      <c r="S768" s="10" cm="1">
        <f t="array" aca="1" ref="S768" ca="1">SUMPRODUCT(J768:O768,TRANSPOSE(Test!AR$28:AR$33))+Test!$AD$20-Test!$AC$26</f>
        <v>18.687536950336185</v>
      </c>
      <c r="T768" s="10">
        <f ca="1">SUMPRODUCT(J768:O768,Results!K$9:P$9)</f>
        <v>25.336018214602959</v>
      </c>
      <c r="U768" s="10">
        <f ca="1">SUMPRODUCT(J768:O768,Results!K$9:P$9)+Test!$AD$20-Test!$AC$31</f>
        <v>25.352974271128051</v>
      </c>
      <c r="V768" s="10">
        <f t="shared" ca="1" si="67"/>
        <v>-1.5256969128948512</v>
      </c>
      <c r="W768" s="10">
        <f t="shared" ca="1" si="68"/>
        <v>-1.3649706954778296</v>
      </c>
      <c r="X768" s="10">
        <f t="shared" ca="1" si="69"/>
        <v>-0.97049516561533622</v>
      </c>
      <c r="Y768" s="10">
        <f t="shared" ca="1" si="70"/>
        <v>6.160352531108007</v>
      </c>
      <c r="Z768" s="10">
        <f ca="1">I768-Test!$AD$20</f>
        <v>24.565761414562306</v>
      </c>
      <c r="AA768" s="10">
        <f t="shared" ca="1" si="71"/>
        <v>-0.50508478968385973</v>
      </c>
    </row>
    <row r="769" spans="1:27">
      <c r="A769" s="6">
        <f ca="1">LN((RAND()^(-Results!$F$4))-1)</f>
        <v>-2.5231041709378905</v>
      </c>
      <c r="B769" s="6">
        <f ca="1">LN((RAND()^(-Results!$F$4))-1)</f>
        <v>0.64316965702817985</v>
      </c>
      <c r="C769" s="6">
        <f ca="1">LN((RAND()^(-Results!$F$4))-1)</f>
        <v>0.8779965046880559</v>
      </c>
      <c r="D769" s="6">
        <f ca="1">LN((RAND()^(-Results!$F$4))-1)</f>
        <v>-0.29516943004755214</v>
      </c>
      <c r="E769" s="6">
        <f ca="1">LN((RAND()^(-Results!$F$4))-1)</f>
        <v>-5.1645094808086665</v>
      </c>
      <c r="F769" s="6">
        <f ca="1">LN((RAND()^(-Results!$F$4))-1)</f>
        <v>3.1332302614001413</v>
      </c>
      <c r="G769" s="6">
        <f ca="1">LN((RAND()^(-Results!$F$4))-1)</f>
        <v>-0.36282728434004785</v>
      </c>
      <c r="H769" s="6">
        <f t="shared" ca="1" si="66"/>
        <v>-0.30457611389604361</v>
      </c>
      <c r="I769" s="10">
        <f ca="1">SUMPRODUCT(J769:O769,Results!B$12:G$12)+Results!$F$5*H769</f>
        <v>-19.550075565882764</v>
      </c>
      <c r="J769" s="10">
        <f ca="1">SUMPRODUCT($A769:$F769,Results!$B$15:$G$15)</f>
        <v>8.2755955314696692</v>
      </c>
      <c r="K769" s="10">
        <f ca="1">SUMPRODUCT($A769:$F769,Results!$B$16:$G$16)</f>
        <v>-7.3132851830236962</v>
      </c>
      <c r="L769" s="10">
        <f ca="1">SUMPRODUCT($A769:$F769,Results!$B$17:$G$17)</f>
        <v>20.239429813856461</v>
      </c>
      <c r="M769" s="10">
        <f ca="1">SUMPRODUCT($A769:$F769,Results!$B$18:$G$18)</f>
        <v>-7.1320975646580216</v>
      </c>
      <c r="N769" s="10">
        <f ca="1">SUMPRODUCT($A769:$F769,Results!$B$19:$G$19)</f>
        <v>2.5449342758464333</v>
      </c>
      <c r="O769" s="10">
        <f ca="1">SUMPRODUCT($A769:$F769,Results!$B$20:$G$20)</f>
        <v>6.3557707936818293</v>
      </c>
      <c r="P769" s="10" cm="1">
        <f t="array" aca="1" ref="P769" ca="1">SUMPRODUCT(J769:O769,TRANSPOSE(Test!BL$20:BL$25))+Test!$AD$20-Test!$BL$27</f>
        <v>-18.710166043633571</v>
      </c>
      <c r="Q769" s="10" cm="1">
        <f t="array" aca="1" ref="Q769" ca="1">SUMPRODUCT(J769:O769,TRANSPOSE(Test!ES$20:ES$25))+Test!$AD$20-Test!$ES$27</f>
        <v>-18.613340155653407</v>
      </c>
      <c r="R769" s="10">
        <f ca="1">I769-Results!$E$5*H769</f>
        <v>-18.33177111029859</v>
      </c>
      <c r="S769" s="10" cm="1">
        <f t="array" aca="1" ref="S769" ca="1">SUMPRODUCT(J769:O769,TRANSPOSE(Test!AR$28:AR$33))+Test!$AD$20-Test!$AC$26</f>
        <v>-8.6394605328131675</v>
      </c>
      <c r="T769" s="10">
        <f ca="1">SUMPRODUCT(J769:O769,Results!K$9:P$9)</f>
        <v>-18.153702988478834</v>
      </c>
      <c r="U769" s="10">
        <f ca="1">SUMPRODUCT(J769:O769,Results!K$9:P$9)+Test!$AD$20-Test!$AC$31</f>
        <v>-18.136746931953741</v>
      </c>
      <c r="V769" s="10">
        <f t="shared" ca="1" si="67"/>
        <v>-0.83990952224919369</v>
      </c>
      <c r="W769" s="10">
        <f t="shared" ca="1" si="68"/>
        <v>-0.9367354102293568</v>
      </c>
      <c r="X769" s="10">
        <f t="shared" ca="1" si="69"/>
        <v>-1.2183044555841747</v>
      </c>
      <c r="Y769" s="10">
        <f t="shared" ca="1" si="70"/>
        <v>-10.910615033069597</v>
      </c>
      <c r="Z769" s="10">
        <f ca="1">I769-Test!$AD$20</f>
        <v>-19.832203632764649</v>
      </c>
      <c r="AA769" s="10">
        <f t="shared" ca="1" si="71"/>
        <v>-1.413328633929023</v>
      </c>
    </row>
    <row r="770" spans="1:27">
      <c r="A770" s="6">
        <f ca="1">LN((RAND()^(-Results!$F$4))-1)</f>
        <v>1.0002381123673161</v>
      </c>
      <c r="B770" s="6">
        <f ca="1">LN((RAND()^(-Results!$F$4))-1)</f>
        <v>-1.8404778807801252</v>
      </c>
      <c r="C770" s="6">
        <f ca="1">LN((RAND()^(-Results!$F$4))-1)</f>
        <v>1.3248119749923875</v>
      </c>
      <c r="D770" s="6">
        <f ca="1">LN((RAND()^(-Results!$F$4))-1)</f>
        <v>4.6563060459545307</v>
      </c>
      <c r="E770" s="6">
        <f ca="1">LN((RAND()^(-Results!$F$4))-1)</f>
        <v>2.4903924463357918</v>
      </c>
      <c r="F770" s="6">
        <f ca="1">LN((RAND()^(-Results!$F$4))-1)</f>
        <v>3.0718093707064156E-2</v>
      </c>
      <c r="G770" s="6">
        <f ca="1">LN((RAND()^(-Results!$F$4))-1)</f>
        <v>1.2633838346437005</v>
      </c>
      <c r="H770" s="6">
        <f t="shared" ca="1" si="66"/>
        <v>1.3216350050877048</v>
      </c>
      <c r="I770" s="10">
        <f ca="1">SUMPRODUCT(J770:O770,Results!B$12:G$12)+Results!$F$5*H770</f>
        <v>19.863337401574981</v>
      </c>
      <c r="J770" s="10">
        <f ca="1">SUMPRODUCT($A770:$F770,Results!$B$15:$G$15)</f>
        <v>-8.759212101389295</v>
      </c>
      <c r="K770" s="10">
        <f ca="1">SUMPRODUCT($A770:$F770,Results!$B$16:$G$16)</f>
        <v>2.2732559445595806</v>
      </c>
      <c r="L770" s="10">
        <f ca="1">SUMPRODUCT($A770:$F770,Results!$B$17:$G$17)</f>
        <v>-9.6760705757224628</v>
      </c>
      <c r="M770" s="10">
        <f ca="1">SUMPRODUCT($A770:$F770,Results!$B$18:$G$18)</f>
        <v>-4.645746208137969</v>
      </c>
      <c r="N770" s="10">
        <f ca="1">SUMPRODUCT($A770:$F770,Results!$B$19:$G$19)</f>
        <v>-3.6111295551042142</v>
      </c>
      <c r="O770" s="10">
        <f ca="1">SUMPRODUCT($A770:$F770,Results!$B$20:$G$20)</f>
        <v>2.4396519284497931</v>
      </c>
      <c r="P770" s="10" cm="1">
        <f t="array" aca="1" ref="P770" ca="1">SUMPRODUCT(J770:O770,TRANSPOSE(Test!BL$20:BL$25))+Test!$AD$20-Test!$BL$27</f>
        <v>14.385052056593132</v>
      </c>
      <c r="Q770" s="10" cm="1">
        <f t="array" aca="1" ref="Q770" ca="1">SUMPRODUCT(J770:O770,TRANSPOSE(Test!ES$20:ES$25))+Test!$AD$20-Test!$ES$27</f>
        <v>14.39212776211378</v>
      </c>
      <c r="R770" s="10">
        <f ca="1">I770-Results!$E$5*H770</f>
        <v>14.576797381224161</v>
      </c>
      <c r="S770" s="10" cm="1">
        <f t="array" aca="1" ref="S770" ca="1">SUMPRODUCT(J770:O770,TRANSPOSE(Test!AR$28:AR$33))+Test!$AD$20-Test!$AC$26</f>
        <v>16.660173236436222</v>
      </c>
      <c r="T770" s="10">
        <f ca="1">SUMPRODUCT(J770:O770,Results!K$9:P$9)</f>
        <v>14.50344879293022</v>
      </c>
      <c r="U770" s="10">
        <f ca="1">SUMPRODUCT(J770:O770,Results!K$9:P$9)+Test!$AD$20-Test!$AC$31</f>
        <v>14.520404849455312</v>
      </c>
      <c r="V770" s="10">
        <f t="shared" ca="1" si="67"/>
        <v>5.4782853449818489</v>
      </c>
      <c r="W770" s="10">
        <f t="shared" ca="1" si="68"/>
        <v>5.4712096394612004</v>
      </c>
      <c r="X770" s="10">
        <f t="shared" ca="1" si="69"/>
        <v>5.2865400203508202</v>
      </c>
      <c r="Y770" s="10">
        <f t="shared" ca="1" si="70"/>
        <v>3.2031641651387588</v>
      </c>
      <c r="Z770" s="10">
        <f ca="1">I770-Test!$AD$20</f>
        <v>19.581209334693096</v>
      </c>
      <c r="AA770" s="10">
        <f t="shared" ca="1" si="71"/>
        <v>5.3429325521196684</v>
      </c>
    </row>
    <row r="771" spans="1:27">
      <c r="A771" s="6">
        <f ca="1">LN((RAND()^(-Results!$F$4))-1)</f>
        <v>0.42378897020963524</v>
      </c>
      <c r="B771" s="6">
        <f ca="1">LN((RAND()^(-Results!$F$4))-1)</f>
        <v>-0.36461060631711917</v>
      </c>
      <c r="C771" s="6">
        <f ca="1">LN((RAND()^(-Results!$F$4))-1)</f>
        <v>-1.5003305877623287</v>
      </c>
      <c r="D771" s="6">
        <f ca="1">LN((RAND()^(-Results!$F$4))-1)</f>
        <v>1.0044126103710209</v>
      </c>
      <c r="E771" s="6">
        <f ca="1">LN((RAND()^(-Results!$F$4))-1)</f>
        <v>0.80354752685418285</v>
      </c>
      <c r="F771" s="6">
        <f ca="1">LN((RAND()^(-Results!$F$4))-1)</f>
        <v>0.98621582419546239</v>
      </c>
      <c r="G771" s="6">
        <f ca="1">LN((RAND()^(-Results!$F$4))-1)</f>
        <v>-1.0211986625359977</v>
      </c>
      <c r="H771" s="6">
        <f t="shared" ref="H771:H834" ca="1" si="72">G771-$AC$5</f>
        <v>-0.96294749209199337</v>
      </c>
      <c r="I771" s="10">
        <f ca="1">SUMPRODUCT(J771:O771,Results!B$12:G$12)+Results!$F$5*H771</f>
        <v>4.7133596169279395</v>
      </c>
      <c r="J771" s="10">
        <f ca="1">SUMPRODUCT($A771:$F771,Results!$B$15:$G$15)</f>
        <v>-6.2544925212051483</v>
      </c>
      <c r="K771" s="10">
        <f ca="1">SUMPRODUCT($A771:$F771,Results!$B$16:$G$16)</f>
        <v>-0.65040610224983664</v>
      </c>
      <c r="L771" s="10">
        <f ca="1">SUMPRODUCT($A771:$F771,Results!$B$17:$G$17)</f>
        <v>-6.06381723053389</v>
      </c>
      <c r="M771" s="10">
        <f ca="1">SUMPRODUCT($A771:$F771,Results!$B$18:$G$18)</f>
        <v>0.10308084289613029</v>
      </c>
      <c r="N771" s="10">
        <f ca="1">SUMPRODUCT($A771:$F771,Results!$B$19:$G$19)</f>
        <v>-1.3403257969505615</v>
      </c>
      <c r="O771" s="10">
        <f ca="1">SUMPRODUCT($A771:$F771,Results!$B$20:$G$20)</f>
        <v>-0.37910928848076297</v>
      </c>
      <c r="P771" s="10" cm="1">
        <f t="array" aca="1" ref="P771" ca="1">SUMPRODUCT(J771:O771,TRANSPOSE(Test!BL$20:BL$25))+Test!$AD$20-Test!$BL$27</f>
        <v>9.0786347588877625</v>
      </c>
      <c r="Q771" s="10" cm="1">
        <f t="array" aca="1" ref="Q771" ca="1">SUMPRODUCT(J771:O771,TRANSPOSE(Test!ES$20:ES$25))+Test!$AD$20-Test!$ES$27</f>
        <v>9.1189606300066615</v>
      </c>
      <c r="R771" s="10">
        <f ca="1">I771-Results!$E$5*H771</f>
        <v>8.565149585295913</v>
      </c>
      <c r="S771" s="10" cm="1">
        <f t="array" aca="1" ref="S771" ca="1">SUMPRODUCT(J771:O771,TRANSPOSE(Test!AR$28:AR$33))+Test!$AD$20-Test!$AC$26</f>
        <v>6.826466168207709</v>
      </c>
      <c r="T771" s="10">
        <f ca="1">SUMPRODUCT(J771:O771,Results!K$9:P$9)</f>
        <v>9.3243098616160616</v>
      </c>
      <c r="U771" s="10">
        <f ca="1">SUMPRODUCT(J771:O771,Results!K$9:P$9)+Test!$AD$20-Test!$AC$31</f>
        <v>9.3412659181411541</v>
      </c>
      <c r="V771" s="10">
        <f t="shared" ref="V771:V834" ca="1" si="73">I771-P771</f>
        <v>-4.365275141959823</v>
      </c>
      <c r="W771" s="10">
        <f t="shared" ref="W771:W834" ca="1" si="74">I771-Q771</f>
        <v>-4.405601013078722</v>
      </c>
      <c r="X771" s="10">
        <f t="shared" ref="X771:X834" ca="1" si="75">I771-R771</f>
        <v>-3.8517899683679735</v>
      </c>
      <c r="Y771" s="10">
        <f t="shared" ref="Y771:Y834" ca="1" si="76">I771-S771</f>
        <v>-2.1131065512797695</v>
      </c>
      <c r="Z771" s="10">
        <f ca="1">I771-Test!$AD$20</f>
        <v>4.4312315500460544</v>
      </c>
      <c r="AA771" s="10">
        <f t="shared" ref="AA771:AA834" ca="1" si="77">I771-U771</f>
        <v>-4.6279063012132147</v>
      </c>
    </row>
    <row r="772" spans="1:27">
      <c r="A772" s="6">
        <f ca="1">LN((RAND()^(-Results!$F$4))-1)</f>
        <v>2.038198568507422</v>
      </c>
      <c r="B772" s="6">
        <f ca="1">LN((RAND()^(-Results!$F$4))-1)</f>
        <v>-0.27344930556106273</v>
      </c>
      <c r="C772" s="6">
        <f ca="1">LN((RAND()^(-Results!$F$4))-1)</f>
        <v>0.77306962682929414</v>
      </c>
      <c r="D772" s="6">
        <f ca="1">LN((RAND()^(-Results!$F$4))-1)</f>
        <v>2.283086300153566</v>
      </c>
      <c r="E772" s="6">
        <f ca="1">LN((RAND()^(-Results!$F$4))-1)</f>
        <v>0.23723792054164994</v>
      </c>
      <c r="F772" s="6">
        <f ca="1">LN((RAND()^(-Results!$F$4))-1)</f>
        <v>1.6040982693842361</v>
      </c>
      <c r="G772" s="6">
        <f ca="1">LN((RAND()^(-Results!$F$4))-1)</f>
        <v>-0.83530153277215069</v>
      </c>
      <c r="H772" s="6">
        <f t="shared" ca="1" si="72"/>
        <v>-0.77705036232814639</v>
      </c>
      <c r="I772" s="10">
        <f ca="1">SUMPRODUCT(J772:O772,Results!B$12:G$12)+Results!$F$5*H772</f>
        <v>18.948684914845433</v>
      </c>
      <c r="J772" s="10">
        <f ca="1">SUMPRODUCT($A772:$F772,Results!$B$15:$G$15)</f>
        <v>-10.512832017985927</v>
      </c>
      <c r="K772" s="10">
        <f ca="1">SUMPRODUCT($A772:$F772,Results!$B$16:$G$16)</f>
        <v>0.67947650322634934</v>
      </c>
      <c r="L772" s="10">
        <f ca="1">SUMPRODUCT($A772:$F772,Results!$B$17:$G$17)</f>
        <v>-2.1405251520207278</v>
      </c>
      <c r="M772" s="10">
        <f ca="1">SUMPRODUCT($A772:$F772,Results!$B$18:$G$18)</f>
        <v>-4.8288947724235669</v>
      </c>
      <c r="N772" s="10">
        <f ca="1">SUMPRODUCT($A772:$F772,Results!$B$19:$G$19)</f>
        <v>4.7505622748971525</v>
      </c>
      <c r="O772" s="10">
        <f ca="1">SUMPRODUCT($A772:$F772,Results!$B$20:$G$20)</f>
        <v>5.0867498383333487</v>
      </c>
      <c r="P772" s="10" cm="1">
        <f t="array" aca="1" ref="P772" ca="1">SUMPRODUCT(J772:O772,TRANSPOSE(Test!BL$20:BL$25))+Test!$AD$20-Test!$BL$27</f>
        <v>23.011100627225915</v>
      </c>
      <c r="Q772" s="10" cm="1">
        <f t="array" aca="1" ref="Q772" ca="1">SUMPRODUCT(J772:O772,TRANSPOSE(Test!ES$20:ES$25))+Test!$AD$20-Test!$ES$27</f>
        <v>23.021403257818733</v>
      </c>
      <c r="R772" s="10">
        <f ca="1">I772-Results!$E$5*H772</f>
        <v>22.056886364158018</v>
      </c>
      <c r="S772" s="10" cm="1">
        <f t="array" aca="1" ref="S772" ca="1">SUMPRODUCT(J772:O772,TRANSPOSE(Test!AR$28:AR$33))+Test!$AD$20-Test!$AC$26</f>
        <v>24.07567873913753</v>
      </c>
      <c r="T772" s="10">
        <f ca="1">SUMPRODUCT(J772:O772,Results!K$9:P$9)</f>
        <v>23.092565854133674</v>
      </c>
      <c r="U772" s="10">
        <f ca="1">SUMPRODUCT(J772:O772,Results!K$9:P$9)+Test!$AD$20-Test!$AC$31</f>
        <v>23.109521910658767</v>
      </c>
      <c r="V772" s="10">
        <f t="shared" ca="1" si="73"/>
        <v>-4.0624157123804814</v>
      </c>
      <c r="W772" s="10">
        <f t="shared" ca="1" si="74"/>
        <v>-4.0727183429732996</v>
      </c>
      <c r="X772" s="10">
        <f t="shared" ca="1" si="75"/>
        <v>-3.1082014493125847</v>
      </c>
      <c r="Y772" s="10">
        <f t="shared" ca="1" si="76"/>
        <v>-5.1269938242920965</v>
      </c>
      <c r="Z772" s="10">
        <f ca="1">I772-Test!$AD$20</f>
        <v>18.666556847963548</v>
      </c>
      <c r="AA772" s="10">
        <f t="shared" ca="1" si="77"/>
        <v>-4.1608369958133338</v>
      </c>
    </row>
    <row r="773" spans="1:27">
      <c r="A773" s="6">
        <f ca="1">LN((RAND()^(-Results!$F$4))-1)</f>
        <v>-3.5409505468599764E-2</v>
      </c>
      <c r="B773" s="6">
        <f ca="1">LN((RAND()^(-Results!$F$4))-1)</f>
        <v>1.1082765353270814</v>
      </c>
      <c r="C773" s="6">
        <f ca="1">LN((RAND()^(-Results!$F$4))-1)</f>
        <v>0.30412273359227932</v>
      </c>
      <c r="D773" s="6">
        <f ca="1">LN((RAND()^(-Results!$F$4))-1)</f>
        <v>1.1688615521876233</v>
      </c>
      <c r="E773" s="6">
        <f ca="1">LN((RAND()^(-Results!$F$4))-1)</f>
        <v>-1.1953384965565153</v>
      </c>
      <c r="F773" s="6">
        <f ca="1">LN((RAND()^(-Results!$F$4))-1)</f>
        <v>-1.9531280157110538</v>
      </c>
      <c r="G773" s="6">
        <f ca="1">LN((RAND()^(-Results!$F$4))-1)</f>
        <v>-0.64434895078597987</v>
      </c>
      <c r="H773" s="6">
        <f t="shared" ca="1" si="72"/>
        <v>-0.58609778034197557</v>
      </c>
      <c r="I773" s="10">
        <f ca="1">SUMPRODUCT(J773:O773,Results!B$12:G$12)+Results!$F$5*H773</f>
        <v>-12.7311618531409</v>
      </c>
      <c r="J773" s="10">
        <f ca="1">SUMPRODUCT($A773:$F773,Results!$B$15:$G$15)</f>
        <v>4.3819221098709988</v>
      </c>
      <c r="K773" s="10">
        <f ca="1">SUMPRODUCT($A773:$F773,Results!$B$16:$G$16)</f>
        <v>-3.9372685995596983</v>
      </c>
      <c r="L773" s="10">
        <f ca="1">SUMPRODUCT($A773:$F773,Results!$B$17:$G$17)</f>
        <v>8.4837551385833745</v>
      </c>
      <c r="M773" s="10">
        <f ca="1">SUMPRODUCT($A773:$F773,Results!$B$18:$G$18)</f>
        <v>2.683502229800939</v>
      </c>
      <c r="N773" s="10">
        <f ca="1">SUMPRODUCT($A773:$F773,Results!$B$19:$G$19)</f>
        <v>1.7531616423184113</v>
      </c>
      <c r="O773" s="10">
        <f ca="1">SUMPRODUCT($A773:$F773,Results!$B$20:$G$20)</f>
        <v>-5.3041318690489447E-2</v>
      </c>
      <c r="P773" s="10" cm="1">
        <f t="array" aca="1" ref="P773" ca="1">SUMPRODUCT(J773:O773,TRANSPOSE(Test!BL$20:BL$25))+Test!$AD$20-Test!$BL$27</f>
        <v>-10.163952862339858</v>
      </c>
      <c r="Q773" s="10" cm="1">
        <f t="array" aca="1" ref="Q773" ca="1">SUMPRODUCT(J773:O773,TRANSPOSE(Test!ES$20:ES$25))+Test!$AD$20-Test!$ES$27</f>
        <v>-10.125872263300032</v>
      </c>
      <c r="R773" s="10">
        <f ca="1">I773-Results!$E$5*H773</f>
        <v>-10.386770731772998</v>
      </c>
      <c r="S773" s="10" cm="1">
        <f t="array" aca="1" ref="S773" ca="1">SUMPRODUCT(J773:O773,TRANSPOSE(Test!AR$28:AR$33))+Test!$AD$20-Test!$AC$26</f>
        <v>-10.745145018121647</v>
      </c>
      <c r="T773" s="10">
        <f ca="1">SUMPRODUCT(J773:O773,Results!K$9:P$9)</f>
        <v>-9.9241573336151614</v>
      </c>
      <c r="U773" s="10">
        <f ca="1">SUMPRODUCT(J773:O773,Results!K$9:P$9)+Test!$AD$20-Test!$AC$31</f>
        <v>-9.9072012770900688</v>
      </c>
      <c r="V773" s="10">
        <f t="shared" ca="1" si="73"/>
        <v>-2.567208990801042</v>
      </c>
      <c r="W773" s="10">
        <f t="shared" ca="1" si="74"/>
        <v>-2.6052895898408686</v>
      </c>
      <c r="X773" s="10">
        <f t="shared" ca="1" si="75"/>
        <v>-2.3443911213679023</v>
      </c>
      <c r="Y773" s="10">
        <f t="shared" ca="1" si="76"/>
        <v>-1.9860168350192531</v>
      </c>
      <c r="Z773" s="10">
        <f ca="1">I773-Test!$AD$20</f>
        <v>-13.013289920022785</v>
      </c>
      <c r="AA773" s="10">
        <f t="shared" ca="1" si="77"/>
        <v>-2.8239605760508315</v>
      </c>
    </row>
    <row r="774" spans="1:27">
      <c r="A774" s="6">
        <f ca="1">LN((RAND()^(-Results!$F$4))-1)</f>
        <v>-1.0492552675194078</v>
      </c>
      <c r="B774" s="6">
        <f ca="1">LN((RAND()^(-Results!$F$4))-1)</f>
        <v>1.0359679285502807</v>
      </c>
      <c r="C774" s="6">
        <f ca="1">LN((RAND()^(-Results!$F$4))-1)</f>
        <v>-0.90686694111073385</v>
      </c>
      <c r="D774" s="6">
        <f ca="1">LN((RAND()^(-Results!$F$4))-1)</f>
        <v>-0.56714818106412346</v>
      </c>
      <c r="E774" s="6">
        <f ca="1">LN((RAND()^(-Results!$F$4))-1)</f>
        <v>4.5853169909073941</v>
      </c>
      <c r="F774" s="6">
        <f ca="1">LN((RAND()^(-Results!$F$4))-1)</f>
        <v>-0.96557268319327738</v>
      </c>
      <c r="G774" s="6">
        <f ca="1">LN((RAND()^(-Results!$F$4))-1)</f>
        <v>-0.10061617709640072</v>
      </c>
      <c r="H774" s="6">
        <f t="shared" ca="1" si="72"/>
        <v>-4.2365006652396467E-2</v>
      </c>
      <c r="I774" s="10">
        <f ca="1">SUMPRODUCT(J774:O774,Results!B$12:G$12)+Results!$F$5*H774</f>
        <v>5.1119177844736496</v>
      </c>
      <c r="J774" s="10">
        <f ca="1">SUMPRODUCT($A774:$F774,Results!$B$15:$G$15)</f>
        <v>-1.2766520987625125</v>
      </c>
      <c r="K774" s="10">
        <f ca="1">SUMPRODUCT($A774:$F774,Results!$B$16:$G$16)</f>
        <v>9.7390377212314352</v>
      </c>
      <c r="L774" s="10">
        <f ca="1">SUMPRODUCT($A774:$F774,Results!$B$17:$G$17)</f>
        <v>-18.13766742941522</v>
      </c>
      <c r="M774" s="10">
        <f ca="1">SUMPRODUCT($A774:$F774,Results!$B$18:$G$18)</f>
        <v>4.1113009038142074</v>
      </c>
      <c r="N774" s="10">
        <f ca="1">SUMPRODUCT($A774:$F774,Results!$B$19:$G$19)</f>
        <v>-6.3050299372380296</v>
      </c>
      <c r="O774" s="10">
        <f ca="1">SUMPRODUCT($A774:$F774,Results!$B$20:$G$20)</f>
        <v>-6.9872517723637868</v>
      </c>
      <c r="P774" s="10" cm="1">
        <f t="array" aca="1" ref="P774" ca="1">SUMPRODUCT(J774:O774,TRANSPOSE(Test!BL$20:BL$25))+Test!$AD$20-Test!$BL$27</f>
        <v>5.4325351382356226</v>
      </c>
      <c r="Q774" s="10" cm="1">
        <f t="array" aca="1" ref="Q774" ca="1">SUMPRODUCT(J774:O774,TRANSPOSE(Test!ES$20:ES$25))+Test!$AD$20-Test!$ES$27</f>
        <v>5.5075421861745584</v>
      </c>
      <c r="R774" s="10">
        <f ca="1">I774-Results!$E$5*H774</f>
        <v>5.2813778110832352</v>
      </c>
      <c r="S774" s="10" cm="1">
        <f t="array" aca="1" ref="S774" ca="1">SUMPRODUCT(J774:O774,TRANSPOSE(Test!AR$28:AR$33))+Test!$AD$20-Test!$AC$26</f>
        <v>0.38260896878582562</v>
      </c>
      <c r="T774" s="10">
        <f ca="1">SUMPRODUCT(J774:O774,Results!K$9:P$9)</f>
        <v>5.8771215785225852</v>
      </c>
      <c r="U774" s="10">
        <f ca="1">SUMPRODUCT(J774:O774,Results!K$9:P$9)+Test!$AD$20-Test!$AC$31</f>
        <v>5.8940776350476778</v>
      </c>
      <c r="V774" s="10">
        <f t="shared" ca="1" si="73"/>
        <v>-0.32061735376197298</v>
      </c>
      <c r="W774" s="10">
        <f t="shared" ca="1" si="74"/>
        <v>-0.39562440170090873</v>
      </c>
      <c r="X774" s="10">
        <f t="shared" ca="1" si="75"/>
        <v>-0.16946002660958559</v>
      </c>
      <c r="Y774" s="10">
        <f t="shared" ca="1" si="76"/>
        <v>4.7293088156878245</v>
      </c>
      <c r="Z774" s="10">
        <f ca="1">I774-Test!$AD$20</f>
        <v>4.8297897175917646</v>
      </c>
      <c r="AA774" s="10">
        <f t="shared" ca="1" si="77"/>
        <v>-0.78215985057402815</v>
      </c>
    </row>
    <row r="775" spans="1:27">
      <c r="A775" s="6">
        <f ca="1">LN((RAND()^(-Results!$F$4))-1)</f>
        <v>-2.0032511170692917</v>
      </c>
      <c r="B775" s="6">
        <f ca="1">LN((RAND()^(-Results!$F$4))-1)</f>
        <v>-1.3928175330446684</v>
      </c>
      <c r="C775" s="6">
        <f ca="1">LN((RAND()^(-Results!$F$4))-1)</f>
        <v>0.36077807971840836</v>
      </c>
      <c r="D775" s="6">
        <f ca="1">LN((RAND()^(-Results!$F$4))-1)</f>
        <v>-0.51643871763977001</v>
      </c>
      <c r="E775" s="6">
        <f ca="1">LN((RAND()^(-Results!$F$4))-1)</f>
        <v>-0.92601930539194433</v>
      </c>
      <c r="F775" s="6">
        <f ca="1">LN((RAND()^(-Results!$F$4))-1)</f>
        <v>1.4912423235892993</v>
      </c>
      <c r="G775" s="6">
        <f ca="1">LN((RAND()^(-Results!$F$4))-1)</f>
        <v>-2.6542123748426185</v>
      </c>
      <c r="H775" s="6">
        <f t="shared" ca="1" si="72"/>
        <v>-2.5959612043986144</v>
      </c>
      <c r="I775" s="10">
        <f ca="1">SUMPRODUCT(J775:O775,Results!B$12:G$12)+Results!$F$5*H775</f>
        <v>-26.446087504381044</v>
      </c>
      <c r="J775" s="10">
        <f ca="1">SUMPRODUCT($A775:$F775,Results!$B$15:$G$15)</f>
        <v>4.877697241736616</v>
      </c>
      <c r="K775" s="10">
        <f ca="1">SUMPRODUCT($A775:$F775,Results!$B$16:$G$16)</f>
        <v>-1.0016413890095743</v>
      </c>
      <c r="L775" s="10">
        <f ca="1">SUMPRODUCT($A775:$F775,Results!$B$17:$G$17)</f>
        <v>2.0318277970588379</v>
      </c>
      <c r="M775" s="10">
        <f ca="1">SUMPRODUCT($A775:$F775,Results!$B$18:$G$18)</f>
        <v>-3.8040513759322714</v>
      </c>
      <c r="N775" s="10">
        <f ca="1">SUMPRODUCT($A775:$F775,Results!$B$19:$G$19)</f>
        <v>-4.8580490036832877</v>
      </c>
      <c r="O775" s="10">
        <f ca="1">SUMPRODUCT($A775:$F775,Results!$B$20:$G$20)</f>
        <v>0.74678572119310693</v>
      </c>
      <c r="P775" s="10" cm="1">
        <f t="array" aca="1" ref="P775" ca="1">SUMPRODUCT(J775:O775,TRANSPOSE(Test!BL$20:BL$25))+Test!$AD$20-Test!$BL$27</f>
        <v>-13.052391399896154</v>
      </c>
      <c r="Q775" s="10" cm="1">
        <f t="array" aca="1" ref="Q775" ca="1">SUMPRODUCT(J775:O775,TRANSPOSE(Test!ES$20:ES$25))+Test!$AD$20-Test!$ES$27</f>
        <v>-13.056827700835328</v>
      </c>
      <c r="R775" s="10">
        <f ca="1">I775-Results!$E$5*H775</f>
        <v>-16.062242686786586</v>
      </c>
      <c r="S775" s="10" cm="1">
        <f t="array" aca="1" ref="S775" ca="1">SUMPRODUCT(J775:O775,TRANSPOSE(Test!AR$28:AR$33))+Test!$AD$20-Test!$AC$26</f>
        <v>-7.4121635821348919</v>
      </c>
      <c r="T775" s="10">
        <f ca="1">SUMPRODUCT(J775:O775,Results!K$9:P$9)</f>
        <v>-13.104867888664259</v>
      </c>
      <c r="U775" s="10">
        <f ca="1">SUMPRODUCT(J775:O775,Results!K$9:P$9)+Test!$AD$20-Test!$AC$31</f>
        <v>-13.087911832139167</v>
      </c>
      <c r="V775" s="10">
        <f t="shared" ca="1" si="73"/>
        <v>-13.39369610448489</v>
      </c>
      <c r="W775" s="10">
        <f t="shared" ca="1" si="74"/>
        <v>-13.389259803545716</v>
      </c>
      <c r="X775" s="10">
        <f t="shared" ca="1" si="75"/>
        <v>-10.383844817594458</v>
      </c>
      <c r="Y775" s="10">
        <f t="shared" ca="1" si="76"/>
        <v>-19.033923922246153</v>
      </c>
      <c r="Z775" s="10">
        <f ca="1">I775-Test!$AD$20</f>
        <v>-26.728215571262929</v>
      </c>
      <c r="AA775" s="10">
        <f t="shared" ca="1" si="77"/>
        <v>-13.358175672241877</v>
      </c>
    </row>
    <row r="776" spans="1:27">
      <c r="A776" s="6">
        <f ca="1">LN((RAND()^(-Results!$F$4))-1)</f>
        <v>1.2640145574632822</v>
      </c>
      <c r="B776" s="6">
        <f ca="1">LN((RAND()^(-Results!$F$4))-1)</f>
        <v>-0.53137742740744143</v>
      </c>
      <c r="C776" s="6">
        <f ca="1">LN((RAND()^(-Results!$F$4))-1)</f>
        <v>-1.429063087561343</v>
      </c>
      <c r="D776" s="6">
        <f ca="1">LN((RAND()^(-Results!$F$4))-1)</f>
        <v>1.6377983985103002</v>
      </c>
      <c r="E776" s="6">
        <f ca="1">LN((RAND()^(-Results!$F$4))-1)</f>
        <v>-0.52475926512702831</v>
      </c>
      <c r="F776" s="6">
        <f ca="1">LN((RAND()^(-Results!$F$4))-1)</f>
        <v>-1.2408461237819293</v>
      </c>
      <c r="G776" s="6">
        <f ca="1">LN((RAND()^(-Results!$F$4))-1)</f>
        <v>1.2142475562382378</v>
      </c>
      <c r="H776" s="6">
        <f t="shared" ca="1" si="72"/>
        <v>1.2724987266822421</v>
      </c>
      <c r="I776" s="10">
        <f ca="1">SUMPRODUCT(J776:O776,Results!B$12:G$12)+Results!$F$5*H776</f>
        <v>6.9641753899868206</v>
      </c>
      <c r="J776" s="10">
        <f ca="1">SUMPRODUCT($A776:$F776,Results!$B$15:$G$15)</f>
        <v>-3.1267212399452644</v>
      </c>
      <c r="K776" s="10">
        <f ca="1">SUMPRODUCT($A776:$F776,Results!$B$16:$G$16)</f>
        <v>-5.9796384514306631</v>
      </c>
      <c r="L776" s="10">
        <f ca="1">SUMPRODUCT($A776:$F776,Results!$B$17:$G$17)</f>
        <v>1.7240030172261407</v>
      </c>
      <c r="M776" s="10">
        <f ca="1">SUMPRODUCT($A776:$F776,Results!$B$18:$G$18)</f>
        <v>3.3932859586426227</v>
      </c>
      <c r="N776" s="10">
        <f ca="1">SUMPRODUCT($A776:$F776,Results!$B$19:$G$19)</f>
        <v>0.40550317867706809</v>
      </c>
      <c r="O776" s="10">
        <f ca="1">SUMPRODUCT($A776:$F776,Results!$B$20:$G$20)</f>
        <v>-0.43908414694380249</v>
      </c>
      <c r="P776" s="10" cm="1">
        <f t="array" aca="1" ref="P776" ca="1">SUMPRODUCT(J776:O776,TRANSPOSE(Test!BL$20:BL$25))+Test!$AD$20-Test!$BL$27</f>
        <v>8.3960261676828463E-2</v>
      </c>
      <c r="Q776" s="10" cm="1">
        <f t="array" aca="1" ref="Q776" ca="1">SUMPRODUCT(J776:O776,TRANSPOSE(Test!ES$20:ES$25))+Test!$AD$20-Test!$ES$27</f>
        <v>7.1557398331143607E-2</v>
      </c>
      <c r="R776" s="10">
        <f ca="1">I776-Results!$E$5*H776</f>
        <v>1.8741804832578524</v>
      </c>
      <c r="S776" s="10" cm="1">
        <f t="array" aca="1" ref="S776" ca="1">SUMPRODUCT(J776:O776,TRANSPOSE(Test!AR$28:AR$33))+Test!$AD$20-Test!$AC$26</f>
        <v>-3.6873509562896762</v>
      </c>
      <c r="T776" s="10">
        <f ca="1">SUMPRODUCT(J776:O776,Results!K$9:P$9)</f>
        <v>2.0467403866496203E-2</v>
      </c>
      <c r="U776" s="10">
        <f ca="1">SUMPRODUCT(J776:O776,Results!K$9:P$9)+Test!$AD$20-Test!$AC$31</f>
        <v>3.742346039158867E-2</v>
      </c>
      <c r="V776" s="10">
        <f t="shared" ca="1" si="73"/>
        <v>6.8802151283099917</v>
      </c>
      <c r="W776" s="10">
        <f t="shared" ca="1" si="74"/>
        <v>6.8926179916556771</v>
      </c>
      <c r="X776" s="10">
        <f t="shared" ca="1" si="75"/>
        <v>5.0899949067289683</v>
      </c>
      <c r="Y776" s="10">
        <f t="shared" ca="1" si="76"/>
        <v>10.651526346276498</v>
      </c>
      <c r="Z776" s="10">
        <f ca="1">I776-Test!$AD$20</f>
        <v>6.6820473231049355</v>
      </c>
      <c r="AA776" s="10">
        <f t="shared" ca="1" si="77"/>
        <v>6.9267519295952322</v>
      </c>
    </row>
    <row r="777" spans="1:27">
      <c r="A777" s="6">
        <f ca="1">LN((RAND()^(-Results!$F$4))-1)</f>
        <v>0.13093055138943505</v>
      </c>
      <c r="B777" s="6">
        <f ca="1">LN((RAND()^(-Results!$F$4))-1)</f>
        <v>-1.5780496925013687</v>
      </c>
      <c r="C777" s="6">
        <f ca="1">LN((RAND()^(-Results!$F$4))-1)</f>
        <v>-0.53588218182246961</v>
      </c>
      <c r="D777" s="6">
        <f ca="1">LN((RAND()^(-Results!$F$4))-1)</f>
        <v>-0.30833985975714817</v>
      </c>
      <c r="E777" s="6">
        <f ca="1">LN((RAND()^(-Results!$F$4))-1)</f>
        <v>0.78402978092858633</v>
      </c>
      <c r="F777" s="6">
        <f ca="1">LN((RAND()^(-Results!$F$4))-1)</f>
        <v>-2.0177282326287189</v>
      </c>
      <c r="G777" s="6">
        <f ca="1">LN((RAND()^(-Results!$F$4))-1)</f>
        <v>2.6437862184516079</v>
      </c>
      <c r="H777" s="6">
        <f t="shared" ca="1" si="72"/>
        <v>2.702037388895612</v>
      </c>
      <c r="I777" s="10">
        <f ca="1">SUMPRODUCT(J777:O777,Results!B$12:G$12)+Results!$F$5*H777</f>
        <v>3.5167193274833242</v>
      </c>
      <c r="J777" s="10">
        <f ca="1">SUMPRODUCT($A777:$F777,Results!$B$15:$G$15)</f>
        <v>2.6775741558557331</v>
      </c>
      <c r="K777" s="10">
        <f ca="1">SUMPRODUCT($A777:$F777,Results!$B$16:$G$16)</f>
        <v>-1.4557706342921961</v>
      </c>
      <c r="L777" s="10">
        <f ca="1">SUMPRODUCT($A777:$F777,Results!$B$17:$G$17)</f>
        <v>-2.9561131158767382</v>
      </c>
      <c r="M777" s="10">
        <f ca="1">SUMPRODUCT($A777:$F777,Results!$B$18:$G$18)</f>
        <v>3.8203510672438039</v>
      </c>
      <c r="N777" s="10">
        <f ca="1">SUMPRODUCT($A777:$F777,Results!$B$19:$G$19)</f>
        <v>-4.3331490170707214</v>
      </c>
      <c r="O777" s="10">
        <f ca="1">SUMPRODUCT($A777:$F777,Results!$B$20:$G$20)</f>
        <v>-3.39943579390554</v>
      </c>
      <c r="P777" s="10" cm="1">
        <f t="array" aca="1" ref="P777" ca="1">SUMPRODUCT(J777:O777,TRANSPOSE(Test!BL$20:BL$25))+Test!$AD$20-Test!$BL$27</f>
        <v>-9.5102414818333134</v>
      </c>
      <c r="Q777" s="10" cm="1">
        <f t="array" aca="1" ref="Q777" ca="1">SUMPRODUCT(J777:O777,TRANSPOSE(Test!ES$20:ES$25))+Test!$AD$20-Test!$ES$27</f>
        <v>-9.6031990821249362</v>
      </c>
      <c r="R777" s="10">
        <f ca="1">I777-Results!$E$5*H777</f>
        <v>-7.2914302280991237</v>
      </c>
      <c r="S777" s="10" cm="1">
        <f t="array" aca="1" ref="S777" ca="1">SUMPRODUCT(J777:O777,TRANSPOSE(Test!AR$28:AR$33))+Test!$AD$20-Test!$AC$26</f>
        <v>-11.834910915545725</v>
      </c>
      <c r="T777" s="10">
        <f ca="1">SUMPRODUCT(J777:O777,Results!K$9:P$9)</f>
        <v>-10.092180172553812</v>
      </c>
      <c r="U777" s="10">
        <f ca="1">SUMPRODUCT(J777:O777,Results!K$9:P$9)+Test!$AD$20-Test!$AC$31</f>
        <v>-10.075224116028719</v>
      </c>
      <c r="V777" s="10">
        <f t="shared" ca="1" si="73"/>
        <v>13.026960809316638</v>
      </c>
      <c r="W777" s="10">
        <f t="shared" ca="1" si="74"/>
        <v>13.11991840960826</v>
      </c>
      <c r="X777" s="10">
        <f t="shared" ca="1" si="75"/>
        <v>10.808149555582448</v>
      </c>
      <c r="Y777" s="10">
        <f t="shared" ca="1" si="76"/>
        <v>15.351630243029049</v>
      </c>
      <c r="Z777" s="10">
        <f ca="1">I777-Test!$AD$20</f>
        <v>3.2345912606014391</v>
      </c>
      <c r="AA777" s="10">
        <f t="shared" ca="1" si="77"/>
        <v>13.591943443512044</v>
      </c>
    </row>
    <row r="778" spans="1:27">
      <c r="A778" s="6">
        <f ca="1">LN((RAND()^(-Results!$F$4))-1)</f>
        <v>1.0192657852413434</v>
      </c>
      <c r="B778" s="6">
        <f ca="1">LN((RAND()^(-Results!$F$4))-1)</f>
        <v>-1.1316144369755365</v>
      </c>
      <c r="C778" s="6">
        <f ca="1">LN((RAND()^(-Results!$F$4))-1)</f>
        <v>0.34051539219950872</v>
      </c>
      <c r="D778" s="6">
        <f ca="1">LN((RAND()^(-Results!$F$4))-1)</f>
        <v>1.0244548767090933</v>
      </c>
      <c r="E778" s="6">
        <f ca="1">LN((RAND()^(-Results!$F$4))-1)</f>
        <v>-1.2483746966057545</v>
      </c>
      <c r="F778" s="6">
        <f ca="1">LN((RAND()^(-Results!$F$4))-1)</f>
        <v>-1.2432969862717631</v>
      </c>
      <c r="G778" s="6">
        <f ca="1">LN((RAND()^(-Results!$F$4))-1)</f>
        <v>-0.12728233417067369</v>
      </c>
      <c r="H778" s="6">
        <f t="shared" ca="1" si="72"/>
        <v>-6.9031163726669439E-2</v>
      </c>
      <c r="I778" s="10">
        <f ca="1">SUMPRODUCT(J778:O778,Results!B$12:G$12)+Results!$F$5*H778</f>
        <v>-5.3383885074063206</v>
      </c>
      <c r="J778" s="10">
        <f ca="1">SUMPRODUCT($A778:$F778,Results!$B$15:$G$15)</f>
        <v>0.64747955037409</v>
      </c>
      <c r="K778" s="10">
        <f ca="1">SUMPRODUCT($A778:$F778,Results!$B$16:$G$16)</f>
        <v>-5.0708243725152569</v>
      </c>
      <c r="L778" s="10">
        <f ca="1">SUMPRODUCT($A778:$F778,Results!$B$17:$G$17)</f>
        <v>6.0033005271608175</v>
      </c>
      <c r="M778" s="10">
        <f ca="1">SUMPRODUCT($A778:$F778,Results!$B$18:$G$18)</f>
        <v>0.62690530156570756</v>
      </c>
      <c r="N778" s="10">
        <f ca="1">SUMPRODUCT($A778:$F778,Results!$B$19:$G$19)</f>
        <v>1.0948529739103674</v>
      </c>
      <c r="O778" s="10">
        <f ca="1">SUMPRODUCT($A778:$F778,Results!$B$20:$G$20)</f>
        <v>1.4792250042304913</v>
      </c>
      <c r="P778" s="10" cm="1">
        <f t="array" aca="1" ref="P778" ca="1">SUMPRODUCT(J778:O778,TRANSPOSE(Test!BL$20:BL$25))+Test!$AD$20-Test!$BL$27</f>
        <v>-4.7285689795905697</v>
      </c>
      <c r="Q778" s="10" cm="1">
        <f t="array" aca="1" ref="Q778" ca="1">SUMPRODUCT(J778:O778,TRANSPOSE(Test!ES$20:ES$25))+Test!$AD$20-Test!$ES$27</f>
        <v>-4.8022106286730404</v>
      </c>
      <c r="R778" s="10">
        <f ca="1">I778-Results!$E$5*H778</f>
        <v>-5.0622638524996431</v>
      </c>
      <c r="S778" s="10" cm="1">
        <f t="array" aca="1" ref="S778" ca="1">SUMPRODUCT(J778:O778,TRANSPOSE(Test!AR$28:AR$33))+Test!$AD$20-Test!$AC$26</f>
        <v>-4.4337925055075766</v>
      </c>
      <c r="T778" s="10">
        <f ca="1">SUMPRODUCT(J778:O778,Results!K$9:P$9)</f>
        <v>-5.1760450457585758</v>
      </c>
      <c r="U778" s="10">
        <f ca="1">SUMPRODUCT(J778:O778,Results!K$9:P$9)+Test!$AD$20-Test!$AC$31</f>
        <v>-5.1590889892334832</v>
      </c>
      <c r="V778" s="10">
        <f t="shared" ca="1" si="73"/>
        <v>-0.60981952781575099</v>
      </c>
      <c r="W778" s="10">
        <f t="shared" ca="1" si="74"/>
        <v>-0.53617787873328027</v>
      </c>
      <c r="X778" s="10">
        <f t="shared" ca="1" si="75"/>
        <v>-0.27612465490667759</v>
      </c>
      <c r="Y778" s="10">
        <f t="shared" ca="1" si="76"/>
        <v>-0.90459600189874401</v>
      </c>
      <c r="Z778" s="10">
        <f ca="1">I778-Test!$AD$20</f>
        <v>-5.6205165742882057</v>
      </c>
      <c r="AA778" s="10">
        <f t="shared" ca="1" si="77"/>
        <v>-0.1792995181728374</v>
      </c>
    </row>
    <row r="779" spans="1:27">
      <c r="A779" s="6">
        <f ca="1">LN((RAND()^(-Results!$F$4))-1)</f>
        <v>1.5598885276663073</v>
      </c>
      <c r="B779" s="6">
        <f ca="1">LN((RAND()^(-Results!$F$4))-1)</f>
        <v>0.20965806914802756</v>
      </c>
      <c r="C779" s="6">
        <f ca="1">LN((RAND()^(-Results!$F$4))-1)</f>
        <v>0.18573411905389742</v>
      </c>
      <c r="D779" s="6">
        <f ca="1">LN((RAND()^(-Results!$F$4))-1)</f>
        <v>1.117205059639498</v>
      </c>
      <c r="E779" s="6">
        <f ca="1">LN((RAND()^(-Results!$F$4))-1)</f>
        <v>1.4613316544844219</v>
      </c>
      <c r="F779" s="6">
        <f ca="1">LN((RAND()^(-Results!$F$4))-1)</f>
        <v>0.99437962938414437</v>
      </c>
      <c r="G779" s="6">
        <f ca="1">LN((RAND()^(-Results!$F$4))-1)</f>
        <v>-0.64555730562943059</v>
      </c>
      <c r="H779" s="6">
        <f t="shared" ca="1" si="72"/>
        <v>-0.58730613518542629</v>
      </c>
      <c r="I779" s="10">
        <f ca="1">SUMPRODUCT(J779:O779,Results!B$12:G$12)+Results!$F$5*H779</f>
        <v>18.245802431685942</v>
      </c>
      <c r="J779" s="10">
        <f ca="1">SUMPRODUCT($A779:$F779,Results!$B$15:$G$15)</f>
        <v>-9.014804220320519</v>
      </c>
      <c r="K779" s="10">
        <f ca="1">SUMPRODUCT($A779:$F779,Results!$B$16:$G$16)</f>
        <v>3.5299523088682445</v>
      </c>
      <c r="L779" s="10">
        <f ca="1">SUMPRODUCT($A779:$F779,Results!$B$17:$G$17)</f>
        <v>-6.9837482223467715</v>
      </c>
      <c r="M779" s="10">
        <f ca="1">SUMPRODUCT($A779:$F779,Results!$B$18:$G$18)</f>
        <v>-2.0667575901724744</v>
      </c>
      <c r="N779" s="10">
        <f ca="1">SUMPRODUCT($A779:$F779,Results!$B$19:$G$19)</f>
        <v>2.8333480646731908</v>
      </c>
      <c r="O779" s="10">
        <f ca="1">SUMPRODUCT($A779:$F779,Results!$B$20:$G$20)</f>
        <v>1.8215976936997615</v>
      </c>
      <c r="P779" s="10" cm="1">
        <f t="array" aca="1" ref="P779" ca="1">SUMPRODUCT(J779:O779,TRANSPOSE(Test!BL$20:BL$25))+Test!$AD$20-Test!$BL$27</f>
        <v>21.271874074478578</v>
      </c>
      <c r="Q779" s="10" cm="1">
        <f t="array" aca="1" ref="Q779" ca="1">SUMPRODUCT(J779:O779,TRANSPOSE(Test!ES$20:ES$25))+Test!$AD$20-Test!$ES$27</f>
        <v>21.289973103551208</v>
      </c>
      <c r="R779" s="10">
        <f ca="1">I779-Results!$E$5*H779</f>
        <v>20.595026972427647</v>
      </c>
      <c r="S779" s="10" cm="1">
        <f t="array" aca="1" ref="S779" ca="1">SUMPRODUCT(J779:O779,TRANSPOSE(Test!AR$28:AR$33))+Test!$AD$20-Test!$AC$26</f>
        <v>19.849982961376067</v>
      </c>
      <c r="T779" s="10">
        <f ca="1">SUMPRODUCT(J779:O779,Results!K$9:P$9)</f>
        <v>21.383899272798555</v>
      </c>
      <c r="U779" s="10">
        <f ca="1">SUMPRODUCT(J779:O779,Results!K$9:P$9)+Test!$AD$20-Test!$AC$31</f>
        <v>21.400855329323647</v>
      </c>
      <c r="V779" s="10">
        <f t="shared" ca="1" si="73"/>
        <v>-3.0260716427926369</v>
      </c>
      <c r="W779" s="10">
        <f t="shared" ca="1" si="74"/>
        <v>-3.0441706718652668</v>
      </c>
      <c r="X779" s="10">
        <f t="shared" ca="1" si="75"/>
        <v>-2.3492245407417052</v>
      </c>
      <c r="Y779" s="10">
        <f t="shared" ca="1" si="76"/>
        <v>-1.6041805296901259</v>
      </c>
      <c r="Z779" s="10">
        <f ca="1">I779-Test!$AD$20</f>
        <v>17.963674364804056</v>
      </c>
      <c r="AA779" s="10">
        <f t="shared" ca="1" si="77"/>
        <v>-3.1550528976377059</v>
      </c>
    </row>
    <row r="780" spans="1:27">
      <c r="A780" s="6">
        <f ca="1">LN((RAND()^(-Results!$F$4))-1)</f>
        <v>4.0806354733848771</v>
      </c>
      <c r="B780" s="6">
        <f ca="1">LN((RAND()^(-Results!$F$4))-1)</f>
        <v>1.9854760647197209</v>
      </c>
      <c r="C780" s="6">
        <f ca="1">LN((RAND()^(-Results!$F$4))-1)</f>
        <v>2.1745292362550139</v>
      </c>
      <c r="D780" s="6">
        <f ca="1">LN((RAND()^(-Results!$F$4))-1)</f>
        <v>0.40572908411488529</v>
      </c>
      <c r="E780" s="6">
        <f ca="1">LN((RAND()^(-Results!$F$4))-1)</f>
        <v>1.037866093809628</v>
      </c>
      <c r="F780" s="6">
        <f ca="1">LN((RAND()^(-Results!$F$4))-1)</f>
        <v>0.97833468846869254</v>
      </c>
      <c r="G780" s="6">
        <f ca="1">LN((RAND()^(-Results!$F$4))-1)</f>
        <v>2.1308641986801522</v>
      </c>
      <c r="H780" s="6">
        <f t="shared" ca="1" si="72"/>
        <v>2.1891153691241563</v>
      </c>
      <c r="I780" s="10">
        <f ca="1">SUMPRODUCT(J780:O780,Results!B$12:G$12)+Results!$F$5*H780</f>
        <v>52.191281318230537</v>
      </c>
      <c r="J780" s="10">
        <f ca="1">SUMPRODUCT($A780:$F780,Results!$B$15:$G$15)</f>
        <v>-13.460728013554428</v>
      </c>
      <c r="K780" s="10">
        <f ca="1">SUMPRODUCT($A780:$F780,Results!$B$16:$G$16)</f>
        <v>7.1894398702538247</v>
      </c>
      <c r="L780" s="10">
        <f ca="1">SUMPRODUCT($A780:$F780,Results!$B$17:$G$17)</f>
        <v>-2.7213632354209647</v>
      </c>
      <c r="M780" s="10">
        <f ca="1">SUMPRODUCT($A780:$F780,Results!$B$18:$G$18)</f>
        <v>-3.6981771897322919</v>
      </c>
      <c r="N780" s="10">
        <f ca="1">SUMPRODUCT($A780:$F780,Results!$B$19:$G$19)</f>
        <v>13.759417331122206</v>
      </c>
      <c r="O780" s="10">
        <f ca="1">SUMPRODUCT($A780:$F780,Results!$B$20:$G$20)</f>
        <v>5.985225391444347</v>
      </c>
      <c r="P780" s="10" cm="1">
        <f t="array" aca="1" ref="P780" ca="1">SUMPRODUCT(J780:O780,TRANSPOSE(Test!BL$20:BL$25))+Test!$AD$20-Test!$BL$27</f>
        <v>41.500834492897376</v>
      </c>
      <c r="Q780" s="10" cm="1">
        <f t="array" aca="1" ref="Q780" ca="1">SUMPRODUCT(J780:O780,TRANSPOSE(Test!ES$20:ES$25))+Test!$AD$20-Test!$ES$27</f>
        <v>41.482758837862761</v>
      </c>
      <c r="R780" s="10">
        <f ca="1">I780-Results!$E$5*H780</f>
        <v>43.434819841733912</v>
      </c>
      <c r="S780" s="10" cm="1">
        <f t="array" aca="1" ref="S780" ca="1">SUMPRODUCT(J780:O780,TRANSPOSE(Test!AR$28:AR$33))+Test!$AD$20-Test!$AC$26</f>
        <v>39.428258596242657</v>
      </c>
      <c r="T780" s="10">
        <f ca="1">SUMPRODUCT(J780:O780,Results!K$9:P$9)</f>
        <v>41.372825416869951</v>
      </c>
      <c r="U780" s="10">
        <f ca="1">SUMPRODUCT(J780:O780,Results!K$9:P$9)+Test!$AD$20-Test!$AC$31</f>
        <v>41.389781473395047</v>
      </c>
      <c r="V780" s="10">
        <f t="shared" ca="1" si="73"/>
        <v>10.690446825333161</v>
      </c>
      <c r="W780" s="10">
        <f t="shared" ca="1" si="74"/>
        <v>10.708522480367776</v>
      </c>
      <c r="X780" s="10">
        <f t="shared" ca="1" si="75"/>
        <v>8.7564614764966251</v>
      </c>
      <c r="Y780" s="10">
        <f t="shared" ca="1" si="76"/>
        <v>12.76302272198788</v>
      </c>
      <c r="Z780" s="10">
        <f ca="1">I780-Test!$AD$20</f>
        <v>51.909153251348648</v>
      </c>
      <c r="AA780" s="10">
        <f t="shared" ca="1" si="77"/>
        <v>10.80149984483549</v>
      </c>
    </row>
    <row r="781" spans="1:27">
      <c r="A781" s="6">
        <f ca="1">LN((RAND()^(-Results!$F$4))-1)</f>
        <v>1.0210975373165205</v>
      </c>
      <c r="B781" s="6">
        <f ca="1">LN((RAND()^(-Results!$F$4))-1)</f>
        <v>-0.66534239122135308</v>
      </c>
      <c r="C781" s="6">
        <f ca="1">LN((RAND()^(-Results!$F$4))-1)</f>
        <v>-0.69049842847987175</v>
      </c>
      <c r="D781" s="6">
        <f ca="1">LN((RAND()^(-Results!$F$4))-1)</f>
        <v>-1.3083434442871653</v>
      </c>
      <c r="E781" s="6">
        <f ca="1">LN((RAND()^(-Results!$F$4))-1)</f>
        <v>0.1641859155038706</v>
      </c>
      <c r="F781" s="6">
        <f ca="1">LN((RAND()^(-Results!$F$4))-1)</f>
        <v>-1.1078071990337539</v>
      </c>
      <c r="G781" s="6">
        <f ca="1">LN((RAND()^(-Results!$F$4))-1)</f>
        <v>-0.19722124101104072</v>
      </c>
      <c r="H781" s="6">
        <f t="shared" ca="1" si="72"/>
        <v>-0.13897007056703647</v>
      </c>
      <c r="I781" s="10">
        <f ca="1">SUMPRODUCT(J781:O781,Results!B$12:G$12)+Results!$F$5*H781</f>
        <v>-0.705742652247207</v>
      </c>
      <c r="J781" s="10">
        <f ca="1">SUMPRODUCT($A781:$F781,Results!$B$15:$G$15)</f>
        <v>-0.19421394613858967</v>
      </c>
      <c r="K781" s="10">
        <f ca="1">SUMPRODUCT($A781:$F781,Results!$B$16:$G$16)</f>
        <v>-0.90252222529044013</v>
      </c>
      <c r="L781" s="10">
        <f ca="1">SUMPRODUCT($A781:$F781,Results!$B$17:$G$17)</f>
        <v>-1.2767785478856823</v>
      </c>
      <c r="M781" s="10">
        <f ca="1">SUMPRODUCT($A781:$F781,Results!$B$18:$G$18)</f>
        <v>3.4023855306095858</v>
      </c>
      <c r="N781" s="10">
        <f ca="1">SUMPRODUCT($A781:$F781,Results!$B$19:$G$19)</f>
        <v>0.5192379171357403</v>
      </c>
      <c r="O781" s="10">
        <f ca="1">SUMPRODUCT($A781:$F781,Results!$B$20:$G$20)</f>
        <v>-1.8537398154787694</v>
      </c>
      <c r="P781" s="10" cm="1">
        <f t="array" aca="1" ref="P781" ca="1">SUMPRODUCT(J781:O781,TRANSPOSE(Test!BL$20:BL$25))+Test!$AD$20-Test!$BL$27</f>
        <v>5.5057122746037246E-2</v>
      </c>
      <c r="Q781" s="10" cm="1">
        <f t="array" aca="1" ref="Q781" ca="1">SUMPRODUCT(J781:O781,TRANSPOSE(Test!ES$20:ES$25))+Test!$AD$20-Test!$ES$27</f>
        <v>-3.32766400251856E-2</v>
      </c>
      <c r="R781" s="10">
        <f ca="1">I781-Results!$E$5*H781</f>
        <v>-0.14986236997906111</v>
      </c>
      <c r="S781" s="10" cm="1">
        <f t="array" aca="1" ref="S781" ca="1">SUMPRODUCT(J781:O781,TRANSPOSE(Test!AR$28:AR$33))+Test!$AD$20-Test!$AC$26</f>
        <v>-3.3622083762003019</v>
      </c>
      <c r="T781" s="10">
        <f ca="1">SUMPRODUCT(J781:O781,Results!K$9:P$9)</f>
        <v>-0.52358863604451811</v>
      </c>
      <c r="U781" s="10">
        <f ca="1">SUMPRODUCT(J781:O781,Results!K$9:P$9)+Test!$AD$20-Test!$AC$31</f>
        <v>-0.50663257951942564</v>
      </c>
      <c r="V781" s="10">
        <f t="shared" ca="1" si="73"/>
        <v>-0.76079977499324425</v>
      </c>
      <c r="W781" s="10">
        <f t="shared" ca="1" si="74"/>
        <v>-0.6724660122220214</v>
      </c>
      <c r="X781" s="10">
        <f t="shared" ca="1" si="75"/>
        <v>-0.5558802822681459</v>
      </c>
      <c r="Y781" s="10">
        <f t="shared" ca="1" si="76"/>
        <v>2.6564657239530947</v>
      </c>
      <c r="Z781" s="10">
        <f ca="1">I781-Test!$AD$20</f>
        <v>-0.9878707191290923</v>
      </c>
      <c r="AA781" s="10">
        <f t="shared" ca="1" si="77"/>
        <v>-0.19911007272778136</v>
      </c>
    </row>
    <row r="782" spans="1:27">
      <c r="A782" s="6">
        <f ca="1">LN((RAND()^(-Results!$F$4))-1)</f>
        <v>-0.43420957481973693</v>
      </c>
      <c r="B782" s="6">
        <f ca="1">LN((RAND()^(-Results!$F$4))-1)</f>
        <v>-1.4453148776517402</v>
      </c>
      <c r="C782" s="6">
        <f ca="1">LN((RAND()^(-Results!$F$4))-1)</f>
        <v>1.1788179833658994</v>
      </c>
      <c r="D782" s="6">
        <f ca="1">LN((RAND()^(-Results!$F$4))-1)</f>
        <v>1.0671778190587236</v>
      </c>
      <c r="E782" s="6">
        <f ca="1">LN((RAND()^(-Results!$F$4))-1)</f>
        <v>0.37289128800355065</v>
      </c>
      <c r="F782" s="6">
        <f ca="1">LN((RAND()^(-Results!$F$4))-1)</f>
        <v>-1.2793670617280368</v>
      </c>
      <c r="G782" s="6">
        <f ca="1">LN((RAND()^(-Results!$F$4))-1)</f>
        <v>0.20120022551433861</v>
      </c>
      <c r="H782" s="6">
        <f t="shared" ca="1" si="72"/>
        <v>0.25945139595834288</v>
      </c>
      <c r="I782" s="10">
        <f ca="1">SUMPRODUCT(J782:O782,Results!B$12:G$12)+Results!$F$5*H782</f>
        <v>-9.1987361468351736</v>
      </c>
      <c r="J782" s="10">
        <f ca="1">SUMPRODUCT($A782:$F782,Results!$B$15:$G$15)</f>
        <v>3.5282427768901194</v>
      </c>
      <c r="K782" s="10">
        <f ca="1">SUMPRODUCT($A782:$F782,Results!$B$16:$G$16)</f>
        <v>-0.4320650479254714</v>
      </c>
      <c r="L782" s="10">
        <f ca="1">SUMPRODUCT($A782:$F782,Results!$B$17:$G$17)</f>
        <v>0.26907845892610882</v>
      </c>
      <c r="M782" s="10">
        <f ca="1">SUMPRODUCT($A782:$F782,Results!$B$18:$G$18)</f>
        <v>-0.74087600209200488</v>
      </c>
      <c r="N782" s="10">
        <f ca="1">SUMPRODUCT($A782:$F782,Results!$B$19:$G$19)</f>
        <v>-3.8412106644821411</v>
      </c>
      <c r="O782" s="10">
        <f ca="1">SUMPRODUCT($A782:$F782,Results!$B$20:$G$20)</f>
        <v>-0.2580314917724098</v>
      </c>
      <c r="P782" s="10" cm="1">
        <f t="array" aca="1" ref="P782" ca="1">SUMPRODUCT(J782:O782,TRANSPOSE(Test!BL$20:BL$25))+Test!$AD$20-Test!$BL$27</f>
        <v>-9.5617934421550554</v>
      </c>
      <c r="Q782" s="10" cm="1">
        <f t="array" aca="1" ref="Q782" ca="1">SUMPRODUCT(J782:O782,TRANSPOSE(Test!ES$20:ES$25))+Test!$AD$20-Test!$ES$27</f>
        <v>-9.6165805263306492</v>
      </c>
      <c r="R782" s="10">
        <f ca="1">I782-Results!$E$5*H782</f>
        <v>-10.236541730668545</v>
      </c>
      <c r="S782" s="10" cm="1">
        <f t="array" aca="1" ref="S782" ca="1">SUMPRODUCT(J782:O782,TRANSPOSE(Test!AR$28:AR$33))+Test!$AD$20-Test!$AC$26</f>
        <v>-6.9613595076301822</v>
      </c>
      <c r="T782" s="10">
        <f ca="1">SUMPRODUCT(J782:O782,Results!K$9:P$9)</f>
        <v>-9.8854077736863015</v>
      </c>
      <c r="U782" s="10">
        <f ca="1">SUMPRODUCT(J782:O782,Results!K$9:P$9)+Test!$AD$20-Test!$AC$31</f>
        <v>-9.8684517171612089</v>
      </c>
      <c r="V782" s="10">
        <f t="shared" ca="1" si="73"/>
        <v>0.36305729531988185</v>
      </c>
      <c r="W782" s="10">
        <f t="shared" ca="1" si="74"/>
        <v>0.41784437949547559</v>
      </c>
      <c r="X782" s="10">
        <f t="shared" ca="1" si="75"/>
        <v>1.0378055838333715</v>
      </c>
      <c r="Y782" s="10">
        <f t="shared" ca="1" si="76"/>
        <v>-2.2373766392049914</v>
      </c>
      <c r="Z782" s="10">
        <f ca="1">I782-Test!$AD$20</f>
        <v>-9.4808642137170587</v>
      </c>
      <c r="AA782" s="10">
        <f t="shared" ca="1" si="77"/>
        <v>0.66971557032603535</v>
      </c>
    </row>
    <row r="783" spans="1:27">
      <c r="A783" s="6">
        <f ca="1">LN((RAND()^(-Results!$F$4))-1)</f>
        <v>-1.0110361144726498</v>
      </c>
      <c r="B783" s="6">
        <f ca="1">LN((RAND()^(-Results!$F$4))-1)</f>
        <v>0.81129822866770807</v>
      </c>
      <c r="C783" s="6">
        <f ca="1">LN((RAND()^(-Results!$F$4))-1)</f>
        <v>1.0877767545900052</v>
      </c>
      <c r="D783" s="6">
        <f ca="1">LN((RAND()^(-Results!$F$4))-1)</f>
        <v>0.8481692577234643</v>
      </c>
      <c r="E783" s="6">
        <f ca="1">LN((RAND()^(-Results!$F$4))-1)</f>
        <v>0.8315382682685466</v>
      </c>
      <c r="F783" s="6">
        <f ca="1">LN((RAND()^(-Results!$F$4))-1)</f>
        <v>0.96953437115691765</v>
      </c>
      <c r="G783" s="6">
        <f ca="1">LN((RAND()^(-Results!$F$4))-1)</f>
        <v>0.79285341543546251</v>
      </c>
      <c r="H783" s="6">
        <f t="shared" ca="1" si="72"/>
        <v>0.8511045858794668</v>
      </c>
      <c r="I783" s="10">
        <f ca="1">SUMPRODUCT(J783:O783,Results!B$12:G$12)+Results!$F$5*H783</f>
        <v>7.0920076381746018</v>
      </c>
      <c r="J783" s="10">
        <f ca="1">SUMPRODUCT($A783:$F783,Results!$B$15:$G$15)</f>
        <v>-5.4500394525515805E-2</v>
      </c>
      <c r="K783" s="10">
        <f ca="1">SUMPRODUCT($A783:$F783,Results!$B$16:$G$16)</f>
        <v>4.1219141465037836</v>
      </c>
      <c r="L783" s="10">
        <f ca="1">SUMPRODUCT($A783:$F783,Results!$B$17:$G$17)</f>
        <v>-2.3429223120117859</v>
      </c>
      <c r="M783" s="10">
        <f ca="1">SUMPRODUCT($A783:$F783,Results!$B$18:$G$18)</f>
        <v>-3.3830865537765185</v>
      </c>
      <c r="N783" s="10">
        <f ca="1">SUMPRODUCT($A783:$F783,Results!$B$19:$G$19)</f>
        <v>-0.86726009093710554</v>
      </c>
      <c r="O783" s="10">
        <f ca="1">SUMPRODUCT($A783:$F783,Results!$B$20:$G$20)</f>
        <v>1.0445837087001579</v>
      </c>
      <c r="P783" s="10" cm="1">
        <f t="array" aca="1" ref="P783" ca="1">SUMPRODUCT(J783:O783,TRANSPOSE(Test!BL$20:BL$25))+Test!$AD$20-Test!$BL$27</f>
        <v>3.0582946903986286</v>
      </c>
      <c r="Q783" s="10" cm="1">
        <f t="array" aca="1" ref="Q783" ca="1">SUMPRODUCT(J783:O783,TRANSPOSE(Test!ES$20:ES$25))+Test!$AD$20-Test!$ES$27</f>
        <v>3.1425590468961686</v>
      </c>
      <c r="R783" s="10">
        <f ca="1">I783-Results!$E$5*H783</f>
        <v>3.6875892946567346</v>
      </c>
      <c r="S783" s="10" cm="1">
        <f t="array" aca="1" ref="S783" ca="1">SUMPRODUCT(J783:O783,TRANSPOSE(Test!AR$28:AR$33))+Test!$AD$20-Test!$AC$26</f>
        <v>6.1776128998556352</v>
      </c>
      <c r="T783" s="10">
        <f ca="1">SUMPRODUCT(J783:O783,Results!K$9:P$9)</f>
        <v>3.5742623297691378</v>
      </c>
      <c r="U783" s="10">
        <f ca="1">SUMPRODUCT(J783:O783,Results!K$9:P$9)+Test!$AD$20-Test!$AC$31</f>
        <v>3.5912183862942304</v>
      </c>
      <c r="V783" s="10">
        <f t="shared" ca="1" si="73"/>
        <v>4.0337129477759728</v>
      </c>
      <c r="W783" s="10">
        <f t="shared" ca="1" si="74"/>
        <v>3.9494485912784332</v>
      </c>
      <c r="X783" s="10">
        <f t="shared" ca="1" si="75"/>
        <v>3.4044183435178672</v>
      </c>
      <c r="Y783" s="10">
        <f t="shared" ca="1" si="76"/>
        <v>0.91439473831896656</v>
      </c>
      <c r="Z783" s="10">
        <f ca="1">I783-Test!$AD$20</f>
        <v>6.8098795712927167</v>
      </c>
      <c r="AA783" s="10">
        <f t="shared" ca="1" si="77"/>
        <v>3.5007892518803714</v>
      </c>
    </row>
    <row r="784" spans="1:27">
      <c r="A784" s="6">
        <f ca="1">LN((RAND()^(-Results!$F$4))-1)</f>
        <v>0.90030243232483687</v>
      </c>
      <c r="B784" s="6">
        <f ca="1">LN((RAND()^(-Results!$F$4))-1)</f>
        <v>0.50019462233216416</v>
      </c>
      <c r="C784" s="6">
        <f ca="1">LN((RAND()^(-Results!$F$4))-1)</f>
        <v>-1.7756219043641406</v>
      </c>
      <c r="D784" s="6">
        <f ca="1">LN((RAND()^(-Results!$F$4))-1)</f>
        <v>-1.421318639696709</v>
      </c>
      <c r="E784" s="6">
        <f ca="1">LN((RAND()^(-Results!$F$4))-1)</f>
        <v>-0.43549551799703734</v>
      </c>
      <c r="F784" s="6">
        <f ca="1">LN((RAND()^(-Results!$F$4))-1)</f>
        <v>-3.3823621039168512</v>
      </c>
      <c r="G784" s="6">
        <f ca="1">LN((RAND()^(-Results!$F$4))-1)</f>
        <v>-5.8129622129051463E-2</v>
      </c>
      <c r="H784" s="6">
        <f t="shared" ca="1" si="72"/>
        <v>1.2154831495279211E-4</v>
      </c>
      <c r="I784" s="10">
        <f ca="1">SUMPRODUCT(J784:O784,Results!B$12:G$12)+Results!$F$5*H784</f>
        <v>-10.681966079238187</v>
      </c>
      <c r="J784" s="10">
        <f ca="1">SUMPRODUCT($A784:$F784,Results!$B$15:$G$15)</f>
        <v>4.2849181371218332</v>
      </c>
      <c r="K784" s="10">
        <f ca="1">SUMPRODUCT($A784:$F784,Results!$B$16:$G$16)</f>
        <v>-4.5725072030944283</v>
      </c>
      <c r="L784" s="10">
        <f ca="1">SUMPRODUCT($A784:$F784,Results!$B$17:$G$17)</f>
        <v>3.4319085487998464</v>
      </c>
      <c r="M784" s="10">
        <f ca="1">SUMPRODUCT($A784:$F784,Results!$B$18:$G$18)</f>
        <v>9.420892304047733</v>
      </c>
      <c r="N784" s="10">
        <f ca="1">SUMPRODUCT($A784:$F784,Results!$B$19:$G$19)</f>
        <v>0.79722351022943738</v>
      </c>
      <c r="O784" s="10">
        <f ca="1">SUMPRODUCT($A784:$F784,Results!$B$20:$G$20)</f>
        <v>-4.9200294104239148</v>
      </c>
      <c r="P784" s="10" cm="1">
        <f t="array" aca="1" ref="P784" ca="1">SUMPRODUCT(J784:O784,TRANSPOSE(Test!BL$20:BL$25))+Test!$AD$20-Test!$BL$27</f>
        <v>-11.351570980670372</v>
      </c>
      <c r="Q784" s="10" cm="1">
        <f t="array" aca="1" ref="Q784" ca="1">SUMPRODUCT(J784:O784,TRANSPOSE(Test!ES$20:ES$25))+Test!$AD$20-Test!$ES$27</f>
        <v>-11.413563235048974</v>
      </c>
      <c r="R784" s="10">
        <f ca="1">I784-Results!$E$5*H784</f>
        <v>-10.682452272497997</v>
      </c>
      <c r="S784" s="10" cm="1">
        <f t="array" aca="1" ref="S784" ca="1">SUMPRODUCT(J784:O784,TRANSPOSE(Test!AR$28:AR$33))+Test!$AD$20-Test!$AC$26</f>
        <v>-18.826982351708068</v>
      </c>
      <c r="T784" s="10">
        <f ca="1">SUMPRODUCT(J784:O784,Results!K$9:P$9)</f>
        <v>-11.768614823332339</v>
      </c>
      <c r="U784" s="10">
        <f ca="1">SUMPRODUCT(J784:O784,Results!K$9:P$9)+Test!$AD$20-Test!$AC$31</f>
        <v>-11.751658766807246</v>
      </c>
      <c r="V784" s="10">
        <f t="shared" ca="1" si="73"/>
        <v>0.66960490143218543</v>
      </c>
      <c r="W784" s="10">
        <f t="shared" ca="1" si="74"/>
        <v>0.73159715581078721</v>
      </c>
      <c r="X784" s="10">
        <f t="shared" ca="1" si="75"/>
        <v>4.8619325981036354E-4</v>
      </c>
      <c r="Y784" s="10">
        <f t="shared" ca="1" si="76"/>
        <v>8.1450162724698814</v>
      </c>
      <c r="Z784" s="10">
        <f ca="1">I784-Test!$AD$20</f>
        <v>-10.964094146120072</v>
      </c>
      <c r="AA784" s="10">
        <f t="shared" ca="1" si="77"/>
        <v>1.0696926875690593</v>
      </c>
    </row>
    <row r="785" spans="1:27">
      <c r="A785" s="6">
        <f ca="1">LN((RAND()^(-Results!$F$4))-1)</f>
        <v>-2.0600492427638151</v>
      </c>
      <c r="B785" s="6">
        <f ca="1">LN((RAND()^(-Results!$F$4))-1)</f>
        <v>-2.669357129858025</v>
      </c>
      <c r="C785" s="6">
        <f ca="1">LN((RAND()^(-Results!$F$4))-1)</f>
        <v>-1.6371335003770695</v>
      </c>
      <c r="D785" s="6">
        <f ca="1">LN((RAND()^(-Results!$F$4))-1)</f>
        <v>-2.0925646055670049</v>
      </c>
      <c r="E785" s="6">
        <f ca="1">LN((RAND()^(-Results!$F$4))-1)</f>
        <v>-1.9846870368894354</v>
      </c>
      <c r="F785" s="6">
        <f ca="1">LN((RAND()^(-Results!$F$4))-1)</f>
        <v>-0.9195963134477475</v>
      </c>
      <c r="G785" s="6">
        <f ca="1">LN((RAND()^(-Results!$F$4))-1)</f>
        <v>-1.3559973711055999</v>
      </c>
      <c r="H785" s="6">
        <f t="shared" ca="1" si="72"/>
        <v>-1.2977462006615956</v>
      </c>
      <c r="I785" s="10">
        <f ca="1">SUMPRODUCT(J785:O785,Results!B$12:G$12)+Results!$F$5*H785</f>
        <v>-39.175975230993579</v>
      </c>
      <c r="J785" s="10">
        <f ca="1">SUMPRODUCT($A785:$F785,Results!$B$15:$G$15)</f>
        <v>10.973871564426195</v>
      </c>
      <c r="K785" s="10">
        <f ca="1">SUMPRODUCT($A785:$F785,Results!$B$16:$G$16)</f>
        <v>-7.7371152395022662</v>
      </c>
      <c r="L785" s="10">
        <f ca="1">SUMPRODUCT($A785:$F785,Results!$B$17:$G$17)</f>
        <v>5.7132376988927369</v>
      </c>
      <c r="M785" s="10">
        <f ca="1">SUMPRODUCT($A785:$F785,Results!$B$18:$G$18)</f>
        <v>3.4094916157461017</v>
      </c>
      <c r="N785" s="10">
        <f ca="1">SUMPRODUCT($A785:$F785,Results!$B$19:$G$19)</f>
        <v>-8.1942584752579766</v>
      </c>
      <c r="O785" s="10">
        <f ca="1">SUMPRODUCT($A785:$F785,Results!$B$20:$G$20)</f>
        <v>-3.7918449424531961</v>
      </c>
      <c r="P785" s="10" cm="1">
        <f t="array" aca="1" ref="P785" ca="1">SUMPRODUCT(J785:O785,TRANSPOSE(Test!BL$20:BL$25))+Test!$AD$20-Test!$BL$27</f>
        <v>-32.611256786455172</v>
      </c>
      <c r="Q785" s="10" cm="1">
        <f t="array" aca="1" ref="Q785" ca="1">SUMPRODUCT(J785:O785,TRANSPOSE(Test!ES$20:ES$25))+Test!$AD$20-Test!$ES$27</f>
        <v>-32.718079932389848</v>
      </c>
      <c r="R785" s="10">
        <f ca="1">I785-Results!$E$5*H785</f>
        <v>-33.984990428347196</v>
      </c>
      <c r="S785" s="10" cm="1">
        <f t="array" aca="1" ref="S785" ca="1">SUMPRODUCT(J785:O785,TRANSPOSE(Test!AR$28:AR$33))+Test!$AD$20-Test!$AC$26</f>
        <v>-31.372453468578591</v>
      </c>
      <c r="T785" s="10">
        <f ca="1">SUMPRODUCT(J785:O785,Results!K$9:P$9)</f>
        <v>-33.31464527243827</v>
      </c>
      <c r="U785" s="10">
        <f ca="1">SUMPRODUCT(J785:O785,Results!K$9:P$9)+Test!$AD$20-Test!$AC$31</f>
        <v>-33.297689215913174</v>
      </c>
      <c r="V785" s="10">
        <f t="shared" ca="1" si="73"/>
        <v>-6.564718444538407</v>
      </c>
      <c r="W785" s="10">
        <f t="shared" ca="1" si="74"/>
        <v>-6.4578952986037308</v>
      </c>
      <c r="X785" s="10">
        <f t="shared" ca="1" si="75"/>
        <v>-5.1909848026463834</v>
      </c>
      <c r="Y785" s="10">
        <f t="shared" ca="1" si="76"/>
        <v>-7.803521762414988</v>
      </c>
      <c r="Z785" s="10">
        <f ca="1">I785-Test!$AD$20</f>
        <v>-39.458103297875468</v>
      </c>
      <c r="AA785" s="10">
        <f t="shared" ca="1" si="77"/>
        <v>-5.8782860150804055</v>
      </c>
    </row>
    <row r="786" spans="1:27">
      <c r="A786" s="6">
        <f ca="1">LN((RAND()^(-Results!$F$4))-1)</f>
        <v>0.50697997953126395</v>
      </c>
      <c r="B786" s="6">
        <f ca="1">LN((RAND()^(-Results!$F$4))-1)</f>
        <v>-0.11946149270340868</v>
      </c>
      <c r="C786" s="6">
        <f ca="1">LN((RAND()^(-Results!$F$4))-1)</f>
        <v>6.9892245788256022E-2</v>
      </c>
      <c r="D786" s="6">
        <f ca="1">LN((RAND()^(-Results!$F$4))-1)</f>
        <v>0.63837580170130304</v>
      </c>
      <c r="E786" s="6">
        <f ca="1">LN((RAND()^(-Results!$F$4))-1)</f>
        <v>-1.3442302282701126</v>
      </c>
      <c r="F786" s="6">
        <f ca="1">LN((RAND()^(-Results!$F$4))-1)</f>
        <v>-2.5748136684832703</v>
      </c>
      <c r="G786" s="6">
        <f ca="1">LN((RAND()^(-Results!$F$4))-1)</f>
        <v>1.3103710657625229</v>
      </c>
      <c r="H786" s="6">
        <f t="shared" ca="1" si="72"/>
        <v>1.3686222362065272</v>
      </c>
      <c r="I786" s="10">
        <f ca="1">SUMPRODUCT(J786:O786,Results!B$12:G$12)+Results!$F$5*H786</f>
        <v>-5.9135002428575483</v>
      </c>
      <c r="J786" s="10">
        <f ca="1">SUMPRODUCT($A786:$F786,Results!$B$15:$G$15)</f>
        <v>4.7452831011594272</v>
      </c>
      <c r="K786" s="10">
        <f ca="1">SUMPRODUCT($A786:$F786,Results!$B$16:$G$16)</f>
        <v>-5.5905331515706598</v>
      </c>
      <c r="L786" s="10">
        <f ca="1">SUMPRODUCT($A786:$F786,Results!$B$17:$G$17)</f>
        <v>8.3481287199278853</v>
      </c>
      <c r="M786" s="10">
        <f ca="1">SUMPRODUCT($A786:$F786,Results!$B$18:$G$18)</f>
        <v>3.8635199835015728</v>
      </c>
      <c r="N786" s="10">
        <f ca="1">SUMPRODUCT($A786:$F786,Results!$B$19:$G$19)</f>
        <v>0.87695936416405207</v>
      </c>
      <c r="O786" s="10">
        <f ca="1">SUMPRODUCT($A786:$F786,Results!$B$20:$G$20)</f>
        <v>-0.67360724691000495</v>
      </c>
      <c r="P786" s="10" cm="1">
        <f t="array" aca="1" ref="P786" ca="1">SUMPRODUCT(J786:O786,TRANSPOSE(Test!BL$20:BL$25))+Test!$AD$20-Test!$BL$27</f>
        <v>-12.819049647244308</v>
      </c>
      <c r="Q786" s="10" cm="1">
        <f t="array" aca="1" ref="Q786" ca="1">SUMPRODUCT(J786:O786,TRANSPOSE(Test!ES$20:ES$25))+Test!$AD$20-Test!$ES$27</f>
        <v>-12.864479112552749</v>
      </c>
      <c r="R786" s="10">
        <f ca="1">I786-Results!$E$5*H786</f>
        <v>-11.387989187683658</v>
      </c>
      <c r="S786" s="10" cm="1">
        <f t="array" aca="1" ref="S786" ca="1">SUMPRODUCT(J786:O786,TRANSPOSE(Test!AR$28:AR$33))+Test!$AD$20-Test!$AC$26</f>
        <v>-14.231282882673254</v>
      </c>
      <c r="T786" s="10">
        <f ca="1">SUMPRODUCT(J786:O786,Results!K$9:P$9)</f>
        <v>-13.098055876603071</v>
      </c>
      <c r="U786" s="10">
        <f ca="1">SUMPRODUCT(J786:O786,Results!K$9:P$9)+Test!$AD$20-Test!$AC$31</f>
        <v>-13.081099820077979</v>
      </c>
      <c r="V786" s="10">
        <f t="shared" ca="1" si="73"/>
        <v>6.9055494043867593</v>
      </c>
      <c r="W786" s="10">
        <f t="shared" ca="1" si="74"/>
        <v>6.9509788696952004</v>
      </c>
      <c r="X786" s="10">
        <f t="shared" ca="1" si="75"/>
        <v>5.4744889448261098</v>
      </c>
      <c r="Y786" s="10">
        <f t="shared" ca="1" si="76"/>
        <v>8.3177826398157055</v>
      </c>
      <c r="Z786" s="10">
        <f ca="1">I786-Test!$AD$20</f>
        <v>-6.1956283097394333</v>
      </c>
      <c r="AA786" s="10">
        <f t="shared" ca="1" si="77"/>
        <v>7.1675995772204306</v>
      </c>
    </row>
    <row r="787" spans="1:27">
      <c r="A787" s="6">
        <f ca="1">LN((RAND()^(-Results!$F$4))-1)</f>
        <v>0.30541421365022409</v>
      </c>
      <c r="B787" s="6">
        <f ca="1">LN((RAND()^(-Results!$F$4))-1)</f>
        <v>-3.2327039760447627</v>
      </c>
      <c r="C787" s="6">
        <f ca="1">LN((RAND()^(-Results!$F$4))-1)</f>
        <v>-1.1456033284579772</v>
      </c>
      <c r="D787" s="6">
        <f ca="1">LN((RAND()^(-Results!$F$4))-1)</f>
        <v>-2.2621487513298071</v>
      </c>
      <c r="E787" s="6">
        <f ca="1">LN((RAND()^(-Results!$F$4))-1)</f>
        <v>-1.7978113518574146</v>
      </c>
      <c r="F787" s="6">
        <f ca="1">LN((RAND()^(-Results!$F$4))-1)</f>
        <v>2.9897703014400919E-2</v>
      </c>
      <c r="G787" s="6">
        <f ca="1">LN((RAND()^(-Results!$F$4))-1)</f>
        <v>-1.8668665517611343</v>
      </c>
      <c r="H787" s="6">
        <f t="shared" ca="1" si="72"/>
        <v>-1.80861538131713</v>
      </c>
      <c r="I787" s="10">
        <f ca="1">SUMPRODUCT(J787:O787,Results!B$12:G$12)+Results!$F$5*H787</f>
        <v>-21.901804035257271</v>
      </c>
      <c r="J787" s="10">
        <f ca="1">SUMPRODUCT($A787:$F787,Results!$B$15:$G$15)</f>
        <v>2.9345774807642515</v>
      </c>
      <c r="K787" s="10">
        <f ca="1">SUMPRODUCT($A787:$F787,Results!$B$16:$G$16)</f>
        <v>-6.2623103662911292</v>
      </c>
      <c r="L787" s="10">
        <f ca="1">SUMPRODUCT($A787:$F787,Results!$B$17:$G$17)</f>
        <v>3.3222107380308765</v>
      </c>
      <c r="M787" s="10">
        <f ca="1">SUMPRODUCT($A787:$F787,Results!$B$18:$G$18)</f>
        <v>1.176889317250793</v>
      </c>
      <c r="N787" s="10">
        <f ca="1">SUMPRODUCT($A787:$F787,Results!$B$19:$G$19)</f>
        <v>-2.8285135313038574</v>
      </c>
      <c r="O787" s="10">
        <f ca="1">SUMPRODUCT($A787:$F787,Results!$B$20:$G$20)</f>
        <v>-0.63421552054419439</v>
      </c>
      <c r="P787" s="10" cm="1">
        <f t="array" aca="1" ref="P787" ca="1">SUMPRODUCT(J787:O787,TRANSPOSE(Test!BL$20:BL$25))+Test!$AD$20-Test!$BL$27</f>
        <v>-12.474630281571969</v>
      </c>
      <c r="Q787" s="10" cm="1">
        <f t="array" aca="1" ref="Q787" ca="1">SUMPRODUCT(J787:O787,TRANSPOSE(Test!ES$20:ES$25))+Test!$AD$20-Test!$ES$27</f>
        <v>-12.658883278164968</v>
      </c>
      <c r="R787" s="10">
        <f ca="1">I787-Results!$E$5*H787</f>
        <v>-14.667342509988751</v>
      </c>
      <c r="S787" s="10" cm="1">
        <f t="array" aca="1" ref="S787" ca="1">SUMPRODUCT(J787:O787,TRANSPOSE(Test!AR$28:AR$33))+Test!$AD$20-Test!$AC$26</f>
        <v>-12.198948711401016</v>
      </c>
      <c r="T787" s="10">
        <f ca="1">SUMPRODUCT(J787:O787,Results!K$9:P$9)</f>
        <v>-13.660355914357549</v>
      </c>
      <c r="U787" s="10">
        <f ca="1">SUMPRODUCT(J787:O787,Results!K$9:P$9)+Test!$AD$20-Test!$AC$31</f>
        <v>-13.643399857832456</v>
      </c>
      <c r="V787" s="10">
        <f t="shared" ca="1" si="73"/>
        <v>-9.4271737536853024</v>
      </c>
      <c r="W787" s="10">
        <f t="shared" ca="1" si="74"/>
        <v>-9.2429207570923033</v>
      </c>
      <c r="X787" s="10">
        <f t="shared" ca="1" si="75"/>
        <v>-7.2344615252685198</v>
      </c>
      <c r="Y787" s="10">
        <f t="shared" ca="1" si="76"/>
        <v>-9.7028553238562552</v>
      </c>
      <c r="Z787" s="10">
        <f ca="1">I787-Test!$AD$20</f>
        <v>-22.183932102139156</v>
      </c>
      <c r="AA787" s="10">
        <f t="shared" ca="1" si="77"/>
        <v>-8.2584041774248149</v>
      </c>
    </row>
    <row r="788" spans="1:27">
      <c r="A788" s="6">
        <f ca="1">LN((RAND()^(-Results!$F$4))-1)</f>
        <v>-2.7102499807373319</v>
      </c>
      <c r="B788" s="6">
        <f ca="1">LN((RAND()^(-Results!$F$4))-1)</f>
        <v>-1.5182612513967668</v>
      </c>
      <c r="C788" s="6">
        <f ca="1">LN((RAND()^(-Results!$F$4))-1)</f>
        <v>-0.12892117684005472</v>
      </c>
      <c r="D788" s="6">
        <f ca="1">LN((RAND()^(-Results!$F$4))-1)</f>
        <v>1.2720177044635015</v>
      </c>
      <c r="E788" s="6">
        <f ca="1">LN((RAND()^(-Results!$F$4))-1)</f>
        <v>-0.38979145704892765</v>
      </c>
      <c r="F788" s="6">
        <f ca="1">LN((RAND()^(-Results!$F$4))-1)</f>
        <v>-0.65433601276173936</v>
      </c>
      <c r="G788" s="6">
        <f ca="1">LN((RAND()^(-Results!$F$4))-1)</f>
        <v>-0.86540023260570353</v>
      </c>
      <c r="H788" s="6">
        <f t="shared" ca="1" si="72"/>
        <v>-0.80714906216169924</v>
      </c>
      <c r="I788" s="10">
        <f ca="1">SUMPRODUCT(J788:O788,Results!B$12:G$12)+Results!$F$5*H788</f>
        <v>-29.967191927319895</v>
      </c>
      <c r="J788" s="10">
        <f ca="1">SUMPRODUCT($A788:$F788,Results!$B$15:$G$15)</f>
        <v>8.3335100443956307</v>
      </c>
      <c r="K788" s="10">
        <f ca="1">SUMPRODUCT($A788:$F788,Results!$B$16:$G$16)</f>
        <v>-3.6740123909292546</v>
      </c>
      <c r="L788" s="10">
        <f ca="1">SUMPRODUCT($A788:$F788,Results!$B$17:$G$17)</f>
        <v>2.0882424743751757</v>
      </c>
      <c r="M788" s="10">
        <f ca="1">SUMPRODUCT($A788:$F788,Results!$B$18:$G$18)</f>
        <v>-0.3058707038378754</v>
      </c>
      <c r="N788" s="10">
        <f ca="1">SUMPRODUCT($A788:$F788,Results!$B$19:$G$19)</f>
        <v>-9.2842783482592388</v>
      </c>
      <c r="O788" s="10">
        <f ca="1">SUMPRODUCT($A788:$F788,Results!$B$20:$G$20)</f>
        <v>-2.0813243738853888</v>
      </c>
      <c r="P788" s="10" cm="1">
        <f t="array" aca="1" ref="P788" ca="1">SUMPRODUCT(J788:O788,TRANSPOSE(Test!BL$20:BL$25))+Test!$AD$20-Test!$BL$27</f>
        <v>-25.582806884506194</v>
      </c>
      <c r="Q788" s="10" cm="1">
        <f t="array" aca="1" ref="Q788" ca="1">SUMPRODUCT(J788:O788,TRANSPOSE(Test!ES$20:ES$25))+Test!$AD$20-Test!$ES$27</f>
        <v>-25.555038910057032</v>
      </c>
      <c r="R788" s="10">
        <f ca="1">I788-Results!$E$5*H788</f>
        <v>-26.7385956786731</v>
      </c>
      <c r="S788" s="10" cm="1">
        <f t="array" aca="1" ref="S788" ca="1">SUMPRODUCT(J788:O788,TRANSPOSE(Test!AR$28:AR$33))+Test!$AD$20-Test!$AC$26</f>
        <v>-21.429821082247699</v>
      </c>
      <c r="T788" s="10">
        <f ca="1">SUMPRODUCT(J788:O788,Results!K$9:P$9)</f>
        <v>-25.397918207834291</v>
      </c>
      <c r="U788" s="10">
        <f ca="1">SUMPRODUCT(J788:O788,Results!K$9:P$9)+Test!$AD$20-Test!$AC$31</f>
        <v>-25.380962151309198</v>
      </c>
      <c r="V788" s="10">
        <f t="shared" ca="1" si="73"/>
        <v>-4.384385042813701</v>
      </c>
      <c r="W788" s="10">
        <f t="shared" ca="1" si="74"/>
        <v>-4.4121530172628631</v>
      </c>
      <c r="X788" s="10">
        <f t="shared" ca="1" si="75"/>
        <v>-3.2285962486467952</v>
      </c>
      <c r="Y788" s="10">
        <f t="shared" ca="1" si="76"/>
        <v>-8.5373708450721963</v>
      </c>
      <c r="Z788" s="10">
        <f ca="1">I788-Test!$AD$20</f>
        <v>-30.24931999420178</v>
      </c>
      <c r="AA788" s="10">
        <f t="shared" ca="1" si="77"/>
        <v>-4.5862297760106969</v>
      </c>
    </row>
    <row r="789" spans="1:27">
      <c r="A789" s="6">
        <f ca="1">LN((RAND()^(-Results!$F$4))-1)</f>
        <v>7.326173842053485E-2</v>
      </c>
      <c r="B789" s="6">
        <f ca="1">LN((RAND()^(-Results!$F$4))-1)</f>
        <v>-0.23539493693841321</v>
      </c>
      <c r="C789" s="6">
        <f ca="1">LN((RAND()^(-Results!$F$4))-1)</f>
        <v>-1.5577794249790178</v>
      </c>
      <c r="D789" s="6">
        <f ca="1">LN((RAND()^(-Results!$F$4))-1)</f>
        <v>1.3458051581285357</v>
      </c>
      <c r="E789" s="6">
        <f ca="1">LN((RAND()^(-Results!$F$4))-1)</f>
        <v>-0.31429450299358497</v>
      </c>
      <c r="F789" s="6">
        <f ca="1">LN((RAND()^(-Results!$F$4))-1)</f>
        <v>1.8616497164658834</v>
      </c>
      <c r="G789" s="6">
        <f ca="1">LN((RAND()^(-Results!$F$4))-1)</f>
        <v>-3.3136651323172188</v>
      </c>
      <c r="H789" s="6">
        <f t="shared" ca="1" si="72"/>
        <v>-3.2554139618732147</v>
      </c>
      <c r="I789" s="10">
        <f ca="1">SUMPRODUCT(J789:O789,Results!B$12:G$12)+Results!$F$5*H789</f>
        <v>-8.2370981211847862</v>
      </c>
      <c r="J789" s="10">
        <f ca="1">SUMPRODUCT($A789:$F789,Results!$B$15:$G$15)</f>
        <v>-5.9792009622824409</v>
      </c>
      <c r="K789" s="10">
        <f ca="1">SUMPRODUCT($A789:$F789,Results!$B$16:$G$16)</f>
        <v>-2.7830875911025288</v>
      </c>
      <c r="L789" s="10">
        <f ca="1">SUMPRODUCT($A789:$F789,Results!$B$17:$G$17)</f>
        <v>-2.1064588517120058</v>
      </c>
      <c r="M789" s="10">
        <f ca="1">SUMPRODUCT($A789:$F789,Results!$B$18:$G$18)</f>
        <v>-1.5716473302564746</v>
      </c>
      <c r="N789" s="10">
        <f ca="1">SUMPRODUCT($A789:$F789,Results!$B$19:$G$19)</f>
        <v>-0.56393694758020196</v>
      </c>
      <c r="O789" s="10">
        <f ca="1">SUMPRODUCT($A789:$F789,Results!$B$20:$G$20)</f>
        <v>1.3116768932189606</v>
      </c>
      <c r="P789" s="10" cm="1">
        <f t="array" aca="1" ref="P789" ca="1">SUMPRODUCT(J789:O789,TRANSPOSE(Test!BL$20:BL$25))+Test!$AD$20-Test!$BL$27</f>
        <v>7.3165821218817246</v>
      </c>
      <c r="Q789" s="10" cm="1">
        <f t="array" aca="1" ref="Q789" ca="1">SUMPRODUCT(J789:O789,TRANSPOSE(Test!ES$20:ES$25))+Test!$AD$20-Test!$ES$27</f>
        <v>7.3883316852317034</v>
      </c>
      <c r="R789" s="10">
        <f ca="1">I789-Results!$E$5*H789</f>
        <v>4.7845577263080727</v>
      </c>
      <c r="S789" s="10" cm="1">
        <f t="array" aca="1" ref="S789" ca="1">SUMPRODUCT(J789:O789,TRANSPOSE(Test!AR$28:AR$33))+Test!$AD$20-Test!$AC$26</f>
        <v>6.8776338130678676</v>
      </c>
      <c r="T789" s="10">
        <f ca="1">SUMPRODUCT(J789:O789,Results!K$9:P$9)</f>
        <v>7.7563398713743341</v>
      </c>
      <c r="U789" s="10">
        <f ca="1">SUMPRODUCT(J789:O789,Results!K$9:P$9)+Test!$AD$20-Test!$AC$31</f>
        <v>7.7732959278994276</v>
      </c>
      <c r="V789" s="10">
        <f t="shared" ca="1" si="73"/>
        <v>-15.553680243066511</v>
      </c>
      <c r="W789" s="10">
        <f t="shared" ca="1" si="74"/>
        <v>-15.62542980641649</v>
      </c>
      <c r="X789" s="10">
        <f t="shared" ca="1" si="75"/>
        <v>-13.021655847492859</v>
      </c>
      <c r="Y789" s="10">
        <f t="shared" ca="1" si="76"/>
        <v>-15.114731934252653</v>
      </c>
      <c r="Z789" s="10">
        <f ca="1">I789-Test!$AD$20</f>
        <v>-8.5192261880666713</v>
      </c>
      <c r="AA789" s="10">
        <f t="shared" ca="1" si="77"/>
        <v>-16.010394049084212</v>
      </c>
    </row>
    <row r="790" spans="1:27">
      <c r="A790" s="6">
        <f ca="1">LN((RAND()^(-Results!$F$4))-1)</f>
        <v>-0.25077994538936049</v>
      </c>
      <c r="B790" s="6">
        <f ca="1">LN((RAND()^(-Results!$F$4))-1)</f>
        <v>-1.6213796869823764</v>
      </c>
      <c r="C790" s="6">
        <f ca="1">LN((RAND()^(-Results!$F$4))-1)</f>
        <v>2.2777992164108896</v>
      </c>
      <c r="D790" s="6">
        <f ca="1">LN((RAND()^(-Results!$F$4))-1)</f>
        <v>-1.7565681963709323</v>
      </c>
      <c r="E790" s="6">
        <f ca="1">LN((RAND()^(-Results!$F$4))-1)</f>
        <v>-1.5499038250961028</v>
      </c>
      <c r="F790" s="6">
        <f ca="1">LN((RAND()^(-Results!$F$4))-1)</f>
        <v>-0.65888254255636369</v>
      </c>
      <c r="G790" s="6">
        <f ca="1">LN((RAND()^(-Results!$F$4))-1)</f>
        <v>-0.5935098157050489</v>
      </c>
      <c r="H790" s="6">
        <f t="shared" ca="1" si="72"/>
        <v>-0.53525864526104461</v>
      </c>
      <c r="I790" s="10">
        <f ca="1">SUMPRODUCT(J790:O790,Results!B$12:G$12)+Results!$F$5*H790</f>
        <v>-17.071507426917005</v>
      </c>
      <c r="J790" s="10">
        <f ca="1">SUMPRODUCT($A790:$F790,Results!$B$15:$G$15)</f>
        <v>7.7474356844616459</v>
      </c>
      <c r="K790" s="10">
        <f ca="1">SUMPRODUCT($A790:$F790,Results!$B$16:$G$16)</f>
        <v>-0.58351875257141805</v>
      </c>
      <c r="L790" s="10">
        <f ca="1">SUMPRODUCT($A790:$F790,Results!$B$17:$G$17)</f>
        <v>7.916647111367487</v>
      </c>
      <c r="M790" s="10">
        <f ca="1">SUMPRODUCT($A790:$F790,Results!$B$18:$G$18)</f>
        <v>-2.4179612933523251</v>
      </c>
      <c r="N790" s="10">
        <f ca="1">SUMPRODUCT($A790:$F790,Results!$B$19:$G$19)</f>
        <v>0.26502581110013157</v>
      </c>
      <c r="O790" s="10">
        <f ca="1">SUMPRODUCT($A790:$F790,Results!$B$20:$G$20)</f>
        <v>1.8537727607930279</v>
      </c>
      <c r="P790" s="10" cm="1">
        <f t="array" aca="1" ref="P790" ca="1">SUMPRODUCT(J790:O790,TRANSPOSE(Test!BL$20:BL$25))+Test!$AD$20-Test!$BL$27</f>
        <v>-13.142548270452101</v>
      </c>
      <c r="Q790" s="10" cm="1">
        <f t="array" aca="1" ref="Q790" ca="1">SUMPRODUCT(J790:O790,TRANSPOSE(Test!ES$20:ES$25))+Test!$AD$20-Test!$ES$27</f>
        <v>-13.291517373471954</v>
      </c>
      <c r="R790" s="10">
        <f ca="1">I790-Results!$E$5*H790</f>
        <v>-14.930472845872828</v>
      </c>
      <c r="S790" s="10" cm="1">
        <f t="array" aca="1" ref="S790" ca="1">SUMPRODUCT(J790:O790,TRANSPOSE(Test!AR$28:AR$33))+Test!$AD$20-Test!$AC$26</f>
        <v>-7.8508332827132161</v>
      </c>
      <c r="T790" s="10">
        <f ca="1">SUMPRODUCT(J790:O790,Results!K$9:P$9)</f>
        <v>-14.098009571482814</v>
      </c>
      <c r="U790" s="10">
        <f ca="1">SUMPRODUCT(J790:O790,Results!K$9:P$9)+Test!$AD$20-Test!$AC$31</f>
        <v>-14.081053514957722</v>
      </c>
      <c r="V790" s="10">
        <f t="shared" ca="1" si="73"/>
        <v>-3.928959156464904</v>
      </c>
      <c r="W790" s="10">
        <f t="shared" ca="1" si="74"/>
        <v>-3.7799900534450508</v>
      </c>
      <c r="X790" s="10">
        <f t="shared" ca="1" si="75"/>
        <v>-2.1410345810441775</v>
      </c>
      <c r="Y790" s="10">
        <f t="shared" ca="1" si="76"/>
        <v>-9.2206741442037892</v>
      </c>
      <c r="Z790" s="10">
        <f ca="1">I790-Test!$AD$20</f>
        <v>-17.35363549379889</v>
      </c>
      <c r="AA790" s="10">
        <f t="shared" ca="1" si="77"/>
        <v>-2.9904539119592837</v>
      </c>
    </row>
    <row r="791" spans="1:27">
      <c r="A791" s="6">
        <f ca="1">LN((RAND()^(-Results!$F$4))-1)</f>
        <v>1.6014237617583194</v>
      </c>
      <c r="B791" s="6">
        <f ca="1">LN((RAND()^(-Results!$F$4))-1)</f>
        <v>-1.4120934715203901</v>
      </c>
      <c r="C791" s="6">
        <f ca="1">LN((RAND()^(-Results!$F$4))-1)</f>
        <v>1.8497389992835924</v>
      </c>
      <c r="D791" s="6">
        <f ca="1">LN((RAND()^(-Results!$F$4))-1)</f>
        <v>-2.946011783258943</v>
      </c>
      <c r="E791" s="6">
        <f ca="1">LN((RAND()^(-Results!$F$4))-1)</f>
        <v>-0.31168020677650399</v>
      </c>
      <c r="F791" s="6">
        <f ca="1">LN((RAND()^(-Results!$F$4))-1)</f>
        <v>-1.8869582695459708</v>
      </c>
      <c r="G791" s="6">
        <f ca="1">LN((RAND()^(-Results!$F$4))-1)</f>
        <v>0.35765379740533382</v>
      </c>
      <c r="H791" s="6">
        <f t="shared" ca="1" si="72"/>
        <v>0.41590496784933806</v>
      </c>
      <c r="I791" s="10">
        <f ca="1">SUMPRODUCT(J791:O791,Results!B$12:G$12)+Results!$F$5*H791</f>
        <v>-1.4618982354886354</v>
      </c>
      <c r="J791" s="10">
        <f ca="1">SUMPRODUCT($A791:$F791,Results!$B$15:$G$15)</f>
        <v>4.1004268287686605</v>
      </c>
      <c r="K791" s="10">
        <f ca="1">SUMPRODUCT($A791:$F791,Results!$B$16:$G$16)</f>
        <v>1.7716276066995942</v>
      </c>
      <c r="L791" s="10">
        <f ca="1">SUMPRODUCT($A791:$F791,Results!$B$17:$G$17)</f>
        <v>2.9950652936153759</v>
      </c>
      <c r="M791" s="10">
        <f ca="1">SUMPRODUCT($A791:$F791,Results!$B$18:$G$18)</f>
        <v>1.3324285306663595</v>
      </c>
      <c r="N791" s="10">
        <f ca="1">SUMPRODUCT($A791:$F791,Results!$B$19:$G$19)</f>
        <v>3.186348269739371</v>
      </c>
      <c r="O791" s="10">
        <f ca="1">SUMPRODUCT($A791:$F791,Results!$B$20:$G$20)</f>
        <v>-2.932944640991586E-3</v>
      </c>
      <c r="P791" s="10" cm="1">
        <f t="array" aca="1" ref="P791" ca="1">SUMPRODUCT(J791:O791,TRANSPOSE(Test!BL$20:BL$25))+Test!$AD$20-Test!$BL$27</f>
        <v>-2.2437106052930136</v>
      </c>
      <c r="Q791" s="10" cm="1">
        <f t="array" aca="1" ref="Q791" ca="1">SUMPRODUCT(J791:O791,TRANSPOSE(Test!ES$20:ES$25))+Test!$AD$20-Test!$ES$27</f>
        <v>-2.4658305876037079</v>
      </c>
      <c r="R791" s="10">
        <f ca="1">I791-Results!$E$5*H791</f>
        <v>-3.1255181068859876</v>
      </c>
      <c r="S791" s="10" cm="1">
        <f t="array" aca="1" ref="S791" ca="1">SUMPRODUCT(J791:O791,TRANSPOSE(Test!AR$28:AR$33))+Test!$AD$20-Test!$AC$26</f>
        <v>-2.2737033195584306</v>
      </c>
      <c r="T791" s="10">
        <f ca="1">SUMPRODUCT(J791:O791,Results!K$9:P$9)</f>
        <v>-3.6665588190037122</v>
      </c>
      <c r="U791" s="10">
        <f ca="1">SUMPRODUCT(J791:O791,Results!K$9:P$9)+Test!$AD$20-Test!$AC$31</f>
        <v>-3.64960276247862</v>
      </c>
      <c r="V791" s="10">
        <f t="shared" ca="1" si="73"/>
        <v>0.78181236980437818</v>
      </c>
      <c r="W791" s="10">
        <f t="shared" ca="1" si="74"/>
        <v>1.0039323521150725</v>
      </c>
      <c r="X791" s="10">
        <f t="shared" ca="1" si="75"/>
        <v>1.6636198713973522</v>
      </c>
      <c r="Y791" s="10">
        <f t="shared" ca="1" si="76"/>
        <v>0.81180508406979524</v>
      </c>
      <c r="Z791" s="10">
        <f ca="1">I791-Test!$AD$20</f>
        <v>-1.7440263023705207</v>
      </c>
      <c r="AA791" s="10">
        <f t="shared" ca="1" si="77"/>
        <v>2.1877045269899846</v>
      </c>
    </row>
    <row r="792" spans="1:27">
      <c r="A792" s="6">
        <f ca="1">LN((RAND()^(-Results!$F$4))-1)</f>
        <v>1.9233152761589323E-2</v>
      </c>
      <c r="B792" s="6">
        <f ca="1">LN((RAND()^(-Results!$F$4))-1)</f>
        <v>-0.89021447000001563</v>
      </c>
      <c r="C792" s="6">
        <f ca="1">LN((RAND()^(-Results!$F$4))-1)</f>
        <v>-2.2870830860124487</v>
      </c>
      <c r="D792" s="6">
        <f ca="1">LN((RAND()^(-Results!$F$4))-1)</f>
        <v>-1.93767162311945</v>
      </c>
      <c r="E792" s="6">
        <f ca="1">LN((RAND()^(-Results!$F$4))-1)</f>
        <v>-0.6537197603279371</v>
      </c>
      <c r="F792" s="6">
        <f ca="1">LN((RAND()^(-Results!$F$4))-1)</f>
        <v>0.46212801448994023</v>
      </c>
      <c r="G792" s="6">
        <f ca="1">LN((RAND()^(-Results!$F$4))-1)</f>
        <v>-2.2292661756037142</v>
      </c>
      <c r="H792" s="6">
        <f t="shared" ca="1" si="72"/>
        <v>-2.1710150051597101</v>
      </c>
      <c r="I792" s="10">
        <f ca="1">SUMPRODUCT(J792:O792,Results!B$12:G$12)+Results!$F$5*H792</f>
        <v>-14.219324865109371</v>
      </c>
      <c r="J792" s="10">
        <f ca="1">SUMPRODUCT($A792:$F792,Results!$B$15:$G$15)</f>
        <v>-0.192307656328216</v>
      </c>
      <c r="K792" s="10">
        <f ca="1">SUMPRODUCT($A792:$F792,Results!$B$16:$G$16)</f>
        <v>-3.4205160469919287</v>
      </c>
      <c r="L792" s="10">
        <f ca="1">SUMPRODUCT($A792:$F792,Results!$B$17:$G$17)</f>
        <v>-1.168738888348265</v>
      </c>
      <c r="M792" s="10">
        <f ca="1">SUMPRODUCT($A792:$F792,Results!$B$18:$G$18)</f>
        <v>3.1293940387253403</v>
      </c>
      <c r="N792" s="10">
        <f ca="1">SUMPRODUCT($A792:$F792,Results!$B$19:$G$19)</f>
        <v>-1.5856757546523834</v>
      </c>
      <c r="O792" s="10">
        <f ca="1">SUMPRODUCT($A792:$F792,Results!$B$20:$G$20)</f>
        <v>-2.3515129501808634</v>
      </c>
      <c r="P792" s="10" cm="1">
        <f t="array" aca="1" ref="P792" ca="1">SUMPRODUCT(J792:O792,TRANSPOSE(Test!BL$20:BL$25))+Test!$AD$20-Test!$BL$27</f>
        <v>-3.9725053191766162</v>
      </c>
      <c r="Q792" s="10" cm="1">
        <f t="array" aca="1" ref="Q792" ca="1">SUMPRODUCT(J792:O792,TRANSPOSE(Test!ES$20:ES$25))+Test!$AD$20-Test!$ES$27</f>
        <v>-4.018114560826147</v>
      </c>
      <c r="R792" s="10">
        <f ca="1">I792-Results!$E$5*H792</f>
        <v>-5.5352648444705306</v>
      </c>
      <c r="S792" s="10" cm="1">
        <f t="array" aca="1" ref="S792" ca="1">SUMPRODUCT(J792:O792,TRANSPOSE(Test!AR$28:AR$33))+Test!$AD$20-Test!$AC$26</f>
        <v>-7.2065213118967053</v>
      </c>
      <c r="T792" s="10">
        <f ca="1">SUMPRODUCT(J792:O792,Results!K$9:P$9)</f>
        <v>-4.3067378644009011</v>
      </c>
      <c r="U792" s="10">
        <f ca="1">SUMPRODUCT(J792:O792,Results!K$9:P$9)+Test!$AD$20-Test!$AC$31</f>
        <v>-4.2897818078758085</v>
      </c>
      <c r="V792" s="10">
        <f t="shared" ca="1" si="73"/>
        <v>-10.246819545932755</v>
      </c>
      <c r="W792" s="10">
        <f t="shared" ca="1" si="74"/>
        <v>-10.201210304283224</v>
      </c>
      <c r="X792" s="10">
        <f t="shared" ca="1" si="75"/>
        <v>-8.6840600206388405</v>
      </c>
      <c r="Y792" s="10">
        <f t="shared" ca="1" si="76"/>
        <v>-7.0128035532126658</v>
      </c>
      <c r="Z792" s="10">
        <f ca="1">I792-Test!$AD$20</f>
        <v>-14.501452931991256</v>
      </c>
      <c r="AA792" s="10">
        <f t="shared" ca="1" si="77"/>
        <v>-9.9295430572335626</v>
      </c>
    </row>
    <row r="793" spans="1:27">
      <c r="A793" s="6">
        <f ca="1">LN((RAND()^(-Results!$F$4))-1)</f>
        <v>1.952405595402168</v>
      </c>
      <c r="B793" s="6">
        <f ca="1">LN((RAND()^(-Results!$F$4))-1)</f>
        <v>-0.1774416247024676</v>
      </c>
      <c r="C793" s="6">
        <f ca="1">LN((RAND()^(-Results!$F$4))-1)</f>
        <v>2.0059184855091892</v>
      </c>
      <c r="D793" s="6">
        <f ca="1">LN((RAND()^(-Results!$F$4))-1)</f>
        <v>3.0157717719600878</v>
      </c>
      <c r="E793" s="6">
        <f ca="1">LN((RAND()^(-Results!$F$4))-1)</f>
        <v>-0.62372328557639622</v>
      </c>
      <c r="F793" s="6">
        <f ca="1">LN((RAND()^(-Results!$F$4))-1)</f>
        <v>-1.2579140475993766</v>
      </c>
      <c r="G793" s="6">
        <f ca="1">LN((RAND()^(-Results!$F$4))-1)</f>
        <v>-1.23584728184605</v>
      </c>
      <c r="H793" s="6">
        <f t="shared" ca="1" si="72"/>
        <v>-1.1775961114020457</v>
      </c>
      <c r="I793" s="10">
        <f ca="1">SUMPRODUCT(J793:O793,Results!B$12:G$12)+Results!$F$5*H793</f>
        <v>1.0949693994273151</v>
      </c>
      <c r="J793" s="10">
        <f ca="1">SUMPRODUCT($A793:$F793,Results!$B$15:$G$15)</f>
        <v>-3.2625396032016809</v>
      </c>
      <c r="K793" s="10">
        <f ca="1">SUMPRODUCT($A793:$F793,Results!$B$16:$G$16)</f>
        <v>-2.2822484190285866</v>
      </c>
      <c r="L793" s="10">
        <f ca="1">SUMPRODUCT($A793:$F793,Results!$B$17:$G$17)</f>
        <v>5.9993673340531277</v>
      </c>
      <c r="M793" s="10">
        <f ca="1">SUMPRODUCT($A793:$F793,Results!$B$18:$G$18)</f>
        <v>-2.2095773469149891</v>
      </c>
      <c r="N793" s="10">
        <f ca="1">SUMPRODUCT($A793:$F793,Results!$B$19:$G$19)</f>
        <v>4.7959132164714928</v>
      </c>
      <c r="O793" s="10">
        <f ca="1">SUMPRODUCT($A793:$F793,Results!$B$20:$G$20)</f>
        <v>4.4800575673285277</v>
      </c>
      <c r="P793" s="10" cm="1">
        <f t="array" aca="1" ref="P793" ca="1">SUMPRODUCT(J793:O793,TRANSPOSE(Test!BL$20:BL$25))+Test!$AD$20-Test!$BL$27</f>
        <v>7.5602874112393401</v>
      </c>
      <c r="Q793" s="10" cm="1">
        <f t="array" aca="1" ref="Q793" ca="1">SUMPRODUCT(J793:O793,TRANSPOSE(Test!ES$20:ES$25))+Test!$AD$20-Test!$ES$27</f>
        <v>7.530224930022249</v>
      </c>
      <c r="R793" s="10">
        <f ca="1">I793-Results!$E$5*H793</f>
        <v>5.8053538450354978</v>
      </c>
      <c r="S793" s="10" cm="1">
        <f t="array" aca="1" ref="S793" ca="1">SUMPRODUCT(J793:O793,TRANSPOSE(Test!AR$28:AR$33))+Test!$AD$20-Test!$AC$26</f>
        <v>9.2586088178898294</v>
      </c>
      <c r="T793" s="10">
        <f ca="1">SUMPRODUCT(J793:O793,Results!K$9:P$9)</f>
        <v>7.4155422236467334</v>
      </c>
      <c r="U793" s="10">
        <f ca="1">SUMPRODUCT(J793:O793,Results!K$9:P$9)+Test!$AD$20-Test!$AC$31</f>
        <v>7.432498280171826</v>
      </c>
      <c r="V793" s="10">
        <f t="shared" ca="1" si="73"/>
        <v>-6.465318011812025</v>
      </c>
      <c r="W793" s="10">
        <f t="shared" ca="1" si="74"/>
        <v>-6.4352555305949339</v>
      </c>
      <c r="X793" s="10">
        <f t="shared" ca="1" si="75"/>
        <v>-4.7103844456081827</v>
      </c>
      <c r="Y793" s="10">
        <f t="shared" ca="1" si="76"/>
        <v>-8.1636394184625143</v>
      </c>
      <c r="Z793" s="10">
        <f ca="1">I793-Test!$AD$20</f>
        <v>0.81284133254542978</v>
      </c>
      <c r="AA793" s="10">
        <f t="shared" ca="1" si="77"/>
        <v>-6.3375288807445109</v>
      </c>
    </row>
    <row r="794" spans="1:27">
      <c r="A794" s="6">
        <f ca="1">LN((RAND()^(-Results!$F$4))-1)</f>
        <v>1.2741462979467755</v>
      </c>
      <c r="B794" s="6">
        <f ca="1">LN((RAND()^(-Results!$F$4))-1)</f>
        <v>0.51028699254343934</v>
      </c>
      <c r="C794" s="6">
        <f ca="1">LN((RAND()^(-Results!$F$4))-1)</f>
        <v>1.0258519075500381</v>
      </c>
      <c r="D794" s="6">
        <f ca="1">LN((RAND()^(-Results!$F$4))-1)</f>
        <v>-3.4741762920726913</v>
      </c>
      <c r="E794" s="6">
        <f ca="1">LN((RAND()^(-Results!$F$4))-1)</f>
        <v>4.5515224495437749</v>
      </c>
      <c r="F794" s="6">
        <f ca="1">LN((RAND()^(-Results!$F$4))-1)</f>
        <v>1.2582279764934494</v>
      </c>
      <c r="G794" s="6">
        <f ca="1">LN((RAND()^(-Results!$F$4))-1)</f>
        <v>-1.5474347151594301</v>
      </c>
      <c r="H794" s="6">
        <f t="shared" ca="1" si="72"/>
        <v>-1.4891835447154258</v>
      </c>
      <c r="I794" s="10">
        <f ca="1">SUMPRODUCT(J794:O794,Results!B$12:G$12)+Results!$F$5*H794</f>
        <v>21.429598071059473</v>
      </c>
      <c r="J794" s="10">
        <f ca="1">SUMPRODUCT($A794:$F794,Results!$B$15:$G$15)</f>
        <v>-7.6591248930720663</v>
      </c>
      <c r="K794" s="10">
        <f ca="1">SUMPRODUCT($A794:$F794,Results!$B$16:$G$16)</f>
        <v>16.030826045475496</v>
      </c>
      <c r="L794" s="10">
        <f ca="1">SUMPRODUCT($A794:$F794,Results!$B$17:$G$17)</f>
        <v>-20.110284241142804</v>
      </c>
      <c r="M794" s="10">
        <f ca="1">SUMPRODUCT($A794:$F794,Results!$B$18:$G$18)</f>
        <v>-1.2269881267389477</v>
      </c>
      <c r="N794" s="10">
        <f ca="1">SUMPRODUCT($A794:$F794,Results!$B$19:$G$19)</f>
        <v>1.8538901876270835</v>
      </c>
      <c r="O794" s="10">
        <f ca="1">SUMPRODUCT($A794:$F794,Results!$B$20:$G$20)</f>
        <v>-2.2861187823759952</v>
      </c>
      <c r="P794" s="10" cm="1">
        <f t="array" aca="1" ref="P794" ca="1">SUMPRODUCT(J794:O794,TRANSPOSE(Test!BL$20:BL$25))+Test!$AD$20-Test!$BL$27</f>
        <v>29.894524008587695</v>
      </c>
      <c r="Q794" s="10" cm="1">
        <f t="array" aca="1" ref="Q794" ca="1">SUMPRODUCT(J794:O794,TRANSPOSE(Test!ES$20:ES$25))+Test!$AD$20-Test!$ES$27</f>
        <v>29.826847082048591</v>
      </c>
      <c r="R794" s="10">
        <f ca="1">I794-Results!$E$5*H794</f>
        <v>27.386332249921175</v>
      </c>
      <c r="S794" s="10" cm="1">
        <f t="array" aca="1" ref="S794" ca="1">SUMPRODUCT(J794:O794,TRANSPOSE(Test!AR$28:AR$33))+Test!$AD$20-Test!$AC$26</f>
        <v>26.736325169089071</v>
      </c>
      <c r="T794" s="10">
        <f ca="1">SUMPRODUCT(J794:O794,Results!K$9:P$9)</f>
        <v>29.40580963073451</v>
      </c>
      <c r="U794" s="10">
        <f ca="1">SUMPRODUCT(J794:O794,Results!K$9:P$9)+Test!$AD$20-Test!$AC$31</f>
        <v>29.422765687259602</v>
      </c>
      <c r="V794" s="10">
        <f t="shared" ca="1" si="73"/>
        <v>-8.4649259375282213</v>
      </c>
      <c r="W794" s="10">
        <f t="shared" ca="1" si="74"/>
        <v>-8.3972490109891176</v>
      </c>
      <c r="X794" s="10">
        <f t="shared" ca="1" si="75"/>
        <v>-5.9567341788617014</v>
      </c>
      <c r="Y794" s="10">
        <f t="shared" ca="1" si="76"/>
        <v>-5.3067270980295973</v>
      </c>
      <c r="Z794" s="10">
        <f ca="1">I794-Test!$AD$20</f>
        <v>21.147470004177588</v>
      </c>
      <c r="AA794" s="10">
        <f t="shared" ca="1" si="77"/>
        <v>-7.9931676162001288</v>
      </c>
    </row>
    <row r="795" spans="1:27">
      <c r="A795" s="6">
        <f ca="1">LN((RAND()^(-Results!$F$4))-1)</f>
        <v>-4.1931496525793222</v>
      </c>
      <c r="B795" s="6">
        <f ca="1">LN((RAND()^(-Results!$F$4))-1)</f>
        <v>-1.0068579692853263</v>
      </c>
      <c r="C795" s="6">
        <f ca="1">LN((RAND()^(-Results!$F$4))-1)</f>
        <v>0.89712617315945942</v>
      </c>
      <c r="D795" s="6">
        <f ca="1">LN((RAND()^(-Results!$F$4))-1)</f>
        <v>0.96788137277512964</v>
      </c>
      <c r="E795" s="6">
        <f ca="1">LN((RAND()^(-Results!$F$4))-1)</f>
        <v>0.72860530075767327</v>
      </c>
      <c r="F795" s="6">
        <f ca="1">LN((RAND()^(-Results!$F$4))-1)</f>
        <v>-0.62489896373947607</v>
      </c>
      <c r="G795" s="6">
        <f ca="1">LN((RAND()^(-Results!$F$4))-1)</f>
        <v>3.2670407758128137</v>
      </c>
      <c r="H795" s="6">
        <f t="shared" ca="1" si="72"/>
        <v>3.3252919462568178</v>
      </c>
      <c r="I795" s="10">
        <f ca="1">SUMPRODUCT(J795:O795,Results!B$12:G$12)+Results!$F$5*H795</f>
        <v>-14.483667717983266</v>
      </c>
      <c r="J795" s="10">
        <f ca="1">SUMPRODUCT($A795:$F795,Results!$B$15:$G$15)</f>
        <v>12.131851036871961</v>
      </c>
      <c r="K795" s="10">
        <f ca="1">SUMPRODUCT($A795:$F795,Results!$B$16:$G$16)</f>
        <v>1.044109566969148</v>
      </c>
      <c r="L795" s="10">
        <f ca="1">SUMPRODUCT($A795:$F795,Results!$B$17:$G$17)</f>
        <v>-0.88249385565217586</v>
      </c>
      <c r="M795" s="10">
        <f ca="1">SUMPRODUCT($A795:$F795,Results!$B$18:$G$18)</f>
        <v>-1.6075972294899512</v>
      </c>
      <c r="N795" s="10">
        <f ca="1">SUMPRODUCT($A795:$F795,Results!$B$19:$G$19)</f>
        <v>-12.171034122498313</v>
      </c>
      <c r="O795" s="10">
        <f ca="1">SUMPRODUCT($A795:$F795,Results!$B$20:$G$20)</f>
        <v>-3.3030929725073275</v>
      </c>
      <c r="P795" s="10" cm="1">
        <f t="array" aca="1" ref="P795" ca="1">SUMPRODUCT(J795:O795,TRANSPOSE(Test!BL$20:BL$25))+Test!$AD$20-Test!$BL$27</f>
        <v>-30.320673467089843</v>
      </c>
      <c r="Q795" s="10" cm="1">
        <f t="array" aca="1" ref="Q795" ca="1">SUMPRODUCT(J795:O795,TRANSPOSE(Test!ES$20:ES$25))+Test!$AD$20-Test!$ES$27</f>
        <v>-30.251547000685711</v>
      </c>
      <c r="R795" s="10">
        <f ca="1">I795-Results!$E$5*H795</f>
        <v>-27.784835503010537</v>
      </c>
      <c r="S795" s="10" cm="1">
        <f t="array" aca="1" ref="S795" ca="1">SUMPRODUCT(J795:O795,TRANSPOSE(Test!AR$28:AR$33))+Test!$AD$20-Test!$AC$26</f>
        <v>-23.770506909532596</v>
      </c>
      <c r="T795" s="10">
        <f ca="1">SUMPRODUCT(J795:O795,Results!K$9:P$9)</f>
        <v>-29.882566435069329</v>
      </c>
      <c r="U795" s="10">
        <f ca="1">SUMPRODUCT(J795:O795,Results!K$9:P$9)+Test!$AD$20-Test!$AC$31</f>
        <v>-29.865610378544236</v>
      </c>
      <c r="V795" s="10">
        <f t="shared" ca="1" si="73"/>
        <v>15.837005749106577</v>
      </c>
      <c r="W795" s="10">
        <f t="shared" ca="1" si="74"/>
        <v>15.767879282702445</v>
      </c>
      <c r="X795" s="10">
        <f t="shared" ca="1" si="75"/>
        <v>13.301167785027271</v>
      </c>
      <c r="Y795" s="10">
        <f t="shared" ca="1" si="76"/>
        <v>9.2868391915493298</v>
      </c>
      <c r="Z795" s="10">
        <f ca="1">I795-Test!$AD$20</f>
        <v>-14.765795784865151</v>
      </c>
      <c r="AA795" s="10">
        <f t="shared" ca="1" si="77"/>
        <v>15.38194266056097</v>
      </c>
    </row>
    <row r="796" spans="1:27">
      <c r="A796" s="6">
        <f ca="1">LN((RAND()^(-Results!$F$4))-1)</f>
        <v>0.15613256442423376</v>
      </c>
      <c r="B796" s="6">
        <f ca="1">LN((RAND()^(-Results!$F$4))-1)</f>
        <v>-3.6344578046771492</v>
      </c>
      <c r="C796" s="6">
        <f ca="1">LN((RAND()^(-Results!$F$4))-1)</f>
        <v>-0.42305945866072592</v>
      </c>
      <c r="D796" s="6">
        <f ca="1">LN((RAND()^(-Results!$F$4))-1)</f>
        <v>0.2163009601843644</v>
      </c>
      <c r="E796" s="6">
        <f ca="1">LN((RAND()^(-Results!$F$4))-1)</f>
        <v>-1.8300734508949277</v>
      </c>
      <c r="F796" s="6">
        <f ca="1">LN((RAND()^(-Results!$F$4))-1)</f>
        <v>0.8022246898478016</v>
      </c>
      <c r="G796" s="6">
        <f ca="1">LN((RAND()^(-Results!$F$4))-1)</f>
        <v>-0.85404289729541694</v>
      </c>
      <c r="H796" s="6">
        <f t="shared" ca="1" si="72"/>
        <v>-0.79579172685141264</v>
      </c>
      <c r="I796" s="10">
        <f ca="1">SUMPRODUCT(J796:O796,Results!B$12:G$12)+Results!$F$5*H796</f>
        <v>-13.950614701091693</v>
      </c>
      <c r="J796" s="10">
        <f ca="1">SUMPRODUCT($A796:$F796,Results!$B$15:$G$15)</f>
        <v>0.30753336167784973</v>
      </c>
      <c r="K796" s="10">
        <f ca="1">SUMPRODUCT($A796:$F796,Results!$B$16:$G$16)</f>
        <v>-7.083833890473004</v>
      </c>
      <c r="L796" s="10">
        <f ca="1">SUMPRODUCT($A796:$F796,Results!$B$17:$G$17)</f>
        <v>3.6785158234316193</v>
      </c>
      <c r="M796" s="10">
        <f ca="1">SUMPRODUCT($A796:$F796,Results!$B$18:$G$18)</f>
        <v>-2.5912419417896646</v>
      </c>
      <c r="N796" s="10">
        <f ca="1">SUMPRODUCT($A796:$F796,Results!$B$19:$G$19)</f>
        <v>-3.6822713382752115</v>
      </c>
      <c r="O796" s="10">
        <f ca="1">SUMPRODUCT($A796:$F796,Results!$B$20:$G$20)</f>
        <v>2.0820572456587101</v>
      </c>
      <c r="P796" s="10" cm="1">
        <f t="array" aca="1" ref="P796" ca="1">SUMPRODUCT(J796:O796,TRANSPOSE(Test!BL$20:BL$25))+Test!$AD$20-Test!$BL$27</f>
        <v>-9.3702903477303039</v>
      </c>
      <c r="Q796" s="10" cm="1">
        <f t="array" aca="1" ref="Q796" ca="1">SUMPRODUCT(J796:O796,TRANSPOSE(Test!ES$20:ES$25))+Test!$AD$20-Test!$ES$27</f>
        <v>-9.5060579522240065</v>
      </c>
      <c r="R796" s="10">
        <f ca="1">I796-Results!$E$5*H796</f>
        <v>-10.767447793686042</v>
      </c>
      <c r="S796" s="10" cm="1">
        <f t="array" aca="1" ref="S796" ca="1">SUMPRODUCT(J796:O796,TRANSPOSE(Test!AR$28:AR$33))+Test!$AD$20-Test!$AC$26</f>
        <v>-5.9075087948177361</v>
      </c>
      <c r="T796" s="10">
        <f ca="1">SUMPRODUCT(J796:O796,Results!K$9:P$9)</f>
        <v>-10.215200382756512</v>
      </c>
      <c r="U796" s="10">
        <f ca="1">SUMPRODUCT(J796:O796,Results!K$9:P$9)+Test!$AD$20-Test!$AC$31</f>
        <v>-10.19824432623142</v>
      </c>
      <c r="V796" s="10">
        <f t="shared" ca="1" si="73"/>
        <v>-4.5803243533613891</v>
      </c>
      <c r="W796" s="10">
        <f t="shared" ca="1" si="74"/>
        <v>-4.4445567488676865</v>
      </c>
      <c r="X796" s="10">
        <f t="shared" ca="1" si="75"/>
        <v>-3.183166907405651</v>
      </c>
      <c r="Y796" s="10">
        <f t="shared" ca="1" si="76"/>
        <v>-8.0431059062739578</v>
      </c>
      <c r="Z796" s="10">
        <f ca="1">I796-Test!$AD$20</f>
        <v>-14.232742767973578</v>
      </c>
      <c r="AA796" s="10">
        <f t="shared" ca="1" si="77"/>
        <v>-3.7523703748602735</v>
      </c>
    </row>
    <row r="797" spans="1:27">
      <c r="A797" s="6">
        <f ca="1">LN((RAND()^(-Results!$F$4))-1)</f>
        <v>3.5676541000706883</v>
      </c>
      <c r="B797" s="6">
        <f ca="1">LN((RAND()^(-Results!$F$4))-1)</f>
        <v>-0.96324904102639719</v>
      </c>
      <c r="C797" s="6">
        <f ca="1">LN((RAND()^(-Results!$F$4))-1)</f>
        <v>1.8550010765561074</v>
      </c>
      <c r="D797" s="6">
        <f ca="1">LN((RAND()^(-Results!$F$4))-1)</f>
        <v>0.6509743459891395</v>
      </c>
      <c r="E797" s="6">
        <f ca="1">LN((RAND()^(-Results!$F$4))-1)</f>
        <v>0.2338931027338082</v>
      </c>
      <c r="F797" s="6">
        <f ca="1">LN((RAND()^(-Results!$F$4))-1)</f>
        <v>0.92992093272261589</v>
      </c>
      <c r="G797" s="6">
        <f ca="1">LN((RAND()^(-Results!$F$4))-1)</f>
        <v>-1.2810506092685778</v>
      </c>
      <c r="H797" s="6">
        <f t="shared" ca="1" si="72"/>
        <v>-1.2227994388245735</v>
      </c>
      <c r="I797" s="10">
        <f ca="1">SUMPRODUCT(J797:O797,Results!B$12:G$12)+Results!$F$5*H797</f>
        <v>21.665835097427504</v>
      </c>
      <c r="J797" s="10">
        <f ca="1">SUMPRODUCT($A797:$F797,Results!$B$15:$G$15)</f>
        <v>-10.940386204569375</v>
      </c>
      <c r="K797" s="10">
        <f ca="1">SUMPRODUCT($A797:$F797,Results!$B$16:$G$16)</f>
        <v>2.4584959653864904</v>
      </c>
      <c r="L797" s="10">
        <f ca="1">SUMPRODUCT($A797:$F797,Results!$B$17:$G$17)</f>
        <v>-1.629736536011245</v>
      </c>
      <c r="M797" s="10">
        <f ca="1">SUMPRODUCT($A797:$F797,Results!$B$18:$G$18)</f>
        <v>-4.676716033193852</v>
      </c>
      <c r="N797" s="10">
        <f ca="1">SUMPRODUCT($A797:$F797,Results!$B$19:$G$19)</f>
        <v>8.2373456904896116</v>
      </c>
      <c r="O797" s="10">
        <f ca="1">SUMPRODUCT($A797:$F797,Results!$B$20:$G$20)</f>
        <v>5.9092616753997547</v>
      </c>
      <c r="P797" s="10" cm="1">
        <f t="array" aca="1" ref="P797" ca="1">SUMPRODUCT(J797:O797,TRANSPOSE(Test!BL$20:BL$25))+Test!$AD$20-Test!$BL$27</f>
        <v>28.666543625245318</v>
      </c>
      <c r="Q797" s="10" cm="1">
        <f t="array" aca="1" ref="Q797" ca="1">SUMPRODUCT(J797:O797,TRANSPOSE(Test!ES$20:ES$25))+Test!$AD$20-Test!$ES$27</f>
        <v>28.545991788391863</v>
      </c>
      <c r="R797" s="10">
        <f ca="1">I797-Results!$E$5*H797</f>
        <v>26.557032852725797</v>
      </c>
      <c r="S797" s="10" cm="1">
        <f t="array" aca="1" ref="S797" ca="1">SUMPRODUCT(J797:O797,TRANSPOSE(Test!AR$28:AR$33))+Test!$AD$20-Test!$AC$26</f>
        <v>29.174753804298195</v>
      </c>
      <c r="T797" s="10">
        <f ca="1">SUMPRODUCT(J797:O797,Results!K$9:P$9)</f>
        <v>27.918968638614871</v>
      </c>
      <c r="U797" s="10">
        <f ca="1">SUMPRODUCT(J797:O797,Results!K$9:P$9)+Test!$AD$20-Test!$AC$31</f>
        <v>27.935924695139963</v>
      </c>
      <c r="V797" s="10">
        <f t="shared" ca="1" si="73"/>
        <v>-7.0007085278178138</v>
      </c>
      <c r="W797" s="10">
        <f t="shared" ca="1" si="74"/>
        <v>-6.880156690964359</v>
      </c>
      <c r="X797" s="10">
        <f t="shared" ca="1" si="75"/>
        <v>-4.8911977552982933</v>
      </c>
      <c r="Y797" s="10">
        <f t="shared" ca="1" si="76"/>
        <v>-7.5089187068706913</v>
      </c>
      <c r="Z797" s="10">
        <f ca="1">I797-Test!$AD$20</f>
        <v>21.383707030545619</v>
      </c>
      <c r="AA797" s="10">
        <f t="shared" ca="1" si="77"/>
        <v>-6.2700895977124596</v>
      </c>
    </row>
    <row r="798" spans="1:27">
      <c r="A798" s="6">
        <f ca="1">LN((RAND()^(-Results!$F$4))-1)</f>
        <v>0.51601250835397983</v>
      </c>
      <c r="B798" s="6">
        <f ca="1">LN((RAND()^(-Results!$F$4))-1)</f>
        <v>1.4461761719724815</v>
      </c>
      <c r="C798" s="6">
        <f ca="1">LN((RAND()^(-Results!$F$4))-1)</f>
        <v>1.0367870629019336</v>
      </c>
      <c r="D798" s="6">
        <f ca="1">LN((RAND()^(-Results!$F$4))-1)</f>
        <v>-1.2387561902492543</v>
      </c>
      <c r="E798" s="6">
        <f ca="1">LN((RAND()^(-Results!$F$4))-1)</f>
        <v>6.3336260018548432E-2</v>
      </c>
      <c r="F798" s="6">
        <f ca="1">LN((RAND()^(-Results!$F$4))-1)</f>
        <v>-6.6925433324528643E-3</v>
      </c>
      <c r="G798" s="6">
        <f ca="1">LN((RAND()^(-Results!$F$4))-1)</f>
        <v>-0.47723384074795633</v>
      </c>
      <c r="H798" s="6">
        <f t="shared" ca="1" si="72"/>
        <v>-0.41898267030395209</v>
      </c>
      <c r="I798" s="10">
        <f ca="1">SUMPRODUCT(J798:O798,Results!B$12:G$12)+Results!$F$5*H798</f>
        <v>4.6287682922976732</v>
      </c>
      <c r="J798" s="10">
        <f ca="1">SUMPRODUCT($A798:$F798,Results!$B$15:$G$15)</f>
        <v>0.27496213125445573</v>
      </c>
      <c r="K798" s="10">
        <f ca="1">SUMPRODUCT($A798:$F798,Results!$B$16:$G$16)</f>
        <v>3.703177625943828</v>
      </c>
      <c r="L798" s="10">
        <f ca="1">SUMPRODUCT($A798:$F798,Results!$B$17:$G$17)</f>
        <v>1.4325690958482675</v>
      </c>
      <c r="M798" s="10">
        <f ca="1">SUMPRODUCT($A798:$F798,Results!$B$18:$G$18)</f>
        <v>-0.28780230074187857</v>
      </c>
      <c r="N798" s="10">
        <f ca="1">SUMPRODUCT($A798:$F798,Results!$B$19:$G$19)</f>
        <v>4.665071493255593</v>
      </c>
      <c r="O798" s="10">
        <f ca="1">SUMPRODUCT($A798:$F798,Results!$B$20:$G$20)</f>
        <v>0.84170817078783333</v>
      </c>
      <c r="P798" s="10" cm="1">
        <f t="array" aca="1" ref="P798" ca="1">SUMPRODUCT(J798:O798,TRANSPOSE(Test!BL$20:BL$25))+Test!$AD$20-Test!$BL$27</f>
        <v>6.7614961411056411</v>
      </c>
      <c r="Q798" s="10" cm="1">
        <f t="array" aca="1" ref="Q798" ca="1">SUMPRODUCT(J798:O798,TRANSPOSE(Test!ES$20:ES$25))+Test!$AD$20-Test!$ES$27</f>
        <v>6.7663763293728447</v>
      </c>
      <c r="R798" s="10">
        <f ca="1">I798-Results!$E$5*H798</f>
        <v>6.3046989735134815</v>
      </c>
      <c r="S798" s="10" cm="1">
        <f t="array" aca="1" ref="S798" ca="1">SUMPRODUCT(J798:O798,TRANSPOSE(Test!AR$28:AR$33))+Test!$AD$20-Test!$AC$26</f>
        <v>6.5728668408567215</v>
      </c>
      <c r="T798" s="10">
        <f ca="1">SUMPRODUCT(J798:O798,Results!K$9:P$9)</f>
        <v>6.7513022749792482</v>
      </c>
      <c r="U798" s="10">
        <f ca="1">SUMPRODUCT(J798:O798,Results!K$9:P$9)+Test!$AD$20-Test!$AC$31</f>
        <v>6.7682583315043408</v>
      </c>
      <c r="V798" s="10">
        <f t="shared" ca="1" si="73"/>
        <v>-2.132727848807968</v>
      </c>
      <c r="W798" s="10">
        <f t="shared" ca="1" si="74"/>
        <v>-2.1376080370751716</v>
      </c>
      <c r="X798" s="10">
        <f t="shared" ca="1" si="75"/>
        <v>-1.6759306812158083</v>
      </c>
      <c r="Y798" s="10">
        <f t="shared" ca="1" si="76"/>
        <v>-1.9440985485590483</v>
      </c>
      <c r="Z798" s="10">
        <f ca="1">I798-Test!$AD$20</f>
        <v>4.3466402254157881</v>
      </c>
      <c r="AA798" s="10">
        <f t="shared" ca="1" si="77"/>
        <v>-2.1394900392066676</v>
      </c>
    </row>
    <row r="799" spans="1:27">
      <c r="A799" s="6">
        <f ca="1">LN((RAND()^(-Results!$F$4))-1)</f>
        <v>-1.0078955398855545</v>
      </c>
      <c r="B799" s="6">
        <f ca="1">LN((RAND()^(-Results!$F$4))-1)</f>
        <v>0.41739491700897929</v>
      </c>
      <c r="C799" s="6">
        <f ca="1">LN((RAND()^(-Results!$F$4))-1)</f>
        <v>9.1308280539011438E-2</v>
      </c>
      <c r="D799" s="6">
        <f ca="1">LN((RAND()^(-Results!$F$4))-1)</f>
        <v>0.30491429275042026</v>
      </c>
      <c r="E799" s="6">
        <f ca="1">LN((RAND()^(-Results!$F$4))-1)</f>
        <v>5.1948402868118357</v>
      </c>
      <c r="F799" s="6">
        <f ca="1">LN((RAND()^(-Results!$F$4))-1)</f>
        <v>-2.8645235004982461</v>
      </c>
      <c r="G799" s="6">
        <f ca="1">LN((RAND()^(-Results!$F$4))-1)</f>
        <v>1.4795735004082553</v>
      </c>
      <c r="H799" s="6">
        <f t="shared" ca="1" si="72"/>
        <v>1.5378246708522596</v>
      </c>
      <c r="I799" s="10">
        <f ca="1">SUMPRODUCT(J799:O799,Results!B$12:G$12)+Results!$F$5*H799</f>
        <v>5.5673328081562001</v>
      </c>
      <c r="J799" s="10">
        <f ca="1">SUMPRODUCT($A799:$F799,Results!$B$15:$G$15)</f>
        <v>1.7159873430627615</v>
      </c>
      <c r="K799" s="10">
        <f ca="1">SUMPRODUCT($A799:$F799,Results!$B$16:$G$16)</f>
        <v>9.883576221637254</v>
      </c>
      <c r="L799" s="10">
        <f ca="1">SUMPRODUCT($A799:$F799,Results!$B$17:$G$17)</f>
        <v>-17.938841808742001</v>
      </c>
      <c r="M799" s="10">
        <f ca="1">SUMPRODUCT($A799:$F799,Results!$B$18:$G$18)</f>
        <v>5.237659686680499</v>
      </c>
      <c r="N799" s="10">
        <f ca="1">SUMPRODUCT($A799:$F799,Results!$B$19:$G$19)</f>
        <v>-8.3076164640464114</v>
      </c>
      <c r="O799" s="10">
        <f ca="1">SUMPRODUCT($A799:$F799,Results!$B$20:$G$20)</f>
        <v>-7.9569458975138438</v>
      </c>
      <c r="P799" s="10" cm="1">
        <f t="array" aca="1" ref="P799" ca="1">SUMPRODUCT(J799:O799,TRANSPOSE(Test!BL$20:BL$25))+Test!$AD$20-Test!$BL$27</f>
        <v>-1.3294098897152149</v>
      </c>
      <c r="Q799" s="10" cm="1">
        <f t="array" aca="1" ref="Q799" ca="1">SUMPRODUCT(J799:O799,TRANSPOSE(Test!ES$20:ES$25))+Test!$AD$20-Test!$ES$27</f>
        <v>-1.299770874137836</v>
      </c>
      <c r="R799" s="10">
        <f ca="1">I799-Results!$E$5*H799</f>
        <v>-0.58396587525283827</v>
      </c>
      <c r="S799" s="10" cm="1">
        <f t="array" aca="1" ref="S799" ca="1">SUMPRODUCT(J799:O799,TRANSPOSE(Test!AR$28:AR$33))+Test!$AD$20-Test!$AC$26</f>
        <v>-5.9664154157651943</v>
      </c>
      <c r="T799" s="10">
        <f ca="1">SUMPRODUCT(J799:O799,Results!K$9:P$9)</f>
        <v>-1.138246879378257</v>
      </c>
      <c r="U799" s="10">
        <f ca="1">SUMPRODUCT(J799:O799,Results!K$9:P$9)+Test!$AD$20-Test!$AC$31</f>
        <v>-1.1212908228531644</v>
      </c>
      <c r="V799" s="10">
        <f t="shared" ca="1" si="73"/>
        <v>6.8967426978714155</v>
      </c>
      <c r="W799" s="10">
        <f t="shared" ca="1" si="74"/>
        <v>6.8671036822940366</v>
      </c>
      <c r="X799" s="10">
        <f t="shared" ca="1" si="75"/>
        <v>6.1512986834090384</v>
      </c>
      <c r="Y799" s="10">
        <f t="shared" ca="1" si="76"/>
        <v>11.533748223921394</v>
      </c>
      <c r="Z799" s="10">
        <f ca="1">I799-Test!$AD$20</f>
        <v>5.2852047412743151</v>
      </c>
      <c r="AA799" s="10">
        <f t="shared" ca="1" si="77"/>
        <v>6.6886236310093645</v>
      </c>
    </row>
    <row r="800" spans="1:27">
      <c r="A800" s="6">
        <f ca="1">LN((RAND()^(-Results!$F$4))-1)</f>
        <v>6.3757620317422548E-2</v>
      </c>
      <c r="B800" s="6">
        <f ca="1">LN((RAND()^(-Results!$F$4))-1)</f>
        <v>-0.96479525838483893</v>
      </c>
      <c r="C800" s="6">
        <f ca="1">LN((RAND()^(-Results!$F$4))-1)</f>
        <v>-2.5655257888837277</v>
      </c>
      <c r="D800" s="6">
        <f ca="1">LN((RAND()^(-Results!$F$4))-1)</f>
        <v>-0.35590719618954858</v>
      </c>
      <c r="E800" s="6">
        <f ca="1">LN((RAND()^(-Results!$F$4))-1)</f>
        <v>0.28006179707696022</v>
      </c>
      <c r="F800" s="6">
        <f ca="1">LN((RAND()^(-Results!$F$4))-1)</f>
        <v>2.4130951134478482</v>
      </c>
      <c r="G800" s="6">
        <f ca="1">LN((RAND()^(-Results!$F$4))-1)</f>
        <v>-0.74687386123647903</v>
      </c>
      <c r="H800" s="6">
        <f t="shared" ca="1" si="72"/>
        <v>-0.68862269079247473</v>
      </c>
      <c r="I800" s="10">
        <f ca="1">SUMPRODUCT(J800:O800,Results!B$12:G$12)+Results!$F$5*H800</f>
        <v>6.1916908759568692</v>
      </c>
      <c r="J800" s="10">
        <f ca="1">SUMPRODUCT($A800:$F800,Results!$B$15:$G$15)</f>
        <v>-6.9462344494387009</v>
      </c>
      <c r="K800" s="10">
        <f ca="1">SUMPRODUCT($A800:$F800,Results!$B$16:$G$16)</f>
        <v>-1.5563670104642366</v>
      </c>
      <c r="L800" s="10">
        <f ca="1">SUMPRODUCT($A800:$F800,Results!$B$17:$G$17)</f>
        <v>-7.124061147565163</v>
      </c>
      <c r="M800" s="10">
        <f ca="1">SUMPRODUCT($A800:$F800,Results!$B$18:$G$18)</f>
        <v>-0.4467776262596046</v>
      </c>
      <c r="N800" s="10">
        <f ca="1">SUMPRODUCT($A800:$F800,Results!$B$19:$G$19)</f>
        <v>-2.2704088590772065</v>
      </c>
      <c r="O800" s="10">
        <f ca="1">SUMPRODUCT($A800:$F800,Results!$B$20:$G$20)</f>
        <v>-0.58826459491753047</v>
      </c>
      <c r="P800" s="10" cm="1">
        <f t="array" aca="1" ref="P800" ca="1">SUMPRODUCT(J800:O800,TRANSPOSE(Test!BL$20:BL$25))+Test!$AD$20-Test!$BL$27</f>
        <v>8.9029843506248501</v>
      </c>
      <c r="Q800" s="10" cm="1">
        <f t="array" aca="1" ref="Q800" ca="1">SUMPRODUCT(J800:O800,TRANSPOSE(Test!ES$20:ES$25))+Test!$AD$20-Test!$ES$27</f>
        <v>8.9287935518643184</v>
      </c>
      <c r="R800" s="10">
        <f ca="1">I800-Results!$E$5*H800</f>
        <v>8.9461816391267686</v>
      </c>
      <c r="S800" s="10" cm="1">
        <f t="array" aca="1" ref="S800" ca="1">SUMPRODUCT(J800:O800,TRANSPOSE(Test!AR$28:AR$33))+Test!$AD$20-Test!$AC$26</f>
        <v>6.6971449885499705</v>
      </c>
      <c r="T800" s="10">
        <f ca="1">SUMPRODUCT(J800:O800,Results!K$9:P$9)</f>
        <v>9.0305311512170476</v>
      </c>
      <c r="U800" s="10">
        <f ca="1">SUMPRODUCT(J800:O800,Results!K$9:P$9)+Test!$AD$20-Test!$AC$31</f>
        <v>9.0474872077421402</v>
      </c>
      <c r="V800" s="10">
        <f t="shared" ca="1" si="73"/>
        <v>-2.7112934746679809</v>
      </c>
      <c r="W800" s="10">
        <f t="shared" ca="1" si="74"/>
        <v>-2.7371026759074493</v>
      </c>
      <c r="X800" s="10">
        <f t="shared" ca="1" si="75"/>
        <v>-2.7544907631698994</v>
      </c>
      <c r="Y800" s="10">
        <f t="shared" ca="1" si="76"/>
        <v>-0.50545411259310136</v>
      </c>
      <c r="Z800" s="10">
        <f ca="1">I800-Test!$AD$20</f>
        <v>5.9095628090749841</v>
      </c>
      <c r="AA800" s="10">
        <f t="shared" ca="1" si="77"/>
        <v>-2.855796331785271</v>
      </c>
    </row>
    <row r="801" spans="1:27">
      <c r="A801" s="6">
        <f ca="1">LN((RAND()^(-Results!$F$4))-1)</f>
        <v>-2.136342113596593</v>
      </c>
      <c r="B801" s="6">
        <f ca="1">LN((RAND()^(-Results!$F$4))-1)</f>
        <v>-3.3899483657151501</v>
      </c>
      <c r="C801" s="6">
        <f ca="1">LN((RAND()^(-Results!$F$4))-1)</f>
        <v>1.5626696744710871</v>
      </c>
      <c r="D801" s="6">
        <f ca="1">LN((RAND()^(-Results!$F$4))-1)</f>
        <v>-0.48405995016957171</v>
      </c>
      <c r="E801" s="6">
        <f ca="1">LN((RAND()^(-Results!$F$4))-1)</f>
        <v>0.47029709913053935</v>
      </c>
      <c r="F801" s="6">
        <f ca="1">LN((RAND()^(-Results!$F$4))-1)</f>
        <v>0.2721818751430094</v>
      </c>
      <c r="G801" s="6">
        <f ca="1">LN((RAND()^(-Results!$F$4))-1)</f>
        <v>0.11029121320373293</v>
      </c>
      <c r="H801" s="6">
        <f t="shared" ca="1" si="72"/>
        <v>0.16854238364773719</v>
      </c>
      <c r="I801" s="10">
        <f ca="1">SUMPRODUCT(J801:O801,Results!B$12:G$12)+Results!$F$5*H801</f>
        <v>-19.348650126054313</v>
      </c>
      <c r="J801" s="10">
        <f ca="1">SUMPRODUCT($A801:$F801,Results!$B$15:$G$15)</f>
        <v>7.2414851008017331</v>
      </c>
      <c r="K801" s="10">
        <f ca="1">SUMPRODUCT($A801:$F801,Results!$B$16:$G$16)</f>
        <v>1.4149260662173997</v>
      </c>
      <c r="L801" s="10">
        <f ca="1">SUMPRODUCT($A801:$F801,Results!$B$17:$G$17)</f>
        <v>-2.7521098407979858</v>
      </c>
      <c r="M801" s="10">
        <f ca="1">SUMPRODUCT($A801:$F801,Results!$B$18:$G$18)</f>
        <v>-4.2954003870701483</v>
      </c>
      <c r="N801" s="10">
        <f ca="1">SUMPRODUCT($A801:$F801,Results!$B$19:$G$19)</f>
        <v>-9.5095653378028313</v>
      </c>
      <c r="O801" s="10">
        <f ca="1">SUMPRODUCT($A801:$F801,Results!$B$20:$G$20)</f>
        <v>-0.60873534714599886</v>
      </c>
      <c r="P801" s="10" cm="1">
        <f t="array" aca="1" ref="P801" ca="1">SUMPRODUCT(J801:O801,TRANSPOSE(Test!BL$20:BL$25))+Test!$AD$20-Test!$BL$27</f>
        <v>-18.474340318603709</v>
      </c>
      <c r="Q801" s="10" cm="1">
        <f t="array" aca="1" ref="Q801" ca="1">SUMPRODUCT(J801:O801,TRANSPOSE(Test!ES$20:ES$25))+Test!$AD$20-Test!$ES$27</f>
        <v>-18.58598320467561</v>
      </c>
      <c r="R801" s="10">
        <f ca="1">I801-Results!$E$5*H801</f>
        <v>-20.022819660645261</v>
      </c>
      <c r="S801" s="10" cm="1">
        <f t="array" aca="1" ref="S801" ca="1">SUMPRODUCT(J801:O801,TRANSPOSE(Test!AR$28:AR$33))+Test!$AD$20-Test!$AC$26</f>
        <v>-11.177823986420105</v>
      </c>
      <c r="T801" s="10">
        <f ca="1">SUMPRODUCT(J801:O801,Results!K$9:P$9)</f>
        <v>-19.171552703070574</v>
      </c>
      <c r="U801" s="10">
        <f ca="1">SUMPRODUCT(J801:O801,Results!K$9:P$9)+Test!$AD$20-Test!$AC$31</f>
        <v>-19.154596646545482</v>
      </c>
      <c r="V801" s="10">
        <f t="shared" ca="1" si="73"/>
        <v>-0.87430980745060438</v>
      </c>
      <c r="W801" s="10">
        <f t="shared" ca="1" si="74"/>
        <v>-0.76266692137870251</v>
      </c>
      <c r="X801" s="10">
        <f t="shared" ca="1" si="75"/>
        <v>0.67416953459094842</v>
      </c>
      <c r="Y801" s="10">
        <f t="shared" ca="1" si="76"/>
        <v>-8.1708261396342081</v>
      </c>
      <c r="Z801" s="10">
        <f ca="1">I801-Test!$AD$20</f>
        <v>-19.630778192936198</v>
      </c>
      <c r="AA801" s="10">
        <f t="shared" ca="1" si="77"/>
        <v>-0.19405347950883112</v>
      </c>
    </row>
    <row r="802" spans="1:27">
      <c r="A802" s="6">
        <f ca="1">LN((RAND()^(-Results!$F$4))-1)</f>
        <v>2.7098287328571642</v>
      </c>
      <c r="B802" s="6">
        <f ca="1">LN((RAND()^(-Results!$F$4))-1)</f>
        <v>-3.1980710527701484</v>
      </c>
      <c r="C802" s="6">
        <f ca="1">LN((RAND()^(-Results!$F$4))-1)</f>
        <v>0.55681480985282839</v>
      </c>
      <c r="D802" s="6">
        <f ca="1">LN((RAND()^(-Results!$F$4))-1)</f>
        <v>-1.7382626807577894</v>
      </c>
      <c r="E802" s="6">
        <f ca="1">LN((RAND()^(-Results!$F$4))-1)</f>
        <v>-2.1169898333516759</v>
      </c>
      <c r="F802" s="6">
        <f ca="1">LN((RAND()^(-Results!$F$4))-1)</f>
        <v>0.48575345133727821</v>
      </c>
      <c r="G802" s="6">
        <f ca="1">LN((RAND()^(-Results!$F$4))-1)</f>
        <v>3.1752280789067044</v>
      </c>
      <c r="H802" s="6">
        <f t="shared" ca="1" si="72"/>
        <v>3.2334792493507085</v>
      </c>
      <c r="I802" s="10">
        <f ca="1">SUMPRODUCT(J802:O802,Results!B$12:G$12)+Results!$F$5*H802</f>
        <v>21.467280824361545</v>
      </c>
      <c r="J802" s="10">
        <f ca="1">SUMPRODUCT($A802:$F802,Results!$B$15:$G$15)</f>
        <v>-3.3200390055495457</v>
      </c>
      <c r="K802" s="10">
        <f ca="1">SUMPRODUCT($A802:$F802,Results!$B$16:$G$16)</f>
        <v>-4.7427104592934519</v>
      </c>
      <c r="L802" s="10">
        <f ca="1">SUMPRODUCT($A802:$F802,Results!$B$17:$G$17)</f>
        <v>5.3817839992975598</v>
      </c>
      <c r="M802" s="10">
        <f ca="1">SUMPRODUCT($A802:$F802,Results!$B$18:$G$18)</f>
        <v>-2.1627593833536136</v>
      </c>
      <c r="N802" s="10">
        <f ca="1">SUMPRODUCT($A802:$F802,Results!$B$19:$G$19)</f>
        <v>4.5240499253774136</v>
      </c>
      <c r="O802" s="10">
        <f ca="1">SUMPRODUCT($A802:$F802,Results!$B$20:$G$20)</f>
        <v>4.11651992902034</v>
      </c>
      <c r="P802" s="10" cm="1">
        <f t="array" aca="1" ref="P802" ca="1">SUMPRODUCT(J802:O802,TRANSPOSE(Test!BL$20:BL$25))+Test!$AD$20-Test!$BL$27</f>
        <v>6.1829440122941719</v>
      </c>
      <c r="Q802" s="10" cm="1">
        <f t="array" aca="1" ref="Q802" ca="1">SUMPRODUCT(J802:O802,TRANSPOSE(Test!ES$20:ES$25))+Test!$AD$20-Test!$ES$27</f>
        <v>5.9351507837334267</v>
      </c>
      <c r="R802" s="10">
        <f ca="1">I802-Results!$E$5*H802</f>
        <v>8.5333638269587109</v>
      </c>
      <c r="S802" s="10" cm="1">
        <f t="array" aca="1" ref="S802" ca="1">SUMPRODUCT(J802:O802,TRANSPOSE(Test!AR$28:AR$33))+Test!$AD$20-Test!$AC$26</f>
        <v>7.3282362670746855</v>
      </c>
      <c r="T802" s="10">
        <f ca="1">SUMPRODUCT(J802:O802,Results!K$9:P$9)</f>
        <v>4.6131766118672681</v>
      </c>
      <c r="U802" s="10">
        <f ca="1">SUMPRODUCT(J802:O802,Results!K$9:P$9)+Test!$AD$20-Test!$AC$31</f>
        <v>4.6301326683923607</v>
      </c>
      <c r="V802" s="10">
        <f t="shared" ca="1" si="73"/>
        <v>15.284336812067373</v>
      </c>
      <c r="W802" s="10">
        <f t="shared" ca="1" si="74"/>
        <v>15.532130040628118</v>
      </c>
      <c r="X802" s="10">
        <f t="shared" ca="1" si="75"/>
        <v>12.933916997402834</v>
      </c>
      <c r="Y802" s="10">
        <f t="shared" ca="1" si="76"/>
        <v>14.139044557286859</v>
      </c>
      <c r="Z802" s="10">
        <f ca="1">I802-Test!$AD$20</f>
        <v>21.18515275747966</v>
      </c>
      <c r="AA802" s="10">
        <f t="shared" ca="1" si="77"/>
        <v>16.837148155969185</v>
      </c>
    </row>
    <row r="803" spans="1:27">
      <c r="A803" s="6">
        <f ca="1">LN((RAND()^(-Results!$F$4))-1)</f>
        <v>0.93511951249104641</v>
      </c>
      <c r="B803" s="6">
        <f ca="1">LN((RAND()^(-Results!$F$4))-1)</f>
        <v>-0.31278296131866573</v>
      </c>
      <c r="C803" s="6">
        <f ca="1">LN((RAND()^(-Results!$F$4))-1)</f>
        <v>-1.3193918791217869</v>
      </c>
      <c r="D803" s="6">
        <f ca="1">LN((RAND()^(-Results!$F$4))-1)</f>
        <v>-1.3915364840351834</v>
      </c>
      <c r="E803" s="6">
        <f ca="1">LN((RAND()^(-Results!$F$4))-1)</f>
        <v>-1.8952072208603297</v>
      </c>
      <c r="F803" s="6">
        <f ca="1">LN((RAND()^(-Results!$F$4))-1)</f>
        <v>2.5430911993520655</v>
      </c>
      <c r="G803" s="6">
        <f ca="1">LN((RAND()^(-Results!$F$4))-1)</f>
        <v>0.430774685147362</v>
      </c>
      <c r="H803" s="6">
        <f t="shared" ca="1" si="72"/>
        <v>0.48902585559136624</v>
      </c>
      <c r="I803" s="10">
        <f ca="1">SUMPRODUCT(J803:O803,Results!B$12:G$12)+Results!$F$5*H803</f>
        <v>12.802866599598843</v>
      </c>
      <c r="J803" s="10">
        <f ca="1">SUMPRODUCT($A803:$F803,Results!$B$15:$G$15)</f>
        <v>-5.041624114464506</v>
      </c>
      <c r="K803" s="10">
        <f ca="1">SUMPRODUCT($A803:$F803,Results!$B$16:$G$16)</f>
        <v>-3.3443653058468472</v>
      </c>
      <c r="L803" s="10">
        <f ca="1">SUMPRODUCT($A803:$F803,Results!$B$17:$G$17)</f>
        <v>3.0950464412718182</v>
      </c>
      <c r="M803" s="10">
        <f ca="1">SUMPRODUCT($A803:$F803,Results!$B$18:$G$18)</f>
        <v>-1.9250624729050245</v>
      </c>
      <c r="N803" s="10">
        <f ca="1">SUMPRODUCT($A803:$F803,Results!$B$19:$G$19)</f>
        <v>4.3193256145186991</v>
      </c>
      <c r="O803" s="10">
        <f ca="1">SUMPRODUCT($A803:$F803,Results!$B$20:$G$20)</f>
        <v>2.903511174576991</v>
      </c>
      <c r="P803" s="10" cm="1">
        <f t="array" aca="1" ref="P803" ca="1">SUMPRODUCT(J803:O803,TRANSPOSE(Test!BL$20:BL$25))+Test!$AD$20-Test!$BL$27</f>
        <v>9.6279012104529027</v>
      </c>
      <c r="Q803" s="10" cm="1">
        <f t="array" aca="1" ref="Q803" ca="1">SUMPRODUCT(J803:O803,TRANSPOSE(Test!ES$20:ES$25))+Test!$AD$20-Test!$ES$27</f>
        <v>9.6092156144270113</v>
      </c>
      <c r="R803" s="10">
        <f ca="1">I803-Results!$E$5*H803</f>
        <v>10.846763177233377</v>
      </c>
      <c r="S803" s="10" cm="1">
        <f t="array" aca="1" ref="S803" ca="1">SUMPRODUCT(J803:O803,TRANSPOSE(Test!AR$28:AR$33))+Test!$AD$20-Test!$AC$26</f>
        <v>9.3539655562193804</v>
      </c>
      <c r="T803" s="10">
        <f ca="1">SUMPRODUCT(J803:O803,Results!K$9:P$9)</f>
        <v>9.4584175604366614</v>
      </c>
      <c r="U803" s="10">
        <f ca="1">SUMPRODUCT(J803:O803,Results!K$9:P$9)+Test!$AD$20-Test!$AC$31</f>
        <v>9.475373616961754</v>
      </c>
      <c r="V803" s="10">
        <f t="shared" ca="1" si="73"/>
        <v>3.1749653891459406</v>
      </c>
      <c r="W803" s="10">
        <f t="shared" ca="1" si="74"/>
        <v>3.193650985171832</v>
      </c>
      <c r="X803" s="10">
        <f t="shared" ca="1" si="75"/>
        <v>1.9561034223654659</v>
      </c>
      <c r="Y803" s="10">
        <f t="shared" ca="1" si="76"/>
        <v>3.4489010433794629</v>
      </c>
      <c r="Z803" s="10">
        <f ca="1">I803-Test!$AD$20</f>
        <v>12.520738532716958</v>
      </c>
      <c r="AA803" s="10">
        <f t="shared" ca="1" si="77"/>
        <v>3.3274929826370894</v>
      </c>
    </row>
    <row r="804" spans="1:27">
      <c r="A804" s="6">
        <f ca="1">LN((RAND()^(-Results!$F$4))-1)</f>
        <v>0.1871712864748214</v>
      </c>
      <c r="B804" s="6">
        <f ca="1">LN((RAND()^(-Results!$F$4))-1)</f>
        <v>3.8203654419908419</v>
      </c>
      <c r="C804" s="6">
        <f ca="1">LN((RAND()^(-Results!$F$4))-1)</f>
        <v>-0.2818878096269391</v>
      </c>
      <c r="D804" s="6">
        <f ca="1">LN((RAND()^(-Results!$F$4))-1)</f>
        <v>3.9118004863116962</v>
      </c>
      <c r="E804" s="6">
        <f ca="1">LN((RAND()^(-Results!$F$4))-1)</f>
        <v>1.3481812762496233</v>
      </c>
      <c r="F804" s="6">
        <f ca="1">LN((RAND()^(-Results!$F$4))-1)</f>
        <v>0.76459454331842613</v>
      </c>
      <c r="G804" s="6">
        <f ca="1">LN((RAND()^(-Results!$F$4))-1)</f>
        <v>-3.0769803726705689</v>
      </c>
      <c r="H804" s="6">
        <f t="shared" ca="1" si="72"/>
        <v>-3.0187292022265648</v>
      </c>
      <c r="I804" s="10">
        <f ca="1">SUMPRODUCT(J804:O804,Results!B$12:G$12)+Results!$F$5*H804</f>
        <v>5.4876161341931162</v>
      </c>
      <c r="J804" s="10">
        <f ca="1">SUMPRODUCT($A804:$F804,Results!$B$15:$G$15)</f>
        <v>-8.1497832947954727</v>
      </c>
      <c r="K804" s="10">
        <f ca="1">SUMPRODUCT($A804:$F804,Results!$B$16:$G$16)</f>
        <v>2.8850692494442622</v>
      </c>
      <c r="L804" s="10">
        <f ca="1">SUMPRODUCT($A804:$F804,Results!$B$17:$G$17)</f>
        <v>-3.0281552721855149</v>
      </c>
      <c r="M804" s="10">
        <f ca="1">SUMPRODUCT($A804:$F804,Results!$B$18:$G$18)</f>
        <v>-0.86886347922381746</v>
      </c>
      <c r="N804" s="10">
        <f ca="1">SUMPRODUCT($A804:$F804,Results!$B$19:$G$19)</f>
        <v>4.1763062955736556</v>
      </c>
      <c r="O804" s="10">
        <f ca="1">SUMPRODUCT($A804:$F804,Results!$B$20:$G$20)</f>
        <v>1.6285994514882349</v>
      </c>
      <c r="P804" s="10" cm="1">
        <f t="array" aca="1" ref="P804" ca="1">SUMPRODUCT(J804:O804,TRANSPOSE(Test!BL$20:BL$25))+Test!$AD$20-Test!$BL$27</f>
        <v>19.28480070537216</v>
      </c>
      <c r="Q804" s="10" cm="1">
        <f t="array" aca="1" ref="Q804" ca="1">SUMPRODUCT(J804:O804,TRANSPOSE(Test!ES$20:ES$25))+Test!$AD$20-Test!$ES$27</f>
        <v>19.555410606608799</v>
      </c>
      <c r="R804" s="10">
        <f ca="1">I804-Results!$E$5*H804</f>
        <v>17.562532943099377</v>
      </c>
      <c r="S804" s="10" cm="1">
        <f t="array" aca="1" ref="S804" ca="1">SUMPRODUCT(J804:O804,TRANSPOSE(Test!AR$28:AR$33))+Test!$AD$20-Test!$AC$26</f>
        <v>17.080245243305651</v>
      </c>
      <c r="T804" s="10">
        <f ca="1">SUMPRODUCT(J804:O804,Results!K$9:P$9)</f>
        <v>20.989939504333684</v>
      </c>
      <c r="U804" s="10">
        <f ca="1">SUMPRODUCT(J804:O804,Results!K$9:P$9)+Test!$AD$20-Test!$AC$31</f>
        <v>21.006895560858776</v>
      </c>
      <c r="V804" s="10">
        <f t="shared" ca="1" si="73"/>
        <v>-13.797184571179043</v>
      </c>
      <c r="W804" s="10">
        <f t="shared" ca="1" si="74"/>
        <v>-14.067794472415683</v>
      </c>
      <c r="X804" s="10">
        <f t="shared" ca="1" si="75"/>
        <v>-12.074916808906261</v>
      </c>
      <c r="Y804" s="10">
        <f t="shared" ca="1" si="76"/>
        <v>-11.592629109112535</v>
      </c>
      <c r="Z804" s="10">
        <f ca="1">I804-Test!$AD$20</f>
        <v>5.2054880673112311</v>
      </c>
      <c r="AA804" s="10">
        <f t="shared" ca="1" si="77"/>
        <v>-15.51927942666566</v>
      </c>
    </row>
    <row r="805" spans="1:27">
      <c r="A805" s="6">
        <f ca="1">LN((RAND()^(-Results!$F$4))-1)</f>
        <v>4.154704903192405</v>
      </c>
      <c r="B805" s="6">
        <f ca="1">LN((RAND()^(-Results!$F$4))-1)</f>
        <v>-1.6408437349052341</v>
      </c>
      <c r="C805" s="6">
        <f ca="1">LN((RAND()^(-Results!$F$4))-1)</f>
        <v>-0.584072102207841</v>
      </c>
      <c r="D805" s="6">
        <f ca="1">LN((RAND()^(-Results!$F$4))-1)</f>
        <v>-0.99097698130149114</v>
      </c>
      <c r="E805" s="6">
        <f ca="1">LN((RAND()^(-Results!$F$4))-1)</f>
        <v>-1.1717098671354722</v>
      </c>
      <c r="F805" s="6">
        <f ca="1">LN((RAND()^(-Results!$F$4))-1)</f>
        <v>-4.0806511011662412</v>
      </c>
      <c r="G805" s="6">
        <f ca="1">LN((RAND()^(-Results!$F$4))-1)</f>
        <v>-3.6166807184570403E-2</v>
      </c>
      <c r="H805" s="6">
        <f t="shared" ca="1" si="72"/>
        <v>2.2084363259433852E-2</v>
      </c>
      <c r="I805" s="10">
        <f ca="1">SUMPRODUCT(J805:O805,Results!B$12:G$12)+Results!$F$5*H805</f>
        <v>1.2840878204578283</v>
      </c>
      <c r="J805" s="10">
        <f ca="1">SUMPRODUCT($A805:$F805,Results!$B$15:$G$15)</f>
        <v>-1.5815519291614235</v>
      </c>
      <c r="K805" s="10">
        <f ca="1">SUMPRODUCT($A805:$F805,Results!$B$16:$G$16)</f>
        <v>-7.2081267281089056</v>
      </c>
      <c r="L805" s="10">
        <f ca="1">SUMPRODUCT($A805:$F805,Results!$B$17:$G$17)</f>
        <v>6.0779379858433007</v>
      </c>
      <c r="M805" s="10">
        <f ca="1">SUMPRODUCT($A805:$F805,Results!$B$18:$G$18)</f>
        <v>7.9836000523003534</v>
      </c>
      <c r="N805" s="10">
        <f ca="1">SUMPRODUCT($A805:$F805,Results!$B$19:$G$19)</f>
        <v>6.111975650062373</v>
      </c>
      <c r="O805" s="10">
        <f ca="1">SUMPRODUCT($A805:$F805,Results!$B$20:$G$20)</f>
        <v>-0.94425917565162187</v>
      </c>
      <c r="P805" s="10" cm="1">
        <f t="array" aca="1" ref="P805" ca="1">SUMPRODUCT(J805:O805,TRANSPOSE(Test!BL$20:BL$25))+Test!$AD$20-Test!$BL$27</f>
        <v>1.4347499131332384</v>
      </c>
      <c r="Q805" s="10" cm="1">
        <f t="array" aca="1" ref="Q805" ca="1">SUMPRODUCT(J805:O805,TRANSPOSE(Test!ES$20:ES$25))+Test!$AD$20-Test!$ES$27</f>
        <v>1.1842958584176784</v>
      </c>
      <c r="R805" s="10">
        <f ca="1">I805-Results!$E$5*H805</f>
        <v>1.1957503674200929</v>
      </c>
      <c r="S805" s="10" cm="1">
        <f t="array" aca="1" ref="S805" ca="1">SUMPRODUCT(J805:O805,TRANSPOSE(Test!AR$28:AR$33))+Test!$AD$20-Test!$AC$26</f>
        <v>-6.3429173939244734</v>
      </c>
      <c r="T805" s="10">
        <f ca="1">SUMPRODUCT(J805:O805,Results!K$9:P$9)</f>
        <v>-0.12937050553598328</v>
      </c>
      <c r="U805" s="10">
        <f ca="1">SUMPRODUCT(J805:O805,Results!K$9:P$9)+Test!$AD$20-Test!$AC$31</f>
        <v>-0.11241444901089082</v>
      </c>
      <c r="V805" s="10">
        <f t="shared" ca="1" si="73"/>
        <v>-0.15066209267541009</v>
      </c>
      <c r="W805" s="10">
        <f t="shared" ca="1" si="74"/>
        <v>9.9791962040149951E-2</v>
      </c>
      <c r="X805" s="10">
        <f t="shared" ca="1" si="75"/>
        <v>8.8337453037735436E-2</v>
      </c>
      <c r="Y805" s="10">
        <f t="shared" ca="1" si="76"/>
        <v>7.6270052143823017</v>
      </c>
      <c r="Z805" s="10">
        <f ca="1">I805-Test!$AD$20</f>
        <v>1.001959753575943</v>
      </c>
      <c r="AA805" s="10">
        <f t="shared" ca="1" si="77"/>
        <v>1.3965022694687192</v>
      </c>
    </row>
    <row r="806" spans="1:27">
      <c r="A806" s="6">
        <f ca="1">LN((RAND()^(-Results!$F$4))-1)</f>
        <v>1.0764159765090648</v>
      </c>
      <c r="B806" s="6">
        <f ca="1">LN((RAND()^(-Results!$F$4))-1)</f>
        <v>1.0532188680178709</v>
      </c>
      <c r="C806" s="6">
        <f ca="1">LN((RAND()^(-Results!$F$4))-1)</f>
        <v>-0.3462170136866467</v>
      </c>
      <c r="D806" s="6">
        <f ca="1">LN((RAND()^(-Results!$F$4))-1)</f>
        <v>-0.386389230101787</v>
      </c>
      <c r="E806" s="6">
        <f ca="1">LN((RAND()^(-Results!$F$4))-1)</f>
        <v>-0.75332045769683187</v>
      </c>
      <c r="F806" s="6">
        <f ca="1">LN((RAND()^(-Results!$F$4))-1)</f>
        <v>4.2064398191873975</v>
      </c>
      <c r="G806" s="6">
        <f ca="1">LN((RAND()^(-Results!$F$4))-1)</f>
        <v>0.9159721213861679</v>
      </c>
      <c r="H806" s="6">
        <f t="shared" ca="1" si="72"/>
        <v>0.9742232918301722</v>
      </c>
      <c r="I806" s="10">
        <f ca="1">SUMPRODUCT(J806:O806,Results!B$12:G$12)+Results!$F$5*H806</f>
        <v>31.613261802623676</v>
      </c>
      <c r="J806" s="10">
        <f ca="1">SUMPRODUCT($A806:$F806,Results!$B$15:$G$15)</f>
        <v>-10.397705927584315</v>
      </c>
      <c r="K806" s="10">
        <f ca="1">SUMPRODUCT($A806:$F806,Results!$B$16:$G$16)</f>
        <v>2.101033916547292</v>
      </c>
      <c r="L806" s="10">
        <f ca="1">SUMPRODUCT($A806:$F806,Results!$B$17:$G$17)</f>
        <v>-1.2571280112525476</v>
      </c>
      <c r="M806" s="10">
        <f ca="1">SUMPRODUCT($A806:$F806,Results!$B$18:$G$18)</f>
        <v>-5.9803242638718972</v>
      </c>
      <c r="N806" s="10">
        <f ca="1">SUMPRODUCT($A806:$F806,Results!$B$19:$G$19)</f>
        <v>6.9635257071022281</v>
      </c>
      <c r="O806" s="10">
        <f ca="1">SUMPRODUCT($A806:$F806,Results!$B$20:$G$20)</f>
        <v>5.3174602951180097</v>
      </c>
      <c r="P806" s="10" cm="1">
        <f t="array" aca="1" ref="P806" ca="1">SUMPRODUCT(J806:O806,TRANSPOSE(Test!BL$20:BL$25))+Test!$AD$20-Test!$BL$27</f>
        <v>26.010793182999944</v>
      </c>
      <c r="Q806" s="10" cm="1">
        <f t="array" aca="1" ref="Q806" ca="1">SUMPRODUCT(J806:O806,TRANSPOSE(Test!ES$20:ES$25))+Test!$AD$20-Test!$ES$27</f>
        <v>26.085619307626665</v>
      </c>
      <c r="R806" s="10">
        <f ca="1">I806-Results!$E$5*H806</f>
        <v>27.716368635302988</v>
      </c>
      <c r="S806" s="10" cm="1">
        <f t="array" aca="1" ref="S806" ca="1">SUMPRODUCT(J806:O806,TRANSPOSE(Test!AR$28:AR$33))+Test!$AD$20-Test!$AC$26</f>
        <v>27.319711938393912</v>
      </c>
      <c r="T806" s="10">
        <f ca="1">SUMPRODUCT(J806:O806,Results!K$9:P$9)</f>
        <v>26.428411878868712</v>
      </c>
      <c r="U806" s="10">
        <f ca="1">SUMPRODUCT(J806:O806,Results!K$9:P$9)+Test!$AD$20-Test!$AC$31</f>
        <v>26.445367935393804</v>
      </c>
      <c r="V806" s="10">
        <f t="shared" ca="1" si="73"/>
        <v>5.6024686196237319</v>
      </c>
      <c r="W806" s="10">
        <f t="shared" ca="1" si="74"/>
        <v>5.5276424949970107</v>
      </c>
      <c r="X806" s="10">
        <f t="shared" ca="1" si="75"/>
        <v>3.8968931673206875</v>
      </c>
      <c r="Y806" s="10">
        <f t="shared" ca="1" si="76"/>
        <v>4.2935498642297638</v>
      </c>
      <c r="Z806" s="10">
        <f ca="1">I806-Test!$AD$20</f>
        <v>31.331133735741791</v>
      </c>
      <c r="AA806" s="10">
        <f t="shared" ca="1" si="77"/>
        <v>5.1678938672298713</v>
      </c>
    </row>
    <row r="807" spans="1:27">
      <c r="A807" s="6">
        <f ca="1">LN((RAND()^(-Results!$F$4))-1)</f>
        <v>0.14245338886046846</v>
      </c>
      <c r="B807" s="6">
        <f ca="1">LN((RAND()^(-Results!$F$4))-1)</f>
        <v>-2.872725603670232</v>
      </c>
      <c r="C807" s="6">
        <f ca="1">LN((RAND()^(-Results!$F$4))-1)</f>
        <v>-0.74143836181157075</v>
      </c>
      <c r="D807" s="6">
        <f ca="1">LN((RAND()^(-Results!$F$4))-1)</f>
        <v>-1.4111345550487873</v>
      </c>
      <c r="E807" s="6">
        <f ca="1">LN((RAND()^(-Results!$F$4))-1)</f>
        <v>-0.89226045073516957</v>
      </c>
      <c r="F807" s="6">
        <f ca="1">LN((RAND()^(-Results!$F$4))-1)</f>
        <v>-1.2268143922235473</v>
      </c>
      <c r="G807" s="6">
        <f ca="1">LN((RAND()^(-Results!$F$4))-1)</f>
        <v>1.7797594092060518</v>
      </c>
      <c r="H807" s="6">
        <f t="shared" ca="1" si="72"/>
        <v>1.8380105796500561</v>
      </c>
      <c r="I807" s="10">
        <f ca="1">SUMPRODUCT(J807:O807,Results!B$12:G$12)+Results!$F$5*H807</f>
        <v>-6.2805649567574182</v>
      </c>
      <c r="J807" s="10">
        <f ca="1">SUMPRODUCT($A807:$F807,Results!$B$15:$G$15)</f>
        <v>4.2272630927769583</v>
      </c>
      <c r="K807" s="10">
        <f ca="1">SUMPRODUCT($A807:$F807,Results!$B$16:$G$16)</f>
        <v>-5.0224463345413755</v>
      </c>
      <c r="L807" s="10">
        <f ca="1">SUMPRODUCT($A807:$F807,Results!$B$17:$G$17)</f>
        <v>1.7844399658457402</v>
      </c>
      <c r="M807" s="10">
        <f ca="1">SUMPRODUCT($A807:$F807,Results!$B$18:$G$18)</f>
        <v>2.5505362765874606</v>
      </c>
      <c r="N807" s="10">
        <f ca="1">SUMPRODUCT($A807:$F807,Results!$B$19:$G$19)</f>
        <v>-4.1351188765052322</v>
      </c>
      <c r="O807" s="10">
        <f ca="1">SUMPRODUCT($A807:$F807,Results!$B$20:$G$20)</f>
        <v>-1.9636035190226986</v>
      </c>
      <c r="P807" s="10" cm="1">
        <f t="array" aca="1" ref="P807" ca="1">SUMPRODUCT(J807:O807,TRANSPOSE(Test!BL$20:BL$25))+Test!$AD$20-Test!$BL$27</f>
        <v>-14.898337858638378</v>
      </c>
      <c r="Q807" s="10" cm="1">
        <f t="array" aca="1" ref="Q807" ca="1">SUMPRODUCT(J807:O807,TRANSPOSE(Test!ES$20:ES$25))+Test!$AD$20-Test!$ES$27</f>
        <v>-15.063905913447394</v>
      </c>
      <c r="R807" s="10">
        <f ca="1">I807-Results!$E$5*H807</f>
        <v>-13.632607275357643</v>
      </c>
      <c r="S807" s="10" cm="1">
        <f t="array" aca="1" ref="S807" ca="1">SUMPRODUCT(J807:O807,TRANSPOSE(Test!AR$28:AR$33))+Test!$AD$20-Test!$AC$26</f>
        <v>-15.327351104935371</v>
      </c>
      <c r="T807" s="10">
        <f ca="1">SUMPRODUCT(J807:O807,Results!K$9:P$9)</f>
        <v>-15.948697582205291</v>
      </c>
      <c r="U807" s="10">
        <f ca="1">SUMPRODUCT(J807:O807,Results!K$9:P$9)+Test!$AD$20-Test!$AC$31</f>
        <v>-15.931741525680199</v>
      </c>
      <c r="V807" s="10">
        <f t="shared" ca="1" si="73"/>
        <v>8.6177729018809597</v>
      </c>
      <c r="W807" s="10">
        <f t="shared" ca="1" si="74"/>
        <v>8.7833409566899761</v>
      </c>
      <c r="X807" s="10">
        <f t="shared" ca="1" si="75"/>
        <v>7.3520423186002244</v>
      </c>
      <c r="Y807" s="10">
        <f t="shared" ca="1" si="76"/>
        <v>9.0467861481779526</v>
      </c>
      <c r="Z807" s="10">
        <f ca="1">I807-Test!$AD$20</f>
        <v>-6.5626930236393033</v>
      </c>
      <c r="AA807" s="10">
        <f t="shared" ca="1" si="77"/>
        <v>9.6511765689227804</v>
      </c>
    </row>
    <row r="808" spans="1:27">
      <c r="A808" s="6">
        <f ca="1">LN((RAND()^(-Results!$F$4))-1)</f>
        <v>1.0473074586460975</v>
      </c>
      <c r="B808" s="6">
        <f ca="1">LN((RAND()^(-Results!$F$4))-1)</f>
        <v>1.1200607823531714</v>
      </c>
      <c r="C808" s="6">
        <f ca="1">LN((RAND()^(-Results!$F$4))-1)</f>
        <v>-0.56835406330694704</v>
      </c>
      <c r="D808" s="6">
        <f ca="1">LN((RAND()^(-Results!$F$4))-1)</f>
        <v>-3.3961880386707848</v>
      </c>
      <c r="E808" s="6">
        <f ca="1">LN((RAND()^(-Results!$F$4))-1)</f>
        <v>-3.3853173024440157</v>
      </c>
      <c r="F808" s="6">
        <f ca="1">LN((RAND()^(-Results!$F$4))-1)</f>
        <v>0.10905122528288888</v>
      </c>
      <c r="G808" s="6">
        <f ca="1">LN((RAND()^(-Results!$F$4))-1)</f>
        <v>-1.6067723100711864</v>
      </c>
      <c r="H808" s="6">
        <f t="shared" ca="1" si="72"/>
        <v>-1.5485211396271821</v>
      </c>
      <c r="I808" s="10">
        <f ca="1">SUMPRODUCT(J808:O808,Results!B$12:G$12)+Results!$F$5*H808</f>
        <v>-10.198357277335452</v>
      </c>
      <c r="J808" s="10">
        <f ca="1">SUMPRODUCT($A808:$F808,Results!$B$15:$G$15)</f>
        <v>3.4676078165507449</v>
      </c>
      <c r="K808" s="10">
        <f ca="1">SUMPRODUCT($A808:$F808,Results!$B$16:$G$16)</f>
        <v>-4.8131610976195072</v>
      </c>
      <c r="L808" s="10">
        <f ca="1">SUMPRODUCT($A808:$F808,Results!$B$17:$G$17)</f>
        <v>13.234878994547865</v>
      </c>
      <c r="M808" s="10">
        <f ca="1">SUMPRODUCT($A808:$F808,Results!$B$18:$G$18)</f>
        <v>2.5067944090836796</v>
      </c>
      <c r="N808" s="10">
        <f ca="1">SUMPRODUCT($A808:$F808,Results!$B$19:$G$19)</f>
        <v>8.3675584815165926</v>
      </c>
      <c r="O808" s="10">
        <f ca="1">SUMPRODUCT($A808:$F808,Results!$B$20:$G$20)</f>
        <v>1.5641134850416762</v>
      </c>
      <c r="P808" s="10" cm="1">
        <f t="array" aca="1" ref="P808" ca="1">SUMPRODUCT(J808:O808,TRANSPOSE(Test!BL$20:BL$25))+Test!$AD$20-Test!$BL$27</f>
        <v>-3.3229765232168416</v>
      </c>
      <c r="Q808" s="10" cm="1">
        <f t="array" aca="1" ref="Q808" ca="1">SUMPRODUCT(J808:O808,TRANSPOSE(Test!ES$20:ES$25))+Test!$AD$20-Test!$ES$27</f>
        <v>-3.3875631231905472</v>
      </c>
      <c r="R808" s="10">
        <f ca="1">I808-Results!$E$5*H808</f>
        <v>-4.0042727188267238</v>
      </c>
      <c r="S808" s="10" cm="1">
        <f t="array" aca="1" ref="S808" ca="1">SUMPRODUCT(J808:O808,TRANSPOSE(Test!AR$28:AR$33))+Test!$AD$20-Test!$AC$26</f>
        <v>-5.0543463098003611</v>
      </c>
      <c r="T808" s="10">
        <f ca="1">SUMPRODUCT(J808:O808,Results!K$9:P$9)</f>
        <v>-3.8071611924104514</v>
      </c>
      <c r="U808" s="10">
        <f ca="1">SUMPRODUCT(J808:O808,Results!K$9:P$9)+Test!$AD$20-Test!$AC$31</f>
        <v>-3.7902051358853588</v>
      </c>
      <c r="V808" s="10">
        <f t="shared" ca="1" si="73"/>
        <v>-6.8753807541186109</v>
      </c>
      <c r="W808" s="10">
        <f t="shared" ca="1" si="74"/>
        <v>-6.8107941541449044</v>
      </c>
      <c r="X808" s="10">
        <f t="shared" ca="1" si="75"/>
        <v>-6.1940845585087283</v>
      </c>
      <c r="Y808" s="10">
        <f t="shared" ca="1" si="76"/>
        <v>-5.1440109675350909</v>
      </c>
      <c r="Z808" s="10">
        <f ca="1">I808-Test!$AD$20</f>
        <v>-10.480485344217337</v>
      </c>
      <c r="AA808" s="10">
        <f t="shared" ca="1" si="77"/>
        <v>-6.4081521414500937</v>
      </c>
    </row>
    <row r="809" spans="1:27">
      <c r="A809" s="6">
        <f ca="1">LN((RAND()^(-Results!$F$4))-1)</f>
        <v>1.0650669732090707</v>
      </c>
      <c r="B809" s="6">
        <f ca="1">LN((RAND()^(-Results!$F$4))-1)</f>
        <v>-0.77843496480511221</v>
      </c>
      <c r="C809" s="6">
        <f ca="1">LN((RAND()^(-Results!$F$4))-1)</f>
        <v>0.59904245832170799</v>
      </c>
      <c r="D809" s="6">
        <f ca="1">LN((RAND()^(-Results!$F$4))-1)</f>
        <v>-0.43449310415812298</v>
      </c>
      <c r="E809" s="6">
        <f ca="1">LN((RAND()^(-Results!$F$4))-1)</f>
        <v>1.1554185853324415</v>
      </c>
      <c r="F809" s="6">
        <f ca="1">LN((RAND()^(-Results!$F$4))-1)</f>
        <v>-0.1283195057837056</v>
      </c>
      <c r="G809" s="6">
        <f ca="1">LN((RAND()^(-Results!$F$4))-1)</f>
        <v>-1.1695122731954897</v>
      </c>
      <c r="H809" s="6">
        <f t="shared" ca="1" si="72"/>
        <v>-1.1112611027514854</v>
      </c>
      <c r="I809" s="10">
        <f ca="1">SUMPRODUCT(J809:O809,Results!B$12:G$12)+Results!$F$5*H809</f>
        <v>2.85301289077755</v>
      </c>
      <c r="J809" s="10">
        <f ca="1">SUMPRODUCT($A809:$F809,Results!$B$15:$G$15)</f>
        <v>-3.1185955261704215</v>
      </c>
      <c r="K809" s="10">
        <f ca="1">SUMPRODUCT($A809:$F809,Results!$B$16:$G$16)</f>
        <v>3.1168883051048519</v>
      </c>
      <c r="L809" s="10">
        <f ca="1">SUMPRODUCT($A809:$F809,Results!$B$17:$G$17)</f>
        <v>-5.0616872667895754</v>
      </c>
      <c r="M809" s="10">
        <f ca="1">SUMPRODUCT($A809:$F809,Results!$B$18:$G$18)</f>
        <v>-0.5749668446683589</v>
      </c>
      <c r="N809" s="10">
        <f ca="1">SUMPRODUCT($A809:$F809,Results!$B$19:$G$19)</f>
        <v>0.62684876939121037</v>
      </c>
      <c r="O809" s="10">
        <f ca="1">SUMPRODUCT($A809:$F809,Results!$B$20:$G$20)</f>
        <v>0.12293586843653001</v>
      </c>
      <c r="P809" s="10" cm="1">
        <f t="array" aca="1" ref="P809" ca="1">SUMPRODUCT(J809:O809,TRANSPOSE(Test!BL$20:BL$25))+Test!$AD$20-Test!$BL$27</f>
        <v>9.0485362505847533</v>
      </c>
      <c r="Q809" s="10" cm="1">
        <f t="array" aca="1" ref="Q809" ca="1">SUMPRODUCT(J809:O809,TRANSPOSE(Test!ES$20:ES$25))+Test!$AD$20-Test!$ES$27</f>
        <v>8.9767080882637789</v>
      </c>
      <c r="R809" s="10">
        <f ca="1">I809-Results!$E$5*H809</f>
        <v>7.2980573017834915</v>
      </c>
      <c r="S809" s="10" cm="1">
        <f t="array" aca="1" ref="S809" ca="1">SUMPRODUCT(J809:O809,TRANSPOSE(Test!AR$28:AR$33))+Test!$AD$20-Test!$AC$26</f>
        <v>8.3539506474332175</v>
      </c>
      <c r="T809" s="10">
        <f ca="1">SUMPRODUCT(J809:O809,Results!K$9:P$9)</f>
        <v>8.5875634860276389</v>
      </c>
      <c r="U809" s="10">
        <f ca="1">SUMPRODUCT(J809:O809,Results!K$9:P$9)+Test!$AD$20-Test!$AC$31</f>
        <v>8.6045195425527314</v>
      </c>
      <c r="V809" s="10">
        <f t="shared" ca="1" si="73"/>
        <v>-6.1955233598072033</v>
      </c>
      <c r="W809" s="10">
        <f t="shared" ca="1" si="74"/>
        <v>-6.1236951974862288</v>
      </c>
      <c r="X809" s="10">
        <f t="shared" ca="1" si="75"/>
        <v>-4.4450444110059415</v>
      </c>
      <c r="Y809" s="10">
        <f t="shared" ca="1" si="76"/>
        <v>-5.5009377566556674</v>
      </c>
      <c r="Z809" s="10">
        <f ca="1">I809-Test!$AD$20</f>
        <v>2.570884823895665</v>
      </c>
      <c r="AA809" s="10">
        <f t="shared" ca="1" si="77"/>
        <v>-5.7515066517751814</v>
      </c>
    </row>
    <row r="810" spans="1:27">
      <c r="A810" s="6">
        <f ca="1">LN((RAND()^(-Results!$F$4))-1)</f>
        <v>1.2754941999016962</v>
      </c>
      <c r="B810" s="6">
        <f ca="1">LN((RAND()^(-Results!$F$4))-1)</f>
        <v>0.39381150112360325</v>
      </c>
      <c r="C810" s="6">
        <f ca="1">LN((RAND()^(-Results!$F$4))-1)</f>
        <v>4.2503621967799008</v>
      </c>
      <c r="D810" s="6">
        <f ca="1">LN((RAND()^(-Results!$F$4))-1)</f>
        <v>1.026457552486481</v>
      </c>
      <c r="E810" s="6">
        <f ca="1">LN((RAND()^(-Results!$F$4))-1)</f>
        <v>-2.592498555686511</v>
      </c>
      <c r="F810" s="6">
        <f ca="1">LN((RAND()^(-Results!$F$4))-1)</f>
        <v>-0.4033655069360631</v>
      </c>
      <c r="G810" s="6">
        <f ca="1">LN((RAND()^(-Results!$F$4))-1)</f>
        <v>-1.3547457320168517</v>
      </c>
      <c r="H810" s="6">
        <f t="shared" ca="1" si="72"/>
        <v>-1.2964945615728474</v>
      </c>
      <c r="I810" s="10">
        <f ca="1">SUMPRODUCT(J810:O810,Results!B$12:G$12)+Results!$F$5*H810</f>
        <v>-5.9406091870893256</v>
      </c>
      <c r="J810" s="10">
        <f ca="1">SUMPRODUCT($A810:$F810,Results!$B$15:$G$15)</f>
        <v>3.0680120824890151</v>
      </c>
      <c r="K810" s="10">
        <f ca="1">SUMPRODUCT($A810:$F810,Results!$B$16:$G$16)</f>
        <v>-0.84155442781306422</v>
      </c>
      <c r="L810" s="10">
        <f ca="1">SUMPRODUCT($A810:$F810,Results!$B$17:$G$17)</f>
        <v>15.72097529710631</v>
      </c>
      <c r="M810" s="10">
        <f ca="1">SUMPRODUCT($A810:$F810,Results!$B$18:$G$18)</f>
        <v>-6.1976040371099703</v>
      </c>
      <c r="N810" s="10">
        <f ca="1">SUMPRODUCT($A810:$F810,Results!$B$19:$G$19)</f>
        <v>8.831687813244816</v>
      </c>
      <c r="O810" s="10">
        <f ca="1">SUMPRODUCT($A810:$F810,Results!$B$20:$G$20)</f>
        <v>7.8091942289596439</v>
      </c>
      <c r="P810" s="10" cm="1">
        <f t="array" aca="1" ref="P810" ca="1">SUMPRODUCT(J810:O810,TRANSPOSE(Test!BL$20:BL$25))+Test!$AD$20-Test!$BL$27</f>
        <v>1.6015141895766218</v>
      </c>
      <c r="Q810" s="10" cm="1">
        <f t="array" aca="1" ref="Q810" ca="1">SUMPRODUCT(J810:O810,TRANSPOSE(Test!ES$20:ES$25))+Test!$AD$20-Test!$ES$27</f>
        <v>1.5368348249842265</v>
      </c>
      <c r="R810" s="10">
        <f ca="1">I810-Results!$E$5*H810</f>
        <v>-0.75463094079793613</v>
      </c>
      <c r="S810" s="10" cm="1">
        <f t="array" aca="1" ref="S810" ca="1">SUMPRODUCT(J810:O810,TRANSPOSE(Test!AR$28:AR$33))+Test!$AD$20-Test!$AC$26</f>
        <v>9.0217640150964336</v>
      </c>
      <c r="T810" s="10">
        <f ca="1">SUMPRODUCT(J810:O810,Results!K$9:P$9)</f>
        <v>1.2056600469615688</v>
      </c>
      <c r="U810" s="10">
        <f ca="1">SUMPRODUCT(J810:O810,Results!K$9:P$9)+Test!$AD$20-Test!$AC$31</f>
        <v>1.2226161034866614</v>
      </c>
      <c r="V810" s="10">
        <f t="shared" ca="1" si="73"/>
        <v>-7.5421233766659475</v>
      </c>
      <c r="W810" s="10">
        <f t="shared" ca="1" si="74"/>
        <v>-7.4774440120735521</v>
      </c>
      <c r="X810" s="10">
        <f t="shared" ca="1" si="75"/>
        <v>-5.1859782462913895</v>
      </c>
      <c r="Y810" s="10">
        <f t="shared" ca="1" si="76"/>
        <v>-14.962373202185759</v>
      </c>
      <c r="Z810" s="10">
        <f ca="1">I810-Test!$AD$20</f>
        <v>-6.2227372539712107</v>
      </c>
      <c r="AA810" s="10">
        <f t="shared" ca="1" si="77"/>
        <v>-7.163225290575987</v>
      </c>
    </row>
    <row r="811" spans="1:27">
      <c r="A811" s="6">
        <f ca="1">LN((RAND()^(-Results!$F$4))-1)</f>
        <v>1.6755338330839991</v>
      </c>
      <c r="B811" s="6">
        <f ca="1">LN((RAND()^(-Results!$F$4))-1)</f>
        <v>-2.3664085572145366</v>
      </c>
      <c r="C811" s="6">
        <f ca="1">LN((RAND()^(-Results!$F$4))-1)</f>
        <v>0.40358708264487569</v>
      </c>
      <c r="D811" s="6">
        <f ca="1">LN((RAND()^(-Results!$F$4))-1)</f>
        <v>-1.1028965883119497</v>
      </c>
      <c r="E811" s="6">
        <f ca="1">LN((RAND()^(-Results!$F$4))-1)</f>
        <v>1.0675083534559169</v>
      </c>
      <c r="F811" s="6">
        <f ca="1">LN((RAND()^(-Results!$F$4))-1)</f>
        <v>-3.5599688733708144</v>
      </c>
      <c r="G811" s="6">
        <f ca="1">LN((RAND()^(-Results!$F$4))-1)</f>
        <v>0.5754576327022658</v>
      </c>
      <c r="H811" s="6">
        <f t="shared" ca="1" si="72"/>
        <v>0.63370880314627009</v>
      </c>
      <c r="I811" s="10">
        <f ca="1">SUMPRODUCT(J811:O811,Results!B$12:G$12)+Results!$F$5*H811</f>
        <v>-4.6781294556850685</v>
      </c>
      <c r="J811" s="10">
        <f ca="1">SUMPRODUCT($A811:$F811,Results!$B$15:$G$15)</f>
        <v>2.6686797730197886</v>
      </c>
      <c r="K811" s="10">
        <f ca="1">SUMPRODUCT($A811:$F811,Results!$B$16:$G$16)</f>
        <v>-0.66251592043659979</v>
      </c>
      <c r="L811" s="10">
        <f ca="1">SUMPRODUCT($A811:$F811,Results!$B$17:$G$17)</f>
        <v>-2.7489198215284008</v>
      </c>
      <c r="M811" s="10">
        <f ca="1">SUMPRODUCT($A811:$F811,Results!$B$18:$G$18)</f>
        <v>5.273068158896602</v>
      </c>
      <c r="N811" s="10">
        <f ca="1">SUMPRODUCT($A811:$F811,Results!$B$19:$G$19)</f>
        <v>-2.071243417869165</v>
      </c>
      <c r="O811" s="10">
        <f ca="1">SUMPRODUCT($A811:$F811,Results!$B$20:$G$20)</f>
        <v>-3.4189998900672851</v>
      </c>
      <c r="P811" s="10" cm="1">
        <f t="array" aca="1" ref="P811" ca="1">SUMPRODUCT(J811:O811,TRANSPOSE(Test!BL$20:BL$25))+Test!$AD$20-Test!$BL$27</f>
        <v>-6.6464043326253837</v>
      </c>
      <c r="Q811" s="10" cm="1">
        <f t="array" aca="1" ref="Q811" ca="1">SUMPRODUCT(J811:O811,TRANSPOSE(Test!ES$20:ES$25))+Test!$AD$20-Test!$ES$27</f>
        <v>-6.8643199986871917</v>
      </c>
      <c r="R811" s="10">
        <f ca="1">I811-Results!$E$5*H811</f>
        <v>-7.2129646682701489</v>
      </c>
      <c r="S811" s="10" cm="1">
        <f t="array" aca="1" ref="S811" ca="1">SUMPRODUCT(J811:O811,TRANSPOSE(Test!AR$28:AR$33))+Test!$AD$20-Test!$AC$26</f>
        <v>-10.366329376008661</v>
      </c>
      <c r="T811" s="10">
        <f ca="1">SUMPRODUCT(J811:O811,Results!K$9:P$9)</f>
        <v>-8.003246820487476</v>
      </c>
      <c r="U811" s="10">
        <f ca="1">SUMPRODUCT(J811:O811,Results!K$9:P$9)+Test!$AD$20-Test!$AC$31</f>
        <v>-7.9862907639623835</v>
      </c>
      <c r="V811" s="10">
        <f t="shared" ca="1" si="73"/>
        <v>1.9682748769403151</v>
      </c>
      <c r="W811" s="10">
        <f t="shared" ca="1" si="74"/>
        <v>2.1861905430021231</v>
      </c>
      <c r="X811" s="10">
        <f t="shared" ca="1" si="75"/>
        <v>2.5348352125850804</v>
      </c>
      <c r="Y811" s="10">
        <f t="shared" ca="1" si="76"/>
        <v>5.6881999203235925</v>
      </c>
      <c r="Z811" s="10">
        <f ca="1">I811-Test!$AD$20</f>
        <v>-4.9602575225669536</v>
      </c>
      <c r="AA811" s="10">
        <f t="shared" ca="1" si="77"/>
        <v>3.3081613082773149</v>
      </c>
    </row>
    <row r="812" spans="1:27">
      <c r="A812" s="6">
        <f ca="1">LN((RAND()^(-Results!$F$4))-1)</f>
        <v>-0.90133341766747332</v>
      </c>
      <c r="B812" s="6">
        <f ca="1">LN((RAND()^(-Results!$F$4))-1)</f>
        <v>-0.69513050962295941</v>
      </c>
      <c r="C812" s="6">
        <f ca="1">LN((RAND()^(-Results!$F$4))-1)</f>
        <v>-1.3248488913598928</v>
      </c>
      <c r="D812" s="6">
        <f ca="1">LN((RAND()^(-Results!$F$4))-1)</f>
        <v>2.8702535704749694</v>
      </c>
      <c r="E812" s="6">
        <f ca="1">LN((RAND()^(-Results!$F$4))-1)</f>
        <v>1.3088924459480655</v>
      </c>
      <c r="F812" s="6">
        <f ca="1">LN((RAND()^(-Results!$F$4))-1)</f>
        <v>-2.3037092465036717</v>
      </c>
      <c r="G812" s="6">
        <f ca="1">LN((RAND()^(-Results!$F$4))-1)</f>
        <v>1.0818606508782642</v>
      </c>
      <c r="H812" s="6">
        <f t="shared" ca="1" si="72"/>
        <v>1.1401118213222685</v>
      </c>
      <c r="I812" s="10">
        <f ca="1">SUMPRODUCT(J812:O812,Results!B$12:G$12)+Results!$F$5*H812</f>
        <v>-7.2475362750203391</v>
      </c>
      <c r="J812" s="10">
        <f ca="1">SUMPRODUCT($A812:$F812,Results!$B$15:$G$15)</f>
        <v>1.7377342799310922</v>
      </c>
      <c r="K812" s="10">
        <f ca="1">SUMPRODUCT($A812:$F812,Results!$B$16:$G$16)</f>
        <v>-3.530512623793622</v>
      </c>
      <c r="L812" s="10">
        <f ca="1">SUMPRODUCT($A812:$F812,Results!$B$17:$G$17)</f>
        <v>-3.9650621021871877</v>
      </c>
      <c r="M812" s="10">
        <f ca="1">SUMPRODUCT($A812:$F812,Results!$B$18:$G$18)</f>
        <v>4.345010837057206</v>
      </c>
      <c r="N812" s="10">
        <f ca="1">SUMPRODUCT($A812:$F812,Results!$B$19:$G$19)</f>
        <v>-7.6258484229361132</v>
      </c>
      <c r="O812" s="10">
        <f ca="1">SUMPRODUCT($A812:$F812,Results!$B$20:$G$20)</f>
        <v>-4.1374601781942815</v>
      </c>
      <c r="P812" s="10" cm="1">
        <f t="array" aca="1" ref="P812" ca="1">SUMPRODUCT(J812:O812,TRANSPOSE(Test!BL$20:BL$25))+Test!$AD$20-Test!$BL$27</f>
        <v>-13.098034962472926</v>
      </c>
      <c r="Q812" s="10" cm="1">
        <f t="array" aca="1" ref="Q812" ca="1">SUMPRODUCT(J812:O812,TRANSPOSE(Test!ES$20:ES$25))+Test!$AD$20-Test!$ES$27</f>
        <v>-13.043475845123764</v>
      </c>
      <c r="R812" s="10">
        <f ca="1">I812-Results!$E$5*H812</f>
        <v>-11.807983560309413</v>
      </c>
      <c r="S812" s="10" cm="1">
        <f t="array" aca="1" ref="S812" ca="1">SUMPRODUCT(J812:O812,TRANSPOSE(Test!AR$28:AR$33))+Test!$AD$20-Test!$AC$26</f>
        <v>-15.707668234061643</v>
      </c>
      <c r="T812" s="10">
        <f ca="1">SUMPRODUCT(J812:O812,Results!K$9:P$9)</f>
        <v>-12.718217416611797</v>
      </c>
      <c r="U812" s="10">
        <f ca="1">SUMPRODUCT(J812:O812,Results!K$9:P$9)+Test!$AD$20-Test!$AC$31</f>
        <v>-12.701261360086704</v>
      </c>
      <c r="V812" s="10">
        <f t="shared" ca="1" si="73"/>
        <v>5.8504986874525873</v>
      </c>
      <c r="W812" s="10">
        <f t="shared" ca="1" si="74"/>
        <v>5.7959395701034246</v>
      </c>
      <c r="X812" s="10">
        <f t="shared" ca="1" si="75"/>
        <v>4.5604472852890741</v>
      </c>
      <c r="Y812" s="10">
        <f t="shared" ca="1" si="76"/>
        <v>8.4601319590413038</v>
      </c>
      <c r="Z812" s="10">
        <f ca="1">I812-Test!$AD$20</f>
        <v>-7.5296643419022242</v>
      </c>
      <c r="AA812" s="10">
        <f t="shared" ca="1" si="77"/>
        <v>5.453725085066365</v>
      </c>
    </row>
    <row r="813" spans="1:27">
      <c r="A813" s="6">
        <f ca="1">LN((RAND()^(-Results!$F$4))-1)</f>
        <v>1.8669110052484748</v>
      </c>
      <c r="B813" s="6">
        <f ca="1">LN((RAND()^(-Results!$F$4))-1)</f>
        <v>1.6105919088991707</v>
      </c>
      <c r="C813" s="6">
        <f ca="1">LN((RAND()^(-Results!$F$4))-1)</f>
        <v>0.85799494393303466</v>
      </c>
      <c r="D813" s="6">
        <f ca="1">LN((RAND()^(-Results!$F$4))-1)</f>
        <v>-0.80627809427568842</v>
      </c>
      <c r="E813" s="6">
        <f ca="1">LN((RAND()^(-Results!$F$4))-1)</f>
        <v>-1.9272366225358391</v>
      </c>
      <c r="F813" s="6">
        <f ca="1">LN((RAND()^(-Results!$F$4))-1)</f>
        <v>1.4191121009318048</v>
      </c>
      <c r="G813" s="6">
        <f ca="1">LN((RAND()^(-Results!$F$4))-1)</f>
        <v>0.53475428543562908</v>
      </c>
      <c r="H813" s="6">
        <f t="shared" ca="1" si="72"/>
        <v>0.59300545587963338</v>
      </c>
      <c r="I813" s="10">
        <f ca="1">SUMPRODUCT(J813:O813,Results!B$12:G$12)+Results!$F$5*H813</f>
        <v>19.704124689145853</v>
      </c>
      <c r="J813" s="10">
        <f ca="1">SUMPRODUCT($A813:$F813,Results!$B$15:$G$15)</f>
        <v>-4.4091442395089313</v>
      </c>
      <c r="K813" s="10">
        <f ca="1">SUMPRODUCT($A813:$F813,Results!$B$16:$G$16)</f>
        <v>-0.28434445127200725</v>
      </c>
      <c r="L813" s="10">
        <f ca="1">SUMPRODUCT($A813:$F813,Results!$B$17:$G$17)</f>
        <v>7.9239023817814633</v>
      </c>
      <c r="M813" s="10">
        <f ca="1">SUMPRODUCT($A813:$F813,Results!$B$18:$G$18)</f>
        <v>-2.6362744040531099</v>
      </c>
      <c r="N813" s="10">
        <f ca="1">SUMPRODUCT($A813:$F813,Results!$B$19:$G$19)</f>
        <v>10.518993590150833</v>
      </c>
      <c r="O813" s="10">
        <f ca="1">SUMPRODUCT($A813:$F813,Results!$B$20:$G$20)</f>
        <v>5.162843870445716</v>
      </c>
      <c r="P813" s="10" cm="1">
        <f t="array" aca="1" ref="P813" ca="1">SUMPRODUCT(J813:O813,TRANSPOSE(Test!BL$20:BL$25))+Test!$AD$20-Test!$BL$27</f>
        <v>16.261978482431498</v>
      </c>
      <c r="Q813" s="10" cm="1">
        <f t="array" aca="1" ref="Q813" ca="1">SUMPRODUCT(J813:O813,TRANSPOSE(Test!ES$20:ES$25))+Test!$AD$20-Test!$ES$27</f>
        <v>16.26610356297034</v>
      </c>
      <c r="R813" s="10">
        <f ca="1">I813-Results!$E$5*H813</f>
        <v>17.33210286562732</v>
      </c>
      <c r="S813" s="10" cm="1">
        <f t="array" aca="1" ref="S813" ca="1">SUMPRODUCT(J813:O813,TRANSPOSE(Test!AR$28:AR$33))+Test!$AD$20-Test!$AC$26</f>
        <v>16.700229764797573</v>
      </c>
      <c r="T813" s="10">
        <f ca="1">SUMPRODUCT(J813:O813,Results!K$9:P$9)</f>
        <v>16.243760317502538</v>
      </c>
      <c r="U813" s="10">
        <f ca="1">SUMPRODUCT(J813:O813,Results!K$9:P$9)+Test!$AD$20-Test!$AC$31</f>
        <v>16.260716374027631</v>
      </c>
      <c r="V813" s="10">
        <f t="shared" ca="1" si="73"/>
        <v>3.4421462067143551</v>
      </c>
      <c r="W813" s="10">
        <f t="shared" ca="1" si="74"/>
        <v>3.4380211261755136</v>
      </c>
      <c r="X813" s="10">
        <f t="shared" ca="1" si="75"/>
        <v>2.3720218235185335</v>
      </c>
      <c r="Y813" s="10">
        <f t="shared" ca="1" si="76"/>
        <v>3.0038949243482804</v>
      </c>
      <c r="Z813" s="10">
        <f ca="1">I813-Test!$AD$20</f>
        <v>19.421996622263968</v>
      </c>
      <c r="AA813" s="10">
        <f t="shared" ca="1" si="77"/>
        <v>3.4434083151182229</v>
      </c>
    </row>
    <row r="814" spans="1:27">
      <c r="A814" s="6">
        <f ca="1">LN((RAND()^(-Results!$F$4))-1)</f>
        <v>0.63616935033445943</v>
      </c>
      <c r="B814" s="6">
        <f ca="1">LN((RAND()^(-Results!$F$4))-1)</f>
        <v>0.76448494934850086</v>
      </c>
      <c r="C814" s="6">
        <f ca="1">LN((RAND()^(-Results!$F$4))-1)</f>
        <v>-1.1813425208452353</v>
      </c>
      <c r="D814" s="6">
        <f ca="1">LN((RAND()^(-Results!$F$4))-1)</f>
        <v>1.8921331890725304</v>
      </c>
      <c r="E814" s="6">
        <f ca="1">LN((RAND()^(-Results!$F$4))-1)</f>
        <v>0.39592430698163777</v>
      </c>
      <c r="F814" s="6">
        <f ca="1">LN((RAND()^(-Results!$F$4))-1)</f>
        <v>0.39903903729620349</v>
      </c>
      <c r="G814" s="6">
        <f ca="1">LN((RAND()^(-Results!$F$4))-1)</f>
        <v>2.8377572177763901</v>
      </c>
      <c r="H814" s="6">
        <f t="shared" ca="1" si="72"/>
        <v>2.8960083882203942</v>
      </c>
      <c r="I814" s="10">
        <f ca="1">SUMPRODUCT(J814:O814,Results!B$12:G$12)+Results!$F$5*H814</f>
        <v>24.694937834592118</v>
      </c>
      <c r="J814" s="10">
        <f ca="1">SUMPRODUCT($A814:$F814,Results!$B$15:$G$15)</f>
        <v>-5.9321703750478099</v>
      </c>
      <c r="K814" s="10">
        <f ca="1">SUMPRODUCT($A814:$F814,Results!$B$16:$G$16)</f>
        <v>-1.478259545607048</v>
      </c>
      <c r="L814" s="10">
        <f ca="1">SUMPRODUCT($A814:$F814,Results!$B$17:$G$17)</f>
        <v>-2.4257820119320175</v>
      </c>
      <c r="M814" s="10">
        <f ca="1">SUMPRODUCT($A814:$F814,Results!$B$18:$G$18)</f>
        <v>0.68278490944368742</v>
      </c>
      <c r="N814" s="10">
        <f ca="1">SUMPRODUCT($A814:$F814,Results!$B$19:$G$19)</f>
        <v>1.0399001682232143</v>
      </c>
      <c r="O814" s="10">
        <f ca="1">SUMPRODUCT($A814:$F814,Results!$B$20:$G$20)</f>
        <v>0.36708612763545645</v>
      </c>
      <c r="P814" s="10" cm="1">
        <f t="array" aca="1" ref="P814" ca="1">SUMPRODUCT(J814:O814,TRANSPOSE(Test!BL$20:BL$25))+Test!$AD$20-Test!$BL$27</f>
        <v>9.4654835450729635</v>
      </c>
      <c r="Q814" s="10" cm="1">
        <f t="array" aca="1" ref="Q814" ca="1">SUMPRODUCT(J814:O814,TRANSPOSE(Test!ES$20:ES$25))+Test!$AD$20-Test!$ES$27</f>
        <v>9.553374176701249</v>
      </c>
      <c r="R814" s="10">
        <f ca="1">I814-Results!$E$5*H814</f>
        <v>13.110904281710541</v>
      </c>
      <c r="S814" s="10" cm="1">
        <f t="array" aca="1" ref="S814" ca="1">SUMPRODUCT(J814:O814,TRANSPOSE(Test!AR$28:AR$33))+Test!$AD$20-Test!$AC$26</f>
        <v>6.8463740850810462</v>
      </c>
      <c r="T814" s="10">
        <f ca="1">SUMPRODUCT(J814:O814,Results!K$9:P$9)</f>
        <v>10.017403442550833</v>
      </c>
      <c r="U814" s="10">
        <f ca="1">SUMPRODUCT(J814:O814,Results!K$9:P$9)+Test!$AD$20-Test!$AC$31</f>
        <v>10.034359499075926</v>
      </c>
      <c r="V814" s="10">
        <f t="shared" ca="1" si="73"/>
        <v>15.229454289519154</v>
      </c>
      <c r="W814" s="10">
        <f t="shared" ca="1" si="74"/>
        <v>15.141563657890869</v>
      </c>
      <c r="X814" s="10">
        <f t="shared" ca="1" si="75"/>
        <v>11.584033552881577</v>
      </c>
      <c r="Y814" s="10">
        <f t="shared" ca="1" si="76"/>
        <v>17.848563749511072</v>
      </c>
      <c r="Z814" s="10">
        <f ca="1">I814-Test!$AD$20</f>
        <v>24.412809767710232</v>
      </c>
      <c r="AA814" s="10">
        <f t="shared" ca="1" si="77"/>
        <v>14.660578335516192</v>
      </c>
    </row>
    <row r="815" spans="1:27">
      <c r="A815" s="6">
        <f ca="1">LN((RAND()^(-Results!$F$4))-1)</f>
        <v>-0.66276373631389585</v>
      </c>
      <c r="B815" s="6">
        <f ca="1">LN((RAND()^(-Results!$F$4))-1)</f>
        <v>-0.39930378956649865</v>
      </c>
      <c r="C815" s="6">
        <f ca="1">LN((RAND()^(-Results!$F$4))-1)</f>
        <v>0.8052929274533962</v>
      </c>
      <c r="D815" s="6">
        <f ca="1">LN((RAND()^(-Results!$F$4))-1)</f>
        <v>-0.80542032259596208</v>
      </c>
      <c r="E815" s="6">
        <f ca="1">LN((RAND()^(-Results!$F$4))-1)</f>
        <v>-2.4470416680923446</v>
      </c>
      <c r="F815" s="6">
        <f ca="1">LN((RAND()^(-Results!$F$4))-1)</f>
        <v>0.82080278820730146</v>
      </c>
      <c r="G815" s="6">
        <f ca="1">LN((RAND()^(-Results!$F$4))-1)</f>
        <v>-3.1736307929797398</v>
      </c>
      <c r="H815" s="6">
        <f t="shared" ca="1" si="72"/>
        <v>-3.1153796225357357</v>
      </c>
      <c r="I815" s="10">
        <f ca="1">SUMPRODUCT(J815:O815,Results!B$12:G$12)+Results!$F$5*H815</f>
        <v>-25.561809965430001</v>
      </c>
      <c r="J815" s="10">
        <f ca="1">SUMPRODUCT($A815:$F815,Results!$B$15:$G$15)</f>
        <v>4.783341427070579</v>
      </c>
      <c r="K815" s="10">
        <f ca="1">SUMPRODUCT($A815:$F815,Results!$B$16:$G$16)</f>
        <v>-3.4240810742237255</v>
      </c>
      <c r="L815" s="10">
        <f ca="1">SUMPRODUCT($A815:$F815,Results!$B$17:$G$17)</f>
        <v>9.8627399014552424</v>
      </c>
      <c r="M815" s="10">
        <f ca="1">SUMPRODUCT($A815:$F815,Results!$B$18:$G$18)</f>
        <v>-2.7683892426238836</v>
      </c>
      <c r="N815" s="10">
        <f ca="1">SUMPRODUCT($A815:$F815,Results!$B$19:$G$19)</f>
        <v>1.494547967769186</v>
      </c>
      <c r="O815" s="10">
        <f ca="1">SUMPRODUCT($A815:$F815,Results!$B$20:$G$20)</f>
        <v>2.8053356916161896</v>
      </c>
      <c r="P815" s="10" cm="1">
        <f t="array" aca="1" ref="P815" ca="1">SUMPRODUCT(J815:O815,TRANSPOSE(Test!BL$20:BL$25))+Test!$AD$20-Test!$BL$27</f>
        <v>-9.8938973418320941</v>
      </c>
      <c r="Q815" s="10" cm="1">
        <f t="array" aca="1" ref="Q815" ca="1">SUMPRODUCT(J815:O815,TRANSPOSE(Test!ES$20:ES$25))+Test!$AD$20-Test!$ES$27</f>
        <v>-9.920463810919891</v>
      </c>
      <c r="R815" s="10">
        <f ca="1">I815-Results!$E$5*H815</f>
        <v>-13.100291475287058</v>
      </c>
      <c r="S815" s="10" cm="1">
        <f t="array" aca="1" ref="S815" ca="1">SUMPRODUCT(J815:O815,TRANSPOSE(Test!AR$28:AR$33))+Test!$AD$20-Test!$AC$26</f>
        <v>-5.3640352102544169</v>
      </c>
      <c r="T815" s="10">
        <f ca="1">SUMPRODUCT(J815:O815,Results!K$9:P$9)</f>
        <v>-10.091780033936319</v>
      </c>
      <c r="U815" s="10">
        <f ca="1">SUMPRODUCT(J815:O815,Results!K$9:P$9)+Test!$AD$20-Test!$AC$31</f>
        <v>-10.074823977411226</v>
      </c>
      <c r="V815" s="10">
        <f t="shared" ca="1" si="73"/>
        <v>-15.667912623597907</v>
      </c>
      <c r="W815" s="10">
        <f t="shared" ca="1" si="74"/>
        <v>-15.64134615451011</v>
      </c>
      <c r="X815" s="10">
        <f t="shared" ca="1" si="75"/>
        <v>-12.461518490142943</v>
      </c>
      <c r="Y815" s="10">
        <f t="shared" ca="1" si="76"/>
        <v>-20.197774755175583</v>
      </c>
      <c r="Z815" s="10">
        <f ca="1">I815-Test!$AD$20</f>
        <v>-25.843938032311886</v>
      </c>
      <c r="AA815" s="10">
        <f t="shared" ca="1" si="77"/>
        <v>-15.486985988018775</v>
      </c>
    </row>
    <row r="816" spans="1:27">
      <c r="A816" s="6">
        <f ca="1">LN((RAND()^(-Results!$F$4))-1)</f>
        <v>-0.94305171635954754</v>
      </c>
      <c r="B816" s="6">
        <f ca="1">LN((RAND()^(-Results!$F$4))-1)</f>
        <v>3.814633009193892</v>
      </c>
      <c r="C816" s="6">
        <f ca="1">LN((RAND()^(-Results!$F$4))-1)</f>
        <v>0.53942079181312819</v>
      </c>
      <c r="D816" s="6">
        <f ca="1">LN((RAND()^(-Results!$F$4))-1)</f>
        <v>1.2687003902358269</v>
      </c>
      <c r="E816" s="6">
        <f ca="1">LN((RAND()^(-Results!$F$4))-1)</f>
        <v>-0.29616977186750942</v>
      </c>
      <c r="F816" s="6">
        <f ca="1">LN((RAND()^(-Results!$F$4))-1)</f>
        <v>0.75838517760196877</v>
      </c>
      <c r="G816" s="6">
        <f ca="1">LN((RAND()^(-Results!$F$4))-1)</f>
        <v>2.2016030104679615E-2</v>
      </c>
      <c r="H816" s="6">
        <f t="shared" ca="1" si="72"/>
        <v>8.0267200548683873E-2</v>
      </c>
      <c r="I816" s="10">
        <f ca="1">SUMPRODUCT(J816:O816,Results!B$12:G$12)+Results!$F$5*H816</f>
        <v>6.5496687034587993</v>
      </c>
      <c r="J816" s="10">
        <f ca="1">SUMPRODUCT($A816:$F816,Results!$B$15:$G$15)</f>
        <v>0.19599536287335195</v>
      </c>
      <c r="K816" s="10">
        <f ca="1">SUMPRODUCT($A816:$F816,Results!$B$16:$G$16)</f>
        <v>2.524524393790148</v>
      </c>
      <c r="L816" s="10">
        <f ca="1">SUMPRODUCT($A816:$F816,Results!$B$17:$G$17)</f>
        <v>4.3636088484984521</v>
      </c>
      <c r="M816" s="10">
        <f ca="1">SUMPRODUCT($A816:$F816,Results!$B$18:$G$18)</f>
        <v>-1.1901613951399703</v>
      </c>
      <c r="N816" s="10">
        <f ca="1">SUMPRODUCT($A816:$F816,Results!$B$19:$G$19)</f>
        <v>4.6121832202630451</v>
      </c>
      <c r="O816" s="10">
        <f ca="1">SUMPRODUCT($A816:$F816,Results!$B$20:$G$20)</f>
        <v>1.5923211390195497</v>
      </c>
      <c r="P816" s="10" cm="1">
        <f t="array" aca="1" ref="P816" ca="1">SUMPRODUCT(J816:O816,TRANSPOSE(Test!BL$20:BL$25))+Test!$AD$20-Test!$BL$27</f>
        <v>5.0945551508243909</v>
      </c>
      <c r="Q816" s="10" cm="1">
        <f t="array" aca="1" ref="Q816" ca="1">SUMPRODUCT(J816:O816,TRANSPOSE(Test!ES$20:ES$25))+Test!$AD$20-Test!$ES$27</f>
        <v>5.3104227158176922</v>
      </c>
      <c r="R816" s="10">
        <f ca="1">I816-Results!$E$5*H816</f>
        <v>6.2285999012640634</v>
      </c>
      <c r="S816" s="10" cm="1">
        <f t="array" aca="1" ref="S816" ca="1">SUMPRODUCT(J816:O816,TRANSPOSE(Test!AR$28:AR$33))+Test!$AD$20-Test!$AC$26</f>
        <v>5.8938593175758145</v>
      </c>
      <c r="T816" s="10">
        <f ca="1">SUMPRODUCT(J816:O816,Results!K$9:P$9)</f>
        <v>6.416753166765103</v>
      </c>
      <c r="U816" s="10">
        <f ca="1">SUMPRODUCT(J816:O816,Results!K$9:P$9)+Test!$AD$20-Test!$AC$31</f>
        <v>6.4337092232901956</v>
      </c>
      <c r="V816" s="10">
        <f t="shared" ca="1" si="73"/>
        <v>1.4551135526344083</v>
      </c>
      <c r="W816" s="10">
        <f t="shared" ca="1" si="74"/>
        <v>1.239245987641107</v>
      </c>
      <c r="X816" s="10">
        <f t="shared" ca="1" si="75"/>
        <v>0.32106880219473588</v>
      </c>
      <c r="Y816" s="10">
        <f t="shared" ca="1" si="76"/>
        <v>0.65580938588298476</v>
      </c>
      <c r="Z816" s="10">
        <f ca="1">I816-Test!$AD$20</f>
        <v>6.2675406365769142</v>
      </c>
      <c r="AA816" s="10">
        <f t="shared" ca="1" si="77"/>
        <v>0.11595948016860369</v>
      </c>
    </row>
    <row r="817" spans="1:27">
      <c r="A817" s="6">
        <f ca="1">LN((RAND()^(-Results!$F$4))-1)</f>
        <v>2.1500006321947507</v>
      </c>
      <c r="B817" s="6">
        <f ca="1">LN((RAND()^(-Results!$F$4))-1)</f>
        <v>0.49322865282402117</v>
      </c>
      <c r="C817" s="6">
        <f ca="1">LN((RAND()^(-Results!$F$4))-1)</f>
        <v>-1.010659834244034</v>
      </c>
      <c r="D817" s="6">
        <f ca="1">LN((RAND()^(-Results!$F$4))-1)</f>
        <v>-0.15042743228152414</v>
      </c>
      <c r="E817" s="6">
        <f ca="1">LN((RAND()^(-Results!$F$4))-1)</f>
        <v>0.48524916543180113</v>
      </c>
      <c r="F817" s="6">
        <f ca="1">LN((RAND()^(-Results!$F$4))-1)</f>
        <v>-1.0627505044726866</v>
      </c>
      <c r="G817" s="6">
        <f ca="1">LN((RAND()^(-Results!$F$4))-1)</f>
        <v>0.45846422520983393</v>
      </c>
      <c r="H817" s="6">
        <f t="shared" ca="1" si="72"/>
        <v>0.51671539565383817</v>
      </c>
      <c r="I817" s="10">
        <f ca="1">SUMPRODUCT(J817:O817,Results!B$12:G$12)+Results!$F$5*H817</f>
        <v>14.970439382010751</v>
      </c>
      <c r="J817" s="10">
        <f ca="1">SUMPRODUCT($A817:$F817,Results!$B$15:$G$15)</f>
        <v>-5.376962359520463</v>
      </c>
      <c r="K817" s="10">
        <f ca="1">SUMPRODUCT($A817:$F817,Results!$B$16:$G$16)</f>
        <v>-0.72019072519374705</v>
      </c>
      <c r="L817" s="10">
        <f ca="1">SUMPRODUCT($A817:$F817,Results!$B$17:$G$17)</f>
        <v>-2.1595824605212437</v>
      </c>
      <c r="M817" s="10">
        <f ca="1">SUMPRODUCT($A817:$F817,Results!$B$18:$G$18)</f>
        <v>3.9471060436111394</v>
      </c>
      <c r="N817" s="10">
        <f ca="1">SUMPRODUCT($A817:$F817,Results!$B$19:$G$19)</f>
        <v>4.133906205115049</v>
      </c>
      <c r="O817" s="10">
        <f ca="1">SUMPRODUCT($A817:$F817,Results!$B$20:$G$20)</f>
        <v>-0.85553059605667325</v>
      </c>
      <c r="P817" s="10" cm="1">
        <f t="array" aca="1" ref="P817" ca="1">SUMPRODUCT(J817:O817,TRANSPOSE(Test!BL$20:BL$25))+Test!$AD$20-Test!$BL$27</f>
        <v>11.949040780932242</v>
      </c>
      <c r="Q817" s="10" cm="1">
        <f t="array" aca="1" ref="Q817" ca="1">SUMPRODUCT(J817:O817,TRANSPOSE(Test!ES$20:ES$25))+Test!$AD$20-Test!$ES$27</f>
        <v>11.914947877082779</v>
      </c>
      <c r="R817" s="10">
        <f ca="1">I817-Results!$E$5*H817</f>
        <v>12.903577799395398</v>
      </c>
      <c r="S817" s="10" cm="1">
        <f t="array" aca="1" ref="S817" ca="1">SUMPRODUCT(J817:O817,TRANSPOSE(Test!AR$28:AR$33))+Test!$AD$20-Test!$AC$26</f>
        <v>6.0673918957527384</v>
      </c>
      <c r="T817" s="10">
        <f ca="1">SUMPRODUCT(J817:O817,Results!K$9:P$9)</f>
        <v>11.719601420581128</v>
      </c>
      <c r="U817" s="10">
        <f ca="1">SUMPRODUCT(J817:O817,Results!K$9:P$9)+Test!$AD$20-Test!$AC$31</f>
        <v>11.736557477106221</v>
      </c>
      <c r="V817" s="10">
        <f t="shared" ca="1" si="73"/>
        <v>3.0213986010785092</v>
      </c>
      <c r="W817" s="10">
        <f t="shared" ca="1" si="74"/>
        <v>3.0554915049279714</v>
      </c>
      <c r="X817" s="10">
        <f t="shared" ca="1" si="75"/>
        <v>2.0668615826153527</v>
      </c>
      <c r="Y817" s="10">
        <f t="shared" ca="1" si="76"/>
        <v>8.9030474862580125</v>
      </c>
      <c r="Z817" s="10">
        <f ca="1">I817-Test!$AD$20</f>
        <v>14.688311315128866</v>
      </c>
      <c r="AA817" s="10">
        <f t="shared" ca="1" si="77"/>
        <v>3.2338819049045302</v>
      </c>
    </row>
    <row r="818" spans="1:27">
      <c r="A818" s="6">
        <f ca="1">LN((RAND()^(-Results!$F$4))-1)</f>
        <v>1.5968243929186938</v>
      </c>
      <c r="B818" s="6">
        <f ca="1">LN((RAND()^(-Results!$F$4))-1)</f>
        <v>-7.0889867135404891E-2</v>
      </c>
      <c r="C818" s="6">
        <f ca="1">LN((RAND()^(-Results!$F$4))-1)</f>
        <v>-0.3698934836550925</v>
      </c>
      <c r="D818" s="6">
        <f ca="1">LN((RAND()^(-Results!$F$4))-1)</f>
        <v>-4.0763205447761228E-2</v>
      </c>
      <c r="E818" s="6">
        <f ca="1">LN((RAND()^(-Results!$F$4))-1)</f>
        <v>2.5433460614081533</v>
      </c>
      <c r="F818" s="6">
        <f ca="1">LN((RAND()^(-Results!$F$4))-1)</f>
        <v>0.85952386748285348</v>
      </c>
      <c r="G818" s="6">
        <f ca="1">LN((RAND()^(-Results!$F$4))-1)</f>
        <v>0.2471519146481809</v>
      </c>
      <c r="H818" s="6">
        <f t="shared" ca="1" si="72"/>
        <v>0.30540308509218517</v>
      </c>
      <c r="I818" s="10">
        <f ca="1">SUMPRODUCT(J818:O818,Results!B$12:G$12)+Results!$F$5*H818</f>
        <v>24.473612734133667</v>
      </c>
      <c r="J818" s="10">
        <f ca="1">SUMPRODUCT($A818:$F818,Results!$B$15:$G$15)</f>
        <v>-9.5624610449273373</v>
      </c>
      <c r="K818" s="10">
        <f ca="1">SUMPRODUCT($A818:$F818,Results!$B$16:$G$16)</f>
        <v>5.8636080448892018</v>
      </c>
      <c r="L818" s="10">
        <f ca="1">SUMPRODUCT($A818:$F818,Results!$B$17:$G$17)</f>
        <v>-12.410501008960651</v>
      </c>
      <c r="M818" s="10">
        <f ca="1">SUMPRODUCT($A818:$F818,Results!$B$18:$G$18)</f>
        <v>-0.45454585192886698</v>
      </c>
      <c r="N818" s="10">
        <f ca="1">SUMPRODUCT($A818:$F818,Results!$B$19:$G$19)</f>
        <v>1.2931959136100051</v>
      </c>
      <c r="O818" s="10">
        <f ca="1">SUMPRODUCT($A818:$F818,Results!$B$20:$G$20)</f>
        <v>-0.39870409542792506</v>
      </c>
      <c r="P818" s="10" cm="1">
        <f t="array" aca="1" ref="P818" ca="1">SUMPRODUCT(J818:O818,TRANSPOSE(Test!BL$20:BL$25))+Test!$AD$20-Test!$BL$27</f>
        <v>23.135863669691414</v>
      </c>
      <c r="Q818" s="10" cm="1">
        <f t="array" aca="1" ref="Q818" ca="1">SUMPRODUCT(J818:O818,TRANSPOSE(Test!ES$20:ES$25))+Test!$AD$20-Test!$ES$27</f>
        <v>23.123915481034892</v>
      </c>
      <c r="R818" s="10">
        <f ca="1">I818-Results!$E$5*H818</f>
        <v>23.252000393764927</v>
      </c>
      <c r="S818" s="10" cm="1">
        <f t="array" aca="1" ref="S818" ca="1">SUMPRODUCT(J818:O818,TRANSPOSE(Test!AR$28:AR$33))+Test!$AD$20-Test!$AC$26</f>
        <v>19.67005173929418</v>
      </c>
      <c r="T818" s="10">
        <f ca="1">SUMPRODUCT(J818:O818,Results!K$9:P$9)</f>
        <v>23.045484920863728</v>
      </c>
      <c r="U818" s="10">
        <f ca="1">SUMPRODUCT(J818:O818,Results!K$9:P$9)+Test!$AD$20-Test!$AC$31</f>
        <v>23.062440977388821</v>
      </c>
      <c r="V818" s="10">
        <f t="shared" ca="1" si="73"/>
        <v>1.3377490644422529</v>
      </c>
      <c r="W818" s="10">
        <f t="shared" ca="1" si="74"/>
        <v>1.3496972530987748</v>
      </c>
      <c r="X818" s="10">
        <f t="shared" ca="1" si="75"/>
        <v>1.2216123403687398</v>
      </c>
      <c r="Y818" s="10">
        <f t="shared" ca="1" si="76"/>
        <v>4.8035609948394864</v>
      </c>
      <c r="Z818" s="10">
        <f ca="1">I818-Test!$AD$20</f>
        <v>24.191484667251782</v>
      </c>
      <c r="AA818" s="10">
        <f t="shared" ca="1" si="77"/>
        <v>1.4111717567448459</v>
      </c>
    </row>
    <row r="819" spans="1:27">
      <c r="A819" s="6">
        <f ca="1">LN((RAND()^(-Results!$F$4))-1)</f>
        <v>-0.60446863400311412</v>
      </c>
      <c r="B819" s="6">
        <f ca="1">LN((RAND()^(-Results!$F$4))-1)</f>
        <v>-1.1641805391348867</v>
      </c>
      <c r="C819" s="6">
        <f ca="1">LN((RAND()^(-Results!$F$4))-1)</f>
        <v>3.7828074074431659</v>
      </c>
      <c r="D819" s="6">
        <f ca="1">LN((RAND()^(-Results!$F$4))-1)</f>
        <v>1.0589374230549227</v>
      </c>
      <c r="E819" s="6">
        <f ca="1">LN((RAND()^(-Results!$F$4))-1)</f>
        <v>-1.1466501542290617</v>
      </c>
      <c r="F819" s="6">
        <f ca="1">LN((RAND()^(-Results!$F$4))-1)</f>
        <v>-1.9934604206589281</v>
      </c>
      <c r="G819" s="6">
        <f ca="1">LN((RAND()^(-Results!$F$4))-1)</f>
        <v>0.20652236724284403</v>
      </c>
      <c r="H819" s="6">
        <f t="shared" ca="1" si="72"/>
        <v>0.2647735376868483</v>
      </c>
      <c r="I819" s="10">
        <f ca="1">SUMPRODUCT(J819:O819,Results!B$12:G$12)+Results!$F$5*H819</f>
        <v>-17.549817227731914</v>
      </c>
      <c r="J819" s="10">
        <f ca="1">SUMPRODUCT($A819:$F819,Results!$B$15:$G$15)</f>
        <v>9.478599033370557</v>
      </c>
      <c r="K819" s="10">
        <f ca="1">SUMPRODUCT($A819:$F819,Results!$B$16:$G$16)</f>
        <v>-0.55263468581037323</v>
      </c>
      <c r="L819" s="10">
        <f ca="1">SUMPRODUCT($A819:$F819,Results!$B$17:$G$17)</f>
        <v>10.246084724240587</v>
      </c>
      <c r="M819" s="10">
        <f ca="1">SUMPRODUCT($A819:$F819,Results!$B$18:$G$18)</f>
        <v>-3.5321526783092998</v>
      </c>
      <c r="N819" s="10">
        <f ca="1">SUMPRODUCT($A819:$F819,Results!$B$19:$G$19)</f>
        <v>-0.69782540187266506</v>
      </c>
      <c r="O819" s="10">
        <f ca="1">SUMPRODUCT($A819:$F819,Results!$B$20:$G$20)</f>
        <v>2.8800052984601057</v>
      </c>
      <c r="P819" s="10" cm="1">
        <f t="array" aca="1" ref="P819" ca="1">SUMPRODUCT(J819:O819,TRANSPOSE(Test!BL$20:BL$25))+Test!$AD$20-Test!$BL$27</f>
        <v>-17.220940290087668</v>
      </c>
      <c r="Q819" s="10" cm="1">
        <f t="array" aca="1" ref="Q819" ca="1">SUMPRODUCT(J819:O819,TRANSPOSE(Test!ES$20:ES$25))+Test!$AD$20-Test!$ES$27</f>
        <v>-17.313738871038282</v>
      </c>
      <c r="R819" s="10">
        <f ca="1">I819-Results!$E$5*H819</f>
        <v>-18.608911378479306</v>
      </c>
      <c r="S819" s="10" cm="1">
        <f t="array" aca="1" ref="S819" ca="1">SUMPRODUCT(J819:O819,TRANSPOSE(Test!AR$28:AR$33))+Test!$AD$20-Test!$AC$26</f>
        <v>-9.6284614895549065</v>
      </c>
      <c r="T819" s="10">
        <f ca="1">SUMPRODUCT(J819:O819,Results!K$9:P$9)</f>
        <v>-17.775590203653575</v>
      </c>
      <c r="U819" s="10">
        <f ca="1">SUMPRODUCT(J819:O819,Results!K$9:P$9)+Test!$AD$20-Test!$AC$31</f>
        <v>-17.758634147128483</v>
      </c>
      <c r="V819" s="10">
        <f t="shared" ca="1" si="73"/>
        <v>-0.32887693764424597</v>
      </c>
      <c r="W819" s="10">
        <f t="shared" ca="1" si="74"/>
        <v>-0.23607835669363197</v>
      </c>
      <c r="X819" s="10">
        <f t="shared" ca="1" si="75"/>
        <v>1.0590941507473914</v>
      </c>
      <c r="Y819" s="10">
        <f t="shared" ca="1" si="76"/>
        <v>-7.9213557381770077</v>
      </c>
      <c r="Z819" s="10">
        <f ca="1">I819-Test!$AD$20</f>
        <v>-17.831945294613799</v>
      </c>
      <c r="AA819" s="10">
        <f t="shared" ca="1" si="77"/>
        <v>0.20881691939656832</v>
      </c>
    </row>
    <row r="820" spans="1:27">
      <c r="A820" s="6">
        <f ca="1">LN((RAND()^(-Results!$F$4))-1)</f>
        <v>1.3440100228582721</v>
      </c>
      <c r="B820" s="6">
        <f ca="1">LN((RAND()^(-Results!$F$4))-1)</f>
        <v>-1.0163404923529298</v>
      </c>
      <c r="C820" s="6">
        <f ca="1">LN((RAND()^(-Results!$F$4))-1)</f>
        <v>0.51505925747808246</v>
      </c>
      <c r="D820" s="6">
        <f ca="1">LN((RAND()^(-Results!$F$4))-1)</f>
        <v>-3.2115153499561422</v>
      </c>
      <c r="E820" s="6">
        <f ca="1">LN((RAND()^(-Results!$F$4))-1)</f>
        <v>-2.7989072561385386</v>
      </c>
      <c r="F820" s="6">
        <f ca="1">LN((RAND()^(-Results!$F$4))-1)</f>
        <v>-1.093779497323893</v>
      </c>
      <c r="G820" s="6">
        <f ca="1">LN((RAND()^(-Results!$F$4))-1)</f>
        <v>0.52012389648927515</v>
      </c>
      <c r="H820" s="6">
        <f t="shared" ca="1" si="72"/>
        <v>0.57837506693327945</v>
      </c>
      <c r="I820" s="10">
        <f ca="1">SUMPRODUCT(J820:O820,Results!B$12:G$12)+Results!$F$5*H820</f>
        <v>-6.1703443442368817</v>
      </c>
      <c r="J820" s="10">
        <f ca="1">SUMPRODUCT($A820:$F820,Results!$B$15:$G$15)</f>
        <v>5.3762093278371941</v>
      </c>
      <c r="K820" s="10">
        <f ca="1">SUMPRODUCT($A820:$F820,Results!$B$16:$G$16)</f>
        <v>-4.6481974787779894</v>
      </c>
      <c r="L820" s="10">
        <f ca="1">SUMPRODUCT($A820:$F820,Results!$B$17:$G$17)</f>
        <v>11.518003598688271</v>
      </c>
      <c r="M820" s="10">
        <f ca="1">SUMPRODUCT($A820:$F820,Results!$B$18:$G$18)</f>
        <v>2.0004354104852635</v>
      </c>
      <c r="N820" s="10">
        <f ca="1">SUMPRODUCT($A820:$F820,Results!$B$19:$G$19)</f>
        <v>5.1726968563646114</v>
      </c>
      <c r="O820" s="10">
        <f ca="1">SUMPRODUCT($A820:$F820,Results!$B$20:$G$20)</f>
        <v>1.2239749582380897</v>
      </c>
      <c r="P820" s="10" cm="1">
        <f t="array" aca="1" ref="P820" ca="1">SUMPRODUCT(J820:O820,TRANSPOSE(Test!BL$20:BL$25))+Test!$AD$20-Test!$BL$27</f>
        <v>-8.7640416725723895</v>
      </c>
      <c r="Q820" s="10" cm="1">
        <f t="array" aca="1" ref="Q820" ca="1">SUMPRODUCT(J820:O820,TRANSPOSE(Test!ES$20:ES$25))+Test!$AD$20-Test!$ES$27</f>
        <v>-8.9501189470810854</v>
      </c>
      <c r="R820" s="10">
        <f ca="1">I820-Results!$E$5*H820</f>
        <v>-8.4838446119699995</v>
      </c>
      <c r="S820" s="10" cm="1">
        <f t="array" aca="1" ref="S820" ca="1">SUMPRODUCT(J820:O820,TRANSPOSE(Test!AR$28:AR$33))+Test!$AD$20-Test!$AC$26</f>
        <v>-8.8614565806754282</v>
      </c>
      <c r="T820" s="10">
        <f ca="1">SUMPRODUCT(J820:O820,Results!K$9:P$9)</f>
        <v>-9.9801539453435684</v>
      </c>
      <c r="U820" s="10">
        <f ca="1">SUMPRODUCT(J820:O820,Results!K$9:P$9)+Test!$AD$20-Test!$AC$31</f>
        <v>-9.9631978888184758</v>
      </c>
      <c r="V820" s="10">
        <f t="shared" ca="1" si="73"/>
        <v>2.5936973283355078</v>
      </c>
      <c r="W820" s="10">
        <f t="shared" ca="1" si="74"/>
        <v>2.7797746028442036</v>
      </c>
      <c r="X820" s="10">
        <f t="shared" ca="1" si="75"/>
        <v>2.3135002677331178</v>
      </c>
      <c r="Y820" s="10">
        <f t="shared" ca="1" si="76"/>
        <v>2.6911122364385465</v>
      </c>
      <c r="Z820" s="10">
        <f ca="1">I820-Test!$AD$20</f>
        <v>-6.4524724111187668</v>
      </c>
      <c r="AA820" s="10">
        <f t="shared" ca="1" si="77"/>
        <v>3.7928535445815941</v>
      </c>
    </row>
    <row r="821" spans="1:27">
      <c r="A821" s="6">
        <f ca="1">LN((RAND()^(-Results!$F$4))-1)</f>
        <v>2.9916480514496611</v>
      </c>
      <c r="B821" s="6">
        <f ca="1">LN((RAND()^(-Results!$F$4))-1)</f>
        <v>2.2838740734851983</v>
      </c>
      <c r="C821" s="6">
        <f ca="1">LN((RAND()^(-Results!$F$4))-1)</f>
        <v>0.93392801081108634</v>
      </c>
      <c r="D821" s="6">
        <f ca="1">LN((RAND()^(-Results!$F$4))-1)</f>
        <v>-0.15085674944004587</v>
      </c>
      <c r="E821" s="6">
        <f ca="1">LN((RAND()^(-Results!$F$4))-1)</f>
        <v>-1.0617778799418127</v>
      </c>
      <c r="F821" s="6">
        <f ca="1">LN((RAND()^(-Results!$F$4))-1)</f>
        <v>-0.66244975789829574</v>
      </c>
      <c r="G821" s="6">
        <f ca="1">LN((RAND()^(-Results!$F$4))-1)</f>
        <v>0.50663284557246147</v>
      </c>
      <c r="H821" s="6">
        <f t="shared" ca="1" si="72"/>
        <v>0.56488401601646576</v>
      </c>
      <c r="I821" s="10">
        <f ca="1">SUMPRODUCT(J821:O821,Results!B$12:G$12)+Results!$F$5*H821</f>
        <v>22.448858575915139</v>
      </c>
      <c r="J821" s="10">
        <f ca="1">SUMPRODUCT($A821:$F821,Results!$B$15:$G$15)</f>
        <v>-5.2291098830961502</v>
      </c>
      <c r="K821" s="10">
        <f ca="1">SUMPRODUCT($A821:$F821,Results!$B$16:$G$16)</f>
        <v>0.11646441355289816</v>
      </c>
      <c r="L821" s="10">
        <f ca="1">SUMPRODUCT($A821:$F821,Results!$B$17:$G$17)</f>
        <v>6.9423310276836769</v>
      </c>
      <c r="M821" s="10">
        <f ca="1">SUMPRODUCT($A821:$F821,Results!$B$18:$G$18)</f>
        <v>1.0239633356480635</v>
      </c>
      <c r="N821" s="10">
        <f ca="1">SUMPRODUCT($A821:$F821,Results!$B$19:$G$19)</f>
        <v>12.190980473754166</v>
      </c>
      <c r="O821" s="10">
        <f ca="1">SUMPRODUCT($A821:$F821,Results!$B$20:$G$20)</f>
        <v>3.6451307071379562</v>
      </c>
      <c r="P821" s="10" cm="1">
        <f t="array" aca="1" ref="P821" ca="1">SUMPRODUCT(J821:O821,TRANSPOSE(Test!BL$20:BL$25))+Test!$AD$20-Test!$BL$27</f>
        <v>19.138077002050867</v>
      </c>
      <c r="Q821" s="10" cm="1">
        <f t="array" aca="1" ref="Q821" ca="1">SUMPRODUCT(J821:O821,TRANSPOSE(Test!ES$20:ES$25))+Test!$AD$20-Test!$ES$27</f>
        <v>19.129148722278874</v>
      </c>
      <c r="R821" s="10">
        <f ca="1">I821-Results!$E$5*H821</f>
        <v>20.189322511849277</v>
      </c>
      <c r="S821" s="10" cm="1">
        <f t="array" aca="1" ref="S821" ca="1">SUMPRODUCT(J821:O821,TRANSPOSE(Test!AR$28:AR$33))+Test!$AD$20-Test!$AC$26</f>
        <v>15.838225099234222</v>
      </c>
      <c r="T821" s="10">
        <f ca="1">SUMPRODUCT(J821:O821,Results!K$9:P$9)</f>
        <v>19.056405441414633</v>
      </c>
      <c r="U821" s="10">
        <f ca="1">SUMPRODUCT(J821:O821,Results!K$9:P$9)+Test!$AD$20-Test!$AC$31</f>
        <v>19.073361497939725</v>
      </c>
      <c r="V821" s="10">
        <f t="shared" ca="1" si="73"/>
        <v>3.3107815738642721</v>
      </c>
      <c r="W821" s="10">
        <f t="shared" ca="1" si="74"/>
        <v>3.3197098536362653</v>
      </c>
      <c r="X821" s="10">
        <f t="shared" ca="1" si="75"/>
        <v>2.2595360640658626</v>
      </c>
      <c r="Y821" s="10">
        <f t="shared" ca="1" si="76"/>
        <v>6.6106334766809169</v>
      </c>
      <c r="Z821" s="10">
        <f ca="1">I821-Test!$AD$20</f>
        <v>22.166730509033254</v>
      </c>
      <c r="AA821" s="10">
        <f t="shared" ca="1" si="77"/>
        <v>3.3754970779754139</v>
      </c>
    </row>
    <row r="822" spans="1:27">
      <c r="A822" s="6">
        <f ca="1">LN((RAND()^(-Results!$F$4))-1)</f>
        <v>0.90742349846991677</v>
      </c>
      <c r="B822" s="6">
        <f ca="1">LN((RAND()^(-Results!$F$4))-1)</f>
        <v>1.5698162206785582</v>
      </c>
      <c r="C822" s="6">
        <f ca="1">LN((RAND()^(-Results!$F$4))-1)</f>
        <v>1.1377482859018493</v>
      </c>
      <c r="D822" s="6">
        <f ca="1">LN((RAND()^(-Results!$F$4))-1)</f>
        <v>1.4288507180032219</v>
      </c>
      <c r="E822" s="6">
        <f ca="1">LN((RAND()^(-Results!$F$4))-1)</f>
        <v>0.48099044904695493</v>
      </c>
      <c r="F822" s="6">
        <f ca="1">LN((RAND()^(-Results!$F$4))-1)</f>
        <v>1.390719173921108</v>
      </c>
      <c r="G822" s="6">
        <f ca="1">LN((RAND()^(-Results!$F$4))-1)</f>
        <v>0.16836951019237978</v>
      </c>
      <c r="H822" s="6">
        <f t="shared" ca="1" si="72"/>
        <v>0.22662068063638402</v>
      </c>
      <c r="I822" s="10">
        <f ca="1">SUMPRODUCT(J822:O822,Results!B$12:G$12)+Results!$F$5*H822</f>
        <v>20.109154362649623</v>
      </c>
      <c r="J822" s="10">
        <f ca="1">SUMPRODUCT($A822:$F822,Results!$B$15:$G$15)</f>
        <v>-6.4386579169359006</v>
      </c>
      <c r="K822" s="10">
        <f ca="1">SUMPRODUCT($A822:$F822,Results!$B$16:$G$16)</f>
        <v>3.7307320948187046</v>
      </c>
      <c r="L822" s="10">
        <f ca="1">SUMPRODUCT($A822:$F822,Results!$B$17:$G$17)</f>
        <v>-1.0894981270482991</v>
      </c>
      <c r="M822" s="10">
        <f ca="1">SUMPRODUCT($A822:$F822,Results!$B$18:$G$18)</f>
        <v>-3.9267383131020019</v>
      </c>
      <c r="N822" s="10">
        <f ca="1">SUMPRODUCT($A822:$F822,Results!$B$19:$G$19)</f>
        <v>5.2759107360672504</v>
      </c>
      <c r="O822" s="10">
        <f ca="1">SUMPRODUCT($A822:$F822,Results!$B$20:$G$20)</f>
        <v>3.7254150216037041</v>
      </c>
      <c r="P822" s="10" cm="1">
        <f t="array" aca="1" ref="P822" ca="1">SUMPRODUCT(J822:O822,TRANSPOSE(Test!BL$20:BL$25))+Test!$AD$20-Test!$BL$27</f>
        <v>18.858029562083125</v>
      </c>
      <c r="Q822" s="10" cm="1">
        <f t="array" aca="1" ref="Q822" ca="1">SUMPRODUCT(J822:O822,TRANSPOSE(Test!ES$20:ES$25))+Test!$AD$20-Test!$ES$27</f>
        <v>18.944251589597179</v>
      </c>
      <c r="R822" s="10">
        <f ca="1">I822-Results!$E$5*H822</f>
        <v>19.202671640104086</v>
      </c>
      <c r="S822" s="10" cm="1">
        <f t="array" aca="1" ref="S822" ca="1">SUMPRODUCT(J822:O822,TRANSPOSE(Test!AR$28:AR$33))+Test!$AD$20-Test!$AC$26</f>
        <v>20.059723528656878</v>
      </c>
      <c r="T822" s="10">
        <f ca="1">SUMPRODUCT(J822:O822,Results!K$9:P$9)</f>
        <v>19.389854347360039</v>
      </c>
      <c r="U822" s="10">
        <f ca="1">SUMPRODUCT(J822:O822,Results!K$9:P$9)+Test!$AD$20-Test!$AC$31</f>
        <v>19.406810403885132</v>
      </c>
      <c r="V822" s="10">
        <f t="shared" ca="1" si="73"/>
        <v>1.2511248005664974</v>
      </c>
      <c r="W822" s="10">
        <f t="shared" ca="1" si="74"/>
        <v>1.1649027730524431</v>
      </c>
      <c r="X822" s="10">
        <f t="shared" ca="1" si="75"/>
        <v>0.90648272254553675</v>
      </c>
      <c r="Y822" s="10">
        <f t="shared" ca="1" si="76"/>
        <v>4.9430833992744283E-2</v>
      </c>
      <c r="Z822" s="10">
        <f ca="1">I822-Test!$AD$20</f>
        <v>19.827026295767737</v>
      </c>
      <c r="AA822" s="10">
        <f t="shared" ca="1" si="77"/>
        <v>0.70234395876449085</v>
      </c>
    </row>
    <row r="823" spans="1:27">
      <c r="A823" s="6">
        <f ca="1">LN((RAND()^(-Results!$F$4))-1)</f>
        <v>0.92771738850539109</v>
      </c>
      <c r="B823" s="6">
        <f ca="1">LN((RAND()^(-Results!$F$4))-1)</f>
        <v>-2.482504203404897</v>
      </c>
      <c r="C823" s="6">
        <f ca="1">LN((RAND()^(-Results!$F$4))-1)</f>
        <v>0.68149861432224246</v>
      </c>
      <c r="D823" s="6">
        <f ca="1">LN((RAND()^(-Results!$F$4))-1)</f>
        <v>2.8007387182878625</v>
      </c>
      <c r="E823" s="6">
        <f ca="1">LN((RAND()^(-Results!$F$4))-1)</f>
        <v>-0.32889608101101475</v>
      </c>
      <c r="F823" s="6">
        <f ca="1">LN((RAND()^(-Results!$F$4))-1)</f>
        <v>0.52516459774673352</v>
      </c>
      <c r="G823" s="6">
        <f ca="1">LN((RAND()^(-Results!$F$4))-1)</f>
        <v>1.2031055753860165</v>
      </c>
      <c r="H823" s="6">
        <f t="shared" ca="1" si="72"/>
        <v>1.2613567458300208</v>
      </c>
      <c r="I823" s="10">
        <f ca="1">SUMPRODUCT(J823:O823,Results!B$12:G$12)+Results!$F$5*H823</f>
        <v>9.5575244352052167</v>
      </c>
      <c r="J823" s="10">
        <f ca="1">SUMPRODUCT($A823:$F823,Results!$B$15:$G$15)</f>
        <v>-4.7818454375259538</v>
      </c>
      <c r="K823" s="10">
        <f ca="1">SUMPRODUCT($A823:$F823,Results!$B$16:$G$16)</f>
        <v>-3.6254668126949059</v>
      </c>
      <c r="L823" s="10">
        <f ca="1">SUMPRODUCT($A823:$F823,Results!$B$17:$G$17)</f>
        <v>5.3839950508402512E-2</v>
      </c>
      <c r="M823" s="10">
        <f ca="1">SUMPRODUCT($A823:$F823,Results!$B$18:$G$18)</f>
        <v>-4.2422213604779113</v>
      </c>
      <c r="N823" s="10">
        <f ca="1">SUMPRODUCT($A823:$F823,Results!$B$19:$G$19)</f>
        <v>-1.6531904248355984</v>
      </c>
      <c r="O823" s="10">
        <f ca="1">SUMPRODUCT($A823:$F823,Results!$B$20:$G$20)</f>
        <v>3.6599243032366697</v>
      </c>
      <c r="P823" s="10" cm="1">
        <f t="array" aca="1" ref="P823" ca="1">SUMPRODUCT(J823:O823,TRANSPOSE(Test!BL$20:BL$25))+Test!$AD$20-Test!$BL$27</f>
        <v>4.0016142383822855</v>
      </c>
      <c r="Q823" s="10" cm="1">
        <f t="array" aca="1" ref="Q823" ca="1">SUMPRODUCT(J823:O823,TRANSPOSE(Test!ES$20:ES$25))+Test!$AD$20-Test!$ES$27</f>
        <v>3.9435028573917283</v>
      </c>
      <c r="R823" s="10">
        <f ca="1">I823-Results!$E$5*H823</f>
        <v>4.5120974518851336</v>
      </c>
      <c r="S823" s="10" cm="1">
        <f t="array" aca="1" ref="S823" ca="1">SUMPRODUCT(J823:O823,TRANSPOSE(Test!AR$28:AR$33))+Test!$AD$20-Test!$AC$26</f>
        <v>7.3395122978975875</v>
      </c>
      <c r="T823" s="10">
        <f ca="1">SUMPRODUCT(J823:O823,Results!K$9:P$9)</f>
        <v>3.680626302349411</v>
      </c>
      <c r="U823" s="10">
        <f ca="1">SUMPRODUCT(J823:O823,Results!K$9:P$9)+Test!$AD$20-Test!$AC$31</f>
        <v>3.6975823588745036</v>
      </c>
      <c r="V823" s="10">
        <f t="shared" ca="1" si="73"/>
        <v>5.5559101968229312</v>
      </c>
      <c r="W823" s="10">
        <f t="shared" ca="1" si="74"/>
        <v>5.6140215778134888</v>
      </c>
      <c r="X823" s="10">
        <f t="shared" ca="1" si="75"/>
        <v>5.0454269833200831</v>
      </c>
      <c r="Y823" s="10">
        <f t="shared" ca="1" si="76"/>
        <v>2.2180121373076291</v>
      </c>
      <c r="Z823" s="10">
        <f ca="1">I823-Test!$AD$20</f>
        <v>9.2753963683233316</v>
      </c>
      <c r="AA823" s="10">
        <f t="shared" ca="1" si="77"/>
        <v>5.8599420763307126</v>
      </c>
    </row>
    <row r="824" spans="1:27">
      <c r="A824" s="6">
        <f ca="1">LN((RAND()^(-Results!$F$4))-1)</f>
        <v>-0.80248450253735981</v>
      </c>
      <c r="B824" s="6">
        <f ca="1">LN((RAND()^(-Results!$F$4))-1)</f>
        <v>-0.5821367522787172</v>
      </c>
      <c r="C824" s="6">
        <f ca="1">LN((RAND()^(-Results!$F$4))-1)</f>
        <v>1.7934962053474486</v>
      </c>
      <c r="D824" s="6">
        <f ca="1">LN((RAND()^(-Results!$F$4))-1)</f>
        <v>-2.6758517451343939</v>
      </c>
      <c r="E824" s="6">
        <f ca="1">LN((RAND()^(-Results!$F$4))-1)</f>
        <v>-1.8376474615877543</v>
      </c>
      <c r="F824" s="6">
        <f ca="1">LN((RAND()^(-Results!$F$4))-1)</f>
        <v>0.83230279072618385</v>
      </c>
      <c r="G824" s="6">
        <f ca="1">LN((RAND()^(-Results!$F$4))-1)</f>
        <v>2.4896419384099047</v>
      </c>
      <c r="H824" s="6">
        <f t="shared" ca="1" si="72"/>
        <v>2.5478931088539087</v>
      </c>
      <c r="I824" s="10">
        <f ca="1">SUMPRODUCT(J824:O824,Results!B$12:G$12)+Results!$F$5*H824</f>
        <v>2.5164385501845157</v>
      </c>
      <c r="J824" s="10">
        <f ca="1">SUMPRODUCT($A824:$F824,Results!$B$15:$G$15)</f>
        <v>6.9983216050165709</v>
      </c>
      <c r="K824" s="10">
        <f ca="1">SUMPRODUCT($A824:$F824,Results!$B$16:$G$16)</f>
        <v>0.79365255922110156</v>
      </c>
      <c r="L824" s="10">
        <f ca="1">SUMPRODUCT($A824:$F824,Results!$B$17:$G$17)</f>
        <v>7.7598264219292972</v>
      </c>
      <c r="M824" s="10">
        <f ca="1">SUMPRODUCT($A824:$F824,Results!$B$18:$G$18)</f>
        <v>-3.4488433317272968</v>
      </c>
      <c r="N824" s="10">
        <f ca="1">SUMPRODUCT($A824:$F824,Results!$B$19:$G$19)</f>
        <v>1.6231238828177852</v>
      </c>
      <c r="O824" s="10">
        <f ca="1">SUMPRODUCT($A824:$F824,Results!$B$20:$G$20)</f>
        <v>2.2324837037660838</v>
      </c>
      <c r="P824" s="10" cm="1">
        <f t="array" aca="1" ref="P824" ca="1">SUMPRODUCT(J824:O824,TRANSPOSE(Test!BL$20:BL$25))+Test!$AD$20-Test!$BL$27</f>
        <v>-9.5076965394537201</v>
      </c>
      <c r="Q824" s="10" cm="1">
        <f t="array" aca="1" ref="Q824" ca="1">SUMPRODUCT(J824:O824,TRANSPOSE(Test!ES$20:ES$25))+Test!$AD$20-Test!$ES$27</f>
        <v>-9.5944355452984915</v>
      </c>
      <c r="R824" s="10">
        <f ca="1">I824-Results!$E$5*H824</f>
        <v>-7.6751338852311193</v>
      </c>
      <c r="S824" s="10" cm="1">
        <f t="array" aca="1" ref="S824" ca="1">SUMPRODUCT(J824:O824,TRANSPOSE(Test!AR$28:AR$33))+Test!$AD$20-Test!$AC$26</f>
        <v>-3.9709337303589534</v>
      </c>
      <c r="T824" s="10">
        <f ca="1">SUMPRODUCT(J824:O824,Results!K$9:P$9)</f>
        <v>-10.104590755830381</v>
      </c>
      <c r="U824" s="10">
        <f ca="1">SUMPRODUCT(J824:O824,Results!K$9:P$9)+Test!$AD$20-Test!$AC$31</f>
        <v>-10.087634699305289</v>
      </c>
      <c r="V824" s="10">
        <f t="shared" ca="1" si="73"/>
        <v>12.024135089638236</v>
      </c>
      <c r="W824" s="10">
        <f t="shared" ca="1" si="74"/>
        <v>12.110874095483007</v>
      </c>
      <c r="X824" s="10">
        <f t="shared" ca="1" si="75"/>
        <v>10.191572435415635</v>
      </c>
      <c r="Y824" s="10">
        <f t="shared" ca="1" si="76"/>
        <v>6.487372280543469</v>
      </c>
      <c r="Z824" s="10">
        <f ca="1">I824-Test!$AD$20</f>
        <v>2.2343104833026306</v>
      </c>
      <c r="AA824" s="10">
        <f t="shared" ca="1" si="77"/>
        <v>12.604073249489804</v>
      </c>
    </row>
    <row r="825" spans="1:27">
      <c r="A825" s="6">
        <f ca="1">LN((RAND()^(-Results!$F$4))-1)</f>
        <v>-1.1982110848484364</v>
      </c>
      <c r="B825" s="6">
        <f ca="1">LN((RAND()^(-Results!$F$4))-1)</f>
        <v>0.21309503848523026</v>
      </c>
      <c r="C825" s="6">
        <f ca="1">LN((RAND()^(-Results!$F$4))-1)</f>
        <v>-0.75581396364708919</v>
      </c>
      <c r="D825" s="6">
        <f ca="1">LN((RAND()^(-Results!$F$4))-1)</f>
        <v>1.6905455719422968</v>
      </c>
      <c r="E825" s="6">
        <f ca="1">LN((RAND()^(-Results!$F$4))-1)</f>
        <v>2.2825789547167528</v>
      </c>
      <c r="F825" s="6">
        <f ca="1">LN((RAND()^(-Results!$F$4))-1)</f>
        <v>-1.0937383427790479</v>
      </c>
      <c r="G825" s="6">
        <f ca="1">LN((RAND()^(-Results!$F$4))-1)</f>
        <v>0.71447972095155976</v>
      </c>
      <c r="H825" s="6">
        <f t="shared" ca="1" si="72"/>
        <v>0.77273089139556406</v>
      </c>
      <c r="I825" s="10">
        <f ca="1">SUMPRODUCT(J825:O825,Results!B$12:G$12)+Results!$F$5*H825</f>
        <v>-0.68921842401845979</v>
      </c>
      <c r="J825" s="10">
        <f ca="1">SUMPRODUCT($A825:$F825,Results!$B$15:$G$15)</f>
        <v>0.43263872037342566</v>
      </c>
      <c r="K825" s="10">
        <f ca="1">SUMPRODUCT($A825:$F825,Results!$B$16:$G$16)</f>
        <v>2.1030548066234416</v>
      </c>
      <c r="L825" s="10">
        <f ca="1">SUMPRODUCT($A825:$F825,Results!$B$17:$G$17)</f>
        <v>-8.2687180202382269</v>
      </c>
      <c r="M825" s="10">
        <f ca="1">SUMPRODUCT($A825:$F825,Results!$B$18:$G$18)</f>
        <v>2.4258426353932099</v>
      </c>
      <c r="N825" s="10">
        <f ca="1">SUMPRODUCT($A825:$F825,Results!$B$19:$G$19)</f>
        <v>-6.3991412055761225</v>
      </c>
      <c r="O825" s="10">
        <f ca="1">SUMPRODUCT($A825:$F825,Results!$B$20:$G$20)</f>
        <v>-3.9664380060921696</v>
      </c>
      <c r="P825" s="10" cm="1">
        <f t="array" aca="1" ref="P825" ca="1">SUMPRODUCT(J825:O825,TRANSPOSE(Test!BL$20:BL$25))+Test!$AD$20-Test!$BL$27</f>
        <v>-4.5962776675989261</v>
      </c>
      <c r="Q825" s="10" cm="1">
        <f t="array" aca="1" ref="Q825" ca="1">SUMPRODUCT(J825:O825,TRANSPOSE(Test!ES$20:ES$25))+Test!$AD$20-Test!$ES$27</f>
        <v>-4.5109200424631615</v>
      </c>
      <c r="R825" s="10">
        <f ca="1">I825-Results!$E$5*H825</f>
        <v>-3.780141989600716</v>
      </c>
      <c r="S825" s="10" cm="1">
        <f t="array" aca="1" ref="S825" ca="1">SUMPRODUCT(J825:O825,TRANSPOSE(Test!AR$28:AR$33))+Test!$AD$20-Test!$AC$26</f>
        <v>-6.4903183430484459</v>
      </c>
      <c r="T825" s="10">
        <f ca="1">SUMPRODUCT(J825:O825,Results!K$9:P$9)</f>
        <v>-4.0505815347091501</v>
      </c>
      <c r="U825" s="10">
        <f ca="1">SUMPRODUCT(J825:O825,Results!K$9:P$9)+Test!$AD$20-Test!$AC$31</f>
        <v>-4.0336254781840575</v>
      </c>
      <c r="V825" s="10">
        <f t="shared" ca="1" si="73"/>
        <v>3.9070592435804663</v>
      </c>
      <c r="W825" s="10">
        <f t="shared" ca="1" si="74"/>
        <v>3.8217016184447017</v>
      </c>
      <c r="X825" s="10">
        <f t="shared" ca="1" si="75"/>
        <v>3.0909235655822562</v>
      </c>
      <c r="Y825" s="10">
        <f t="shared" ca="1" si="76"/>
        <v>5.8010999190299861</v>
      </c>
      <c r="Z825" s="10">
        <f ca="1">I825-Test!$AD$20</f>
        <v>-0.97134649090034508</v>
      </c>
      <c r="AA825" s="10">
        <f t="shared" ca="1" si="77"/>
        <v>3.3444070541655977</v>
      </c>
    </row>
    <row r="826" spans="1:27">
      <c r="A826" s="6">
        <f ca="1">LN((RAND()^(-Results!$F$4))-1)</f>
        <v>-0.31242389252089614</v>
      </c>
      <c r="B826" s="6">
        <f ca="1">LN((RAND()^(-Results!$F$4))-1)</f>
        <v>2.2815428605083126</v>
      </c>
      <c r="C826" s="6">
        <f ca="1">LN((RAND()^(-Results!$F$4))-1)</f>
        <v>-3.9485086132931566</v>
      </c>
      <c r="D826" s="6">
        <f ca="1">LN((RAND()^(-Results!$F$4))-1)</f>
        <v>0.6510400714164295</v>
      </c>
      <c r="E826" s="6">
        <f ca="1">LN((RAND()^(-Results!$F$4))-1)</f>
        <v>0.34727432365262501</v>
      </c>
      <c r="F826" s="6">
        <f ca="1">LN((RAND()^(-Results!$F$4))-1)</f>
        <v>3.0184866473708397E-2</v>
      </c>
      <c r="G826" s="6">
        <f ca="1">LN((RAND()^(-Results!$F$4))-1)</f>
        <v>5.1889186366479398</v>
      </c>
      <c r="H826" s="6">
        <f t="shared" ca="1" si="72"/>
        <v>5.2471698070919439</v>
      </c>
      <c r="I826" s="10">
        <f ca="1">SUMPRODUCT(J826:O826,Results!B$12:G$12)+Results!$F$5*H826</f>
        <v>30.749569546631633</v>
      </c>
      <c r="J826" s="10">
        <f ca="1">SUMPRODUCT($A826:$F826,Results!$B$15:$G$15)</f>
        <v>-3.99665467232201</v>
      </c>
      <c r="K826" s="10">
        <f ca="1">SUMPRODUCT($A826:$F826,Results!$B$16:$G$16)</f>
        <v>-3.5606933416705639</v>
      </c>
      <c r="L826" s="10">
        <f ca="1">SUMPRODUCT($A826:$F826,Results!$B$17:$G$17)</f>
        <v>-3.509241163479548</v>
      </c>
      <c r="M826" s="10">
        <f ca="1">SUMPRODUCT($A826:$F826,Results!$B$18:$G$18)</f>
        <v>6.6354476966413438</v>
      </c>
      <c r="N826" s="10">
        <f ca="1">SUMPRODUCT($A826:$F826,Results!$B$19:$G$19)</f>
        <v>-0.53159658225341189</v>
      </c>
      <c r="O826" s="10">
        <f ca="1">SUMPRODUCT($A826:$F826,Results!$B$20:$G$20)</f>
        <v>-4.2132159288278794</v>
      </c>
      <c r="P826" s="10" cm="1">
        <f t="array" aca="1" ref="P826" ca="1">SUMPRODUCT(J826:O826,TRANSPOSE(Test!BL$20:BL$25))+Test!$AD$20-Test!$BL$27</f>
        <v>2.3611714686359533</v>
      </c>
      <c r="Q826" s="10" cm="1">
        <f t="array" aca="1" ref="Q826" ca="1">SUMPRODUCT(J826:O826,TRANSPOSE(Test!ES$20:ES$25))+Test!$AD$20-Test!$ES$27</f>
        <v>2.5376753075217473</v>
      </c>
      <c r="R826" s="10">
        <f ca="1">I826-Results!$E$5*H826</f>
        <v>9.7608903182638578</v>
      </c>
      <c r="S826" s="10" cm="1">
        <f t="array" aca="1" ref="S826" ca="1">SUMPRODUCT(J826:O826,TRANSPOSE(Test!AR$28:AR$33))+Test!$AD$20-Test!$AC$26</f>
        <v>-5.6677558892059388</v>
      </c>
      <c r="T826" s="10">
        <f ca="1">SUMPRODUCT(J826:O826,Results!K$9:P$9)</f>
        <v>3.4304650714659619</v>
      </c>
      <c r="U826" s="10">
        <f ca="1">SUMPRODUCT(J826:O826,Results!K$9:P$9)+Test!$AD$20-Test!$AC$31</f>
        <v>3.447421127991054</v>
      </c>
      <c r="V826" s="10">
        <f t="shared" ca="1" si="73"/>
        <v>28.388398077995681</v>
      </c>
      <c r="W826" s="10">
        <f t="shared" ca="1" si="74"/>
        <v>28.211894239109885</v>
      </c>
      <c r="X826" s="10">
        <f t="shared" ca="1" si="75"/>
        <v>20.988679228367776</v>
      </c>
      <c r="Y826" s="10">
        <f t="shared" ca="1" si="76"/>
        <v>36.417325435837569</v>
      </c>
      <c r="Z826" s="10">
        <f ca="1">I826-Test!$AD$20</f>
        <v>30.467441479749748</v>
      </c>
      <c r="AA826" s="10">
        <f t="shared" ca="1" si="77"/>
        <v>27.302148418640581</v>
      </c>
    </row>
    <row r="827" spans="1:27">
      <c r="A827" s="6">
        <f ca="1">LN((RAND()^(-Results!$F$4))-1)</f>
        <v>-1.5231020598217959</v>
      </c>
      <c r="B827" s="6">
        <f ca="1">LN((RAND()^(-Results!$F$4))-1)</f>
        <v>-0.37669361776377452</v>
      </c>
      <c r="C827" s="6">
        <f ca="1">LN((RAND()^(-Results!$F$4))-1)</f>
        <v>-1.2862748620635212</v>
      </c>
      <c r="D827" s="6">
        <f ca="1">LN((RAND()^(-Results!$F$4))-1)</f>
        <v>-0.74007839870494119</v>
      </c>
      <c r="E827" s="6">
        <f ca="1">LN((RAND()^(-Results!$F$4))-1)</f>
        <v>-2.2202755811753163</v>
      </c>
      <c r="F827" s="6">
        <f ca="1">LN((RAND()^(-Results!$F$4))-1)</f>
        <v>-2.612201944686269</v>
      </c>
      <c r="G827" s="6">
        <f ca="1">LN((RAND()^(-Results!$F$4))-1)</f>
        <v>0.41759449181107666</v>
      </c>
      <c r="H827" s="6">
        <f t="shared" ca="1" si="72"/>
        <v>0.4758456622550809</v>
      </c>
      <c r="I827" s="10">
        <f ca="1">SUMPRODUCT(J827:O827,Results!B$12:G$12)+Results!$F$5*H827</f>
        <v>-28.863699212980233</v>
      </c>
      <c r="J827" s="10">
        <f ca="1">SUMPRODUCT($A827:$F827,Results!$B$15:$G$15)</f>
        <v>11.731236210648724</v>
      </c>
      <c r="K827" s="10">
        <f ca="1">SUMPRODUCT($A827:$F827,Results!$B$16:$G$16)</f>
        <v>-8.4992431521247322</v>
      </c>
      <c r="L827" s="10">
        <f ca="1">SUMPRODUCT($A827:$F827,Results!$B$17:$G$17)</f>
        <v>10.724815926533655</v>
      </c>
      <c r="M827" s="10">
        <f ca="1">SUMPRODUCT($A827:$F827,Results!$B$18:$G$18)</f>
        <v>6.178893290630306</v>
      </c>
      <c r="N827" s="10">
        <f ca="1">SUMPRODUCT($A827:$F827,Results!$B$19:$G$19)</f>
        <v>-4.0239863606665036</v>
      </c>
      <c r="O827" s="10">
        <f ca="1">SUMPRODUCT($A827:$F827,Results!$B$20:$G$20)</f>
        <v>-3.7520424054368982</v>
      </c>
      <c r="P827" s="10" cm="1">
        <f t="array" aca="1" ref="P827" ca="1">SUMPRODUCT(J827:O827,TRANSPOSE(Test!BL$20:BL$25))+Test!$AD$20-Test!$BL$27</f>
        <v>-31.757149363646313</v>
      </c>
      <c r="Q827" s="10" cm="1">
        <f t="array" aca="1" ref="Q827" ca="1">SUMPRODUCT(J827:O827,TRANSPOSE(Test!ES$20:ES$25))+Test!$AD$20-Test!$ES$27</f>
        <v>-31.781743313861188</v>
      </c>
      <c r="R827" s="10">
        <f ca="1">I827-Results!$E$5*H827</f>
        <v>-30.767081862000556</v>
      </c>
      <c r="S827" s="10" cm="1">
        <f t="array" aca="1" ref="S827" ca="1">SUMPRODUCT(J827:O827,TRANSPOSE(Test!AR$28:AR$33))+Test!$AD$20-Test!$AC$26</f>
        <v>-32.866579568847236</v>
      </c>
      <c r="T827" s="10">
        <f ca="1">SUMPRODUCT(J827:O827,Results!K$9:P$9)</f>
        <v>-31.932540959401006</v>
      </c>
      <c r="U827" s="10">
        <f ca="1">SUMPRODUCT(J827:O827,Results!K$9:P$9)+Test!$AD$20-Test!$AC$31</f>
        <v>-31.915584902875914</v>
      </c>
      <c r="V827" s="10">
        <f t="shared" ca="1" si="73"/>
        <v>2.8934501506660801</v>
      </c>
      <c r="W827" s="10">
        <f t="shared" ca="1" si="74"/>
        <v>2.9180441008809552</v>
      </c>
      <c r="X827" s="10">
        <f t="shared" ca="1" si="75"/>
        <v>1.9033826490203225</v>
      </c>
      <c r="Y827" s="10">
        <f t="shared" ca="1" si="76"/>
        <v>4.0028803558670027</v>
      </c>
      <c r="Z827" s="10">
        <f ca="1">I827-Test!$AD$20</f>
        <v>-29.145827279862118</v>
      </c>
      <c r="AA827" s="10">
        <f t="shared" ca="1" si="77"/>
        <v>3.0518856898956805</v>
      </c>
    </row>
    <row r="828" spans="1:27">
      <c r="A828" s="6">
        <f ca="1">LN((RAND()^(-Results!$F$4))-1)</f>
        <v>0.3011620413627567</v>
      </c>
      <c r="B828" s="6">
        <f ca="1">LN((RAND()^(-Results!$F$4))-1)</f>
        <v>-0.26217495574204963</v>
      </c>
      <c r="C828" s="6">
        <f ca="1">LN((RAND()^(-Results!$F$4))-1)</f>
        <v>-3.1300836203728512E-2</v>
      </c>
      <c r="D828" s="6">
        <f ca="1">LN((RAND()^(-Results!$F$4))-1)</f>
        <v>0.95486757922139953</v>
      </c>
      <c r="E828" s="6">
        <f ca="1">LN((RAND()^(-Results!$F$4))-1)</f>
        <v>-0.32587475239032249</v>
      </c>
      <c r="F828" s="6">
        <f ca="1">LN((RAND()^(-Results!$F$4))-1)</f>
        <v>0.21635638060326398</v>
      </c>
      <c r="G828" s="6">
        <f ca="1">LN((RAND()^(-Results!$F$4))-1)</f>
        <v>-1.2143437079637567</v>
      </c>
      <c r="H828" s="6">
        <f t="shared" ca="1" si="72"/>
        <v>-1.1560925375197524</v>
      </c>
      <c r="I828" s="10">
        <f ca="1">SUMPRODUCT(J828:O828,Results!B$12:G$12)+Results!$F$5*H828</f>
        <v>-3.9058013357235608</v>
      </c>
      <c r="J828" s="10">
        <f ca="1">SUMPRODUCT($A828:$F828,Results!$B$15:$G$15)</f>
        <v>-1.721935486885839</v>
      </c>
      <c r="K828" s="10">
        <f ca="1">SUMPRODUCT($A828:$F828,Results!$B$16:$G$16)</f>
        <v>-1.6258317101309689</v>
      </c>
      <c r="L828" s="10">
        <f ca="1">SUMPRODUCT($A828:$F828,Results!$B$17:$G$17)</f>
        <v>1.0473815411503422</v>
      </c>
      <c r="M828" s="10">
        <f ca="1">SUMPRODUCT($A828:$F828,Results!$B$18:$G$18)</f>
        <v>-0.88009667726396068</v>
      </c>
      <c r="N828" s="10">
        <f ca="1">SUMPRODUCT($A828:$F828,Results!$B$19:$G$19)</f>
        <v>0.37914289379187105</v>
      </c>
      <c r="O828" s="10">
        <f ca="1">SUMPRODUCT($A828:$F828,Results!$B$20:$G$20)</f>
        <v>1.201512961142704</v>
      </c>
      <c r="P828" s="10" cm="1">
        <f t="array" aca="1" ref="P828" ca="1">SUMPRODUCT(J828:O828,TRANSPOSE(Test!BL$20:BL$25))+Test!$AD$20-Test!$BL$27</f>
        <v>1.8268008044071382</v>
      </c>
      <c r="Q828" s="10" cm="1">
        <f t="array" aca="1" ref="Q828" ca="1">SUMPRODUCT(J828:O828,TRANSPOSE(Test!ES$20:ES$25))+Test!$AD$20-Test!$ES$27</f>
        <v>1.8362218971195636</v>
      </c>
      <c r="R828" s="10">
        <f ca="1">I828-Results!$E$5*H828</f>
        <v>0.71856881435544873</v>
      </c>
      <c r="S828" s="10" cm="1">
        <f t="array" aca="1" ref="S828" ca="1">SUMPRODUCT(J828:O828,TRANSPOSE(Test!AR$28:AR$33))+Test!$AD$20-Test!$AC$26</f>
        <v>2.321190857962125</v>
      </c>
      <c r="T828" s="10">
        <f ca="1">SUMPRODUCT(J828:O828,Results!K$9:P$9)</f>
        <v>1.8840099292688888</v>
      </c>
      <c r="U828" s="10">
        <f ca="1">SUMPRODUCT(J828:O828,Results!K$9:P$9)+Test!$AD$20-Test!$AC$31</f>
        <v>1.9009659857939813</v>
      </c>
      <c r="V828" s="10">
        <f t="shared" ca="1" si="73"/>
        <v>-5.732602140130699</v>
      </c>
      <c r="W828" s="10">
        <f t="shared" ca="1" si="74"/>
        <v>-5.742023232843124</v>
      </c>
      <c r="X828" s="10">
        <f t="shared" ca="1" si="75"/>
        <v>-4.6243701500790095</v>
      </c>
      <c r="Y828" s="10">
        <f t="shared" ca="1" si="76"/>
        <v>-6.2269921936856854</v>
      </c>
      <c r="Z828" s="10">
        <f ca="1">I828-Test!$AD$20</f>
        <v>-4.1879294026054463</v>
      </c>
      <c r="AA828" s="10">
        <f t="shared" ca="1" si="77"/>
        <v>-5.8067673215175422</v>
      </c>
    </row>
    <row r="829" spans="1:27">
      <c r="A829" s="6">
        <f ca="1">LN((RAND()^(-Results!$F$4))-1)</f>
        <v>-0.6327310401804066</v>
      </c>
      <c r="B829" s="6">
        <f ca="1">LN((RAND()^(-Results!$F$4))-1)</f>
        <v>-1.4884181342612002</v>
      </c>
      <c r="C829" s="6">
        <f ca="1">LN((RAND()^(-Results!$F$4))-1)</f>
        <v>-0.70556745938425025</v>
      </c>
      <c r="D829" s="6">
        <f ca="1">LN((RAND()^(-Results!$F$4))-1)</f>
        <v>1.0009857298439875</v>
      </c>
      <c r="E829" s="6">
        <f ca="1">LN((RAND()^(-Results!$F$4))-1)</f>
        <v>-0.41798344506441476</v>
      </c>
      <c r="F829" s="6">
        <f ca="1">LN((RAND()^(-Results!$F$4))-1)</f>
        <v>0.14260199282477612</v>
      </c>
      <c r="G829" s="6">
        <f ca="1">LN((RAND()^(-Results!$F$4))-1)</f>
        <v>-1.4155205762437619</v>
      </c>
      <c r="H829" s="6">
        <f t="shared" ca="1" si="72"/>
        <v>-1.3572694057997576</v>
      </c>
      <c r="I829" s="10">
        <f ca="1">SUMPRODUCT(J829:O829,Results!B$12:G$12)+Results!$F$5*H829</f>
        <v>-15.017955984599334</v>
      </c>
      <c r="J829" s="10">
        <f ca="1">SUMPRODUCT($A829:$F829,Results!$B$15:$G$15)</f>
        <v>0.73661338315928637</v>
      </c>
      <c r="K829" s="10">
        <f ca="1">SUMPRODUCT($A829:$F829,Results!$B$16:$G$16)</f>
        <v>-3.7705981741462287</v>
      </c>
      <c r="L829" s="10">
        <f ca="1">SUMPRODUCT($A829:$F829,Results!$B$17:$G$17)</f>
        <v>0.18300140728685199</v>
      </c>
      <c r="M829" s="10">
        <f ca="1">SUMPRODUCT($A829:$F829,Results!$B$18:$G$18)</f>
        <v>-0.4074952704839806</v>
      </c>
      <c r="N829" s="10">
        <f ca="1">SUMPRODUCT($A829:$F829,Results!$B$19:$G$19)</f>
        <v>-4.2636165934385222</v>
      </c>
      <c r="O829" s="10">
        <f ca="1">SUMPRODUCT($A829:$F829,Results!$B$20:$G$20)</f>
        <v>-0.27419915779403881</v>
      </c>
      <c r="P829" s="10" cm="1">
        <f t="array" aca="1" ref="P829" ca="1">SUMPRODUCT(J829:O829,TRANSPOSE(Test!BL$20:BL$25))+Test!$AD$20-Test!$BL$27</f>
        <v>-8.1693332985617229</v>
      </c>
      <c r="Q829" s="10" cm="1">
        <f t="array" aca="1" ref="Q829" ca="1">SUMPRODUCT(J829:O829,TRANSPOSE(Test!ES$20:ES$25))+Test!$AD$20-Test!$ES$27</f>
        <v>-8.1782946866091102</v>
      </c>
      <c r="R829" s="10">
        <f ca="1">I829-Results!$E$5*H829</f>
        <v>-9.5888783614003046</v>
      </c>
      <c r="S829" s="10" cm="1">
        <f t="array" aca="1" ref="S829" ca="1">SUMPRODUCT(J829:O829,TRANSPOSE(Test!AR$28:AR$33))+Test!$AD$20-Test!$AC$26</f>
        <v>-6.9192316159374689</v>
      </c>
      <c r="T829" s="10">
        <f ca="1">SUMPRODUCT(J829:O829,Results!K$9:P$9)</f>
        <v>-8.2210677153960052</v>
      </c>
      <c r="U829" s="10">
        <f ca="1">SUMPRODUCT(J829:O829,Results!K$9:P$9)+Test!$AD$20-Test!$AC$31</f>
        <v>-8.2041116588709126</v>
      </c>
      <c r="V829" s="10">
        <f t="shared" ca="1" si="73"/>
        <v>-6.8486226860376114</v>
      </c>
      <c r="W829" s="10">
        <f t="shared" ca="1" si="74"/>
        <v>-6.839661297990224</v>
      </c>
      <c r="X829" s="10">
        <f t="shared" ca="1" si="75"/>
        <v>-5.4290776231990296</v>
      </c>
      <c r="Y829" s="10">
        <f t="shared" ca="1" si="76"/>
        <v>-8.0987243686618662</v>
      </c>
      <c r="Z829" s="10">
        <f ca="1">I829-Test!$AD$20</f>
        <v>-15.300084051481219</v>
      </c>
      <c r="AA829" s="10">
        <f t="shared" ca="1" si="77"/>
        <v>-6.8138443257284216</v>
      </c>
    </row>
    <row r="830" spans="1:27">
      <c r="A830" s="6">
        <f ca="1">LN((RAND()^(-Results!$F$4))-1)</f>
        <v>5.0295359825705397</v>
      </c>
      <c r="B830" s="6">
        <f ca="1">LN((RAND()^(-Results!$F$4))-1)</f>
        <v>-1.5198749596687255</v>
      </c>
      <c r="C830" s="6">
        <f ca="1">LN((RAND()^(-Results!$F$4))-1)</f>
        <v>-0.49028918226015961</v>
      </c>
      <c r="D830" s="6">
        <f ca="1">LN((RAND()^(-Results!$F$4))-1)</f>
        <v>2.8829654630930293</v>
      </c>
      <c r="E830" s="6">
        <f ca="1">LN((RAND()^(-Results!$F$4))-1)</f>
        <v>-0.13637393578617066</v>
      </c>
      <c r="F830" s="6">
        <f ca="1">LN((RAND()^(-Results!$F$4))-1)</f>
        <v>0.12427345941954743</v>
      </c>
      <c r="G830" s="6">
        <f ca="1">LN((RAND()^(-Results!$F$4))-1)</f>
        <v>-0.84990194516935658</v>
      </c>
      <c r="H830" s="6">
        <f t="shared" ca="1" si="72"/>
        <v>-0.79165077472535228</v>
      </c>
      <c r="I830" s="10">
        <f ca="1">SUMPRODUCT(J830:O830,Results!B$12:G$12)+Results!$F$5*H830</f>
        <v>28.430315301822525</v>
      </c>
      <c r="J830" s="10">
        <f ca="1">SUMPRODUCT($A830:$F830,Results!$B$15:$G$15)</f>
        <v>-16.990813461905258</v>
      </c>
      <c r="K830" s="10">
        <f ca="1">SUMPRODUCT($A830:$F830,Results!$B$16:$G$16)</f>
        <v>-4.6470409715814665</v>
      </c>
      <c r="L830" s="10">
        <f ca="1">SUMPRODUCT($A830:$F830,Results!$B$17:$G$17)</f>
        <v>-1.8664759630488073</v>
      </c>
      <c r="M830" s="10">
        <f ca="1">SUMPRODUCT($A830:$F830,Results!$B$18:$G$18)</f>
        <v>-0.8833932106593767</v>
      </c>
      <c r="N830" s="10">
        <f ca="1">SUMPRODUCT($A830:$F830,Results!$B$19:$G$19)</f>
        <v>8.2552476933715031</v>
      </c>
      <c r="O830" s="10">
        <f ca="1">SUMPRODUCT($A830:$F830,Results!$B$20:$G$20)</f>
        <v>5.3019835796724628</v>
      </c>
      <c r="P830" s="10" cm="1">
        <f t="array" aca="1" ref="P830" ca="1">SUMPRODUCT(J830:O830,TRANSPOSE(Test!BL$20:BL$25))+Test!$AD$20-Test!$BL$27</f>
        <v>32.382082133875457</v>
      </c>
      <c r="Q830" s="10" cm="1">
        <f t="array" aca="1" ref="Q830" ca="1">SUMPRODUCT(J830:O830,TRANSPOSE(Test!ES$20:ES$25))+Test!$AD$20-Test!$ES$27</f>
        <v>32.275236959615192</v>
      </c>
      <c r="R830" s="10">
        <f ca="1">I830-Results!$E$5*H830</f>
        <v>31.596918400723933</v>
      </c>
      <c r="S830" s="10" cm="1">
        <f t="array" aca="1" ref="S830" ca="1">SUMPRODUCT(J830:O830,TRANSPOSE(Test!AR$28:AR$33))+Test!$AD$20-Test!$AC$26</f>
        <v>27.728235841819224</v>
      </c>
      <c r="T830" s="10">
        <f ca="1">SUMPRODUCT(J830:O830,Results!K$9:P$9)</f>
        <v>31.755313547369326</v>
      </c>
      <c r="U830" s="10">
        <f ca="1">SUMPRODUCT(J830:O830,Results!K$9:P$9)+Test!$AD$20-Test!$AC$31</f>
        <v>31.772269603894422</v>
      </c>
      <c r="V830" s="10">
        <f t="shared" ca="1" si="73"/>
        <v>-3.9517668320529324</v>
      </c>
      <c r="W830" s="10">
        <f t="shared" ca="1" si="74"/>
        <v>-3.8449216577926677</v>
      </c>
      <c r="X830" s="10">
        <f t="shared" ca="1" si="75"/>
        <v>-3.1666030989014082</v>
      </c>
      <c r="Y830" s="10">
        <f t="shared" ca="1" si="76"/>
        <v>0.70207946000330068</v>
      </c>
      <c r="Z830" s="10">
        <f ca="1">I830-Test!$AD$20</f>
        <v>28.148187234940639</v>
      </c>
      <c r="AA830" s="10">
        <f t="shared" ca="1" si="77"/>
        <v>-3.3419543020718976</v>
      </c>
    </row>
    <row r="831" spans="1:27">
      <c r="A831" s="6">
        <f ca="1">LN((RAND()^(-Results!$F$4))-1)</f>
        <v>0.63706857428649422</v>
      </c>
      <c r="B831" s="6">
        <f ca="1">LN((RAND()^(-Results!$F$4))-1)</f>
        <v>0.39864933499671135</v>
      </c>
      <c r="C831" s="6">
        <f ca="1">LN((RAND()^(-Results!$F$4))-1)</f>
        <v>-1.0628585294453694</v>
      </c>
      <c r="D831" s="6">
        <f ca="1">LN((RAND()^(-Results!$F$4))-1)</f>
        <v>0.377948406217471</v>
      </c>
      <c r="E831" s="6">
        <f ca="1">LN((RAND()^(-Results!$F$4))-1)</f>
        <v>2.0039970210465974</v>
      </c>
      <c r="F831" s="6">
        <f ca="1">LN((RAND()^(-Results!$F$4))-1)</f>
        <v>1.1490629770530254</v>
      </c>
      <c r="G831" s="6">
        <f ca="1">LN((RAND()^(-Results!$F$4))-1)</f>
        <v>-1.859800976343305</v>
      </c>
      <c r="H831" s="6">
        <f t="shared" ca="1" si="72"/>
        <v>-1.8015498058993007</v>
      </c>
      <c r="I831" s="10">
        <f ca="1">SUMPRODUCT(J831:O831,Results!B$12:G$12)+Results!$F$5*H831</f>
        <v>8.223495645818053</v>
      </c>
      <c r="J831" s="10">
        <f ca="1">SUMPRODUCT($A831:$F831,Results!$B$15:$G$15)</f>
        <v>-7.8286041970171034</v>
      </c>
      <c r="K831" s="10">
        <f ca="1">SUMPRODUCT($A831:$F831,Results!$B$16:$G$16)</f>
        <v>3.9206021079177154</v>
      </c>
      <c r="L831" s="10">
        <f ca="1">SUMPRODUCT($A831:$F831,Results!$B$17:$G$17)</f>
        <v>-10.452479323000151</v>
      </c>
      <c r="M831" s="10">
        <f ca="1">SUMPRODUCT($A831:$F831,Results!$B$18:$G$18)</f>
        <v>-6.0858378324365914E-2</v>
      </c>
      <c r="N831" s="10">
        <f ca="1">SUMPRODUCT($A831:$F831,Results!$B$19:$G$19)</f>
        <v>-0.17893060144814987</v>
      </c>
      <c r="O831" s="10">
        <f ca="1">SUMPRODUCT($A831:$F831,Results!$B$20:$G$20)</f>
        <v>-0.9136756071047758</v>
      </c>
      <c r="P831" s="10" cm="1">
        <f t="array" aca="1" ref="P831" ca="1">SUMPRODUCT(J831:O831,TRANSPOSE(Test!BL$20:BL$25))+Test!$AD$20-Test!$BL$27</f>
        <v>16.92048708916635</v>
      </c>
      <c r="Q831" s="10" cm="1">
        <f t="array" aca="1" ref="Q831" ca="1">SUMPRODUCT(J831:O831,TRANSPOSE(Test!ES$20:ES$25))+Test!$AD$20-Test!$ES$27</f>
        <v>16.973379222116904</v>
      </c>
      <c r="R831" s="10">
        <f ca="1">I831-Results!$E$5*H831</f>
        <v>15.429694869415256</v>
      </c>
      <c r="S831" s="10" cm="1">
        <f t="array" aca="1" ref="S831" ca="1">SUMPRODUCT(J831:O831,TRANSPOSE(Test!AR$28:AR$33))+Test!$AD$20-Test!$AC$26</f>
        <v>13.805360252027192</v>
      </c>
      <c r="T831" s="10">
        <f ca="1">SUMPRODUCT(J831:O831,Results!K$9:P$9)</f>
        <v>17.232896782808893</v>
      </c>
      <c r="U831" s="10">
        <f ca="1">SUMPRODUCT(J831:O831,Results!K$9:P$9)+Test!$AD$20-Test!$AC$31</f>
        <v>17.249852839333986</v>
      </c>
      <c r="V831" s="10">
        <f t="shared" ca="1" si="73"/>
        <v>-8.6969914433482973</v>
      </c>
      <c r="W831" s="10">
        <f t="shared" ca="1" si="74"/>
        <v>-8.7498835762988509</v>
      </c>
      <c r="X831" s="10">
        <f t="shared" ca="1" si="75"/>
        <v>-7.2061992235972028</v>
      </c>
      <c r="Y831" s="10">
        <f t="shared" ca="1" si="76"/>
        <v>-5.5818646062091393</v>
      </c>
      <c r="Z831" s="10">
        <f ca="1">I831-Test!$AD$20</f>
        <v>7.941367578936168</v>
      </c>
      <c r="AA831" s="10">
        <f t="shared" ca="1" si="77"/>
        <v>-9.026357193515933</v>
      </c>
    </row>
    <row r="832" spans="1:27">
      <c r="A832" s="6">
        <f ca="1">LN((RAND()^(-Results!$F$4))-1)</f>
        <v>-0.58631285838306302</v>
      </c>
      <c r="B832" s="6">
        <f ca="1">LN((RAND()^(-Results!$F$4))-1)</f>
        <v>0.17560940253393345</v>
      </c>
      <c r="C832" s="6">
        <f ca="1">LN((RAND()^(-Results!$F$4))-1)</f>
        <v>-2.7194796300792634E-2</v>
      </c>
      <c r="D832" s="6">
        <f ca="1">LN((RAND()^(-Results!$F$4))-1)</f>
        <v>1.2237437514831062</v>
      </c>
      <c r="E832" s="6">
        <f ca="1">LN((RAND()^(-Results!$F$4))-1)</f>
        <v>0.55785659724663217</v>
      </c>
      <c r="F832" s="6">
        <f ca="1">LN((RAND()^(-Results!$F$4))-1)</f>
        <v>1.8924411602179276</v>
      </c>
      <c r="G832" s="6">
        <f ca="1">LN((RAND()^(-Results!$F$4))-1)</f>
        <v>2.0883798536782647</v>
      </c>
      <c r="H832" s="6">
        <f t="shared" ca="1" si="72"/>
        <v>2.1466310241222688</v>
      </c>
      <c r="I832" s="10">
        <f ca="1">SUMPRODUCT(J832:O832,Results!B$12:G$12)+Results!$F$5*H832</f>
        <v>18.367661851115443</v>
      </c>
      <c r="J832" s="10">
        <f ca="1">SUMPRODUCT($A832:$F832,Results!$B$15:$G$15)</f>
        <v>-3.9034674752433149</v>
      </c>
      <c r="K832" s="10">
        <f ca="1">SUMPRODUCT($A832:$F832,Results!$B$16:$G$16)</f>
        <v>1.8263575290575742</v>
      </c>
      <c r="L832" s="10">
        <f ca="1">SUMPRODUCT($A832:$F832,Results!$B$17:$G$17)</f>
        <v>-3.7965752398713786</v>
      </c>
      <c r="M832" s="10">
        <f ca="1">SUMPRODUCT($A832:$F832,Results!$B$18:$G$18)</f>
        <v>-3.6981562750238788</v>
      </c>
      <c r="N832" s="10">
        <f ca="1">SUMPRODUCT($A832:$F832,Results!$B$19:$G$19)</f>
        <v>-1.1162094029293694</v>
      </c>
      <c r="O832" s="10">
        <f ca="1">SUMPRODUCT($A832:$F832,Results!$B$20:$G$20)</f>
        <v>1.592001039503909</v>
      </c>
      <c r="P832" s="10" cm="1">
        <f t="array" aca="1" ref="P832" ca="1">SUMPRODUCT(J832:O832,TRANSPOSE(Test!BL$20:BL$25))+Test!$AD$20-Test!$BL$27</f>
        <v>7.5130503197750258</v>
      </c>
      <c r="Q832" s="10" cm="1">
        <f t="array" aca="1" ref="Q832" ca="1">SUMPRODUCT(J832:O832,TRANSPOSE(Test!ES$20:ES$25))+Test!$AD$20-Test!$ES$27</f>
        <v>7.5980074164720239</v>
      </c>
      <c r="R832" s="10">
        <f ca="1">I832-Results!$E$5*H832</f>
        <v>9.7811377546263678</v>
      </c>
      <c r="S832" s="10" cm="1">
        <f t="array" aca="1" ref="S832" ca="1">SUMPRODUCT(J832:O832,TRANSPOSE(Test!AR$28:AR$33))+Test!$AD$20-Test!$AC$26</f>
        <v>9.6696905700170745</v>
      </c>
      <c r="T832" s="10">
        <f ca="1">SUMPRODUCT(J832:O832,Results!K$9:P$9)</f>
        <v>8.0356521583591647</v>
      </c>
      <c r="U832" s="10">
        <f ca="1">SUMPRODUCT(J832:O832,Results!K$9:P$9)+Test!$AD$20-Test!$AC$31</f>
        <v>8.0526082148842573</v>
      </c>
      <c r="V832" s="10">
        <f t="shared" ca="1" si="73"/>
        <v>10.854611531340417</v>
      </c>
      <c r="W832" s="10">
        <f t="shared" ca="1" si="74"/>
        <v>10.769654434643419</v>
      </c>
      <c r="X832" s="10">
        <f t="shared" ca="1" si="75"/>
        <v>8.5865240964890752</v>
      </c>
      <c r="Y832" s="10">
        <f t="shared" ca="1" si="76"/>
        <v>8.6979712810983685</v>
      </c>
      <c r="Z832" s="10">
        <f ca="1">I832-Test!$AD$20</f>
        <v>18.085533784233558</v>
      </c>
      <c r="AA832" s="10">
        <f t="shared" ca="1" si="77"/>
        <v>10.315053636231186</v>
      </c>
    </row>
    <row r="833" spans="1:27">
      <c r="A833" s="6">
        <f ca="1">LN((RAND()^(-Results!$F$4))-1)</f>
        <v>1.1051181169758617</v>
      </c>
      <c r="B833" s="6">
        <f ca="1">LN((RAND()^(-Results!$F$4))-1)</f>
        <v>0.4877929221093707</v>
      </c>
      <c r="C833" s="6">
        <f ca="1">LN((RAND()^(-Results!$F$4))-1)</f>
        <v>-1.441108989079809</v>
      </c>
      <c r="D833" s="6">
        <f ca="1">LN((RAND()^(-Results!$F$4))-1)</f>
        <v>2.1026264744724741</v>
      </c>
      <c r="E833" s="6">
        <f ca="1">LN((RAND()^(-Results!$F$4))-1)</f>
        <v>-0.3243359938632317</v>
      </c>
      <c r="F833" s="6">
        <f ca="1">LN((RAND()^(-Results!$F$4))-1)</f>
        <v>-0.50803895871478821</v>
      </c>
      <c r="G833" s="6">
        <f ca="1">LN((RAND()^(-Results!$F$4))-1)</f>
        <v>-0.83392609038401821</v>
      </c>
      <c r="H833" s="6">
        <f t="shared" ca="1" si="72"/>
        <v>-0.77567491994001392</v>
      </c>
      <c r="I833" s="10">
        <f ca="1">SUMPRODUCT(J833:O833,Results!B$12:G$12)+Results!$F$5*H833</f>
        <v>2.4141053125977963</v>
      </c>
      <c r="J833" s="10">
        <f ca="1">SUMPRODUCT($A833:$F833,Results!$B$15:$G$15)</f>
        <v>-4.962761786690324</v>
      </c>
      <c r="K833" s="10">
        <f ca="1">SUMPRODUCT($A833:$F833,Results!$B$16:$G$16)</f>
        <v>-4.5879568270645157</v>
      </c>
      <c r="L833" s="10">
        <f ca="1">SUMPRODUCT($A833:$F833,Results!$B$17:$G$17)</f>
        <v>1.0055869898040211</v>
      </c>
      <c r="M833" s="10">
        <f ca="1">SUMPRODUCT($A833:$F833,Results!$B$18:$G$18)</f>
        <v>2.3885450556179073</v>
      </c>
      <c r="N833" s="10">
        <f ca="1">SUMPRODUCT($A833:$F833,Results!$B$19:$G$19)</f>
        <v>1.6888970191699275</v>
      </c>
      <c r="O833" s="10">
        <f ca="1">SUMPRODUCT($A833:$F833,Results!$B$20:$G$20)</f>
        <v>0.26969324387950278</v>
      </c>
      <c r="P833" s="10" cm="1">
        <f t="array" aca="1" ref="P833" ca="1">SUMPRODUCT(J833:O833,TRANSPOSE(Test!BL$20:BL$25))+Test!$AD$20-Test!$BL$27</f>
        <v>5.4420580085091981</v>
      </c>
      <c r="Q833" s="10" cm="1">
        <f t="array" aca="1" ref="Q833" ca="1">SUMPRODUCT(J833:O833,TRANSPOSE(Test!ES$20:ES$25))+Test!$AD$20-Test!$ES$27</f>
        <v>5.4988470346886054</v>
      </c>
      <c r="R833" s="10">
        <f ca="1">I833-Results!$E$5*H833</f>
        <v>5.5168049923578515</v>
      </c>
      <c r="S833" s="10" cm="1">
        <f t="array" aca="1" ref="S833" ca="1">SUMPRODUCT(J833:O833,TRANSPOSE(Test!AR$28:AR$33))+Test!$AD$20-Test!$AC$26</f>
        <v>1.7902361021576805</v>
      </c>
      <c r="T833" s="10">
        <f ca="1">SUMPRODUCT(J833:O833,Results!K$9:P$9)</f>
        <v>5.8076299993559175</v>
      </c>
      <c r="U833" s="10">
        <f ca="1">SUMPRODUCT(J833:O833,Results!K$9:P$9)+Test!$AD$20-Test!$AC$31</f>
        <v>5.8245860558810101</v>
      </c>
      <c r="V833" s="10">
        <f t="shared" ca="1" si="73"/>
        <v>-3.0279526959114018</v>
      </c>
      <c r="W833" s="10">
        <f t="shared" ca="1" si="74"/>
        <v>-3.0847417220908091</v>
      </c>
      <c r="X833" s="10">
        <f t="shared" ca="1" si="75"/>
        <v>-3.1026996797600552</v>
      </c>
      <c r="Y833" s="10">
        <f t="shared" ca="1" si="76"/>
        <v>0.62386921044011578</v>
      </c>
      <c r="Z833" s="10">
        <f ca="1">I833-Test!$AD$20</f>
        <v>2.1319772457159107</v>
      </c>
      <c r="AA833" s="10">
        <f t="shared" ca="1" si="77"/>
        <v>-3.4104807432832138</v>
      </c>
    </row>
    <row r="834" spans="1:27">
      <c r="A834" s="6">
        <f ca="1">LN((RAND()^(-Results!$F$4))-1)</f>
        <v>3.0019369918037353</v>
      </c>
      <c r="B834" s="6">
        <f ca="1">LN((RAND()^(-Results!$F$4))-1)</f>
        <v>-1.6737942415672737</v>
      </c>
      <c r="C834" s="6">
        <f ca="1">LN((RAND()^(-Results!$F$4))-1)</f>
        <v>1.7843814314731634</v>
      </c>
      <c r="D834" s="6">
        <f ca="1">LN((RAND()^(-Results!$F$4))-1)</f>
        <v>-0.25951802710668859</v>
      </c>
      <c r="E834" s="6">
        <f ca="1">LN((RAND()^(-Results!$F$4))-1)</f>
        <v>-1.3358238337102051</v>
      </c>
      <c r="F834" s="6">
        <f ca="1">LN((RAND()^(-Results!$F$4))-1)</f>
        <v>-1.2907042250691523</v>
      </c>
      <c r="G834" s="6">
        <f ca="1">LN((RAND()^(-Results!$F$4))-1)</f>
        <v>1.9768780360313114</v>
      </c>
      <c r="H834" s="6">
        <f t="shared" ca="1" si="72"/>
        <v>2.0351292064753155</v>
      </c>
      <c r="I834" s="10">
        <f ca="1">SUMPRODUCT(J834:O834,Results!B$12:G$12)+Results!$F$5*H834</f>
        <v>16.461853926041346</v>
      </c>
      <c r="J834" s="10">
        <f ca="1">SUMPRODUCT($A834:$F834,Results!$B$15:$G$15)</f>
        <v>-2.1992270865975985</v>
      </c>
      <c r="K834" s="10">
        <f ca="1">SUMPRODUCT($A834:$F834,Results!$B$16:$G$16)</f>
        <v>-2.6875180592002916</v>
      </c>
      <c r="L834" s="10">
        <f ca="1">SUMPRODUCT($A834:$F834,Results!$B$17:$G$17)</f>
        <v>6.6324316348154335</v>
      </c>
      <c r="M834" s="10">
        <f ca="1">SUMPRODUCT($A834:$F834,Results!$B$18:$G$18)</f>
        <v>-0.89478110007210132</v>
      </c>
      <c r="N834" s="10">
        <f ca="1">SUMPRODUCT($A834:$F834,Results!$B$19:$G$19)</f>
        <v>6.4402716352983598</v>
      </c>
      <c r="O834" s="10">
        <f ca="1">SUMPRODUCT($A834:$F834,Results!$B$20:$G$20)</f>
        <v>3.9484628957984453</v>
      </c>
      <c r="P834" s="10" cm="1">
        <f t="array" aca="1" ref="P834" ca="1">SUMPRODUCT(J834:O834,TRANSPOSE(Test!BL$20:BL$25))+Test!$AD$20-Test!$BL$27</f>
        <v>7.287017842144988</v>
      </c>
      <c r="Q834" s="10" cm="1">
        <f t="array" aca="1" ref="Q834" ca="1">SUMPRODUCT(J834:O834,TRANSPOSE(Test!ES$20:ES$25))+Test!$AD$20-Test!$ES$27</f>
        <v>7.0898708431637294</v>
      </c>
      <c r="R834" s="10">
        <f ca="1">I834-Results!$E$5*H834</f>
        <v>8.3213371001400844</v>
      </c>
      <c r="S834" s="10" cm="1">
        <f t="array" aca="1" ref="S834" ca="1">SUMPRODUCT(J834:O834,TRANSPOSE(Test!AR$28:AR$33))+Test!$AD$20-Test!$AC$26</f>
        <v>7.7148767292899088</v>
      </c>
      <c r="T834" s="10">
        <f ca="1">SUMPRODUCT(J834:O834,Results!K$9:P$9)</f>
        <v>6.0591682130435984</v>
      </c>
      <c r="U834" s="10">
        <f ca="1">SUMPRODUCT(J834:O834,Results!K$9:P$9)+Test!$AD$20-Test!$AC$31</f>
        <v>6.076124269568691</v>
      </c>
      <c r="V834" s="10">
        <f t="shared" ca="1" si="73"/>
        <v>9.1748360838963592</v>
      </c>
      <c r="W834" s="10">
        <f t="shared" ca="1" si="74"/>
        <v>9.3719830828776161</v>
      </c>
      <c r="X834" s="10">
        <f t="shared" ca="1" si="75"/>
        <v>8.1405168259012619</v>
      </c>
      <c r="Y834" s="10">
        <f t="shared" ca="1" si="76"/>
        <v>8.7469771967514376</v>
      </c>
      <c r="Z834" s="10">
        <f ca="1">I834-Test!$AD$20</f>
        <v>16.179725859159461</v>
      </c>
      <c r="AA834" s="10">
        <f t="shared" ca="1" si="77"/>
        <v>10.385729656472655</v>
      </c>
    </row>
    <row r="835" spans="1:27">
      <c r="A835" s="6">
        <f ca="1">LN((RAND()^(-Results!$F$4))-1)</f>
        <v>0.14964005365073568</v>
      </c>
      <c r="B835" s="6">
        <f ca="1">LN((RAND()^(-Results!$F$4))-1)</f>
        <v>1.2947709128174358</v>
      </c>
      <c r="C835" s="6">
        <f ca="1">LN((RAND()^(-Results!$F$4))-1)</f>
        <v>0.6087696919550073</v>
      </c>
      <c r="D835" s="6">
        <f ca="1">LN((RAND()^(-Results!$F$4))-1)</f>
        <v>-0.85410566065007854</v>
      </c>
      <c r="E835" s="6">
        <f ca="1">LN((RAND()^(-Results!$F$4))-1)</f>
        <v>-8.1900230243714435E-3</v>
      </c>
      <c r="F835" s="6">
        <f ca="1">LN((RAND()^(-Results!$F$4))-1)</f>
        <v>-2.9139734539093649E-2</v>
      </c>
      <c r="G835" s="6">
        <f ca="1">LN((RAND()^(-Results!$F$4))-1)</f>
        <v>-0.34200516481200377</v>
      </c>
      <c r="H835" s="6">
        <f t="shared" ref="H835:H898" ca="1" si="78">G835-$AC$5</f>
        <v>-0.28375399436799953</v>
      </c>
      <c r="I835" s="10">
        <f ca="1">SUMPRODUCT(J835:O835,Results!B$12:G$12)+Results!$F$5*H835</f>
        <v>2.2339422933848345</v>
      </c>
      <c r="J835" s="10">
        <f ca="1">SUMPRODUCT($A835:$F835,Results!$B$15:$G$15)</f>
        <v>0.73808032188537132</v>
      </c>
      <c r="K835" s="10">
        <f ca="1">SUMPRODUCT($A835:$F835,Results!$B$16:$G$16)</f>
        <v>2.4989037326313341</v>
      </c>
      <c r="L835" s="10">
        <f ca="1">SUMPRODUCT($A835:$F835,Results!$B$17:$G$17)</f>
        <v>1.401335517721346</v>
      </c>
      <c r="M835" s="10">
        <f ca="1">SUMPRODUCT($A835:$F835,Results!$B$18:$G$18)</f>
        <v>0.10393626604385019</v>
      </c>
      <c r="N835" s="10">
        <f ca="1">SUMPRODUCT($A835:$F835,Results!$B$19:$G$19)</f>
        <v>3.172994711806322</v>
      </c>
      <c r="O835" s="10">
        <f ca="1">SUMPRODUCT($A835:$F835,Results!$B$20:$G$20)</f>
        <v>0.32981590067596622</v>
      </c>
      <c r="P835" s="10" cm="1">
        <f t="array" aca="1" ref="P835" ca="1">SUMPRODUCT(J835:O835,TRANSPOSE(Test!BL$20:BL$25))+Test!$AD$20-Test!$BL$27</f>
        <v>3.5481591177466645</v>
      </c>
      <c r="Q835" s="10" cm="1">
        <f t="array" aca="1" ref="Q835" ca="1">SUMPRODUCT(J835:O835,TRANSPOSE(Test!ES$20:ES$25))+Test!$AD$20-Test!$ES$27</f>
        <v>3.5704614019775058</v>
      </c>
      <c r="R835" s="10">
        <f ca="1">I835-Results!$E$5*H835</f>
        <v>3.3689582708568326</v>
      </c>
      <c r="S835" s="10" cm="1">
        <f t="array" aca="1" ref="S835" ca="1">SUMPRODUCT(J835:O835,TRANSPOSE(Test!AR$28:AR$33))+Test!$AD$20-Test!$AC$26</f>
        <v>3.3003855136853568</v>
      </c>
      <c r="T835" s="10">
        <f ca="1">SUMPRODUCT(J835:O835,Results!K$9:P$9)</f>
        <v>3.6518404151351027</v>
      </c>
      <c r="U835" s="10">
        <f ca="1">SUMPRODUCT(J835:O835,Results!K$9:P$9)+Test!$AD$20-Test!$AC$31</f>
        <v>3.6687964716601953</v>
      </c>
      <c r="V835" s="10">
        <f t="shared" ref="V835:V898" ca="1" si="79">I835-P835</f>
        <v>-1.31421682436183</v>
      </c>
      <c r="W835" s="10">
        <f t="shared" ref="W835:W898" ca="1" si="80">I835-Q835</f>
        <v>-1.3365191085926713</v>
      </c>
      <c r="X835" s="10">
        <f t="shared" ref="X835:X898" ca="1" si="81">I835-R835</f>
        <v>-1.1350159774719981</v>
      </c>
      <c r="Y835" s="10">
        <f t="shared" ref="Y835:Y898" ca="1" si="82">I835-S835</f>
        <v>-1.0664432203005223</v>
      </c>
      <c r="Z835" s="10">
        <f ca="1">I835-Test!$AD$20</f>
        <v>1.9518142265029492</v>
      </c>
      <c r="AA835" s="10">
        <f t="shared" ref="AA835:AA898" ca="1" si="83">I835-U835</f>
        <v>-1.4348541782753608</v>
      </c>
    </row>
    <row r="836" spans="1:27">
      <c r="A836" s="6">
        <f ca="1">LN((RAND()^(-Results!$F$4))-1)</f>
        <v>0.59757627275330427</v>
      </c>
      <c r="B836" s="6">
        <f ca="1">LN((RAND()^(-Results!$F$4))-1)</f>
        <v>-1.8332858566759258</v>
      </c>
      <c r="C836" s="6">
        <f ca="1">LN((RAND()^(-Results!$F$4))-1)</f>
        <v>6.295445960954007</v>
      </c>
      <c r="D836" s="6">
        <f ca="1">LN((RAND()^(-Results!$F$4))-1)</f>
        <v>-1.963739902518348</v>
      </c>
      <c r="E836" s="6">
        <f ca="1">LN((RAND()^(-Results!$F$4))-1)</f>
        <v>-1.1443156563024339</v>
      </c>
      <c r="F836" s="6">
        <f ca="1">LN((RAND()^(-Results!$F$4))-1)</f>
        <v>1.3619620321976524</v>
      </c>
      <c r="G836" s="6">
        <f ca="1">LN((RAND()^(-Results!$F$4))-1)</f>
        <v>2.2562021713696971</v>
      </c>
      <c r="H836" s="6">
        <f t="shared" ca="1" si="78"/>
        <v>2.3144533418137012</v>
      </c>
      <c r="I836" s="10">
        <f ca="1">SUMPRODUCT(J836:O836,Results!B$12:G$12)+Results!$F$5*H836</f>
        <v>13.584799224335043</v>
      </c>
      <c r="J836" s="10">
        <f ca="1">SUMPRODUCT($A836:$F836,Results!$B$15:$G$15)</f>
        <v>4.6239566343199812</v>
      </c>
      <c r="K836" s="10">
        <f ca="1">SUMPRODUCT($A836:$F836,Results!$B$16:$G$16)</f>
        <v>7.5407011544029494</v>
      </c>
      <c r="L836" s="10">
        <f ca="1">SUMPRODUCT($A836:$F836,Results!$B$17:$G$17)</f>
        <v>7.6700684918928452</v>
      </c>
      <c r="M836" s="10">
        <f ca="1">SUMPRODUCT($A836:$F836,Results!$B$18:$G$18)</f>
        <v>-11.825411520915861</v>
      </c>
      <c r="N836" s="10">
        <f ca="1">SUMPRODUCT($A836:$F836,Results!$B$19:$G$19)</f>
        <v>5.5962460582893927</v>
      </c>
      <c r="O836" s="10">
        <f ca="1">SUMPRODUCT($A836:$F836,Results!$B$20:$G$20)</f>
        <v>8.3294068648089752</v>
      </c>
      <c r="P836" s="10" cm="1">
        <f t="array" aca="1" ref="P836" ca="1">SUMPRODUCT(J836:O836,TRANSPOSE(Test!BL$20:BL$25))+Test!$AD$20-Test!$BL$27</f>
        <v>4.8187551235265484</v>
      </c>
      <c r="Q836" s="10" cm="1">
        <f t="array" aca="1" ref="Q836" ca="1">SUMPRODUCT(J836:O836,TRANSPOSE(Test!ES$20:ES$25))+Test!$AD$20-Test!$ES$27</f>
        <v>4.6114903542231023</v>
      </c>
      <c r="R836" s="10">
        <f ca="1">I836-Results!$E$5*H836</f>
        <v>4.3269858570802384</v>
      </c>
      <c r="S836" s="10" cm="1">
        <f t="array" aca="1" ref="S836" ca="1">SUMPRODUCT(J836:O836,TRANSPOSE(Test!AR$28:AR$33))+Test!$AD$20-Test!$AC$26</f>
        <v>17.62233660941887</v>
      </c>
      <c r="T836" s="10">
        <f ca="1">SUMPRODUCT(J836:O836,Results!K$9:P$9)</f>
        <v>3.5013467810139813</v>
      </c>
      <c r="U836" s="10">
        <f ca="1">SUMPRODUCT(J836:O836,Results!K$9:P$9)+Test!$AD$20-Test!$AC$31</f>
        <v>3.5183028375390735</v>
      </c>
      <c r="V836" s="10">
        <f t="shared" ca="1" si="79"/>
        <v>8.7660441008084948</v>
      </c>
      <c r="W836" s="10">
        <f t="shared" ca="1" si="80"/>
        <v>8.973308870111941</v>
      </c>
      <c r="X836" s="10">
        <f t="shared" ca="1" si="81"/>
        <v>9.2578133672548049</v>
      </c>
      <c r="Y836" s="10">
        <f t="shared" ca="1" si="82"/>
        <v>-4.0375373850838265</v>
      </c>
      <c r="Z836" s="10">
        <f ca="1">I836-Test!$AD$20</f>
        <v>13.302671157453158</v>
      </c>
      <c r="AA836" s="10">
        <f t="shared" ca="1" si="83"/>
        <v>10.06649638679597</v>
      </c>
    </row>
    <row r="837" spans="1:27">
      <c r="A837" s="6">
        <f ca="1">LN((RAND()^(-Results!$F$4))-1)</f>
        <v>-2.6844420978423504</v>
      </c>
      <c r="B837" s="6">
        <f ca="1">LN((RAND()^(-Results!$F$4))-1)</f>
        <v>0.36332565933598698</v>
      </c>
      <c r="C837" s="6">
        <f ca="1">LN((RAND()^(-Results!$F$4))-1)</f>
        <v>-0.42681034658636219</v>
      </c>
      <c r="D837" s="6">
        <f ca="1">LN((RAND()^(-Results!$F$4))-1)</f>
        <v>-6.5938059923192283</v>
      </c>
      <c r="E837" s="6">
        <f ca="1">LN((RAND()^(-Results!$F$4))-1)</f>
        <v>-0.51677157291717102</v>
      </c>
      <c r="F837" s="6">
        <f ca="1">LN((RAND()^(-Results!$F$4))-1)</f>
        <v>-5.3322888981205683</v>
      </c>
      <c r="G837" s="6">
        <f ca="1">LN((RAND()^(-Results!$F$4))-1)</f>
        <v>-1.7520199028230625</v>
      </c>
      <c r="H837" s="6">
        <f t="shared" ca="1" si="78"/>
        <v>-1.6937687323790582</v>
      </c>
      <c r="I837" s="10">
        <f ca="1">SUMPRODUCT(J837:O837,Results!B$12:G$12)+Results!$F$5*H837</f>
        <v>-55.946650147630969</v>
      </c>
      <c r="J837" s="10">
        <f ca="1">SUMPRODUCT($A837:$F837,Results!$B$15:$G$15)</f>
        <v>24.164193621048589</v>
      </c>
      <c r="K837" s="10">
        <f ca="1">SUMPRODUCT($A837:$F837,Results!$B$16:$G$16)</f>
        <v>-1.4609553292208588E-2</v>
      </c>
      <c r="L837" s="10">
        <f ca="1">SUMPRODUCT($A837:$F837,Results!$B$17:$G$17)</f>
        <v>6.8535842491629451</v>
      </c>
      <c r="M837" s="10">
        <f ca="1">SUMPRODUCT($A837:$F837,Results!$B$18:$G$18)</f>
        <v>12.616374762526769</v>
      </c>
      <c r="N837" s="10">
        <f ca="1">SUMPRODUCT($A837:$F837,Results!$B$19:$G$19)</f>
        <v>-6.0521721914255284</v>
      </c>
      <c r="O837" s="10">
        <f ca="1">SUMPRODUCT($A837:$F837,Results!$B$20:$G$20)</f>
        <v>-11.067774260447099</v>
      </c>
      <c r="P837" s="10" cm="1">
        <f t="array" aca="1" ref="P837" ca="1">SUMPRODUCT(J837:O837,TRANSPOSE(Test!BL$20:BL$25))+Test!$AD$20-Test!$BL$27</f>
        <v>-47.169446475883959</v>
      </c>
      <c r="Q837" s="10" cm="1">
        <f t="array" aca="1" ref="Q837" ca="1">SUMPRODUCT(J837:O837,TRANSPOSE(Test!ES$20:ES$25))+Test!$AD$20-Test!$ES$27</f>
        <v>-47.321932043928122</v>
      </c>
      <c r="R837" s="10">
        <f ca="1">I837-Results!$E$5*H837</f>
        <v>-49.171575218114739</v>
      </c>
      <c r="S837" s="10" cm="1">
        <f t="array" aca="1" ref="S837" ca="1">SUMPRODUCT(J837:O837,TRANSPOSE(Test!AR$28:AR$33))+Test!$AD$20-Test!$AC$26</f>
        <v>-51.204853414875309</v>
      </c>
      <c r="T837" s="10">
        <f ca="1">SUMPRODUCT(J837:O837,Results!K$9:P$9)</f>
        <v>-48.219569016387013</v>
      </c>
      <c r="U837" s="10">
        <f ca="1">SUMPRODUCT(J837:O837,Results!K$9:P$9)+Test!$AD$20-Test!$AC$31</f>
        <v>-48.202612959861916</v>
      </c>
      <c r="V837" s="10">
        <f t="shared" ca="1" si="79"/>
        <v>-8.7772036717470101</v>
      </c>
      <c r="W837" s="10">
        <f t="shared" ca="1" si="80"/>
        <v>-8.6247181037028469</v>
      </c>
      <c r="X837" s="10">
        <f t="shared" ca="1" si="81"/>
        <v>-6.7750749295162294</v>
      </c>
      <c r="Y837" s="10">
        <f t="shared" ca="1" si="82"/>
        <v>-4.7417967327556596</v>
      </c>
      <c r="Z837" s="10">
        <f ca="1">I837-Test!$AD$20</f>
        <v>-56.228778214512857</v>
      </c>
      <c r="AA837" s="10">
        <f t="shared" ca="1" si="83"/>
        <v>-7.7440371877690524</v>
      </c>
    </row>
    <row r="838" spans="1:27">
      <c r="A838" s="6">
        <f ca="1">LN((RAND()^(-Results!$F$4))-1)</f>
        <v>0.71883084469821767</v>
      </c>
      <c r="B838" s="6">
        <f ca="1">LN((RAND()^(-Results!$F$4))-1)</f>
        <v>2.4015789719972105</v>
      </c>
      <c r="C838" s="6">
        <f ca="1">LN((RAND()^(-Results!$F$4))-1)</f>
        <v>0.84153500387946567</v>
      </c>
      <c r="D838" s="6">
        <f ca="1">LN((RAND()^(-Results!$F$4))-1)</f>
        <v>-0.76190583919228538</v>
      </c>
      <c r="E838" s="6">
        <f ca="1">LN((RAND()^(-Results!$F$4))-1)</f>
        <v>-1.6159082238494866</v>
      </c>
      <c r="F838" s="6">
        <f ca="1">LN((RAND()^(-Results!$F$4))-1)</f>
        <v>0.91911817911564142</v>
      </c>
      <c r="G838" s="6">
        <f ca="1">LN((RAND()^(-Results!$F$4))-1)</f>
        <v>-0.92824141193505239</v>
      </c>
      <c r="H838" s="6">
        <f t="shared" ca="1" si="78"/>
        <v>-0.86999024149104809</v>
      </c>
      <c r="I838" s="10">
        <f ca="1">SUMPRODUCT(J838:O838,Results!B$12:G$12)+Results!$F$5*H838</f>
        <v>5.1627437724217282</v>
      </c>
      <c r="J838" s="10">
        <f ca="1">SUMPRODUCT($A838:$F838,Results!$B$15:$G$15)</f>
        <v>-0.78809813447950483</v>
      </c>
      <c r="K838" s="10">
        <f ca="1">SUMPRODUCT($A838:$F838,Results!$B$16:$G$16)</f>
        <v>0.62245059792817647</v>
      </c>
      <c r="L838" s="10">
        <f ca="1">SUMPRODUCT($A838:$F838,Results!$B$17:$G$17)</f>
        <v>8.044133332606572</v>
      </c>
      <c r="M838" s="10">
        <f ca="1">SUMPRODUCT($A838:$F838,Results!$B$18:$G$18)</f>
        <v>-1.5366627220697635</v>
      </c>
      <c r="N838" s="10">
        <f ca="1">SUMPRODUCT($A838:$F838,Results!$B$19:$G$19)</f>
        <v>8.5122574541370675</v>
      </c>
      <c r="O838" s="10">
        <f ca="1">SUMPRODUCT($A838:$F838,Results!$B$20:$G$20)</f>
        <v>3.4719598779929197</v>
      </c>
      <c r="P838" s="10" cm="1">
        <f t="array" aca="1" ref="P838" ca="1">SUMPRODUCT(J838:O838,TRANSPOSE(Test!BL$20:BL$25))+Test!$AD$20-Test!$BL$27</f>
        <v>8.8793023485616462</v>
      </c>
      <c r="Q838" s="10" cm="1">
        <f t="array" aca="1" ref="Q838" ca="1">SUMPRODUCT(J838:O838,TRANSPOSE(Test!ES$20:ES$25))+Test!$AD$20-Test!$ES$27</f>
        <v>8.9394417281771688</v>
      </c>
      <c r="R838" s="10">
        <f ca="1">I838-Results!$E$5*H838</f>
        <v>8.6427047383859197</v>
      </c>
      <c r="S838" s="10" cm="1">
        <f t="array" aca="1" ref="S838" ca="1">SUMPRODUCT(J838:O838,TRANSPOSE(Test!AR$28:AR$33))+Test!$AD$20-Test!$AC$26</f>
        <v>9.5180334060415355</v>
      </c>
      <c r="T838" s="10">
        <f ca="1">SUMPRODUCT(J838:O838,Results!K$9:P$9)</f>
        <v>9.207808249860685</v>
      </c>
      <c r="U838" s="10">
        <f ca="1">SUMPRODUCT(J838:O838,Results!K$9:P$9)+Test!$AD$20-Test!$AC$31</f>
        <v>9.2247643063857776</v>
      </c>
      <c r="V838" s="10">
        <f t="shared" ca="1" si="79"/>
        <v>-3.716558576139918</v>
      </c>
      <c r="W838" s="10">
        <f t="shared" ca="1" si="80"/>
        <v>-3.7766979557554405</v>
      </c>
      <c r="X838" s="10">
        <f t="shared" ca="1" si="81"/>
        <v>-3.4799609659641915</v>
      </c>
      <c r="Y838" s="10">
        <f t="shared" ca="1" si="82"/>
        <v>-4.3552896336198073</v>
      </c>
      <c r="Z838" s="10">
        <f ca="1">I838-Test!$AD$20</f>
        <v>4.8806157055398431</v>
      </c>
      <c r="AA838" s="10">
        <f t="shared" ca="1" si="83"/>
        <v>-4.0620205339640494</v>
      </c>
    </row>
    <row r="839" spans="1:27">
      <c r="A839" s="6">
        <f ca="1">LN((RAND()^(-Results!$F$4))-1)</f>
        <v>-0.20392548311879213</v>
      </c>
      <c r="B839" s="6">
        <f ca="1">LN((RAND()^(-Results!$F$4))-1)</f>
        <v>1.0170980543333783</v>
      </c>
      <c r="C839" s="6">
        <f ca="1">LN((RAND()^(-Results!$F$4))-1)</f>
        <v>-2.4190937295584436</v>
      </c>
      <c r="D839" s="6">
        <f ca="1">LN((RAND()^(-Results!$F$4))-1)</f>
        <v>-2.0765968593065329</v>
      </c>
      <c r="E839" s="6">
        <f ca="1">LN((RAND()^(-Results!$F$4))-1)</f>
        <v>-0.47315735379445739</v>
      </c>
      <c r="F839" s="6">
        <f ca="1">LN((RAND()^(-Results!$F$4))-1)</f>
        <v>2.1075526779857041</v>
      </c>
      <c r="G839" s="6">
        <f ca="1">LN((RAND()^(-Results!$F$4))-1)</f>
        <v>1.9815189254149296E-2</v>
      </c>
      <c r="H839" s="6">
        <f t="shared" ca="1" si="78"/>
        <v>7.8066359698153551E-2</v>
      </c>
      <c r="I839" s="10">
        <f ca="1">SUMPRODUCT(J839:O839,Results!B$12:G$12)+Results!$F$5*H839</f>
        <v>8.2699957500736012</v>
      </c>
      <c r="J839" s="10">
        <f ca="1">SUMPRODUCT($A839:$F839,Results!$B$15:$G$15)</f>
        <v>-3.298941230588432</v>
      </c>
      <c r="K839" s="10">
        <f ca="1">SUMPRODUCT($A839:$F839,Results!$B$16:$G$16)</f>
        <v>-0.36676365598607941</v>
      </c>
      <c r="L839" s="10">
        <f ca="1">SUMPRODUCT($A839:$F839,Results!$B$17:$G$17)</f>
        <v>-2.3548019626324406</v>
      </c>
      <c r="M839" s="10">
        <f ca="1">SUMPRODUCT($A839:$F839,Results!$B$18:$G$18)</f>
        <v>1.4043794833268022</v>
      </c>
      <c r="N839" s="10">
        <f ca="1">SUMPRODUCT($A839:$F839,Results!$B$19:$G$19)</f>
        <v>1.569866433364504</v>
      </c>
      <c r="O839" s="10">
        <f ca="1">SUMPRODUCT($A839:$F839,Results!$B$20:$G$20)</f>
        <v>-1.15136295154853</v>
      </c>
      <c r="P839" s="10" cm="1">
        <f t="array" aca="1" ref="P839" ca="1">SUMPRODUCT(J839:O839,TRANSPOSE(Test!BL$20:BL$25))+Test!$AD$20-Test!$BL$27</f>
        <v>6.6225371391377452</v>
      </c>
      <c r="Q839" s="10" cm="1">
        <f t="array" aca="1" ref="Q839" ca="1">SUMPRODUCT(J839:O839,TRANSPOSE(Test!ES$20:ES$25))+Test!$AD$20-Test!$ES$27</f>
        <v>6.6850466343767572</v>
      </c>
      <c r="R839" s="10">
        <f ca="1">I839-Results!$E$5*H839</f>
        <v>7.9577303112809874</v>
      </c>
      <c r="S839" s="10" cm="1">
        <f t="array" aca="1" ref="S839" ca="1">SUMPRODUCT(J839:O839,TRANSPOSE(Test!AR$28:AR$33))+Test!$AD$20-Test!$AC$26</f>
        <v>3.3578612550585563</v>
      </c>
      <c r="T839" s="10">
        <f ca="1">SUMPRODUCT(J839:O839,Results!K$9:P$9)</f>
        <v>6.9408842673878262</v>
      </c>
      <c r="U839" s="10">
        <f ca="1">SUMPRODUCT(J839:O839,Results!K$9:P$9)+Test!$AD$20-Test!$AC$31</f>
        <v>6.9578403239129187</v>
      </c>
      <c r="V839" s="10">
        <f t="shared" ca="1" si="79"/>
        <v>1.647458610935856</v>
      </c>
      <c r="W839" s="10">
        <f t="shared" ca="1" si="80"/>
        <v>1.584949115696844</v>
      </c>
      <c r="X839" s="10">
        <f t="shared" ca="1" si="81"/>
        <v>0.31226543879261381</v>
      </c>
      <c r="Y839" s="10">
        <f t="shared" ca="1" si="82"/>
        <v>4.912134495015045</v>
      </c>
      <c r="Z839" s="10">
        <f ca="1">I839-Test!$AD$20</f>
        <v>7.9878676831917161</v>
      </c>
      <c r="AA839" s="10">
        <f t="shared" ca="1" si="83"/>
        <v>1.3121554261606825</v>
      </c>
    </row>
    <row r="840" spans="1:27">
      <c r="A840" s="6">
        <f ca="1">LN((RAND()^(-Results!$F$4))-1)</f>
        <v>1.2113697399259877</v>
      </c>
      <c r="B840" s="6">
        <f ca="1">LN((RAND()^(-Results!$F$4))-1)</f>
        <v>-1.8812874090531818E-2</v>
      </c>
      <c r="C840" s="6">
        <f ca="1">LN((RAND()^(-Results!$F$4))-1)</f>
        <v>-2.3229630696330372</v>
      </c>
      <c r="D840" s="6">
        <f ca="1">LN((RAND()^(-Results!$F$4))-1)</f>
        <v>3.2789306688329938</v>
      </c>
      <c r="E840" s="6">
        <f ca="1">LN((RAND()^(-Results!$F$4))-1)</f>
        <v>0.13156731387024578</v>
      </c>
      <c r="F840" s="6">
        <f ca="1">LN((RAND()^(-Results!$F$4))-1)</f>
        <v>4.9571406617272178</v>
      </c>
      <c r="G840" s="6">
        <f ca="1">LN((RAND()^(-Results!$F$4))-1)</f>
        <v>-0.67232453467457431</v>
      </c>
      <c r="H840" s="6">
        <f t="shared" ca="1" si="78"/>
        <v>-0.61407336423057002</v>
      </c>
      <c r="I840" s="10">
        <f ca="1">SUMPRODUCT(J840:O840,Results!B$12:G$12)+Results!$F$5*H840</f>
        <v>30.01992446929842</v>
      </c>
      <c r="J840" s="10">
        <f ca="1">SUMPRODUCT($A840:$F840,Results!$B$15:$G$15)</f>
        <v>-18.216343435755647</v>
      </c>
      <c r="K840" s="10">
        <f ca="1">SUMPRODUCT($A840:$F840,Results!$B$16:$G$16)</f>
        <v>-1.9540001516156065</v>
      </c>
      <c r="L840" s="10">
        <f ca="1">SUMPRODUCT($A840:$F840,Results!$B$17:$G$17)</f>
        <v>-7.7198059246624124</v>
      </c>
      <c r="M840" s="10">
        <f ca="1">SUMPRODUCT($A840:$F840,Results!$B$18:$G$18)</f>
        <v>-6.3237817287054003</v>
      </c>
      <c r="N840" s="10">
        <f ca="1">SUMPRODUCT($A840:$F840,Results!$B$19:$G$19)</f>
        <v>2.3737936385258132</v>
      </c>
      <c r="O840" s="10">
        <f ca="1">SUMPRODUCT($A840:$F840,Results!$B$20:$G$20)</f>
        <v>5.2496863109863341</v>
      </c>
      <c r="P840" s="10" cm="1">
        <f t="array" aca="1" ref="P840" ca="1">SUMPRODUCT(J840:O840,TRANSPOSE(Test!BL$20:BL$25))+Test!$AD$20-Test!$BL$27</f>
        <v>31.813355653606767</v>
      </c>
      <c r="Q840" s="10" cm="1">
        <f t="array" aca="1" ref="Q840" ca="1">SUMPRODUCT(J840:O840,TRANSPOSE(Test!ES$20:ES$25))+Test!$AD$20-Test!$ES$27</f>
        <v>31.971913088669975</v>
      </c>
      <c r="R840" s="10">
        <f ca="1">I840-Results!$E$5*H840</f>
        <v>32.476217926220698</v>
      </c>
      <c r="S840" s="10" cm="1">
        <f t="array" aca="1" ref="S840" ca="1">SUMPRODUCT(J840:O840,TRANSPOSE(Test!AR$28:AR$33))+Test!$AD$20-Test!$AC$26</f>
        <v>31.450605200339066</v>
      </c>
      <c r="T840" s="10">
        <f ca="1">SUMPRODUCT(J840:O840,Results!K$9:P$9)</f>
        <v>32.808120759957546</v>
      </c>
      <c r="U840" s="10">
        <f ca="1">SUMPRODUCT(J840:O840,Results!K$9:P$9)+Test!$AD$20-Test!$AC$31</f>
        <v>32.825076816482643</v>
      </c>
      <c r="V840" s="10">
        <f t="shared" ca="1" si="79"/>
        <v>-1.7934311843083464</v>
      </c>
      <c r="W840" s="10">
        <f t="shared" ca="1" si="80"/>
        <v>-1.951988619371555</v>
      </c>
      <c r="X840" s="10">
        <f t="shared" ca="1" si="81"/>
        <v>-2.4562934569222783</v>
      </c>
      <c r="Y840" s="10">
        <f t="shared" ca="1" si="82"/>
        <v>-1.4306807310406455</v>
      </c>
      <c r="Z840" s="10">
        <f ca="1">I840-Test!$AD$20</f>
        <v>29.737796402416535</v>
      </c>
      <c r="AA840" s="10">
        <f t="shared" ca="1" si="83"/>
        <v>-2.8051523471842224</v>
      </c>
    </row>
    <row r="841" spans="1:27">
      <c r="A841" s="6">
        <f ca="1">LN((RAND()^(-Results!$F$4))-1)</f>
        <v>1.7719288668817337</v>
      </c>
      <c r="B841" s="6">
        <f ca="1">LN((RAND()^(-Results!$F$4))-1)</f>
        <v>3.0153107088120468</v>
      </c>
      <c r="C841" s="6">
        <f ca="1">LN((RAND()^(-Results!$F$4))-1)</f>
        <v>-0.59175501048635359</v>
      </c>
      <c r="D841" s="6">
        <f ca="1">LN((RAND()^(-Results!$F$4))-1)</f>
        <v>-2.3936201564157273</v>
      </c>
      <c r="E841" s="6">
        <f ca="1">LN((RAND()^(-Results!$F$4))-1)</f>
        <v>-3.1401151573379624</v>
      </c>
      <c r="F841" s="6">
        <f ca="1">LN((RAND()^(-Results!$F$4))-1)</f>
        <v>-1.847957573969307</v>
      </c>
      <c r="G841" s="6">
        <f ca="1">LN((RAND()^(-Results!$F$4))-1)</f>
        <v>-0.56118149509799042</v>
      </c>
      <c r="H841" s="6">
        <f t="shared" ca="1" si="78"/>
        <v>-0.50293032465398613</v>
      </c>
      <c r="I841" s="10">
        <f ca="1">SUMPRODUCT(J841:O841,Results!B$12:G$12)+Results!$F$5*H841</f>
        <v>-3.1101234491409184</v>
      </c>
      <c r="J841" s="10">
        <f ca="1">SUMPRODUCT($A841:$F841,Results!$B$15:$G$15)</f>
        <v>3.6843080138129785</v>
      </c>
      <c r="K841" s="10">
        <f ca="1">SUMPRODUCT($A841:$F841,Results!$B$16:$G$16)</f>
        <v>-5.2244715766033316</v>
      </c>
      <c r="L841" s="10">
        <f ca="1">SUMPRODUCT($A841:$F841,Results!$B$17:$G$17)</f>
        <v>15.713553743780352</v>
      </c>
      <c r="M841" s="10">
        <f ca="1">SUMPRODUCT($A841:$F841,Results!$B$18:$G$18)</f>
        <v>6.3607649831518369</v>
      </c>
      <c r="N841" s="10">
        <f ca="1">SUMPRODUCT($A841:$F841,Results!$B$19:$G$19)</f>
        <v>11.563314271137102</v>
      </c>
      <c r="O841" s="10">
        <f ca="1">SUMPRODUCT($A841:$F841,Results!$B$20:$G$20)</f>
        <v>0.49247902915456998</v>
      </c>
      <c r="P841" s="10" cm="1">
        <f t="array" aca="1" ref="P841" ca="1">SUMPRODUCT(J841:O841,TRANSPOSE(Test!BL$20:BL$25))+Test!$AD$20-Test!$BL$27</f>
        <v>-1.9793619599283803</v>
      </c>
      <c r="Q841" s="10" cm="1">
        <f t="array" aca="1" ref="Q841" ca="1">SUMPRODUCT(J841:O841,TRANSPOSE(Test!ES$20:ES$25))+Test!$AD$20-Test!$ES$27</f>
        <v>-1.9878696699032741</v>
      </c>
      <c r="R841" s="10">
        <f ca="1">I841-Results!$E$5*H841</f>
        <v>-1.0984021505249739</v>
      </c>
      <c r="S841" s="10" cm="1">
        <f t="array" aca="1" ref="S841" ca="1">SUMPRODUCT(J841:O841,TRANSPOSE(Test!AR$28:AR$33))+Test!$AD$20-Test!$AC$26</f>
        <v>-7.3282687370295472</v>
      </c>
      <c r="T841" s="10">
        <f ca="1">SUMPRODUCT(J841:O841,Results!K$9:P$9)</f>
        <v>-2.1003753307021191</v>
      </c>
      <c r="U841" s="10">
        <f ca="1">SUMPRODUCT(J841:O841,Results!K$9:P$9)+Test!$AD$20-Test!$AC$31</f>
        <v>-2.0834192741770265</v>
      </c>
      <c r="V841" s="10">
        <f t="shared" ca="1" si="79"/>
        <v>-1.1307614892125382</v>
      </c>
      <c r="W841" s="10">
        <f t="shared" ca="1" si="80"/>
        <v>-1.1222537792376444</v>
      </c>
      <c r="X841" s="10">
        <f t="shared" ca="1" si="81"/>
        <v>-2.0117212986159445</v>
      </c>
      <c r="Y841" s="10">
        <f t="shared" ca="1" si="82"/>
        <v>4.2181452878886283</v>
      </c>
      <c r="Z841" s="10">
        <f ca="1">I841-Test!$AD$20</f>
        <v>-3.3922515160228039</v>
      </c>
      <c r="AA841" s="10">
        <f t="shared" ca="1" si="83"/>
        <v>-1.0267041749638919</v>
      </c>
    </row>
    <row r="842" spans="1:27">
      <c r="A842" s="6">
        <f ca="1">LN((RAND()^(-Results!$F$4))-1)</f>
        <v>1.5782927267631495</v>
      </c>
      <c r="B842" s="6">
        <f ca="1">LN((RAND()^(-Results!$F$4))-1)</f>
        <v>3.3298993328123876</v>
      </c>
      <c r="C842" s="6">
        <f ca="1">LN((RAND()^(-Results!$F$4))-1)</f>
        <v>-0.49876995004901314</v>
      </c>
      <c r="D842" s="6">
        <f ca="1">LN((RAND()^(-Results!$F$4))-1)</f>
        <v>1.1578872440421673</v>
      </c>
      <c r="E842" s="6">
        <f ca="1">LN((RAND()^(-Results!$F$4))-1)</f>
        <v>2.3382807637667655</v>
      </c>
      <c r="F842" s="6">
        <f ca="1">LN((RAND()^(-Results!$F$4))-1)</f>
        <v>-0.74705716008691414</v>
      </c>
      <c r="G842" s="6">
        <f ca="1">LN((RAND()^(-Results!$F$4))-1)</f>
        <v>0.26487869137248177</v>
      </c>
      <c r="H842" s="6">
        <f t="shared" ca="1" si="78"/>
        <v>0.32312986181648601</v>
      </c>
      <c r="I842" s="10">
        <f ca="1">SUMPRODUCT(J842:O842,Results!B$12:G$12)+Results!$F$5*H842</f>
        <v>25.254078432711282</v>
      </c>
      <c r="J842" s="10">
        <f ca="1">SUMPRODUCT($A842:$F842,Results!$B$15:$G$15)</f>
        <v>-7.9109966154051747</v>
      </c>
      <c r="K842" s="10">
        <f ca="1">SUMPRODUCT($A842:$F842,Results!$B$16:$G$16)</f>
        <v>5.5460270990012344</v>
      </c>
      <c r="L842" s="10">
        <f ca="1">SUMPRODUCT($A842:$F842,Results!$B$17:$G$17)</f>
        <v>-7.1601495844137517</v>
      </c>
      <c r="M842" s="10">
        <f ca="1">SUMPRODUCT($A842:$F842,Results!$B$18:$G$18)</f>
        <v>3.3872392918743177</v>
      </c>
      <c r="N842" s="10">
        <f ca="1">SUMPRODUCT($A842:$F842,Results!$B$19:$G$19)</f>
        <v>5.6550162420340895</v>
      </c>
      <c r="O842" s="10">
        <f ca="1">SUMPRODUCT($A842:$F842,Results!$B$20:$G$20)</f>
        <v>-1.295308281406983</v>
      </c>
      <c r="P842" s="10" cm="1">
        <f t="array" aca="1" ref="P842" ca="1">SUMPRODUCT(J842:O842,TRANSPOSE(Test!BL$20:BL$25))+Test!$AD$20-Test!$BL$27</f>
        <v>22.746399082389892</v>
      </c>
      <c r="Q842" s="10" cm="1">
        <f t="array" aca="1" ref="Q842" ca="1">SUMPRODUCT(J842:O842,TRANSPOSE(Test!ES$20:ES$25))+Test!$AD$20-Test!$ES$27</f>
        <v>22.880395330564813</v>
      </c>
      <c r="R842" s="10">
        <f ca="1">I842-Results!$E$5*H842</f>
        <v>23.961558985445336</v>
      </c>
      <c r="S842" s="10" cm="1">
        <f t="array" aca="1" ref="S842" ca="1">SUMPRODUCT(J842:O842,TRANSPOSE(Test!AR$28:AR$33))+Test!$AD$20-Test!$AC$26</f>
        <v>16.016554313486349</v>
      </c>
      <c r="T842" s="10">
        <f ca="1">SUMPRODUCT(J842:O842,Results!K$9:P$9)</f>
        <v>23.569963241643432</v>
      </c>
      <c r="U842" s="10">
        <f ca="1">SUMPRODUCT(J842:O842,Results!K$9:P$9)+Test!$AD$20-Test!$AC$31</f>
        <v>23.586919298168525</v>
      </c>
      <c r="V842" s="10">
        <f t="shared" ca="1" si="79"/>
        <v>2.5076793503213892</v>
      </c>
      <c r="W842" s="10">
        <f t="shared" ca="1" si="80"/>
        <v>2.3736831021464688</v>
      </c>
      <c r="X842" s="10">
        <f t="shared" ca="1" si="81"/>
        <v>1.2925194472659456</v>
      </c>
      <c r="Y842" s="10">
        <f t="shared" ca="1" si="82"/>
        <v>9.2375241192249327</v>
      </c>
      <c r="Z842" s="10">
        <f ca="1">I842-Test!$AD$20</f>
        <v>24.971950365829397</v>
      </c>
      <c r="AA842" s="10">
        <f t="shared" ca="1" si="83"/>
        <v>1.6671591345427572</v>
      </c>
    </row>
    <row r="843" spans="1:27">
      <c r="A843" s="6">
        <f ca="1">LN((RAND()^(-Results!$F$4))-1)</f>
        <v>-0.77886560246369418</v>
      </c>
      <c r="B843" s="6">
        <f ca="1">LN((RAND()^(-Results!$F$4))-1)</f>
        <v>2.0990407956144144</v>
      </c>
      <c r="C843" s="6">
        <f ca="1">LN((RAND()^(-Results!$F$4))-1)</f>
        <v>1.044683792073527</v>
      </c>
      <c r="D843" s="6">
        <f ca="1">LN((RAND()^(-Results!$F$4))-1)</f>
        <v>-0.90444026646842757</v>
      </c>
      <c r="E843" s="6">
        <f ca="1">LN((RAND()^(-Results!$F$4))-1)</f>
        <v>-1.1159478777619762</v>
      </c>
      <c r="F843" s="6">
        <f ca="1">LN((RAND()^(-Results!$F$4))-1)</f>
        <v>3.5746649508956896</v>
      </c>
      <c r="G843" s="6">
        <f ca="1">LN((RAND()^(-Results!$F$4))-1)</f>
        <v>-0.65534474604537163</v>
      </c>
      <c r="H843" s="6">
        <f t="shared" ca="1" si="78"/>
        <v>-0.59709357560136733</v>
      </c>
      <c r="I843" s="10">
        <f ca="1">SUMPRODUCT(J843:O843,Results!B$12:G$12)+Results!$F$5*H843</f>
        <v>9.3924404817883804</v>
      </c>
      <c r="J843" s="10">
        <f ca="1">SUMPRODUCT($A843:$F843,Results!$B$15:$G$15)</f>
        <v>-2.0176334195244614</v>
      </c>
      <c r="K843" s="10">
        <f ca="1">SUMPRODUCT($A843:$F843,Results!$B$16:$G$16)</f>
        <v>4.040108129796776</v>
      </c>
      <c r="L843" s="10">
        <f ca="1">SUMPRODUCT($A843:$F843,Results!$B$17:$G$17)</f>
        <v>3.4817332484005292</v>
      </c>
      <c r="M843" s="10">
        <f ca="1">SUMPRODUCT($A843:$F843,Results!$B$18:$G$18)</f>
        <v>-6.577259067840024</v>
      </c>
      <c r="N843" s="10">
        <f ca="1">SUMPRODUCT($A843:$F843,Results!$B$19:$G$19)</f>
        <v>5.5405018693543155</v>
      </c>
      <c r="O843" s="10">
        <f ca="1">SUMPRODUCT($A843:$F843,Results!$B$20:$G$20)</f>
        <v>4.6673751391756522</v>
      </c>
      <c r="P843" s="10" cm="1">
        <f t="array" aca="1" ref="P843" ca="1">SUMPRODUCT(J843:O843,TRANSPOSE(Test!BL$20:BL$25))+Test!$AD$20-Test!$BL$27</f>
        <v>11.900156835874419</v>
      </c>
      <c r="Q843" s="10" cm="1">
        <f t="array" aca="1" ref="Q843" ca="1">SUMPRODUCT(J843:O843,TRANSPOSE(Test!ES$20:ES$25))+Test!$AD$20-Test!$ES$27</f>
        <v>12.020899706740424</v>
      </c>
      <c r="R843" s="10">
        <f ca="1">I843-Results!$E$5*H843</f>
        <v>11.780814784193851</v>
      </c>
      <c r="S843" s="10" cm="1">
        <f t="array" aca="1" ref="S843" ca="1">SUMPRODUCT(J843:O843,TRANSPOSE(Test!AR$28:AR$33))+Test!$AD$20-Test!$AC$26</f>
        <v>16.698847342930002</v>
      </c>
      <c r="T843" s="10">
        <f ca="1">SUMPRODUCT(J843:O843,Results!K$9:P$9)</f>
        <v>12.594149957950643</v>
      </c>
      <c r="U843" s="10">
        <f ca="1">SUMPRODUCT(J843:O843,Results!K$9:P$9)+Test!$AD$20-Test!$AC$31</f>
        <v>12.611106014475736</v>
      </c>
      <c r="V843" s="10">
        <f t="shared" ca="1" si="79"/>
        <v>-2.507716354086039</v>
      </c>
      <c r="W843" s="10">
        <f t="shared" ca="1" si="80"/>
        <v>-2.628459224952044</v>
      </c>
      <c r="X843" s="10">
        <f t="shared" ca="1" si="81"/>
        <v>-2.3883743024054702</v>
      </c>
      <c r="Y843" s="10">
        <f t="shared" ca="1" si="82"/>
        <v>-7.3064068611416211</v>
      </c>
      <c r="Z843" s="10">
        <f ca="1">I843-Test!$AD$20</f>
        <v>9.1103124149064953</v>
      </c>
      <c r="AA843" s="10">
        <f t="shared" ca="1" si="83"/>
        <v>-3.2186655326873552</v>
      </c>
    </row>
    <row r="844" spans="1:27">
      <c r="A844" s="6">
        <f ca="1">LN((RAND()^(-Results!$F$4))-1)</f>
        <v>-4.3641290251498415</v>
      </c>
      <c r="B844" s="6">
        <f ca="1">LN((RAND()^(-Results!$F$4))-1)</f>
        <v>3.6449679932441157</v>
      </c>
      <c r="C844" s="6">
        <f ca="1">LN((RAND()^(-Results!$F$4))-1)</f>
        <v>-0.4171233000805375</v>
      </c>
      <c r="D844" s="6">
        <f ca="1">LN((RAND()^(-Results!$F$4))-1)</f>
        <v>1.5495477457389395</v>
      </c>
      <c r="E844" s="6">
        <f ca="1">LN((RAND()^(-Results!$F$4))-1)</f>
        <v>1.4949488058206923</v>
      </c>
      <c r="F844" s="6">
        <f ca="1">LN((RAND()^(-Results!$F$4))-1)</f>
        <v>-0.25499837646296625</v>
      </c>
      <c r="G844" s="6">
        <f ca="1">LN((RAND()^(-Results!$F$4))-1)</f>
        <v>0.27774985843277522</v>
      </c>
      <c r="H844" s="6">
        <f t="shared" ca="1" si="78"/>
        <v>0.33600102887677946</v>
      </c>
      <c r="I844" s="10">
        <f ca="1">SUMPRODUCT(J844:O844,Results!B$12:G$12)+Results!$F$5*H844</f>
        <v>-14.907164593567106</v>
      </c>
      <c r="J844" s="10">
        <f ca="1">SUMPRODUCT($A844:$F844,Results!$B$15:$G$15)</f>
        <v>8.4972955097472784</v>
      </c>
      <c r="K844" s="10">
        <f ca="1">SUMPRODUCT($A844:$F844,Results!$B$16:$G$16)</f>
        <v>4.2551252384394056</v>
      </c>
      <c r="L844" s="10">
        <f ca="1">SUMPRODUCT($A844:$F844,Results!$B$17:$G$17)</f>
        <v>-2.1520185816321988</v>
      </c>
      <c r="M844" s="10">
        <f ca="1">SUMPRODUCT($A844:$F844,Results!$B$18:$G$18)</f>
        <v>1.573131858448015</v>
      </c>
      <c r="N844" s="10">
        <f ca="1">SUMPRODUCT($A844:$F844,Results!$B$19:$G$19)</f>
        <v>-6.7935933531991477</v>
      </c>
      <c r="O844" s="10">
        <f ca="1">SUMPRODUCT($A844:$F844,Results!$B$20:$G$20)</f>
        <v>-4.6409001708583872</v>
      </c>
      <c r="P844" s="10" cm="1">
        <f t="array" aca="1" ref="P844" ca="1">SUMPRODUCT(J844:O844,TRANSPOSE(Test!BL$20:BL$25))+Test!$AD$20-Test!$BL$27</f>
        <v>-17.607274483833514</v>
      </c>
      <c r="Q844" s="10" cm="1">
        <f t="array" aca="1" ref="Q844" ca="1">SUMPRODUCT(J844:O844,TRANSPOSE(Test!ES$20:ES$25))+Test!$AD$20-Test!$ES$27</f>
        <v>-17.301300554893132</v>
      </c>
      <c r="R844" s="10">
        <f ca="1">I844-Results!$E$5*H844</f>
        <v>-16.251168709074225</v>
      </c>
      <c r="S844" s="10" cm="1">
        <f t="array" aca="1" ref="S844" ca="1">SUMPRODUCT(J844:O844,TRANSPOSE(Test!AR$28:AR$33))+Test!$AD$20-Test!$AC$26</f>
        <v>-16.253898283915042</v>
      </c>
      <c r="T844" s="10">
        <f ca="1">SUMPRODUCT(J844:O844,Results!K$9:P$9)</f>
        <v>-15.716308753665786</v>
      </c>
      <c r="U844" s="10">
        <f ca="1">SUMPRODUCT(J844:O844,Results!K$9:P$9)+Test!$AD$20-Test!$AC$31</f>
        <v>-15.699352697140693</v>
      </c>
      <c r="V844" s="10">
        <f t="shared" ca="1" si="79"/>
        <v>2.7001098902664076</v>
      </c>
      <c r="W844" s="10">
        <f t="shared" ca="1" si="80"/>
        <v>2.3941359613260254</v>
      </c>
      <c r="X844" s="10">
        <f t="shared" ca="1" si="81"/>
        <v>1.3440041155071185</v>
      </c>
      <c r="Y844" s="10">
        <f t="shared" ca="1" si="82"/>
        <v>1.3467336903479357</v>
      </c>
      <c r="Z844" s="10">
        <f ca="1">I844-Test!$AD$20</f>
        <v>-15.189292660448992</v>
      </c>
      <c r="AA844" s="10">
        <f t="shared" ca="1" si="83"/>
        <v>0.79218810357358649</v>
      </c>
    </row>
    <row r="845" spans="1:27">
      <c r="A845" s="6">
        <f ca="1">LN((RAND()^(-Results!$F$4))-1)</f>
        <v>3.1773728386846729</v>
      </c>
      <c r="B845" s="6">
        <f ca="1">LN((RAND()^(-Results!$F$4))-1)</f>
        <v>3.338672792384104</v>
      </c>
      <c r="C845" s="6">
        <f ca="1">LN((RAND()^(-Results!$F$4))-1)</f>
        <v>2.1190921538350955</v>
      </c>
      <c r="D845" s="6">
        <f ca="1">LN((RAND()^(-Results!$F$4))-1)</f>
        <v>1.2096043948668544</v>
      </c>
      <c r="E845" s="6">
        <f ca="1">LN((RAND()^(-Results!$F$4))-1)</f>
        <v>2.4979923748019965</v>
      </c>
      <c r="F845" s="6">
        <f ca="1">LN((RAND()^(-Results!$F$4))-1)</f>
        <v>-1.437530706399011</v>
      </c>
      <c r="G845" s="6">
        <f ca="1">LN((RAND()^(-Results!$F$4))-1)</f>
        <v>-1.2662884639245253</v>
      </c>
      <c r="H845" s="6">
        <f t="shared" ca="1" si="78"/>
        <v>-1.208037293480521</v>
      </c>
      <c r="I845" s="10">
        <f ca="1">SUMPRODUCT(J845:O845,Results!B$12:G$12)+Results!$F$5*H845</f>
        <v>26.285837812564729</v>
      </c>
      <c r="J845" s="10">
        <f ca="1">SUMPRODUCT($A845:$F845,Results!$B$15:$G$15)</f>
        <v>-9.0401804762318019</v>
      </c>
      <c r="K845" s="10">
        <f ca="1">SUMPRODUCT($A845:$F845,Results!$B$16:$G$16)</f>
        <v>8.9726698662345861</v>
      </c>
      <c r="L845" s="10">
        <f ca="1">SUMPRODUCT($A845:$F845,Results!$B$17:$G$17)</f>
        <v>-4.8808856691975109</v>
      </c>
      <c r="M845" s="10">
        <f ca="1">SUMPRODUCT($A845:$F845,Results!$B$18:$G$18)</f>
        <v>0.78097973913843965</v>
      </c>
      <c r="N845" s="10">
        <f ca="1">SUMPRODUCT($A845:$F845,Results!$B$19:$G$19)</f>
        <v>10.859237730031182</v>
      </c>
      <c r="O845" s="10">
        <f ca="1">SUMPRODUCT($A845:$F845,Results!$B$20:$G$20)</f>
        <v>1.9133855721465916</v>
      </c>
      <c r="P845" s="10" cm="1">
        <f t="array" aca="1" ref="P845" ca="1">SUMPRODUCT(J845:O845,TRANSPOSE(Test!BL$20:BL$25))+Test!$AD$20-Test!$BL$27</f>
        <v>32.44771885433746</v>
      </c>
      <c r="Q845" s="10" cm="1">
        <f t="array" aca="1" ref="Q845" ca="1">SUMPRODUCT(J845:O845,TRANSPOSE(Test!ES$20:ES$25))+Test!$AD$20-Test!$ES$27</f>
        <v>32.49762717333963</v>
      </c>
      <c r="R845" s="10">
        <f ca="1">I845-Results!$E$5*H845</f>
        <v>31.117986986486812</v>
      </c>
      <c r="S845" s="10" cm="1">
        <f t="array" aca="1" ref="S845" ca="1">SUMPRODUCT(J845:O845,TRANSPOSE(Test!AR$28:AR$33))+Test!$AD$20-Test!$AC$26</f>
        <v>27.73715089890602</v>
      </c>
      <c r="T845" s="10">
        <f ca="1">SUMPRODUCT(J845:O845,Results!K$9:P$9)</f>
        <v>32.759831645571133</v>
      </c>
      <c r="U845" s="10">
        <f ca="1">SUMPRODUCT(J845:O845,Results!K$9:P$9)+Test!$AD$20-Test!$AC$31</f>
        <v>32.776787702096229</v>
      </c>
      <c r="V845" s="10">
        <f t="shared" ca="1" si="79"/>
        <v>-6.1618810417727303</v>
      </c>
      <c r="W845" s="10">
        <f t="shared" ca="1" si="80"/>
        <v>-6.2117893607749011</v>
      </c>
      <c r="X845" s="10">
        <f t="shared" ca="1" si="81"/>
        <v>-4.8321491739220832</v>
      </c>
      <c r="Y845" s="10">
        <f t="shared" ca="1" si="82"/>
        <v>-1.4513130863412904</v>
      </c>
      <c r="Z845" s="10">
        <f ca="1">I845-Test!$AD$20</f>
        <v>26.003709745682844</v>
      </c>
      <c r="AA845" s="10">
        <f t="shared" ca="1" si="83"/>
        <v>-6.4909498895314997</v>
      </c>
    </row>
    <row r="846" spans="1:27">
      <c r="A846" s="6">
        <f ca="1">LN((RAND()^(-Results!$F$4))-1)</f>
        <v>0.15567041320691369</v>
      </c>
      <c r="B846" s="6">
        <f ca="1">LN((RAND()^(-Results!$F$4))-1)</f>
        <v>3.6114592710302616E-2</v>
      </c>
      <c r="C846" s="6">
        <f ca="1">LN((RAND()^(-Results!$F$4))-1)</f>
        <v>1.0600927305904391</v>
      </c>
      <c r="D846" s="6">
        <f ca="1">LN((RAND()^(-Results!$F$4))-1)</f>
        <v>6.4610144342313296</v>
      </c>
      <c r="E846" s="6">
        <f ca="1">LN((RAND()^(-Results!$F$4))-1)</f>
        <v>1.800716472325355</v>
      </c>
      <c r="F846" s="6">
        <f ca="1">LN((RAND()^(-Results!$F$4))-1)</f>
        <v>0.70614662757927993</v>
      </c>
      <c r="G846" s="6">
        <f ca="1">LN((RAND()^(-Results!$F$4))-1)</f>
        <v>-0.56259378072613175</v>
      </c>
      <c r="H846" s="6">
        <f t="shared" ca="1" si="78"/>
        <v>-0.50434261028212746</v>
      </c>
      <c r="I846" s="10">
        <f ca="1">SUMPRODUCT(J846:O846,Results!B$12:G$12)+Results!$F$5*H846</f>
        <v>11.340553085698907</v>
      </c>
      <c r="J846" s="10">
        <f ca="1">SUMPRODUCT($A846:$F846,Results!$B$15:$G$15)</f>
        <v>-9.0517045855977383</v>
      </c>
      <c r="K846" s="10">
        <f ca="1">SUMPRODUCT($A846:$F846,Results!$B$16:$G$16)</f>
        <v>0.79047036663936232</v>
      </c>
      <c r="L846" s="10">
        <f ca="1">SUMPRODUCT($A846:$F846,Results!$B$17:$G$17)</f>
        <v>-5.7305540686497283</v>
      </c>
      <c r="M846" s="10">
        <f ca="1">SUMPRODUCT($A846:$F846,Results!$B$18:$G$18)</f>
        <v>-5.597030443788003</v>
      </c>
      <c r="N846" s="10">
        <f ca="1">SUMPRODUCT($A846:$F846,Results!$B$19:$G$19)</f>
        <v>-2.3291064028795718</v>
      </c>
      <c r="O846" s="10">
        <f ca="1">SUMPRODUCT($A846:$F846,Results!$B$20:$G$20)</f>
        <v>3.7482175307370023</v>
      </c>
      <c r="P846" s="10" cm="1">
        <f t="array" aca="1" ref="P846" ca="1">SUMPRODUCT(J846:O846,TRANSPOSE(Test!BL$20:BL$25))+Test!$AD$20-Test!$BL$27</f>
        <v>14.119539029960778</v>
      </c>
      <c r="Q846" s="10" cm="1">
        <f t="array" aca="1" ref="Q846" ca="1">SUMPRODUCT(J846:O846,TRANSPOSE(Test!ES$20:ES$25))+Test!$AD$20-Test!$ES$27</f>
        <v>14.279187637627082</v>
      </c>
      <c r="R846" s="10">
        <f ca="1">I846-Results!$E$5*H846</f>
        <v>13.357923526827417</v>
      </c>
      <c r="S846" s="10" cm="1">
        <f t="array" aca="1" ref="S846" ca="1">SUMPRODUCT(J846:O846,TRANSPOSE(Test!AR$28:AR$33))+Test!$AD$20-Test!$AC$26</f>
        <v>17.301621906889384</v>
      </c>
      <c r="T846" s="10">
        <f ca="1">SUMPRODUCT(J846:O846,Results!K$9:P$9)</f>
        <v>15.19951752942729</v>
      </c>
      <c r="U846" s="10">
        <f ca="1">SUMPRODUCT(J846:O846,Results!K$9:P$9)+Test!$AD$20-Test!$AC$31</f>
        <v>15.216473585952382</v>
      </c>
      <c r="V846" s="10">
        <f t="shared" ca="1" si="79"/>
        <v>-2.778985944261871</v>
      </c>
      <c r="W846" s="10">
        <f t="shared" ca="1" si="80"/>
        <v>-2.9386345519281747</v>
      </c>
      <c r="X846" s="10">
        <f t="shared" ca="1" si="81"/>
        <v>-2.0173704411285094</v>
      </c>
      <c r="Y846" s="10">
        <f t="shared" ca="1" si="82"/>
        <v>-5.9610688211904765</v>
      </c>
      <c r="Z846" s="10">
        <f ca="1">I846-Test!$AD$20</f>
        <v>11.058425018817022</v>
      </c>
      <c r="AA846" s="10">
        <f t="shared" ca="1" si="83"/>
        <v>-3.8759205002534749</v>
      </c>
    </row>
    <row r="847" spans="1:27">
      <c r="A847" s="6">
        <f ca="1">LN((RAND()^(-Results!$F$4))-1)</f>
        <v>-2.8971571874014015</v>
      </c>
      <c r="B847" s="6">
        <f ca="1">LN((RAND()^(-Results!$F$4))-1)</f>
        <v>-3.722748716403653</v>
      </c>
      <c r="C847" s="6">
        <f ca="1">LN((RAND()^(-Results!$F$4))-1)</f>
        <v>-0.56137550788958801</v>
      </c>
      <c r="D847" s="6">
        <f ca="1">LN((RAND()^(-Results!$F$4))-1)</f>
        <v>-2.0124644158208742</v>
      </c>
      <c r="E847" s="6">
        <f ca="1">LN((RAND()^(-Results!$F$4))-1)</f>
        <v>0.79673043551449374</v>
      </c>
      <c r="F847" s="6">
        <f ca="1">LN((RAND()^(-Results!$F$4))-1)</f>
        <v>-0.46790612050928981</v>
      </c>
      <c r="G847" s="6">
        <f ca="1">LN((RAND()^(-Results!$F$4))-1)</f>
        <v>3.0977812639223856</v>
      </c>
      <c r="H847" s="6">
        <f t="shared" ca="1" si="78"/>
        <v>3.1560324343663897</v>
      </c>
      <c r="I847" s="10">
        <f ca="1">SUMPRODUCT(J847:O847,Results!B$12:G$12)+Results!$F$5*H847</f>
        <v>-13.910835679262453</v>
      </c>
      <c r="J847" s="10">
        <f ca="1">SUMPRODUCT($A847:$F847,Results!$B$15:$G$15)</f>
        <v>10.038329376016375</v>
      </c>
      <c r="K847" s="10">
        <f ca="1">SUMPRODUCT($A847:$F847,Results!$B$16:$G$16)</f>
        <v>-0.35309909641073073</v>
      </c>
      <c r="L847" s="10">
        <f ca="1">SUMPRODUCT($A847:$F847,Results!$B$17:$G$17)</f>
        <v>-5.8600727402239112</v>
      </c>
      <c r="M847" s="10">
        <f ca="1">SUMPRODUCT($A847:$F847,Results!$B$18:$G$18)</f>
        <v>0.70630249040506132</v>
      </c>
      <c r="N847" s="10">
        <f ca="1">SUMPRODUCT($A847:$F847,Results!$B$19:$G$19)</f>
        <v>-13.615006886926732</v>
      </c>
      <c r="O847" s="10">
        <f ca="1">SUMPRODUCT($A847:$F847,Results!$B$20:$G$20)</f>
        <v>-5.2760425619924263</v>
      </c>
      <c r="P847" s="10" cm="1">
        <f t="array" aca="1" ref="P847" ca="1">SUMPRODUCT(J847:O847,TRANSPOSE(Test!BL$20:BL$25))+Test!$AD$20-Test!$BL$27</f>
        <v>-28.502237319176793</v>
      </c>
      <c r="Q847" s="10" cm="1">
        <f t="array" aca="1" ref="Q847" ca="1">SUMPRODUCT(J847:O847,TRANSPOSE(Test!ES$20:ES$25))+Test!$AD$20-Test!$ES$27</f>
        <v>-28.625891738128505</v>
      </c>
      <c r="R847" s="10">
        <f ca="1">I847-Results!$E$5*H847</f>
        <v>-26.534965416728014</v>
      </c>
      <c r="S847" s="10" cm="1">
        <f t="array" aca="1" ref="S847" ca="1">SUMPRODUCT(J847:O847,TRANSPOSE(Test!AR$28:AR$33))+Test!$AD$20-Test!$AC$26</f>
        <v>-25.137230944457567</v>
      </c>
      <c r="T847" s="10">
        <f ca="1">SUMPRODUCT(J847:O847,Results!K$9:P$9)</f>
        <v>-29.29827155722014</v>
      </c>
      <c r="U847" s="10">
        <f ca="1">SUMPRODUCT(J847:O847,Results!K$9:P$9)+Test!$AD$20-Test!$AC$31</f>
        <v>-29.281315500695047</v>
      </c>
      <c r="V847" s="10">
        <f t="shared" ca="1" si="79"/>
        <v>14.59140163991434</v>
      </c>
      <c r="W847" s="10">
        <f t="shared" ca="1" si="80"/>
        <v>14.715056058866052</v>
      </c>
      <c r="X847" s="10">
        <f t="shared" ca="1" si="81"/>
        <v>12.624129737465561</v>
      </c>
      <c r="Y847" s="10">
        <f t="shared" ca="1" si="82"/>
        <v>11.226395265195114</v>
      </c>
      <c r="Z847" s="10">
        <f ca="1">I847-Test!$AD$20</f>
        <v>-14.192963746144338</v>
      </c>
      <c r="AA847" s="10">
        <f t="shared" ca="1" si="83"/>
        <v>15.370479821432594</v>
      </c>
    </row>
    <row r="848" spans="1:27">
      <c r="A848" s="6">
        <f ca="1">LN((RAND()^(-Results!$F$4))-1)</f>
        <v>2.0154278443223039</v>
      </c>
      <c r="B848" s="6">
        <f ca="1">LN((RAND()^(-Results!$F$4))-1)</f>
        <v>1.2763283897466238</v>
      </c>
      <c r="C848" s="6">
        <f ca="1">LN((RAND()^(-Results!$F$4))-1)</f>
        <v>0.69937710835152778</v>
      </c>
      <c r="D848" s="6">
        <f ca="1">LN((RAND()^(-Results!$F$4))-1)</f>
        <v>-0.12072864107273171</v>
      </c>
      <c r="E848" s="6">
        <f ca="1">LN((RAND()^(-Results!$F$4))-1)</f>
        <v>-0.89976447932754056</v>
      </c>
      <c r="F848" s="6">
        <f ca="1">LN((RAND()^(-Results!$F$4))-1)</f>
        <v>1.2076984605128833</v>
      </c>
      <c r="G848" s="6">
        <f ca="1">LN((RAND()^(-Results!$F$4))-1)</f>
        <v>-3.8326455237772873E-2</v>
      </c>
      <c r="H848" s="6">
        <f t="shared" ca="1" si="78"/>
        <v>1.9924715206231382E-2</v>
      </c>
      <c r="I848" s="10">
        <f ca="1">SUMPRODUCT(J848:O848,Results!B$12:G$12)+Results!$F$5*H848</f>
        <v>19.742031678297547</v>
      </c>
      <c r="J848" s="10">
        <f ca="1">SUMPRODUCT($A848:$F848,Results!$B$15:$G$15)</f>
        <v>-6.3924617166947026</v>
      </c>
      <c r="K848" s="10">
        <f ca="1">SUMPRODUCT($A848:$F848,Results!$B$16:$G$16)</f>
        <v>0.8462248386074992</v>
      </c>
      <c r="L848" s="10">
        <f ca="1">SUMPRODUCT($A848:$F848,Results!$B$17:$G$17)</f>
        <v>3.5630093132378082</v>
      </c>
      <c r="M848" s="10">
        <f ca="1">SUMPRODUCT($A848:$F848,Results!$B$18:$G$18)</f>
        <v>-2.3702002777777977</v>
      </c>
      <c r="N848" s="10">
        <f ca="1">SUMPRODUCT($A848:$F848,Results!$B$19:$G$19)</f>
        <v>8.8617050818057894</v>
      </c>
      <c r="O848" s="10">
        <f ca="1">SUMPRODUCT($A848:$F848,Results!$B$20:$G$20)</f>
        <v>4.365609923422797</v>
      </c>
      <c r="P848" s="10" cm="1">
        <f t="array" aca="1" ref="P848" ca="1">SUMPRODUCT(J848:O848,TRANSPOSE(Test!BL$20:BL$25))+Test!$AD$20-Test!$BL$27</f>
        <v>19.321276963314606</v>
      </c>
      <c r="Q848" s="10" cm="1">
        <f t="array" aca="1" ref="Q848" ca="1">SUMPRODUCT(J848:O848,TRANSPOSE(Test!ES$20:ES$25))+Test!$AD$20-Test!$ES$27</f>
        <v>19.327983287893723</v>
      </c>
      <c r="R848" s="10">
        <f ca="1">I848-Results!$E$5*H848</f>
        <v>19.66233281747262</v>
      </c>
      <c r="S848" s="10" cm="1">
        <f t="array" aca="1" ref="S848" ca="1">SUMPRODUCT(J848:O848,TRANSPOSE(Test!AR$28:AR$33))+Test!$AD$20-Test!$AC$26</f>
        <v>18.892991437794489</v>
      </c>
      <c r="T848" s="10">
        <f ca="1">SUMPRODUCT(J848:O848,Results!K$9:P$9)</f>
        <v>19.33395417962463</v>
      </c>
      <c r="U848" s="10">
        <f ca="1">SUMPRODUCT(J848:O848,Results!K$9:P$9)+Test!$AD$20-Test!$AC$31</f>
        <v>19.350910236149723</v>
      </c>
      <c r="V848" s="10">
        <f t="shared" ca="1" si="79"/>
        <v>0.42075471498294092</v>
      </c>
      <c r="W848" s="10">
        <f t="shared" ca="1" si="80"/>
        <v>0.41404839040382413</v>
      </c>
      <c r="X848" s="10">
        <f t="shared" ca="1" si="81"/>
        <v>7.9698860824926498E-2</v>
      </c>
      <c r="Y848" s="10">
        <f t="shared" ca="1" si="82"/>
        <v>0.84904024050305793</v>
      </c>
      <c r="Z848" s="10">
        <f ca="1">I848-Test!$AD$20</f>
        <v>19.459903611415662</v>
      </c>
      <c r="AA848" s="10">
        <f t="shared" ca="1" si="83"/>
        <v>0.39112144214782418</v>
      </c>
    </row>
    <row r="849" spans="1:27">
      <c r="A849" s="6">
        <f ca="1">LN((RAND()^(-Results!$F$4))-1)</f>
        <v>0.82486083886961581</v>
      </c>
      <c r="B849" s="6">
        <f ca="1">LN((RAND()^(-Results!$F$4))-1)</f>
        <v>3.3563491379180248</v>
      </c>
      <c r="C849" s="6">
        <f ca="1">LN((RAND()^(-Results!$F$4))-1)</f>
        <v>-1.8291183690543431</v>
      </c>
      <c r="D849" s="6">
        <f ca="1">LN((RAND()^(-Results!$F$4))-1)</f>
        <v>-0.75439365450830242</v>
      </c>
      <c r="E849" s="6">
        <f ca="1">LN((RAND()^(-Results!$F$4))-1)</f>
        <v>-1.4180715614596553</v>
      </c>
      <c r="F849" s="6">
        <f ca="1">LN((RAND()^(-Results!$F$4))-1)</f>
        <v>-1.535138316603196</v>
      </c>
      <c r="G849" s="6">
        <f ca="1">LN((RAND()^(-Results!$F$4))-1)</f>
        <v>-0.31254719632535743</v>
      </c>
      <c r="H849" s="6">
        <f t="shared" ca="1" si="78"/>
        <v>-0.25429602588135319</v>
      </c>
      <c r="I849" s="10">
        <f ca="1">SUMPRODUCT(J849:O849,Results!B$12:G$12)+Results!$F$5*H849</f>
        <v>0.21892422401863842</v>
      </c>
      <c r="J849" s="10">
        <f ca="1">SUMPRODUCT($A849:$F849,Results!$B$15:$G$15)</f>
        <v>0.97719755303412414</v>
      </c>
      <c r="K849" s="10">
        <f ca="1">SUMPRODUCT($A849:$F849,Results!$B$16:$G$16)</f>
        <v>-3.868829477974236</v>
      </c>
      <c r="L849" s="10">
        <f ca="1">SUMPRODUCT($A849:$F849,Results!$B$17:$G$17)</f>
        <v>7.8286660297060315</v>
      </c>
      <c r="M849" s="10">
        <f ca="1">SUMPRODUCT($A849:$F849,Results!$B$18:$G$18)</f>
        <v>7.1621990398382174</v>
      </c>
      <c r="N849" s="10">
        <f ca="1">SUMPRODUCT($A849:$F849,Results!$B$19:$G$19)</f>
        <v>6.8813200689960032</v>
      </c>
      <c r="O849" s="10">
        <f ca="1">SUMPRODUCT($A849:$F849,Results!$B$20:$G$20)</f>
        <v>-1.8664329753901809</v>
      </c>
      <c r="P849" s="10" cm="1">
        <f t="array" aca="1" ref="P849" ca="1">SUMPRODUCT(J849:O849,TRANSPOSE(Test!BL$20:BL$25))+Test!$AD$20-Test!$BL$27</f>
        <v>-0.30383061437504111</v>
      </c>
      <c r="Q849" s="10" cm="1">
        <f t="array" aca="1" ref="Q849" ca="1">SUMPRODUCT(J849:O849,TRANSPOSE(Test!ES$20:ES$25))+Test!$AD$20-Test!$ES$27</f>
        <v>-0.20592928440508768</v>
      </c>
      <c r="R849" s="10">
        <f ca="1">I849-Results!$E$5*H849</f>
        <v>1.2361083275440512</v>
      </c>
      <c r="S849" s="10" cm="1">
        <f t="array" aca="1" ref="S849" ca="1">SUMPRODUCT(J849:O849,TRANSPOSE(Test!AR$28:AR$33))+Test!$AD$20-Test!$AC$26</f>
        <v>-7.270226544551817</v>
      </c>
      <c r="T849" s="10">
        <f ca="1">SUMPRODUCT(J849:O849,Results!K$9:P$9)</f>
        <v>0.25854432827154783</v>
      </c>
      <c r="U849" s="10">
        <f ca="1">SUMPRODUCT(J849:O849,Results!K$9:P$9)+Test!$AD$20-Test!$AC$31</f>
        <v>0.2755003847966403</v>
      </c>
      <c r="V849" s="10">
        <f t="shared" ca="1" si="79"/>
        <v>0.52275483839367953</v>
      </c>
      <c r="W849" s="10">
        <f t="shared" ca="1" si="80"/>
        <v>0.4248535084237261</v>
      </c>
      <c r="X849" s="10">
        <f t="shared" ca="1" si="81"/>
        <v>-1.0171841035254128</v>
      </c>
      <c r="Y849" s="10">
        <f t="shared" ca="1" si="82"/>
        <v>7.4891507685704557</v>
      </c>
      <c r="Z849" s="10">
        <f ca="1">I849-Test!$AD$20</f>
        <v>-6.3203842863246873E-2</v>
      </c>
      <c r="AA849" s="10">
        <f t="shared" ca="1" si="83"/>
        <v>-5.6576160778001872E-2</v>
      </c>
    </row>
    <row r="850" spans="1:27">
      <c r="A850" s="6">
        <f ca="1">LN((RAND()^(-Results!$F$4))-1)</f>
        <v>-0.72745551726806434</v>
      </c>
      <c r="B850" s="6">
        <f ca="1">LN((RAND()^(-Results!$F$4))-1)</f>
        <v>0.7757887379025501</v>
      </c>
      <c r="C850" s="6">
        <f ca="1">LN((RAND()^(-Results!$F$4))-1)</f>
        <v>-0.49661411913312603</v>
      </c>
      <c r="D850" s="6">
        <f ca="1">LN((RAND()^(-Results!$F$4))-1)</f>
        <v>1.2218328376134251</v>
      </c>
      <c r="E850" s="6">
        <f ca="1">LN((RAND()^(-Results!$F$4))-1)</f>
        <v>0.31333341178255897</v>
      </c>
      <c r="F850" s="6">
        <f ca="1">LN((RAND()^(-Results!$F$4))-1)</f>
        <v>1.1010031268205611</v>
      </c>
      <c r="G850" s="6">
        <f ca="1">LN((RAND()^(-Results!$F$4))-1)</f>
        <v>5.9427687398887477</v>
      </c>
      <c r="H850" s="6">
        <f t="shared" ca="1" si="78"/>
        <v>6.0010199103327517</v>
      </c>
      <c r="I850" s="10">
        <f ca="1">SUMPRODUCT(J850:O850,Results!B$12:G$12)+Results!$F$5*H850</f>
        <v>33.613086489975466</v>
      </c>
      <c r="J850" s="10">
        <f ca="1">SUMPRODUCT($A850:$F850,Results!$B$15:$G$15)</f>
        <v>-2.1688516794973891</v>
      </c>
      <c r="K850" s="10">
        <f ca="1">SUMPRODUCT($A850:$F850,Results!$B$16:$G$16)</f>
        <v>0.45747626673038189</v>
      </c>
      <c r="L850" s="10">
        <f ca="1">SUMPRODUCT($A850:$F850,Results!$B$17:$G$17)</f>
        <v>-1.9200320104613211</v>
      </c>
      <c r="M850" s="10">
        <f ca="1">SUMPRODUCT($A850:$F850,Results!$B$18:$G$18)</f>
        <v>-1.4129025216479836</v>
      </c>
      <c r="N850" s="10">
        <f ca="1">SUMPRODUCT($A850:$F850,Results!$B$19:$G$19)</f>
        <v>-0.98306351095832634</v>
      </c>
      <c r="O850" s="10">
        <f ca="1">SUMPRODUCT($A850:$F850,Results!$B$20:$G$20)</f>
        <v>0.40463975651356276</v>
      </c>
      <c r="P850" s="10" cm="1">
        <f t="array" aca="1" ref="P850" ca="1">SUMPRODUCT(J850:O850,TRANSPOSE(Test!BL$20:BL$25))+Test!$AD$20-Test!$BL$27</f>
        <v>3.1327587481686465</v>
      </c>
      <c r="Q850" s="10" cm="1">
        <f t="array" aca="1" ref="Q850" ca="1">SUMPRODUCT(J850:O850,TRANSPOSE(Test!ES$20:ES$25))+Test!$AD$20-Test!$ES$27</f>
        <v>3.2393649785078877</v>
      </c>
      <c r="R850" s="10">
        <f ca="1">I850-Results!$E$5*H850</f>
        <v>9.6090068486444586</v>
      </c>
      <c r="S850" s="10" cm="1">
        <f t="array" aca="1" ref="S850" ca="1">SUMPRODUCT(J850:O850,TRANSPOSE(Test!AR$28:AR$33))+Test!$AD$20-Test!$AC$26</f>
        <v>3.7411218152422139</v>
      </c>
      <c r="T850" s="10">
        <f ca="1">SUMPRODUCT(J850:O850,Results!K$9:P$9)</f>
        <v>3.7883979066026874</v>
      </c>
      <c r="U850" s="10">
        <f ca="1">SUMPRODUCT(J850:O850,Results!K$9:P$9)+Test!$AD$20-Test!$AC$31</f>
        <v>3.80535396312778</v>
      </c>
      <c r="V850" s="10">
        <f t="shared" ca="1" si="79"/>
        <v>30.480327741806818</v>
      </c>
      <c r="W850" s="10">
        <f t="shared" ca="1" si="80"/>
        <v>30.373721511467579</v>
      </c>
      <c r="X850" s="10">
        <f t="shared" ca="1" si="81"/>
        <v>24.004079641331007</v>
      </c>
      <c r="Y850" s="10">
        <f t="shared" ca="1" si="82"/>
        <v>29.871964674733253</v>
      </c>
      <c r="Z850" s="10">
        <f ca="1">I850-Test!$AD$20</f>
        <v>33.330958423093577</v>
      </c>
      <c r="AA850" s="10">
        <f t="shared" ca="1" si="83"/>
        <v>29.807732526847687</v>
      </c>
    </row>
    <row r="851" spans="1:27">
      <c r="A851" s="6">
        <f ca="1">LN((RAND()^(-Results!$F$4))-1)</f>
        <v>2.030862451802725</v>
      </c>
      <c r="B851" s="6">
        <f ca="1">LN((RAND()^(-Results!$F$4))-1)</f>
        <v>-0.68021875521113639</v>
      </c>
      <c r="C851" s="6">
        <f ca="1">LN((RAND()^(-Results!$F$4))-1)</f>
        <v>3.013881531856808</v>
      </c>
      <c r="D851" s="6">
        <f ca="1">LN((RAND()^(-Results!$F$4))-1)</f>
        <v>2.9631134393535832</v>
      </c>
      <c r="E851" s="6">
        <f ca="1">LN((RAND()^(-Results!$F$4))-1)</f>
        <v>0.9812034147471137</v>
      </c>
      <c r="F851" s="6">
        <f ca="1">LN((RAND()^(-Results!$F$4))-1)</f>
        <v>2.1741965171929691</v>
      </c>
      <c r="G851" s="6">
        <f ca="1">LN((RAND()^(-Results!$F$4))-1)</f>
        <v>-0.64410321234051249</v>
      </c>
      <c r="H851" s="6">
        <f t="shared" ca="1" si="78"/>
        <v>-0.58585204189650819</v>
      </c>
      <c r="I851" s="10">
        <f ca="1">SUMPRODUCT(J851:O851,Results!B$12:G$12)+Results!$F$5*H851</f>
        <v>24.580811332824496</v>
      </c>
      <c r="J851" s="10">
        <f ca="1">SUMPRODUCT($A851:$F851,Results!$B$15:$G$15)</f>
        <v>-11.14360503508739</v>
      </c>
      <c r="K851" s="10">
        <f ca="1">SUMPRODUCT($A851:$F851,Results!$B$16:$G$16)</f>
        <v>5.1028204609622065</v>
      </c>
      <c r="L851" s="10">
        <f ca="1">SUMPRODUCT($A851:$F851,Results!$B$17:$G$17)</f>
        <v>-3.7528573985793243</v>
      </c>
      <c r="M851" s="10">
        <f ca="1">SUMPRODUCT($A851:$F851,Results!$B$18:$G$18)</f>
        <v>-9.6213406022670789</v>
      </c>
      <c r="N851" s="10">
        <f ca="1">SUMPRODUCT($A851:$F851,Results!$B$19:$G$19)</f>
        <v>5.0743545220182913</v>
      </c>
      <c r="O851" s="10">
        <f ca="1">SUMPRODUCT($A851:$F851,Results!$B$20:$G$20)</f>
        <v>7.6913489440960854</v>
      </c>
      <c r="P851" s="10" cm="1">
        <f t="array" aca="1" ref="P851" ca="1">SUMPRODUCT(J851:O851,TRANSPOSE(Test!BL$20:BL$25))+Test!$AD$20-Test!$BL$27</f>
        <v>28.702000638566098</v>
      </c>
      <c r="Q851" s="10" cm="1">
        <f t="array" aca="1" ref="Q851" ca="1">SUMPRODUCT(J851:O851,TRANSPOSE(Test!ES$20:ES$25))+Test!$AD$20-Test!$ES$27</f>
        <v>28.69282384649393</v>
      </c>
      <c r="R851" s="10">
        <f ca="1">I851-Results!$E$5*H851</f>
        <v>26.92421950041053</v>
      </c>
      <c r="S851" s="10" cm="1">
        <f t="array" aca="1" ref="S851" ca="1">SUMPRODUCT(J851:O851,TRANSPOSE(Test!AR$28:AR$33))+Test!$AD$20-Test!$AC$26</f>
        <v>34.171904575939173</v>
      </c>
      <c r="T851" s="10">
        <f ca="1">SUMPRODUCT(J851:O851,Results!K$9:P$9)</f>
        <v>28.679654291111046</v>
      </c>
      <c r="U851" s="10">
        <f ca="1">SUMPRODUCT(J851:O851,Results!K$9:P$9)+Test!$AD$20-Test!$AC$31</f>
        <v>28.696610347636138</v>
      </c>
      <c r="V851" s="10">
        <f t="shared" ca="1" si="79"/>
        <v>-4.121189305741602</v>
      </c>
      <c r="W851" s="10">
        <f t="shared" ca="1" si="80"/>
        <v>-4.1120125136694341</v>
      </c>
      <c r="X851" s="10">
        <f t="shared" ca="1" si="81"/>
        <v>-2.3434081675860341</v>
      </c>
      <c r="Y851" s="10">
        <f t="shared" ca="1" si="82"/>
        <v>-9.5910932431146776</v>
      </c>
      <c r="Z851" s="10">
        <f ca="1">I851-Test!$AD$20</f>
        <v>24.298683265942611</v>
      </c>
      <c r="AA851" s="10">
        <f t="shared" ca="1" si="83"/>
        <v>-4.1157990148116426</v>
      </c>
    </row>
    <row r="852" spans="1:27">
      <c r="A852" s="6">
        <f ca="1">LN((RAND()^(-Results!$F$4))-1)</f>
        <v>-1.9487879412616236</v>
      </c>
      <c r="B852" s="6">
        <f ca="1">LN((RAND()^(-Results!$F$4))-1)</f>
        <v>0.57410015622154476</v>
      </c>
      <c r="C852" s="6">
        <f ca="1">LN((RAND()^(-Results!$F$4))-1)</f>
        <v>2.2740652619196573</v>
      </c>
      <c r="D852" s="6">
        <f ca="1">LN((RAND()^(-Results!$F$4))-1)</f>
        <v>1.5329657798692231</v>
      </c>
      <c r="E852" s="6">
        <f ca="1">LN((RAND()^(-Results!$F$4))-1)</f>
        <v>0.43158818608540078</v>
      </c>
      <c r="F852" s="6">
        <f ca="1">LN((RAND()^(-Results!$F$4))-1)</f>
        <v>1.4300093501316713</v>
      </c>
      <c r="G852" s="6">
        <f ca="1">LN((RAND()^(-Results!$F$4))-1)</f>
        <v>4.2751364797921445</v>
      </c>
      <c r="H852" s="6">
        <f t="shared" ca="1" si="78"/>
        <v>4.3333876502361486</v>
      </c>
      <c r="I852" s="10">
        <f ca="1">SUMPRODUCT(J852:O852,Results!B$12:G$12)+Results!$F$5*H852</f>
        <v>18.851620812527671</v>
      </c>
      <c r="J852" s="10">
        <f ca="1">SUMPRODUCT($A852:$F852,Results!$B$15:$G$15)</f>
        <v>2.6080732073200248</v>
      </c>
      <c r="K852" s="10">
        <f ca="1">SUMPRODUCT($A852:$F852,Results!$B$16:$G$16)</f>
        <v>4.5228573939392165</v>
      </c>
      <c r="L852" s="10">
        <f ca="1">SUMPRODUCT($A852:$F852,Results!$B$17:$G$17)</f>
        <v>0.26468568421527228</v>
      </c>
      <c r="M852" s="10">
        <f ca="1">SUMPRODUCT($A852:$F852,Results!$B$18:$G$18)</f>
        <v>-6.5497174140718499</v>
      </c>
      <c r="N852" s="10">
        <f ca="1">SUMPRODUCT($A852:$F852,Results!$B$19:$G$19)</f>
        <v>-2.1681998224990968</v>
      </c>
      <c r="O852" s="10">
        <f ca="1">SUMPRODUCT($A852:$F852,Results!$B$20:$G$20)</f>
        <v>2.6691089974203397</v>
      </c>
      <c r="P852" s="10" cm="1">
        <f t="array" aca="1" ref="P852" ca="1">SUMPRODUCT(J852:O852,TRANSPOSE(Test!BL$20:BL$25))+Test!$AD$20-Test!$BL$27</f>
        <v>-2.1744741886918177</v>
      </c>
      <c r="Q852" s="10" cm="1">
        <f t="array" aca="1" ref="Q852" ca="1">SUMPRODUCT(J852:O852,TRANSPOSE(Test!ES$20:ES$25))+Test!$AD$20-Test!$ES$27</f>
        <v>-2.0715257110753713</v>
      </c>
      <c r="R852" s="10">
        <f ca="1">I852-Results!$E$5*H852</f>
        <v>1.5180702115830762</v>
      </c>
      <c r="S852" s="10" cm="1">
        <f t="array" aca="1" ref="S852" ca="1">SUMPRODUCT(J852:O852,TRANSPOSE(Test!AR$28:AR$33))+Test!$AD$20-Test!$AC$26</f>
        <v>5.1665293352437862</v>
      </c>
      <c r="T852" s="10">
        <f ca="1">SUMPRODUCT(J852:O852,Results!K$9:P$9)</f>
        <v>-1.5304604141096319</v>
      </c>
      <c r="U852" s="10">
        <f ca="1">SUMPRODUCT(J852:O852,Results!K$9:P$9)+Test!$AD$20-Test!$AC$31</f>
        <v>-1.5135043575845395</v>
      </c>
      <c r="V852" s="10">
        <f t="shared" ca="1" si="79"/>
        <v>21.026095001219488</v>
      </c>
      <c r="W852" s="10">
        <f t="shared" ca="1" si="80"/>
        <v>20.923146523603041</v>
      </c>
      <c r="X852" s="10">
        <f t="shared" ca="1" si="81"/>
        <v>17.333550600944594</v>
      </c>
      <c r="Y852" s="10">
        <f t="shared" ca="1" si="82"/>
        <v>13.685091477283883</v>
      </c>
      <c r="Z852" s="10">
        <f ca="1">I852-Test!$AD$20</f>
        <v>18.569492745645785</v>
      </c>
      <c r="AA852" s="10">
        <f t="shared" ca="1" si="83"/>
        <v>20.365125170112211</v>
      </c>
    </row>
    <row r="853" spans="1:27">
      <c r="A853" s="6">
        <f ca="1">LN((RAND()^(-Results!$F$4))-1)</f>
        <v>1.9144576710919095</v>
      </c>
      <c r="B853" s="6">
        <f ca="1">LN((RAND()^(-Results!$F$4))-1)</f>
        <v>2.2088648476261827</v>
      </c>
      <c r="C853" s="6">
        <f ca="1">LN((RAND()^(-Results!$F$4))-1)</f>
        <v>-1.7524394559517573</v>
      </c>
      <c r="D853" s="6">
        <f ca="1">LN((RAND()^(-Results!$F$4))-1)</f>
        <v>2.9418936182497681</v>
      </c>
      <c r="E853" s="6">
        <f ca="1">LN((RAND()^(-Results!$F$4))-1)</f>
        <v>-0.6688220836269575</v>
      </c>
      <c r="F853" s="6">
        <f ca="1">LN((RAND()^(-Results!$F$4))-1)</f>
        <v>2.8997692756865985</v>
      </c>
      <c r="G853" s="6">
        <f ca="1">LN((RAND()^(-Results!$F$4))-1)</f>
        <v>2.2327207880539741</v>
      </c>
      <c r="H853" s="6">
        <f t="shared" ca="1" si="78"/>
        <v>2.2909719584979782</v>
      </c>
      <c r="I853" s="10">
        <f ca="1">SUMPRODUCT(J853:O853,Results!B$12:G$12)+Results!$F$5*H853</f>
        <v>42.574965552392527</v>
      </c>
      <c r="J853" s="10">
        <f ca="1">SUMPRODUCT($A853:$F853,Results!$B$15:$G$15)</f>
        <v>-14.76769391967024</v>
      </c>
      <c r="K853" s="10">
        <f ca="1">SUMPRODUCT($A853:$F853,Results!$B$16:$G$16)</f>
        <v>-2.6249909523550876</v>
      </c>
      <c r="L853" s="10">
        <f ca="1">SUMPRODUCT($A853:$F853,Results!$B$17:$G$17)</f>
        <v>-0.22441511452164908</v>
      </c>
      <c r="M853" s="10">
        <f ca="1">SUMPRODUCT($A853:$F853,Results!$B$18:$G$18)</f>
        <v>-2.5468840811583005</v>
      </c>
      <c r="N853" s="10">
        <f ca="1">SUMPRODUCT($A853:$F853,Results!$B$19:$G$19)</f>
        <v>7.9225689993047244</v>
      </c>
      <c r="O853" s="10">
        <f ca="1">SUMPRODUCT($A853:$F853,Results!$B$20:$G$20)</f>
        <v>4.8885655470172376</v>
      </c>
      <c r="P853" s="10" cm="1">
        <f t="array" aca="1" ref="P853" ca="1">SUMPRODUCT(J853:O853,TRANSPOSE(Test!BL$20:BL$25))+Test!$AD$20-Test!$BL$27</f>
        <v>29.381864477425228</v>
      </c>
      <c r="Q853" s="10" cm="1">
        <f t="array" aca="1" ref="Q853" ca="1">SUMPRODUCT(J853:O853,TRANSPOSE(Test!ES$20:ES$25))+Test!$AD$20-Test!$ES$27</f>
        <v>29.564065636994709</v>
      </c>
      <c r="R853" s="10">
        <f ca="1">I853-Results!$E$5*H853</f>
        <v>33.411077718400612</v>
      </c>
      <c r="S853" s="10" cm="1">
        <f t="array" aca="1" ref="S853" ca="1">SUMPRODUCT(J853:O853,TRANSPOSE(Test!AR$28:AR$33))+Test!$AD$20-Test!$AC$26</f>
        <v>26.41914734876924</v>
      </c>
      <c r="T853" s="10">
        <f ca="1">SUMPRODUCT(J853:O853,Results!K$9:P$9)</f>
        <v>30.515520535670792</v>
      </c>
      <c r="U853" s="10">
        <f ca="1">SUMPRODUCT(J853:O853,Results!K$9:P$9)+Test!$AD$20-Test!$AC$31</f>
        <v>30.532476592195884</v>
      </c>
      <c r="V853" s="10">
        <f t="shared" ca="1" si="79"/>
        <v>13.193101074967299</v>
      </c>
      <c r="W853" s="10">
        <f t="shared" ca="1" si="80"/>
        <v>13.010899915397818</v>
      </c>
      <c r="X853" s="10">
        <f t="shared" ca="1" si="81"/>
        <v>9.1638878339919145</v>
      </c>
      <c r="Y853" s="10">
        <f t="shared" ca="1" si="82"/>
        <v>16.155818203623287</v>
      </c>
      <c r="Z853" s="10">
        <f ca="1">I853-Test!$AD$20</f>
        <v>42.292837485510638</v>
      </c>
      <c r="AA853" s="10">
        <f t="shared" ca="1" si="83"/>
        <v>12.042488960196643</v>
      </c>
    </row>
    <row r="854" spans="1:27">
      <c r="A854" s="6">
        <f ca="1">LN((RAND()^(-Results!$F$4))-1)</f>
        <v>4.4909448618411556</v>
      </c>
      <c r="B854" s="6">
        <f ca="1">LN((RAND()^(-Results!$F$4))-1)</f>
        <v>-1.9830796327102858</v>
      </c>
      <c r="C854" s="6">
        <f ca="1">LN((RAND()^(-Results!$F$4))-1)</f>
        <v>1.7109967181560244</v>
      </c>
      <c r="D854" s="6">
        <f ca="1">LN((RAND()^(-Results!$F$4))-1)</f>
        <v>-0.27217015972202996</v>
      </c>
      <c r="E854" s="6">
        <f ca="1">LN((RAND()^(-Results!$F$4))-1)</f>
        <v>-0.42393021005677062</v>
      </c>
      <c r="F854" s="6">
        <f ca="1">LN((RAND()^(-Results!$F$4))-1)</f>
        <v>-1.7688628340252948</v>
      </c>
      <c r="G854" s="6">
        <f ca="1">LN((RAND()^(-Results!$F$4))-1)</f>
        <v>-0.28056603414031345</v>
      </c>
      <c r="H854" s="6">
        <f t="shared" ca="1" si="78"/>
        <v>-0.22231486369630921</v>
      </c>
      <c r="I854" s="10">
        <f ca="1">SUMPRODUCT(J854:O854,Results!B$12:G$12)+Results!$F$5*H854</f>
        <v>15.360796736487631</v>
      </c>
      <c r="J854" s="10">
        <f ca="1">SUMPRODUCT($A854:$F854,Results!$B$15:$G$15)</f>
        <v>-6.5705519274881894</v>
      </c>
      <c r="K854" s="10">
        <f ca="1">SUMPRODUCT($A854:$F854,Results!$B$16:$G$16)</f>
        <v>-1.3572818448719257</v>
      </c>
      <c r="L854" s="10">
        <f ca="1">SUMPRODUCT($A854:$F854,Results!$B$17:$G$17)</f>
        <v>2.6197996331417515</v>
      </c>
      <c r="M854" s="10">
        <f ca="1">SUMPRODUCT($A854:$F854,Results!$B$18:$G$18)</f>
        <v>0.18224959164941934</v>
      </c>
      <c r="N854" s="10">
        <f ca="1">SUMPRODUCT($A854:$F854,Results!$B$19:$G$19)</f>
        <v>8.2479038209604898</v>
      </c>
      <c r="O854" s="10">
        <f ca="1">SUMPRODUCT($A854:$F854,Results!$B$20:$G$20)</f>
        <v>3.8037849434145414</v>
      </c>
      <c r="P854" s="10" cm="1">
        <f t="array" aca="1" ref="P854" ca="1">SUMPRODUCT(J854:O854,TRANSPOSE(Test!BL$20:BL$25))+Test!$AD$20-Test!$BL$27</f>
        <v>17.665750975894092</v>
      </c>
      <c r="Q854" s="10" cm="1">
        <f t="array" aca="1" ref="Q854" ca="1">SUMPRODUCT(J854:O854,TRANSPOSE(Test!ES$20:ES$25))+Test!$AD$20-Test!$ES$27</f>
        <v>17.416499465636317</v>
      </c>
      <c r="R854" s="10">
        <f ca="1">I854-Results!$E$5*H854</f>
        <v>16.250056191272868</v>
      </c>
      <c r="S854" s="10" cm="1">
        <f t="array" aca="1" ref="S854" ca="1">SUMPRODUCT(J854:O854,TRANSPOSE(Test!AR$28:AR$33))+Test!$AD$20-Test!$AC$26</f>
        <v>15.395191140432672</v>
      </c>
      <c r="T854" s="10">
        <f ca="1">SUMPRODUCT(J854:O854,Results!K$9:P$9)</f>
        <v>16.119555182153544</v>
      </c>
      <c r="U854" s="10">
        <f ca="1">SUMPRODUCT(J854:O854,Results!K$9:P$9)+Test!$AD$20-Test!$AC$31</f>
        <v>16.136511238678636</v>
      </c>
      <c r="V854" s="10">
        <f t="shared" ca="1" si="79"/>
        <v>-2.3049542394064613</v>
      </c>
      <c r="W854" s="10">
        <f t="shared" ca="1" si="80"/>
        <v>-2.0557027291486865</v>
      </c>
      <c r="X854" s="10">
        <f t="shared" ca="1" si="81"/>
        <v>-0.88925945478523793</v>
      </c>
      <c r="Y854" s="10">
        <f t="shared" ca="1" si="82"/>
        <v>-3.4394403945041674E-2</v>
      </c>
      <c r="Z854" s="10">
        <f ca="1">I854-Test!$AD$20</f>
        <v>15.078668669605745</v>
      </c>
      <c r="AA854" s="10">
        <f t="shared" ca="1" si="83"/>
        <v>-0.77571450219100591</v>
      </c>
    </row>
    <row r="855" spans="1:27">
      <c r="A855" s="6">
        <f ca="1">LN((RAND()^(-Results!$F$4))-1)</f>
        <v>0.81344865496019791</v>
      </c>
      <c r="B855" s="6">
        <f ca="1">LN((RAND()^(-Results!$F$4))-1)</f>
        <v>-1.9116980142584177</v>
      </c>
      <c r="C855" s="6">
        <f ca="1">LN((RAND()^(-Results!$F$4))-1)</f>
        <v>0.23366504056113971</v>
      </c>
      <c r="D855" s="6">
        <f ca="1">LN((RAND()^(-Results!$F$4))-1)</f>
        <v>0.58657292385874038</v>
      </c>
      <c r="E855" s="6">
        <f ca="1">LN((RAND()^(-Results!$F$4))-1)</f>
        <v>0.39204972595792986</v>
      </c>
      <c r="F855" s="6">
        <f ca="1">LN((RAND()^(-Results!$F$4))-1)</f>
        <v>-0.36118540318249776</v>
      </c>
      <c r="G855" s="6">
        <f ca="1">LN((RAND()^(-Results!$F$4))-1)</f>
        <v>-2.4637761655783867</v>
      </c>
      <c r="H855" s="6">
        <f t="shared" ca="1" si="78"/>
        <v>-2.4055249951343827</v>
      </c>
      <c r="I855" s="10">
        <f ca="1">SUMPRODUCT(J855:O855,Results!B$12:G$12)+Results!$F$5*H855</f>
        <v>-11.173069967033303</v>
      </c>
      <c r="J855" s="10">
        <f ca="1">SUMPRODUCT($A855:$F855,Results!$B$15:$G$15)</f>
        <v>-2.0780499172280158</v>
      </c>
      <c r="K855" s="10">
        <f ca="1">SUMPRODUCT($A855:$F855,Results!$B$16:$G$16)</f>
        <v>-1.0146886543866234</v>
      </c>
      <c r="L855" s="10">
        <f ca="1">SUMPRODUCT($A855:$F855,Results!$B$17:$G$17)</f>
        <v>-2.5277858507896962</v>
      </c>
      <c r="M855" s="10">
        <f ca="1">SUMPRODUCT($A855:$F855,Results!$B$18:$G$18)</f>
        <v>-0.7031958112817378</v>
      </c>
      <c r="N855" s="10">
        <f ca="1">SUMPRODUCT($A855:$F855,Results!$B$19:$G$19)</f>
        <v>-1.7662826773642935</v>
      </c>
      <c r="O855" s="10">
        <f ca="1">SUMPRODUCT($A855:$F855,Results!$B$20:$G$20)</f>
        <v>0.44661430142671932</v>
      </c>
      <c r="P855" s="10" cm="1">
        <f t="array" aca="1" ref="P855" ca="1">SUMPRODUCT(J855:O855,TRANSPOSE(Test!BL$20:BL$25))+Test!$AD$20-Test!$BL$27</f>
        <v>1.5367878046195491</v>
      </c>
      <c r="Q855" s="10" cm="1">
        <f t="array" aca="1" ref="Q855" ca="1">SUMPRODUCT(J855:O855,TRANSPOSE(Test!ES$20:ES$25))+Test!$AD$20-Test!$ES$27</f>
        <v>1.4474738544640968</v>
      </c>
      <c r="R855" s="10">
        <f ca="1">I855-Results!$E$5*H855</f>
        <v>-1.5509699864957724</v>
      </c>
      <c r="S855" s="10" cm="1">
        <f t="array" aca="1" ref="S855" ca="1">SUMPRODUCT(J855:O855,TRANSPOSE(Test!AR$28:AR$33))+Test!$AD$20-Test!$AC$26</f>
        <v>1.9029725512069906</v>
      </c>
      <c r="T855" s="10">
        <f ca="1">SUMPRODUCT(J855:O855,Results!K$9:P$9)</f>
        <v>0.98786826131310823</v>
      </c>
      <c r="U855" s="10">
        <f ca="1">SUMPRODUCT(J855:O855,Results!K$9:P$9)+Test!$AD$20-Test!$AC$31</f>
        <v>1.0048243178382008</v>
      </c>
      <c r="V855" s="10">
        <f t="shared" ca="1" si="79"/>
        <v>-12.709857771652853</v>
      </c>
      <c r="W855" s="10">
        <f t="shared" ca="1" si="80"/>
        <v>-12.6205438214974</v>
      </c>
      <c r="X855" s="10">
        <f t="shared" ca="1" si="81"/>
        <v>-9.6220999805375307</v>
      </c>
      <c r="Y855" s="10">
        <f t="shared" ca="1" si="82"/>
        <v>-13.076042518240294</v>
      </c>
      <c r="Z855" s="10">
        <f ca="1">I855-Test!$AD$20</f>
        <v>-11.455198033915188</v>
      </c>
      <c r="AA855" s="10">
        <f t="shared" ca="1" si="83"/>
        <v>-12.177894284871504</v>
      </c>
    </row>
    <row r="856" spans="1:27">
      <c r="A856" s="6">
        <f ca="1">LN((RAND()^(-Results!$F$4))-1)</f>
        <v>-2.3007196724656049</v>
      </c>
      <c r="B856" s="6">
        <f ca="1">LN((RAND()^(-Results!$F$4))-1)</f>
        <v>-1.2517895302105868</v>
      </c>
      <c r="C856" s="6">
        <f ca="1">LN((RAND()^(-Results!$F$4))-1)</f>
        <v>0.25480650593705984</v>
      </c>
      <c r="D856" s="6">
        <f ca="1">LN((RAND()^(-Results!$F$4))-1)</f>
        <v>-0.12297966071628014</v>
      </c>
      <c r="E856" s="6">
        <f ca="1">LN((RAND()^(-Results!$F$4))-1)</f>
        <v>-2.4089611882909838</v>
      </c>
      <c r="F856" s="6">
        <f ca="1">LN((RAND()^(-Results!$F$4))-1)</f>
        <v>-1.8636745208940275</v>
      </c>
      <c r="G856" s="6">
        <f ca="1">LN((RAND()^(-Results!$F$4))-1)</f>
        <v>2.6993527419433025</v>
      </c>
      <c r="H856" s="6">
        <f t="shared" ca="1" si="78"/>
        <v>2.7576039123873066</v>
      </c>
      <c r="I856" s="10">
        <f ca="1">SUMPRODUCT(J856:O856,Results!B$12:G$12)+Results!$F$5*H856</f>
        <v>-21.534424205157844</v>
      </c>
      <c r="J856" s="10">
        <f ca="1">SUMPRODUCT($A856:$F856,Results!$B$15:$G$15)</f>
        <v>13.598185804406805</v>
      </c>
      <c r="K856" s="10">
        <f ca="1">SUMPRODUCT($A856:$F856,Results!$B$16:$G$16)</f>
        <v>-7.3252246807141805</v>
      </c>
      <c r="L856" s="10">
        <f ca="1">SUMPRODUCT($A856:$F856,Results!$B$17:$G$17)</f>
        <v>11.965063154439649</v>
      </c>
      <c r="M856" s="10">
        <f ca="1">SUMPRODUCT($A856:$F856,Results!$B$18:$G$18)</f>
        <v>1.7765234330588529</v>
      </c>
      <c r="N856" s="10">
        <f ca="1">SUMPRODUCT($A856:$F856,Results!$B$19:$G$19)</f>
        <v>-5.7573391410205872</v>
      </c>
      <c r="O856" s="10">
        <f ca="1">SUMPRODUCT($A856:$F856,Results!$B$20:$G$20)</f>
        <v>-1.5685496095052325</v>
      </c>
      <c r="P856" s="10" cm="1">
        <f t="array" aca="1" ref="P856" ca="1">SUMPRODUCT(J856:O856,TRANSPOSE(Test!BL$20:BL$25))+Test!$AD$20-Test!$BL$27</f>
        <v>-35.075275387931676</v>
      </c>
      <c r="Q856" s="10" cm="1">
        <f t="array" aca="1" ref="Q856" ca="1">SUMPRODUCT(J856:O856,TRANSPOSE(Test!ES$20:ES$25))+Test!$AD$20-Test!$ES$27</f>
        <v>-35.112693124212846</v>
      </c>
      <c r="R856" s="10">
        <f ca="1">I856-Results!$E$5*H856</f>
        <v>-32.564839854707074</v>
      </c>
      <c r="S856" s="10" cm="1">
        <f t="array" aca="1" ref="S856" ca="1">SUMPRODUCT(J856:O856,TRANSPOSE(Test!AR$28:AR$33))+Test!$AD$20-Test!$AC$26</f>
        <v>-31.031975056417238</v>
      </c>
      <c r="T856" s="10">
        <f ca="1">SUMPRODUCT(J856:O856,Results!K$9:P$9)</f>
        <v>-35.316028884616145</v>
      </c>
      <c r="U856" s="10">
        <f ca="1">SUMPRODUCT(J856:O856,Results!K$9:P$9)+Test!$AD$20-Test!$AC$31</f>
        <v>-35.299072828091049</v>
      </c>
      <c r="V856" s="10">
        <f t="shared" ca="1" si="79"/>
        <v>13.540851182773832</v>
      </c>
      <c r="W856" s="10">
        <f t="shared" ca="1" si="80"/>
        <v>13.578268919055002</v>
      </c>
      <c r="X856" s="10">
        <f t="shared" ca="1" si="81"/>
        <v>11.03041564954923</v>
      </c>
      <c r="Y856" s="10">
        <f t="shared" ca="1" si="82"/>
        <v>9.497550851259394</v>
      </c>
      <c r="Z856" s="10">
        <f ca="1">I856-Test!$AD$20</f>
        <v>-21.816552272039729</v>
      </c>
      <c r="AA856" s="10">
        <f t="shared" ca="1" si="83"/>
        <v>13.764648622933205</v>
      </c>
    </row>
    <row r="857" spans="1:27">
      <c r="A857" s="6">
        <f ca="1">LN((RAND()^(-Results!$F$4))-1)</f>
        <v>-4.1700315998940205</v>
      </c>
      <c r="B857" s="6">
        <f ca="1">LN((RAND()^(-Results!$F$4))-1)</f>
        <v>0.45288412481103657</v>
      </c>
      <c r="C857" s="6">
        <f ca="1">LN((RAND()^(-Results!$F$4))-1)</f>
        <v>-1.8404679058101061</v>
      </c>
      <c r="D857" s="6">
        <f ca="1">LN((RAND()^(-Results!$F$4))-1)</f>
        <v>0.67206233348746269</v>
      </c>
      <c r="E857" s="6">
        <f ca="1">LN((RAND()^(-Results!$F$4))-1)</f>
        <v>-0.45728580261379487</v>
      </c>
      <c r="F857" s="6">
        <f ca="1">LN((RAND()^(-Results!$F$4))-1)</f>
        <v>1.9877358694742822</v>
      </c>
      <c r="G857" s="6">
        <f ca="1">LN((RAND()^(-Results!$F$4))-1)</f>
        <v>0.477620210956543</v>
      </c>
      <c r="H857" s="6">
        <f t="shared" ca="1" si="78"/>
        <v>0.53587138140054724</v>
      </c>
      <c r="I857" s="10">
        <f ca="1">SUMPRODUCT(J857:O857,Results!B$12:G$12)+Results!$F$5*H857</f>
        <v>-16.980079006959038</v>
      </c>
      <c r="J857" s="10">
        <f ca="1">SUMPRODUCT($A857:$F857,Results!$B$15:$G$15)</f>
        <v>6.1112643494606314</v>
      </c>
      <c r="K857" s="10">
        <f ca="1">SUMPRODUCT($A857:$F857,Results!$B$16:$G$16)</f>
        <v>-2.1676295083837109</v>
      </c>
      <c r="L857" s="10">
        <f ca="1">SUMPRODUCT($A857:$F857,Results!$B$17:$G$17)</f>
        <v>-0.42987710971100257</v>
      </c>
      <c r="M857" s="10">
        <f ca="1">SUMPRODUCT($A857:$F857,Results!$B$18:$G$18)</f>
        <v>-1.2689003344154544</v>
      </c>
      <c r="N857" s="10">
        <f ca="1">SUMPRODUCT($A857:$F857,Results!$B$19:$G$19)</f>
        <v>-9.2133990806831978</v>
      </c>
      <c r="O857" s="10">
        <f ca="1">SUMPRODUCT($A857:$F857,Results!$B$20:$G$20)</f>
        <v>-2.5348558773902043</v>
      </c>
      <c r="P857" s="10" cm="1">
        <f t="array" aca="1" ref="P857" ca="1">SUMPRODUCT(J857:O857,TRANSPOSE(Test!BL$20:BL$25))+Test!$AD$20-Test!$BL$27</f>
        <v>-20.61048835532819</v>
      </c>
      <c r="Q857" s="10" cm="1">
        <f t="array" aca="1" ref="Q857" ca="1">SUMPRODUCT(J857:O857,TRANSPOSE(Test!ES$20:ES$25))+Test!$AD$20-Test!$ES$27</f>
        <v>-20.416570570232665</v>
      </c>
      <c r="R857" s="10">
        <f ca="1">I857-Results!$E$5*H857</f>
        <v>-19.123564532561225</v>
      </c>
      <c r="S857" s="10" cm="1">
        <f t="array" aca="1" ref="S857" ca="1">SUMPRODUCT(J857:O857,TRANSPOSE(Test!AR$28:AR$33))+Test!$AD$20-Test!$AC$26</f>
        <v>-16.988365050790634</v>
      </c>
      <c r="T857" s="10">
        <f ca="1">SUMPRODUCT(J857:O857,Results!K$9:P$9)</f>
        <v>-19.429035656518121</v>
      </c>
      <c r="U857" s="10">
        <f ca="1">SUMPRODUCT(J857:O857,Results!K$9:P$9)+Test!$AD$20-Test!$AC$31</f>
        <v>-19.412079599993028</v>
      </c>
      <c r="V857" s="10">
        <f t="shared" ca="1" si="79"/>
        <v>3.6304093483691524</v>
      </c>
      <c r="W857" s="10">
        <f t="shared" ca="1" si="80"/>
        <v>3.436491563273627</v>
      </c>
      <c r="X857" s="10">
        <f t="shared" ca="1" si="81"/>
        <v>2.1434855256021876</v>
      </c>
      <c r="Y857" s="10">
        <f t="shared" ca="1" si="82"/>
        <v>8.286043831596146E-3</v>
      </c>
      <c r="Z857" s="10">
        <f ca="1">I857-Test!$AD$20</f>
        <v>-17.262207073840923</v>
      </c>
      <c r="AA857" s="10">
        <f t="shared" ca="1" si="83"/>
        <v>2.4320005930339903</v>
      </c>
    </row>
    <row r="858" spans="1:27">
      <c r="A858" s="6">
        <f ca="1">LN((RAND()^(-Results!$F$4))-1)</f>
        <v>-1.9778608408210927</v>
      </c>
      <c r="B858" s="6">
        <f ca="1">LN((RAND()^(-Results!$F$4))-1)</f>
        <v>0.74646589195147983</v>
      </c>
      <c r="C858" s="6">
        <f ca="1">LN((RAND()^(-Results!$F$4))-1)</f>
        <v>0.82026983991668845</v>
      </c>
      <c r="D858" s="6">
        <f ca="1">LN((RAND()^(-Results!$F$4))-1)</f>
        <v>1.7089452213006517</v>
      </c>
      <c r="E858" s="6">
        <f ca="1">LN((RAND()^(-Results!$F$4))-1)</f>
        <v>1.4320739882622526</v>
      </c>
      <c r="F858" s="6">
        <f ca="1">LN((RAND()^(-Results!$F$4))-1)</f>
        <v>2.8806230994392878</v>
      </c>
      <c r="G858" s="6">
        <f ca="1">LN((RAND()^(-Results!$F$4))-1)</f>
        <v>1.136632951172502</v>
      </c>
      <c r="H858" s="6">
        <f t="shared" ca="1" si="78"/>
        <v>1.1948841216165063</v>
      </c>
      <c r="I858" s="10">
        <f ca="1">SUMPRODUCT(J858:O858,Results!B$12:G$12)+Results!$F$5*H858</f>
        <v>13.247574738998518</v>
      </c>
      <c r="J858" s="10">
        <f ca="1">SUMPRODUCT($A858:$F858,Results!$B$15:$G$15)</f>
        <v>-2.8138419950722735</v>
      </c>
      <c r="K858" s="10">
        <f ca="1">SUMPRODUCT($A858:$F858,Results!$B$16:$G$16)</f>
        <v>5.8567048357395199</v>
      </c>
      <c r="L858" s="10">
        <f ca="1">SUMPRODUCT($A858:$F858,Results!$B$17:$G$17)</f>
        <v>-6.7399572169909554</v>
      </c>
      <c r="M858" s="10">
        <f ca="1">SUMPRODUCT($A858:$F858,Results!$B$18:$G$18)</f>
        <v>-6.7249717902315869</v>
      </c>
      <c r="N858" s="10">
        <f ca="1">SUMPRODUCT($A858:$F858,Results!$B$19:$G$19)</f>
        <v>-3.3601085329942535</v>
      </c>
      <c r="O858" s="10">
        <f ca="1">SUMPRODUCT($A858:$F858,Results!$B$20:$G$20)</f>
        <v>1.8627856663555522</v>
      </c>
      <c r="P858" s="10" cm="1">
        <f t="array" aca="1" ref="P858" ca="1">SUMPRODUCT(J858:O858,TRANSPOSE(Test!BL$20:BL$25))+Test!$AD$20-Test!$BL$27</f>
        <v>7.3836987320055281</v>
      </c>
      <c r="Q858" s="10" cm="1">
        <f t="array" aca="1" ref="Q858" ca="1">SUMPRODUCT(J858:O858,TRANSPOSE(Test!ES$20:ES$25))+Test!$AD$20-Test!$ES$27</f>
        <v>7.5451802317737258</v>
      </c>
      <c r="R858" s="10">
        <f ca="1">I858-Results!$E$5*H858</f>
        <v>8.4680382525324926</v>
      </c>
      <c r="S858" s="10" cm="1">
        <f t="array" aca="1" ref="S858" ca="1">SUMPRODUCT(J858:O858,TRANSPOSE(Test!AR$28:AR$33))+Test!$AD$20-Test!$AC$26</f>
        <v>12.695465485206942</v>
      </c>
      <c r="T858" s="10">
        <f ca="1">SUMPRODUCT(J858:O858,Results!K$9:P$9)</f>
        <v>8.3852911897286013</v>
      </c>
      <c r="U858" s="10">
        <f ca="1">SUMPRODUCT(J858:O858,Results!K$9:P$9)+Test!$AD$20-Test!$AC$31</f>
        <v>8.4022472462536939</v>
      </c>
      <c r="V858" s="10">
        <f t="shared" ca="1" si="79"/>
        <v>5.8638760069929896</v>
      </c>
      <c r="W858" s="10">
        <f t="shared" ca="1" si="80"/>
        <v>5.7023945072247919</v>
      </c>
      <c r="X858" s="10">
        <f t="shared" ca="1" si="81"/>
        <v>4.779536486466025</v>
      </c>
      <c r="Y858" s="10">
        <f t="shared" ca="1" si="82"/>
        <v>0.55210925379157594</v>
      </c>
      <c r="Z858" s="10">
        <f ca="1">I858-Test!$AD$20</f>
        <v>12.965446672116633</v>
      </c>
      <c r="AA858" s="10">
        <f t="shared" ca="1" si="83"/>
        <v>4.8453274927448238</v>
      </c>
    </row>
    <row r="859" spans="1:27">
      <c r="A859" s="6">
        <f ca="1">LN((RAND()^(-Results!$F$4))-1)</f>
        <v>-0.83550010021881516</v>
      </c>
      <c r="B859" s="6">
        <f ca="1">LN((RAND()^(-Results!$F$4))-1)</f>
        <v>1.2408197367855136</v>
      </c>
      <c r="C859" s="6">
        <f ca="1">LN((RAND()^(-Results!$F$4))-1)</f>
        <v>0.52036284131280364</v>
      </c>
      <c r="D859" s="6">
        <f ca="1">LN((RAND()^(-Results!$F$4))-1)</f>
        <v>7.2955638660480854E-2</v>
      </c>
      <c r="E859" s="6">
        <f ca="1">LN((RAND()^(-Results!$F$4))-1)</f>
        <v>-1.9490495212382275</v>
      </c>
      <c r="F859" s="6">
        <f ca="1">LN((RAND()^(-Results!$F$4))-1)</f>
        <v>-0.84890102595871375</v>
      </c>
      <c r="G859" s="6">
        <f ca="1">LN((RAND()^(-Results!$F$4))-1)</f>
        <v>5.0158962389748085</v>
      </c>
      <c r="H859" s="6">
        <f t="shared" ca="1" si="78"/>
        <v>5.0741474094188126</v>
      </c>
      <c r="I859" s="10">
        <f ca="1">SUMPRODUCT(J859:O859,Results!B$12:G$12)+Results!$F$5*H859</f>
        <v>12.518836132591293</v>
      </c>
      <c r="J859" s="10">
        <f ca="1">SUMPRODUCT($A859:$F859,Results!$B$15:$G$15)</f>
        <v>6.5764722144350003</v>
      </c>
      <c r="K859" s="10">
        <f ca="1">SUMPRODUCT($A859:$F859,Results!$B$16:$G$16)</f>
        <v>-3.4606437845281488</v>
      </c>
      <c r="L859" s="10">
        <f ca="1">SUMPRODUCT($A859:$F859,Results!$B$17:$G$17)</f>
        <v>10.739197485717579</v>
      </c>
      <c r="M859" s="10">
        <f ca="1">SUMPRODUCT($A859:$F859,Results!$B$18:$G$18)</f>
        <v>0.85774922285169364</v>
      </c>
      <c r="N859" s="10">
        <f ca="1">SUMPRODUCT($A859:$F859,Results!$B$19:$G$19)</f>
        <v>1.9077805048999061</v>
      </c>
      <c r="O859" s="10">
        <f ca="1">SUMPRODUCT($A859:$F859,Results!$B$20:$G$20)</f>
        <v>0.73255184412416829</v>
      </c>
      <c r="P859" s="10" cm="1">
        <f t="array" aca="1" ref="P859" ca="1">SUMPRODUCT(J859:O859,TRANSPOSE(Test!BL$20:BL$25))+Test!$AD$20-Test!$BL$27</f>
        <v>-13.255083877804383</v>
      </c>
      <c r="Q859" s="10" cm="1">
        <f t="array" aca="1" ref="Q859" ca="1">SUMPRODUCT(J859:O859,TRANSPOSE(Test!ES$20:ES$25))+Test!$AD$20-Test!$ES$27</f>
        <v>-13.207810095326513</v>
      </c>
      <c r="R859" s="10">
        <f ca="1">I859-Results!$E$5*H859</f>
        <v>-7.7777535050839575</v>
      </c>
      <c r="S859" s="10" cm="1">
        <f t="array" aca="1" ref="S859" ca="1">SUMPRODUCT(J859:O859,TRANSPOSE(Test!AR$28:AR$33))+Test!$AD$20-Test!$AC$26</f>
        <v>-11.537349310353866</v>
      </c>
      <c r="T859" s="10">
        <f ca="1">SUMPRODUCT(J859:O859,Results!K$9:P$9)</f>
        <v>-12.981834609915353</v>
      </c>
      <c r="U859" s="10">
        <f ca="1">SUMPRODUCT(J859:O859,Results!K$9:P$9)+Test!$AD$20-Test!$AC$31</f>
        <v>-12.96487855339026</v>
      </c>
      <c r="V859" s="10">
        <f t="shared" ca="1" si="79"/>
        <v>25.773920010395678</v>
      </c>
      <c r="W859" s="10">
        <f t="shared" ca="1" si="80"/>
        <v>25.726646227917804</v>
      </c>
      <c r="X859" s="10">
        <f t="shared" ca="1" si="81"/>
        <v>20.29658963767525</v>
      </c>
      <c r="Y859" s="10">
        <f t="shared" ca="1" si="82"/>
        <v>24.056185442945157</v>
      </c>
      <c r="Z859" s="10">
        <f ca="1">I859-Test!$AD$20</f>
        <v>12.236708065709408</v>
      </c>
      <c r="AA859" s="10">
        <f t="shared" ca="1" si="83"/>
        <v>25.483714685981553</v>
      </c>
    </row>
    <row r="860" spans="1:27">
      <c r="A860" s="6">
        <f ca="1">LN((RAND()^(-Results!$F$4))-1)</f>
        <v>6.9644432237488232</v>
      </c>
      <c r="B860" s="6">
        <f ca="1">LN((RAND()^(-Results!$F$4))-1)</f>
        <v>-0.86410168504562412</v>
      </c>
      <c r="C860" s="6">
        <f ca="1">LN((RAND()^(-Results!$F$4))-1)</f>
        <v>-3.5738054960435663</v>
      </c>
      <c r="D860" s="6">
        <f ca="1">LN((RAND()^(-Results!$F$4))-1)</f>
        <v>-0.35433614955173903</v>
      </c>
      <c r="E860" s="6">
        <f ca="1">LN((RAND()^(-Results!$F$4))-1)</f>
        <v>1.1350473146480244</v>
      </c>
      <c r="F860" s="6">
        <f ca="1">LN((RAND()^(-Results!$F$4))-1)</f>
        <v>2.1540020405528169</v>
      </c>
      <c r="G860" s="6">
        <f ca="1">LN((RAND()^(-Results!$F$4))-1)</f>
        <v>1.7521760310146903</v>
      </c>
      <c r="H860" s="6">
        <f t="shared" ca="1" si="78"/>
        <v>1.8104272014586946</v>
      </c>
      <c r="I860" s="10">
        <f ca="1">SUMPRODUCT(J860:O860,Results!B$12:G$12)+Results!$F$5*H860</f>
        <v>67.702585862285687</v>
      </c>
      <c r="J860" s="10">
        <f ca="1">SUMPRODUCT($A860:$F860,Results!$B$15:$G$15)</f>
        <v>-27.739488307003551</v>
      </c>
      <c r="K860" s="10">
        <f ca="1">SUMPRODUCT($A860:$F860,Results!$B$16:$G$16)</f>
        <v>-1.417005374627514</v>
      </c>
      <c r="L860" s="10">
        <f ca="1">SUMPRODUCT($A860:$F860,Results!$B$17:$G$17)</f>
        <v>-13.213835471817191</v>
      </c>
      <c r="M860" s="10">
        <f ca="1">SUMPRODUCT($A860:$F860,Results!$B$18:$G$18)</f>
        <v>2.4904538856988081</v>
      </c>
      <c r="N860" s="10">
        <f ca="1">SUMPRODUCT($A860:$F860,Results!$B$19:$G$19)</f>
        <v>12.389428608813853</v>
      </c>
      <c r="O860" s="10">
        <f ca="1">SUMPRODUCT($A860:$F860,Results!$B$20:$G$20)</f>
        <v>3.0264180503360394</v>
      </c>
      <c r="P860" s="10" cm="1">
        <f t="array" aca="1" ref="P860" ca="1">SUMPRODUCT(J860:O860,TRANSPOSE(Test!BL$20:BL$25))+Test!$AD$20-Test!$BL$27</f>
        <v>57.525497403251649</v>
      </c>
      <c r="Q860" s="10" cm="1">
        <f t="array" aca="1" ref="Q860" ca="1">SUMPRODUCT(J860:O860,TRANSPOSE(Test!ES$20:ES$25))+Test!$AD$20-Test!$ES$27</f>
        <v>57.398703570352694</v>
      </c>
      <c r="R860" s="10">
        <f ca="1">I860-Results!$E$5*H860</f>
        <v>60.460877056450911</v>
      </c>
      <c r="S860" s="10" cm="1">
        <f t="array" aca="1" ref="S860" ca="1">SUMPRODUCT(J860:O860,TRANSPOSE(Test!AR$28:AR$33))+Test!$AD$20-Test!$AC$26</f>
        <v>44.515743383514099</v>
      </c>
      <c r="T860" s="10">
        <f ca="1">SUMPRODUCT(J860:O860,Results!K$9:P$9)</f>
        <v>56.707184490305146</v>
      </c>
      <c r="U860" s="10">
        <f ca="1">SUMPRODUCT(J860:O860,Results!K$9:P$9)+Test!$AD$20-Test!$AC$31</f>
        <v>56.724140546830242</v>
      </c>
      <c r="V860" s="10">
        <f t="shared" ca="1" si="79"/>
        <v>10.177088459034039</v>
      </c>
      <c r="W860" s="10">
        <f t="shared" ca="1" si="80"/>
        <v>10.303882291932993</v>
      </c>
      <c r="X860" s="10">
        <f t="shared" ca="1" si="81"/>
        <v>7.2417088058347758</v>
      </c>
      <c r="Y860" s="10">
        <f t="shared" ca="1" si="82"/>
        <v>23.186842478771588</v>
      </c>
      <c r="Z860" s="10">
        <f ca="1">I860-Test!$AD$20</f>
        <v>67.420457795403806</v>
      </c>
      <c r="AA860" s="10">
        <f t="shared" ca="1" si="83"/>
        <v>10.978445315455446</v>
      </c>
    </row>
    <row r="861" spans="1:27">
      <c r="A861" s="6">
        <f ca="1">LN((RAND()^(-Results!$F$4))-1)</f>
        <v>0.57493061510780197</v>
      </c>
      <c r="B861" s="6">
        <f ca="1">LN((RAND()^(-Results!$F$4))-1)</f>
        <v>6.6111472983504088E-2</v>
      </c>
      <c r="C861" s="6">
        <f ca="1">LN((RAND()^(-Results!$F$4))-1)</f>
        <v>0.32417837493328344</v>
      </c>
      <c r="D861" s="6">
        <f ca="1">LN((RAND()^(-Results!$F$4))-1)</f>
        <v>-0.40473978541780303</v>
      </c>
      <c r="E861" s="6">
        <f ca="1">LN((RAND()^(-Results!$F$4))-1)</f>
        <v>1.6164990990307593</v>
      </c>
      <c r="F861" s="6">
        <f ca="1">LN((RAND()^(-Results!$F$4))-1)</f>
        <v>0.98007273908972237</v>
      </c>
      <c r="G861" s="6">
        <f ca="1">LN((RAND()^(-Results!$F$4))-1)</f>
        <v>0.97316193717932764</v>
      </c>
      <c r="H861" s="6">
        <f t="shared" ca="1" si="78"/>
        <v>1.0314131076233319</v>
      </c>
      <c r="I861" s="10">
        <f ca="1">SUMPRODUCT(J861:O861,Results!B$12:G$12)+Results!$F$5*H861</f>
        <v>18.877718668723546</v>
      </c>
      <c r="J861" s="10">
        <f ca="1">SUMPRODUCT($A861:$F861,Results!$B$15:$G$15)</f>
        <v>-4.8770484135748466</v>
      </c>
      <c r="K861" s="10">
        <f ca="1">SUMPRODUCT($A861:$F861,Results!$B$16:$G$16)</f>
        <v>5.2650245995952831</v>
      </c>
      <c r="L861" s="10">
        <f ca="1">SUMPRODUCT($A861:$F861,Results!$B$17:$G$17)</f>
        <v>-7.6745881499513242</v>
      </c>
      <c r="M861" s="10">
        <f ca="1">SUMPRODUCT($A861:$F861,Results!$B$18:$G$18)</f>
        <v>-1.7079871961953139</v>
      </c>
      <c r="N861" s="10">
        <f ca="1">SUMPRODUCT($A861:$F861,Results!$B$19:$G$19)</f>
        <v>0.72656619505549747</v>
      </c>
      <c r="O861" s="10">
        <f ca="1">SUMPRODUCT($A861:$F861,Results!$B$20:$G$20)</f>
        <v>0.21883973045021599</v>
      </c>
      <c r="P861" s="10" cm="1">
        <f t="array" aca="1" ref="P861" ca="1">SUMPRODUCT(J861:O861,TRANSPOSE(Test!BL$20:BL$25))+Test!$AD$20-Test!$BL$27</f>
        <v>14.030547184007521</v>
      </c>
      <c r="Q861" s="10" cm="1">
        <f t="array" aca="1" ref="Q861" ca="1">SUMPRODUCT(J861:O861,TRANSPOSE(Test!ES$20:ES$25))+Test!$AD$20-Test!$ES$27</f>
        <v>14.028869047215521</v>
      </c>
      <c r="R861" s="10">
        <f ca="1">I861-Results!$E$5*H861</f>
        <v>14.752066238230217</v>
      </c>
      <c r="S861" s="10" cm="1">
        <f t="array" aca="1" ref="S861" ca="1">SUMPRODUCT(J861:O861,TRANSPOSE(Test!AR$28:AR$33))+Test!$AD$20-Test!$AC$26</f>
        <v>13.499439957142013</v>
      </c>
      <c r="T861" s="10">
        <f ca="1">SUMPRODUCT(J861:O861,Results!K$9:P$9)</f>
        <v>13.996742431522387</v>
      </c>
      <c r="U861" s="10">
        <f ca="1">SUMPRODUCT(J861:O861,Results!K$9:P$9)+Test!$AD$20-Test!$AC$31</f>
        <v>14.01369848804748</v>
      </c>
      <c r="V861" s="10">
        <f t="shared" ca="1" si="79"/>
        <v>4.847171484716025</v>
      </c>
      <c r="W861" s="10">
        <f t="shared" ca="1" si="80"/>
        <v>4.848849621508025</v>
      </c>
      <c r="X861" s="10">
        <f t="shared" ca="1" si="81"/>
        <v>4.1256524304933286</v>
      </c>
      <c r="Y861" s="10">
        <f t="shared" ca="1" si="82"/>
        <v>5.3782787115815331</v>
      </c>
      <c r="Z861" s="10">
        <f ca="1">I861-Test!$AD$20</f>
        <v>18.595590601841661</v>
      </c>
      <c r="AA861" s="10">
        <f t="shared" ca="1" si="83"/>
        <v>4.8640201806760661</v>
      </c>
    </row>
    <row r="862" spans="1:27">
      <c r="A862" s="6">
        <f ca="1">LN((RAND()^(-Results!$F$4))-1)</f>
        <v>1.0000208211005959</v>
      </c>
      <c r="B862" s="6">
        <f ca="1">LN((RAND()^(-Results!$F$4))-1)</f>
        <v>2.2450295173869912</v>
      </c>
      <c r="C862" s="6">
        <f ca="1">LN((RAND()^(-Results!$F$4))-1)</f>
        <v>-8.3073164859228318E-2</v>
      </c>
      <c r="D862" s="6">
        <f ca="1">LN((RAND()^(-Results!$F$4))-1)</f>
        <v>0.75188048937323815</v>
      </c>
      <c r="E862" s="6">
        <f ca="1">LN((RAND()^(-Results!$F$4))-1)</f>
        <v>-4.8005990488365882</v>
      </c>
      <c r="F862" s="6">
        <f ca="1">LN((RAND()^(-Results!$F$4))-1)</f>
        <v>-4.0832355393709232</v>
      </c>
      <c r="G862" s="6">
        <f ca="1">LN((RAND()^(-Results!$F$4))-1)</f>
        <v>1.5653103845705376</v>
      </c>
      <c r="H862" s="6">
        <f t="shared" ca="1" si="78"/>
        <v>1.6235615550145419</v>
      </c>
      <c r="I862" s="10">
        <f ca="1">SUMPRODUCT(J862:O862,Results!B$12:G$12)+Results!$F$5*H862</f>
        <v>-13.652553873837231</v>
      </c>
      <c r="J862" s="10">
        <f ca="1">SUMPRODUCT($A862:$F862,Results!$B$15:$G$15)</f>
        <v>9.9346447915559288</v>
      </c>
      <c r="K862" s="10">
        <f ca="1">SUMPRODUCT($A862:$F862,Results!$B$16:$G$16)</f>
        <v>-13.185758360145462</v>
      </c>
      <c r="L862" s="10">
        <f ca="1">SUMPRODUCT($A862:$F862,Results!$B$17:$G$17)</f>
        <v>25.905121002291146</v>
      </c>
      <c r="M862" s="10">
        <f ca="1">SUMPRODUCT($A862:$F862,Results!$B$18:$G$18)</f>
        <v>7.3392253564269803</v>
      </c>
      <c r="N862" s="10">
        <f ca="1">SUMPRODUCT($A862:$F862,Results!$B$19:$G$19)</f>
        <v>8.370009919192519</v>
      </c>
      <c r="O862" s="10">
        <f ca="1">SUMPRODUCT($A862:$F862,Results!$B$20:$G$20)</f>
        <v>1.1216303682533937</v>
      </c>
      <c r="P862" s="10" cm="1">
        <f t="array" aca="1" ref="P862" ca="1">SUMPRODUCT(J862:O862,TRANSPOSE(Test!BL$20:BL$25))+Test!$AD$20-Test!$BL$27</f>
        <v>-23.040112218804172</v>
      </c>
      <c r="Q862" s="10" cm="1">
        <f t="array" aca="1" ref="Q862" ca="1">SUMPRODUCT(J862:O862,TRANSPOSE(Test!ES$20:ES$25))+Test!$AD$20-Test!$ES$27</f>
        <v>-23.033313997056137</v>
      </c>
      <c r="R862" s="10">
        <f ca="1">I862-Results!$E$5*H862</f>
        <v>-20.146800093895401</v>
      </c>
      <c r="S862" s="10" cm="1">
        <f t="array" aca="1" ref="S862" ca="1">SUMPRODUCT(J862:O862,TRANSPOSE(Test!AR$28:AR$33))+Test!$AD$20-Test!$AC$26</f>
        <v>-25.788797017004907</v>
      </c>
      <c r="T862" s="10">
        <f ca="1">SUMPRODUCT(J862:O862,Results!K$9:P$9)</f>
        <v>-23.004940364781582</v>
      </c>
      <c r="U862" s="10">
        <f ca="1">SUMPRODUCT(J862:O862,Results!K$9:P$9)+Test!$AD$20-Test!$AC$31</f>
        <v>-22.98798430825649</v>
      </c>
      <c r="V862" s="10">
        <f t="shared" ca="1" si="79"/>
        <v>9.3875583449669406</v>
      </c>
      <c r="W862" s="10">
        <f t="shared" ca="1" si="80"/>
        <v>9.3807601232189057</v>
      </c>
      <c r="X862" s="10">
        <f t="shared" ca="1" si="81"/>
        <v>6.4942462200581694</v>
      </c>
      <c r="Y862" s="10">
        <f t="shared" ca="1" si="82"/>
        <v>12.136243143167675</v>
      </c>
      <c r="Z862" s="10">
        <f ca="1">I862-Test!$AD$20</f>
        <v>-13.934681940719116</v>
      </c>
      <c r="AA862" s="10">
        <f t="shared" ca="1" si="83"/>
        <v>9.3354304344192585</v>
      </c>
    </row>
    <row r="863" spans="1:27">
      <c r="A863" s="6">
        <f ca="1">LN((RAND()^(-Results!$F$4))-1)</f>
        <v>-1.690086590874075</v>
      </c>
      <c r="B863" s="6">
        <f ca="1">LN((RAND()^(-Results!$F$4))-1)</f>
        <v>3.2283898978598859</v>
      </c>
      <c r="C863" s="6">
        <f ca="1">LN((RAND()^(-Results!$F$4))-1)</f>
        <v>-1.4791626627099901</v>
      </c>
      <c r="D863" s="6">
        <f ca="1">LN((RAND()^(-Results!$F$4))-1)</f>
        <v>2.3384689644038033</v>
      </c>
      <c r="E863" s="6">
        <f ca="1">LN((RAND()^(-Results!$F$4))-1)</f>
        <v>-0.39623707250453738</v>
      </c>
      <c r="F863" s="6">
        <f ca="1">LN((RAND()^(-Results!$F$4))-1)</f>
        <v>0.6212103320417417</v>
      </c>
      <c r="G863" s="6">
        <f ca="1">LN((RAND()^(-Results!$F$4))-1)</f>
        <v>0.18947940858871232</v>
      </c>
      <c r="H863" s="6">
        <f t="shared" ca="1" si="78"/>
        <v>0.24773057903271656</v>
      </c>
      <c r="I863" s="10">
        <f ca="1">SUMPRODUCT(J863:O863,Results!B$12:G$12)+Results!$F$5*H863</f>
        <v>0.17125276880442986</v>
      </c>
      <c r="J863" s="10">
        <f ca="1">SUMPRODUCT($A863:$F863,Results!$B$15:$G$15)</f>
        <v>5.828096432432428E-2</v>
      </c>
      <c r="K863" s="10">
        <f ca="1">SUMPRODUCT($A863:$F863,Results!$B$16:$G$16)</f>
        <v>-1.959319860655121</v>
      </c>
      <c r="L863" s="10">
        <f ca="1">SUMPRODUCT($A863:$F863,Results!$B$17:$G$17)</f>
        <v>2.9161337005061259</v>
      </c>
      <c r="M863" s="10">
        <f ca="1">SUMPRODUCT($A863:$F863,Results!$B$18:$G$18)</f>
        <v>1.256227858495419</v>
      </c>
      <c r="N863" s="10">
        <f ca="1">SUMPRODUCT($A863:$F863,Results!$B$19:$G$19)</f>
        <v>8.1684241513938327E-2</v>
      </c>
      <c r="O863" s="10">
        <f ca="1">SUMPRODUCT($A863:$F863,Results!$B$20:$G$20)</f>
        <v>-0.63440483010869997</v>
      </c>
      <c r="P863" s="10" cm="1">
        <f t="array" aca="1" ref="P863" ca="1">SUMPRODUCT(J863:O863,TRANSPOSE(Test!BL$20:BL$25))+Test!$AD$20-Test!$BL$27</f>
        <v>-2.7692692297085233</v>
      </c>
      <c r="Q863" s="10" cm="1">
        <f t="array" aca="1" ref="Q863" ca="1">SUMPRODUCT(J863:O863,TRANSPOSE(Test!ES$20:ES$25))+Test!$AD$20-Test!$ES$27</f>
        <v>-2.5076448784501353</v>
      </c>
      <c r="R863" s="10">
        <f ca="1">I863-Results!$E$5*H863</f>
        <v>-0.81966954732643638</v>
      </c>
      <c r="S863" s="10" cm="1">
        <f t="array" aca="1" ref="S863" ca="1">SUMPRODUCT(J863:O863,TRANSPOSE(Test!AR$28:AR$33))+Test!$AD$20-Test!$AC$26</f>
        <v>-3.9260041778805004</v>
      </c>
      <c r="T863" s="10">
        <f ca="1">SUMPRODUCT(J863:O863,Results!K$9:P$9)</f>
        <v>-1.1477028228116668</v>
      </c>
      <c r="U863" s="10">
        <f ca="1">SUMPRODUCT(J863:O863,Results!K$9:P$9)+Test!$AD$20-Test!$AC$31</f>
        <v>-1.1307467662865744</v>
      </c>
      <c r="V863" s="10">
        <f t="shared" ca="1" si="79"/>
        <v>2.9405219985129532</v>
      </c>
      <c r="W863" s="10">
        <f t="shared" ca="1" si="80"/>
        <v>2.6788976472545651</v>
      </c>
      <c r="X863" s="10">
        <f t="shared" ca="1" si="81"/>
        <v>0.99092231613086623</v>
      </c>
      <c r="Y863" s="10">
        <f t="shared" ca="1" si="82"/>
        <v>4.0972569466849302</v>
      </c>
      <c r="Z863" s="10">
        <f ca="1">I863-Test!$AD$20</f>
        <v>-0.11087529807745544</v>
      </c>
      <c r="AA863" s="10">
        <f t="shared" ca="1" si="83"/>
        <v>1.3019995350910043</v>
      </c>
    </row>
    <row r="864" spans="1:27">
      <c r="A864" s="6">
        <f ca="1">LN((RAND()^(-Results!$F$4))-1)</f>
        <v>2.1521947638969445</v>
      </c>
      <c r="B864" s="6">
        <f ca="1">LN((RAND()^(-Results!$F$4))-1)</f>
        <v>-0.45549127467618739</v>
      </c>
      <c r="C864" s="6">
        <f ca="1">LN((RAND()^(-Results!$F$4))-1)</f>
        <v>0.26606052669995939</v>
      </c>
      <c r="D864" s="6">
        <f ca="1">LN((RAND()^(-Results!$F$4))-1)</f>
        <v>-0.30014452236372235</v>
      </c>
      <c r="E864" s="6">
        <f ca="1">LN((RAND()^(-Results!$F$4))-1)</f>
        <v>1.2456312294473479</v>
      </c>
      <c r="F864" s="6">
        <f ca="1">LN((RAND()^(-Results!$F$4))-1)</f>
        <v>0.15279456567639924</v>
      </c>
      <c r="G864" s="6">
        <f ca="1">LN((RAND()^(-Results!$F$4))-1)</f>
        <v>-1.9434509412241674</v>
      </c>
      <c r="H864" s="6">
        <f t="shared" ca="1" si="78"/>
        <v>-1.8851997707801631</v>
      </c>
      <c r="I864" s="10">
        <f ca="1">SUMPRODUCT(J864:O864,Results!B$12:G$12)+Results!$F$5*H864</f>
        <v>8.8501743351805722</v>
      </c>
      <c r="J864" s="10">
        <f ca="1">SUMPRODUCT($A864:$F864,Results!$B$15:$G$15)</f>
        <v>-7.290763781872001</v>
      </c>
      <c r="K864" s="10">
        <f ca="1">SUMPRODUCT($A864:$F864,Results!$B$16:$G$16)</f>
        <v>3.1592535012754728</v>
      </c>
      <c r="L864" s="10">
        <f ca="1">SUMPRODUCT($A864:$F864,Results!$B$17:$G$17)</f>
        <v>-6.0915733014847229</v>
      </c>
      <c r="M864" s="10">
        <f ca="1">SUMPRODUCT($A864:$F864,Results!$B$18:$G$18)</f>
        <v>-0.3317292190829394</v>
      </c>
      <c r="N864" s="10">
        <f ca="1">SUMPRODUCT($A864:$F864,Results!$B$19:$G$19)</f>
        <v>3.4650317430922524</v>
      </c>
      <c r="O864" s="10">
        <f ca="1">SUMPRODUCT($A864:$F864,Results!$B$20:$G$20)</f>
        <v>0.95892323072610841</v>
      </c>
      <c r="P864" s="10" cm="1">
        <f t="array" aca="1" ref="P864" ca="1">SUMPRODUCT(J864:O864,TRANSPOSE(Test!BL$20:BL$25))+Test!$AD$20-Test!$BL$27</f>
        <v>18.668429918045717</v>
      </c>
      <c r="Q864" s="10" cm="1">
        <f t="array" aca="1" ref="Q864" ca="1">SUMPRODUCT(J864:O864,TRANSPOSE(Test!ES$20:ES$25))+Test!$AD$20-Test!$ES$27</f>
        <v>18.595528832968871</v>
      </c>
      <c r="R864" s="10">
        <f ca="1">I864-Results!$E$5*H864</f>
        <v>16.390973418301225</v>
      </c>
      <c r="S864" s="10" cm="1">
        <f t="array" aca="1" ref="S864" ca="1">SUMPRODUCT(J864:O864,TRANSPOSE(Test!AR$28:AR$33))+Test!$AD$20-Test!$AC$26</f>
        <v>16.104231184083435</v>
      </c>
      <c r="T864" s="10">
        <f ca="1">SUMPRODUCT(J864:O864,Results!K$9:P$9)</f>
        <v>18.199802431224114</v>
      </c>
      <c r="U864" s="10">
        <f ca="1">SUMPRODUCT(J864:O864,Results!K$9:P$9)+Test!$AD$20-Test!$AC$31</f>
        <v>18.216758487749207</v>
      </c>
      <c r="V864" s="10">
        <f t="shared" ca="1" si="79"/>
        <v>-9.8182555828651452</v>
      </c>
      <c r="W864" s="10">
        <f t="shared" ca="1" si="80"/>
        <v>-9.7453544977882984</v>
      </c>
      <c r="X864" s="10">
        <f t="shared" ca="1" si="81"/>
        <v>-7.5407990831206533</v>
      </c>
      <c r="Y864" s="10">
        <f t="shared" ca="1" si="82"/>
        <v>-7.254056848902863</v>
      </c>
      <c r="Z864" s="10">
        <f ca="1">I864-Test!$AD$20</f>
        <v>8.5680462682986871</v>
      </c>
      <c r="AA864" s="10">
        <f t="shared" ca="1" si="83"/>
        <v>-9.3665841525686346</v>
      </c>
    </row>
    <row r="865" spans="1:27">
      <c r="A865" s="6">
        <f ca="1">LN((RAND()^(-Results!$F$4))-1)</f>
        <v>5.8414468684552148E-2</v>
      </c>
      <c r="B865" s="6">
        <f ca="1">LN((RAND()^(-Results!$F$4))-1)</f>
        <v>3.8055471266736793</v>
      </c>
      <c r="C865" s="6">
        <f ca="1">LN((RAND()^(-Results!$F$4))-1)</f>
        <v>0.39089883032070727</v>
      </c>
      <c r="D865" s="6">
        <f ca="1">LN((RAND()^(-Results!$F$4))-1)</f>
        <v>-0.76858349264135895</v>
      </c>
      <c r="E865" s="6">
        <f ca="1">LN((RAND()^(-Results!$F$4))-1)</f>
        <v>0.9110338142100608</v>
      </c>
      <c r="F865" s="6">
        <f ca="1">LN((RAND()^(-Results!$F$4))-1)</f>
        <v>3.7092351451402097</v>
      </c>
      <c r="G865" s="6">
        <f ca="1">LN((RAND()^(-Results!$F$4))-1)</f>
        <v>3.2539788185990215</v>
      </c>
      <c r="H865" s="6">
        <f t="shared" ca="1" si="78"/>
        <v>3.3122299890430256</v>
      </c>
      <c r="I865" s="10">
        <f ca="1">SUMPRODUCT(J865:O865,Results!B$12:G$12)+Results!$F$5*H865</f>
        <v>46.038163275514833</v>
      </c>
      <c r="J865" s="10">
        <f ca="1">SUMPRODUCT($A865:$F865,Results!$B$15:$G$15)</f>
        <v>-8.1060739703943483</v>
      </c>
      <c r="K865" s="10">
        <f ca="1">SUMPRODUCT($A865:$F865,Results!$B$16:$G$16)</f>
        <v>8.9900224771554402</v>
      </c>
      <c r="L865" s="10">
        <f ca="1">SUMPRODUCT($A865:$F865,Results!$B$17:$G$17)</f>
        <v>-4.7155677523020696</v>
      </c>
      <c r="M865" s="10">
        <f ca="1">SUMPRODUCT($A865:$F865,Results!$B$18:$G$18)</f>
        <v>-4.8158092791343829</v>
      </c>
      <c r="N865" s="10">
        <f ca="1">SUMPRODUCT($A865:$F865,Results!$B$19:$G$19)</f>
        <v>7.7987289818420233</v>
      </c>
      <c r="O865" s="10">
        <f ca="1">SUMPRODUCT($A865:$F865,Results!$B$20:$G$20)</f>
        <v>3.1969629012881509</v>
      </c>
      <c r="P865" s="10" cm="1">
        <f t="array" aca="1" ref="P865" ca="1">SUMPRODUCT(J865:O865,TRANSPOSE(Test!BL$20:BL$25))+Test!$AD$20-Test!$BL$27</f>
        <v>28.512818695309473</v>
      </c>
      <c r="Q865" s="10" cm="1">
        <f t="array" aca="1" ref="Q865" ca="1">SUMPRODUCT(J865:O865,TRANSPOSE(Test!ES$20:ES$25))+Test!$AD$20-Test!$ES$27</f>
        <v>28.706243667389924</v>
      </c>
      <c r="R865" s="10">
        <f ca="1">I865-Results!$E$5*H865</f>
        <v>32.789243319342731</v>
      </c>
      <c r="S865" s="10" cm="1">
        <f t="array" aca="1" ref="S865" ca="1">SUMPRODUCT(J865:O865,TRANSPOSE(Test!AR$28:AR$33))+Test!$AD$20-Test!$AC$26</f>
        <v>28.847983897959317</v>
      </c>
      <c r="T865" s="10">
        <f ca="1">SUMPRODUCT(J865:O865,Results!K$9:P$9)</f>
        <v>29.653225379024068</v>
      </c>
      <c r="U865" s="10">
        <f ca="1">SUMPRODUCT(J865:O865,Results!K$9:P$9)+Test!$AD$20-Test!$AC$31</f>
        <v>29.670181435549161</v>
      </c>
      <c r="V865" s="10">
        <f t="shared" ca="1" si="79"/>
        <v>17.52534458020536</v>
      </c>
      <c r="W865" s="10">
        <f t="shared" ca="1" si="80"/>
        <v>17.33191960812491</v>
      </c>
      <c r="X865" s="10">
        <f t="shared" ca="1" si="81"/>
        <v>13.248919956172102</v>
      </c>
      <c r="Y865" s="10">
        <f t="shared" ca="1" si="82"/>
        <v>17.190179377555516</v>
      </c>
      <c r="Z865" s="10">
        <f ca="1">I865-Test!$AD$20</f>
        <v>45.756035208632944</v>
      </c>
      <c r="AA865" s="10">
        <f t="shared" ca="1" si="83"/>
        <v>16.367981839965672</v>
      </c>
    </row>
    <row r="866" spans="1:27">
      <c r="A866" s="6">
        <f ca="1">LN((RAND()^(-Results!$F$4))-1)</f>
        <v>-0.97779062042990261</v>
      </c>
      <c r="B866" s="6">
        <f ca="1">LN((RAND()^(-Results!$F$4))-1)</f>
        <v>-0.36273827329610842</v>
      </c>
      <c r="C866" s="6">
        <f ca="1">LN((RAND()^(-Results!$F$4))-1)</f>
        <v>-0.35425052978387006</v>
      </c>
      <c r="D866" s="6">
        <f ca="1">LN((RAND()^(-Results!$F$4))-1)</f>
        <v>-2.2580724863571402</v>
      </c>
      <c r="E866" s="6">
        <f ca="1">LN((RAND()^(-Results!$F$4))-1)</f>
        <v>-3.343345006021154</v>
      </c>
      <c r="F866" s="6">
        <f ca="1">LN((RAND()^(-Results!$F$4))-1)</f>
        <v>3.9170654207654048</v>
      </c>
      <c r="G866" s="6">
        <f ca="1">LN((RAND()^(-Results!$F$4))-1)</f>
        <v>-2.033258460100368</v>
      </c>
      <c r="H866" s="6">
        <f t="shared" ca="1" si="78"/>
        <v>-1.9750072896563637</v>
      </c>
      <c r="I866" s="10">
        <f ca="1">SUMPRODUCT(J866:O866,Results!B$12:G$12)+Results!$F$5*H866</f>
        <v>-11.428701109128969</v>
      </c>
      <c r="J866" s="10">
        <f ca="1">SUMPRODUCT($A866:$F866,Results!$B$15:$G$15)</f>
        <v>1.0726859047288109</v>
      </c>
      <c r="K866" s="10">
        <f ca="1">SUMPRODUCT($A866:$F866,Results!$B$16:$G$16)</f>
        <v>-3.4751708076884635</v>
      </c>
      <c r="L866" s="10">
        <f ca="1">SUMPRODUCT($A866:$F866,Results!$B$17:$G$17)</f>
        <v>8.9353773049574681</v>
      </c>
      <c r="M866" s="10">
        <f ca="1">SUMPRODUCT($A866:$F866,Results!$B$18:$G$18)</f>
        <v>-5.7439195357667279</v>
      </c>
      <c r="N866" s="10">
        <f ca="1">SUMPRODUCT($A866:$F866,Results!$B$19:$G$19)</f>
        <v>2.8683457453213674</v>
      </c>
      <c r="O866" s="10">
        <f ca="1">SUMPRODUCT($A866:$F866,Results!$B$20:$G$20)</f>
        <v>4.5395411993766688</v>
      </c>
      <c r="P866" s="10" cm="1">
        <f t="array" aca="1" ref="P866" ca="1">SUMPRODUCT(J866:O866,TRANSPOSE(Test!BL$20:BL$25))+Test!$AD$20-Test!$BL$27</f>
        <v>-2.0921615476084674</v>
      </c>
      <c r="Q866" s="10" cm="1">
        <f t="array" aca="1" ref="Q866" ca="1">SUMPRODUCT(J866:O866,TRANSPOSE(Test!ES$20:ES$25))+Test!$AD$20-Test!$ES$27</f>
        <v>-2.0854579622738396</v>
      </c>
      <c r="R866" s="10">
        <f ca="1">I866-Results!$E$5*H866</f>
        <v>-3.5286719505035142</v>
      </c>
      <c r="S866" s="10" cm="1">
        <f t="array" aca="1" ref="S866" ca="1">SUMPRODUCT(J866:O866,TRANSPOSE(Test!AR$28:AR$33))+Test!$AD$20-Test!$AC$26</f>
        <v>3.4476967333189323</v>
      </c>
      <c r="T866" s="10">
        <f ca="1">SUMPRODUCT(J866:O866,Results!K$9:P$9)</f>
        <v>-2.1239103742955274</v>
      </c>
      <c r="U866" s="10">
        <f ca="1">SUMPRODUCT(J866:O866,Results!K$9:P$9)+Test!$AD$20-Test!$AC$31</f>
        <v>-2.1069543177704348</v>
      </c>
      <c r="V866" s="10">
        <f t="shared" ca="1" si="79"/>
        <v>-9.3365395615205014</v>
      </c>
      <c r="W866" s="10">
        <f t="shared" ca="1" si="80"/>
        <v>-9.34324314685513</v>
      </c>
      <c r="X866" s="10">
        <f t="shared" ca="1" si="81"/>
        <v>-7.900029158625455</v>
      </c>
      <c r="Y866" s="10">
        <f t="shared" ca="1" si="82"/>
        <v>-14.876397842447901</v>
      </c>
      <c r="Z866" s="10">
        <f ca="1">I866-Test!$AD$20</f>
        <v>-11.710829176010854</v>
      </c>
      <c r="AA866" s="10">
        <f t="shared" ca="1" si="83"/>
        <v>-9.3217467913585352</v>
      </c>
    </row>
    <row r="867" spans="1:27">
      <c r="A867" s="6">
        <f ca="1">LN((RAND()^(-Results!$F$4))-1)</f>
        <v>1.0039114298490104</v>
      </c>
      <c r="B867" s="6">
        <f ca="1">LN((RAND()^(-Results!$F$4))-1)</f>
        <v>-0.41545776412760055</v>
      </c>
      <c r="C867" s="6">
        <f ca="1">LN((RAND()^(-Results!$F$4))-1)</f>
        <v>1.0760928775996148</v>
      </c>
      <c r="D867" s="6">
        <f ca="1">LN((RAND()^(-Results!$F$4))-1)</f>
        <v>-3.1431753479678517</v>
      </c>
      <c r="E867" s="6">
        <f ca="1">LN((RAND()^(-Results!$F$4))-1)</f>
        <v>-0.22714234030577748</v>
      </c>
      <c r="F867" s="6">
        <f ca="1">LN((RAND()^(-Results!$F$4))-1)</f>
        <v>-3.2785974042711854</v>
      </c>
      <c r="G867" s="6">
        <f ca="1">LN((RAND()^(-Results!$F$4))-1)</f>
        <v>-0.13856397970598791</v>
      </c>
      <c r="H867" s="6">
        <f t="shared" ca="1" si="78"/>
        <v>-8.0312809261983656E-2</v>
      </c>
      <c r="I867" s="10">
        <f ca="1">SUMPRODUCT(J867:O867,Results!B$12:G$12)+Results!$F$5*H867</f>
        <v>-11.988329109257883</v>
      </c>
      <c r="J867" s="10">
        <f ca="1">SUMPRODUCT($A867:$F867,Results!$B$15:$G$15)</f>
        <v>7.7270453911300567</v>
      </c>
      <c r="K867" s="10">
        <f ca="1">SUMPRODUCT($A867:$F867,Results!$B$16:$G$16)</f>
        <v>0.74252852917921119</v>
      </c>
      <c r="L867" s="10">
        <f ca="1">SUMPRODUCT($A867:$F867,Results!$B$17:$G$17)</f>
        <v>4.2001619158139416</v>
      </c>
      <c r="M867" s="10">
        <f ca="1">SUMPRODUCT($A867:$F867,Results!$B$18:$G$18)</f>
        <v>5.3502671718318888</v>
      </c>
      <c r="N867" s="10">
        <f ca="1">SUMPRODUCT($A867:$F867,Results!$B$19:$G$19)</f>
        <v>2.0971815022014866</v>
      </c>
      <c r="O867" s="10">
        <f ca="1">SUMPRODUCT($A867:$F867,Results!$B$20:$G$20)</f>
        <v>-2.8668430651713419</v>
      </c>
      <c r="P867" s="10" cm="1">
        <f t="array" aca="1" ref="P867" ca="1">SUMPRODUCT(J867:O867,TRANSPOSE(Test!BL$20:BL$25))+Test!$AD$20-Test!$BL$27</f>
        <v>-10.782694103988334</v>
      </c>
      <c r="Q867" s="10" cm="1">
        <f t="array" aca="1" ref="Q867" ca="1">SUMPRODUCT(J867:O867,TRANSPOSE(Test!ES$20:ES$25))+Test!$AD$20-Test!$ES$27</f>
        <v>-10.963702487392899</v>
      </c>
      <c r="R867" s="10">
        <f ca="1">I867-Results!$E$5*H867</f>
        <v>-11.667077872209948</v>
      </c>
      <c r="S867" s="10" cm="1">
        <f t="array" aca="1" ref="S867" ca="1">SUMPRODUCT(J867:O867,TRANSPOSE(Test!AR$28:AR$33))+Test!$AD$20-Test!$AC$26</f>
        <v>-13.397277271674023</v>
      </c>
      <c r="T867" s="10">
        <f ca="1">SUMPRODUCT(J867:O867,Results!K$9:P$9)</f>
        <v>-11.954577907195841</v>
      </c>
      <c r="U867" s="10">
        <f ca="1">SUMPRODUCT(J867:O867,Results!K$9:P$9)+Test!$AD$20-Test!$AC$31</f>
        <v>-11.937621850670748</v>
      </c>
      <c r="V867" s="10">
        <f t="shared" ca="1" si="79"/>
        <v>-1.2056350052695493</v>
      </c>
      <c r="W867" s="10">
        <f t="shared" ca="1" si="80"/>
        <v>-1.024626621864984</v>
      </c>
      <c r="X867" s="10">
        <f t="shared" ca="1" si="81"/>
        <v>-0.32125123704793523</v>
      </c>
      <c r="Y867" s="10">
        <f t="shared" ca="1" si="82"/>
        <v>1.4089481624161397</v>
      </c>
      <c r="Z867" s="10">
        <f ca="1">I867-Test!$AD$20</f>
        <v>-12.270457176139768</v>
      </c>
      <c r="AA867" s="10">
        <f t="shared" ca="1" si="83"/>
        <v>-5.0707258587134874E-2</v>
      </c>
    </row>
    <row r="868" spans="1:27">
      <c r="A868" s="6">
        <f ca="1">LN((RAND()^(-Results!$F$4))-1)</f>
        <v>-2.8466647924389821</v>
      </c>
      <c r="B868" s="6">
        <f ca="1">LN((RAND()^(-Results!$F$4))-1)</f>
        <v>7.1589524202366315</v>
      </c>
      <c r="C868" s="6">
        <f ca="1">LN((RAND()^(-Results!$F$4))-1)</f>
        <v>1.3826749050752296</v>
      </c>
      <c r="D868" s="6">
        <f ca="1">LN((RAND()^(-Results!$F$4))-1)</f>
        <v>0.72778853164290869</v>
      </c>
      <c r="E868" s="6">
        <f ca="1">LN((RAND()^(-Results!$F$4))-1)</f>
        <v>0.2699822149357447</v>
      </c>
      <c r="F868" s="6">
        <f ca="1">LN((RAND()^(-Results!$F$4))-1)</f>
        <v>0.57252870352455743</v>
      </c>
      <c r="G868" s="6">
        <f ca="1">LN((RAND()^(-Results!$F$4))-1)</f>
        <v>0.14117441431935984</v>
      </c>
      <c r="H868" s="6">
        <f t="shared" ca="1" si="78"/>
        <v>0.19942558476336408</v>
      </c>
      <c r="I868" s="10">
        <f ca="1">SUMPRODUCT(J868:O868,Results!B$12:G$12)+Results!$F$5*H868</f>
        <v>3.0583089846700435</v>
      </c>
      <c r="J868" s="10">
        <f ca="1">SUMPRODUCT($A868:$F868,Results!$B$15:$G$15)</f>
        <v>5.8594119079725822</v>
      </c>
      <c r="K868" s="10">
        <f ca="1">SUMPRODUCT($A868:$F868,Results!$B$16:$G$16)</f>
        <v>7.908536873024155</v>
      </c>
      <c r="L868" s="10">
        <f ca="1">SUMPRODUCT($A868:$F868,Results!$B$17:$G$17)</f>
        <v>5.9155019894360441</v>
      </c>
      <c r="M868" s="10">
        <f ca="1">SUMPRODUCT($A868:$F868,Results!$B$18:$G$18)</f>
        <v>-0.6119446389375055</v>
      </c>
      <c r="N868" s="10">
        <f ca="1">SUMPRODUCT($A868:$F868,Results!$B$19:$G$19)</f>
        <v>5.6967460357172408</v>
      </c>
      <c r="O868" s="10">
        <f ca="1">SUMPRODUCT($A868:$F868,Results!$B$20:$G$20)</f>
        <v>5.3935091914394606E-2</v>
      </c>
      <c r="P868" s="10" cm="1">
        <f t="array" aca="1" ref="P868" ca="1">SUMPRODUCT(J868:O868,TRANSPOSE(Test!BL$20:BL$25))+Test!$AD$20-Test!$BL$27</f>
        <v>0.49055009264225313</v>
      </c>
      <c r="Q868" s="10" cm="1">
        <f t="array" aca="1" ref="Q868" ca="1">SUMPRODUCT(J868:O868,TRANSPOSE(Test!ES$20:ES$25))+Test!$AD$20-Test!$ES$27</f>
        <v>0.86591605917137493</v>
      </c>
      <c r="R868" s="10">
        <f ca="1">I868-Results!$E$5*H868</f>
        <v>2.260606645616587</v>
      </c>
      <c r="S868" s="10" cm="1">
        <f t="array" aca="1" ref="S868" ca="1">SUMPRODUCT(J868:O868,TRANSPOSE(Test!AR$28:AR$33))+Test!$AD$20-Test!$AC$26</f>
        <v>2.0975553064071422</v>
      </c>
      <c r="T868" s="10">
        <f ca="1">SUMPRODUCT(J868:O868,Results!K$9:P$9)</f>
        <v>2.780786321441314</v>
      </c>
      <c r="U868" s="10">
        <f ca="1">SUMPRODUCT(J868:O868,Results!K$9:P$9)+Test!$AD$20-Test!$AC$31</f>
        <v>2.7977423779664066</v>
      </c>
      <c r="V868" s="10">
        <f t="shared" ca="1" si="79"/>
        <v>2.5677588920277903</v>
      </c>
      <c r="W868" s="10">
        <f t="shared" ca="1" si="80"/>
        <v>2.1923929254986687</v>
      </c>
      <c r="X868" s="10">
        <f t="shared" ca="1" si="81"/>
        <v>0.79770233905345656</v>
      </c>
      <c r="Y868" s="10">
        <f t="shared" ca="1" si="82"/>
        <v>0.96075367826290137</v>
      </c>
      <c r="Z868" s="10">
        <f ca="1">I868-Test!$AD$20</f>
        <v>2.7761809177881585</v>
      </c>
      <c r="AA868" s="10">
        <f t="shared" ca="1" si="83"/>
        <v>0.26056660670363696</v>
      </c>
    </row>
    <row r="869" spans="1:27">
      <c r="A869" s="6">
        <f ca="1">LN((RAND()^(-Results!$F$4))-1)</f>
        <v>-6.8197728441492189E-2</v>
      </c>
      <c r="B869" s="6">
        <f ca="1">LN((RAND()^(-Results!$F$4))-1)</f>
        <v>-2.257484878869743</v>
      </c>
      <c r="C869" s="6">
        <f ca="1">LN((RAND()^(-Results!$F$4))-1)</f>
        <v>-1.9373565734670621</v>
      </c>
      <c r="D869" s="6">
        <f ca="1">LN((RAND()^(-Results!$F$4))-1)</f>
        <v>-0.13491184350823782</v>
      </c>
      <c r="E869" s="6">
        <f ca="1">LN((RAND()^(-Results!$F$4))-1)</f>
        <v>2.0508760824850216</v>
      </c>
      <c r="F869" s="6">
        <f ca="1">LN((RAND()^(-Results!$F$4))-1)</f>
        <v>-2.9547440814201331</v>
      </c>
      <c r="G869" s="6">
        <f ca="1">LN((RAND()^(-Results!$F$4))-1)</f>
        <v>2.1181134544242126</v>
      </c>
      <c r="H869" s="6">
        <f t="shared" ca="1" si="78"/>
        <v>2.1763646248682167</v>
      </c>
      <c r="I869" s="10">
        <f ca="1">SUMPRODUCT(J869:O869,Results!B$12:G$12)+Results!$F$5*H869</f>
        <v>-2.4596388771412325</v>
      </c>
      <c r="J869" s="10">
        <f ca="1">SUMPRODUCT($A869:$F869,Results!$B$15:$G$15)</f>
        <v>2.2417434508953327</v>
      </c>
      <c r="K869" s="10">
        <f ca="1">SUMPRODUCT($A869:$F869,Results!$B$16:$G$16)</f>
        <v>-1.9096584896080619</v>
      </c>
      <c r="L869" s="10">
        <f ca="1">SUMPRODUCT($A869:$F869,Results!$B$17:$G$17)</f>
        <v>-9.0767034926103989</v>
      </c>
      <c r="M869" s="10">
        <f ca="1">SUMPRODUCT($A869:$F869,Results!$B$18:$G$18)</f>
        <v>7.2867975763445427</v>
      </c>
      <c r="N869" s="10">
        <f ca="1">SUMPRODUCT($A869:$F869,Results!$B$19:$G$19)</f>
        <v>-8.7268653867147741</v>
      </c>
      <c r="O869" s="10">
        <f ca="1">SUMPRODUCT($A869:$F869,Results!$B$20:$G$20)</f>
        <v>-6.9963994728892791</v>
      </c>
      <c r="P869" s="10" cm="1">
        <f t="array" aca="1" ref="P869" ca="1">SUMPRODUCT(J869:O869,TRANSPOSE(Test!BL$20:BL$25))+Test!$AD$20-Test!$BL$27</f>
        <v>-12.97012818593651</v>
      </c>
      <c r="Q869" s="10" cm="1">
        <f t="array" aca="1" ref="Q869" ca="1">SUMPRODUCT(J869:O869,TRANSPOSE(Test!ES$20:ES$25))+Test!$AD$20-Test!$ES$27</f>
        <v>-13.07111724117892</v>
      </c>
      <c r="R869" s="10">
        <f ca="1">I869-Results!$E$5*H869</f>
        <v>-11.165097376614099</v>
      </c>
      <c r="S869" s="10" cm="1">
        <f t="array" aca="1" ref="S869" ca="1">SUMPRODUCT(J869:O869,TRANSPOSE(Test!AR$28:AR$33))+Test!$AD$20-Test!$AC$26</f>
        <v>-18.627318086399658</v>
      </c>
      <c r="T869" s="10">
        <f ca="1">SUMPRODUCT(J869:O869,Results!K$9:P$9)</f>
        <v>-13.593107800577879</v>
      </c>
      <c r="U869" s="10">
        <f ca="1">SUMPRODUCT(J869:O869,Results!K$9:P$9)+Test!$AD$20-Test!$AC$31</f>
        <v>-13.576151744052787</v>
      </c>
      <c r="V869" s="10">
        <f t="shared" ca="1" si="79"/>
        <v>10.510489308795277</v>
      </c>
      <c r="W869" s="10">
        <f t="shared" ca="1" si="80"/>
        <v>10.611478364037687</v>
      </c>
      <c r="X869" s="10">
        <f t="shared" ca="1" si="81"/>
        <v>8.7054584994728668</v>
      </c>
      <c r="Y869" s="10">
        <f t="shared" ca="1" si="82"/>
        <v>16.167679209258424</v>
      </c>
      <c r="Z869" s="10">
        <f ca="1">I869-Test!$AD$20</f>
        <v>-2.7417669440231176</v>
      </c>
      <c r="AA869" s="10">
        <f t="shared" ca="1" si="83"/>
        <v>11.116512866911554</v>
      </c>
    </row>
    <row r="870" spans="1:27">
      <c r="A870" s="6">
        <f ca="1">LN((RAND()^(-Results!$F$4))-1)</f>
        <v>1.0052095085157142</v>
      </c>
      <c r="B870" s="6">
        <f ca="1">LN((RAND()^(-Results!$F$4))-1)</f>
        <v>0.2052198555422777</v>
      </c>
      <c r="C870" s="6">
        <f ca="1">LN((RAND()^(-Results!$F$4))-1)</f>
        <v>-1.0499658612617204</v>
      </c>
      <c r="D870" s="6">
        <f ca="1">LN((RAND()^(-Results!$F$4))-1)</f>
        <v>0.54373824069221022</v>
      </c>
      <c r="E870" s="6">
        <f ca="1">LN((RAND()^(-Results!$F$4))-1)</f>
        <v>2.2309348609998385</v>
      </c>
      <c r="F870" s="6">
        <f ca="1">LN((RAND()^(-Results!$F$4))-1)</f>
        <v>1.7562950208674275</v>
      </c>
      <c r="G870" s="6">
        <f ca="1">LN((RAND()^(-Results!$F$4))-1)</f>
        <v>1.3048491497865933</v>
      </c>
      <c r="H870" s="6">
        <f t="shared" ca="1" si="78"/>
        <v>1.3631003202305976</v>
      </c>
      <c r="I870" s="10">
        <f ca="1">SUMPRODUCT(J870:O870,Results!B$12:G$12)+Results!$F$5*H870</f>
        <v>29.739199273475403</v>
      </c>
      <c r="J870" s="10">
        <f ca="1">SUMPRODUCT($A870:$F870,Results!$B$15:$G$15)</f>
        <v>-10.43183944091812</v>
      </c>
      <c r="K870" s="10">
        <f ca="1">SUMPRODUCT($A870:$F870,Results!$B$16:$G$16)</f>
        <v>4.6255947189816489</v>
      </c>
      <c r="L870" s="10">
        <f ca="1">SUMPRODUCT($A870:$F870,Results!$B$17:$G$17)</f>
        <v>-12.237665245637471</v>
      </c>
      <c r="M870" s="10">
        <f ca="1">SUMPRODUCT($A870:$F870,Results!$B$18:$G$18)</f>
        <v>-1.2116088559625289</v>
      </c>
      <c r="N870" s="10">
        <f ca="1">SUMPRODUCT($A870:$F870,Results!$B$19:$G$19)</f>
        <v>0.41001454614902866</v>
      </c>
      <c r="O870" s="10">
        <f ca="1">SUMPRODUCT($A870:$F870,Results!$B$20:$G$20)</f>
        <v>-9.0568572451463103E-2</v>
      </c>
      <c r="P870" s="10" cm="1">
        <f t="array" aca="1" ref="P870" ca="1">SUMPRODUCT(J870:O870,TRANSPOSE(Test!BL$20:BL$25))+Test!$AD$20-Test!$BL$27</f>
        <v>22.665755784351258</v>
      </c>
      <c r="Q870" s="10" cm="1">
        <f t="array" aca="1" ref="Q870" ca="1">SUMPRODUCT(J870:O870,TRANSPOSE(Test!ES$20:ES$25))+Test!$AD$20-Test!$ES$27</f>
        <v>22.715570617413285</v>
      </c>
      <c r="R870" s="10">
        <f ca="1">I870-Results!$E$5*H870</f>
        <v>24.286797992553012</v>
      </c>
      <c r="S870" s="10" cm="1">
        <f t="array" aca="1" ref="S870" ca="1">SUMPRODUCT(J870:O870,TRANSPOSE(Test!AR$28:AR$33))+Test!$AD$20-Test!$AC$26</f>
        <v>19.672672766259119</v>
      </c>
      <c r="T870" s="10">
        <f ca="1">SUMPRODUCT(J870:O870,Results!K$9:P$9)</f>
        <v>22.960683731978246</v>
      </c>
      <c r="U870" s="10">
        <f ca="1">SUMPRODUCT(J870:O870,Results!K$9:P$9)+Test!$AD$20-Test!$AC$31</f>
        <v>22.977639788503339</v>
      </c>
      <c r="V870" s="10">
        <f t="shared" ca="1" si="79"/>
        <v>7.0734434891241449</v>
      </c>
      <c r="W870" s="10">
        <f t="shared" ca="1" si="80"/>
        <v>7.0236286560621188</v>
      </c>
      <c r="X870" s="10">
        <f t="shared" ca="1" si="81"/>
        <v>5.4524012809223912</v>
      </c>
      <c r="Y870" s="10">
        <f t="shared" ca="1" si="82"/>
        <v>10.066526507216285</v>
      </c>
      <c r="Z870" s="10">
        <f ca="1">I870-Test!$AD$20</f>
        <v>29.457071206593518</v>
      </c>
      <c r="AA870" s="10">
        <f t="shared" ca="1" si="83"/>
        <v>6.7615594849720644</v>
      </c>
    </row>
    <row r="871" spans="1:27">
      <c r="A871" s="6">
        <f ca="1">LN((RAND()^(-Results!$F$4))-1)</f>
        <v>1.3680709850398536</v>
      </c>
      <c r="B871" s="6">
        <f ca="1">LN((RAND()^(-Results!$F$4))-1)</f>
        <v>0.73147063031079418</v>
      </c>
      <c r="C871" s="6">
        <f ca="1">LN((RAND()^(-Results!$F$4))-1)</f>
        <v>-2.2361674627084467</v>
      </c>
      <c r="D871" s="6">
        <f ca="1">LN((RAND()^(-Results!$F$4))-1)</f>
        <v>-0.7943474704360457</v>
      </c>
      <c r="E871" s="6">
        <f ca="1">LN((RAND()^(-Results!$F$4))-1)</f>
        <v>4.7564202082776328</v>
      </c>
      <c r="F871" s="6">
        <f ca="1">LN((RAND()^(-Results!$F$4))-1)</f>
        <v>-1.121089193202184</v>
      </c>
      <c r="G871" s="6">
        <f ca="1">LN((RAND()^(-Results!$F$4))-1)</f>
        <v>-1.4832177554748129</v>
      </c>
      <c r="H871" s="6">
        <f t="shared" ca="1" si="78"/>
        <v>-1.4249665850308086</v>
      </c>
      <c r="I871" s="10">
        <f ca="1">SUMPRODUCT(J871:O871,Results!B$12:G$12)+Results!$F$5*H871</f>
        <v>13.570146929325476</v>
      </c>
      <c r="J871" s="10">
        <f ca="1">SUMPRODUCT($A871:$F871,Results!$B$15:$G$15)</f>
        <v>-8.8518840590533809</v>
      </c>
      <c r="K871" s="10">
        <f ca="1">SUMPRODUCT($A871:$F871,Results!$B$16:$G$16)</f>
        <v>8.0021033564226016</v>
      </c>
      <c r="L871" s="10">
        <f ca="1">SUMPRODUCT($A871:$F871,Results!$B$17:$G$17)</f>
        <v>-20.950022940319407</v>
      </c>
      <c r="M871" s="10">
        <f ca="1">SUMPRODUCT($A871:$F871,Results!$B$18:$G$18)</f>
        <v>6.6775413303675659</v>
      </c>
      <c r="N871" s="10">
        <f ca="1">SUMPRODUCT($A871:$F871,Results!$B$19:$G$19)</f>
        <v>-2.2779153711970013</v>
      </c>
      <c r="O871" s="10">
        <f ca="1">SUMPRODUCT($A871:$F871,Results!$B$20:$G$20)</f>
        <v>-6.8183052694225301</v>
      </c>
      <c r="P871" s="10" cm="1">
        <f t="array" aca="1" ref="P871" ca="1">SUMPRODUCT(J871:O871,TRANSPOSE(Test!BL$20:BL$25))+Test!$AD$20-Test!$BL$27</f>
        <v>20.393485480542715</v>
      </c>
      <c r="Q871" s="10" cm="1">
        <f t="array" aca="1" ref="Q871" ca="1">SUMPRODUCT(J871:O871,TRANSPOSE(Test!ES$20:ES$25))+Test!$AD$20-Test!$ES$27</f>
        <v>20.407603814844745</v>
      </c>
      <c r="R871" s="10">
        <f ca="1">I871-Results!$E$5*H871</f>
        <v>19.270013269448711</v>
      </c>
      <c r="S871" s="10" cm="1">
        <f t="array" aca="1" ref="S871" ca="1">SUMPRODUCT(J871:O871,TRANSPOSE(Test!AR$28:AR$33))+Test!$AD$20-Test!$AC$26</f>
        <v>10.031476563203633</v>
      </c>
      <c r="T871" s="10">
        <f ca="1">SUMPRODUCT(J871:O871,Results!K$9:P$9)</f>
        <v>20.456406650686429</v>
      </c>
      <c r="U871" s="10">
        <f ca="1">SUMPRODUCT(J871:O871,Results!K$9:P$9)+Test!$AD$20-Test!$AC$31</f>
        <v>20.473362707211521</v>
      </c>
      <c r="V871" s="10">
        <f t="shared" ca="1" si="79"/>
        <v>-6.8233385512172386</v>
      </c>
      <c r="W871" s="10">
        <f t="shared" ca="1" si="80"/>
        <v>-6.8374568855192681</v>
      </c>
      <c r="X871" s="10">
        <f t="shared" ca="1" si="81"/>
        <v>-5.6998663401232346</v>
      </c>
      <c r="Y871" s="10">
        <f t="shared" ca="1" si="82"/>
        <v>3.5386703661218437</v>
      </c>
      <c r="Z871" s="10">
        <f ca="1">I871-Test!$AD$20</f>
        <v>13.288018862443591</v>
      </c>
      <c r="AA871" s="10">
        <f t="shared" ca="1" si="83"/>
        <v>-6.9032157778860448</v>
      </c>
    </row>
    <row r="872" spans="1:27">
      <c r="A872" s="6">
        <f ca="1">LN((RAND()^(-Results!$F$4))-1)</f>
        <v>8.2230649266481645E-2</v>
      </c>
      <c r="B872" s="6">
        <f ca="1">LN((RAND()^(-Results!$F$4))-1)</f>
        <v>-0.88557265757552117</v>
      </c>
      <c r="C872" s="6">
        <f ca="1">LN((RAND()^(-Results!$F$4))-1)</f>
        <v>-0.63770185624767273</v>
      </c>
      <c r="D872" s="6">
        <f ca="1">LN((RAND()^(-Results!$F$4))-1)</f>
        <v>-1.7505426455145472</v>
      </c>
      <c r="E872" s="6">
        <f ca="1">LN((RAND()^(-Results!$F$4))-1)</f>
        <v>-0.43232986031469828</v>
      </c>
      <c r="F872" s="6">
        <f ca="1">LN((RAND()^(-Results!$F$4))-1)</f>
        <v>-0.84557062387913806</v>
      </c>
      <c r="G872" s="6">
        <f ca="1">LN((RAND()^(-Results!$F$4))-1)</f>
        <v>2.5963818627711435</v>
      </c>
      <c r="H872" s="6">
        <f t="shared" ca="1" si="78"/>
        <v>2.6546330332151475</v>
      </c>
      <c r="I872" s="10">
        <f ca="1">SUMPRODUCT(J872:O872,Results!B$12:G$12)+Results!$F$5*H872</f>
        <v>5.3344693821132338</v>
      </c>
      <c r="J872" s="10">
        <f ca="1">SUMPRODUCT($A872:$F872,Results!$B$15:$G$15)</f>
        <v>3.153198415953927</v>
      </c>
      <c r="K872" s="10">
        <f ca="1">SUMPRODUCT($A872:$F872,Results!$B$16:$G$16)</f>
        <v>-1.7498081018511598</v>
      </c>
      <c r="L872" s="10">
        <f ca="1">SUMPRODUCT($A872:$F872,Results!$B$17:$G$17)</f>
        <v>0.97772082779022396</v>
      </c>
      <c r="M872" s="10">
        <f ca="1">SUMPRODUCT($A872:$F872,Results!$B$18:$G$18)</f>
        <v>2.8068982701430802</v>
      </c>
      <c r="N872" s="10">
        <f ca="1">SUMPRODUCT($A872:$F872,Results!$B$19:$G$19)</f>
        <v>-1.1380534847942281</v>
      </c>
      <c r="O872" s="10">
        <f ca="1">SUMPRODUCT($A872:$F872,Results!$B$20:$G$20)</f>
        <v>-2.0230704564376438</v>
      </c>
      <c r="P872" s="10" cm="1">
        <f t="array" aca="1" ref="P872" ca="1">SUMPRODUCT(J872:O872,TRANSPOSE(Test!BL$20:BL$25))+Test!$AD$20-Test!$BL$27</f>
        <v>-7.8449073457350611</v>
      </c>
      <c r="Q872" s="10" cm="1">
        <f t="array" aca="1" ref="Q872" ca="1">SUMPRODUCT(J872:O872,TRANSPOSE(Test!ES$20:ES$25))+Test!$AD$20-Test!$ES$27</f>
        <v>-7.9291188683260874</v>
      </c>
      <c r="R872" s="10">
        <f ca="1">I872-Results!$E$5*H872</f>
        <v>-5.2840627507473563</v>
      </c>
      <c r="S872" s="10" cm="1">
        <f t="array" aca="1" ref="S872" ca="1">SUMPRODUCT(J872:O872,TRANSPOSE(Test!AR$28:AR$33))+Test!$AD$20-Test!$AC$26</f>
        <v>-9.4400986810412935</v>
      </c>
      <c r="T872" s="10">
        <f ca="1">SUMPRODUCT(J872:O872,Results!K$9:P$9)</f>
        <v>-8.4061141943037612</v>
      </c>
      <c r="U872" s="10">
        <f ca="1">SUMPRODUCT(J872:O872,Results!K$9:P$9)+Test!$AD$20-Test!$AC$31</f>
        <v>-8.3891581377786686</v>
      </c>
      <c r="V872" s="10">
        <f t="shared" ca="1" si="79"/>
        <v>13.179376727848295</v>
      </c>
      <c r="W872" s="10">
        <f t="shared" ca="1" si="80"/>
        <v>13.263588250439321</v>
      </c>
      <c r="X872" s="10">
        <f t="shared" ca="1" si="81"/>
        <v>10.61853213286059</v>
      </c>
      <c r="Y872" s="10">
        <f t="shared" ca="1" si="82"/>
        <v>14.774568063154527</v>
      </c>
      <c r="Z872" s="10">
        <f ca="1">I872-Test!$AD$20</f>
        <v>5.0523413152313488</v>
      </c>
      <c r="AA872" s="10">
        <f t="shared" ca="1" si="83"/>
        <v>13.723627519891902</v>
      </c>
    </row>
    <row r="873" spans="1:27">
      <c r="A873" s="6">
        <f ca="1">LN((RAND()^(-Results!$F$4))-1)</f>
        <v>1.6528296301898837</v>
      </c>
      <c r="B873" s="6">
        <f ca="1">LN((RAND()^(-Results!$F$4))-1)</f>
        <v>1.2167286906705168</v>
      </c>
      <c r="C873" s="6">
        <f ca="1">LN((RAND()^(-Results!$F$4))-1)</f>
        <v>1.1165729502358044</v>
      </c>
      <c r="D873" s="6">
        <f ca="1">LN((RAND()^(-Results!$F$4))-1)</f>
        <v>1.0517990252235474</v>
      </c>
      <c r="E873" s="6">
        <f ca="1">LN((RAND()^(-Results!$F$4))-1)</f>
        <v>0.36223526979560505</v>
      </c>
      <c r="F873" s="6">
        <f ca="1">LN((RAND()^(-Results!$F$4))-1)</f>
        <v>-0.44777105022845026</v>
      </c>
      <c r="G873" s="6">
        <f ca="1">LN((RAND()^(-Results!$F$4))-1)</f>
        <v>-1.125718642285098</v>
      </c>
      <c r="H873" s="6">
        <f t="shared" ca="1" si="78"/>
        <v>-1.0674674718410937</v>
      </c>
      <c r="I873" s="10">
        <f ca="1">SUMPRODUCT(J873:O873,Results!B$12:G$12)+Results!$F$5*H873</f>
        <v>8.782676756002191</v>
      </c>
      <c r="J873" s="10">
        <f ca="1">SUMPRODUCT($A873:$F873,Results!$B$15:$G$15)</f>
        <v>-4.4170611906074386</v>
      </c>
      <c r="K873" s="10">
        <f ca="1">SUMPRODUCT($A873:$F873,Results!$B$16:$G$16)</f>
        <v>2.0351105924053279</v>
      </c>
      <c r="L873" s="10">
        <f ca="1">SUMPRODUCT($A873:$F873,Results!$B$17:$G$17)</f>
        <v>0.78686329042865122</v>
      </c>
      <c r="M873" s="10">
        <f ca="1">SUMPRODUCT($A873:$F873,Results!$B$18:$G$18)</f>
        <v>-0.65249509549413065</v>
      </c>
      <c r="N873" s="10">
        <f ca="1">SUMPRODUCT($A873:$F873,Results!$B$19:$G$19)</f>
        <v>5.7582885842195868</v>
      </c>
      <c r="O873" s="10">
        <f ca="1">SUMPRODUCT($A873:$F873,Results!$B$20:$G$20)</f>
        <v>2.3244616379172593</v>
      </c>
      <c r="P873" s="10" cm="1">
        <f t="array" aca="1" ref="P873" ca="1">SUMPRODUCT(J873:O873,TRANSPOSE(Test!BL$20:BL$25))+Test!$AD$20-Test!$BL$27</f>
        <v>14.170637158708496</v>
      </c>
      <c r="Q873" s="10" cm="1">
        <f t="array" aca="1" ref="Q873" ca="1">SUMPRODUCT(J873:O873,TRANSPOSE(Test!ES$20:ES$25))+Test!$AD$20-Test!$ES$27</f>
        <v>14.18679693126867</v>
      </c>
      <c r="R873" s="10">
        <f ca="1">I873-Results!$E$5*H873</f>
        <v>13.052546643366565</v>
      </c>
      <c r="S873" s="10" cm="1">
        <f t="array" aca="1" ref="S873" ca="1">SUMPRODUCT(J873:O873,TRANSPOSE(Test!AR$28:AR$33))+Test!$AD$20-Test!$AC$26</f>
        <v>13.112811684033424</v>
      </c>
      <c r="T873" s="10">
        <f ca="1">SUMPRODUCT(J873:O873,Results!K$9:P$9)</f>
        <v>14.270819124094871</v>
      </c>
      <c r="U873" s="10">
        <f ca="1">SUMPRODUCT(J873:O873,Results!K$9:P$9)+Test!$AD$20-Test!$AC$31</f>
        <v>14.287775180619963</v>
      </c>
      <c r="V873" s="10">
        <f t="shared" ca="1" si="79"/>
        <v>-5.3879604027063053</v>
      </c>
      <c r="W873" s="10">
        <f t="shared" ca="1" si="80"/>
        <v>-5.4041201752664794</v>
      </c>
      <c r="X873" s="10">
        <f t="shared" ca="1" si="81"/>
        <v>-4.2698698873643739</v>
      </c>
      <c r="Y873" s="10">
        <f t="shared" ca="1" si="82"/>
        <v>-4.3301349280312333</v>
      </c>
      <c r="Z873" s="10">
        <f ca="1">I873-Test!$AD$20</f>
        <v>8.5005486891203059</v>
      </c>
      <c r="AA873" s="10">
        <f t="shared" ca="1" si="83"/>
        <v>-5.5050984246177723</v>
      </c>
    </row>
    <row r="874" spans="1:27">
      <c r="A874" s="6">
        <f ca="1">LN((RAND()^(-Results!$F$4))-1)</f>
        <v>-1.6245029033423775</v>
      </c>
      <c r="B874" s="6">
        <f ca="1">LN((RAND()^(-Results!$F$4))-1)</f>
        <v>0.36393664398434694</v>
      </c>
      <c r="C874" s="6">
        <f ca="1">LN((RAND()^(-Results!$F$4))-1)</f>
        <v>1.856266371539022</v>
      </c>
      <c r="D874" s="6">
        <f ca="1">LN((RAND()^(-Results!$F$4))-1)</f>
        <v>-6.6405986407092925</v>
      </c>
      <c r="E874" s="6">
        <f ca="1">LN((RAND()^(-Results!$F$4))-1)</f>
        <v>2.9947141748771839</v>
      </c>
      <c r="F874" s="6">
        <f ca="1">LN((RAND()^(-Results!$F$4))-1)</f>
        <v>0.62786592573601652</v>
      </c>
      <c r="G874" s="6">
        <f ca="1">LN((RAND()^(-Results!$F$4))-1)</f>
        <v>0.31524350129286466</v>
      </c>
      <c r="H874" s="6">
        <f t="shared" ca="1" si="78"/>
        <v>0.3734946717368689</v>
      </c>
      <c r="I874" s="10">
        <f ca="1">SUMPRODUCT(J874:O874,Results!B$12:G$12)+Results!$F$5*H874</f>
        <v>0.95283845503869857</v>
      </c>
      <c r="J874" s="10">
        <f ca="1">SUMPRODUCT($A874:$F874,Results!$B$15:$G$15)</f>
        <v>7.2645831286548574</v>
      </c>
      <c r="K874" s="10">
        <f ca="1">SUMPRODUCT($A874:$F874,Results!$B$16:$G$16)</f>
        <v>15.800814460568382</v>
      </c>
      <c r="L874" s="10">
        <f ca="1">SUMPRODUCT($A874:$F874,Results!$B$17:$G$17)</f>
        <v>-12.164140079915544</v>
      </c>
      <c r="M874" s="10">
        <f ca="1">SUMPRODUCT($A874:$F874,Results!$B$18:$G$18)</f>
        <v>-0.51518002549880415</v>
      </c>
      <c r="N874" s="10">
        <f ca="1">SUMPRODUCT($A874:$F874,Results!$B$19:$G$19)</f>
        <v>-2.3179973883168352</v>
      </c>
      <c r="O874" s="10">
        <f ca="1">SUMPRODUCT($A874:$F874,Results!$B$20:$G$20)</f>
        <v>-4.7527990894932959</v>
      </c>
      <c r="P874" s="10" cm="1">
        <f t="array" aca="1" ref="P874" ca="1">SUMPRODUCT(J874:O874,TRANSPOSE(Test!BL$20:BL$25))+Test!$AD$20-Test!$BL$27</f>
        <v>0.49149531970999882</v>
      </c>
      <c r="Q874" s="10" cm="1">
        <f t="array" aca="1" ref="Q874" ca="1">SUMPRODUCT(J874:O874,TRANSPOSE(Test!ES$20:ES$25))+Test!$AD$20-Test!$ES$27</f>
        <v>0.38519044740404862</v>
      </c>
      <c r="R874" s="10">
        <f ca="1">I874-Results!$E$5*H874</f>
        <v>-0.54114023190877703</v>
      </c>
      <c r="S874" s="10" cm="1">
        <f t="array" aca="1" ref="S874" ca="1">SUMPRODUCT(J874:O874,TRANSPOSE(Test!AR$28:AR$33))+Test!$AD$20-Test!$AC$26</f>
        <v>1.7956468477805061</v>
      </c>
      <c r="T874" s="10">
        <f ca="1">SUMPRODUCT(J874:O874,Results!K$9:P$9)</f>
        <v>-0.28545294124214404</v>
      </c>
      <c r="U874" s="10">
        <f ca="1">SUMPRODUCT(J874:O874,Results!K$9:P$9)+Test!$AD$20-Test!$AC$31</f>
        <v>-0.26849688471705158</v>
      </c>
      <c r="V874" s="10">
        <f t="shared" ca="1" si="79"/>
        <v>0.46134313532869975</v>
      </c>
      <c r="W874" s="10">
        <f t="shared" ca="1" si="80"/>
        <v>0.56764800763464995</v>
      </c>
      <c r="X874" s="10">
        <f t="shared" ca="1" si="81"/>
        <v>1.4939786869474756</v>
      </c>
      <c r="Y874" s="10">
        <f t="shared" ca="1" si="82"/>
        <v>-0.84280839274180752</v>
      </c>
      <c r="Z874" s="10">
        <f ca="1">I874-Test!$AD$20</f>
        <v>0.67071038815681328</v>
      </c>
      <c r="AA874" s="10">
        <f t="shared" ca="1" si="83"/>
        <v>1.22133533975575</v>
      </c>
    </row>
    <row r="875" spans="1:27">
      <c r="A875" s="6">
        <f ca="1">LN((RAND()^(-Results!$F$4))-1)</f>
        <v>1.5556203911556632</v>
      </c>
      <c r="B875" s="6">
        <f ca="1">LN((RAND()^(-Results!$F$4))-1)</f>
        <v>-0.58246080178083115</v>
      </c>
      <c r="C875" s="6">
        <f ca="1">LN((RAND()^(-Results!$F$4))-1)</f>
        <v>-0.85211159528026681</v>
      </c>
      <c r="D875" s="6">
        <f ca="1">LN((RAND()^(-Results!$F$4))-1)</f>
        <v>1.5781162269558364</v>
      </c>
      <c r="E875" s="6">
        <f ca="1">LN((RAND()^(-Results!$F$4))-1)</f>
        <v>0.76490026869210304</v>
      </c>
      <c r="F875" s="6">
        <f ca="1">LN((RAND()^(-Results!$F$4))-1)</f>
        <v>0.51450565536742232</v>
      </c>
      <c r="G875" s="6">
        <f ca="1">LN((RAND()^(-Results!$F$4))-1)</f>
        <v>-3.7666346287212125E-2</v>
      </c>
      <c r="H875" s="6">
        <f t="shared" ca="1" si="78"/>
        <v>2.0584824156792129E-2</v>
      </c>
      <c r="I875" s="10">
        <f ca="1">SUMPRODUCT(J875:O875,Results!B$12:G$12)+Results!$F$5*H875</f>
        <v>14.944094935242168</v>
      </c>
      <c r="J875" s="10">
        <f ca="1">SUMPRODUCT($A875:$F875,Results!$B$15:$G$15)</f>
        <v>-8.3933784220732548</v>
      </c>
      <c r="K875" s="10">
        <f ca="1">SUMPRODUCT($A875:$F875,Results!$B$16:$G$16)</f>
        <v>-0.87285872470597115</v>
      </c>
      <c r="L875" s="10">
        <f ca="1">SUMPRODUCT($A875:$F875,Results!$B$17:$G$17)</f>
        <v>-5.0843872549219604</v>
      </c>
      <c r="M875" s="10">
        <f ca="1">SUMPRODUCT($A875:$F875,Results!$B$18:$G$18)</f>
        <v>-0.30511649028688403</v>
      </c>
      <c r="N875" s="10">
        <f ca="1">SUMPRODUCT($A875:$F875,Results!$B$19:$G$19)</f>
        <v>1.0650982493128329</v>
      </c>
      <c r="O875" s="10">
        <f ca="1">SUMPRODUCT($A875:$F875,Results!$B$20:$G$20)</f>
        <v>1.0603565302678928</v>
      </c>
      <c r="P875" s="10" cm="1">
        <f t="array" aca="1" ref="P875" ca="1">SUMPRODUCT(J875:O875,TRANSPOSE(Test!BL$20:BL$25))+Test!$AD$20-Test!$BL$27</f>
        <v>14.665718431610221</v>
      </c>
      <c r="Q875" s="10" cm="1">
        <f t="array" aca="1" ref="Q875" ca="1">SUMPRODUCT(J875:O875,TRANSPOSE(Test!ES$20:ES$25))+Test!$AD$20-Test!$ES$27</f>
        <v>14.666639359306799</v>
      </c>
      <c r="R875" s="10">
        <f ca="1">I875-Results!$E$5*H875</f>
        <v>14.861755638615</v>
      </c>
      <c r="S875" s="10" cm="1">
        <f t="array" aca="1" ref="S875" ca="1">SUMPRODUCT(J875:O875,TRANSPOSE(Test!AR$28:AR$33))+Test!$AD$20-Test!$AC$26</f>
        <v>12.173046766157896</v>
      </c>
      <c r="T875" s="10">
        <f ca="1">SUMPRODUCT(J875:O875,Results!K$9:P$9)</f>
        <v>14.680695698901969</v>
      </c>
      <c r="U875" s="10">
        <f ca="1">SUMPRODUCT(J875:O875,Results!K$9:P$9)+Test!$AD$20-Test!$AC$31</f>
        <v>14.697651755427062</v>
      </c>
      <c r="V875" s="10">
        <f t="shared" ca="1" si="79"/>
        <v>0.27837650363194655</v>
      </c>
      <c r="W875" s="10">
        <f t="shared" ca="1" si="80"/>
        <v>0.27745557593536851</v>
      </c>
      <c r="X875" s="10">
        <f t="shared" ca="1" si="81"/>
        <v>8.2339296627168324E-2</v>
      </c>
      <c r="Y875" s="10">
        <f t="shared" ca="1" si="82"/>
        <v>2.7710481690842723</v>
      </c>
      <c r="Z875" s="10">
        <f ca="1">I875-Test!$AD$20</f>
        <v>14.661966868360283</v>
      </c>
      <c r="AA875" s="10">
        <f t="shared" ca="1" si="83"/>
        <v>0.24644317981510611</v>
      </c>
    </row>
    <row r="876" spans="1:27">
      <c r="A876" s="6">
        <f ca="1">LN((RAND()^(-Results!$F$4))-1)</f>
        <v>-1.770656397367637</v>
      </c>
      <c r="B876" s="6">
        <f ca="1">LN((RAND()^(-Results!$F$4))-1)</f>
        <v>-0.35472532576905708</v>
      </c>
      <c r="C876" s="6">
        <f ca="1">LN((RAND()^(-Results!$F$4))-1)</f>
        <v>2.431501249074381</v>
      </c>
      <c r="D876" s="6">
        <f ca="1">LN((RAND()^(-Results!$F$4))-1)</f>
        <v>-2.392927032118588</v>
      </c>
      <c r="E876" s="6">
        <f ca="1">LN((RAND()^(-Results!$F$4))-1)</f>
        <v>0.37782489563741406</v>
      </c>
      <c r="F876" s="6">
        <f ca="1">LN((RAND()^(-Results!$F$4))-1)</f>
        <v>4.4399609193027159</v>
      </c>
      <c r="G876" s="6">
        <f ca="1">LN((RAND()^(-Results!$F$4))-1)</f>
        <v>-4.3022837138730656</v>
      </c>
      <c r="H876" s="6">
        <f t="shared" ca="1" si="78"/>
        <v>-4.2440325434290616</v>
      </c>
      <c r="I876" s="10">
        <f ca="1">SUMPRODUCT(J876:O876,Results!B$12:G$12)+Results!$F$5*H876</f>
        <v>-13.386369361085636</v>
      </c>
      <c r="J876" s="10">
        <f ca="1">SUMPRODUCT($A876:$F876,Results!$B$15:$G$15)</f>
        <v>0.2075341481009243</v>
      </c>
      <c r="K876" s="10">
        <f ca="1">SUMPRODUCT($A876:$F876,Results!$B$16:$G$16)</f>
        <v>9.4973096703900417</v>
      </c>
      <c r="L876" s="10">
        <f ca="1">SUMPRODUCT($A876:$F876,Results!$B$17:$G$17)</f>
        <v>-4.1999732069903857</v>
      </c>
      <c r="M876" s="10">
        <f ca="1">SUMPRODUCT($A876:$F876,Results!$B$18:$G$18)</f>
        <v>-10.496952557487333</v>
      </c>
      <c r="N876" s="10">
        <f ca="1">SUMPRODUCT($A876:$F876,Results!$B$19:$G$19)</f>
        <v>-0.28033318908234772</v>
      </c>
      <c r="O876" s="10">
        <f ca="1">SUMPRODUCT($A876:$F876,Results!$B$20:$G$20)</f>
        <v>4.054212223270893</v>
      </c>
      <c r="P876" s="10" cm="1">
        <f t="array" aca="1" ref="P876" ca="1">SUMPRODUCT(J876:O876,TRANSPOSE(Test!BL$20:BL$25))+Test!$AD$20-Test!$BL$27</f>
        <v>8.8870046818357054</v>
      </c>
      <c r="Q876" s="10" cm="1">
        <f t="array" aca="1" ref="Q876" ca="1">SUMPRODUCT(J876:O876,TRANSPOSE(Test!ES$20:ES$25))+Test!$AD$20-Test!$ES$27</f>
        <v>8.8956086304419166</v>
      </c>
      <c r="R876" s="10">
        <f ca="1">I876-Results!$E$5*H876</f>
        <v>3.58976081263061</v>
      </c>
      <c r="S876" s="10" cm="1">
        <f t="array" aca="1" ref="S876" ca="1">SUMPRODUCT(J876:O876,TRANSPOSE(Test!AR$28:AR$33))+Test!$AD$20-Test!$AC$26</f>
        <v>18.154416262037326</v>
      </c>
      <c r="T876" s="10">
        <f ca="1">SUMPRODUCT(J876:O876,Results!K$9:P$9)</f>
        <v>8.8755740649617252</v>
      </c>
      <c r="U876" s="10">
        <f ca="1">SUMPRODUCT(J876:O876,Results!K$9:P$9)+Test!$AD$20-Test!$AC$31</f>
        <v>8.8925301214868178</v>
      </c>
      <c r="V876" s="10">
        <f t="shared" ca="1" si="79"/>
        <v>-22.27337404292134</v>
      </c>
      <c r="W876" s="10">
        <f t="shared" ca="1" si="80"/>
        <v>-22.281977991527555</v>
      </c>
      <c r="X876" s="10">
        <f t="shared" ca="1" si="81"/>
        <v>-16.976130173716246</v>
      </c>
      <c r="Y876" s="10">
        <f t="shared" ca="1" si="82"/>
        <v>-31.540785623122964</v>
      </c>
      <c r="Z876" s="10">
        <f ca="1">I876-Test!$AD$20</f>
        <v>-13.668497427967521</v>
      </c>
      <c r="AA876" s="10">
        <f t="shared" ca="1" si="83"/>
        <v>-22.278899482572456</v>
      </c>
    </row>
    <row r="877" spans="1:27">
      <c r="A877" s="6">
        <f ca="1">LN((RAND()^(-Results!$F$4))-1)</f>
        <v>-0.32727677901609892</v>
      </c>
      <c r="B877" s="6">
        <f ca="1">LN((RAND()^(-Results!$F$4))-1)</f>
        <v>-0.66957235338105747</v>
      </c>
      <c r="C877" s="6">
        <f ca="1">LN((RAND()^(-Results!$F$4))-1)</f>
        <v>1.2491711939253256</v>
      </c>
      <c r="D877" s="6">
        <f ca="1">LN((RAND()^(-Results!$F$4))-1)</f>
        <v>0.30485357665597329</v>
      </c>
      <c r="E877" s="6">
        <f ca="1">LN((RAND()^(-Results!$F$4))-1)</f>
        <v>-1.9250343205310263</v>
      </c>
      <c r="F877" s="6">
        <f ca="1">LN((RAND()^(-Results!$F$4))-1)</f>
        <v>-4.5957367155903386</v>
      </c>
      <c r="G877" s="6">
        <f ca="1">LN((RAND()^(-Results!$F$4))-1)</f>
        <v>-3.1826723169492479</v>
      </c>
      <c r="H877" s="6">
        <f t="shared" ca="1" si="78"/>
        <v>-3.1244211465052438</v>
      </c>
      <c r="I877" s="10">
        <f ca="1">SUMPRODUCT(J877:O877,Results!B$12:G$12)+Results!$F$5*H877</f>
        <v>-46.711007367046193</v>
      </c>
      <c r="J877" s="10">
        <f ca="1">SUMPRODUCT($A877:$F877,Results!$B$15:$G$15)</f>
        <v>13.151442259528963</v>
      </c>
      <c r="K877" s="10">
        <f ca="1">SUMPRODUCT($A877:$F877,Results!$B$16:$G$16)</f>
        <v>-6.9124259081731623</v>
      </c>
      <c r="L877" s="10">
        <f ca="1">SUMPRODUCT($A877:$F877,Results!$B$17:$G$17)</f>
        <v>13.841876222064109</v>
      </c>
      <c r="M877" s="10">
        <f ca="1">SUMPRODUCT($A877:$F877,Results!$B$18:$G$18)</f>
        <v>5.2813014020431606</v>
      </c>
      <c r="N877" s="10">
        <f ca="1">SUMPRODUCT($A877:$F877,Results!$B$19:$G$19)</f>
        <v>-1.4271390142828251</v>
      </c>
      <c r="O877" s="10">
        <f ca="1">SUMPRODUCT($A877:$F877,Results!$B$20:$G$20)</f>
        <v>-1.8980445714857899</v>
      </c>
      <c r="P877" s="10" cm="1">
        <f t="array" aca="1" ref="P877" ca="1">SUMPRODUCT(J877:O877,TRANSPOSE(Test!BL$20:BL$25))+Test!$AD$20-Test!$BL$27</f>
        <v>-30.504026374336203</v>
      </c>
      <c r="Q877" s="10" cm="1">
        <f t="array" aca="1" ref="Q877" ca="1">SUMPRODUCT(J877:O877,TRANSPOSE(Test!ES$20:ES$25))+Test!$AD$20-Test!$ES$27</f>
        <v>-30.608978157139383</v>
      </c>
      <c r="R877" s="10">
        <f ca="1">I877-Results!$E$5*H877</f>
        <v>-34.213322781025219</v>
      </c>
      <c r="S877" s="10" cm="1">
        <f t="array" aca="1" ref="S877" ca="1">SUMPRODUCT(J877:O877,TRANSPOSE(Test!AR$28:AR$33))+Test!$AD$20-Test!$AC$26</f>
        <v>-29.897949870248929</v>
      </c>
      <c r="T877" s="10">
        <f ca="1">SUMPRODUCT(J877:O877,Results!K$9:P$9)</f>
        <v>-31.145168608949984</v>
      </c>
      <c r="U877" s="10">
        <f ca="1">SUMPRODUCT(J877:O877,Results!K$9:P$9)+Test!$AD$20-Test!$AC$31</f>
        <v>-31.128212552424891</v>
      </c>
      <c r="V877" s="10">
        <f t="shared" ca="1" si="79"/>
        <v>-16.20698099270999</v>
      </c>
      <c r="W877" s="10">
        <f t="shared" ca="1" si="80"/>
        <v>-16.10202920990681</v>
      </c>
      <c r="X877" s="10">
        <f t="shared" ca="1" si="81"/>
        <v>-12.497684586020974</v>
      </c>
      <c r="Y877" s="10">
        <f t="shared" ca="1" si="82"/>
        <v>-16.813057496797263</v>
      </c>
      <c r="Z877" s="10">
        <f ca="1">I877-Test!$AD$20</f>
        <v>-46.993135433928082</v>
      </c>
      <c r="AA877" s="10">
        <f t="shared" ca="1" si="83"/>
        <v>-15.582794814621302</v>
      </c>
    </row>
    <row r="878" spans="1:27">
      <c r="A878" s="6">
        <f ca="1">LN((RAND()^(-Results!$F$4))-1)</f>
        <v>1.1606339401282577</v>
      </c>
      <c r="B878" s="6">
        <f ca="1">LN((RAND()^(-Results!$F$4))-1)</f>
        <v>0.27703160306150632</v>
      </c>
      <c r="C878" s="6">
        <f ca="1">LN((RAND()^(-Results!$F$4))-1)</f>
        <v>3.0694693148853474</v>
      </c>
      <c r="D878" s="6">
        <f ca="1">LN((RAND()^(-Results!$F$4))-1)</f>
        <v>2.5558787497573618</v>
      </c>
      <c r="E878" s="6">
        <f ca="1">LN((RAND()^(-Results!$F$4))-1)</f>
        <v>4.2007290217195061</v>
      </c>
      <c r="F878" s="6">
        <f ca="1">LN((RAND()^(-Results!$F$4))-1)</f>
        <v>-0.50247607011376727</v>
      </c>
      <c r="G878" s="6">
        <f ca="1">LN((RAND()^(-Results!$F$4))-1)</f>
        <v>1.2485978166342526</v>
      </c>
      <c r="H878" s="6">
        <f t="shared" ca="1" si="78"/>
        <v>1.3068489870782569</v>
      </c>
      <c r="I878" s="10">
        <f ca="1">SUMPRODUCT(J878:O878,Results!B$12:G$12)+Results!$F$5*H878</f>
        <v>28.257267630944998</v>
      </c>
      <c r="J878" s="10">
        <f ca="1">SUMPRODUCT($A878:$F878,Results!$B$15:$G$15)</f>
        <v>-7.2081598862930942</v>
      </c>
      <c r="K878" s="10">
        <f ca="1">SUMPRODUCT($A878:$F878,Results!$B$16:$G$16)</f>
        <v>11.566348820282084</v>
      </c>
      <c r="L878" s="10">
        <f ca="1">SUMPRODUCT($A878:$F878,Results!$B$17:$G$17)</f>
        <v>-13.466878130872063</v>
      </c>
      <c r="M878" s="10">
        <f ca="1">SUMPRODUCT($A878:$F878,Results!$B$18:$G$18)</f>
        <v>-4.2801025363103555</v>
      </c>
      <c r="N878" s="10">
        <f ca="1">SUMPRODUCT($A878:$F878,Results!$B$19:$G$19)</f>
        <v>0.2192139244526265</v>
      </c>
      <c r="O878" s="10">
        <f ca="1">SUMPRODUCT($A878:$F878,Results!$B$20:$G$20)</f>
        <v>1.3462709405205475</v>
      </c>
      <c r="P878" s="10" cm="1">
        <f t="array" aca="1" ref="P878" ca="1">SUMPRODUCT(J878:O878,TRANSPOSE(Test!BL$20:BL$25))+Test!$AD$20-Test!$BL$27</f>
        <v>23.275019718019443</v>
      </c>
      <c r="Q878" s="10" cm="1">
        <f t="array" aca="1" ref="Q878" ca="1">SUMPRODUCT(J878:O878,TRANSPOSE(Test!ES$20:ES$25))+Test!$AD$20-Test!$ES$27</f>
        <v>23.289594058255283</v>
      </c>
      <c r="R878" s="10">
        <f ca="1">I878-Results!$E$5*H878</f>
        <v>23.02987168263197</v>
      </c>
      <c r="S878" s="10" cm="1">
        <f t="array" aca="1" ref="S878" ca="1">SUMPRODUCT(J878:O878,TRANSPOSE(Test!AR$28:AR$33))+Test!$AD$20-Test!$AC$26</f>
        <v>24.738805770891354</v>
      </c>
      <c r="T878" s="10">
        <f ca="1">SUMPRODUCT(J878:O878,Results!K$9:P$9)</f>
        <v>23.405339548197968</v>
      </c>
      <c r="U878" s="10">
        <f ca="1">SUMPRODUCT(J878:O878,Results!K$9:P$9)+Test!$AD$20-Test!$AC$31</f>
        <v>23.422295604723061</v>
      </c>
      <c r="V878" s="10">
        <f t="shared" ca="1" si="79"/>
        <v>4.9822479129255548</v>
      </c>
      <c r="W878" s="10">
        <f t="shared" ca="1" si="80"/>
        <v>4.9676735726897157</v>
      </c>
      <c r="X878" s="10">
        <f t="shared" ca="1" si="81"/>
        <v>5.2273959483130277</v>
      </c>
      <c r="Y878" s="10">
        <f t="shared" ca="1" si="82"/>
        <v>3.5184618600536446</v>
      </c>
      <c r="Z878" s="10">
        <f ca="1">I878-Test!$AD$20</f>
        <v>27.975139564063113</v>
      </c>
      <c r="AA878" s="10">
        <f t="shared" ca="1" si="83"/>
        <v>4.8349720262219371</v>
      </c>
    </row>
    <row r="879" spans="1:27">
      <c r="A879" s="6">
        <f ca="1">LN((RAND()^(-Results!$F$4))-1)</f>
        <v>0.87821631297206482</v>
      </c>
      <c r="B879" s="6">
        <f ca="1">LN((RAND()^(-Results!$F$4))-1)</f>
        <v>-0.31474688113422061</v>
      </c>
      <c r="C879" s="6">
        <f ca="1">LN((RAND()^(-Results!$F$4))-1)</f>
        <v>-0.38904321050936974</v>
      </c>
      <c r="D879" s="6">
        <f ca="1">LN((RAND()^(-Results!$F$4))-1)</f>
        <v>-0.73917251570239295</v>
      </c>
      <c r="E879" s="6">
        <f ca="1">LN((RAND()^(-Results!$F$4))-1)</f>
        <v>-0.45012741595441008</v>
      </c>
      <c r="F879" s="6">
        <f ca="1">LN((RAND()^(-Results!$F$4))-1)</f>
        <v>0.29500193544498537</v>
      </c>
      <c r="G879" s="6">
        <f ca="1">LN((RAND()^(-Results!$F$4))-1)</f>
        <v>1.1297129836369879</v>
      </c>
      <c r="H879" s="6">
        <f t="shared" ca="1" si="78"/>
        <v>1.1879641540809922</v>
      </c>
      <c r="I879" s="10">
        <f ca="1">SUMPRODUCT(J879:O879,Results!B$12:G$12)+Results!$F$5*H879</f>
        <v>10.653071769258379</v>
      </c>
      <c r="J879" s="10">
        <f ca="1">SUMPRODUCT($A879:$F879,Results!$B$15:$G$15)</f>
        <v>-2.0862416182018539</v>
      </c>
      <c r="K879" s="10">
        <f ca="1">SUMPRODUCT($A879:$F879,Results!$B$16:$G$16)</f>
        <v>-1.0050183916165045</v>
      </c>
      <c r="L879" s="10">
        <f ca="1">SUMPRODUCT($A879:$F879,Results!$B$17:$G$17)</f>
        <v>0.53695607650007671</v>
      </c>
      <c r="M879" s="10">
        <f ca="1">SUMPRODUCT($A879:$F879,Results!$B$18:$G$18)</f>
        <v>0.35031378988167872</v>
      </c>
      <c r="N879" s="10">
        <f ca="1">SUMPRODUCT($A879:$F879,Results!$B$19:$G$19)</f>
        <v>2.1018682753003395</v>
      </c>
      <c r="O879" s="10">
        <f ca="1">SUMPRODUCT($A879:$F879,Results!$B$20:$G$20)</f>
        <v>0.61320808563349627</v>
      </c>
      <c r="P879" s="10" cm="1">
        <f t="array" aca="1" ref="P879" ca="1">SUMPRODUCT(J879:O879,TRANSPOSE(Test!BL$20:BL$25))+Test!$AD$20-Test!$BL$27</f>
        <v>4.6094176046530588</v>
      </c>
      <c r="Q879" s="10" cm="1">
        <f t="array" aca="1" ref="Q879" ca="1">SUMPRODUCT(J879:O879,TRANSPOSE(Test!ES$20:ES$25))+Test!$AD$20-Test!$ES$27</f>
        <v>4.5671353898443874</v>
      </c>
      <c r="R879" s="10">
        <f ca="1">I879-Results!$E$5*H879</f>
        <v>5.9012151529344097</v>
      </c>
      <c r="S879" s="10" cm="1">
        <f t="array" aca="1" ref="S879" ca="1">SUMPRODUCT(J879:O879,TRANSPOSE(Test!AR$28:AR$33))+Test!$AD$20-Test!$AC$26</f>
        <v>3.4185964038986691</v>
      </c>
      <c r="T879" s="10">
        <f ca="1">SUMPRODUCT(J879:O879,Results!K$9:P$9)</f>
        <v>4.3177777588514319</v>
      </c>
      <c r="U879" s="10">
        <f ca="1">SUMPRODUCT(J879:O879,Results!K$9:P$9)+Test!$AD$20-Test!$AC$31</f>
        <v>4.3347338153765245</v>
      </c>
      <c r="V879" s="10">
        <f t="shared" ca="1" si="79"/>
        <v>6.0436541646053197</v>
      </c>
      <c r="W879" s="10">
        <f t="shared" ca="1" si="80"/>
        <v>6.0859363794139911</v>
      </c>
      <c r="X879" s="10">
        <f t="shared" ca="1" si="81"/>
        <v>4.7518566163239688</v>
      </c>
      <c r="Y879" s="10">
        <f t="shared" ca="1" si="82"/>
        <v>7.2344753653597094</v>
      </c>
      <c r="Z879" s="10">
        <f ca="1">I879-Test!$AD$20</f>
        <v>10.370943702376493</v>
      </c>
      <c r="AA879" s="10">
        <f t="shared" ca="1" si="83"/>
        <v>6.318337953881854</v>
      </c>
    </row>
    <row r="880" spans="1:27">
      <c r="A880" s="6">
        <f ca="1">LN((RAND()^(-Results!$F$4))-1)</f>
        <v>-3.7775667682463352</v>
      </c>
      <c r="B880" s="6">
        <f ca="1">LN((RAND()^(-Results!$F$4))-1)</f>
        <v>0.1434784408077884</v>
      </c>
      <c r="C880" s="6">
        <f ca="1">LN((RAND()^(-Results!$F$4))-1)</f>
        <v>0.45922417542182487</v>
      </c>
      <c r="D880" s="6">
        <f ca="1">LN((RAND()^(-Results!$F$4))-1)</f>
        <v>-1.3552631859660373</v>
      </c>
      <c r="E880" s="6">
        <f ca="1">LN((RAND()^(-Results!$F$4))-1)</f>
        <v>0.6220708500248695</v>
      </c>
      <c r="F880" s="6">
        <f ca="1">LN((RAND()^(-Results!$F$4))-1)</f>
        <v>2.4883986008562355</v>
      </c>
      <c r="G880" s="6">
        <f ca="1">LN((RAND()^(-Results!$F$4))-1)</f>
        <v>-0.54744090718615968</v>
      </c>
      <c r="H880" s="6">
        <f t="shared" ca="1" si="78"/>
        <v>-0.48918973674215543</v>
      </c>
      <c r="I880" s="10">
        <f ca="1">SUMPRODUCT(J880:O880,Results!B$12:G$12)+Results!$F$5*H880</f>
        <v>-15.118469100853563</v>
      </c>
      <c r="J880" s="10">
        <f ca="1">SUMPRODUCT($A880:$F880,Results!$B$15:$G$15)</f>
        <v>6.5972351486743115</v>
      </c>
      <c r="K880" s="10">
        <f ca="1">SUMPRODUCT($A880:$F880,Results!$B$16:$G$16)</f>
        <v>5.3627118849978546</v>
      </c>
      <c r="L880" s="10">
        <f ca="1">SUMPRODUCT($A880:$F880,Results!$B$17:$G$17)</f>
        <v>-3.9759720434369745</v>
      </c>
      <c r="M880" s="10">
        <f ca="1">SUMPRODUCT($A880:$F880,Results!$B$18:$G$18)</f>
        <v>-4.6451785416310587</v>
      </c>
      <c r="N880" s="10">
        <f ca="1">SUMPRODUCT($A880:$F880,Results!$B$19:$G$19)</f>
        <v>-7.2276878541653984</v>
      </c>
      <c r="O880" s="10">
        <f ca="1">SUMPRODUCT($A880:$F880,Results!$B$20:$G$20)</f>
        <v>-1.2971060409073041</v>
      </c>
      <c r="P880" s="10" cm="1">
        <f t="array" aca="1" ref="P880" ca="1">SUMPRODUCT(J880:O880,TRANSPOSE(Test!BL$20:BL$25))+Test!$AD$20-Test!$BL$27</f>
        <v>-12.417967207544232</v>
      </c>
      <c r="Q880" s="10" cm="1">
        <f t="array" aca="1" ref="Q880" ca="1">SUMPRODUCT(J880:O880,TRANSPOSE(Test!ES$20:ES$25))+Test!$AD$20-Test!$ES$27</f>
        <v>-12.315196683796689</v>
      </c>
      <c r="R880" s="10">
        <f ca="1">I880-Results!$E$5*H880</f>
        <v>-13.161710153884941</v>
      </c>
      <c r="S880" s="10" cm="1">
        <f t="array" aca="1" ref="S880" ca="1">SUMPRODUCT(J880:O880,TRANSPOSE(Test!AR$28:AR$33))+Test!$AD$20-Test!$AC$26</f>
        <v>-5.997312102636684</v>
      </c>
      <c r="T880" s="10">
        <f ca="1">SUMPRODUCT(J880:O880,Results!K$9:P$9)</f>
        <v>-11.827608448408746</v>
      </c>
      <c r="U880" s="10">
        <f ca="1">SUMPRODUCT(J880:O880,Results!K$9:P$9)+Test!$AD$20-Test!$AC$31</f>
        <v>-11.810652391883654</v>
      </c>
      <c r="V880" s="10">
        <f t="shared" ca="1" si="79"/>
        <v>-2.7005018933093314</v>
      </c>
      <c r="W880" s="10">
        <f t="shared" ca="1" si="80"/>
        <v>-2.8032724170568741</v>
      </c>
      <c r="X880" s="10">
        <f t="shared" ca="1" si="81"/>
        <v>-1.9567589469686215</v>
      </c>
      <c r="Y880" s="10">
        <f t="shared" ca="1" si="82"/>
        <v>-9.121156998216879</v>
      </c>
      <c r="Z880" s="10">
        <f ca="1">I880-Test!$AD$20</f>
        <v>-15.400597167735448</v>
      </c>
      <c r="AA880" s="10">
        <f t="shared" ca="1" si="83"/>
        <v>-3.3078167089699093</v>
      </c>
    </row>
    <row r="881" spans="1:27">
      <c r="A881" s="6">
        <f ca="1">LN((RAND()^(-Results!$F$4))-1)</f>
        <v>-0.90101104034539037</v>
      </c>
      <c r="B881" s="6">
        <f ca="1">LN((RAND()^(-Results!$F$4))-1)</f>
        <v>1.1350405707638809</v>
      </c>
      <c r="C881" s="6">
        <f ca="1">LN((RAND()^(-Results!$F$4))-1)</f>
        <v>-0.53490902041760868</v>
      </c>
      <c r="D881" s="6">
        <f ca="1">LN((RAND()^(-Results!$F$4))-1)</f>
        <v>-0.45468705854464814</v>
      </c>
      <c r="E881" s="6">
        <f ca="1">LN((RAND()^(-Results!$F$4))-1)</f>
        <v>-2.1702227205857376</v>
      </c>
      <c r="F881" s="6">
        <f ca="1">LN((RAND()^(-Results!$F$4))-1)</f>
        <v>1.388134327295321</v>
      </c>
      <c r="G881" s="6">
        <f ca="1">LN((RAND()^(-Results!$F$4))-1)</f>
        <v>-0.51331537592138798</v>
      </c>
      <c r="H881" s="6">
        <f t="shared" ca="1" si="78"/>
        <v>-0.45506420547738374</v>
      </c>
      <c r="I881" s="10">
        <f ca="1">SUMPRODUCT(J881:O881,Results!B$12:G$12)+Results!$F$5*H881</f>
        <v>-6.6131633714839335</v>
      </c>
      <c r="J881" s="10">
        <f ca="1">SUMPRODUCT($A881:$F881,Results!$B$15:$G$15)</f>
        <v>2.2703319903637644</v>
      </c>
      <c r="K881" s="10">
        <f ca="1">SUMPRODUCT($A881:$F881,Results!$B$16:$G$16)</f>
        <v>-3.3713449279543948</v>
      </c>
      <c r="L881" s="10">
        <f ca="1">SUMPRODUCT($A881:$F881,Results!$B$17:$G$17)</f>
        <v>8.047193702332768</v>
      </c>
      <c r="M881" s="10">
        <f ca="1">SUMPRODUCT($A881:$F881,Results!$B$18:$G$18)</f>
        <v>-1.1969302078302744</v>
      </c>
      <c r="N881" s="10">
        <f ca="1">SUMPRODUCT($A881:$F881,Results!$B$19:$G$19)</f>
        <v>2.3125350019670345</v>
      </c>
      <c r="O881" s="10">
        <f ca="1">SUMPRODUCT($A881:$F881,Results!$B$20:$G$20)</f>
        <v>1.7925470680219202</v>
      </c>
      <c r="P881" s="10" cm="1">
        <f t="array" aca="1" ref="P881" ca="1">SUMPRODUCT(J881:O881,TRANSPOSE(Test!BL$20:BL$25))+Test!$AD$20-Test!$BL$27</f>
        <v>-5.2094630820274146</v>
      </c>
      <c r="Q881" s="10" cm="1">
        <f t="array" aca="1" ref="Q881" ca="1">SUMPRODUCT(J881:O881,TRANSPOSE(Test!ES$20:ES$25))+Test!$AD$20-Test!$ES$27</f>
        <v>-5.1301275377619291</v>
      </c>
      <c r="R881" s="10">
        <f ca="1">I881-Results!$E$5*H881</f>
        <v>-4.7929065495743988</v>
      </c>
      <c r="S881" s="10" cm="1">
        <f t="array" aca="1" ref="S881" ca="1">SUMPRODUCT(J881:O881,TRANSPOSE(Test!AR$28:AR$33))+Test!$AD$20-Test!$AC$26</f>
        <v>-3.3598804091933872</v>
      </c>
      <c r="T881" s="10">
        <f ca="1">SUMPRODUCT(J881:O881,Results!K$9:P$9)</f>
        <v>-4.7571559832890991</v>
      </c>
      <c r="U881" s="10">
        <f ca="1">SUMPRODUCT(J881:O881,Results!K$9:P$9)+Test!$AD$20-Test!$AC$31</f>
        <v>-4.7401999267640065</v>
      </c>
      <c r="V881" s="10">
        <f t="shared" ca="1" si="79"/>
        <v>-1.4037002894565189</v>
      </c>
      <c r="W881" s="10">
        <f t="shared" ca="1" si="80"/>
        <v>-1.4830358337220044</v>
      </c>
      <c r="X881" s="10">
        <f t="shared" ca="1" si="81"/>
        <v>-1.8202568219095348</v>
      </c>
      <c r="Y881" s="10">
        <f t="shared" ca="1" si="82"/>
        <v>-3.2532829622905464</v>
      </c>
      <c r="Z881" s="10">
        <f ca="1">I881-Test!$AD$20</f>
        <v>-6.8952914383658186</v>
      </c>
      <c r="AA881" s="10">
        <f t="shared" ca="1" si="83"/>
        <v>-1.872963444719927</v>
      </c>
    </row>
    <row r="882" spans="1:27">
      <c r="A882" s="6">
        <f ca="1">LN((RAND()^(-Results!$F$4))-1)</f>
        <v>-0.65309407802967712</v>
      </c>
      <c r="B882" s="6">
        <f ca="1">LN((RAND()^(-Results!$F$4))-1)</f>
        <v>-0.21151597374926276</v>
      </c>
      <c r="C882" s="6">
        <f ca="1">LN((RAND()^(-Results!$F$4))-1)</f>
        <v>3.3662472170992577</v>
      </c>
      <c r="D882" s="6">
        <f ca="1">LN((RAND()^(-Results!$F$4))-1)</f>
        <v>-0.53239226944266593</v>
      </c>
      <c r="E882" s="6">
        <f ca="1">LN((RAND()^(-Results!$F$4))-1)</f>
        <v>-2.0663117501624599</v>
      </c>
      <c r="F882" s="6">
        <f ca="1">LN((RAND()^(-Results!$F$4))-1)</f>
        <v>-2.3148877877226202</v>
      </c>
      <c r="G882" s="6">
        <f ca="1">LN((RAND()^(-Results!$F$4))-1)</f>
        <v>3.1802319724127819</v>
      </c>
      <c r="H882" s="6">
        <f t="shared" ca="1" si="78"/>
        <v>3.238483142856786</v>
      </c>
      <c r="I882" s="10">
        <f ca="1">SUMPRODUCT(J882:O882,Results!B$12:G$12)+Results!$F$5*H882</f>
        <v>-6.0679532907681271</v>
      </c>
      <c r="J882" s="10">
        <f ca="1">SUMPRODUCT($A882:$F882,Results!$B$15:$G$15)</f>
        <v>12.316586095656735</v>
      </c>
      <c r="K882" s="10">
        <f ca="1">SUMPRODUCT($A882:$F882,Results!$B$16:$G$16)</f>
        <v>-1.4412468924153234</v>
      </c>
      <c r="L882" s="10">
        <f ca="1">SUMPRODUCT($A882:$F882,Results!$B$17:$G$17)</f>
        <v>14.36832741916024</v>
      </c>
      <c r="M882" s="10">
        <f ca="1">SUMPRODUCT($A882:$F882,Results!$B$18:$G$18)</f>
        <v>-1.2989773300911116</v>
      </c>
      <c r="N882" s="10">
        <f ca="1">SUMPRODUCT($A882:$F882,Results!$B$19:$G$19)</f>
        <v>1.6876057975916443</v>
      </c>
      <c r="O882" s="10">
        <f ca="1">SUMPRODUCT($A882:$F882,Results!$B$20:$G$20)</f>
        <v>2.0739652638008743</v>
      </c>
      <c r="P882" s="10" cm="1">
        <f t="array" aca="1" ref="P882" ca="1">SUMPRODUCT(J882:O882,TRANSPOSE(Test!BL$20:BL$25))+Test!$AD$20-Test!$BL$27</f>
        <v>-21.076331602587022</v>
      </c>
      <c r="Q882" s="10" cm="1">
        <f t="array" aca="1" ref="Q882" ca="1">SUMPRODUCT(J882:O882,TRANSPOSE(Test!ES$20:ES$25))+Test!$AD$20-Test!$ES$27</f>
        <v>-21.17019349780929</v>
      </c>
      <c r="R882" s="10">
        <f ca="1">I882-Results!$E$5*H882</f>
        <v>-19.021885862195269</v>
      </c>
      <c r="S882" s="10" cm="1">
        <f t="array" aca="1" ref="S882" ca="1">SUMPRODUCT(J882:O882,TRANSPOSE(Test!AR$28:AR$33))+Test!$AD$20-Test!$AC$26</f>
        <v>-14.965747146830289</v>
      </c>
      <c r="T882" s="10">
        <f ca="1">SUMPRODUCT(J882:O882,Results!K$9:P$9)</f>
        <v>-21.668903773796846</v>
      </c>
      <c r="U882" s="10">
        <f ca="1">SUMPRODUCT(J882:O882,Results!K$9:P$9)+Test!$AD$20-Test!$AC$31</f>
        <v>-21.651947717271753</v>
      </c>
      <c r="V882" s="10">
        <f t="shared" ca="1" si="79"/>
        <v>15.008378311818895</v>
      </c>
      <c r="W882" s="10">
        <f t="shared" ca="1" si="80"/>
        <v>15.102240207041163</v>
      </c>
      <c r="X882" s="10">
        <f t="shared" ca="1" si="81"/>
        <v>12.953932571427142</v>
      </c>
      <c r="Y882" s="10">
        <f t="shared" ca="1" si="82"/>
        <v>8.8977938560621617</v>
      </c>
      <c r="Z882" s="10">
        <f ca="1">I882-Test!$AD$20</f>
        <v>-6.3500813576500121</v>
      </c>
      <c r="AA882" s="10">
        <f t="shared" ca="1" si="83"/>
        <v>15.583994426503626</v>
      </c>
    </row>
    <row r="883" spans="1:27">
      <c r="A883" s="6">
        <f ca="1">LN((RAND()^(-Results!$F$4))-1)</f>
        <v>1.6213121784721805</v>
      </c>
      <c r="B883" s="6">
        <f ca="1">LN((RAND()^(-Results!$F$4))-1)</f>
        <v>4.0330960301716985</v>
      </c>
      <c r="C883" s="6">
        <f ca="1">LN((RAND()^(-Results!$F$4))-1)</f>
        <v>4.3879702952562916</v>
      </c>
      <c r="D883" s="6">
        <f ca="1">LN((RAND()^(-Results!$F$4))-1)</f>
        <v>-0.29705404945163816</v>
      </c>
      <c r="E883" s="6">
        <f ca="1">LN((RAND()^(-Results!$F$4))-1)</f>
        <v>-0.20895498832297058</v>
      </c>
      <c r="F883" s="6">
        <f ca="1">LN((RAND()^(-Results!$F$4))-1)</f>
        <v>1.5706513961901005</v>
      </c>
      <c r="G883" s="6">
        <f ca="1">LN((RAND()^(-Results!$F$4))-1)</f>
        <v>3.5711300090054245</v>
      </c>
      <c r="H883" s="6">
        <f t="shared" ca="1" si="78"/>
        <v>3.6293811794494286</v>
      </c>
      <c r="I883" s="10">
        <f ca="1">SUMPRODUCT(J883:O883,Results!B$12:G$12)+Results!$F$5*H883</f>
        <v>46.143549377327389</v>
      </c>
      <c r="J883" s="10">
        <f ca="1">SUMPRODUCT($A883:$F883,Results!$B$15:$G$15)</f>
        <v>-3.9666749166519177</v>
      </c>
      <c r="K883" s="10">
        <f ca="1">SUMPRODUCT($A883:$F883,Results!$B$16:$G$16)</f>
        <v>10.143757320180262</v>
      </c>
      <c r="L883" s="10">
        <f ca="1">SUMPRODUCT($A883:$F883,Results!$B$17:$G$17)</f>
        <v>6.1058117714602425</v>
      </c>
      <c r="M883" s="10">
        <f ca="1">SUMPRODUCT($A883:$F883,Results!$B$18:$G$18)</f>
        <v>-7.2827113629497644</v>
      </c>
      <c r="N883" s="10">
        <f ca="1">SUMPRODUCT($A883:$F883,Results!$B$19:$G$19)</f>
        <v>14.700592316932894</v>
      </c>
      <c r="O883" s="10">
        <f ca="1">SUMPRODUCT($A883:$F883,Results!$B$20:$G$20)</f>
        <v>7.6433148496241579</v>
      </c>
      <c r="P883" s="10" cm="1">
        <f t="array" aca="1" ref="P883" ca="1">SUMPRODUCT(J883:O883,TRANSPOSE(Test!BL$20:BL$25))+Test!$AD$20-Test!$BL$27</f>
        <v>28.359430291502221</v>
      </c>
      <c r="Q883" s="10" cm="1">
        <f t="array" aca="1" ref="Q883" ca="1">SUMPRODUCT(J883:O883,TRANSPOSE(Test!ES$20:ES$25))+Test!$AD$20-Test!$ES$27</f>
        <v>28.442194797622914</v>
      </c>
      <c r="R883" s="10">
        <f ca="1">I883-Results!$E$5*H883</f>
        <v>31.626024659529676</v>
      </c>
      <c r="S883" s="10" cm="1">
        <f t="array" aca="1" ref="S883" ca="1">SUMPRODUCT(J883:O883,TRANSPOSE(Test!AR$28:AR$33))+Test!$AD$20-Test!$AC$26</f>
        <v>32.814223507214606</v>
      </c>
      <c r="T883" s="10">
        <f ca="1">SUMPRODUCT(J883:O883,Results!K$9:P$9)</f>
        <v>28.836027784728735</v>
      </c>
      <c r="U883" s="10">
        <f ca="1">SUMPRODUCT(J883:O883,Results!K$9:P$9)+Test!$AD$20-Test!$AC$31</f>
        <v>28.852983841253828</v>
      </c>
      <c r="V883" s="10">
        <f t="shared" ca="1" si="79"/>
        <v>17.784119085825168</v>
      </c>
      <c r="W883" s="10">
        <f t="shared" ca="1" si="80"/>
        <v>17.701354579704475</v>
      </c>
      <c r="X883" s="10">
        <f t="shared" ca="1" si="81"/>
        <v>14.517524717797713</v>
      </c>
      <c r="Y883" s="10">
        <f t="shared" ca="1" si="82"/>
        <v>13.329325870112783</v>
      </c>
      <c r="Z883" s="10">
        <f ca="1">I883-Test!$AD$20</f>
        <v>45.8614213104455</v>
      </c>
      <c r="AA883" s="10">
        <f t="shared" ca="1" si="83"/>
        <v>17.290565536073562</v>
      </c>
    </row>
    <row r="884" spans="1:27">
      <c r="A884" s="6">
        <f ca="1">LN((RAND()^(-Results!$F$4))-1)</f>
        <v>-1.263469693054895</v>
      </c>
      <c r="B884" s="6">
        <f ca="1">LN((RAND()^(-Results!$F$4))-1)</f>
        <v>-0.34121742667713045</v>
      </c>
      <c r="C884" s="6">
        <f ca="1">LN((RAND()^(-Results!$F$4))-1)</f>
        <v>-1.3021397235021412</v>
      </c>
      <c r="D884" s="6">
        <f ca="1">LN((RAND()^(-Results!$F$4))-1)</f>
        <v>-1.8591593482548086</v>
      </c>
      <c r="E884" s="6">
        <f ca="1">LN((RAND()^(-Results!$F$4))-1)</f>
        <v>-0.14420121787308365</v>
      </c>
      <c r="F884" s="6">
        <f ca="1">LN((RAND()^(-Results!$F$4))-1)</f>
        <v>-2.4160209031049558</v>
      </c>
      <c r="G884" s="6">
        <f ca="1">LN((RAND()^(-Results!$F$4))-1)</f>
        <v>-1.2413695964761979</v>
      </c>
      <c r="H884" s="6">
        <f t="shared" ca="1" si="78"/>
        <v>-1.1831184260321936</v>
      </c>
      <c r="I884" s="10">
        <f ca="1">SUMPRODUCT(J884:O884,Results!B$12:G$12)+Results!$F$5*H884</f>
        <v>-28.24102096648533</v>
      </c>
      <c r="J884" s="10">
        <f ca="1">SUMPRODUCT($A884:$F884,Results!$B$15:$G$15)</f>
        <v>9.0637150394996002</v>
      </c>
      <c r="K884" s="10">
        <f ca="1">SUMPRODUCT($A884:$F884,Results!$B$16:$G$16)</f>
        <v>-2.6836540360517134</v>
      </c>
      <c r="L884" s="10">
        <f ca="1">SUMPRODUCT($A884:$F884,Results!$B$17:$G$17)</f>
        <v>1.515476177294077</v>
      </c>
      <c r="M884" s="10">
        <f ca="1">SUMPRODUCT($A884:$F884,Results!$B$18:$G$18)</f>
        <v>6.6585927085273084</v>
      </c>
      <c r="N884" s="10">
        <f ca="1">SUMPRODUCT($A884:$F884,Results!$B$19:$G$19)</f>
        <v>-4.9567922376428299</v>
      </c>
      <c r="O884" s="10">
        <f ca="1">SUMPRODUCT($A884:$F884,Results!$B$20:$G$20)</f>
        <v>-5.7132347642459926</v>
      </c>
      <c r="P884" s="10" cm="1">
        <f t="array" aca="1" ref="P884" ca="1">SUMPRODUCT(J884:O884,TRANSPOSE(Test!BL$20:BL$25))+Test!$AD$20-Test!$BL$27</f>
        <v>-22.505045583021548</v>
      </c>
      <c r="Q884" s="10" cm="1">
        <f t="array" aca="1" ref="Q884" ca="1">SUMPRODUCT(J884:O884,TRANSPOSE(Test!ES$20:ES$25))+Test!$AD$20-Test!$ES$27</f>
        <v>-22.549461588178342</v>
      </c>
      <c r="R884" s="10">
        <f ca="1">I884-Results!$E$5*H884</f>
        <v>-23.508547262356554</v>
      </c>
      <c r="S884" s="10" cm="1">
        <f t="array" aca="1" ref="S884" ca="1">SUMPRODUCT(J884:O884,TRANSPOSE(Test!AR$28:AR$33))+Test!$AD$20-Test!$AC$26</f>
        <v>-25.560802529525208</v>
      </c>
      <c r="T884" s="10">
        <f ca="1">SUMPRODUCT(J884:O884,Results!K$9:P$9)</f>
        <v>-22.818632903061165</v>
      </c>
      <c r="U884" s="10">
        <f ca="1">SUMPRODUCT(J884:O884,Results!K$9:P$9)+Test!$AD$20-Test!$AC$31</f>
        <v>-22.801676846536072</v>
      </c>
      <c r="V884" s="10">
        <f t="shared" ca="1" si="79"/>
        <v>-5.7359753834637814</v>
      </c>
      <c r="W884" s="10">
        <f t="shared" ca="1" si="80"/>
        <v>-5.6915593783069873</v>
      </c>
      <c r="X884" s="10">
        <f t="shared" ca="1" si="81"/>
        <v>-4.7324737041287754</v>
      </c>
      <c r="Y884" s="10">
        <f t="shared" ca="1" si="82"/>
        <v>-2.6802184369601214</v>
      </c>
      <c r="Z884" s="10">
        <f ca="1">I884-Test!$AD$20</f>
        <v>-28.523149033367215</v>
      </c>
      <c r="AA884" s="10">
        <f t="shared" ca="1" si="83"/>
        <v>-5.4393441199492578</v>
      </c>
    </row>
    <row r="885" spans="1:27">
      <c r="A885" s="6">
        <f ca="1">LN((RAND()^(-Results!$F$4))-1)</f>
        <v>-1.0541608484528906</v>
      </c>
      <c r="B885" s="6">
        <f ca="1">LN((RAND()^(-Results!$F$4))-1)</f>
        <v>1.129950609972568</v>
      </c>
      <c r="C885" s="6">
        <f ca="1">LN((RAND()^(-Results!$F$4))-1)</f>
        <v>-3.8081695788544624E-2</v>
      </c>
      <c r="D885" s="6">
        <f ca="1">LN((RAND()^(-Results!$F$4))-1)</f>
        <v>-0.91117060007572104</v>
      </c>
      <c r="E885" s="6">
        <f ca="1">LN((RAND()^(-Results!$F$4))-1)</f>
        <v>-0.15115764588417746</v>
      </c>
      <c r="F885" s="6">
        <f ca="1">LN((RAND()^(-Results!$F$4))-1)</f>
        <v>1.5746026535806295</v>
      </c>
      <c r="G885" s="6">
        <f ca="1">LN((RAND()^(-Results!$F$4))-1)</f>
        <v>-0.50748551454295132</v>
      </c>
      <c r="H885" s="6">
        <f t="shared" ca="1" si="78"/>
        <v>-0.44923434409894708</v>
      </c>
      <c r="I885" s="10">
        <f ca="1">SUMPRODUCT(J885:O885,Results!B$12:G$12)+Results!$F$5*H885</f>
        <v>-0.40449607796833864</v>
      </c>
      <c r="J885" s="10">
        <f ca="1">SUMPRODUCT($A885:$F885,Results!$B$15:$G$15)</f>
        <v>0.69118267190358251</v>
      </c>
      <c r="K885" s="10">
        <f ca="1">SUMPRODUCT($A885:$F885,Results!$B$16:$G$16)</f>
        <v>2.4632431798387935</v>
      </c>
      <c r="L885" s="10">
        <f ca="1">SUMPRODUCT($A885:$F885,Results!$B$17:$G$17)</f>
        <v>-0.16468255292185763</v>
      </c>
      <c r="M885" s="10">
        <f ca="1">SUMPRODUCT($A885:$F885,Results!$B$18:$G$18)</f>
        <v>-1.8610248228409305</v>
      </c>
      <c r="N885" s="10">
        <f ca="1">SUMPRODUCT($A885:$F885,Results!$B$19:$G$19)</f>
        <v>0.56026379181319075</v>
      </c>
      <c r="O885" s="10">
        <f ca="1">SUMPRODUCT($A885:$F885,Results!$B$20:$G$20)</f>
        <v>0.40523027797064315</v>
      </c>
      <c r="P885" s="10" cm="1">
        <f t="array" aca="1" ref="P885" ca="1">SUMPRODUCT(J885:O885,TRANSPOSE(Test!BL$20:BL$25))+Test!$AD$20-Test!$BL$27</f>
        <v>1.4728991712414352</v>
      </c>
      <c r="Q885" s="10" cm="1">
        <f t="array" aca="1" ref="Q885" ca="1">SUMPRODUCT(J885:O885,TRANSPOSE(Test!ES$20:ES$25))+Test!$AD$20-Test!$ES$27</f>
        <v>1.5494207379153888</v>
      </c>
      <c r="R885" s="10">
        <f ca="1">I885-Results!$E$5*H885</f>
        <v>1.3924412984274497</v>
      </c>
      <c r="S885" s="10" cm="1">
        <f t="array" aca="1" ref="S885" ca="1">SUMPRODUCT(J885:O885,TRANSPOSE(Test!AR$28:AR$33))+Test!$AD$20-Test!$AC$26</f>
        <v>3.0385077190019256</v>
      </c>
      <c r="T885" s="10">
        <f ca="1">SUMPRODUCT(J885:O885,Results!K$9:P$9)</f>
        <v>1.9043760853575695</v>
      </c>
      <c r="U885" s="10">
        <f ca="1">SUMPRODUCT(J885:O885,Results!K$9:P$9)+Test!$AD$20-Test!$AC$31</f>
        <v>1.9213321418826621</v>
      </c>
      <c r="V885" s="10">
        <f t="shared" ca="1" si="79"/>
        <v>-1.8773952492097739</v>
      </c>
      <c r="W885" s="10">
        <f t="shared" ca="1" si="80"/>
        <v>-1.9539168158837275</v>
      </c>
      <c r="X885" s="10">
        <f t="shared" ca="1" si="81"/>
        <v>-1.7969373763957883</v>
      </c>
      <c r="Y885" s="10">
        <f t="shared" ca="1" si="82"/>
        <v>-3.443003796970264</v>
      </c>
      <c r="Z885" s="10">
        <f ca="1">I885-Test!$AD$20</f>
        <v>-0.68662414485022394</v>
      </c>
      <c r="AA885" s="10">
        <f t="shared" ca="1" si="83"/>
        <v>-2.325828219851001</v>
      </c>
    </row>
    <row r="886" spans="1:27">
      <c r="A886" s="6">
        <f ca="1">LN((RAND()^(-Results!$F$4))-1)</f>
        <v>1.6202602784607776</v>
      </c>
      <c r="B886" s="6">
        <f ca="1">LN((RAND()^(-Results!$F$4))-1)</f>
        <v>1.4675634329174769</v>
      </c>
      <c r="C886" s="6">
        <f ca="1">LN((RAND()^(-Results!$F$4))-1)</f>
        <v>0.69730274772826417</v>
      </c>
      <c r="D886" s="6">
        <f ca="1">LN((RAND()^(-Results!$F$4))-1)</f>
        <v>4.3741172033742011E-2</v>
      </c>
      <c r="E886" s="6">
        <f ca="1">LN((RAND()^(-Results!$F$4))-1)</f>
        <v>0.70939390674879288</v>
      </c>
      <c r="F886" s="6">
        <f ca="1">LN((RAND()^(-Results!$F$4))-1)</f>
        <v>-2.7464856024321516</v>
      </c>
      <c r="G886" s="6">
        <f ca="1">LN((RAND()^(-Results!$F$4))-1)</f>
        <v>-0.55858834099301669</v>
      </c>
      <c r="H886" s="6">
        <f t="shared" ca="1" si="78"/>
        <v>-0.50033717054901239</v>
      </c>
      <c r="I886" s="10">
        <f ca="1">SUMPRODUCT(J886:O886,Results!B$12:G$12)+Results!$F$5*H886</f>
        <v>1.892083359441926</v>
      </c>
      <c r="J886" s="10">
        <f ca="1">SUMPRODUCT($A886:$F886,Results!$B$15:$G$15)</f>
        <v>0.24083758200534788</v>
      </c>
      <c r="K886" s="10">
        <f ca="1">SUMPRODUCT($A886:$F886,Results!$B$16:$G$16)</f>
        <v>1.4985266616851205</v>
      </c>
      <c r="L886" s="10">
        <f ca="1">SUMPRODUCT($A886:$F886,Results!$B$17:$G$17)</f>
        <v>1.3164097733647024</v>
      </c>
      <c r="M886" s="10">
        <f ca="1">SUMPRODUCT($A886:$F886,Results!$B$18:$G$18)</f>
        <v>4.5269139171068069</v>
      </c>
      <c r="N886" s="10">
        <f ca="1">SUMPRODUCT($A886:$F886,Results!$B$19:$G$19)</f>
        <v>4.6054375390331534</v>
      </c>
      <c r="O886" s="10">
        <f ca="1">SUMPRODUCT($A886:$F886,Results!$B$20:$G$20)</f>
        <v>-1.3067608132121307</v>
      </c>
      <c r="P886" s="10" cm="1">
        <f t="array" aca="1" ref="P886" ca="1">SUMPRODUCT(J886:O886,TRANSPOSE(Test!BL$20:BL$25))+Test!$AD$20-Test!$BL$27</f>
        <v>4.4198367412064536</v>
      </c>
      <c r="Q886" s="10" cm="1">
        <f t="array" aca="1" ref="Q886" ca="1">SUMPRODUCT(J886:O886,TRANSPOSE(Test!ES$20:ES$25))+Test!$AD$20-Test!$ES$27</f>
        <v>4.3953741112011437</v>
      </c>
      <c r="R886" s="10">
        <f ca="1">I886-Results!$E$5*H886</f>
        <v>3.8934320416379755</v>
      </c>
      <c r="S886" s="10" cm="1">
        <f t="array" aca="1" ref="S886" ca="1">SUMPRODUCT(J886:O886,TRANSPOSE(Test!AR$28:AR$33))+Test!$AD$20-Test!$AC$26</f>
        <v>2.7628119349094371E-2</v>
      </c>
      <c r="T886" s="10">
        <f ca="1">SUMPRODUCT(J886:O886,Results!K$9:P$9)</f>
        <v>4.2596316530539546</v>
      </c>
      <c r="U886" s="10">
        <f ca="1">SUMPRODUCT(J886:O886,Results!K$9:P$9)+Test!$AD$20-Test!$AC$31</f>
        <v>4.2765877095790472</v>
      </c>
      <c r="V886" s="10">
        <f t="shared" ca="1" si="79"/>
        <v>-2.5277533817645277</v>
      </c>
      <c r="W886" s="10">
        <f t="shared" ca="1" si="80"/>
        <v>-2.5032907517592178</v>
      </c>
      <c r="X886" s="10">
        <f t="shared" ca="1" si="81"/>
        <v>-2.0013486821960496</v>
      </c>
      <c r="Y886" s="10">
        <f t="shared" ca="1" si="82"/>
        <v>1.8644552400928316</v>
      </c>
      <c r="Z886" s="10">
        <f ca="1">I886-Test!$AD$20</f>
        <v>1.6099552925600407</v>
      </c>
      <c r="AA886" s="10">
        <f t="shared" ca="1" si="83"/>
        <v>-2.3845043501371213</v>
      </c>
    </row>
    <row r="887" spans="1:27">
      <c r="A887" s="6">
        <f ca="1">LN((RAND()^(-Results!$F$4))-1)</f>
        <v>-1.9903421857994368</v>
      </c>
      <c r="B887" s="6">
        <f ca="1">LN((RAND()^(-Results!$F$4))-1)</f>
        <v>-3.9015314582657865</v>
      </c>
      <c r="C887" s="6">
        <f ca="1">LN((RAND()^(-Results!$F$4))-1)</f>
        <v>-3.7129347364058627</v>
      </c>
      <c r="D887" s="6">
        <f ca="1">LN((RAND()^(-Results!$F$4))-1)</f>
        <v>0.73007490502848083</v>
      </c>
      <c r="E887" s="6">
        <f ca="1">LN((RAND()^(-Results!$F$4))-1)</f>
        <v>3.0600993479886189</v>
      </c>
      <c r="F887" s="6">
        <f ca="1">LN((RAND()^(-Results!$F$4))-1)</f>
        <v>2.1850504686906094</v>
      </c>
      <c r="G887" s="6">
        <f ca="1">LN((RAND()^(-Results!$F$4))-1)</f>
        <v>0.43292591666613878</v>
      </c>
      <c r="H887" s="6">
        <f t="shared" ca="1" si="78"/>
        <v>0.49117708711014302</v>
      </c>
      <c r="I887" s="10">
        <f ca="1">SUMPRODUCT(J887:O887,Results!B$12:G$12)+Results!$F$5*H887</f>
        <v>-0.77407967297631242</v>
      </c>
      <c r="J887" s="10">
        <f ca="1">SUMPRODUCT($A887:$F887,Results!$B$15:$G$15)</f>
        <v>-5.6673478987383294</v>
      </c>
      <c r="K887" s="10">
        <f ca="1">SUMPRODUCT($A887:$F887,Results!$B$16:$G$16)</f>
        <v>-4.3426079193951583E-2</v>
      </c>
      <c r="L887" s="10">
        <f ca="1">SUMPRODUCT($A887:$F887,Results!$B$17:$G$17)</f>
        <v>-21.041379475519335</v>
      </c>
      <c r="M887" s="10">
        <f ca="1">SUMPRODUCT($A887:$F887,Results!$B$18:$G$18)</f>
        <v>-4.6102980134534288E-2</v>
      </c>
      <c r="N887" s="10">
        <f ca="1">SUMPRODUCT($A887:$F887,Results!$B$19:$G$19)</f>
        <v>-15.926374014990005</v>
      </c>
      <c r="O887" s="10">
        <f ca="1">SUMPRODUCT($A887:$F887,Results!$B$20:$G$20)</f>
        <v>-5.6109722440958638</v>
      </c>
      <c r="P887" s="10" cm="1">
        <f t="array" aca="1" ref="P887" ca="1">SUMPRODUCT(J887:O887,TRANSPOSE(Test!BL$20:BL$25))+Test!$AD$20-Test!$BL$27</f>
        <v>-3.1412574807494429</v>
      </c>
      <c r="Q887" s="10" cm="1">
        <f t="array" aca="1" ref="Q887" ca="1">SUMPRODUCT(J887:O887,TRANSPOSE(Test!ES$20:ES$25))+Test!$AD$20-Test!$ES$27</f>
        <v>-3.1347408169297277</v>
      </c>
      <c r="R887" s="10">
        <f ca="1">I887-Results!$E$5*H887</f>
        <v>-2.7387880214168847</v>
      </c>
      <c r="S887" s="10" cm="1">
        <f t="array" aca="1" ref="S887" ca="1">SUMPRODUCT(J887:O887,TRANSPOSE(Test!AR$28:AR$33))+Test!$AD$20-Test!$AC$26</f>
        <v>-4.6546365024542125</v>
      </c>
      <c r="T887" s="10">
        <f ca="1">SUMPRODUCT(J887:O887,Results!K$9:P$9)</f>
        <v>-3.0990371266066563</v>
      </c>
      <c r="U887" s="10">
        <f ca="1">SUMPRODUCT(J887:O887,Results!K$9:P$9)+Test!$AD$20-Test!$AC$31</f>
        <v>-3.0820810700815637</v>
      </c>
      <c r="V887" s="10">
        <f t="shared" ca="1" si="79"/>
        <v>2.3671778077731305</v>
      </c>
      <c r="W887" s="10">
        <f t="shared" ca="1" si="80"/>
        <v>2.3606611439534153</v>
      </c>
      <c r="X887" s="10">
        <f t="shared" ca="1" si="81"/>
        <v>1.9647083484405723</v>
      </c>
      <c r="Y887" s="10">
        <f t="shared" ca="1" si="82"/>
        <v>3.8805568294779</v>
      </c>
      <c r="Z887" s="10">
        <f ca="1">I887-Test!$AD$20</f>
        <v>-1.0562077398581977</v>
      </c>
      <c r="AA887" s="10">
        <f t="shared" ca="1" si="83"/>
        <v>2.3080013971052513</v>
      </c>
    </row>
    <row r="888" spans="1:27">
      <c r="A888" s="6">
        <f ca="1">LN((RAND()^(-Results!$F$4))-1)</f>
        <v>-1.1428099007891095</v>
      </c>
      <c r="B888" s="6">
        <f ca="1">LN((RAND()^(-Results!$F$4))-1)</f>
        <v>2.5957052862698253</v>
      </c>
      <c r="C888" s="6">
        <f ca="1">LN((RAND()^(-Results!$F$4))-1)</f>
        <v>-1.3662071772885187</v>
      </c>
      <c r="D888" s="6">
        <f ca="1">LN((RAND()^(-Results!$F$4))-1)</f>
        <v>0.43167524137193514</v>
      </c>
      <c r="E888" s="6">
        <f ca="1">LN((RAND()^(-Results!$F$4))-1)</f>
        <v>-0.47389708079891923</v>
      </c>
      <c r="F888" s="6">
        <f ca="1">LN((RAND()^(-Results!$F$4))-1)</f>
        <v>-1.261257993758653</v>
      </c>
      <c r="G888" s="6">
        <f ca="1">LN((RAND()^(-Results!$F$4))-1)</f>
        <v>-3.5818789083274067</v>
      </c>
      <c r="H888" s="6">
        <f t="shared" ca="1" si="78"/>
        <v>-3.5236277378834027</v>
      </c>
      <c r="I888" s="10">
        <f ca="1">SUMPRODUCT(J888:O888,Results!B$12:G$12)+Results!$F$5*H888</f>
        <v>-26.451568418072792</v>
      </c>
      <c r="J888" s="10">
        <f ca="1">SUMPRODUCT($A888:$F888,Results!$B$15:$G$15)</f>
        <v>4.2357902447895324</v>
      </c>
      <c r="K888" s="10">
        <f ca="1">SUMPRODUCT($A888:$F888,Results!$B$16:$G$16)</f>
        <v>-2.3355769393867907</v>
      </c>
      <c r="L888" s="10">
        <f ca="1">SUMPRODUCT($A888:$F888,Results!$B$17:$G$17)</f>
        <v>4.2913546919734555</v>
      </c>
      <c r="M888" s="10">
        <f ca="1">SUMPRODUCT($A888:$F888,Results!$B$18:$G$18)</f>
        <v>4.9730062119089746</v>
      </c>
      <c r="N888" s="10">
        <f ca="1">SUMPRODUCT($A888:$F888,Results!$B$19:$G$19)</f>
        <v>0.18465206439820259</v>
      </c>
      <c r="O888" s="10">
        <f ca="1">SUMPRODUCT($A888:$F888,Results!$B$20:$G$20)</f>
        <v>-2.9384264324203127</v>
      </c>
      <c r="P888" s="10" cm="1">
        <f t="array" aca="1" ref="P888" ca="1">SUMPRODUCT(J888:O888,TRANSPOSE(Test!BL$20:BL$25))+Test!$AD$20-Test!$BL$27</f>
        <v>-10.135752777433844</v>
      </c>
      <c r="Q888" s="10" cm="1">
        <f t="array" aca="1" ref="Q888" ca="1">SUMPRODUCT(J888:O888,TRANSPOSE(Test!ES$20:ES$25))+Test!$AD$20-Test!$ES$27</f>
        <v>-9.9900860977678114</v>
      </c>
      <c r="R888" s="10">
        <f ca="1">I888-Results!$E$5*H888</f>
        <v>-12.357057466539182</v>
      </c>
      <c r="S888" s="10" cm="1">
        <f t="array" aca="1" ref="S888" ca="1">SUMPRODUCT(J888:O888,TRANSPOSE(Test!AR$28:AR$33))+Test!$AD$20-Test!$AC$26</f>
        <v>-13.463312893163273</v>
      </c>
      <c r="T888" s="10">
        <f ca="1">SUMPRODUCT(J888:O888,Results!K$9:P$9)</f>
        <v>-9.2531174311939814</v>
      </c>
      <c r="U888" s="10">
        <f ca="1">SUMPRODUCT(J888:O888,Results!K$9:P$9)+Test!$AD$20-Test!$AC$31</f>
        <v>-9.2361613746688889</v>
      </c>
      <c r="V888" s="10">
        <f t="shared" ca="1" si="79"/>
        <v>-16.315815640638949</v>
      </c>
      <c r="W888" s="10">
        <f t="shared" ca="1" si="80"/>
        <v>-16.461482320304981</v>
      </c>
      <c r="X888" s="10">
        <f t="shared" ca="1" si="81"/>
        <v>-14.094510951533611</v>
      </c>
      <c r="Y888" s="10">
        <f t="shared" ca="1" si="82"/>
        <v>-12.988255524909519</v>
      </c>
      <c r="Z888" s="10">
        <f ca="1">I888-Test!$AD$20</f>
        <v>-26.733696484954677</v>
      </c>
      <c r="AA888" s="10">
        <f t="shared" ca="1" si="83"/>
        <v>-17.215407043403903</v>
      </c>
    </row>
    <row r="889" spans="1:27">
      <c r="A889" s="6">
        <f ca="1">LN((RAND()^(-Results!$F$4))-1)</f>
        <v>-0.62904541701396277</v>
      </c>
      <c r="B889" s="6">
        <f ca="1">LN((RAND()^(-Results!$F$4))-1)</f>
        <v>-3.5942654813197961</v>
      </c>
      <c r="C889" s="6">
        <f ca="1">LN((RAND()^(-Results!$F$4))-1)</f>
        <v>-0.44821545362568721</v>
      </c>
      <c r="D889" s="6">
        <f ca="1">LN((RAND()^(-Results!$F$4))-1)</f>
        <v>-0.79255215582728566</v>
      </c>
      <c r="E889" s="6">
        <f ca="1">LN((RAND()^(-Results!$F$4))-1)</f>
        <v>1.7617225857925647</v>
      </c>
      <c r="F889" s="6">
        <f ca="1">LN((RAND()^(-Results!$F$4))-1)</f>
        <v>5.5984323403232246</v>
      </c>
      <c r="G889" s="6">
        <f ca="1">LN((RAND()^(-Results!$F$4))-1)</f>
        <v>1.4543714456475021</v>
      </c>
      <c r="H889" s="6">
        <f t="shared" ca="1" si="78"/>
        <v>1.5126226160915064</v>
      </c>
      <c r="I889" s="10">
        <f ca="1">SUMPRODUCT(J889:O889,Results!B$12:G$12)+Results!$F$5*H889</f>
        <v>25.642475601976493</v>
      </c>
      <c r="J889" s="10">
        <f ca="1">SUMPRODUCT($A889:$F889,Results!$B$15:$G$15)</f>
        <v>-10.365830059252088</v>
      </c>
      <c r="K889" s="10">
        <f ca="1">SUMPRODUCT($A889:$F889,Results!$B$16:$G$16)</f>
        <v>5.6673287180254057</v>
      </c>
      <c r="L889" s="10">
        <f ca="1">SUMPRODUCT($A889:$F889,Results!$B$17:$G$17)</f>
        <v>-16.452415300495815</v>
      </c>
      <c r="M889" s="10">
        <f ca="1">SUMPRODUCT($A889:$F889,Results!$B$18:$G$18)</f>
        <v>-9.9746277089084661</v>
      </c>
      <c r="N889" s="10">
        <f ca="1">SUMPRODUCT($A889:$F889,Results!$B$19:$G$19)</f>
        <v>-6.2935105191641432</v>
      </c>
      <c r="O889" s="10">
        <f ca="1">SUMPRODUCT($A889:$F889,Results!$B$20:$G$20)</f>
        <v>2.7304484253538481</v>
      </c>
      <c r="P889" s="10" cm="1">
        <f t="array" aca="1" ref="P889" ca="1">SUMPRODUCT(J889:O889,TRANSPOSE(Test!BL$20:BL$25))+Test!$AD$20-Test!$BL$27</f>
        <v>19.039554175857347</v>
      </c>
      <c r="Q889" s="10" cm="1">
        <f t="array" aca="1" ref="Q889" ca="1">SUMPRODUCT(J889:O889,TRANSPOSE(Test!ES$20:ES$25))+Test!$AD$20-Test!$ES$27</f>
        <v>18.988849310339603</v>
      </c>
      <c r="R889" s="10">
        <f ca="1">I889-Results!$E$5*H889</f>
        <v>19.591985137610468</v>
      </c>
      <c r="S889" s="10" cm="1">
        <f t="array" aca="1" ref="S889" ca="1">SUMPRODUCT(J889:O889,TRANSPOSE(Test!AR$28:AR$33))+Test!$AD$20-Test!$AC$26</f>
        <v>24.6250731507801</v>
      </c>
      <c r="T889" s="10">
        <f ca="1">SUMPRODUCT(J889:O889,Results!K$9:P$9)</f>
        <v>18.692661564745112</v>
      </c>
      <c r="U889" s="10">
        <f ca="1">SUMPRODUCT(J889:O889,Results!K$9:P$9)+Test!$AD$20-Test!$AC$31</f>
        <v>18.709617621270205</v>
      </c>
      <c r="V889" s="10">
        <f t="shared" ca="1" si="79"/>
        <v>6.6029214261191456</v>
      </c>
      <c r="W889" s="10">
        <f t="shared" ca="1" si="80"/>
        <v>6.6536262916368898</v>
      </c>
      <c r="X889" s="10">
        <f t="shared" ca="1" si="81"/>
        <v>6.0504904643660247</v>
      </c>
      <c r="Y889" s="10">
        <f t="shared" ca="1" si="82"/>
        <v>1.0174024511963928</v>
      </c>
      <c r="Z889" s="10">
        <f ca="1">I889-Test!$AD$20</f>
        <v>25.360347535094608</v>
      </c>
      <c r="AA889" s="10">
        <f t="shared" ca="1" si="83"/>
        <v>6.932857980706288</v>
      </c>
    </row>
    <row r="890" spans="1:27">
      <c r="A890" s="6">
        <f ca="1">LN((RAND()^(-Results!$F$4))-1)</f>
        <v>0.98125417072513066</v>
      </c>
      <c r="B890" s="6">
        <f ca="1">LN((RAND()^(-Results!$F$4))-1)</f>
        <v>3.4029113260164281</v>
      </c>
      <c r="C890" s="6">
        <f ca="1">LN((RAND()^(-Results!$F$4))-1)</f>
        <v>1.2703754910435905</v>
      </c>
      <c r="D890" s="6">
        <f ca="1">LN((RAND()^(-Results!$F$4))-1)</f>
        <v>-1.7460990217671331</v>
      </c>
      <c r="E890" s="6">
        <f ca="1">LN((RAND()^(-Results!$F$4))-1)</f>
        <v>-0.91283775211100493</v>
      </c>
      <c r="F890" s="6">
        <f ca="1">LN((RAND()^(-Results!$F$4))-1)</f>
        <v>1.280507615366534</v>
      </c>
      <c r="G890" s="6">
        <f ca="1">LN((RAND()^(-Results!$F$4))-1)</f>
        <v>0.72067997354332025</v>
      </c>
      <c r="H890" s="6">
        <f t="shared" ca="1" si="78"/>
        <v>0.77893114398732455</v>
      </c>
      <c r="I890" s="10">
        <f ca="1">SUMPRODUCT(J890:O890,Results!B$12:G$12)+Results!$F$5*H890</f>
        <v>21.141821580083381</v>
      </c>
      <c r="J890" s="10">
        <f ca="1">SUMPRODUCT($A890:$F890,Results!$B$15:$G$15)</f>
        <v>-1.9915939237474065</v>
      </c>
      <c r="K890" s="10">
        <f ca="1">SUMPRODUCT($A890:$F890,Results!$B$16:$G$16)</f>
        <v>4.674088292103991</v>
      </c>
      <c r="L890" s="10">
        <f ca="1">SUMPRODUCT($A890:$F890,Results!$B$17:$G$17)</f>
        <v>5.5969861097983964</v>
      </c>
      <c r="M890" s="10">
        <f ca="1">SUMPRODUCT($A890:$F890,Results!$B$18:$G$18)</f>
        <v>-1.8044048702579234</v>
      </c>
      <c r="N890" s="10">
        <f ca="1">SUMPRODUCT($A890:$F890,Results!$B$19:$G$19)</f>
        <v>10.876995971134003</v>
      </c>
      <c r="O890" s="10">
        <f ca="1">SUMPRODUCT($A890:$F890,Results!$B$20:$G$20)</f>
        <v>3.4215715862624219</v>
      </c>
      <c r="P890" s="10" cm="1">
        <f t="array" aca="1" ref="P890" ca="1">SUMPRODUCT(J890:O890,TRANSPOSE(Test!BL$20:BL$25))+Test!$AD$20-Test!$BL$27</f>
        <v>16.617204356493467</v>
      </c>
      <c r="Q890" s="10" cm="1">
        <f t="array" aca="1" ref="Q890" ca="1">SUMPRODUCT(J890:O890,TRANSPOSE(Test!ES$20:ES$25))+Test!$AD$20-Test!$ES$27</f>
        <v>16.690823603117011</v>
      </c>
      <c r="R890" s="10">
        <f ca="1">I890-Results!$E$5*H890</f>
        <v>18.026097004134083</v>
      </c>
      <c r="S890" s="10" cm="1">
        <f t="array" aca="1" ref="S890" ca="1">SUMPRODUCT(J890:O890,TRANSPOSE(Test!AR$28:AR$33))+Test!$AD$20-Test!$AC$26</f>
        <v>16.540066414990886</v>
      </c>
      <c r="T890" s="10">
        <f ca="1">SUMPRODUCT(J890:O890,Results!K$9:P$9)</f>
        <v>17.00955641857384</v>
      </c>
      <c r="U890" s="10">
        <f ca="1">SUMPRODUCT(J890:O890,Results!K$9:P$9)+Test!$AD$20-Test!$AC$31</f>
        <v>17.026512475098933</v>
      </c>
      <c r="V890" s="10">
        <f t="shared" ca="1" si="79"/>
        <v>4.5246172235899138</v>
      </c>
      <c r="W890" s="10">
        <f t="shared" ca="1" si="80"/>
        <v>4.4509979769663701</v>
      </c>
      <c r="X890" s="10">
        <f t="shared" ca="1" si="81"/>
        <v>3.1157245759492973</v>
      </c>
      <c r="Y890" s="10">
        <f t="shared" ca="1" si="82"/>
        <v>4.601755165092495</v>
      </c>
      <c r="Z890" s="10">
        <f ca="1">I890-Test!$AD$20</f>
        <v>20.859693513201496</v>
      </c>
      <c r="AA890" s="10">
        <f t="shared" ca="1" si="83"/>
        <v>4.1153091049844477</v>
      </c>
    </row>
    <row r="891" spans="1:27">
      <c r="A891" s="6">
        <f ca="1">LN((RAND()^(-Results!$F$4))-1)</f>
        <v>0.91263758607730505</v>
      </c>
      <c r="B891" s="6">
        <f ca="1">LN((RAND()^(-Results!$F$4))-1)</f>
        <v>0.19383265826624008</v>
      </c>
      <c r="C891" s="6">
        <f ca="1">LN((RAND()^(-Results!$F$4))-1)</f>
        <v>0.68383601274296291</v>
      </c>
      <c r="D891" s="6">
        <f ca="1">LN((RAND()^(-Results!$F$4))-1)</f>
        <v>1.5669655562674971</v>
      </c>
      <c r="E891" s="6">
        <f ca="1">LN((RAND()^(-Results!$F$4))-1)</f>
        <v>-9.4392492949380791E-2</v>
      </c>
      <c r="F891" s="6">
        <f ca="1">LN((RAND()^(-Results!$F$4))-1)</f>
        <v>1.7954335550994573</v>
      </c>
      <c r="G891" s="6">
        <f ca="1">LN((RAND()^(-Results!$F$4))-1)</f>
        <v>0.51864947783052628</v>
      </c>
      <c r="H891" s="6">
        <f t="shared" ca="1" si="78"/>
        <v>0.57690064827453058</v>
      </c>
      <c r="I891" s="10">
        <f ca="1">SUMPRODUCT(J891:O891,Results!B$12:G$12)+Results!$F$5*H891</f>
        <v>18.555530231956787</v>
      </c>
      <c r="J891" s="10">
        <f ca="1">SUMPRODUCT($A891:$F891,Results!$B$15:$G$15)</f>
        <v>-6.8176390341315445</v>
      </c>
      <c r="K891" s="10">
        <f ca="1">SUMPRODUCT($A891:$F891,Results!$B$16:$G$16)</f>
        <v>0.93573332617212979</v>
      </c>
      <c r="L891" s="10">
        <f ca="1">SUMPRODUCT($A891:$F891,Results!$B$17:$G$17)</f>
        <v>-0.56232080602781553</v>
      </c>
      <c r="M891" s="10">
        <f ca="1">SUMPRODUCT($A891:$F891,Results!$B$18:$G$18)</f>
        <v>-4.6543570284885627</v>
      </c>
      <c r="N891" s="10">
        <f ca="1">SUMPRODUCT($A891:$F891,Results!$B$19:$G$19)</f>
        <v>3.4521624595819072</v>
      </c>
      <c r="O891" s="10">
        <f ca="1">SUMPRODUCT($A891:$F891,Results!$B$20:$G$20)</f>
        <v>4.1965797437619416</v>
      </c>
      <c r="P891" s="10" cm="1">
        <f t="array" aca="1" ref="P891" ca="1">SUMPRODUCT(J891:O891,TRANSPOSE(Test!BL$20:BL$25))+Test!$AD$20-Test!$BL$27</f>
        <v>15.678869719625638</v>
      </c>
      <c r="Q891" s="10" cm="1">
        <f t="array" aca="1" ref="Q891" ca="1">SUMPRODUCT(J891:O891,TRANSPOSE(Test!ES$20:ES$25))+Test!$AD$20-Test!$ES$27</f>
        <v>15.721631158136537</v>
      </c>
      <c r="R891" s="10">
        <f ca="1">I891-Results!$E$5*H891</f>
        <v>16.247927638858666</v>
      </c>
      <c r="S891" s="10" cm="1">
        <f t="array" aca="1" ref="S891" ca="1">SUMPRODUCT(J891:O891,TRANSPOSE(Test!AR$28:AR$33))+Test!$AD$20-Test!$AC$26</f>
        <v>17.756856854654444</v>
      </c>
      <c r="T891" s="10">
        <f ca="1">SUMPRODUCT(J891:O891,Results!K$9:P$9)</f>
        <v>15.946248082612694</v>
      </c>
      <c r="U891" s="10">
        <f ca="1">SUMPRODUCT(J891:O891,Results!K$9:P$9)+Test!$AD$20-Test!$AC$31</f>
        <v>15.963204139137787</v>
      </c>
      <c r="V891" s="10">
        <f t="shared" ca="1" si="79"/>
        <v>2.8766605123311493</v>
      </c>
      <c r="W891" s="10">
        <f t="shared" ca="1" si="80"/>
        <v>2.8338990738202501</v>
      </c>
      <c r="X891" s="10">
        <f t="shared" ca="1" si="81"/>
        <v>2.307602593098121</v>
      </c>
      <c r="Y891" s="10">
        <f t="shared" ca="1" si="82"/>
        <v>0.79867337730234311</v>
      </c>
      <c r="Z891" s="10">
        <f ca="1">I891-Test!$AD$20</f>
        <v>18.273402165074902</v>
      </c>
      <c r="AA891" s="10">
        <f t="shared" ca="1" si="83"/>
        <v>2.5923260928190004</v>
      </c>
    </row>
    <row r="892" spans="1:27">
      <c r="A892" s="6">
        <f ca="1">LN((RAND()^(-Results!$F$4))-1)</f>
        <v>1.0494217424045285</v>
      </c>
      <c r="B892" s="6">
        <f ca="1">LN((RAND()^(-Results!$F$4))-1)</f>
        <v>-0.39129808332519295</v>
      </c>
      <c r="C892" s="6">
        <f ca="1">LN((RAND()^(-Results!$F$4))-1)</f>
        <v>1.6109465616760106</v>
      </c>
      <c r="D892" s="6">
        <f ca="1">LN((RAND()^(-Results!$F$4))-1)</f>
        <v>1.4805949681001234</v>
      </c>
      <c r="E892" s="6">
        <f ca="1">LN((RAND()^(-Results!$F$4))-1)</f>
        <v>-0.94819459652226479</v>
      </c>
      <c r="F892" s="6">
        <f ca="1">LN((RAND()^(-Results!$F$4))-1)</f>
        <v>-0.44128345842528005</v>
      </c>
      <c r="G892" s="6">
        <f ca="1">LN((RAND()^(-Results!$F$4))-1)</f>
        <v>0.98924967236317629</v>
      </c>
      <c r="H892" s="6">
        <f t="shared" ca="1" si="78"/>
        <v>1.0475008428071806</v>
      </c>
      <c r="I892" s="10">
        <f ca="1">SUMPRODUCT(J892:O892,Results!B$12:G$12)+Results!$F$5*H892</f>
        <v>7.362633906563274</v>
      </c>
      <c r="J892" s="10">
        <f ca="1">SUMPRODUCT($A892:$F892,Results!$B$15:$G$15)</f>
        <v>-0.81588911301896039</v>
      </c>
      <c r="K892" s="10">
        <f ca="1">SUMPRODUCT($A892:$F892,Results!$B$16:$G$16)</f>
        <v>-1.800344368539708</v>
      </c>
      <c r="L892" s="10">
        <f ca="1">SUMPRODUCT($A892:$F892,Results!$B$17:$G$17)</f>
        <v>5.8197846356472773</v>
      </c>
      <c r="M892" s="10">
        <f ca="1">SUMPRODUCT($A892:$F892,Results!$B$18:$G$18)</f>
        <v>-2.5278365406870327</v>
      </c>
      <c r="N892" s="10">
        <f ca="1">SUMPRODUCT($A892:$F892,Results!$B$19:$G$19)</f>
        <v>3.267208538179263</v>
      </c>
      <c r="O892" s="10">
        <f ca="1">SUMPRODUCT($A892:$F892,Results!$B$20:$G$20)</f>
        <v>3.6459940876812893</v>
      </c>
      <c r="P892" s="10" cm="1">
        <f t="array" aca="1" ref="P892" ca="1">SUMPRODUCT(J892:O892,TRANSPOSE(Test!BL$20:BL$25))+Test!$AD$20-Test!$BL$27</f>
        <v>2.6346323351339289</v>
      </c>
      <c r="Q892" s="10" cm="1">
        <f t="array" aca="1" ref="Q892" ca="1">SUMPRODUCT(J892:O892,TRANSPOSE(Test!ES$20:ES$25))+Test!$AD$20-Test!$ES$27</f>
        <v>2.5974605614710247</v>
      </c>
      <c r="R892" s="10">
        <f ca="1">I892-Results!$E$5*H892</f>
        <v>3.1726305353345516</v>
      </c>
      <c r="S892" s="10" cm="1">
        <f t="array" aca="1" ref="S892" ca="1">SUMPRODUCT(J892:O892,TRANSPOSE(Test!AR$28:AR$33))+Test!$AD$20-Test!$AC$26</f>
        <v>5.24411808401105</v>
      </c>
      <c r="T892" s="10">
        <f ca="1">SUMPRODUCT(J892:O892,Results!K$9:P$9)</f>
        <v>2.4173397798452063</v>
      </c>
      <c r="U892" s="10">
        <f ca="1">SUMPRODUCT(J892:O892,Results!K$9:P$9)+Test!$AD$20-Test!$AC$31</f>
        <v>2.4342958363702984</v>
      </c>
      <c r="V892" s="10">
        <f t="shared" ca="1" si="79"/>
        <v>4.7280015714293455</v>
      </c>
      <c r="W892" s="10">
        <f t="shared" ca="1" si="80"/>
        <v>4.7651733450922489</v>
      </c>
      <c r="X892" s="10">
        <f t="shared" ca="1" si="81"/>
        <v>4.1900033712287224</v>
      </c>
      <c r="Y892" s="10">
        <f t="shared" ca="1" si="82"/>
        <v>2.118515822552224</v>
      </c>
      <c r="Z892" s="10">
        <f ca="1">I892-Test!$AD$20</f>
        <v>7.0805058396813889</v>
      </c>
      <c r="AA892" s="10">
        <f t="shared" ca="1" si="83"/>
        <v>4.9283380701929751</v>
      </c>
    </row>
    <row r="893" spans="1:27">
      <c r="A893" s="6">
        <f ca="1">LN((RAND()^(-Results!$F$4))-1)</f>
        <v>2.5577413882056623</v>
      </c>
      <c r="B893" s="6">
        <f ca="1">LN((RAND()^(-Results!$F$4))-1)</f>
        <v>0.16182170669438248</v>
      </c>
      <c r="C893" s="6">
        <f ca="1">LN((RAND()^(-Results!$F$4))-1)</f>
        <v>-2.0117233295830057</v>
      </c>
      <c r="D893" s="6">
        <f ca="1">LN((RAND()^(-Results!$F$4))-1)</f>
        <v>4.0316694438593483</v>
      </c>
      <c r="E893" s="6">
        <f ca="1">LN((RAND()^(-Results!$F$4))-1)</f>
        <v>2.5833713243849981</v>
      </c>
      <c r="F893" s="6">
        <f ca="1">LN((RAND()^(-Results!$F$4))-1)</f>
        <v>-0.85378449808231904</v>
      </c>
      <c r="G893" s="6">
        <f ca="1">LN((RAND()^(-Results!$F$4))-1)</f>
        <v>-1.9373338357799272</v>
      </c>
      <c r="H893" s="6">
        <f t="shared" ca="1" si="78"/>
        <v>-1.8790826653359229</v>
      </c>
      <c r="I893" s="10">
        <f ca="1">SUMPRODUCT(J893:O893,Results!B$12:G$12)+Results!$F$5*H893</f>
        <v>14.85526946389554</v>
      </c>
      <c r="J893" s="10">
        <f ca="1">SUMPRODUCT($A893:$F893,Results!$B$15:$G$15)</f>
        <v>-14.16127096555844</v>
      </c>
      <c r="K893" s="10">
        <f ca="1">SUMPRODUCT($A893:$F893,Results!$B$16:$G$16)</f>
        <v>-0.92900739292345913</v>
      </c>
      <c r="L893" s="10">
        <f ca="1">SUMPRODUCT($A893:$F893,Results!$B$17:$G$17)</f>
        <v>-11.543868400237491</v>
      </c>
      <c r="M893" s="10">
        <f ca="1">SUMPRODUCT($A893:$F893,Results!$B$18:$G$18)</f>
        <v>3.2935634275387251</v>
      </c>
      <c r="N893" s="10">
        <f ca="1">SUMPRODUCT($A893:$F893,Results!$B$19:$G$19)</f>
        <v>0.46858817622927179</v>
      </c>
      <c r="O893" s="10">
        <f ca="1">SUMPRODUCT($A893:$F893,Results!$B$20:$G$20)</f>
        <v>-0.99408998242029956</v>
      </c>
      <c r="P893" s="10" cm="1">
        <f t="array" aca="1" ref="P893" ca="1">SUMPRODUCT(J893:O893,TRANSPOSE(Test!BL$20:BL$25))+Test!$AD$20-Test!$BL$27</f>
        <v>23.584239816035101</v>
      </c>
      <c r="Q893" s="10" cm="1">
        <f t="array" aca="1" ref="Q893" ca="1">SUMPRODUCT(J893:O893,TRANSPOSE(Test!ES$20:ES$25))+Test!$AD$20-Test!$ES$27</f>
        <v>23.653565318693165</v>
      </c>
      <c r="R893" s="10">
        <f ca="1">I893-Results!$E$5*H893</f>
        <v>22.371600125239233</v>
      </c>
      <c r="S893" s="10" cm="1">
        <f t="array" aca="1" ref="S893" ca="1">SUMPRODUCT(J893:O893,TRANSPOSE(Test!AR$28:AR$33))+Test!$AD$20-Test!$AC$26</f>
        <v>15.8370349252781</v>
      </c>
      <c r="T893" s="10">
        <f ca="1">SUMPRODUCT(J893:O893,Results!K$9:P$9)</f>
        <v>24.065380162810005</v>
      </c>
      <c r="U893" s="10">
        <f ca="1">SUMPRODUCT(J893:O893,Results!K$9:P$9)+Test!$AD$20-Test!$AC$31</f>
        <v>24.082336219335097</v>
      </c>
      <c r="V893" s="10">
        <f t="shared" ca="1" si="79"/>
        <v>-8.7289703521395605</v>
      </c>
      <c r="W893" s="10">
        <f t="shared" ca="1" si="80"/>
        <v>-8.7982958547976242</v>
      </c>
      <c r="X893" s="10">
        <f t="shared" ca="1" si="81"/>
        <v>-7.5163306613436927</v>
      </c>
      <c r="Y893" s="10">
        <f t="shared" ca="1" si="82"/>
        <v>-0.98176546138255993</v>
      </c>
      <c r="Z893" s="10">
        <f ca="1">I893-Test!$AD$20</f>
        <v>14.573141397013655</v>
      </c>
      <c r="AA893" s="10">
        <f t="shared" ca="1" si="83"/>
        <v>-9.2270667554395569</v>
      </c>
    </row>
    <row r="894" spans="1:27">
      <c r="A894" s="6">
        <f ca="1">LN((RAND()^(-Results!$F$4))-1)</f>
        <v>-1.1014318826119138</v>
      </c>
      <c r="B894" s="6">
        <f ca="1">LN((RAND()^(-Results!$F$4))-1)</f>
        <v>0.18562116118934691</v>
      </c>
      <c r="C894" s="6">
        <f ca="1">LN((RAND()^(-Results!$F$4))-1)</f>
        <v>-1.5843530188936112</v>
      </c>
      <c r="D894" s="6">
        <f ca="1">LN((RAND()^(-Results!$F$4))-1)</f>
        <v>0.54767120070076492</v>
      </c>
      <c r="E894" s="6">
        <f ca="1">LN((RAND()^(-Results!$F$4))-1)</f>
        <v>2.0463506622280407</v>
      </c>
      <c r="F894" s="6">
        <f ca="1">LN((RAND()^(-Results!$F$4))-1)</f>
        <v>2.8884912854050331</v>
      </c>
      <c r="G894" s="6">
        <f ca="1">LN((RAND()^(-Results!$F$4))-1)</f>
        <v>3.3533776072822357</v>
      </c>
      <c r="H894" s="6">
        <f t="shared" ca="1" si="78"/>
        <v>3.4116287777262397</v>
      </c>
      <c r="I894" s="10">
        <f ca="1">SUMPRODUCT(J894:O894,Results!B$12:G$12)+Results!$F$5*H894</f>
        <v>30.0614149947336</v>
      </c>
      <c r="J894" s="10">
        <f ca="1">SUMPRODUCT($A894:$F894,Results!$B$15:$G$15)</f>
        <v>-6.9606416075151101</v>
      </c>
      <c r="K894" s="10">
        <f ca="1">SUMPRODUCT($A894:$F894,Results!$B$16:$G$16)</f>
        <v>4.3844823652872069</v>
      </c>
      <c r="L894" s="10">
        <f ca="1">SUMPRODUCT($A894:$F894,Results!$B$17:$G$17)</f>
        <v>-12.651398536101542</v>
      </c>
      <c r="M894" s="10">
        <f ca="1">SUMPRODUCT($A894:$F894,Results!$B$18:$G$18)</f>
        <v>-2.6189781588509198</v>
      </c>
      <c r="N894" s="10">
        <f ca="1">SUMPRODUCT($A894:$F894,Results!$B$19:$G$19)</f>
        <v>-4.222842892266808</v>
      </c>
      <c r="O894" s="10">
        <f ca="1">SUMPRODUCT($A894:$F894,Results!$B$20:$G$20)</f>
        <v>-1.0505317715908875</v>
      </c>
      <c r="P894" s="10" cm="1">
        <f t="array" aca="1" ref="P894" ca="1">SUMPRODUCT(J894:O894,TRANSPOSE(Test!BL$20:BL$25))+Test!$AD$20-Test!$BL$27</f>
        <v>12.50725667917029</v>
      </c>
      <c r="Q894" s="10" cm="1">
        <f t="array" aca="1" ref="Q894" ca="1">SUMPRODUCT(J894:O894,TRANSPOSE(Test!ES$20:ES$25))+Test!$AD$20-Test!$ES$27</f>
        <v>12.632186369214706</v>
      </c>
      <c r="R894" s="10">
        <f ca="1">I894-Results!$E$5*H894</f>
        <v>16.414899883828639</v>
      </c>
      <c r="S894" s="10" cm="1">
        <f t="array" aca="1" ref="S894" ca="1">SUMPRODUCT(J894:O894,TRANSPOSE(Test!AR$28:AR$33))+Test!$AD$20-Test!$AC$26</f>
        <v>12.155356050073618</v>
      </c>
      <c r="T894" s="10">
        <f ca="1">SUMPRODUCT(J894:O894,Results!K$9:P$9)</f>
        <v>13.261838356499</v>
      </c>
      <c r="U894" s="10">
        <f ca="1">SUMPRODUCT(J894:O894,Results!K$9:P$9)+Test!$AD$20-Test!$AC$31</f>
        <v>13.278794413024093</v>
      </c>
      <c r="V894" s="10">
        <f t="shared" ca="1" si="79"/>
        <v>17.55415831556331</v>
      </c>
      <c r="W894" s="10">
        <f t="shared" ca="1" si="80"/>
        <v>17.429228625518896</v>
      </c>
      <c r="X894" s="10">
        <f t="shared" ca="1" si="81"/>
        <v>13.646515110904961</v>
      </c>
      <c r="Y894" s="10">
        <f t="shared" ca="1" si="82"/>
        <v>17.906058944659982</v>
      </c>
      <c r="Z894" s="10">
        <f ca="1">I894-Test!$AD$20</f>
        <v>29.779286927851714</v>
      </c>
      <c r="AA894" s="10">
        <f t="shared" ca="1" si="83"/>
        <v>16.782620581709509</v>
      </c>
    </row>
    <row r="895" spans="1:27">
      <c r="A895" s="6">
        <f ca="1">LN((RAND()^(-Results!$F$4))-1)</f>
        <v>2.9761216207435446</v>
      </c>
      <c r="B895" s="6">
        <f ca="1">LN((RAND()^(-Results!$F$4))-1)</f>
        <v>1.633193652591449</v>
      </c>
      <c r="C895" s="6">
        <f ca="1">LN((RAND()^(-Results!$F$4))-1)</f>
        <v>-4.7473030025897076</v>
      </c>
      <c r="D895" s="6">
        <f ca="1">LN((RAND()^(-Results!$F$4))-1)</f>
        <v>-4.2507002462980994</v>
      </c>
      <c r="E895" s="6">
        <f ca="1">LN((RAND()^(-Results!$F$4))-1)</f>
        <v>0.93351117600844857</v>
      </c>
      <c r="F895" s="6">
        <f ca="1">LN((RAND()^(-Results!$F$4))-1)</f>
        <v>-2.2448314626103576</v>
      </c>
      <c r="G895" s="6">
        <f ca="1">LN((RAND()^(-Results!$F$4))-1)</f>
        <v>0.74805328106324653</v>
      </c>
      <c r="H895" s="6">
        <f t="shared" ca="1" si="78"/>
        <v>0.80630445150725083</v>
      </c>
      <c r="I895" s="10">
        <f ca="1">SUMPRODUCT(J895:O895,Results!B$12:G$12)+Results!$F$5*H895</f>
        <v>18.159115905499903</v>
      </c>
      <c r="J895" s="10">
        <f ca="1">SUMPRODUCT($A895:$F895,Results!$B$15:$G$15)</f>
        <v>-5.6004689943916777</v>
      </c>
      <c r="K895" s="10">
        <f ca="1">SUMPRODUCT($A895:$F895,Results!$B$16:$G$16)</f>
        <v>-1.6331687994493547</v>
      </c>
      <c r="L895" s="10">
        <f ca="1">SUMPRODUCT($A895:$F895,Results!$B$17:$G$17)</f>
        <v>-6.8518267690596968</v>
      </c>
      <c r="M895" s="10">
        <f ca="1">SUMPRODUCT($A895:$F895,Results!$B$18:$G$18)</f>
        <v>14.195864569451306</v>
      </c>
      <c r="N895" s="10">
        <f ca="1">SUMPRODUCT($A895:$F895,Results!$B$19:$G$19)</f>
        <v>5.4389036100364105</v>
      </c>
      <c r="O895" s="10">
        <f ca="1">SUMPRODUCT($A895:$F895,Results!$B$20:$G$20)</f>
        <v>-7.7374703753783525</v>
      </c>
      <c r="P895" s="10" cm="1">
        <f t="array" aca="1" ref="P895" ca="1">SUMPRODUCT(J895:O895,TRANSPOSE(Test!BL$20:BL$25))+Test!$AD$20-Test!$BL$27</f>
        <v>12.269376739136312</v>
      </c>
      <c r="Q895" s="10" cm="1">
        <f t="array" aca="1" ref="Q895" ca="1">SUMPRODUCT(J895:O895,TRANSPOSE(Test!ES$20:ES$25))+Test!$AD$20-Test!$ES$27</f>
        <v>12.198818123970234</v>
      </c>
      <c r="R895" s="10">
        <f ca="1">I895-Results!$E$5*H895</f>
        <v>14.933898099470898</v>
      </c>
      <c r="S895" s="10" cm="1">
        <f t="array" aca="1" ref="S895" ca="1">SUMPRODUCT(J895:O895,TRANSPOSE(Test!AR$28:AR$33))+Test!$AD$20-Test!$AC$26</f>
        <v>-4.5219300155035906</v>
      </c>
      <c r="T895" s="10">
        <f ca="1">SUMPRODUCT(J895:O895,Results!K$9:P$9)</f>
        <v>11.739681611005548</v>
      </c>
      <c r="U895" s="10">
        <f ca="1">SUMPRODUCT(J895:O895,Results!K$9:P$9)+Test!$AD$20-Test!$AC$31</f>
        <v>11.75663766753064</v>
      </c>
      <c r="V895" s="10">
        <f t="shared" ca="1" si="79"/>
        <v>5.8897391663635901</v>
      </c>
      <c r="W895" s="10">
        <f t="shared" ca="1" si="80"/>
        <v>5.9602977815296683</v>
      </c>
      <c r="X895" s="10">
        <f t="shared" ca="1" si="81"/>
        <v>3.2252178060290042</v>
      </c>
      <c r="Y895" s="10">
        <f t="shared" ca="1" si="82"/>
        <v>22.681045921003495</v>
      </c>
      <c r="Z895" s="10">
        <f ca="1">I895-Test!$AD$20</f>
        <v>17.876987838618017</v>
      </c>
      <c r="AA895" s="10">
        <f t="shared" ca="1" si="83"/>
        <v>6.4024782379692624</v>
      </c>
    </row>
    <row r="896" spans="1:27">
      <c r="A896" s="6">
        <f ca="1">LN((RAND()^(-Results!$F$4))-1)</f>
        <v>-2.6899851996318986</v>
      </c>
      <c r="B896" s="6">
        <f ca="1">LN((RAND()^(-Results!$F$4))-1)</f>
        <v>0.8066677774273463</v>
      </c>
      <c r="C896" s="6">
        <f ca="1">LN((RAND()^(-Results!$F$4))-1)</f>
        <v>1.1861862314607805</v>
      </c>
      <c r="D896" s="6">
        <f ca="1">LN((RAND()^(-Results!$F$4))-1)</f>
        <v>-0.89676193002220039</v>
      </c>
      <c r="E896" s="6">
        <f ca="1">LN((RAND()^(-Results!$F$4))-1)</f>
        <v>-0.93945526890935027</v>
      </c>
      <c r="F896" s="6">
        <f ca="1">LN((RAND()^(-Results!$F$4))-1)</f>
        <v>-0.19257752048259769</v>
      </c>
      <c r="G896" s="6">
        <f ca="1">LN((RAND()^(-Results!$F$4))-1)</f>
        <v>-0.37356966584892437</v>
      </c>
      <c r="H896" s="6">
        <f t="shared" ca="1" si="78"/>
        <v>-0.31531849540492013</v>
      </c>
      <c r="I896" s="10">
        <f ca="1">SUMPRODUCT(J896:O896,Results!B$12:G$12)+Results!$F$5*H896</f>
        <v>-22.31745134871495</v>
      </c>
      <c r="J896" s="10">
        <f ca="1">SUMPRODUCT($A896:$F896,Results!$B$15:$G$15)</f>
        <v>10.789438701483727</v>
      </c>
      <c r="K896" s="10">
        <f ca="1">SUMPRODUCT($A896:$F896,Results!$B$16:$G$16)</f>
        <v>0.8385729306770886</v>
      </c>
      <c r="L896" s="10">
        <f ca="1">SUMPRODUCT($A896:$F896,Results!$B$17:$G$17)</f>
        <v>6.437611785376852</v>
      </c>
      <c r="M896" s="10">
        <f ca="1">SUMPRODUCT($A896:$F896,Results!$B$18:$G$18)</f>
        <v>-1.1271225952390493</v>
      </c>
      <c r="N896" s="10">
        <f ca="1">SUMPRODUCT($A896:$F896,Results!$B$19:$G$19)</f>
        <v>-3.0093284244873049</v>
      </c>
      <c r="O896" s="10">
        <f ca="1">SUMPRODUCT($A896:$F896,Results!$B$20:$G$20)</f>
        <v>-0.80434601975345399</v>
      </c>
      <c r="P896" s="10" cm="1">
        <f t="array" aca="1" ref="P896" ca="1">SUMPRODUCT(J896:O896,TRANSPOSE(Test!BL$20:BL$25))+Test!$AD$20-Test!$BL$27</f>
        <v>-20.559685176178139</v>
      </c>
      <c r="Q896" s="10" cm="1">
        <f t="array" aca="1" ref="Q896" ca="1">SUMPRODUCT(J896:O896,TRANSPOSE(Test!ES$20:ES$25))+Test!$AD$20-Test!$ES$27</f>
        <v>-20.50282488176515</v>
      </c>
      <c r="R896" s="10">
        <f ca="1">I896-Results!$E$5*H896</f>
        <v>-21.05617736709527</v>
      </c>
      <c r="S896" s="10" cm="1">
        <f t="array" aca="1" ref="S896" ca="1">SUMPRODUCT(J896:O896,TRANSPOSE(Test!AR$28:AR$33))+Test!$AD$20-Test!$AC$26</f>
        <v>-15.633125145429279</v>
      </c>
      <c r="T896" s="10">
        <f ca="1">SUMPRODUCT(J896:O896,Results!K$9:P$9)</f>
        <v>-20.240010690785748</v>
      </c>
      <c r="U896" s="10">
        <f ca="1">SUMPRODUCT(J896:O896,Results!K$9:P$9)+Test!$AD$20-Test!$AC$31</f>
        <v>-20.223054634260656</v>
      </c>
      <c r="V896" s="10">
        <f t="shared" ca="1" si="79"/>
        <v>-1.7577661725368117</v>
      </c>
      <c r="W896" s="10">
        <f t="shared" ca="1" si="80"/>
        <v>-1.8146264669498002</v>
      </c>
      <c r="X896" s="10">
        <f t="shared" ca="1" si="81"/>
        <v>-1.2612739816196807</v>
      </c>
      <c r="Y896" s="10">
        <f t="shared" ca="1" si="82"/>
        <v>-6.6843262032856714</v>
      </c>
      <c r="Z896" s="10">
        <f ca="1">I896-Test!$AD$20</f>
        <v>-22.599579415596835</v>
      </c>
      <c r="AA896" s="10">
        <f t="shared" ca="1" si="83"/>
        <v>-2.0943967144542945</v>
      </c>
    </row>
    <row r="897" spans="1:27">
      <c r="A897" s="6">
        <f ca="1">LN((RAND()^(-Results!$F$4))-1)</f>
        <v>1.8247413527416367</v>
      </c>
      <c r="B897" s="6">
        <f ca="1">LN((RAND()^(-Results!$F$4))-1)</f>
        <v>0.83480777620810642</v>
      </c>
      <c r="C897" s="6">
        <f ca="1">LN((RAND()^(-Results!$F$4))-1)</f>
        <v>-1.3603561509692967</v>
      </c>
      <c r="D897" s="6">
        <f ca="1">LN((RAND()^(-Results!$F$4))-1)</f>
        <v>-3.521104605746781</v>
      </c>
      <c r="E897" s="6">
        <f ca="1">LN((RAND()^(-Results!$F$4))-1)</f>
        <v>-0.46187565187837293</v>
      </c>
      <c r="F897" s="6">
        <f ca="1">LN((RAND()^(-Results!$F$4))-1)</f>
        <v>2.6944333767396906</v>
      </c>
      <c r="G897" s="6">
        <f ca="1">LN((RAND()^(-Results!$F$4))-1)</f>
        <v>1.469581984739545</v>
      </c>
      <c r="H897" s="6">
        <f t="shared" ca="1" si="78"/>
        <v>1.5278331551835493</v>
      </c>
      <c r="I897" s="10">
        <f ca="1">SUMPRODUCT(J897:O897,Results!B$12:G$12)+Results!$F$5*H897</f>
        <v>31.114120079834066</v>
      </c>
      <c r="J897" s="10">
        <f ca="1">SUMPRODUCT($A897:$F897,Results!$B$15:$G$15)</f>
        <v>-7.8766056958291131</v>
      </c>
      <c r="K897" s="10">
        <f ca="1">SUMPRODUCT($A897:$F897,Results!$B$16:$G$16)</f>
        <v>2.5898510566570332</v>
      </c>
      <c r="L897" s="10">
        <f ca="1">SUMPRODUCT($A897:$F897,Results!$B$17:$G$17)</f>
        <v>-2.9797387144693692</v>
      </c>
      <c r="M897" s="10">
        <f ca="1">SUMPRODUCT($A897:$F897,Results!$B$18:$G$18)</f>
        <v>-0.36938276018433047</v>
      </c>
      <c r="N897" s="10">
        <f ca="1">SUMPRODUCT($A897:$F897,Results!$B$19:$G$19)</f>
        <v>7.592116842836595</v>
      </c>
      <c r="O897" s="10">
        <f ca="1">SUMPRODUCT($A897:$F897,Results!$B$20:$G$20)</f>
        <v>1.4500494119814094</v>
      </c>
      <c r="P897" s="10" cm="1">
        <f t="array" aca="1" ref="P897" ca="1">SUMPRODUCT(J897:O897,TRANSPOSE(Test!BL$20:BL$25))+Test!$AD$20-Test!$BL$27</f>
        <v>22.696169878805758</v>
      </c>
      <c r="Q897" s="10" cm="1">
        <f t="array" aca="1" ref="Q897" ca="1">SUMPRODUCT(J897:O897,TRANSPOSE(Test!ES$20:ES$25))+Test!$AD$20-Test!$ES$27</f>
        <v>22.6603385703505</v>
      </c>
      <c r="R897" s="10">
        <f ca="1">I897-Results!$E$5*H897</f>
        <v>25.002787459099871</v>
      </c>
      <c r="S897" s="10" cm="1">
        <f t="array" aca="1" ref="S897" ca="1">SUMPRODUCT(J897:O897,TRANSPOSE(Test!AR$28:AR$33))+Test!$AD$20-Test!$AC$26</f>
        <v>19.005148092058107</v>
      </c>
      <c r="T897" s="10">
        <f ca="1">SUMPRODUCT(J897:O897,Results!K$9:P$9)</f>
        <v>22.38266024491822</v>
      </c>
      <c r="U897" s="10">
        <f ca="1">SUMPRODUCT(J897:O897,Results!K$9:P$9)+Test!$AD$20-Test!$AC$31</f>
        <v>22.399616301443313</v>
      </c>
      <c r="V897" s="10">
        <f t="shared" ca="1" si="79"/>
        <v>8.417950201028308</v>
      </c>
      <c r="W897" s="10">
        <f t="shared" ca="1" si="80"/>
        <v>8.4537815094835658</v>
      </c>
      <c r="X897" s="10">
        <f t="shared" ca="1" si="81"/>
        <v>6.1113326207341956</v>
      </c>
      <c r="Y897" s="10">
        <f t="shared" ca="1" si="82"/>
        <v>12.108971987775959</v>
      </c>
      <c r="Z897" s="10">
        <f ca="1">I897-Test!$AD$20</f>
        <v>30.831992012952181</v>
      </c>
      <c r="AA897" s="10">
        <f t="shared" ca="1" si="83"/>
        <v>8.7145037783907533</v>
      </c>
    </row>
    <row r="898" spans="1:27">
      <c r="A898" s="6">
        <f ca="1">LN((RAND()^(-Results!$F$4))-1)</f>
        <v>0.34370055513925424</v>
      </c>
      <c r="B898" s="6">
        <f ca="1">LN((RAND()^(-Results!$F$4))-1)</f>
        <v>0.22493635712355731</v>
      </c>
      <c r="C898" s="6">
        <f ca="1">LN((RAND()^(-Results!$F$4))-1)</f>
        <v>-4.5723255644289216</v>
      </c>
      <c r="D898" s="6">
        <f ca="1">LN((RAND()^(-Results!$F$4))-1)</f>
        <v>1.3945476063250932</v>
      </c>
      <c r="E898" s="6">
        <f ca="1">LN((RAND()^(-Results!$F$4))-1)</f>
        <v>-2.138194880912947</v>
      </c>
      <c r="F898" s="6">
        <f ca="1">LN((RAND()^(-Results!$F$4))-1)</f>
        <v>0.65351250031864316</v>
      </c>
      <c r="G898" s="6">
        <f ca="1">LN((RAND()^(-Results!$F$4))-1)</f>
        <v>-1.8128784944416745</v>
      </c>
      <c r="H898" s="6">
        <f t="shared" ca="1" si="78"/>
        <v>-1.7546273239976702</v>
      </c>
      <c r="I898" s="10">
        <f ca="1">SUMPRODUCT(J898:O898,Results!B$12:G$12)+Results!$F$5*H898</f>
        <v>-9.6509841134393479</v>
      </c>
      <c r="J898" s="10">
        <f ca="1">SUMPRODUCT($A898:$F898,Results!$B$15:$G$15)</f>
        <v>-4.8551398161202179</v>
      </c>
      <c r="K898" s="10">
        <f ca="1">SUMPRODUCT($A898:$F898,Results!$B$16:$G$16)</f>
        <v>-11.829383989628449</v>
      </c>
      <c r="L898" s="10">
        <f ca="1">SUMPRODUCT($A898:$F898,Results!$B$17:$G$17)</f>
        <v>4.0620262667700135</v>
      </c>
      <c r="M898" s="10">
        <f ca="1">SUMPRODUCT($A898:$F898,Results!$B$18:$G$18)</f>
        <v>5.086221515429652</v>
      </c>
      <c r="N898" s="10">
        <f ca="1">SUMPRODUCT($A898:$F898,Results!$B$19:$G$19)</f>
        <v>-0.25064537749676152</v>
      </c>
      <c r="O898" s="10">
        <f ca="1">SUMPRODUCT($A898:$F898,Results!$B$20:$G$20)</f>
        <v>-1.2296085421364444</v>
      </c>
      <c r="P898" s="10" cm="1">
        <f t="array" aca="1" ref="P898" ca="1">SUMPRODUCT(J898:O898,TRANSPOSE(Test!BL$20:BL$25))+Test!$AD$20-Test!$BL$27</f>
        <v>-3.0993014869556021</v>
      </c>
      <c r="Q898" s="10" cm="1">
        <f t="array" aca="1" ref="Q898" ca="1">SUMPRODUCT(J898:O898,TRANSPOSE(Test!ES$20:ES$25))+Test!$AD$20-Test!$ES$27</f>
        <v>-2.9983213056119484</v>
      </c>
      <c r="R898" s="10">
        <f ca="1">I898-Results!$E$5*H898</f>
        <v>-2.6324748174486672</v>
      </c>
      <c r="S898" s="10" cm="1">
        <f t="array" aca="1" ref="S898" ca="1">SUMPRODUCT(J898:O898,TRANSPOSE(Test!AR$28:AR$33))+Test!$AD$20-Test!$AC$26</f>
        <v>-9.2180524065722409</v>
      </c>
      <c r="T898" s="10">
        <f ca="1">SUMPRODUCT(J898:O898,Results!K$9:P$9)</f>
        <v>-2.4849034299991706</v>
      </c>
      <c r="U898" s="10">
        <f ca="1">SUMPRODUCT(J898:O898,Results!K$9:P$9)+Test!$AD$20-Test!$AC$31</f>
        <v>-2.4679473734740784</v>
      </c>
      <c r="V898" s="10">
        <f t="shared" ca="1" si="79"/>
        <v>-6.5516826264837462</v>
      </c>
      <c r="W898" s="10">
        <f t="shared" ca="1" si="80"/>
        <v>-6.652662807827399</v>
      </c>
      <c r="X898" s="10">
        <f t="shared" ca="1" si="81"/>
        <v>-7.0185092959906807</v>
      </c>
      <c r="Y898" s="10">
        <f t="shared" ca="1" si="82"/>
        <v>-0.43293170686710702</v>
      </c>
      <c r="Z898" s="10">
        <f ca="1">I898-Test!$AD$20</f>
        <v>-9.933112180321233</v>
      </c>
      <c r="AA898" s="10">
        <f t="shared" ca="1" si="83"/>
        <v>-7.183036739965269</v>
      </c>
    </row>
    <row r="899" spans="1:27">
      <c r="A899" s="6">
        <f ca="1">LN((RAND()^(-Results!$F$4))-1)</f>
        <v>4.4117505951334577</v>
      </c>
      <c r="B899" s="6">
        <f ca="1">LN((RAND()^(-Results!$F$4))-1)</f>
        <v>0.72223940184488034</v>
      </c>
      <c r="C899" s="6">
        <f ca="1">LN((RAND()^(-Results!$F$4))-1)</f>
        <v>-2.27828821894922</v>
      </c>
      <c r="D899" s="6">
        <f ca="1">LN((RAND()^(-Results!$F$4))-1)</f>
        <v>-2.7642978442942661</v>
      </c>
      <c r="E899" s="6">
        <f ca="1">LN((RAND()^(-Results!$F$4))-1)</f>
        <v>1.4552136650538476</v>
      </c>
      <c r="F899" s="6">
        <f ca="1">LN((RAND()^(-Results!$F$4))-1)</f>
        <v>1.1252360179904051</v>
      </c>
      <c r="G899" s="6">
        <f ca="1">LN((RAND()^(-Results!$F$4))-1)</f>
        <v>0.39372348157268383</v>
      </c>
      <c r="H899" s="6">
        <f t="shared" ref="H899:H962" ca="1" si="84">G899-$AC$5</f>
        <v>0.45197465201668807</v>
      </c>
      <c r="I899" s="10">
        <f ca="1">SUMPRODUCT(J899:O899,Results!B$12:G$12)+Results!$F$5*H899</f>
        <v>42.4386729383885</v>
      </c>
      <c r="J899" s="10">
        <f ca="1">SUMPRODUCT($A899:$F899,Results!$B$15:$G$15)</f>
        <v>-15.912047595074062</v>
      </c>
      <c r="K899" s="10">
        <f ca="1">SUMPRODUCT($A899:$F899,Results!$B$16:$G$16)</f>
        <v>3.6503272103796744</v>
      </c>
      <c r="L899" s="10">
        <f ca="1">SUMPRODUCT($A899:$F899,Results!$B$17:$G$17)</f>
        <v>-10.85417848688731</v>
      </c>
      <c r="M899" s="10">
        <f ca="1">SUMPRODUCT($A899:$F899,Results!$B$18:$G$18)</f>
        <v>3.8232391575974689</v>
      </c>
      <c r="N899" s="10">
        <f ca="1">SUMPRODUCT($A899:$F899,Results!$B$19:$G$19)</f>
        <v>9.8742715954527931</v>
      </c>
      <c r="O899" s="10">
        <f ca="1">SUMPRODUCT($A899:$F899,Results!$B$20:$G$20)</f>
        <v>-0.2488396688228518</v>
      </c>
      <c r="P899" s="10" cm="1">
        <f t="array" aca="1" ref="P899" ca="1">SUMPRODUCT(J899:O899,TRANSPOSE(Test!BL$20:BL$25))+Test!$AD$20-Test!$BL$27</f>
        <v>39.346072836550341</v>
      </c>
      <c r="Q899" s="10" cm="1">
        <f t="array" aca="1" ref="Q899" ca="1">SUMPRODUCT(J899:O899,TRANSPOSE(Test!ES$20:ES$25))+Test!$AD$20-Test!$ES$27</f>
        <v>39.25727126244054</v>
      </c>
      <c r="R899" s="10">
        <f ca="1">I899-Results!$E$5*H899</f>
        <v>40.630774330321749</v>
      </c>
      <c r="S899" s="10" cm="1">
        <f t="array" aca="1" ref="S899" ca="1">SUMPRODUCT(J899:O899,TRANSPOSE(Test!AR$28:AR$33))+Test!$AD$20-Test!$AC$26</f>
        <v>28.721546724624137</v>
      </c>
      <c r="T899" s="10">
        <f ca="1">SUMPRODUCT(J899:O899,Results!K$9:P$9)</f>
        <v>38.724584880037817</v>
      </c>
      <c r="U899" s="10">
        <f ca="1">SUMPRODUCT(J899:O899,Results!K$9:P$9)+Test!$AD$20-Test!$AC$31</f>
        <v>38.741540936562913</v>
      </c>
      <c r="V899" s="10">
        <f t="shared" ref="V899:V962" ca="1" si="85">I899-P899</f>
        <v>3.0926001018381584</v>
      </c>
      <c r="W899" s="10">
        <f t="shared" ref="W899:W962" ca="1" si="86">I899-Q899</f>
        <v>3.18140167594796</v>
      </c>
      <c r="X899" s="10">
        <f t="shared" ref="X899:X962" ca="1" si="87">I899-R899</f>
        <v>1.8078986080667505</v>
      </c>
      <c r="Y899" s="10">
        <f t="shared" ref="Y899:Y962" ca="1" si="88">I899-S899</f>
        <v>13.717126213764363</v>
      </c>
      <c r="Z899" s="10">
        <f ca="1">I899-Test!$AD$20</f>
        <v>42.156544871506611</v>
      </c>
      <c r="AA899" s="10">
        <f t="shared" ref="AA899:AA962" ca="1" si="89">I899-U899</f>
        <v>3.6971320018255867</v>
      </c>
    </row>
    <row r="900" spans="1:27">
      <c r="A900" s="6">
        <f ca="1">LN((RAND()^(-Results!$F$4))-1)</f>
        <v>-2.0019962729948548</v>
      </c>
      <c r="B900" s="6">
        <f ca="1">LN((RAND()^(-Results!$F$4))-1)</f>
        <v>1.6134422787327516</v>
      </c>
      <c r="C900" s="6">
        <f ca="1">LN((RAND()^(-Results!$F$4))-1)</f>
        <v>7.3042766898050393E-2</v>
      </c>
      <c r="D900" s="6">
        <f ca="1">LN((RAND()^(-Results!$F$4))-1)</f>
        <v>4.6303382714185534E-2</v>
      </c>
      <c r="E900" s="6">
        <f ca="1">LN((RAND()^(-Results!$F$4))-1)</f>
        <v>-0.28026330215719208</v>
      </c>
      <c r="F900" s="6">
        <f ca="1">LN((RAND()^(-Results!$F$4))-1)</f>
        <v>-1.1760884374839695</v>
      </c>
      <c r="G900" s="6">
        <f ca="1">LN((RAND()^(-Results!$F$4))-1)</f>
        <v>-1.6835300483208877</v>
      </c>
      <c r="H900" s="6">
        <f t="shared" ca="1" si="84"/>
        <v>-1.6252788778768834</v>
      </c>
      <c r="I900" s="10">
        <f ca="1">SUMPRODUCT(J900:O900,Results!B$12:G$12)+Results!$F$5*H900</f>
        <v>-24.240556566768262</v>
      </c>
      <c r="J900" s="10">
        <f ca="1">SUMPRODUCT($A900:$F900,Results!$B$15:$G$15)</f>
        <v>8.0000339310416742</v>
      </c>
      <c r="K900" s="10">
        <f ca="1">SUMPRODUCT($A900:$F900,Results!$B$16:$G$16)</f>
        <v>-0.1856545959103737</v>
      </c>
      <c r="L900" s="10">
        <f ca="1">SUMPRODUCT($A900:$F900,Results!$B$17:$G$17)</f>
        <v>4.2440926289018055</v>
      </c>
      <c r="M900" s="10">
        <f ca="1">SUMPRODUCT($A900:$F900,Results!$B$18:$G$18)</f>
        <v>2.310974188947803</v>
      </c>
      <c r="N900" s="10">
        <f ca="1">SUMPRODUCT($A900:$F900,Results!$B$19:$G$19)</f>
        <v>-2.3731158421961025</v>
      </c>
      <c r="O900" s="10">
        <f ca="1">SUMPRODUCT($A900:$F900,Results!$B$20:$G$20)</f>
        <v>-2.457584348454632</v>
      </c>
      <c r="P900" s="10" cm="1">
        <f t="array" aca="1" ref="P900" ca="1">SUMPRODUCT(J900:O900,TRANSPOSE(Test!BL$20:BL$25))+Test!$AD$20-Test!$BL$27</f>
        <v>-16.519609777271508</v>
      </c>
      <c r="Q900" s="10" cm="1">
        <f t="array" aca="1" ref="Q900" ca="1">SUMPRODUCT(J900:O900,TRANSPOSE(Test!ES$20:ES$25))+Test!$AD$20-Test!$ES$27</f>
        <v>-16.420321382899512</v>
      </c>
      <c r="R900" s="10">
        <f ca="1">I900-Results!$E$5*H900</f>
        <v>-17.739441055260727</v>
      </c>
      <c r="S900" s="10" cm="1">
        <f t="array" aca="1" ref="S900" ca="1">SUMPRODUCT(J900:O900,TRANSPOSE(Test!AR$28:AR$33))+Test!$AD$20-Test!$AC$26</f>
        <v>-15.840113319072682</v>
      </c>
      <c r="T900" s="10">
        <f ca="1">SUMPRODUCT(J900:O900,Results!K$9:P$9)</f>
        <v>-15.92289459125624</v>
      </c>
      <c r="U900" s="10">
        <f ca="1">SUMPRODUCT(J900:O900,Results!K$9:P$9)+Test!$AD$20-Test!$AC$31</f>
        <v>-15.905938534731147</v>
      </c>
      <c r="V900" s="10">
        <f t="shared" ca="1" si="85"/>
        <v>-7.7209467894967538</v>
      </c>
      <c r="W900" s="10">
        <f t="shared" ca="1" si="86"/>
        <v>-7.8202351838687498</v>
      </c>
      <c r="X900" s="10">
        <f t="shared" ca="1" si="87"/>
        <v>-6.5011155115075354</v>
      </c>
      <c r="Y900" s="10">
        <f t="shared" ca="1" si="88"/>
        <v>-8.4004432476955806</v>
      </c>
      <c r="Z900" s="10">
        <f ca="1">I900-Test!$AD$20</f>
        <v>-24.522684633650147</v>
      </c>
      <c r="AA900" s="10">
        <f t="shared" ca="1" si="89"/>
        <v>-8.334618032037115</v>
      </c>
    </row>
    <row r="901" spans="1:27">
      <c r="A901" s="6">
        <f ca="1">LN((RAND()^(-Results!$F$4))-1)</f>
        <v>-1.0444288337041046</v>
      </c>
      <c r="B901" s="6">
        <f ca="1">LN((RAND()^(-Results!$F$4))-1)</f>
        <v>0.37889141365062434</v>
      </c>
      <c r="C901" s="6">
        <f ca="1">LN((RAND()^(-Results!$F$4))-1)</f>
        <v>-1.4342253726076815</v>
      </c>
      <c r="D901" s="6">
        <f ca="1">LN((RAND()^(-Results!$F$4))-1)</f>
        <v>0.35877409539706578</v>
      </c>
      <c r="E901" s="6">
        <f ca="1">LN((RAND()^(-Results!$F$4))-1)</f>
        <v>0.99561511046429096</v>
      </c>
      <c r="F901" s="6">
        <f ca="1">LN((RAND()^(-Results!$F$4))-1)</f>
        <v>-6.4574742493007493</v>
      </c>
      <c r="G901" s="6">
        <f ca="1">LN((RAND()^(-Results!$F$4))-1)</f>
        <v>3.4979936697062834</v>
      </c>
      <c r="H901" s="6">
        <f t="shared" ca="1" si="84"/>
        <v>3.5562448401502875</v>
      </c>
      <c r="I901" s="10">
        <f ca="1">SUMPRODUCT(J901:O901,Results!B$12:G$12)+Results!$F$5*H901</f>
        <v>-15.138884634433531</v>
      </c>
      <c r="J901" s="10">
        <f ca="1">SUMPRODUCT($A901:$F901,Results!$B$15:$G$15)</f>
        <v>12.640006363262717</v>
      </c>
      <c r="K901" s="10">
        <f ca="1">SUMPRODUCT($A901:$F901,Results!$B$16:$G$16)</f>
        <v>-4.6873593023131619</v>
      </c>
      <c r="L901" s="10">
        <f ca="1">SUMPRODUCT($A901:$F901,Results!$B$17:$G$17)</f>
        <v>1.8999297792935206</v>
      </c>
      <c r="M901" s="10">
        <f ca="1">SUMPRODUCT($A901:$F901,Results!$B$18:$G$18)</f>
        <v>13.199910610585036</v>
      </c>
      <c r="N901" s="10">
        <f ca="1">SUMPRODUCT($A901:$F901,Results!$B$19:$G$19)</f>
        <v>-7.2630378440161252</v>
      </c>
      <c r="O901" s="10">
        <f ca="1">SUMPRODUCT($A901:$F901,Results!$B$20:$G$20)</f>
        <v>-9.625962624220108</v>
      </c>
      <c r="P901" s="10" cm="1">
        <f t="array" aca="1" ref="P901" ca="1">SUMPRODUCT(J901:O901,TRANSPOSE(Test!BL$20:BL$25))+Test!$AD$20-Test!$BL$27</f>
        <v>-33.148452542740152</v>
      </c>
      <c r="Q901" s="10" cm="1">
        <f t="array" aca="1" ref="Q901" ca="1">SUMPRODUCT(J901:O901,TRANSPOSE(Test!ES$20:ES$25))+Test!$AD$20-Test!$ES$27</f>
        <v>-33.169417974694966</v>
      </c>
      <c r="R901" s="10">
        <f ca="1">I901-Results!$E$5*H901</f>
        <v>-29.363863995034681</v>
      </c>
      <c r="S901" s="10" cm="1">
        <f t="array" aca="1" ref="S901" ca="1">SUMPRODUCT(J901:O901,TRANSPOSE(Test!AR$28:AR$33))+Test!$AD$20-Test!$AC$26</f>
        <v>-40.560412605031374</v>
      </c>
      <c r="T901" s="10">
        <f ca="1">SUMPRODUCT(J901:O901,Results!K$9:P$9)</f>
        <v>-33.266487144244337</v>
      </c>
      <c r="U901" s="10">
        <f ca="1">SUMPRODUCT(J901:O901,Results!K$9:P$9)+Test!$AD$20-Test!$AC$31</f>
        <v>-33.249531087719241</v>
      </c>
      <c r="V901" s="10">
        <f t="shared" ca="1" si="85"/>
        <v>18.009567908306622</v>
      </c>
      <c r="W901" s="10">
        <f t="shared" ca="1" si="86"/>
        <v>18.030533340261435</v>
      </c>
      <c r="X901" s="10">
        <f t="shared" ca="1" si="87"/>
        <v>14.22497936060115</v>
      </c>
      <c r="Y901" s="10">
        <f t="shared" ca="1" si="88"/>
        <v>25.421527970597843</v>
      </c>
      <c r="Z901" s="10">
        <f ca="1">I901-Test!$AD$20</f>
        <v>-15.421012701315416</v>
      </c>
      <c r="AA901" s="10">
        <f t="shared" ca="1" si="89"/>
        <v>18.11064645328571</v>
      </c>
    </row>
    <row r="902" spans="1:27">
      <c r="A902" s="6">
        <f ca="1">LN((RAND()^(-Results!$F$4))-1)</f>
        <v>-0.97217140046479955</v>
      </c>
      <c r="B902" s="6">
        <f ca="1">LN((RAND()^(-Results!$F$4))-1)</f>
        <v>-1.1404644216558935</v>
      </c>
      <c r="C902" s="6">
        <f ca="1">LN((RAND()^(-Results!$F$4))-1)</f>
        <v>-1.2715362010595554</v>
      </c>
      <c r="D902" s="6">
        <f ca="1">LN((RAND()^(-Results!$F$4))-1)</f>
        <v>-1.0080791505509001</v>
      </c>
      <c r="E902" s="6">
        <f ca="1">LN((RAND()^(-Results!$F$4))-1)</f>
        <v>-0.94411652637835985</v>
      </c>
      <c r="F902" s="6">
        <f ca="1">LN((RAND()^(-Results!$F$4))-1)</f>
        <v>-4.6604800824215351</v>
      </c>
      <c r="G902" s="6">
        <f ca="1">LN((RAND()^(-Results!$F$4))-1)</f>
        <v>-1.2855733343290523</v>
      </c>
      <c r="H902" s="6">
        <f t="shared" ca="1" si="84"/>
        <v>-1.227322163885048</v>
      </c>
      <c r="I902" s="10">
        <f ca="1">SUMPRODUCT(J902:O902,Results!B$12:G$12)+Results!$F$5*H902</f>
        <v>-40.952211640928709</v>
      </c>
      <c r="J902" s="10">
        <f ca="1">SUMPRODUCT($A902:$F902,Results!$B$15:$G$15)</f>
        <v>12.98375162322842</v>
      </c>
      <c r="K902" s="10">
        <f ca="1">SUMPRODUCT($A902:$F902,Results!$B$16:$G$16)</f>
        <v>-7.5145450466763446</v>
      </c>
      <c r="L902" s="10">
        <f ca="1">SUMPRODUCT($A902:$F902,Results!$B$17:$G$17)</f>
        <v>6.7983092677202475</v>
      </c>
      <c r="M902" s="10">
        <f ca="1">SUMPRODUCT($A902:$F902,Results!$B$18:$G$18)</f>
        <v>9.6545098950685215</v>
      </c>
      <c r="N902" s="10">
        <f ca="1">SUMPRODUCT($A902:$F902,Results!$B$19:$G$19)</f>
        <v>-6.1577114265103905</v>
      </c>
      <c r="O902" s="10">
        <f ca="1">SUMPRODUCT($A902:$F902,Results!$B$20:$G$20)</f>
        <v>-6.6435321908461473</v>
      </c>
      <c r="P902" s="10" cm="1">
        <f t="array" aca="1" ref="P902" ca="1">SUMPRODUCT(J902:O902,TRANSPOSE(Test!BL$20:BL$25))+Test!$AD$20-Test!$BL$27</f>
        <v>-34.817365196774389</v>
      </c>
      <c r="Q902" s="10" cm="1">
        <f t="array" aca="1" ref="Q902" ca="1">SUMPRODUCT(J902:O902,TRANSPOSE(Test!ES$20:ES$25))+Test!$AD$20-Test!$ES$27</f>
        <v>-34.919119150701484</v>
      </c>
      <c r="R902" s="10">
        <f ca="1">I902-Results!$E$5*H902</f>
        <v>-36.042922985388515</v>
      </c>
      <c r="S902" s="10" cm="1">
        <f t="array" aca="1" ref="S902" ca="1">SUMPRODUCT(J902:O902,TRANSPOSE(Test!AR$28:AR$33))+Test!$AD$20-Test!$AC$26</f>
        <v>-38.687271160399824</v>
      </c>
      <c r="T902" s="10">
        <f ca="1">SUMPRODUCT(J902:O902,Results!K$9:P$9)</f>
        <v>-35.461362300649668</v>
      </c>
      <c r="U902" s="10">
        <f ca="1">SUMPRODUCT(J902:O902,Results!K$9:P$9)+Test!$AD$20-Test!$AC$31</f>
        <v>-35.444406244124572</v>
      </c>
      <c r="V902" s="10">
        <f t="shared" ca="1" si="85"/>
        <v>-6.13484644415432</v>
      </c>
      <c r="W902" s="10">
        <f t="shared" ca="1" si="86"/>
        <v>-6.0330924902272258</v>
      </c>
      <c r="X902" s="10">
        <f t="shared" ca="1" si="87"/>
        <v>-4.9092886555401947</v>
      </c>
      <c r="Y902" s="10">
        <f t="shared" ca="1" si="88"/>
        <v>-2.2649404805288853</v>
      </c>
      <c r="Z902" s="10">
        <f ca="1">I902-Test!$AD$20</f>
        <v>-41.234339707810598</v>
      </c>
      <c r="AA902" s="10">
        <f t="shared" ca="1" si="89"/>
        <v>-5.5078053968041374</v>
      </c>
    </row>
    <row r="903" spans="1:27">
      <c r="A903" s="6">
        <f ca="1">LN((RAND()^(-Results!$F$4))-1)</f>
        <v>-1.6208552671663423</v>
      </c>
      <c r="B903" s="6">
        <f ca="1">LN((RAND()^(-Results!$F$4))-1)</f>
        <v>3.1562645706676569</v>
      </c>
      <c r="C903" s="6">
        <f ca="1">LN((RAND()^(-Results!$F$4))-1)</f>
        <v>2.6436658046423589E-2</v>
      </c>
      <c r="D903" s="6">
        <f ca="1">LN((RAND()^(-Results!$F$4))-1)</f>
        <v>5.3205723508378897</v>
      </c>
      <c r="E903" s="6">
        <f ca="1">LN((RAND()^(-Results!$F$4))-1)</f>
        <v>-1.1007796755606551</v>
      </c>
      <c r="F903" s="6">
        <f ca="1">LN((RAND()^(-Results!$F$4))-1)</f>
        <v>-0.68139869945811449</v>
      </c>
      <c r="G903" s="6">
        <f ca="1">LN((RAND()^(-Results!$F$4))-1)</f>
        <v>0.45618098411206504</v>
      </c>
      <c r="H903" s="6">
        <f t="shared" ca="1" si="84"/>
        <v>0.51443215455606928</v>
      </c>
      <c r="I903" s="10">
        <f ca="1">SUMPRODUCT(J903:O903,Results!B$12:G$12)+Results!$F$5*H903</f>
        <v>-4.7254295410510707</v>
      </c>
      <c r="J903" s="10">
        <f ca="1">SUMPRODUCT($A903:$F903,Results!$B$15:$G$15)</f>
        <v>1.845842278859555</v>
      </c>
      <c r="K903" s="10">
        <f ca="1">SUMPRODUCT($A903:$F903,Results!$B$16:$G$16)</f>
        <v>-4.9857983868609592</v>
      </c>
      <c r="L903" s="10">
        <f ca="1">SUMPRODUCT($A903:$F903,Results!$B$17:$G$17)</f>
        <v>9.3757064212179237</v>
      </c>
      <c r="M903" s="10">
        <f ca="1">SUMPRODUCT($A903:$F903,Results!$B$18:$G$18)</f>
        <v>-0.29015513172414753</v>
      </c>
      <c r="N903" s="10">
        <f ca="1">SUMPRODUCT($A903:$F903,Results!$B$19:$G$19)</f>
        <v>0.31535222933248719</v>
      </c>
      <c r="O903" s="10">
        <f ca="1">SUMPRODUCT($A903:$F903,Results!$B$20:$G$20)</f>
        <v>1.7922432589816633</v>
      </c>
      <c r="P903" s="10" cm="1">
        <f t="array" aca="1" ref="P903" ca="1">SUMPRODUCT(J903:O903,TRANSPOSE(Test!BL$20:BL$25))+Test!$AD$20-Test!$BL$27</f>
        <v>-8.6211501857075525</v>
      </c>
      <c r="Q903" s="10" cm="1">
        <f t="array" aca="1" ref="Q903" ca="1">SUMPRODUCT(J903:O903,TRANSPOSE(Test!ES$20:ES$25))+Test!$AD$20-Test!$ES$27</f>
        <v>-8.3358780949571809</v>
      </c>
      <c r="R903" s="10">
        <f ca="1">I903-Results!$E$5*H903</f>
        <v>-6.7831581592753478</v>
      </c>
      <c r="S903" s="10" cm="1">
        <f t="array" aca="1" ref="S903" ca="1">SUMPRODUCT(J903:O903,TRANSPOSE(Test!AR$28:AR$33))+Test!$AD$20-Test!$AC$26</f>
        <v>-6.8078947291586145</v>
      </c>
      <c r="T903" s="10">
        <f ca="1">SUMPRODUCT(J903:O903,Results!K$9:P$9)</f>
        <v>-6.7973023610883798</v>
      </c>
      <c r="U903" s="10">
        <f ca="1">SUMPRODUCT(J903:O903,Results!K$9:P$9)+Test!$AD$20-Test!$AC$31</f>
        <v>-6.7803463045632872</v>
      </c>
      <c r="V903" s="10">
        <f t="shared" ca="1" si="85"/>
        <v>3.8957206446564818</v>
      </c>
      <c r="W903" s="10">
        <f t="shared" ca="1" si="86"/>
        <v>3.6104485539061102</v>
      </c>
      <c r="X903" s="10">
        <f t="shared" ca="1" si="87"/>
        <v>2.0577286182242771</v>
      </c>
      <c r="Y903" s="10">
        <f t="shared" ca="1" si="88"/>
        <v>2.0824651881075438</v>
      </c>
      <c r="Z903" s="10">
        <f ca="1">I903-Test!$AD$20</f>
        <v>-5.0075576079329558</v>
      </c>
      <c r="AA903" s="10">
        <f t="shared" ca="1" si="89"/>
        <v>2.0549167635122165</v>
      </c>
    </row>
    <row r="904" spans="1:27">
      <c r="A904" s="6">
        <f ca="1">LN((RAND()^(-Results!$F$4))-1)</f>
        <v>-0.71556657758304287</v>
      </c>
      <c r="B904" s="6">
        <f ca="1">LN((RAND()^(-Results!$F$4))-1)</f>
        <v>0.74331766014692091</v>
      </c>
      <c r="C904" s="6">
        <f ca="1">LN((RAND()^(-Results!$F$4))-1)</f>
        <v>0.77647728969580398</v>
      </c>
      <c r="D904" s="6">
        <f ca="1">LN((RAND()^(-Results!$F$4))-1)</f>
        <v>-8.6086444256193953E-2</v>
      </c>
      <c r="E904" s="6">
        <f ca="1">LN((RAND()^(-Results!$F$4))-1)</f>
        <v>0.83226038877005504</v>
      </c>
      <c r="F904" s="6">
        <f ca="1">LN((RAND()^(-Results!$F$4))-1)</f>
        <v>1.1018210076971544</v>
      </c>
      <c r="G904" s="6">
        <f ca="1">LN((RAND()^(-Results!$F$4))-1)</f>
        <v>0.7242425422801464</v>
      </c>
      <c r="H904" s="6">
        <f t="shared" ca="1" si="84"/>
        <v>0.78249371272415069</v>
      </c>
      <c r="I904" s="10">
        <f ca="1">SUMPRODUCT(J904:O904,Results!B$12:G$12)+Results!$F$5*H904</f>
        <v>8.6844360724911578</v>
      </c>
      <c r="J904" s="10">
        <f ca="1">SUMPRODUCT($A904:$F904,Results!$B$15:$G$15)</f>
        <v>-0.54192126510647176</v>
      </c>
      <c r="K904" s="10">
        <f ca="1">SUMPRODUCT($A904:$F904,Results!$B$16:$G$16)</f>
        <v>4.5014482060852306</v>
      </c>
      <c r="L904" s="10">
        <f ca="1">SUMPRODUCT($A904:$F904,Results!$B$17:$G$17)</f>
        <v>-3.1456362713454444</v>
      </c>
      <c r="M904" s="10">
        <f ca="1">SUMPRODUCT($A904:$F904,Results!$B$18:$G$18)</f>
        <v>-2.6956782163403243</v>
      </c>
      <c r="N904" s="10">
        <f ca="1">SUMPRODUCT($A904:$F904,Results!$B$19:$G$19)</f>
        <v>-0.14260243958230023</v>
      </c>
      <c r="O904" s="10">
        <f ca="1">SUMPRODUCT($A904:$F904,Results!$B$20:$G$20)</f>
        <v>0.61377123420521906</v>
      </c>
      <c r="P904" s="10" cm="1">
        <f t="array" aca="1" ref="P904" ca="1">SUMPRODUCT(J904:O904,TRANSPOSE(Test!BL$20:BL$25))+Test!$AD$20-Test!$BL$27</f>
        <v>4.9377340283320406</v>
      </c>
      <c r="Q904" s="10" cm="1">
        <f t="array" aca="1" ref="Q904" ca="1">SUMPRODUCT(J904:O904,TRANSPOSE(Test!ES$20:ES$25))+Test!$AD$20-Test!$ES$27</f>
        <v>4.9956723519989152</v>
      </c>
      <c r="R904" s="10">
        <f ca="1">I904-Results!$E$5*H904</f>
        <v>5.554461221594555</v>
      </c>
      <c r="S904" s="10" cm="1">
        <f t="array" aca="1" ref="S904" ca="1">SUMPRODUCT(J904:O904,TRANSPOSE(Test!AR$28:AR$33))+Test!$AD$20-Test!$AC$26</f>
        <v>7.0086354397307549</v>
      </c>
      <c r="T904" s="10">
        <f ca="1">SUMPRODUCT(J904:O904,Results!K$9:P$9)</f>
        <v>5.2745677829771989</v>
      </c>
      <c r="U904" s="10">
        <f ca="1">SUMPRODUCT(J904:O904,Results!K$9:P$9)+Test!$AD$20-Test!$AC$31</f>
        <v>5.2915238395022914</v>
      </c>
      <c r="V904" s="10">
        <f t="shared" ca="1" si="85"/>
        <v>3.7467020441591172</v>
      </c>
      <c r="W904" s="10">
        <f t="shared" ca="1" si="86"/>
        <v>3.6887637204922425</v>
      </c>
      <c r="X904" s="10">
        <f t="shared" ca="1" si="87"/>
        <v>3.1299748508966028</v>
      </c>
      <c r="Y904" s="10">
        <f t="shared" ca="1" si="88"/>
        <v>1.6758006327604029</v>
      </c>
      <c r="Z904" s="10">
        <f ca="1">I904-Test!$AD$20</f>
        <v>8.4023080056092727</v>
      </c>
      <c r="AA904" s="10">
        <f t="shared" ca="1" si="89"/>
        <v>3.3929122329888664</v>
      </c>
    </row>
    <row r="905" spans="1:27">
      <c r="A905" s="6">
        <f ca="1">LN((RAND()^(-Results!$F$4))-1)</f>
        <v>-1.3641770454381461</v>
      </c>
      <c r="B905" s="6">
        <f ca="1">LN((RAND()^(-Results!$F$4))-1)</f>
        <v>-1.9443478937858361</v>
      </c>
      <c r="C905" s="6">
        <f ca="1">LN((RAND()^(-Results!$F$4))-1)</f>
        <v>3.8301555193108188</v>
      </c>
      <c r="D905" s="6">
        <f ca="1">LN((RAND()^(-Results!$F$4))-1)</f>
        <v>-0.38777239086049309</v>
      </c>
      <c r="E905" s="6">
        <f ca="1">LN((RAND()^(-Results!$F$4))-1)</f>
        <v>1.1542906375156756</v>
      </c>
      <c r="F905" s="6">
        <f ca="1">LN((RAND()^(-Results!$F$4))-1)</f>
        <v>0.50448286474524917</v>
      </c>
      <c r="G905" s="6">
        <f ca="1">LN((RAND()^(-Results!$F$4))-1)</f>
        <v>2.4779148773500075</v>
      </c>
      <c r="H905" s="6">
        <f t="shared" ca="1" si="84"/>
        <v>2.5361660477940116</v>
      </c>
      <c r="I905" s="10">
        <f ca="1">SUMPRODUCT(J905:O905,Results!B$12:G$12)+Results!$F$5*H905</f>
        <v>4.9680943546297485</v>
      </c>
      <c r="J905" s="10">
        <f ca="1">SUMPRODUCT($A905:$F905,Results!$B$15:$G$15)</f>
        <v>5.4035252845673316</v>
      </c>
      <c r="K905" s="10">
        <f ca="1">SUMPRODUCT($A905:$F905,Results!$B$16:$G$16)</f>
        <v>7.3320768641146685</v>
      </c>
      <c r="L905" s="10">
        <f ca="1">SUMPRODUCT($A905:$F905,Results!$B$17:$G$17)</f>
        <v>-2.6936626239787733</v>
      </c>
      <c r="M905" s="10">
        <f ca="1">SUMPRODUCT($A905:$F905,Results!$B$18:$G$18)</f>
        <v>-7.3851297183763407</v>
      </c>
      <c r="N905" s="10">
        <f ca="1">SUMPRODUCT($A905:$F905,Results!$B$19:$G$19)</f>
        <v>-4.256784132137347</v>
      </c>
      <c r="O905" s="10">
        <f ca="1">SUMPRODUCT($A905:$F905,Results!$B$20:$G$20)</f>
        <v>2.1227253458167068</v>
      </c>
      <c r="P905" s="10" cm="1">
        <f t="array" aca="1" ref="P905" ca="1">SUMPRODUCT(J905:O905,TRANSPOSE(Test!BL$20:BL$25))+Test!$AD$20-Test!$BL$27</f>
        <v>-5.4930085475326127</v>
      </c>
      <c r="Q905" s="10" cm="1">
        <f t="array" aca="1" ref="Q905" ca="1">SUMPRODUCT(J905:O905,TRANSPOSE(Test!ES$20:ES$25))+Test!$AD$20-Test!$ES$27</f>
        <v>-5.5870196137872323</v>
      </c>
      <c r="R905" s="10">
        <f ca="1">I905-Results!$E$5*H905</f>
        <v>-5.1765698365462978</v>
      </c>
      <c r="S905" s="10" cm="1">
        <f t="array" aca="1" ref="S905" ca="1">SUMPRODUCT(J905:O905,TRANSPOSE(Test!AR$28:AR$33))+Test!$AD$20-Test!$AC$26</f>
        <v>3.6692278402086931</v>
      </c>
      <c r="T905" s="10">
        <f ca="1">SUMPRODUCT(J905:O905,Results!K$9:P$9)</f>
        <v>-6.0806525925741548</v>
      </c>
      <c r="U905" s="10">
        <f ca="1">SUMPRODUCT(J905:O905,Results!K$9:P$9)+Test!$AD$20-Test!$AC$31</f>
        <v>-6.0636965360490622</v>
      </c>
      <c r="V905" s="10">
        <f t="shared" ca="1" si="85"/>
        <v>10.461102902162361</v>
      </c>
      <c r="W905" s="10">
        <f t="shared" ca="1" si="86"/>
        <v>10.555113968416981</v>
      </c>
      <c r="X905" s="10">
        <f t="shared" ca="1" si="87"/>
        <v>10.144664191176046</v>
      </c>
      <c r="Y905" s="10">
        <f t="shared" ca="1" si="88"/>
        <v>1.2988665144210554</v>
      </c>
      <c r="Z905" s="10">
        <f ca="1">I905-Test!$AD$20</f>
        <v>4.6859662877478634</v>
      </c>
      <c r="AA905" s="10">
        <f t="shared" ca="1" si="89"/>
        <v>11.03179089067881</v>
      </c>
    </row>
    <row r="906" spans="1:27">
      <c r="A906" s="6">
        <f ca="1">LN((RAND()^(-Results!$F$4))-1)</f>
        <v>-0.43617017641371691</v>
      </c>
      <c r="B906" s="6">
        <f ca="1">LN((RAND()^(-Results!$F$4))-1)</f>
        <v>0.11408084269606963</v>
      </c>
      <c r="C906" s="6">
        <f ca="1">LN((RAND()^(-Results!$F$4))-1)</f>
        <v>4.849520074720151</v>
      </c>
      <c r="D906" s="6">
        <f ca="1">LN((RAND()^(-Results!$F$4))-1)</f>
        <v>0.40931836787201153</v>
      </c>
      <c r="E906" s="6">
        <f ca="1">LN((RAND()^(-Results!$F$4))-1)</f>
        <v>0.79951608132213425</v>
      </c>
      <c r="F906" s="6">
        <f ca="1">LN((RAND()^(-Results!$F$4))-1)</f>
        <v>-0.34939931455869599</v>
      </c>
      <c r="G906" s="6">
        <f ca="1">LN((RAND()^(-Results!$F$4))-1)</f>
        <v>-1.3702779524461817</v>
      </c>
      <c r="H906" s="6">
        <f t="shared" ca="1" si="84"/>
        <v>-1.3120267820021774</v>
      </c>
      <c r="I906" s="10">
        <f ca="1">SUMPRODUCT(J906:O906,Results!B$12:G$12)+Results!$F$5*H906</f>
        <v>-7.4267121854620655</v>
      </c>
      <c r="J906" s="10">
        <f ca="1">SUMPRODUCT($A906:$F906,Results!$B$15:$G$15)</f>
        <v>4.7038356129240491</v>
      </c>
      <c r="K906" s="10">
        <f ca="1">SUMPRODUCT($A906:$F906,Results!$B$16:$G$16)</f>
        <v>8.1559782737889854</v>
      </c>
      <c r="L906" s="10">
        <f ca="1">SUMPRODUCT($A906:$F906,Results!$B$17:$G$17)</f>
        <v>2.187708546958465</v>
      </c>
      <c r="M906" s="10">
        <f ca="1">SUMPRODUCT($A906:$F906,Results!$B$18:$G$18)</f>
        <v>-6.8745208686698458</v>
      </c>
      <c r="N906" s="10">
        <f ca="1">SUMPRODUCT($A906:$F906,Results!$B$19:$G$19)</f>
        <v>1.6745329124174222</v>
      </c>
      <c r="O906" s="10">
        <f ca="1">SUMPRODUCT($A906:$F906,Results!$B$20:$G$20)</f>
        <v>3.8450681886592113</v>
      </c>
      <c r="P906" s="10" cm="1">
        <f t="array" aca="1" ref="P906" ca="1">SUMPRODUCT(J906:O906,TRANSPOSE(Test!BL$20:BL$25))+Test!$AD$20-Test!$BL$27</f>
        <v>1.0562544745119768</v>
      </c>
      <c r="Q906" s="10" cm="1">
        <f t="array" aca="1" ref="Q906" ca="1">SUMPRODUCT(J906:O906,TRANSPOSE(Test!ES$20:ES$25))+Test!$AD$20-Test!$ES$27</f>
        <v>1.0146175963134003</v>
      </c>
      <c r="R906" s="10">
        <f ca="1">I906-Results!$E$5*H906</f>
        <v>-2.178605057453356</v>
      </c>
      <c r="S906" s="10" cm="1">
        <f t="array" aca="1" ref="S906" ca="1">SUMPRODUCT(J906:O906,TRANSPOSE(Test!AR$28:AR$33))+Test!$AD$20-Test!$AC$26</f>
        <v>9.3261535563355267</v>
      </c>
      <c r="T906" s="10">
        <f ca="1">SUMPRODUCT(J906:O906,Results!K$9:P$9)</f>
        <v>0.80165975666531608</v>
      </c>
      <c r="U906" s="10">
        <f ca="1">SUMPRODUCT(J906:O906,Results!K$9:P$9)+Test!$AD$20-Test!$AC$31</f>
        <v>0.81861581319040855</v>
      </c>
      <c r="V906" s="10">
        <f t="shared" ca="1" si="85"/>
        <v>-8.4829666599740428</v>
      </c>
      <c r="W906" s="10">
        <f t="shared" ca="1" si="86"/>
        <v>-8.4413297817754653</v>
      </c>
      <c r="X906" s="10">
        <f t="shared" ca="1" si="87"/>
        <v>-5.2481071280087095</v>
      </c>
      <c r="Y906" s="10">
        <f t="shared" ca="1" si="88"/>
        <v>-16.752865741797592</v>
      </c>
      <c r="Z906" s="10">
        <f ca="1">I906-Test!$AD$20</f>
        <v>-7.7088402523439505</v>
      </c>
      <c r="AA906" s="10">
        <f t="shared" ca="1" si="89"/>
        <v>-8.2453279986524741</v>
      </c>
    </row>
    <row r="907" spans="1:27">
      <c r="A907" s="6">
        <f ca="1">LN((RAND()^(-Results!$F$4))-1)</f>
        <v>2.8106119301984243</v>
      </c>
      <c r="B907" s="6">
        <f ca="1">LN((RAND()^(-Results!$F$4))-1)</f>
        <v>-0.69486076355866599</v>
      </c>
      <c r="C907" s="6">
        <f ca="1">LN((RAND()^(-Results!$F$4))-1)</f>
        <v>-4.6983016996750191</v>
      </c>
      <c r="D907" s="6">
        <f ca="1">LN((RAND()^(-Results!$F$4))-1)</f>
        <v>0.90398702797917529</v>
      </c>
      <c r="E907" s="6">
        <f ca="1">LN((RAND()^(-Results!$F$4))-1)</f>
        <v>0.2063851099016896</v>
      </c>
      <c r="F907" s="6">
        <f ca="1">LN((RAND()^(-Results!$F$4))-1)</f>
        <v>-2.4830621117972718</v>
      </c>
      <c r="G907" s="6">
        <f ca="1">LN((RAND()^(-Results!$F$4))-1)</f>
        <v>-0.23705783544632344</v>
      </c>
      <c r="H907" s="6">
        <f t="shared" ca="1" si="84"/>
        <v>-0.17880666500231918</v>
      </c>
      <c r="I907" s="10">
        <f ca="1">SUMPRODUCT(J907:O907,Results!B$12:G$12)+Results!$F$5*H907</f>
        <v>5.7050745741079476</v>
      </c>
      <c r="J907" s="10">
        <f ca="1">SUMPRODUCT($A907:$F907,Results!$B$15:$G$15)</f>
        <v>-8.0683887142389139</v>
      </c>
      <c r="K907" s="10">
        <f ca="1">SUMPRODUCT($A907:$F907,Results!$B$16:$G$16)</f>
        <v>-9.4473619668961959</v>
      </c>
      <c r="L907" s="10">
        <f ca="1">SUMPRODUCT($A907:$F907,Results!$B$17:$G$17)</f>
        <v>-4.0007782596422352</v>
      </c>
      <c r="M907" s="10">
        <f ca="1">SUMPRODUCT($A907:$F907,Results!$B$18:$G$18)</f>
        <v>11.016962115174284</v>
      </c>
      <c r="N907" s="10">
        <f ca="1">SUMPRODUCT($A907:$F907,Results!$B$19:$G$19)</f>
        <v>0.23189528650320534</v>
      </c>
      <c r="O907" s="10">
        <f ca="1">SUMPRODUCT($A907:$F907,Results!$B$20:$G$20)</f>
        <v>-4.8496825206856577</v>
      </c>
      <c r="P907" s="10" cm="1">
        <f t="array" aca="1" ref="P907" ca="1">SUMPRODUCT(J907:O907,TRANSPOSE(Test!BL$20:BL$25))+Test!$AD$20-Test!$BL$27</f>
        <v>5.0659374815045695</v>
      </c>
      <c r="Q907" s="10" cm="1">
        <f t="array" aca="1" ref="Q907" ca="1">SUMPRODUCT(J907:O907,TRANSPOSE(Test!ES$20:ES$25))+Test!$AD$20-Test!$ES$27</f>
        <v>5.0207272255649178</v>
      </c>
      <c r="R907" s="10">
        <f ca="1">I907-Results!$E$5*H907</f>
        <v>6.4203012341172245</v>
      </c>
      <c r="S907" s="10" cm="1">
        <f t="array" aca="1" ref="S907" ca="1">SUMPRODUCT(J907:O907,TRANSPOSE(Test!AR$28:AR$33))+Test!$AD$20-Test!$AC$26</f>
        <v>-7.9179908529072698</v>
      </c>
      <c r="T907" s="10">
        <f ca="1">SUMPRODUCT(J907:O907,Results!K$9:P$9)</f>
        <v>4.786943092904643</v>
      </c>
      <c r="U907" s="10">
        <f ca="1">SUMPRODUCT(J907:O907,Results!K$9:P$9)+Test!$AD$20-Test!$AC$31</f>
        <v>4.8038991494297356</v>
      </c>
      <c r="V907" s="10">
        <f t="shared" ca="1" si="85"/>
        <v>0.63913709260337814</v>
      </c>
      <c r="W907" s="10">
        <f t="shared" ca="1" si="86"/>
        <v>0.68434734854302981</v>
      </c>
      <c r="X907" s="10">
        <f t="shared" ca="1" si="87"/>
        <v>-0.71522666000927693</v>
      </c>
      <c r="Y907" s="10">
        <f t="shared" ca="1" si="88"/>
        <v>13.623065427015216</v>
      </c>
      <c r="Z907" s="10">
        <f ca="1">I907-Test!$AD$20</f>
        <v>5.4229465072260625</v>
      </c>
      <c r="AA907" s="10">
        <f t="shared" ca="1" si="89"/>
        <v>0.90117542467821199</v>
      </c>
    </row>
    <row r="908" spans="1:27">
      <c r="A908" s="6">
        <f ca="1">LN((RAND()^(-Results!$F$4))-1)</f>
        <v>0.75273125827183562</v>
      </c>
      <c r="B908" s="6">
        <f ca="1">LN((RAND()^(-Results!$F$4))-1)</f>
        <v>0.42308846655524301</v>
      </c>
      <c r="C908" s="6">
        <f ca="1">LN((RAND()^(-Results!$F$4))-1)</f>
        <v>1.5090197382225397</v>
      </c>
      <c r="D908" s="6">
        <f ca="1">LN((RAND()^(-Results!$F$4))-1)</f>
        <v>0.36077213220004534</v>
      </c>
      <c r="E908" s="6">
        <f ca="1">LN((RAND()^(-Results!$F$4))-1)</f>
        <v>-0.33121651385082457</v>
      </c>
      <c r="F908" s="6">
        <f ca="1">LN((RAND()^(-Results!$F$4))-1)</f>
        <v>1.6779316993700817</v>
      </c>
      <c r="G908" s="6">
        <f ca="1">LN((RAND()^(-Results!$F$4))-1)</f>
        <v>0.88367814401806888</v>
      </c>
      <c r="H908" s="6">
        <f t="shared" ca="1" si="84"/>
        <v>0.94192931446207318</v>
      </c>
      <c r="I908" s="10">
        <f ca="1">SUMPRODUCT(J908:O908,Results!B$12:G$12)+Results!$F$5*H908</f>
        <v>17.997880315245499</v>
      </c>
      <c r="J908" s="10">
        <f ca="1">SUMPRODUCT($A908:$F908,Results!$B$15:$G$15)</f>
        <v>-4.0686854431224111</v>
      </c>
      <c r="K908" s="10">
        <f ca="1">SUMPRODUCT($A908:$F908,Results!$B$16:$G$16)</f>
        <v>2.6514673962734969</v>
      </c>
      <c r="L908" s="10">
        <f ca="1">SUMPRODUCT($A908:$F908,Results!$B$17:$G$17)</f>
        <v>1.3136862352799685</v>
      </c>
      <c r="M908" s="10">
        <f ca="1">SUMPRODUCT($A908:$F908,Results!$B$18:$G$18)</f>
        <v>-5.0899117853719851</v>
      </c>
      <c r="N908" s="10">
        <f ca="1">SUMPRODUCT($A908:$F908,Results!$B$19:$G$19)</f>
        <v>4.6328413653518385</v>
      </c>
      <c r="O908" s="10">
        <f ca="1">SUMPRODUCT($A908:$F908,Results!$B$20:$G$20)</f>
        <v>4.3878808695872911</v>
      </c>
      <c r="P908" s="10" cm="1">
        <f t="array" aca="1" ref="P908" ca="1">SUMPRODUCT(J908:O908,TRANSPOSE(Test!BL$20:BL$25))+Test!$AD$20-Test!$BL$27</f>
        <v>13.582542132211483</v>
      </c>
      <c r="Q908" s="10" cm="1">
        <f t="array" aca="1" ref="Q908" ca="1">SUMPRODUCT(J908:O908,TRANSPOSE(Test!ES$20:ES$25))+Test!$AD$20-Test!$ES$27</f>
        <v>13.595284379461551</v>
      </c>
      <c r="R908" s="10">
        <f ca="1">I908-Results!$E$5*H908</f>
        <v>14.230163057397206</v>
      </c>
      <c r="S908" s="10" cm="1">
        <f t="array" aca="1" ref="S908" ca="1">SUMPRODUCT(J908:O908,TRANSPOSE(Test!AR$28:AR$33))+Test!$AD$20-Test!$AC$26</f>
        <v>16.806988347328407</v>
      </c>
      <c r="T908" s="10">
        <f ca="1">SUMPRODUCT(J908:O908,Results!K$9:P$9)</f>
        <v>13.645256728259522</v>
      </c>
      <c r="U908" s="10">
        <f ca="1">SUMPRODUCT(J908:O908,Results!K$9:P$9)+Test!$AD$20-Test!$AC$31</f>
        <v>13.662212784784614</v>
      </c>
      <c r="V908" s="10">
        <f t="shared" ca="1" si="85"/>
        <v>4.4153381830340166</v>
      </c>
      <c r="W908" s="10">
        <f t="shared" ca="1" si="86"/>
        <v>4.4025959357839479</v>
      </c>
      <c r="X908" s="10">
        <f t="shared" ca="1" si="87"/>
        <v>3.7677172578482931</v>
      </c>
      <c r="Y908" s="10">
        <f t="shared" ca="1" si="88"/>
        <v>1.1908919679170928</v>
      </c>
      <c r="Z908" s="10">
        <f ca="1">I908-Test!$AD$20</f>
        <v>17.715752248363614</v>
      </c>
      <c r="AA908" s="10">
        <f t="shared" ca="1" si="89"/>
        <v>4.3356675304608849</v>
      </c>
    </row>
    <row r="909" spans="1:27">
      <c r="A909" s="6">
        <f ca="1">LN((RAND()^(-Results!$F$4))-1)</f>
        <v>-1.7488078982906174</v>
      </c>
      <c r="B909" s="6">
        <f ca="1">LN((RAND()^(-Results!$F$4))-1)</f>
        <v>-0.47340570751940098</v>
      </c>
      <c r="C909" s="6">
        <f ca="1">LN((RAND()^(-Results!$F$4))-1)</f>
        <v>-5.042868286373707E-2</v>
      </c>
      <c r="D909" s="6">
        <f ca="1">LN((RAND()^(-Results!$F$4))-1)</f>
        <v>-2.1839298884249891</v>
      </c>
      <c r="E909" s="6">
        <f ca="1">LN((RAND()^(-Results!$F$4))-1)</f>
        <v>-0.36325876749374714</v>
      </c>
      <c r="F909" s="6">
        <f ca="1">LN((RAND()^(-Results!$F$4))-1)</f>
        <v>1.3977550517853796</v>
      </c>
      <c r="G909" s="6">
        <f ca="1">LN((RAND()^(-Results!$F$4))-1)</f>
        <v>1.6283484895215612</v>
      </c>
      <c r="H909" s="6">
        <f t="shared" ca="1" si="84"/>
        <v>1.6865996599655655</v>
      </c>
      <c r="I909" s="10">
        <f ca="1">SUMPRODUCT(J909:O909,Results!B$12:G$12)+Results!$F$5*H909</f>
        <v>-0.59353247228317585</v>
      </c>
      <c r="J909" s="10">
        <f ca="1">SUMPRODUCT($A909:$F909,Results!$B$15:$G$15)</f>
        <v>4.6711784531644156</v>
      </c>
      <c r="K909" s="10">
        <f ca="1">SUMPRODUCT($A909:$F909,Results!$B$16:$G$16)</f>
        <v>1.7029159507191376</v>
      </c>
      <c r="L909" s="10">
        <f ca="1">SUMPRODUCT($A909:$F909,Results!$B$17:$G$17)</f>
        <v>-0.40567385174064996</v>
      </c>
      <c r="M909" s="10">
        <f ca="1">SUMPRODUCT($A909:$F909,Results!$B$18:$G$18)</f>
        <v>-1.7518601814536314</v>
      </c>
      <c r="N909" s="10">
        <f ca="1">SUMPRODUCT($A909:$F909,Results!$B$19:$G$19)</f>
        <v>-3.1370231991637372</v>
      </c>
      <c r="O909" s="10">
        <f ca="1">SUMPRODUCT($A909:$F909,Results!$B$20:$G$20)</f>
        <v>-0.8838187102383317</v>
      </c>
      <c r="P909" s="10" cm="1">
        <f t="array" aca="1" ref="P909" ca="1">SUMPRODUCT(J909:O909,TRANSPOSE(Test!BL$20:BL$25))+Test!$AD$20-Test!$BL$27</f>
        <v>-8.8652917492710177</v>
      </c>
      <c r="Q909" s="10" cm="1">
        <f t="array" aca="1" ref="Q909" ca="1">SUMPRODUCT(J909:O909,TRANSPOSE(Test!ES$20:ES$25))+Test!$AD$20-Test!$ES$27</f>
        <v>-8.8717136169008768</v>
      </c>
      <c r="R909" s="10">
        <f ca="1">I909-Results!$E$5*H909</f>
        <v>-7.3399311121454378</v>
      </c>
      <c r="S909" s="10" cm="1">
        <f t="array" aca="1" ref="S909" ca="1">SUMPRODUCT(J909:O909,TRANSPOSE(Test!AR$28:AR$33))+Test!$AD$20-Test!$AC$26</f>
        <v>-5.8576175435145581</v>
      </c>
      <c r="T909" s="10">
        <f ca="1">SUMPRODUCT(J909:O909,Results!K$9:P$9)</f>
        <v>-8.9607439210584303</v>
      </c>
      <c r="U909" s="10">
        <f ca="1">SUMPRODUCT(J909:O909,Results!K$9:P$9)+Test!$AD$20-Test!$AC$31</f>
        <v>-8.9437878645333377</v>
      </c>
      <c r="V909" s="10">
        <f t="shared" ca="1" si="85"/>
        <v>8.2717592769878419</v>
      </c>
      <c r="W909" s="10">
        <f t="shared" ca="1" si="86"/>
        <v>8.2781811446177009</v>
      </c>
      <c r="X909" s="10">
        <f t="shared" ca="1" si="87"/>
        <v>6.746398639862262</v>
      </c>
      <c r="Y909" s="10">
        <f t="shared" ca="1" si="88"/>
        <v>5.2640850712313823</v>
      </c>
      <c r="Z909" s="10">
        <f ca="1">I909-Test!$AD$20</f>
        <v>-0.87566053916506115</v>
      </c>
      <c r="AA909" s="10">
        <f t="shared" ca="1" si="89"/>
        <v>8.3502553922501619</v>
      </c>
    </row>
    <row r="910" spans="1:27">
      <c r="A910" s="6">
        <f ca="1">LN((RAND()^(-Results!$F$4))-1)</f>
        <v>-1.1487342443330384</v>
      </c>
      <c r="B910" s="6">
        <f ca="1">LN((RAND()^(-Results!$F$4))-1)</f>
        <v>8.735083813513024E-2</v>
      </c>
      <c r="C910" s="6">
        <f ca="1">LN((RAND()^(-Results!$F$4))-1)</f>
        <v>-0.25810132944250763</v>
      </c>
      <c r="D910" s="6">
        <f ca="1">LN((RAND()^(-Results!$F$4))-1)</f>
        <v>0.54296482894650799</v>
      </c>
      <c r="E910" s="6">
        <f ca="1">LN((RAND()^(-Results!$F$4))-1)</f>
        <v>-1.8680755635923629</v>
      </c>
      <c r="F910" s="6">
        <f ca="1">LN((RAND()^(-Results!$F$4))-1)</f>
        <v>-0.68409388716569275</v>
      </c>
      <c r="G910" s="6">
        <f ca="1">LN((RAND()^(-Results!$F$4))-1)</f>
        <v>-3.1580021387271362</v>
      </c>
      <c r="H910" s="6">
        <f t="shared" ca="1" si="84"/>
        <v>-3.0997509682831321</v>
      </c>
      <c r="I910" s="10">
        <f ca="1">SUMPRODUCT(J910:O910,Results!B$12:G$12)+Results!$F$5*H910</f>
        <v>-32.143199108255359</v>
      </c>
      <c r="J910" s="10">
        <f ca="1">SUMPRODUCT($A910:$F910,Results!$B$15:$G$15)</f>
        <v>6.1253862241977721</v>
      </c>
      <c r="K910" s="10">
        <f ca="1">SUMPRODUCT($A910:$F910,Results!$B$16:$G$16)</f>
        <v>-5.4957472941035022</v>
      </c>
      <c r="L910" s="10">
        <f ca="1">SUMPRODUCT($A910:$F910,Results!$B$17:$G$17)</f>
        <v>8.7792349151920082</v>
      </c>
      <c r="M910" s="10">
        <f ca="1">SUMPRODUCT($A910:$F910,Results!$B$18:$G$18)</f>
        <v>1.0081095282409489</v>
      </c>
      <c r="N910" s="10">
        <f ca="1">SUMPRODUCT($A910:$F910,Results!$B$19:$G$19)</f>
        <v>-1.4258376200193501</v>
      </c>
      <c r="O910" s="10">
        <f ca="1">SUMPRODUCT($A910:$F910,Results!$B$20:$G$20)</f>
        <v>-2.4924213393442418E-2</v>
      </c>
      <c r="P910" s="10" cm="1">
        <f t="array" aca="1" ref="P910" ca="1">SUMPRODUCT(J910:O910,TRANSPOSE(Test!BL$20:BL$25))+Test!$AD$20-Test!$BL$27</f>
        <v>-17.018226104573507</v>
      </c>
      <c r="Q910" s="10" cm="1">
        <f t="array" aca="1" ref="Q910" ca="1">SUMPRODUCT(J910:O910,TRANSPOSE(Test!ES$20:ES$25))+Test!$AD$20-Test!$ES$27</f>
        <v>-16.985645635188373</v>
      </c>
      <c r="R910" s="10">
        <f ca="1">I910-Results!$E$5*H910</f>
        <v>-19.744195235122831</v>
      </c>
      <c r="S910" s="10" cm="1">
        <f t="array" aca="1" ref="S910" ca="1">SUMPRODUCT(J910:O910,TRANSPOSE(Test!AR$28:AR$33))+Test!$AD$20-Test!$AC$26</f>
        <v>-15.289606326430883</v>
      </c>
      <c r="T910" s="10">
        <f ca="1">SUMPRODUCT(J910:O910,Results!K$9:P$9)</f>
        <v>-16.825419037797865</v>
      </c>
      <c r="U910" s="10">
        <f ca="1">SUMPRODUCT(J910:O910,Results!K$9:P$9)+Test!$AD$20-Test!$AC$31</f>
        <v>-16.808462981272772</v>
      </c>
      <c r="V910" s="10">
        <f t="shared" ca="1" si="85"/>
        <v>-15.124973003681852</v>
      </c>
      <c r="W910" s="10">
        <f t="shared" ca="1" si="86"/>
        <v>-15.157553473066987</v>
      </c>
      <c r="X910" s="10">
        <f t="shared" ca="1" si="87"/>
        <v>-12.399003873132528</v>
      </c>
      <c r="Y910" s="10">
        <f t="shared" ca="1" si="88"/>
        <v>-16.853592781824474</v>
      </c>
      <c r="Z910" s="10">
        <f ca="1">I910-Test!$AD$20</f>
        <v>-32.425327175137248</v>
      </c>
      <c r="AA910" s="10">
        <f t="shared" ca="1" si="89"/>
        <v>-15.334736126982587</v>
      </c>
    </row>
    <row r="911" spans="1:27">
      <c r="A911" s="6">
        <f ca="1">LN((RAND()^(-Results!$F$4))-1)</f>
        <v>-0.87937489993730544</v>
      </c>
      <c r="B911" s="6">
        <f ca="1">LN((RAND()^(-Results!$F$4))-1)</f>
        <v>-0.98518503577130345</v>
      </c>
      <c r="C911" s="6">
        <f ca="1">LN((RAND()^(-Results!$F$4))-1)</f>
        <v>-2.7223497318589653</v>
      </c>
      <c r="D911" s="6">
        <f ca="1">LN((RAND()^(-Results!$F$4))-1)</f>
        <v>1.3975993407744454</v>
      </c>
      <c r="E911" s="6">
        <f ca="1">LN((RAND()^(-Results!$F$4))-1)</f>
        <v>-1.3782897913596535</v>
      </c>
      <c r="F911" s="6">
        <f ca="1">LN((RAND()^(-Results!$F$4))-1)</f>
        <v>-3.0539362810473003</v>
      </c>
      <c r="G911" s="6">
        <f ca="1">LN((RAND()^(-Results!$F$4))-1)</f>
        <v>-0.2847943866503268</v>
      </c>
      <c r="H911" s="6">
        <f t="shared" ca="1" si="84"/>
        <v>-0.22654321620632256</v>
      </c>
      <c r="I911" s="10">
        <f ca="1">SUMPRODUCT(J911:O911,Results!B$12:G$12)+Results!$F$5*H911</f>
        <v>-27.811552466536288</v>
      </c>
      <c r="J911" s="10">
        <f ca="1">SUMPRODUCT($A911:$F911,Results!$B$15:$G$15)</f>
        <v>6.6491717969800304</v>
      </c>
      <c r="K911" s="10">
        <f ca="1">SUMPRODUCT($A911:$F911,Results!$B$16:$G$16)</f>
        <v>-11.205047959652868</v>
      </c>
      <c r="L911" s="10">
        <f ca="1">SUMPRODUCT($A911:$F911,Results!$B$17:$G$17)</f>
        <v>6.1032614672441845</v>
      </c>
      <c r="M911" s="10">
        <f ca="1">SUMPRODUCT($A911:$F911,Results!$B$18:$G$18)</f>
        <v>8.0228143232634164</v>
      </c>
      <c r="N911" s="10">
        <f ca="1">SUMPRODUCT($A911:$F911,Results!$B$19:$G$19)</f>
        <v>-6.3212186259703813</v>
      </c>
      <c r="O911" s="10">
        <f ca="1">SUMPRODUCT($A911:$F911,Results!$B$20:$G$20)</f>
        <v>-4.803725120041646</v>
      </c>
      <c r="P911" s="10" cm="1">
        <f t="array" aca="1" ref="P911" ca="1">SUMPRODUCT(J911:O911,TRANSPOSE(Test!BL$20:BL$25))+Test!$AD$20-Test!$BL$27</f>
        <v>-27.547195863264037</v>
      </c>
      <c r="Q911" s="10" cm="1">
        <f t="array" aca="1" ref="Q911" ca="1">SUMPRODUCT(J911:O911,TRANSPOSE(Test!ES$20:ES$25))+Test!$AD$20-Test!$ES$27</f>
        <v>-27.544179745401806</v>
      </c>
      <c r="R911" s="10">
        <f ca="1">I911-Results!$E$5*H911</f>
        <v>-26.905379601710997</v>
      </c>
      <c r="S911" s="10" cm="1">
        <f t="array" aca="1" ref="S911" ca="1">SUMPRODUCT(J911:O911,TRANSPOSE(Test!AR$28:AR$33))+Test!$AD$20-Test!$AC$26</f>
        <v>-31.756752116930226</v>
      </c>
      <c r="T911" s="10">
        <f ca="1">SUMPRODUCT(J911:O911,Results!K$9:P$9)</f>
        <v>-27.514162420999813</v>
      </c>
      <c r="U911" s="10">
        <f ca="1">SUMPRODUCT(J911:O911,Results!K$9:P$9)+Test!$AD$20-Test!$AC$31</f>
        <v>-27.497206364474721</v>
      </c>
      <c r="V911" s="10">
        <f t="shared" ca="1" si="85"/>
        <v>-0.26435660327225108</v>
      </c>
      <c r="W911" s="10">
        <f t="shared" ca="1" si="86"/>
        <v>-0.26737272113448185</v>
      </c>
      <c r="X911" s="10">
        <f t="shared" ca="1" si="87"/>
        <v>-0.90617286482529025</v>
      </c>
      <c r="Y911" s="10">
        <f t="shared" ca="1" si="88"/>
        <v>3.9451996503939384</v>
      </c>
      <c r="Z911" s="10">
        <f ca="1">I911-Test!$AD$20</f>
        <v>-28.093680533418173</v>
      </c>
      <c r="AA911" s="10">
        <f t="shared" ca="1" si="89"/>
        <v>-0.31434610206156677</v>
      </c>
    </row>
    <row r="912" spans="1:27">
      <c r="A912" s="6">
        <f ca="1">LN((RAND()^(-Results!$F$4))-1)</f>
        <v>7.6171397460925752</v>
      </c>
      <c r="B912" s="6">
        <f ca="1">LN((RAND()^(-Results!$F$4))-1)</f>
        <v>4.7437104789042166E-2</v>
      </c>
      <c r="C912" s="6">
        <f ca="1">LN((RAND()^(-Results!$F$4))-1)</f>
        <v>-1.3804035509300603</v>
      </c>
      <c r="D912" s="6">
        <f ca="1">LN((RAND()^(-Results!$F$4))-1)</f>
        <v>-1.1481346736760543</v>
      </c>
      <c r="E912" s="6">
        <f ca="1">LN((RAND()^(-Results!$F$4))-1)</f>
        <v>3.0368897768976271</v>
      </c>
      <c r="F912" s="6">
        <f ca="1">LN((RAND()^(-Results!$F$4))-1)</f>
        <v>1.3398291973510972</v>
      </c>
      <c r="G912" s="6">
        <f ca="1">LN((RAND()^(-Results!$F$4))-1)</f>
        <v>-6.0440920506194136</v>
      </c>
      <c r="H912" s="6">
        <f t="shared" ca="1" si="84"/>
        <v>-5.9858408801754095</v>
      </c>
      <c r="I912" s="10">
        <f ca="1">SUMPRODUCT(J912:O912,Results!B$12:G$12)+Results!$F$5*H912</f>
        <v>37.69789001795602</v>
      </c>
      <c r="J912" s="10">
        <f ca="1">SUMPRODUCT($A912:$F912,Results!$B$15:$G$15)</f>
        <v>-27.867490081808516</v>
      </c>
      <c r="K912" s="10">
        <f ca="1">SUMPRODUCT($A912:$F912,Results!$B$16:$G$16)</f>
        <v>6.7137207274391288</v>
      </c>
      <c r="L912" s="10">
        <f ca="1">SUMPRODUCT($A912:$F912,Results!$B$17:$G$17)</f>
        <v>-17.784048232036191</v>
      </c>
      <c r="M912" s="10">
        <f ca="1">SUMPRODUCT($A912:$F912,Results!$B$18:$G$18)</f>
        <v>1.601170622016562</v>
      </c>
      <c r="N912" s="10">
        <f ca="1">SUMPRODUCT($A912:$F912,Results!$B$19:$G$19)</f>
        <v>15.002786169969669</v>
      </c>
      <c r="O912" s="10">
        <f ca="1">SUMPRODUCT($A912:$F912,Results!$B$20:$G$20)</f>
        <v>2.9879461044605748</v>
      </c>
      <c r="P912" s="10" cm="1">
        <f t="array" aca="1" ref="P912" ca="1">SUMPRODUCT(J912:O912,TRANSPOSE(Test!BL$20:BL$25))+Test!$AD$20-Test!$BL$27</f>
        <v>67.409495269684669</v>
      </c>
      <c r="Q912" s="10" cm="1">
        <f t="array" aca="1" ref="Q912" ca="1">SUMPRODUCT(J912:O912,TRANSPOSE(Test!ES$20:ES$25))+Test!$AD$20-Test!$ES$27</f>
        <v>67.250300440188525</v>
      </c>
      <c r="R912" s="10">
        <f ca="1">I912-Results!$E$5*H912</f>
        <v>61.641253538657658</v>
      </c>
      <c r="S912" s="10" cm="1">
        <f t="array" aca="1" ref="S912" ca="1">SUMPRODUCT(J912:O912,TRANSPOSE(Test!AR$28:AR$33))+Test!$AD$20-Test!$AC$26</f>
        <v>54.658998850704343</v>
      </c>
      <c r="T912" s="10">
        <f ca="1">SUMPRODUCT(J912:O912,Results!K$9:P$9)</f>
        <v>66.384899937058421</v>
      </c>
      <c r="U912" s="10">
        <f ca="1">SUMPRODUCT(J912:O912,Results!K$9:P$9)+Test!$AD$20-Test!$AC$31</f>
        <v>66.40185599358351</v>
      </c>
      <c r="V912" s="10">
        <f t="shared" ca="1" si="85"/>
        <v>-29.711605251728649</v>
      </c>
      <c r="W912" s="10">
        <f t="shared" ca="1" si="86"/>
        <v>-29.552410422232505</v>
      </c>
      <c r="X912" s="10">
        <f t="shared" ca="1" si="87"/>
        <v>-23.943363520701638</v>
      </c>
      <c r="Y912" s="10">
        <f t="shared" ca="1" si="88"/>
        <v>-16.961108832748323</v>
      </c>
      <c r="Z912" s="10">
        <f ca="1">I912-Test!$AD$20</f>
        <v>37.415761951074131</v>
      </c>
      <c r="AA912" s="10">
        <f t="shared" ca="1" si="89"/>
        <v>-28.70396597562749</v>
      </c>
    </row>
    <row r="913" spans="1:27">
      <c r="A913" s="6">
        <f ca="1">LN((RAND()^(-Results!$F$4))-1)</f>
        <v>-2.6430831214305872</v>
      </c>
      <c r="B913" s="6">
        <f ca="1">LN((RAND()^(-Results!$F$4))-1)</f>
        <v>-2.8299508923264542</v>
      </c>
      <c r="C913" s="6">
        <f ca="1">LN((RAND()^(-Results!$F$4))-1)</f>
        <v>-1.2085719184737729</v>
      </c>
      <c r="D913" s="6">
        <f ca="1">LN((RAND()^(-Results!$F$4))-1)</f>
        <v>0.10011663075751163</v>
      </c>
      <c r="E913" s="6">
        <f ca="1">LN((RAND()^(-Results!$F$4))-1)</f>
        <v>-0.99269451791185204</v>
      </c>
      <c r="F913" s="6">
        <f ca="1">LN((RAND()^(-Results!$F$4))-1)</f>
        <v>0.74414038849806952</v>
      </c>
      <c r="G913" s="6">
        <f ca="1">LN((RAND()^(-Results!$F$4))-1)</f>
        <v>2.0186629149666317</v>
      </c>
      <c r="H913" s="6">
        <f t="shared" ca="1" si="84"/>
        <v>2.0769140854106358</v>
      </c>
      <c r="I913" s="10">
        <f ca="1">SUMPRODUCT(J913:O913,Results!B$12:G$12)+Results!$F$5*H913</f>
        <v>-14.538609492892137</v>
      </c>
      <c r="J913" s="10">
        <f ca="1">SUMPRODUCT($A913:$F913,Results!$B$15:$G$15)</f>
        <v>6.5311844583383296</v>
      </c>
      <c r="K913" s="10">
        <f ca="1">SUMPRODUCT($A913:$F913,Results!$B$16:$G$16)</f>
        <v>-5.5133491612713446</v>
      </c>
      <c r="L913" s="10">
        <f ca="1">SUMPRODUCT($A913:$F913,Results!$B$17:$G$17)</f>
        <v>0.77485836356860194</v>
      </c>
      <c r="M913" s="10">
        <f ca="1">SUMPRODUCT($A913:$F913,Results!$B$18:$G$18)</f>
        <v>-1.1401282601965135</v>
      </c>
      <c r="N913" s="10">
        <f ca="1">SUMPRODUCT($A913:$F913,Results!$B$19:$G$19)</f>
        <v>-10.368688470904187</v>
      </c>
      <c r="O913" s="10">
        <f ca="1">SUMPRODUCT($A913:$F913,Results!$B$20:$G$20)</f>
        <v>-1.8408301860760732</v>
      </c>
      <c r="P913" s="10" cm="1">
        <f t="array" aca="1" ref="P913" ca="1">SUMPRODUCT(J913:O913,TRANSPOSE(Test!BL$20:BL$25))+Test!$AD$20-Test!$BL$27</f>
        <v>-24.67995444691859</v>
      </c>
      <c r="Q913" s="10" cm="1">
        <f t="array" aca="1" ref="Q913" ca="1">SUMPRODUCT(J913:O913,TRANSPOSE(Test!ES$20:ES$25))+Test!$AD$20-Test!$ES$27</f>
        <v>-24.702558943974545</v>
      </c>
      <c r="R913" s="10">
        <f ca="1">I913-Results!$E$5*H913</f>
        <v>-22.84626583453468</v>
      </c>
      <c r="S913" s="10" cm="1">
        <f t="array" aca="1" ref="S913" ca="1">SUMPRODUCT(J913:O913,TRANSPOSE(Test!AR$28:AR$33))+Test!$AD$20-Test!$AC$26</f>
        <v>-20.449564579834799</v>
      </c>
      <c r="T913" s="10">
        <f ca="1">SUMPRODUCT(J913:O913,Results!K$9:P$9)</f>
        <v>-24.829164521061298</v>
      </c>
      <c r="U913" s="10">
        <f ca="1">SUMPRODUCT(J913:O913,Results!K$9:P$9)+Test!$AD$20-Test!$AC$31</f>
        <v>-24.812208464536205</v>
      </c>
      <c r="V913" s="10">
        <f t="shared" ca="1" si="85"/>
        <v>10.141344954026453</v>
      </c>
      <c r="W913" s="10">
        <f t="shared" ca="1" si="86"/>
        <v>10.163949451082408</v>
      </c>
      <c r="X913" s="10">
        <f t="shared" ca="1" si="87"/>
        <v>8.3076563416425433</v>
      </c>
      <c r="Y913" s="10">
        <f t="shared" ca="1" si="88"/>
        <v>5.9109550869426624</v>
      </c>
      <c r="Z913" s="10">
        <f ca="1">I913-Test!$AD$20</f>
        <v>-14.820737559774022</v>
      </c>
      <c r="AA913" s="10">
        <f t="shared" ca="1" si="89"/>
        <v>10.273598971644068</v>
      </c>
    </row>
    <row r="914" spans="1:27">
      <c r="A914" s="6">
        <f ca="1">LN((RAND()^(-Results!$F$4))-1)</f>
        <v>-0.3107607661698964</v>
      </c>
      <c r="B914" s="6">
        <f ca="1">LN((RAND()^(-Results!$F$4))-1)</f>
        <v>-0.42946658042483682</v>
      </c>
      <c r="C914" s="6">
        <f ca="1">LN((RAND()^(-Results!$F$4))-1)</f>
        <v>2.4760547715022181</v>
      </c>
      <c r="D914" s="6">
        <f ca="1">LN((RAND()^(-Results!$F$4))-1)</f>
        <v>1.4607076160984946</v>
      </c>
      <c r="E914" s="6">
        <f ca="1">LN((RAND()^(-Results!$F$4))-1)</f>
        <v>1.5318887067186424</v>
      </c>
      <c r="F914" s="6">
        <f ca="1">LN((RAND()^(-Results!$F$4))-1)</f>
        <v>-2.2448936788425669</v>
      </c>
      <c r="G914" s="6">
        <f ca="1">LN((RAND()^(-Results!$F$4))-1)</f>
        <v>0.87053460629502299</v>
      </c>
      <c r="H914" s="6">
        <f t="shared" ca="1" si="84"/>
        <v>0.92878577673902729</v>
      </c>
      <c r="I914" s="10">
        <f ca="1">SUMPRODUCT(J914:O914,Results!B$12:G$12)+Results!$F$5*H914</f>
        <v>-2.8503809127482267</v>
      </c>
      <c r="J914" s="10">
        <f ca="1">SUMPRODUCT($A914:$F914,Results!$B$15:$G$15)</f>
        <v>4.21747368994866</v>
      </c>
      <c r="K914" s="10">
        <f ca="1">SUMPRODUCT($A914:$F914,Results!$B$16:$G$16)</f>
        <v>3.733790942689744</v>
      </c>
      <c r="L914" s="10">
        <f ca="1">SUMPRODUCT($A914:$F914,Results!$B$17:$G$17)</f>
        <v>-1.436893443241094</v>
      </c>
      <c r="M914" s="10">
        <f ca="1">SUMPRODUCT($A914:$F914,Results!$B$18:$G$18)</f>
        <v>-0.66114083038156846</v>
      </c>
      <c r="N914" s="10">
        <f ca="1">SUMPRODUCT($A914:$F914,Results!$B$19:$G$19)</f>
        <v>-2.7021475524833032</v>
      </c>
      <c r="O914" s="10">
        <f ca="1">SUMPRODUCT($A914:$F914,Results!$B$20:$G$20)</f>
        <v>-0.56103097710137595</v>
      </c>
      <c r="P914" s="10" cm="1">
        <f t="array" aca="1" ref="P914" ca="1">SUMPRODUCT(J914:O914,TRANSPOSE(Test!BL$20:BL$25))+Test!$AD$20-Test!$BL$27</f>
        <v>-6.1824345021188609</v>
      </c>
      <c r="Q914" s="10" cm="1">
        <f t="array" aca="1" ref="Q914" ca="1">SUMPRODUCT(J914:O914,TRANSPOSE(Test!ES$20:ES$25))+Test!$AD$20-Test!$ES$27</f>
        <v>-6.2166081346937245</v>
      </c>
      <c r="R914" s="10">
        <f ca="1">I914-Results!$E$5*H914</f>
        <v>-6.5655240197043359</v>
      </c>
      <c r="S914" s="10" cm="1">
        <f t="array" aca="1" ref="S914" ca="1">SUMPRODUCT(J914:O914,TRANSPOSE(Test!AR$28:AR$33))+Test!$AD$20-Test!$AC$26</f>
        <v>-3.5745779615217987</v>
      </c>
      <c r="T914" s="10">
        <f ca="1">SUMPRODUCT(J914:O914,Results!K$9:P$9)</f>
        <v>-6.3678236747475854</v>
      </c>
      <c r="U914" s="10">
        <f ca="1">SUMPRODUCT(J914:O914,Results!K$9:P$9)+Test!$AD$20-Test!$AC$31</f>
        <v>-6.3508676182224928</v>
      </c>
      <c r="V914" s="10">
        <f t="shared" ca="1" si="85"/>
        <v>3.3320535893706342</v>
      </c>
      <c r="W914" s="10">
        <f t="shared" ca="1" si="86"/>
        <v>3.3662272219454978</v>
      </c>
      <c r="X914" s="10">
        <f t="shared" ca="1" si="87"/>
        <v>3.7151431069561092</v>
      </c>
      <c r="Y914" s="10">
        <f t="shared" ca="1" si="88"/>
        <v>0.72419704877357205</v>
      </c>
      <c r="Z914" s="10">
        <f ca="1">I914-Test!$AD$20</f>
        <v>-3.1325089796301118</v>
      </c>
      <c r="AA914" s="10">
        <f t="shared" ca="1" si="89"/>
        <v>3.5004867054742661</v>
      </c>
    </row>
    <row r="915" spans="1:27">
      <c r="A915" s="6">
        <f ca="1">LN((RAND()^(-Results!$F$4))-1)</f>
        <v>-0.79971163524573508</v>
      </c>
      <c r="B915" s="6">
        <f ca="1">LN((RAND()^(-Results!$F$4))-1)</f>
        <v>-1.3293562662418783</v>
      </c>
      <c r="C915" s="6">
        <f ca="1">LN((RAND()^(-Results!$F$4))-1)</f>
        <v>2.235341506366364</v>
      </c>
      <c r="D915" s="6">
        <f ca="1">LN((RAND()^(-Results!$F$4))-1)</f>
        <v>-0.47521565293178863</v>
      </c>
      <c r="E915" s="6">
        <f ca="1">LN((RAND()^(-Results!$F$4))-1)</f>
        <v>-0.81176351005019798</v>
      </c>
      <c r="F915" s="6">
        <f ca="1">LN((RAND()^(-Results!$F$4))-1)</f>
        <v>-1.1515813291887753</v>
      </c>
      <c r="G915" s="6">
        <f ca="1">LN((RAND()^(-Results!$F$4))-1)</f>
        <v>0.67910884508089131</v>
      </c>
      <c r="H915" s="6">
        <f t="shared" ca="1" si="84"/>
        <v>0.73736001552489561</v>
      </c>
      <c r="I915" s="10">
        <f ca="1">SUMPRODUCT(J915:O915,Results!B$12:G$12)+Results!$F$5*H915</f>
        <v>-12.968137828352116</v>
      </c>
      <c r="J915" s="10">
        <f ca="1">SUMPRODUCT($A915:$F915,Results!$B$15:$G$15)</f>
        <v>8.0737796216372342</v>
      </c>
      <c r="K915" s="10">
        <f ca="1">SUMPRODUCT($A915:$F915,Results!$B$16:$G$16)</f>
        <v>-0.16267394717887906</v>
      </c>
      <c r="L915" s="10">
        <f ca="1">SUMPRODUCT($A915:$F915,Results!$B$17:$G$17)</f>
        <v>5.9730565968725395</v>
      </c>
      <c r="M915" s="10">
        <f ca="1">SUMPRODUCT($A915:$F915,Results!$B$18:$G$18)</f>
        <v>-1.9667157289767112</v>
      </c>
      <c r="N915" s="10">
        <f ca="1">SUMPRODUCT($A915:$F915,Results!$B$19:$G$19)</f>
        <v>-1.9832326133782734</v>
      </c>
      <c r="O915" s="10">
        <f ca="1">SUMPRODUCT($A915:$F915,Results!$B$20:$G$20)</f>
        <v>0.89239892009876298</v>
      </c>
      <c r="P915" s="10" cm="1">
        <f t="array" aca="1" ref="P915" ca="1">SUMPRODUCT(J915:O915,TRANSPOSE(Test!BL$20:BL$25))+Test!$AD$20-Test!$BL$27</f>
        <v>-15.438906575086124</v>
      </c>
      <c r="Q915" s="10" cm="1">
        <f t="array" aca="1" ref="Q915" ca="1">SUMPRODUCT(J915:O915,TRANSPOSE(Test!ES$20:ES$25))+Test!$AD$20-Test!$ES$27</f>
        <v>-15.53501725019755</v>
      </c>
      <c r="R915" s="10">
        <f ca="1">I915-Results!$E$5*H915</f>
        <v>-15.9175778904517</v>
      </c>
      <c r="S915" s="10" cm="1">
        <f t="array" aca="1" ref="S915" ca="1">SUMPRODUCT(J915:O915,TRANSPOSE(Test!AR$28:AR$33))+Test!$AD$20-Test!$AC$26</f>
        <v>-10.243492950820785</v>
      </c>
      <c r="T915" s="10">
        <f ca="1">SUMPRODUCT(J915:O915,Results!K$9:P$9)</f>
        <v>-16.044283424085041</v>
      </c>
      <c r="U915" s="10">
        <f ca="1">SUMPRODUCT(J915:O915,Results!K$9:P$9)+Test!$AD$20-Test!$AC$31</f>
        <v>-16.027327367559948</v>
      </c>
      <c r="V915" s="10">
        <f t="shared" ca="1" si="85"/>
        <v>2.4707687467340076</v>
      </c>
      <c r="W915" s="10">
        <f t="shared" ca="1" si="86"/>
        <v>2.5668794218454334</v>
      </c>
      <c r="X915" s="10">
        <f t="shared" ca="1" si="87"/>
        <v>2.9494400620995833</v>
      </c>
      <c r="Y915" s="10">
        <f t="shared" ca="1" si="88"/>
        <v>-2.7246448775313308</v>
      </c>
      <c r="Z915" s="10">
        <f ca="1">I915-Test!$AD$20</f>
        <v>-13.250265895234001</v>
      </c>
      <c r="AA915" s="10">
        <f t="shared" ca="1" si="89"/>
        <v>3.0591895392078321</v>
      </c>
    </row>
    <row r="916" spans="1:27">
      <c r="A916" s="6">
        <f ca="1">LN((RAND()^(-Results!$F$4))-1)</f>
        <v>-0.97088905607159681</v>
      </c>
      <c r="B916" s="6">
        <f ca="1">LN((RAND()^(-Results!$F$4))-1)</f>
        <v>2.117327319630717</v>
      </c>
      <c r="C916" s="6">
        <f ca="1">LN((RAND()^(-Results!$F$4))-1)</f>
        <v>-2.7092158081565181</v>
      </c>
      <c r="D916" s="6">
        <f ca="1">LN((RAND()^(-Results!$F$4))-1)</f>
        <v>-1.6187051682872238</v>
      </c>
      <c r="E916" s="6">
        <f ca="1">LN((RAND()^(-Results!$F$4))-1)</f>
        <v>0.22893592193780071</v>
      </c>
      <c r="F916" s="6">
        <f ca="1">LN((RAND()^(-Results!$F$4))-1)</f>
        <v>2.3849491804119261</v>
      </c>
      <c r="G916" s="6">
        <f ca="1">LN((RAND()^(-Results!$F$4))-1)</f>
        <v>3.9865432465644135</v>
      </c>
      <c r="H916" s="6">
        <f t="shared" ca="1" si="84"/>
        <v>4.0447944170084176</v>
      </c>
      <c r="I916" s="10">
        <f ca="1">SUMPRODUCT(J916:O916,Results!B$12:G$12)+Results!$F$5*H916</f>
        <v>29.300078893599117</v>
      </c>
      <c r="J916" s="10">
        <f ca="1">SUMPRODUCT($A916:$F916,Results!$B$15:$G$15)</f>
        <v>-3.4097484689407351</v>
      </c>
      <c r="K916" s="10">
        <f ca="1">SUMPRODUCT($A916:$F916,Results!$B$16:$G$16)</f>
        <v>1.5181192101847825</v>
      </c>
      <c r="L916" s="10">
        <f ca="1">SUMPRODUCT($A916:$F916,Results!$B$17:$G$17)</f>
        <v>-4.74438066731242</v>
      </c>
      <c r="M916" s="10">
        <f ca="1">SUMPRODUCT($A916:$F916,Results!$B$18:$G$18)</f>
        <v>1.6202686015464725</v>
      </c>
      <c r="N916" s="10">
        <f ca="1">SUMPRODUCT($A916:$F916,Results!$B$19:$G$19)</f>
        <v>0.6240374554513296</v>
      </c>
      <c r="O916" s="10">
        <f ca="1">SUMPRODUCT($A916:$F916,Results!$B$20:$G$20)</f>
        <v>-2.12827945743099</v>
      </c>
      <c r="P916" s="10" cm="1">
        <f t="array" aca="1" ref="P916" ca="1">SUMPRODUCT(J916:O916,TRANSPOSE(Test!BL$20:BL$25))+Test!$AD$20-Test!$BL$27</f>
        <v>7.460271657910436</v>
      </c>
      <c r="Q916" s="10" cm="1">
        <f t="array" aca="1" ref="Q916" ca="1">SUMPRODUCT(J916:O916,TRANSPOSE(Test!ES$20:ES$25))+Test!$AD$20-Test!$ES$27</f>
        <v>7.6093267074389201</v>
      </c>
      <c r="R916" s="10">
        <f ca="1">I916-Results!$E$5*H916</f>
        <v>13.120901225565447</v>
      </c>
      <c r="S916" s="10" cm="1">
        <f t="array" aca="1" ref="S916" ca="1">SUMPRODUCT(J916:O916,TRANSPOSE(Test!AR$28:AR$33))+Test!$AD$20-Test!$AC$26</f>
        <v>3.7810842801383764</v>
      </c>
      <c r="T916" s="10">
        <f ca="1">SUMPRODUCT(J916:O916,Results!K$9:P$9)</f>
        <v>8.3168160196470531</v>
      </c>
      <c r="U916" s="10">
        <f ca="1">SUMPRODUCT(J916:O916,Results!K$9:P$9)+Test!$AD$20-Test!$AC$31</f>
        <v>8.3337720761721457</v>
      </c>
      <c r="V916" s="10">
        <f t="shared" ca="1" si="85"/>
        <v>21.839807235688681</v>
      </c>
      <c r="W916" s="10">
        <f t="shared" ca="1" si="86"/>
        <v>21.690752186160196</v>
      </c>
      <c r="X916" s="10">
        <f t="shared" ca="1" si="87"/>
        <v>16.17917766803367</v>
      </c>
      <c r="Y916" s="10">
        <f t="shared" ca="1" si="88"/>
        <v>25.518994613460741</v>
      </c>
      <c r="Z916" s="10">
        <f ca="1">I916-Test!$AD$20</f>
        <v>29.017950826717232</v>
      </c>
      <c r="AA916" s="10">
        <f t="shared" ca="1" si="89"/>
        <v>20.966306817426972</v>
      </c>
    </row>
    <row r="917" spans="1:27">
      <c r="A917" s="6">
        <f ca="1">LN((RAND()^(-Results!$F$4))-1)</f>
        <v>1.6509060144915211</v>
      </c>
      <c r="B917" s="6">
        <f ca="1">LN((RAND()^(-Results!$F$4))-1)</f>
        <v>2.4326127624538891</v>
      </c>
      <c r="C917" s="6">
        <f ca="1">LN((RAND()^(-Results!$F$4))-1)</f>
        <v>-0.55561527033992197</v>
      </c>
      <c r="D917" s="6">
        <f ca="1">LN((RAND()^(-Results!$F$4))-1)</f>
        <v>-2.1777571031650118</v>
      </c>
      <c r="E917" s="6">
        <f ca="1">LN((RAND()^(-Results!$F$4))-1)</f>
        <v>1.0904873196167584</v>
      </c>
      <c r="F917" s="6">
        <f ca="1">LN((RAND()^(-Results!$F$4))-1)</f>
        <v>0.79931925022311623</v>
      </c>
      <c r="G917" s="6">
        <f ca="1">LN((RAND()^(-Results!$F$4))-1)</f>
        <v>-0.64457470432045338</v>
      </c>
      <c r="H917" s="6">
        <f t="shared" ca="1" si="84"/>
        <v>-0.58632353387644909</v>
      </c>
      <c r="I917" s="10">
        <f ca="1">SUMPRODUCT(J917:O917,Results!B$12:G$12)+Results!$F$5*H917</f>
        <v>20.338786304405311</v>
      </c>
      <c r="J917" s="10">
        <f ca="1">SUMPRODUCT($A917:$F917,Results!$B$15:$G$15)</f>
        <v>-6.4233267125324502</v>
      </c>
      <c r="K917" s="10">
        <f ca="1">SUMPRODUCT($A917:$F917,Results!$B$16:$G$16)</f>
        <v>5.9040741029872716</v>
      </c>
      <c r="L917" s="10">
        <f ca="1">SUMPRODUCT($A917:$F917,Results!$B$17:$G$17)</f>
        <v>-5.103670466633301</v>
      </c>
      <c r="M917" s="10">
        <f ca="1">SUMPRODUCT($A917:$F917,Results!$B$18:$G$18)</f>
        <v>1.8658107707324723</v>
      </c>
      <c r="N917" s="10">
        <f ca="1">SUMPRODUCT($A917:$F917,Results!$B$19:$G$19)</f>
        <v>7.4379369061316121</v>
      </c>
      <c r="O917" s="10">
        <f ca="1">SUMPRODUCT($A917:$F917,Results!$B$20:$G$20)</f>
        <v>-0.38983975175239904</v>
      </c>
      <c r="P917" s="10" cm="1">
        <f t="array" aca="1" ref="P917" ca="1">SUMPRODUCT(J917:O917,TRANSPOSE(Test!BL$20:BL$25))+Test!$AD$20-Test!$BL$27</f>
        <v>22.559833467789886</v>
      </c>
      <c r="Q917" s="10" cm="1">
        <f t="array" aca="1" ref="Q917" ca="1">SUMPRODUCT(J917:O917,TRANSPOSE(Test!ES$20:ES$25))+Test!$AD$20-Test!$ES$27</f>
        <v>22.593345119298824</v>
      </c>
      <c r="R917" s="10">
        <f ca="1">I917-Results!$E$5*H917</f>
        <v>22.684080439911106</v>
      </c>
      <c r="S917" s="10" cm="1">
        <f t="array" aca="1" ref="S917" ca="1">SUMPRODUCT(J917:O917,TRANSPOSE(Test!AR$28:AR$33))+Test!$AD$20-Test!$AC$26</f>
        <v>17.258336475894232</v>
      </c>
      <c r="T917" s="10">
        <f ca="1">SUMPRODUCT(J917:O917,Results!K$9:P$9)</f>
        <v>22.70248019822839</v>
      </c>
      <c r="U917" s="10">
        <f ca="1">SUMPRODUCT(J917:O917,Results!K$9:P$9)+Test!$AD$20-Test!$AC$31</f>
        <v>22.719436254753482</v>
      </c>
      <c r="V917" s="10">
        <f t="shared" ca="1" si="85"/>
        <v>-2.2210471633845756</v>
      </c>
      <c r="W917" s="10">
        <f t="shared" ca="1" si="86"/>
        <v>-2.2545588148935138</v>
      </c>
      <c r="X917" s="10">
        <f t="shared" ca="1" si="87"/>
        <v>-2.3452941355057959</v>
      </c>
      <c r="Y917" s="10">
        <f t="shared" ca="1" si="88"/>
        <v>3.0804498285110782</v>
      </c>
      <c r="Z917" s="10">
        <f ca="1">I917-Test!$AD$20</f>
        <v>20.056658237523425</v>
      </c>
      <c r="AA917" s="10">
        <f t="shared" ca="1" si="89"/>
        <v>-2.3806499503481717</v>
      </c>
    </row>
    <row r="918" spans="1:27">
      <c r="A918" s="6">
        <f ca="1">LN((RAND()^(-Results!$F$4))-1)</f>
        <v>-3.0518695541620593</v>
      </c>
      <c r="B918" s="6">
        <f ca="1">LN((RAND()^(-Results!$F$4))-1)</f>
        <v>-1.9337791820702643E-3</v>
      </c>
      <c r="C918" s="6">
        <f ca="1">LN((RAND()^(-Results!$F$4))-1)</f>
        <v>-1.5882362316645915</v>
      </c>
      <c r="D918" s="6">
        <f ca="1">LN((RAND()^(-Results!$F$4))-1)</f>
        <v>-0.39948364313814261</v>
      </c>
      <c r="E918" s="6">
        <f ca="1">LN((RAND()^(-Results!$F$4))-1)</f>
        <v>0.3036597443310759</v>
      </c>
      <c r="F918" s="6">
        <f ca="1">LN((RAND()^(-Results!$F$4))-1)</f>
        <v>-2.7475748098264079</v>
      </c>
      <c r="G918" s="6">
        <f ca="1">LN((RAND()^(-Results!$F$4))-1)</f>
        <v>0.40204826422972662</v>
      </c>
      <c r="H918" s="6">
        <f t="shared" ca="1" si="84"/>
        <v>0.46029943467373086</v>
      </c>
      <c r="I918" s="10">
        <f ca="1">SUMPRODUCT(J918:O918,Results!B$12:G$12)+Results!$F$5*H918</f>
        <v>-30.802703659956268</v>
      </c>
      <c r="J918" s="10">
        <f ca="1">SUMPRODUCT($A918:$F918,Results!$B$15:$G$15)</f>
        <v>12.52953884209137</v>
      </c>
      <c r="K918" s="10">
        <f ca="1">SUMPRODUCT($A918:$F918,Results!$B$16:$G$16)</f>
        <v>-3.2100413841794926</v>
      </c>
      <c r="L918" s="10">
        <f ca="1">SUMPRODUCT($A918:$F918,Results!$B$17:$G$17)</f>
        <v>0.77998482334218933</v>
      </c>
      <c r="M918" s="10">
        <f ca="1">SUMPRODUCT($A918:$F918,Results!$B$18:$G$18)</f>
        <v>6.9619354625741376</v>
      </c>
      <c r="N918" s="10">
        <f ca="1">SUMPRODUCT($A918:$F918,Results!$B$19:$G$19)</f>
        <v>-9.9148885261827786</v>
      </c>
      <c r="O918" s="10">
        <f ca="1">SUMPRODUCT($A918:$F918,Results!$B$20:$G$20)</f>
        <v>-7.435350760194984</v>
      </c>
      <c r="P918" s="10" cm="1">
        <f t="array" aca="1" ref="P918" ca="1">SUMPRODUCT(J918:O918,TRANSPOSE(Test!BL$20:BL$25))+Test!$AD$20-Test!$BL$27</f>
        <v>-33.465149172926154</v>
      </c>
      <c r="Q918" s="10" cm="1">
        <f t="array" aca="1" ref="Q918" ca="1">SUMPRODUCT(J918:O918,TRANSPOSE(Test!ES$20:ES$25))+Test!$AD$20-Test!$ES$27</f>
        <v>-33.415245206828899</v>
      </c>
      <c r="R918" s="10">
        <f ca="1">I918-Results!$E$5*H918</f>
        <v>-32.643901398651195</v>
      </c>
      <c r="S918" s="10" cm="1">
        <f t="array" aca="1" ref="S918" ca="1">SUMPRODUCT(J918:O918,TRANSPOSE(Test!AR$28:AR$33))+Test!$AD$20-Test!$AC$26</f>
        <v>-35.219015676099843</v>
      </c>
      <c r="T918" s="10">
        <f ca="1">SUMPRODUCT(J918:O918,Results!K$9:P$9)</f>
        <v>-33.170741024282307</v>
      </c>
      <c r="U918" s="10">
        <f ca="1">SUMPRODUCT(J918:O918,Results!K$9:P$9)+Test!$AD$20-Test!$AC$31</f>
        <v>-33.153784967757211</v>
      </c>
      <c r="V918" s="10">
        <f t="shared" ca="1" si="85"/>
        <v>2.6624455129698852</v>
      </c>
      <c r="W918" s="10">
        <f t="shared" ca="1" si="86"/>
        <v>2.612541546872631</v>
      </c>
      <c r="X918" s="10">
        <f t="shared" ca="1" si="87"/>
        <v>1.8411977386949268</v>
      </c>
      <c r="Y918" s="10">
        <f t="shared" ca="1" si="88"/>
        <v>4.4163120161435749</v>
      </c>
      <c r="Z918" s="10">
        <f ca="1">I918-Test!$AD$20</f>
        <v>-31.084831726838154</v>
      </c>
      <c r="AA918" s="10">
        <f t="shared" ca="1" si="89"/>
        <v>2.3510813078009427</v>
      </c>
    </row>
    <row r="919" spans="1:27">
      <c r="A919" s="6">
        <f ca="1">LN((RAND()^(-Results!$F$4))-1)</f>
        <v>2.1034247897486931</v>
      </c>
      <c r="B919" s="6">
        <f ca="1">LN((RAND()^(-Results!$F$4))-1)</f>
        <v>-1.7224260258406778</v>
      </c>
      <c r="C919" s="6">
        <f ca="1">LN((RAND()^(-Results!$F$4))-1)</f>
        <v>-1.3453109465038768</v>
      </c>
      <c r="D919" s="6">
        <f ca="1">LN((RAND()^(-Results!$F$4))-1)</f>
        <v>-1.0773032253437023</v>
      </c>
      <c r="E919" s="6">
        <f ca="1">LN((RAND()^(-Results!$F$4))-1)</f>
        <v>0.19848290501251717</v>
      </c>
      <c r="F919" s="6">
        <f ca="1">LN((RAND()^(-Results!$F$4))-1)</f>
        <v>2.0832436228592477</v>
      </c>
      <c r="G919" s="6">
        <f ca="1">LN((RAND()^(-Results!$F$4))-1)</f>
        <v>1.038980255894755</v>
      </c>
      <c r="H919" s="6">
        <f t="shared" ca="1" si="84"/>
        <v>1.0972314263387593</v>
      </c>
      <c r="I919" s="10">
        <f ca="1">SUMPRODUCT(J919:O919,Results!B$12:G$12)+Results!$F$5*H919</f>
        <v>25.245921716311891</v>
      </c>
      <c r="J919" s="10">
        <f ca="1">SUMPRODUCT($A919:$F919,Results!$B$15:$G$15)</f>
        <v>-10.082852381799626</v>
      </c>
      <c r="K919" s="10">
        <f ca="1">SUMPRODUCT($A919:$F919,Results!$B$16:$G$16)</f>
        <v>-0.32516925161326382</v>
      </c>
      <c r="L919" s="10">
        <f ca="1">SUMPRODUCT($A919:$F919,Results!$B$17:$G$17)</f>
        <v>-6.4889536381018473</v>
      </c>
      <c r="M919" s="10">
        <f ca="1">SUMPRODUCT($A919:$F919,Results!$B$18:$G$18)</f>
        <v>-1.4941222891038008</v>
      </c>
      <c r="N919" s="10">
        <f ca="1">SUMPRODUCT($A919:$F919,Results!$B$19:$G$19)</f>
        <v>2.3615973722896824</v>
      </c>
      <c r="O919" s="10">
        <f ca="1">SUMPRODUCT($A919:$F919,Results!$B$20:$G$20)</f>
        <v>1.6850377916336863</v>
      </c>
      <c r="P919" s="10" cm="1">
        <f t="array" aca="1" ref="P919" ca="1">SUMPRODUCT(J919:O919,TRANSPOSE(Test!BL$20:BL$25))+Test!$AD$20-Test!$BL$27</f>
        <v>19.72366725747273</v>
      </c>
      <c r="Q919" s="10" cm="1">
        <f t="array" aca="1" ref="Q919" ca="1">SUMPRODUCT(J919:O919,TRANSPOSE(Test!ES$20:ES$25))+Test!$AD$20-Test!$ES$27</f>
        <v>19.628150105322341</v>
      </c>
      <c r="R919" s="10">
        <f ca="1">I919-Results!$E$5*H919</f>
        <v>20.856996010956856</v>
      </c>
      <c r="S919" s="10" cm="1">
        <f t="array" aca="1" ref="S919" ca="1">SUMPRODUCT(J919:O919,TRANSPOSE(Test!AR$28:AR$33))+Test!$AD$20-Test!$AC$26</f>
        <v>17.280876536064898</v>
      </c>
      <c r="T919" s="10">
        <f ca="1">SUMPRODUCT(J919:O919,Results!K$9:P$9)</f>
        <v>19.095038565872123</v>
      </c>
      <c r="U919" s="10">
        <f ca="1">SUMPRODUCT(J919:O919,Results!K$9:P$9)+Test!$AD$20-Test!$AC$31</f>
        <v>19.111994622397216</v>
      </c>
      <c r="V919" s="10">
        <f t="shared" ca="1" si="85"/>
        <v>5.5222544588391607</v>
      </c>
      <c r="W919" s="10">
        <f t="shared" ca="1" si="86"/>
        <v>5.6177716109895499</v>
      </c>
      <c r="X919" s="10">
        <f t="shared" ca="1" si="87"/>
        <v>4.3889257053550352</v>
      </c>
      <c r="Y919" s="10">
        <f t="shared" ca="1" si="88"/>
        <v>7.9650451802469924</v>
      </c>
      <c r="Z919" s="10">
        <f ca="1">I919-Test!$AD$20</f>
        <v>24.963793649430006</v>
      </c>
      <c r="AA919" s="10">
        <f t="shared" ca="1" si="89"/>
        <v>6.1339270939146751</v>
      </c>
    </row>
    <row r="920" spans="1:27">
      <c r="A920" s="6">
        <f ca="1">LN((RAND()^(-Results!$F$4))-1)</f>
        <v>1.1774422178576562</v>
      </c>
      <c r="B920" s="6">
        <f ca="1">LN((RAND()^(-Results!$F$4))-1)</f>
        <v>-1.6615960252169926</v>
      </c>
      <c r="C920" s="6">
        <f ca="1">LN((RAND()^(-Results!$F$4))-1)</f>
        <v>-1.1996711305853291</v>
      </c>
      <c r="D920" s="6">
        <f ca="1">LN((RAND()^(-Results!$F$4))-1)</f>
        <v>7.8571315777186082E-2</v>
      </c>
      <c r="E920" s="6">
        <f ca="1">LN((RAND()^(-Results!$F$4))-1)</f>
        <v>2.2849681045631134</v>
      </c>
      <c r="F920" s="6">
        <f ca="1">LN((RAND()^(-Results!$F$4))-1)</f>
        <v>0.35124546160587988</v>
      </c>
      <c r="G920" s="6">
        <f ca="1">LN((RAND()^(-Results!$F$4))-1)</f>
        <v>0.45598101073838238</v>
      </c>
      <c r="H920" s="6">
        <f t="shared" ca="1" si="84"/>
        <v>0.51423218118238667</v>
      </c>
      <c r="I920" s="10">
        <f ca="1">SUMPRODUCT(J920:O920,Results!B$12:G$12)+Results!$F$5*H920</f>
        <v>15.515700913002236</v>
      </c>
      <c r="J920" s="10">
        <f ca="1">SUMPRODUCT($A920:$F920,Results!$B$15:$G$15)</f>
        <v>-7.6358211923368486</v>
      </c>
      <c r="K920" s="10">
        <f ca="1">SUMPRODUCT($A920:$F920,Results!$B$16:$G$16)</f>
        <v>2.43032940010026</v>
      </c>
      <c r="L920" s="10">
        <f ca="1">SUMPRODUCT($A920:$F920,Results!$B$17:$G$17)</f>
        <v>-12.66685832471831</v>
      </c>
      <c r="M920" s="10">
        <f ca="1">SUMPRODUCT($A920:$F920,Results!$B$18:$G$18)</f>
        <v>0.84822800123932107</v>
      </c>
      <c r="N920" s="10">
        <f ca="1">SUMPRODUCT($A920:$F920,Results!$B$19:$G$19)</f>
        <v>-2.9231365647296537</v>
      </c>
      <c r="O920" s="10">
        <f ca="1">SUMPRODUCT($A920:$F920,Results!$B$20:$G$20)</f>
        <v>-1.890525758350075</v>
      </c>
      <c r="P920" s="10" cm="1">
        <f t="array" aca="1" ref="P920" ca="1">SUMPRODUCT(J920:O920,TRANSPOSE(Test!BL$20:BL$25))+Test!$AD$20-Test!$BL$27</f>
        <v>13.274983521033919</v>
      </c>
      <c r="Q920" s="10" cm="1">
        <f t="array" aca="1" ref="Q920" ca="1">SUMPRODUCT(J920:O920,TRANSPOSE(Test!ES$20:ES$25))+Test!$AD$20-Test!$ES$27</f>
        <v>13.213584574026932</v>
      </c>
      <c r="R920" s="10">
        <f ca="1">I920-Results!$E$5*H920</f>
        <v>13.45877218827269</v>
      </c>
      <c r="S920" s="10" cm="1">
        <f t="array" aca="1" ref="S920" ca="1">SUMPRODUCT(J920:O920,TRANSPOSE(Test!AR$28:AR$33))+Test!$AD$20-Test!$AC$26</f>
        <v>9.6976171704212799</v>
      </c>
      <c r="T920" s="10">
        <f ca="1">SUMPRODUCT(J920:O920,Results!K$9:P$9)</f>
        <v>12.887051037001777</v>
      </c>
      <c r="U920" s="10">
        <f ca="1">SUMPRODUCT(J920:O920,Results!K$9:P$9)+Test!$AD$20-Test!$AC$31</f>
        <v>12.90400709352687</v>
      </c>
      <c r="V920" s="10">
        <f t="shared" ca="1" si="85"/>
        <v>2.2407173919683174</v>
      </c>
      <c r="W920" s="10">
        <f t="shared" ca="1" si="86"/>
        <v>2.3021163389753045</v>
      </c>
      <c r="X920" s="10">
        <f t="shared" ca="1" si="87"/>
        <v>2.0569287247295467</v>
      </c>
      <c r="Y920" s="10">
        <f t="shared" ca="1" si="88"/>
        <v>5.8180837425809564</v>
      </c>
      <c r="Z920" s="10">
        <f ca="1">I920-Test!$AD$20</f>
        <v>15.233572846120351</v>
      </c>
      <c r="AA920" s="10">
        <f t="shared" ca="1" si="89"/>
        <v>2.6116938194753665</v>
      </c>
    </row>
    <row r="921" spans="1:27">
      <c r="A921" s="6">
        <f ca="1">LN((RAND()^(-Results!$F$4))-1)</f>
        <v>-1.5965125194180938</v>
      </c>
      <c r="B921" s="6">
        <f ca="1">LN((RAND()^(-Results!$F$4))-1)</f>
        <v>-5.9904819633373255E-2</v>
      </c>
      <c r="C921" s="6">
        <f ca="1">LN((RAND()^(-Results!$F$4))-1)</f>
        <v>-2.3372633733854125</v>
      </c>
      <c r="D921" s="6">
        <f ca="1">LN((RAND()^(-Results!$F$4))-1)</f>
        <v>4.2303805921403947</v>
      </c>
      <c r="E921" s="6">
        <f ca="1">LN((RAND()^(-Results!$F$4))-1)</f>
        <v>0.87122615276233506</v>
      </c>
      <c r="F921" s="6">
        <f ca="1">LN((RAND()^(-Results!$F$4))-1)</f>
        <v>-0.92501693059376</v>
      </c>
      <c r="G921" s="6">
        <f ca="1">LN((RAND()^(-Results!$F$4))-1)</f>
        <v>-1.8387507439193818</v>
      </c>
      <c r="H921" s="6">
        <f t="shared" ca="1" si="84"/>
        <v>-1.7804995734753775</v>
      </c>
      <c r="I921" s="10">
        <f ca="1">SUMPRODUCT(J921:O921,Results!B$12:G$12)+Results!$F$5*H921</f>
        <v>-19.511872136721212</v>
      </c>
      <c r="J921" s="10">
        <f ca="1">SUMPRODUCT($A921:$F921,Results!$B$15:$G$15)</f>
        <v>-0.68272894554229469</v>
      </c>
      <c r="K921" s="10">
        <f ca="1">SUMPRODUCT($A921:$F921,Results!$B$16:$G$16)</f>
        <v>-5.5233534468285992</v>
      </c>
      <c r="L921" s="10">
        <f ca="1">SUMPRODUCT($A921:$F921,Results!$B$17:$G$17)</f>
        <v>-3.6378011783135547</v>
      </c>
      <c r="M921" s="10">
        <f ca="1">SUMPRODUCT($A921:$F921,Results!$B$18:$G$18)</f>
        <v>3.0380330311834278</v>
      </c>
      <c r="N921" s="10">
        <f ca="1">SUMPRODUCT($A921:$F921,Results!$B$19:$G$19)</f>
        <v>-8.3075539455466707</v>
      </c>
      <c r="O921" s="10">
        <f ca="1">SUMPRODUCT($A921:$F921,Results!$B$20:$G$20)</f>
        <v>-3.2451392360427134</v>
      </c>
      <c r="P921" s="10" cm="1">
        <f t="array" aca="1" ref="P921" ca="1">SUMPRODUCT(J921:O921,TRANSPOSE(Test!BL$20:BL$25))+Test!$AD$20-Test!$BL$27</f>
        <v>-11.520037156751965</v>
      </c>
      <c r="Q921" s="10" cm="1">
        <f t="array" aca="1" ref="Q921" ca="1">SUMPRODUCT(J921:O921,TRANSPOSE(Test!ES$20:ES$25))+Test!$AD$20-Test!$ES$27</f>
        <v>-11.356285886749605</v>
      </c>
      <c r="R921" s="10">
        <f ca="1">I921-Results!$E$5*H921</f>
        <v>-12.389873842819703</v>
      </c>
      <c r="S921" s="10" cm="1">
        <f t="array" aca="1" ref="S921" ca="1">SUMPRODUCT(J921:O921,TRANSPOSE(Test!AR$28:AR$33))+Test!$AD$20-Test!$AC$26</f>
        <v>-13.615672579837607</v>
      </c>
      <c r="T921" s="10">
        <f ca="1">SUMPRODUCT(J921:O921,Results!K$9:P$9)</f>
        <v>-10.4529806793447</v>
      </c>
      <c r="U921" s="10">
        <f ca="1">SUMPRODUCT(J921:O921,Results!K$9:P$9)+Test!$AD$20-Test!$AC$31</f>
        <v>-10.436024622819607</v>
      </c>
      <c r="V921" s="10">
        <f t="shared" ca="1" si="85"/>
        <v>-7.9918349799692479</v>
      </c>
      <c r="W921" s="10">
        <f t="shared" ca="1" si="86"/>
        <v>-8.1555862499716074</v>
      </c>
      <c r="X921" s="10">
        <f t="shared" ca="1" si="87"/>
        <v>-7.121998293901509</v>
      </c>
      <c r="Y921" s="10">
        <f t="shared" ca="1" si="88"/>
        <v>-5.8961995568836052</v>
      </c>
      <c r="Z921" s="10">
        <f ca="1">I921-Test!$AD$20</f>
        <v>-19.794000203603098</v>
      </c>
      <c r="AA921" s="10">
        <f t="shared" ca="1" si="89"/>
        <v>-9.0758475139016053</v>
      </c>
    </row>
    <row r="922" spans="1:27">
      <c r="A922" s="6">
        <f ca="1">LN((RAND()^(-Results!$F$4))-1)</f>
        <v>0.13507969844016382</v>
      </c>
      <c r="B922" s="6">
        <f ca="1">LN((RAND()^(-Results!$F$4))-1)</f>
        <v>1.2455591994054225</v>
      </c>
      <c r="C922" s="6">
        <f ca="1">LN((RAND()^(-Results!$F$4))-1)</f>
        <v>0.86029598854546785</v>
      </c>
      <c r="D922" s="6">
        <f ca="1">LN((RAND()^(-Results!$F$4))-1)</f>
        <v>2.8367794160454043</v>
      </c>
      <c r="E922" s="6">
        <f ca="1">LN((RAND()^(-Results!$F$4))-1)</f>
        <v>-2.0663277402589149</v>
      </c>
      <c r="F922" s="6">
        <f ca="1">LN((RAND()^(-Results!$F$4))-1)</f>
        <v>-0.43924914082001859</v>
      </c>
      <c r="G922" s="6">
        <f ca="1">LN((RAND()^(-Results!$F$4))-1)</f>
        <v>0.75381838861223582</v>
      </c>
      <c r="H922" s="6">
        <f t="shared" ca="1" si="84"/>
        <v>0.81206955905624012</v>
      </c>
      <c r="I922" s="10">
        <f ca="1">SUMPRODUCT(J922:O922,Results!B$12:G$12)+Results!$F$5*H922</f>
        <v>0.91360463103764999</v>
      </c>
      <c r="J922" s="10">
        <f ca="1">SUMPRODUCT($A922:$F922,Results!$B$15:$G$15)</f>
        <v>0.95973433198474334</v>
      </c>
      <c r="K922" s="10">
        <f ca="1">SUMPRODUCT($A922:$F922,Results!$B$16:$G$16)</f>
        <v>-5.2687249487643637</v>
      </c>
      <c r="L922" s="10">
        <f ca="1">SUMPRODUCT($A922:$F922,Results!$B$17:$G$17)</f>
        <v>11.520627298124086</v>
      </c>
      <c r="M922" s="10">
        <f ca="1">SUMPRODUCT($A922:$F922,Results!$B$18:$G$18)</f>
        <v>-1.5397886276125314</v>
      </c>
      <c r="N922" s="10">
        <f ca="1">SUMPRODUCT($A922:$F922,Results!$B$19:$G$19)</f>
        <v>3.867382715536138</v>
      </c>
      <c r="O922" s="10">
        <f ca="1">SUMPRODUCT($A922:$F922,Results!$B$20:$G$20)</f>
        <v>3.8307055716465479</v>
      </c>
      <c r="P922" s="10" cm="1">
        <f t="array" aca="1" ref="P922" ca="1">SUMPRODUCT(J922:O922,TRANSPOSE(Test!BL$20:BL$25))+Test!$AD$20-Test!$BL$27</f>
        <v>-3.6293354432639533</v>
      </c>
      <c r="Q922" s="10" cm="1">
        <f t="array" aca="1" ref="Q922" ca="1">SUMPRODUCT(J922:O922,TRANSPOSE(Test!ES$20:ES$25))+Test!$AD$20-Test!$ES$27</f>
        <v>-3.5381707961443687</v>
      </c>
      <c r="R922" s="10">
        <f ca="1">I922-Results!$E$5*H922</f>
        <v>-2.3346736051873105</v>
      </c>
      <c r="S922" s="10" cm="1">
        <f t="array" aca="1" ref="S922" ca="1">SUMPRODUCT(J922:O922,TRANSPOSE(Test!AR$28:AR$33))+Test!$AD$20-Test!$AC$26</f>
        <v>-1.1438581015664613</v>
      </c>
      <c r="T922" s="10">
        <f ca="1">SUMPRODUCT(J922:O922,Results!K$9:P$9)</f>
        <v>-3.0405678725338268</v>
      </c>
      <c r="U922" s="10">
        <f ca="1">SUMPRODUCT(J922:O922,Results!K$9:P$9)+Test!$AD$20-Test!$AC$31</f>
        <v>-3.0236118160087346</v>
      </c>
      <c r="V922" s="10">
        <f t="shared" ca="1" si="85"/>
        <v>4.5429400743016028</v>
      </c>
      <c r="W922" s="10">
        <f t="shared" ca="1" si="86"/>
        <v>4.4517754271820191</v>
      </c>
      <c r="X922" s="10">
        <f t="shared" ca="1" si="87"/>
        <v>3.2482782362249605</v>
      </c>
      <c r="Y922" s="10">
        <f t="shared" ca="1" si="88"/>
        <v>2.0574627326041113</v>
      </c>
      <c r="Z922" s="10">
        <f ca="1">I922-Test!$AD$20</f>
        <v>0.6314765641557647</v>
      </c>
      <c r="AA922" s="10">
        <f t="shared" ca="1" si="89"/>
        <v>3.9372164470463846</v>
      </c>
    </row>
    <row r="923" spans="1:27">
      <c r="A923" s="6">
        <f ca="1">LN((RAND()^(-Results!$F$4))-1)</f>
        <v>-2.4141188746385973</v>
      </c>
      <c r="B923" s="6">
        <f ca="1">LN((RAND()^(-Results!$F$4))-1)</f>
        <v>2.9675155758895837</v>
      </c>
      <c r="C923" s="6">
        <f ca="1">LN((RAND()^(-Results!$F$4))-1)</f>
        <v>-0.68091289812767042</v>
      </c>
      <c r="D923" s="6">
        <f ca="1">LN((RAND()^(-Results!$F$4))-1)</f>
        <v>-0.8659225108602483</v>
      </c>
      <c r="E923" s="6">
        <f ca="1">LN((RAND()^(-Results!$F$4))-1)</f>
        <v>-0.1284992239259054</v>
      </c>
      <c r="F923" s="6">
        <f ca="1">LN((RAND()^(-Results!$F$4))-1)</f>
        <v>-1.3122922199381919</v>
      </c>
      <c r="G923" s="6">
        <f ca="1">LN((RAND()^(-Results!$F$4))-1)</f>
        <v>-2.8801123862799956</v>
      </c>
      <c r="H923" s="6">
        <f t="shared" ca="1" si="84"/>
        <v>-2.8218612158359915</v>
      </c>
      <c r="I923" s="10">
        <f ca="1">SUMPRODUCT(J923:O923,Results!B$12:G$12)+Results!$F$5*H923</f>
        <v>-30.469284263982161</v>
      </c>
      <c r="J923" s="10">
        <f ca="1">SUMPRODUCT($A923:$F923,Results!$B$15:$G$15)</f>
        <v>9.1925931616775856</v>
      </c>
      <c r="K923" s="10">
        <f ca="1">SUMPRODUCT($A923:$F923,Results!$B$16:$G$16)</f>
        <v>0.78941601145687446</v>
      </c>
      <c r="L923" s="10">
        <f ca="1">SUMPRODUCT($A923:$F923,Results!$B$17:$G$17)</f>
        <v>3.9052529984478008</v>
      </c>
      <c r="M923" s="10">
        <f ca="1">SUMPRODUCT($A923:$F923,Results!$B$18:$G$18)</f>
        <v>4.6702410633217788</v>
      </c>
      <c r="N923" s="10">
        <f ca="1">SUMPRODUCT($A923:$F923,Results!$B$19:$G$19)</f>
        <v>-1.6344545975463469</v>
      </c>
      <c r="O923" s="10">
        <f ca="1">SUMPRODUCT($A923:$F923,Results!$B$20:$G$20)</f>
        <v>-4.2775175686059086</v>
      </c>
      <c r="P923" s="10" cm="1">
        <f t="array" aca="1" ref="P923" ca="1">SUMPRODUCT(J923:O923,TRANSPOSE(Test!BL$20:BL$25))+Test!$AD$20-Test!$BL$27</f>
        <v>-17.36564688608367</v>
      </c>
      <c r="Q923" s="10" cm="1">
        <f t="array" aca="1" ref="Q923" ca="1">SUMPRODUCT(J923:O923,TRANSPOSE(Test!ES$20:ES$25))+Test!$AD$20-Test!$ES$27</f>
        <v>-17.213399512424527</v>
      </c>
      <c r="R923" s="10">
        <f ca="1">I923-Results!$E$5*H923</f>
        <v>-19.181839400638196</v>
      </c>
      <c r="S923" s="10" cm="1">
        <f t="array" aca="1" ref="S923" ca="1">SUMPRODUCT(J923:O923,TRANSPOSE(Test!AR$28:AR$33))+Test!$AD$20-Test!$AC$26</f>
        <v>-18.930156413945358</v>
      </c>
      <c r="T923" s="10">
        <f ca="1">SUMPRODUCT(J923:O923,Results!K$9:P$9)</f>
        <v>-16.462528482381341</v>
      </c>
      <c r="U923" s="10">
        <f ca="1">SUMPRODUCT(J923:O923,Results!K$9:P$9)+Test!$AD$20-Test!$AC$31</f>
        <v>-16.445572425856248</v>
      </c>
      <c r="V923" s="10">
        <f t="shared" ca="1" si="85"/>
        <v>-13.10363737789849</v>
      </c>
      <c r="W923" s="10">
        <f t="shared" ca="1" si="86"/>
        <v>-13.255884751557634</v>
      </c>
      <c r="X923" s="10">
        <f t="shared" ca="1" si="87"/>
        <v>-11.287444863343964</v>
      </c>
      <c r="Y923" s="10">
        <f t="shared" ca="1" si="88"/>
        <v>-11.539127850036802</v>
      </c>
      <c r="Z923" s="10">
        <f ca="1">I923-Test!$AD$20</f>
        <v>-30.751412330864046</v>
      </c>
      <c r="AA923" s="10">
        <f t="shared" ca="1" si="89"/>
        <v>-14.023711838125912</v>
      </c>
    </row>
    <row r="924" spans="1:27">
      <c r="A924" s="6">
        <f ca="1">LN((RAND()^(-Results!$F$4))-1)</f>
        <v>1.5263909663733701</v>
      </c>
      <c r="B924" s="6">
        <f ca="1">LN((RAND()^(-Results!$F$4))-1)</f>
        <v>1.025094089485634</v>
      </c>
      <c r="C924" s="6">
        <f ca="1">LN((RAND()^(-Results!$F$4))-1)</f>
        <v>1.7295474249254172</v>
      </c>
      <c r="D924" s="6">
        <f ca="1">LN((RAND()^(-Results!$F$4))-1)</f>
        <v>0.50033077867515374</v>
      </c>
      <c r="E924" s="6">
        <f ca="1">LN((RAND()^(-Results!$F$4))-1)</f>
        <v>-0.60529564691217519</v>
      </c>
      <c r="F924" s="6">
        <f ca="1">LN((RAND()^(-Results!$F$4))-1)</f>
        <v>2.1904188898148091</v>
      </c>
      <c r="G924" s="6">
        <f ca="1">LN((RAND()^(-Results!$F$4))-1)</f>
        <v>0.94431319315977968</v>
      </c>
      <c r="H924" s="6">
        <f t="shared" ca="1" si="84"/>
        <v>1.002564363603784</v>
      </c>
      <c r="I924" s="10">
        <f ca="1">SUMPRODUCT(J924:O924,Results!B$12:G$12)+Results!$F$5*H924</f>
        <v>26.665569491411723</v>
      </c>
      <c r="J924" s="10">
        <f ca="1">SUMPRODUCT($A924:$F924,Results!$B$15:$G$15)</f>
        <v>-6.9364196262608511</v>
      </c>
      <c r="K924" s="10">
        <f ca="1">SUMPRODUCT($A924:$F924,Results!$B$16:$G$16)</f>
        <v>3.0388266168096552</v>
      </c>
      <c r="L924" s="10">
        <f ca="1">SUMPRODUCT($A924:$F924,Results!$B$17:$G$17)</f>
        <v>2.4098826132029734</v>
      </c>
      <c r="M924" s="10">
        <f ca="1">SUMPRODUCT($A924:$F924,Results!$B$18:$G$18)</f>
        <v>-6.0406075838956372</v>
      </c>
      <c r="N924" s="10">
        <f ca="1">SUMPRODUCT($A924:$F924,Results!$B$19:$G$19)</f>
        <v>8.0731363153432891</v>
      </c>
      <c r="O924" s="10">
        <f ca="1">SUMPRODUCT($A924:$F924,Results!$B$20:$G$20)</f>
        <v>6.102485334423239</v>
      </c>
      <c r="P924" s="10" cm="1">
        <f t="array" aca="1" ref="P924" ca="1">SUMPRODUCT(J924:O924,TRANSPOSE(Test!BL$20:BL$25))+Test!$AD$20-Test!$BL$27</f>
        <v>21.769404922269146</v>
      </c>
      <c r="Q924" s="10" cm="1">
        <f t="array" aca="1" ref="Q924" ca="1">SUMPRODUCT(J924:O924,TRANSPOSE(Test!ES$20:ES$25))+Test!$AD$20-Test!$ES$27</f>
        <v>21.794652140842654</v>
      </c>
      <c r="R924" s="10">
        <f ca="1">I924-Results!$E$5*H924</f>
        <v>22.655312036996587</v>
      </c>
      <c r="S924" s="10" cm="1">
        <f t="array" aca="1" ref="S924" ca="1">SUMPRODUCT(J924:O924,TRANSPOSE(Test!AR$28:AR$33))+Test!$AD$20-Test!$AC$26</f>
        <v>24.716946473546628</v>
      </c>
      <c r="T924" s="10">
        <f ca="1">SUMPRODUCT(J924:O924,Results!K$9:P$9)</f>
        <v>21.907092111605312</v>
      </c>
      <c r="U924" s="10">
        <f ca="1">SUMPRODUCT(J924:O924,Results!K$9:P$9)+Test!$AD$20-Test!$AC$31</f>
        <v>21.924048168130405</v>
      </c>
      <c r="V924" s="10">
        <f t="shared" ca="1" si="85"/>
        <v>4.8961645691425772</v>
      </c>
      <c r="W924" s="10">
        <f t="shared" ca="1" si="86"/>
        <v>4.8709173505690693</v>
      </c>
      <c r="X924" s="10">
        <f t="shared" ca="1" si="87"/>
        <v>4.0102574544151359</v>
      </c>
      <c r="Y924" s="10">
        <f t="shared" ca="1" si="88"/>
        <v>1.9486230178650956</v>
      </c>
      <c r="Z924" s="10">
        <f ca="1">I924-Test!$AD$20</f>
        <v>26.383441424529838</v>
      </c>
      <c r="AA924" s="10">
        <f t="shared" ca="1" si="89"/>
        <v>4.7415213232813187</v>
      </c>
    </row>
    <row r="925" spans="1:27">
      <c r="A925" s="6">
        <f ca="1">LN((RAND()^(-Results!$F$4))-1)</f>
        <v>-7.4353874187299534E-3</v>
      </c>
      <c r="B925" s="6">
        <f ca="1">LN((RAND()^(-Results!$F$4))-1)</f>
        <v>-2.0308922610583724</v>
      </c>
      <c r="C925" s="6">
        <f ca="1">LN((RAND()^(-Results!$F$4))-1)</f>
        <v>-1.9328243339585598</v>
      </c>
      <c r="D925" s="6">
        <f ca="1">LN((RAND()^(-Results!$F$4))-1)</f>
        <v>-0.52304453439262155</v>
      </c>
      <c r="E925" s="6">
        <f ca="1">LN((RAND()^(-Results!$F$4))-1)</f>
        <v>-0.13062786113588137</v>
      </c>
      <c r="F925" s="6">
        <f ca="1">LN((RAND()^(-Results!$F$4))-1)</f>
        <v>-0.76856269380746189</v>
      </c>
      <c r="G925" s="6">
        <f ca="1">LN((RAND()^(-Results!$F$4))-1)</f>
        <v>-0.16259873549279005</v>
      </c>
      <c r="H925" s="6">
        <f t="shared" ca="1" si="84"/>
        <v>-0.1043475650487858</v>
      </c>
      <c r="I925" s="10">
        <f ca="1">SUMPRODUCT(J925:O925,Results!B$12:G$12)+Results!$F$5*H925</f>
        <v>-10.055054601408646</v>
      </c>
      <c r="J925" s="10">
        <f ca="1">SUMPRODUCT($A925:$F925,Results!$B$15:$G$15)</f>
        <v>0.83182232267041245</v>
      </c>
      <c r="K925" s="10">
        <f ca="1">SUMPRODUCT($A925:$F925,Results!$B$16:$G$16)</f>
        <v>-4.710118907684298</v>
      </c>
      <c r="L925" s="10">
        <f ca="1">SUMPRODUCT($A925:$F925,Results!$B$17:$G$17)</f>
        <v>-2.2081445923184284</v>
      </c>
      <c r="M925" s="10">
        <f ca="1">SUMPRODUCT($A925:$F925,Results!$B$18:$G$18)</f>
        <v>3.5935129498380434</v>
      </c>
      <c r="N925" s="10">
        <f ca="1">SUMPRODUCT($A925:$F925,Results!$B$19:$G$19)</f>
        <v>-4.8289346645918236</v>
      </c>
      <c r="O925" s="10">
        <f ca="1">SUMPRODUCT($A925:$F925,Results!$B$20:$G$20)</f>
        <v>-3.0209903520733263</v>
      </c>
      <c r="P925" s="10" cm="1">
        <f t="array" aca="1" ref="P925" ca="1">SUMPRODUCT(J925:O925,TRANSPOSE(Test!BL$20:BL$25))+Test!$AD$20-Test!$BL$27</f>
        <v>-9.61897435810695</v>
      </c>
      <c r="Q925" s="10" cm="1">
        <f t="array" aca="1" ref="Q925" ca="1">SUMPRODUCT(J925:O925,TRANSPOSE(Test!ES$20:ES$25))+Test!$AD$20-Test!$ES$27</f>
        <v>-9.6979653784737447</v>
      </c>
      <c r="R925" s="10">
        <f ca="1">I925-Results!$E$5*H925</f>
        <v>-9.6376643412135028</v>
      </c>
      <c r="S925" s="10" cm="1">
        <f t="array" aca="1" ref="S925" ca="1">SUMPRODUCT(J925:O925,TRANSPOSE(Test!AR$28:AR$33))+Test!$AD$20-Test!$AC$26</f>
        <v>-12.349734881310237</v>
      </c>
      <c r="T925" s="10">
        <f ca="1">SUMPRODUCT(J925:O925,Results!K$9:P$9)</f>
        <v>-10.12543986938592</v>
      </c>
      <c r="U925" s="10">
        <f ca="1">SUMPRODUCT(J925:O925,Results!K$9:P$9)+Test!$AD$20-Test!$AC$31</f>
        <v>-10.108483812860827</v>
      </c>
      <c r="V925" s="10">
        <f t="shared" ca="1" si="85"/>
        <v>-0.4360802433016957</v>
      </c>
      <c r="W925" s="10">
        <f t="shared" ca="1" si="86"/>
        <v>-0.35708922293490097</v>
      </c>
      <c r="X925" s="10">
        <f t="shared" ca="1" si="87"/>
        <v>-0.41739026019514291</v>
      </c>
      <c r="Y925" s="10">
        <f t="shared" ca="1" si="88"/>
        <v>2.2946802799015913</v>
      </c>
      <c r="Z925" s="10">
        <f ca="1">I925-Test!$AD$20</f>
        <v>-10.337182668290531</v>
      </c>
      <c r="AA925" s="10">
        <f t="shared" ca="1" si="89"/>
        <v>5.3429211452181491E-2</v>
      </c>
    </row>
    <row r="926" spans="1:27">
      <c r="A926" s="6">
        <f ca="1">LN((RAND()^(-Results!$F$4))-1)</f>
        <v>-0.34345993092110383</v>
      </c>
      <c r="B926" s="6">
        <f ca="1">LN((RAND()^(-Results!$F$4))-1)</f>
        <v>0.54954757878600347</v>
      </c>
      <c r="C926" s="6">
        <f ca="1">LN((RAND()^(-Results!$F$4))-1)</f>
        <v>-3.5297807695069832</v>
      </c>
      <c r="D926" s="6">
        <f ca="1">LN((RAND()^(-Results!$F$4))-1)</f>
        <v>1.4207139304474312</v>
      </c>
      <c r="E926" s="6">
        <f ca="1">LN((RAND()^(-Results!$F$4))-1)</f>
        <v>1.8108680227793406</v>
      </c>
      <c r="F926" s="6">
        <f ca="1">LN((RAND()^(-Results!$F$4))-1)</f>
        <v>-4.6226328916674868</v>
      </c>
      <c r="G926" s="6">
        <f ca="1">LN((RAND()^(-Results!$F$4))-1)</f>
        <v>-0.66436980056237194</v>
      </c>
      <c r="H926" s="6">
        <f t="shared" ca="1" si="84"/>
        <v>-0.60611863011836764</v>
      </c>
      <c r="I926" s="10">
        <f ca="1">SUMPRODUCT(J926:O926,Results!B$12:G$12)+Results!$F$5*H926</f>
        <v>-19.294410258259351</v>
      </c>
      <c r="J926" s="10">
        <f ca="1">SUMPRODUCT($A926:$F926,Results!$B$15:$G$15)</f>
        <v>3.2858399371590163</v>
      </c>
      <c r="K926" s="10">
        <f ca="1">SUMPRODUCT($A926:$F926,Results!$B$16:$G$16)</f>
        <v>-5.1527093654109795</v>
      </c>
      <c r="L926" s="10">
        <f ca="1">SUMPRODUCT($A926:$F926,Results!$B$17:$G$17)</f>
        <v>-5.3730681392059187</v>
      </c>
      <c r="M926" s="10">
        <f ca="1">SUMPRODUCT($A926:$F926,Results!$B$18:$G$18)</f>
        <v>12.996712648075714</v>
      </c>
      <c r="N926" s="10">
        <f ca="1">SUMPRODUCT($A926:$F926,Results!$B$19:$G$19)</f>
        <v>-7.1335817264689521</v>
      </c>
      <c r="O926" s="10">
        <f ca="1">SUMPRODUCT($A926:$F926,Results!$B$20:$G$20)</f>
        <v>-9.488703074212939</v>
      </c>
      <c r="P926" s="10" cm="1">
        <f t="array" aca="1" ref="P926" ca="1">SUMPRODUCT(J926:O926,TRANSPOSE(Test!BL$20:BL$25))+Test!$AD$20-Test!$BL$27</f>
        <v>-17.371220741649456</v>
      </c>
      <c r="Q926" s="10" cm="1">
        <f t="array" aca="1" ref="Q926" ca="1">SUMPRODUCT(J926:O926,TRANSPOSE(Test!ES$20:ES$25))+Test!$AD$20-Test!$ES$27</f>
        <v>-17.316443497186118</v>
      </c>
      <c r="R926" s="10">
        <f ca="1">I926-Results!$E$5*H926</f>
        <v>-16.86993573778588</v>
      </c>
      <c r="S926" s="10" cm="1">
        <f t="array" aca="1" ref="S926" ca="1">SUMPRODUCT(J926:O926,TRANSPOSE(Test!AR$28:AR$33))+Test!$AD$20-Test!$AC$26</f>
        <v>-28.067704136985398</v>
      </c>
      <c r="T926" s="10">
        <f ca="1">SUMPRODUCT(J926:O926,Results!K$9:P$9)</f>
        <v>-17.014000361672345</v>
      </c>
      <c r="U926" s="10">
        <f ca="1">SUMPRODUCT(J926:O926,Results!K$9:P$9)+Test!$AD$20-Test!$AC$31</f>
        <v>-16.997044305147252</v>
      </c>
      <c r="V926" s="10">
        <f t="shared" ca="1" si="85"/>
        <v>-1.9231895166098951</v>
      </c>
      <c r="W926" s="10">
        <f t="shared" ca="1" si="86"/>
        <v>-1.9779667610732332</v>
      </c>
      <c r="X926" s="10">
        <f t="shared" ca="1" si="87"/>
        <v>-2.4244745204734706</v>
      </c>
      <c r="Y926" s="10">
        <f t="shared" ca="1" si="88"/>
        <v>8.7732938787260473</v>
      </c>
      <c r="Z926" s="10">
        <f ca="1">I926-Test!$AD$20</f>
        <v>-19.576538325141236</v>
      </c>
      <c r="AA926" s="10">
        <f t="shared" ca="1" si="89"/>
        <v>-2.2973659531120987</v>
      </c>
    </row>
    <row r="927" spans="1:27">
      <c r="A927" s="6">
        <f ca="1">LN((RAND()^(-Results!$F$4))-1)</f>
        <v>-0.72736834045340482</v>
      </c>
      <c r="B927" s="6">
        <f ca="1">LN((RAND()^(-Results!$F$4))-1)</f>
        <v>0.2092140489980393</v>
      </c>
      <c r="C927" s="6">
        <f ca="1">LN((RAND()^(-Results!$F$4))-1)</f>
        <v>-1.9125807818065506</v>
      </c>
      <c r="D927" s="6">
        <f ca="1">LN((RAND()^(-Results!$F$4))-1)</f>
        <v>0.22444687413959957</v>
      </c>
      <c r="E927" s="6">
        <f ca="1">LN((RAND()^(-Results!$F$4))-1)</f>
        <v>2.3451279337217041</v>
      </c>
      <c r="F927" s="6">
        <f ca="1">LN((RAND()^(-Results!$F$4))-1)</f>
        <v>-1.1362886386481759</v>
      </c>
      <c r="G927" s="6">
        <f ca="1">LN((RAND()^(-Results!$F$4))-1)</f>
        <v>-7.2773884503320702E-2</v>
      </c>
      <c r="H927" s="6">
        <f t="shared" ca="1" si="84"/>
        <v>-1.4522714059316447E-2</v>
      </c>
      <c r="I927" s="10">
        <f ca="1">SUMPRODUCT(J927:O927,Results!B$12:G$12)+Results!$F$5*H927</f>
        <v>-2.336995510481485</v>
      </c>
      <c r="J927" s="10">
        <f ca="1">SUMPRODUCT($A927:$F927,Results!$B$15:$G$15)</f>
        <v>-0.53487099302230057</v>
      </c>
      <c r="K927" s="10">
        <f ca="1">SUMPRODUCT($A927:$F927,Results!$B$16:$G$16)</f>
        <v>1.7815406970704142</v>
      </c>
      <c r="L927" s="10">
        <f ca="1">SUMPRODUCT($A927:$F927,Results!$B$17:$G$17)</f>
        <v>-10.115129978195004</v>
      </c>
      <c r="M927" s="10">
        <f ca="1">SUMPRODUCT($A927:$F927,Results!$B$18:$G$18)</f>
        <v>4.9994098388317108</v>
      </c>
      <c r="N927" s="10">
        <f ca="1">SUMPRODUCT($A927:$F927,Results!$B$19:$G$19)</f>
        <v>-5.7637945473379739</v>
      </c>
      <c r="O927" s="10">
        <f ca="1">SUMPRODUCT($A927:$F927,Results!$B$20:$G$20)</f>
        <v>-5.6361540985886922</v>
      </c>
      <c r="P927" s="10" cm="1">
        <f t="array" aca="1" ref="P927" ca="1">SUMPRODUCT(J927:O927,TRANSPOSE(Test!BL$20:BL$25))+Test!$AD$20-Test!$BL$27</f>
        <v>-2.6597668972903938</v>
      </c>
      <c r="Q927" s="10" cm="1">
        <f t="array" aca="1" ref="Q927" ca="1">SUMPRODUCT(J927:O927,TRANSPOSE(Test!ES$20:ES$25))+Test!$AD$20-Test!$ES$27</f>
        <v>-2.6058874779315873</v>
      </c>
      <c r="R927" s="10">
        <f ca="1">I927-Results!$E$5*H927</f>
        <v>-2.2789046542442191</v>
      </c>
      <c r="S927" s="10" cm="1">
        <f t="array" aca="1" ref="S927" ca="1">SUMPRODUCT(J927:O927,TRANSPOSE(Test!AR$28:AR$33))+Test!$AD$20-Test!$AC$26</f>
        <v>-7.6949284930093027</v>
      </c>
      <c r="T927" s="10">
        <f ca="1">SUMPRODUCT(J927:O927,Results!K$9:P$9)</f>
        <v>-2.3350984579616805</v>
      </c>
      <c r="U927" s="10">
        <f ca="1">SUMPRODUCT(J927:O927,Results!K$9:P$9)+Test!$AD$20-Test!$AC$31</f>
        <v>-2.3181424014365883</v>
      </c>
      <c r="V927" s="10">
        <f t="shared" ca="1" si="85"/>
        <v>0.32277138680890882</v>
      </c>
      <c r="W927" s="10">
        <f t="shared" ca="1" si="86"/>
        <v>0.26889196745010224</v>
      </c>
      <c r="X927" s="10">
        <f t="shared" ca="1" si="87"/>
        <v>-5.8090856237265953E-2</v>
      </c>
      <c r="Y927" s="10">
        <f t="shared" ca="1" si="88"/>
        <v>5.3579329825278172</v>
      </c>
      <c r="Z927" s="10">
        <f ca="1">I927-Test!$AD$20</f>
        <v>-2.6191235773633705</v>
      </c>
      <c r="AA927" s="10">
        <f t="shared" ca="1" si="89"/>
        <v>-1.8853109044896676E-2</v>
      </c>
    </row>
    <row r="928" spans="1:27">
      <c r="A928" s="6">
        <f ca="1">LN((RAND()^(-Results!$F$4))-1)</f>
        <v>0.70266281401756936</v>
      </c>
      <c r="B928" s="6">
        <f ca="1">LN((RAND()^(-Results!$F$4))-1)</f>
        <v>0.27854272569802935</v>
      </c>
      <c r="C928" s="6">
        <f ca="1">LN((RAND()^(-Results!$F$4))-1)</f>
        <v>0.95263929163490835</v>
      </c>
      <c r="D928" s="6">
        <f ca="1">LN((RAND()^(-Results!$F$4))-1)</f>
        <v>-4.5414733934685145</v>
      </c>
      <c r="E928" s="6">
        <f ca="1">LN((RAND()^(-Results!$F$4))-1)</f>
        <v>-2.7504904279367253</v>
      </c>
      <c r="F928" s="6">
        <f ca="1">LN((RAND()^(-Results!$F$4))-1)</f>
        <v>-1.4090987425533474</v>
      </c>
      <c r="G928" s="6">
        <f ca="1">LN((RAND()^(-Results!$F$4))-1)</f>
        <v>-1.9024847663201694</v>
      </c>
      <c r="H928" s="6">
        <f t="shared" ca="1" si="84"/>
        <v>-1.8442335958761651</v>
      </c>
      <c r="I928" s="10">
        <f ca="1">SUMPRODUCT(J928:O928,Results!B$12:G$12)+Results!$F$5*H928</f>
        <v>-21.474122532226936</v>
      </c>
      <c r="J928" s="10">
        <f ca="1">SUMPRODUCT($A928:$F928,Results!$B$15:$G$15)</f>
        <v>9.1085598204618741</v>
      </c>
      <c r="K928" s="10">
        <f ca="1">SUMPRODUCT($A928:$F928,Results!$B$16:$G$16)</f>
        <v>-2.0547846132623402</v>
      </c>
      <c r="L928" s="10">
        <f ca="1">SUMPRODUCT($A928:$F928,Results!$B$17:$G$17)</f>
        <v>12.916767048674089</v>
      </c>
      <c r="M928" s="10">
        <f ca="1">SUMPRODUCT($A928:$F928,Results!$B$18:$G$18)</f>
        <v>2.9864908661047975</v>
      </c>
      <c r="N928" s="10">
        <f ca="1">SUMPRODUCT($A928:$F928,Results!$B$19:$G$19)</f>
        <v>6.3143499415557613</v>
      </c>
      <c r="O928" s="10">
        <f ca="1">SUMPRODUCT($A928:$F928,Results!$B$20:$G$20)</f>
        <v>0.13964490329550694</v>
      </c>
      <c r="P928" s="10" cm="1">
        <f t="array" aca="1" ref="P928" ca="1">SUMPRODUCT(J928:O928,TRANSPOSE(Test!BL$20:BL$25))+Test!$AD$20-Test!$BL$27</f>
        <v>-12.065410244060214</v>
      </c>
      <c r="Q928" s="10" cm="1">
        <f t="array" aca="1" ref="Q928" ca="1">SUMPRODUCT(J928:O928,TRANSPOSE(Test!ES$20:ES$25))+Test!$AD$20-Test!$ES$27</f>
        <v>-12.225114905872127</v>
      </c>
      <c r="R928" s="10">
        <f ca="1">I928-Results!$E$5*H928</f>
        <v>-14.097188148722275</v>
      </c>
      <c r="S928" s="10" cm="1">
        <f t="array" aca="1" ref="S928" ca="1">SUMPRODUCT(J928:O928,TRANSPOSE(Test!AR$28:AR$33))+Test!$AD$20-Test!$AC$26</f>
        <v>-12.225936844165075</v>
      </c>
      <c r="T928" s="10">
        <f ca="1">SUMPRODUCT(J928:O928,Results!K$9:P$9)</f>
        <v>-13.143164413645277</v>
      </c>
      <c r="U928" s="10">
        <f ca="1">SUMPRODUCT(J928:O928,Results!K$9:P$9)+Test!$AD$20-Test!$AC$31</f>
        <v>-13.126208357120184</v>
      </c>
      <c r="V928" s="10">
        <f t="shared" ca="1" si="85"/>
        <v>-9.408712288166722</v>
      </c>
      <c r="W928" s="10">
        <f t="shared" ca="1" si="86"/>
        <v>-9.2490076263548087</v>
      </c>
      <c r="X928" s="10">
        <f t="shared" ca="1" si="87"/>
        <v>-7.3769343835046612</v>
      </c>
      <c r="Y928" s="10">
        <f t="shared" ca="1" si="88"/>
        <v>-9.2481856880618611</v>
      </c>
      <c r="Z928" s="10">
        <f ca="1">I928-Test!$AD$20</f>
        <v>-21.756250599108821</v>
      </c>
      <c r="AA928" s="10">
        <f t="shared" ca="1" si="89"/>
        <v>-8.3479141751067516</v>
      </c>
    </row>
    <row r="929" spans="1:27">
      <c r="A929" s="6">
        <f ca="1">LN((RAND()^(-Results!$F$4))-1)</f>
        <v>0.52126801566909442</v>
      </c>
      <c r="B929" s="6">
        <f ca="1">LN((RAND()^(-Results!$F$4))-1)</f>
        <v>-1.0704475805174309</v>
      </c>
      <c r="C929" s="6">
        <f ca="1">LN((RAND()^(-Results!$F$4))-1)</f>
        <v>0.76494444240413739</v>
      </c>
      <c r="D929" s="6">
        <f ca="1">LN((RAND()^(-Results!$F$4))-1)</f>
        <v>-1.9586010903642694</v>
      </c>
      <c r="E929" s="6">
        <f ca="1">LN((RAND()^(-Results!$F$4))-1)</f>
        <v>-1.1050875655864041</v>
      </c>
      <c r="F929" s="6">
        <f ca="1">LN((RAND()^(-Results!$F$4))-1)</f>
        <v>-0.56294360432771517</v>
      </c>
      <c r="G929" s="6">
        <f ca="1">LN((RAND()^(-Results!$F$4))-1)</f>
        <v>-0.41897647982834418</v>
      </c>
      <c r="H929" s="6">
        <f t="shared" ca="1" si="84"/>
        <v>-0.36072530938433994</v>
      </c>
      <c r="I929" s="10">
        <f ca="1">SUMPRODUCT(J929:O929,Results!B$12:G$12)+Results!$F$5*H929</f>
        <v>-7.9804589583033341</v>
      </c>
      <c r="J929" s="10">
        <f ca="1">SUMPRODUCT($A929:$F929,Results!$B$15:$G$15)</f>
        <v>3.634096345945629</v>
      </c>
      <c r="K929" s="10">
        <f ca="1">SUMPRODUCT($A929:$F929,Results!$B$16:$G$16)</f>
        <v>-1.0735857459052922</v>
      </c>
      <c r="L929" s="10">
        <f ca="1">SUMPRODUCT($A929:$F929,Results!$B$17:$G$17)</f>
        <v>4.5935937558124014</v>
      </c>
      <c r="M929" s="10">
        <f ca="1">SUMPRODUCT($A929:$F929,Results!$B$18:$G$18)</f>
        <v>0.19003765907174852</v>
      </c>
      <c r="N929" s="10">
        <f ca="1">SUMPRODUCT($A929:$F929,Results!$B$19:$G$19)</f>
        <v>1.5173627996452728</v>
      </c>
      <c r="O929" s="10">
        <f ca="1">SUMPRODUCT($A929:$F929,Results!$B$20:$G$20)</f>
        <v>0.54613806003049492</v>
      </c>
      <c r="P929" s="10" cm="1">
        <f t="array" aca="1" ref="P929" ca="1">SUMPRODUCT(J929:O929,TRANSPOSE(Test!BL$20:BL$25))+Test!$AD$20-Test!$BL$27</f>
        <v>-5.6021668025761802</v>
      </c>
      <c r="Q929" s="10" cm="1">
        <f t="array" aca="1" ref="Q929" ca="1">SUMPRODUCT(J929:O929,TRANSPOSE(Test!ES$20:ES$25))+Test!$AD$20-Test!$ES$27</f>
        <v>-5.7280125873670702</v>
      </c>
      <c r="R929" s="10">
        <f ca="1">I929-Results!$E$5*H929</f>
        <v>-6.5375577207659745</v>
      </c>
      <c r="S929" s="10" cm="1">
        <f t="array" aca="1" ref="S929" ca="1">SUMPRODUCT(J929:O929,TRANSPOSE(Test!AR$28:AR$33))+Test!$AD$20-Test!$AC$26</f>
        <v>-4.524561298778079</v>
      </c>
      <c r="T929" s="10">
        <f ca="1">SUMPRODUCT(J929:O929,Results!K$9:P$9)</f>
        <v>-6.4230802357157737</v>
      </c>
      <c r="U929" s="10">
        <f ca="1">SUMPRODUCT(J929:O929,Results!K$9:P$9)+Test!$AD$20-Test!$AC$31</f>
        <v>-6.4061241791906811</v>
      </c>
      <c r="V929" s="10">
        <f t="shared" ca="1" si="85"/>
        <v>-2.3782921557271539</v>
      </c>
      <c r="W929" s="10">
        <f t="shared" ca="1" si="86"/>
        <v>-2.2524463709362639</v>
      </c>
      <c r="X929" s="10">
        <f t="shared" ca="1" si="87"/>
        <v>-1.4429012375373595</v>
      </c>
      <c r="Y929" s="10">
        <f t="shared" ca="1" si="88"/>
        <v>-3.4558976595252551</v>
      </c>
      <c r="Z929" s="10">
        <f ca="1">I929-Test!$AD$20</f>
        <v>-8.2625870251852191</v>
      </c>
      <c r="AA929" s="10">
        <f t="shared" ca="1" si="89"/>
        <v>-1.574334779112653</v>
      </c>
    </row>
    <row r="930" spans="1:27">
      <c r="A930" s="6">
        <f ca="1">LN((RAND()^(-Results!$F$4))-1)</f>
        <v>-0.98413384714796148</v>
      </c>
      <c r="B930" s="6">
        <f ca="1">LN((RAND()^(-Results!$F$4))-1)</f>
        <v>0.25137547997245446</v>
      </c>
      <c r="C930" s="6">
        <f ca="1">LN((RAND()^(-Results!$F$4))-1)</f>
        <v>0.23868827375576596</v>
      </c>
      <c r="D930" s="6">
        <f ca="1">LN((RAND()^(-Results!$F$4))-1)</f>
        <v>-1.3503345466143142</v>
      </c>
      <c r="E930" s="6">
        <f ca="1">LN((RAND()^(-Results!$F$4))-1)</f>
        <v>-0.80782523093061498</v>
      </c>
      <c r="F930" s="6">
        <f ca="1">LN((RAND()^(-Results!$F$4))-1)</f>
        <v>-3.0402150621667876</v>
      </c>
      <c r="G930" s="6">
        <f ca="1">LN((RAND()^(-Results!$F$4))-1)</f>
        <v>1.0708149611137894</v>
      </c>
      <c r="H930" s="6">
        <f t="shared" ca="1" si="84"/>
        <v>1.1290661315577937</v>
      </c>
      <c r="I930" s="10">
        <f ca="1">SUMPRODUCT(J930:O930,Results!B$12:G$12)+Results!$F$5*H930</f>
        <v>-17.885075120847347</v>
      </c>
      <c r="J930" s="10">
        <f ca="1">SUMPRODUCT($A930:$F930,Results!$B$15:$G$15)</f>
        <v>11.077721053511357</v>
      </c>
      <c r="K930" s="10">
        <f ca="1">SUMPRODUCT($A930:$F930,Results!$B$16:$G$16)</f>
        <v>-2.4933198150738649</v>
      </c>
      <c r="L930" s="10">
        <f ca="1">SUMPRODUCT($A930:$F930,Results!$B$17:$G$17)</f>
        <v>6.982975005518818</v>
      </c>
      <c r="M930" s="10">
        <f ca="1">SUMPRODUCT($A930:$F930,Results!$B$18:$G$18)</f>
        <v>5.36920424108982</v>
      </c>
      <c r="N930" s="10">
        <f ca="1">SUMPRODUCT($A930:$F930,Results!$B$19:$G$19)</f>
        <v>-2.0166363401582967</v>
      </c>
      <c r="O930" s="10">
        <f ca="1">SUMPRODUCT($A930:$F930,Results!$B$20:$G$20)</f>
        <v>-3.6750959756553758</v>
      </c>
      <c r="P930" s="10" cm="1">
        <f t="array" aca="1" ref="P930" ca="1">SUMPRODUCT(J930:O930,TRANSPOSE(Test!BL$20:BL$25))+Test!$AD$20-Test!$BL$27</f>
        <v>-23.403244053570365</v>
      </c>
      <c r="Q930" s="10" cm="1">
        <f t="array" aca="1" ref="Q930" ca="1">SUMPRODUCT(J930:O930,TRANSPOSE(Test!ES$20:ES$25))+Test!$AD$20-Test!$ES$27</f>
        <v>-23.451637485646366</v>
      </c>
      <c r="R930" s="10">
        <f ca="1">I930-Results!$E$5*H930</f>
        <v>-22.401339647078522</v>
      </c>
      <c r="S930" s="10" cm="1">
        <f t="array" aca="1" ref="S930" ca="1">SUMPRODUCT(J930:O930,TRANSPOSE(Test!AR$28:AR$33))+Test!$AD$20-Test!$AC$26</f>
        <v>-24.394267321730858</v>
      </c>
      <c r="T930" s="10">
        <f ca="1">SUMPRODUCT(J930:O930,Results!K$9:P$9)</f>
        <v>-23.731243061179363</v>
      </c>
      <c r="U930" s="10">
        <f ca="1">SUMPRODUCT(J930:O930,Results!K$9:P$9)+Test!$AD$20-Test!$AC$31</f>
        <v>-23.71428700465427</v>
      </c>
      <c r="V930" s="10">
        <f t="shared" ca="1" si="85"/>
        <v>5.5181689327230181</v>
      </c>
      <c r="W930" s="10">
        <f t="shared" ca="1" si="86"/>
        <v>5.5665623647990188</v>
      </c>
      <c r="X930" s="10">
        <f t="shared" ca="1" si="87"/>
        <v>4.5162645262311756</v>
      </c>
      <c r="Y930" s="10">
        <f t="shared" ca="1" si="88"/>
        <v>6.5091922008835112</v>
      </c>
      <c r="Z930" s="10">
        <f ca="1">I930-Test!$AD$20</f>
        <v>-18.167203187729232</v>
      </c>
      <c r="AA930" s="10">
        <f t="shared" ca="1" si="89"/>
        <v>5.8292118838069236</v>
      </c>
    </row>
    <row r="931" spans="1:27">
      <c r="A931" s="6">
        <f ca="1">LN((RAND()^(-Results!$F$4))-1)</f>
        <v>0.70611950241570676</v>
      </c>
      <c r="B931" s="6">
        <f ca="1">LN((RAND()^(-Results!$F$4))-1)</f>
        <v>-0.28569440438179494</v>
      </c>
      <c r="C931" s="6">
        <f ca="1">LN((RAND()^(-Results!$F$4))-1)</f>
        <v>-1.0963562992253617</v>
      </c>
      <c r="D931" s="6">
        <f ca="1">LN((RAND()^(-Results!$F$4))-1)</f>
        <v>-5.0721862383614802</v>
      </c>
      <c r="E931" s="6">
        <f ca="1">LN((RAND()^(-Results!$F$4))-1)</f>
        <v>-0.28860299796781874</v>
      </c>
      <c r="F931" s="6">
        <f ca="1">LN((RAND()^(-Results!$F$4))-1)</f>
        <v>-0.56298271418149914</v>
      </c>
      <c r="G931" s="6">
        <f ca="1">LN((RAND()^(-Results!$F$4))-1)</f>
        <v>-2.4752241986576502</v>
      </c>
      <c r="H931" s="6">
        <f t="shared" ca="1" si="84"/>
        <v>-2.4169730282136461</v>
      </c>
      <c r="I931" s="10">
        <f ca="1">SUMPRODUCT(J931:O931,Results!B$12:G$12)+Results!$F$5*H931</f>
        <v>-14.337397429482577</v>
      </c>
      <c r="J931" s="10">
        <f ca="1">SUMPRODUCT($A931:$F931,Results!$B$15:$G$15)</f>
        <v>3.225569855266567</v>
      </c>
      <c r="K931" s="10">
        <f ca="1">SUMPRODUCT($A931:$F931,Results!$B$16:$G$16)</f>
        <v>1.3423712460608261</v>
      </c>
      <c r="L931" s="10">
        <f ca="1">SUMPRODUCT($A931:$F931,Results!$B$17:$G$17)</f>
        <v>-0.87588451635703901</v>
      </c>
      <c r="M931" s="10">
        <f ca="1">SUMPRODUCT($A931:$F931,Results!$B$18:$G$18)</f>
        <v>4.9181933735582586</v>
      </c>
      <c r="N931" s="10">
        <f ca="1">SUMPRODUCT($A931:$F931,Results!$B$19:$G$19)</f>
        <v>2.0454392242781805</v>
      </c>
      <c r="O931" s="10">
        <f ca="1">SUMPRODUCT($A931:$F931,Results!$B$20:$G$20)</f>
        <v>-3.5197355113655711</v>
      </c>
      <c r="P931" s="10" cm="1">
        <f t="array" aca="1" ref="P931" ca="1">SUMPRODUCT(J931:O931,TRANSPOSE(Test!BL$20:BL$25))+Test!$AD$20-Test!$BL$27</f>
        <v>-2.3252968115363006</v>
      </c>
      <c r="Q931" s="10" cm="1">
        <f t="array" aca="1" ref="Q931" ca="1">SUMPRODUCT(J931:O931,TRANSPOSE(Test!ES$20:ES$25))+Test!$AD$20-Test!$ES$27</f>
        <v>-2.4691812835542133</v>
      </c>
      <c r="R931" s="10">
        <f ca="1">I931-Results!$E$5*H931</f>
        <v>-4.6695053166279923</v>
      </c>
      <c r="S931" s="10" cm="1">
        <f t="array" aca="1" ref="S931" ca="1">SUMPRODUCT(J931:O931,TRANSPOSE(Test!AR$28:AR$33))+Test!$AD$20-Test!$AC$26</f>
        <v>-6.8148925735235695</v>
      </c>
      <c r="T931" s="10">
        <f ca="1">SUMPRODUCT(J931:O931,Results!K$9:P$9)</f>
        <v>-3.314554409485948</v>
      </c>
      <c r="U931" s="10">
        <f ca="1">SUMPRODUCT(J931:O931,Results!K$9:P$9)+Test!$AD$20-Test!$AC$31</f>
        <v>-3.2975983529608555</v>
      </c>
      <c r="V931" s="10">
        <f t="shared" ca="1" si="85"/>
        <v>-12.012100617946276</v>
      </c>
      <c r="W931" s="10">
        <f t="shared" ca="1" si="86"/>
        <v>-11.868216145928363</v>
      </c>
      <c r="X931" s="10">
        <f t="shared" ca="1" si="87"/>
        <v>-9.6678921128545845</v>
      </c>
      <c r="Y931" s="10">
        <f t="shared" ca="1" si="88"/>
        <v>-7.5225048559590073</v>
      </c>
      <c r="Z931" s="10">
        <f ca="1">I931-Test!$AD$20</f>
        <v>-14.619525496364462</v>
      </c>
      <c r="AA931" s="10">
        <f t="shared" ca="1" si="89"/>
        <v>-11.039799076521721</v>
      </c>
    </row>
    <row r="932" spans="1:27">
      <c r="A932" s="6">
        <f ca="1">LN((RAND()^(-Results!$F$4))-1)</f>
        <v>4.4577322222198728</v>
      </c>
      <c r="B932" s="6">
        <f ca="1">LN((RAND()^(-Results!$F$4))-1)</f>
        <v>2.189107667920358</v>
      </c>
      <c r="C932" s="6">
        <f ca="1">LN((RAND()^(-Results!$F$4))-1)</f>
        <v>-0.76202484430559747</v>
      </c>
      <c r="D932" s="6">
        <f ca="1">LN((RAND()^(-Results!$F$4))-1)</f>
        <v>-0.22974047601642344</v>
      </c>
      <c r="E932" s="6">
        <f ca="1">LN((RAND()^(-Results!$F$4))-1)</f>
        <v>-0.82464918827102762</v>
      </c>
      <c r="F932" s="6">
        <f ca="1">LN((RAND()^(-Results!$F$4))-1)</f>
        <v>-1.1017266697905297</v>
      </c>
      <c r="G932" s="6">
        <f ca="1">LN((RAND()^(-Results!$F$4))-1)</f>
        <v>0.96194397327859982</v>
      </c>
      <c r="H932" s="6">
        <f t="shared" ca="1" si="84"/>
        <v>1.020195143722604</v>
      </c>
      <c r="I932" s="10">
        <f ca="1">SUMPRODUCT(J932:O932,Results!B$12:G$12)+Results!$F$5*H932</f>
        <v>33.014508511589312</v>
      </c>
      <c r="J932" s="10">
        <f ca="1">SUMPRODUCT($A932:$F932,Results!$B$15:$G$15)</f>
        <v>-10.153078648595256</v>
      </c>
      <c r="K932" s="10">
        <f ca="1">SUMPRODUCT($A932:$F932,Results!$B$16:$G$16)</f>
        <v>-2.1335443082811305</v>
      </c>
      <c r="L932" s="10">
        <f ca="1">SUMPRODUCT($A932:$F932,Results!$B$17:$G$17)</f>
        <v>4.233651132012211</v>
      </c>
      <c r="M932" s="10">
        <f ca="1">SUMPRODUCT($A932:$F932,Results!$B$18:$G$18)</f>
        <v>4.5475450538619571</v>
      </c>
      <c r="N932" s="10">
        <f ca="1">SUMPRODUCT($A932:$F932,Results!$B$19:$G$19)</f>
        <v>13.790484854565316</v>
      </c>
      <c r="O932" s="10">
        <f ca="1">SUMPRODUCT($A932:$F932,Results!$B$20:$G$20)</f>
        <v>2.3893018977757983</v>
      </c>
      <c r="P932" s="10" cm="1">
        <f t="array" aca="1" ref="P932" ca="1">SUMPRODUCT(J932:O932,TRANSPOSE(Test!BL$20:BL$25))+Test!$AD$20-Test!$BL$27</f>
        <v>26.845535909169744</v>
      </c>
      <c r="Q932" s="10" cm="1">
        <f t="array" aca="1" ref="Q932" ca="1">SUMPRODUCT(J932:O932,TRANSPOSE(Test!ES$20:ES$25))+Test!$AD$20-Test!$ES$27</f>
        <v>26.812542567856692</v>
      </c>
      <c r="R932" s="10">
        <f ca="1">I932-Results!$E$5*H932</f>
        <v>28.933727936698897</v>
      </c>
      <c r="S932" s="10" cm="1">
        <f t="array" aca="1" ref="S932" ca="1">SUMPRODUCT(J932:O932,TRANSPOSE(Test!AR$28:AR$33))+Test!$AD$20-Test!$AC$26</f>
        <v>18.349903653513497</v>
      </c>
      <c r="T932" s="10">
        <f ca="1">SUMPRODUCT(J932:O932,Results!K$9:P$9)</f>
        <v>26.61225833434931</v>
      </c>
      <c r="U932" s="10">
        <f ca="1">SUMPRODUCT(J932:O932,Results!K$9:P$9)+Test!$AD$20-Test!$AC$31</f>
        <v>26.629214390874402</v>
      </c>
      <c r="V932" s="10">
        <f t="shared" ca="1" si="85"/>
        <v>6.1689726024195686</v>
      </c>
      <c r="W932" s="10">
        <f t="shared" ca="1" si="86"/>
        <v>6.2019659437326204</v>
      </c>
      <c r="X932" s="10">
        <f t="shared" ca="1" si="87"/>
        <v>4.0807805748904151</v>
      </c>
      <c r="Y932" s="10">
        <f t="shared" ca="1" si="88"/>
        <v>14.664604858075815</v>
      </c>
      <c r="Z932" s="10">
        <f ca="1">I932-Test!$AD$20</f>
        <v>32.732380444707424</v>
      </c>
      <c r="AA932" s="10">
        <f t="shared" ca="1" si="89"/>
        <v>6.3852941207149101</v>
      </c>
    </row>
    <row r="933" spans="1:27">
      <c r="A933" s="6">
        <f ca="1">LN((RAND()^(-Results!$F$4))-1)</f>
        <v>-8.2677624576770366E-3</v>
      </c>
      <c r="B933" s="6">
        <f ca="1">LN((RAND()^(-Results!$F$4))-1)</f>
        <v>0.76644509957521456</v>
      </c>
      <c r="C933" s="6">
        <f ca="1">LN((RAND()^(-Results!$F$4))-1)</f>
        <v>-0.28579019417159823</v>
      </c>
      <c r="D933" s="6">
        <f ca="1">LN((RAND()^(-Results!$F$4))-1)</f>
        <v>1.2729528298979007</v>
      </c>
      <c r="E933" s="6">
        <f ca="1">LN((RAND()^(-Results!$F$4))-1)</f>
        <v>-2.0507493147804521</v>
      </c>
      <c r="F933" s="6">
        <f ca="1">LN((RAND()^(-Results!$F$4))-1)</f>
        <v>-2.6705618029513092</v>
      </c>
      <c r="G933" s="6">
        <f ca="1">LN((RAND()^(-Results!$F$4))-1)</f>
        <v>3.3983411895967763</v>
      </c>
      <c r="H933" s="6">
        <f t="shared" ca="1" si="84"/>
        <v>3.4565923600407804</v>
      </c>
      <c r="I933" s="10">
        <f ca="1">SUMPRODUCT(J933:O933,Results!B$12:G$12)+Results!$F$5*H933</f>
        <v>0.70930663585697928</v>
      </c>
      <c r="J933" s="10">
        <f ca="1">SUMPRODUCT($A933:$F933,Results!$B$15:$G$15)</f>
        <v>6.2119665228441869</v>
      </c>
      <c r="K933" s="10">
        <f ca="1">SUMPRODUCT($A933:$F933,Results!$B$16:$G$16)</f>
        <v>-7.6186480279013225</v>
      </c>
      <c r="L933" s="10">
        <f ca="1">SUMPRODUCT($A933:$F933,Results!$B$17:$G$17)</f>
        <v>11.993346972420445</v>
      </c>
      <c r="M933" s="10">
        <f ca="1">SUMPRODUCT($A933:$F933,Results!$B$18:$G$18)</f>
        <v>4.5199842255990532</v>
      </c>
      <c r="N933" s="10">
        <f ca="1">SUMPRODUCT($A933:$F933,Results!$B$19:$G$19)</f>
        <v>1.2757545607219813</v>
      </c>
      <c r="O933" s="10">
        <f ca="1">SUMPRODUCT($A933:$F933,Results!$B$20:$G$20)</f>
        <v>-0.60163968276331525</v>
      </c>
      <c r="P933" s="10" cm="1">
        <f t="array" aca="1" ref="P933" ca="1">SUMPRODUCT(J933:O933,TRANSPOSE(Test!BL$20:BL$25))+Test!$AD$20-Test!$BL$27</f>
        <v>-17.158364347661845</v>
      </c>
      <c r="Q933" s="10" cm="1">
        <f t="array" aca="1" ref="Q933" ca="1">SUMPRODUCT(J933:O933,TRANSPOSE(Test!ES$20:ES$25))+Test!$AD$20-Test!$ES$27</f>
        <v>-17.138837334348509</v>
      </c>
      <c r="R933" s="10">
        <f ca="1">I933-Results!$E$5*H933</f>
        <v>-13.117062804306142</v>
      </c>
      <c r="S933" s="10" cm="1">
        <f t="array" aca="1" ref="S933" ca="1">SUMPRODUCT(J933:O933,TRANSPOSE(Test!AR$28:AR$33))+Test!$AD$20-Test!$AC$26</f>
        <v>-18.570595635358341</v>
      </c>
      <c r="T933" s="10">
        <f ca="1">SUMPRODUCT(J933:O933,Results!K$9:P$9)</f>
        <v>-17.030301185201701</v>
      </c>
      <c r="U933" s="10">
        <f ca="1">SUMPRODUCT(J933:O933,Results!K$9:P$9)+Test!$AD$20-Test!$AC$31</f>
        <v>-17.013345128676608</v>
      </c>
      <c r="V933" s="10">
        <f t="shared" ca="1" si="85"/>
        <v>17.867670983518824</v>
      </c>
      <c r="W933" s="10">
        <f t="shared" ca="1" si="86"/>
        <v>17.848143970205488</v>
      </c>
      <c r="X933" s="10">
        <f t="shared" ca="1" si="87"/>
        <v>13.826369440163122</v>
      </c>
      <c r="Y933" s="10">
        <f t="shared" ca="1" si="88"/>
        <v>19.27990227121532</v>
      </c>
      <c r="Z933" s="10">
        <f ca="1">I933-Test!$AD$20</f>
        <v>0.42717856897509399</v>
      </c>
      <c r="AA933" s="10">
        <f t="shared" ca="1" si="89"/>
        <v>17.722651764533587</v>
      </c>
    </row>
    <row r="934" spans="1:27">
      <c r="A934" s="6">
        <f ca="1">LN((RAND()^(-Results!$F$4))-1)</f>
        <v>-5.6325096225414567E-3</v>
      </c>
      <c r="B934" s="6">
        <f ca="1">LN((RAND()^(-Results!$F$4))-1)</f>
        <v>0.21633974031071929</v>
      </c>
      <c r="C934" s="6">
        <f ca="1">LN((RAND()^(-Results!$F$4))-1)</f>
        <v>-2.7525177838128814</v>
      </c>
      <c r="D934" s="6">
        <f ca="1">LN((RAND()^(-Results!$F$4))-1)</f>
        <v>1.5944633610105086</v>
      </c>
      <c r="E934" s="6">
        <f ca="1">LN((RAND()^(-Results!$F$4))-1)</f>
        <v>1.1842570569846014</v>
      </c>
      <c r="F934" s="6">
        <f ca="1">LN((RAND()^(-Results!$F$4))-1)</f>
        <v>0.71903286844408576</v>
      </c>
      <c r="G934" s="6">
        <f ca="1">LN((RAND()^(-Results!$F$4))-1)</f>
        <v>3.442479440833687</v>
      </c>
      <c r="H934" s="6">
        <f t="shared" ca="1" si="84"/>
        <v>3.500730611277691</v>
      </c>
      <c r="I934" s="10">
        <f ca="1">SUMPRODUCT(J934:O934,Results!B$12:G$12)+Results!$F$5*H934</f>
        <v>25.650374614756828</v>
      </c>
      <c r="J934" s="10">
        <f ca="1">SUMPRODUCT($A934:$F934,Results!$B$15:$G$15)</f>
        <v>-6.718735676074842</v>
      </c>
      <c r="K934" s="10">
        <f ca="1">SUMPRODUCT($A934:$F934,Results!$B$16:$G$16)</f>
        <v>-1.7889121691666849</v>
      </c>
      <c r="L934" s="10">
        <f ca="1">SUMPRODUCT($A934:$F934,Results!$B$17:$G$17)</f>
        <v>-7.9427349762118258</v>
      </c>
      <c r="M934" s="10">
        <f ca="1">SUMPRODUCT($A934:$F934,Results!$B$18:$G$18)</f>
        <v>2.429427767410655</v>
      </c>
      <c r="N934" s="10">
        <f ca="1">SUMPRODUCT($A934:$F934,Results!$B$19:$G$19)</f>
        <v>-3.0488765965996136</v>
      </c>
      <c r="O934" s="10">
        <f ca="1">SUMPRODUCT($A934:$F934,Results!$B$20:$G$20)</f>
        <v>-2.3081932622132646</v>
      </c>
      <c r="P934" s="10" cm="1">
        <f t="array" aca="1" ref="P934" ca="1">SUMPRODUCT(J934:O934,TRANSPOSE(Test!BL$20:BL$25))+Test!$AD$20-Test!$BL$27</f>
        <v>7.0915559085575444</v>
      </c>
      <c r="Q934" s="10" cm="1">
        <f t="array" aca="1" ref="Q934" ca="1">SUMPRODUCT(J934:O934,TRANSPOSE(Test!ES$20:ES$25))+Test!$AD$20-Test!$ES$27</f>
        <v>7.1956753905163033</v>
      </c>
      <c r="R934" s="10">
        <f ca="1">I934-Results!$E$5*H934</f>
        <v>11.647452169646064</v>
      </c>
      <c r="S934" s="10" cm="1">
        <f t="array" aca="1" ref="S934" ca="1">SUMPRODUCT(J934:O934,TRANSPOSE(Test!AR$28:AR$33))+Test!$AD$20-Test!$AC$26</f>
        <v>2.4887824946586985</v>
      </c>
      <c r="T934" s="10">
        <f ca="1">SUMPRODUCT(J934:O934,Results!K$9:P$9)</f>
        <v>7.7383742087701295</v>
      </c>
      <c r="U934" s="10">
        <f ca="1">SUMPRODUCT(J934:O934,Results!K$9:P$9)+Test!$AD$20-Test!$AC$31</f>
        <v>7.755330265295223</v>
      </c>
      <c r="V934" s="10">
        <f t="shared" ca="1" si="85"/>
        <v>18.558818706199283</v>
      </c>
      <c r="W934" s="10">
        <f t="shared" ca="1" si="86"/>
        <v>18.454699224240525</v>
      </c>
      <c r="X934" s="10">
        <f t="shared" ca="1" si="87"/>
        <v>14.002922445110764</v>
      </c>
      <c r="Y934" s="10">
        <f t="shared" ca="1" si="88"/>
        <v>23.161592120098128</v>
      </c>
      <c r="Z934" s="10">
        <f ca="1">I934-Test!$AD$20</f>
        <v>25.368246547874943</v>
      </c>
      <c r="AA934" s="10">
        <f t="shared" ca="1" si="89"/>
        <v>17.895044349461607</v>
      </c>
    </row>
    <row r="935" spans="1:27">
      <c r="A935" s="6">
        <f ca="1">LN((RAND()^(-Results!$F$4))-1)</f>
        <v>1.2867596018386496</v>
      </c>
      <c r="B935" s="6">
        <f ca="1">LN((RAND()^(-Results!$F$4))-1)</f>
        <v>3.0465096342998387E-2</v>
      </c>
      <c r="C935" s="6">
        <f ca="1">LN((RAND()^(-Results!$F$4))-1)</f>
        <v>-4.6016958738529548</v>
      </c>
      <c r="D935" s="6">
        <f ca="1">LN((RAND()^(-Results!$F$4))-1)</f>
        <v>0.87043462238633573</v>
      </c>
      <c r="E935" s="6">
        <f ca="1">LN((RAND()^(-Results!$F$4))-1)</f>
        <v>-7.9649006820391444E-2</v>
      </c>
      <c r="F935" s="6">
        <f ca="1">LN((RAND()^(-Results!$F$4))-1)</f>
        <v>-0.72738475978647021</v>
      </c>
      <c r="G935" s="6">
        <f ca="1">LN((RAND()^(-Results!$F$4))-1)</f>
        <v>-0.62533071565254206</v>
      </c>
      <c r="H935" s="6">
        <f t="shared" ca="1" si="84"/>
        <v>-0.56707954520853776</v>
      </c>
      <c r="I935" s="10">
        <f ca="1">SUMPRODUCT(J935:O935,Results!B$12:G$12)+Results!$F$5*H935</f>
        <v>2.2830071385717225</v>
      </c>
      <c r="J935" s="10">
        <f ca="1">SUMPRODUCT($A935:$F935,Results!$B$15:$G$15)</f>
        <v>-6.8665100321204608</v>
      </c>
      <c r="K935" s="10">
        <f ca="1">SUMPRODUCT($A935:$F935,Results!$B$16:$G$16)</f>
        <v>-7.9804813474993619</v>
      </c>
      <c r="L935" s="10">
        <f ca="1">SUMPRODUCT($A935:$F935,Results!$B$17:$G$17)</f>
        <v>-3.629872437183991</v>
      </c>
      <c r="M935" s="10">
        <f ca="1">SUMPRODUCT($A935:$F935,Results!$B$18:$G$18)</f>
        <v>7.9860977083776765</v>
      </c>
      <c r="N935" s="10">
        <f ca="1">SUMPRODUCT($A935:$F935,Results!$B$19:$G$19)</f>
        <v>-0.92921032233679424</v>
      </c>
      <c r="O935" s="10">
        <f ca="1">SUMPRODUCT($A935:$F935,Results!$B$20:$G$20)</f>
        <v>-3.9469702907040256</v>
      </c>
      <c r="P935" s="10" cm="1">
        <f t="array" aca="1" ref="P935" ca="1">SUMPRODUCT(J935:O935,TRANSPOSE(Test!BL$20:BL$25))+Test!$AD$20-Test!$BL$27</f>
        <v>3.3162176400179093</v>
      </c>
      <c r="Q935" s="10" cm="1">
        <f t="array" aca="1" ref="Q935" ca="1">SUMPRODUCT(J935:O935,TRANSPOSE(Test!ES$20:ES$25))+Test!$AD$20-Test!$ES$27</f>
        <v>3.3616636811085647</v>
      </c>
      <c r="R935" s="10">
        <f ca="1">I935-Results!$E$5*H935</f>
        <v>4.5513253194058736</v>
      </c>
      <c r="S935" s="10" cm="1">
        <f t="array" aca="1" ref="S935" ca="1">SUMPRODUCT(J935:O935,TRANSPOSE(Test!AR$28:AR$33))+Test!$AD$20-Test!$AC$26</f>
        <v>-6.5337626085921476</v>
      </c>
      <c r="T935" s="10">
        <f ca="1">SUMPRODUCT(J935:O935,Results!K$9:P$9)</f>
        <v>3.587939795807122</v>
      </c>
      <c r="U935" s="10">
        <f ca="1">SUMPRODUCT(J935:O935,Results!K$9:P$9)+Test!$AD$20-Test!$AC$31</f>
        <v>3.6048958523322141</v>
      </c>
      <c r="V935" s="10">
        <f t="shared" ca="1" si="85"/>
        <v>-1.0332105014461868</v>
      </c>
      <c r="W935" s="10">
        <f t="shared" ca="1" si="86"/>
        <v>-1.0786565425368422</v>
      </c>
      <c r="X935" s="10">
        <f t="shared" ca="1" si="87"/>
        <v>-2.268318180834151</v>
      </c>
      <c r="Y935" s="10">
        <f t="shared" ca="1" si="88"/>
        <v>8.8167697471638711</v>
      </c>
      <c r="Z935" s="10">
        <f ca="1">I935-Test!$AD$20</f>
        <v>2.0008790716898375</v>
      </c>
      <c r="AA935" s="10">
        <f t="shared" ca="1" si="89"/>
        <v>-1.3218887137604916</v>
      </c>
    </row>
    <row r="936" spans="1:27">
      <c r="A936" s="6">
        <f ca="1">LN((RAND()^(-Results!$F$4))-1)</f>
        <v>0.73594049311405363</v>
      </c>
      <c r="B936" s="6">
        <f ca="1">LN((RAND()^(-Results!$F$4))-1)</f>
        <v>0.94664614640718636</v>
      </c>
      <c r="C936" s="6">
        <f ca="1">LN((RAND()^(-Results!$F$4))-1)</f>
        <v>4.1201495961318413</v>
      </c>
      <c r="D936" s="6">
        <f ca="1">LN((RAND()^(-Results!$F$4))-1)</f>
        <v>1.4284712286367613</v>
      </c>
      <c r="E936" s="6">
        <f ca="1">LN((RAND()^(-Results!$F$4))-1)</f>
        <v>1.819988966125978</v>
      </c>
      <c r="F936" s="6">
        <f ca="1">LN((RAND()^(-Results!$F$4))-1)</f>
        <v>2.5408870336278113</v>
      </c>
      <c r="G936" s="6">
        <f ca="1">LN((RAND()^(-Results!$F$4))-1)</f>
        <v>2.6423905048695246</v>
      </c>
      <c r="H936" s="6">
        <f t="shared" ca="1" si="84"/>
        <v>2.7006416753135287</v>
      </c>
      <c r="I936" s="10">
        <f ca="1">SUMPRODUCT(J936:O936,Results!B$12:G$12)+Results!$F$5*H936</f>
        <v>39.856705877290338</v>
      </c>
      <c r="J936" s="10">
        <f ca="1">SUMPRODUCT($A936:$F936,Results!$B$15:$G$15)</f>
        <v>-7.1732774539849684</v>
      </c>
      <c r="K936" s="10">
        <f ca="1">SUMPRODUCT($A936:$F936,Results!$B$16:$G$16)</f>
        <v>11.41344113484972</v>
      </c>
      <c r="L936" s="10">
        <f ca="1">SUMPRODUCT($A936:$F936,Results!$B$17:$G$17)</f>
        <v>-5.3375224273810851</v>
      </c>
      <c r="M936" s="10">
        <f ca="1">SUMPRODUCT($A936:$F936,Results!$B$18:$G$18)</f>
        <v>-10.570434461634655</v>
      </c>
      <c r="N936" s="10">
        <f ca="1">SUMPRODUCT($A936:$F936,Results!$B$19:$G$19)</f>
        <v>5.3427962240566291</v>
      </c>
      <c r="O936" s="10">
        <f ca="1">SUMPRODUCT($A936:$F936,Results!$B$20:$G$20)</f>
        <v>6.6910383810407534</v>
      </c>
      <c r="P936" s="10" cm="1">
        <f t="array" aca="1" ref="P936" ca="1">SUMPRODUCT(J936:O936,TRANSPOSE(Test!BL$20:BL$25))+Test!$AD$20-Test!$BL$27</f>
        <v>27.697349771993924</v>
      </c>
      <c r="Q936" s="10" cm="1">
        <f t="array" aca="1" ref="Q936" ca="1">SUMPRODUCT(J936:O936,TRANSPOSE(Test!ES$20:ES$25))+Test!$AD$20-Test!$ES$27</f>
        <v>27.743838576492113</v>
      </c>
      <c r="R936" s="10">
        <f ca="1">I936-Results!$E$5*H936</f>
        <v>29.054139176036223</v>
      </c>
      <c r="S936" s="10" cm="1">
        <f t="array" aca="1" ref="S936" ca="1">SUMPRODUCT(J936:O936,TRANSPOSE(Test!AR$28:AR$33))+Test!$AD$20-Test!$AC$26</f>
        <v>34.803710344922891</v>
      </c>
      <c r="T936" s="10">
        <f ca="1">SUMPRODUCT(J936:O936,Results!K$9:P$9)</f>
        <v>27.990270539339381</v>
      </c>
      <c r="U936" s="10">
        <f ca="1">SUMPRODUCT(J936:O936,Results!K$9:P$9)+Test!$AD$20-Test!$AC$31</f>
        <v>28.007226595864473</v>
      </c>
      <c r="V936" s="10">
        <f t="shared" ca="1" si="85"/>
        <v>12.159356105296414</v>
      </c>
      <c r="W936" s="10">
        <f t="shared" ca="1" si="86"/>
        <v>12.112867300798225</v>
      </c>
      <c r="X936" s="10">
        <f t="shared" ca="1" si="87"/>
        <v>10.802566701254115</v>
      </c>
      <c r="Y936" s="10">
        <f t="shared" ca="1" si="88"/>
        <v>5.0529955323674471</v>
      </c>
      <c r="Z936" s="10">
        <f ca="1">I936-Test!$AD$20</f>
        <v>39.574577810408449</v>
      </c>
      <c r="AA936" s="10">
        <f t="shared" ca="1" si="89"/>
        <v>11.849479281425864</v>
      </c>
    </row>
    <row r="937" spans="1:27">
      <c r="A937" s="6">
        <f ca="1">LN((RAND()^(-Results!$F$4))-1)</f>
        <v>1.4978798675258229</v>
      </c>
      <c r="B937" s="6">
        <f ca="1">LN((RAND()^(-Results!$F$4))-1)</f>
        <v>0.13628754782232538</v>
      </c>
      <c r="C937" s="6">
        <f ca="1">LN((RAND()^(-Results!$F$4))-1)</f>
        <v>-1.7638650839983272</v>
      </c>
      <c r="D937" s="6">
        <f ca="1">LN((RAND()^(-Results!$F$4))-1)</f>
        <v>1.2691532754415615</v>
      </c>
      <c r="E937" s="6">
        <f ca="1">LN((RAND()^(-Results!$F$4))-1)</f>
        <v>1.3852260692345448</v>
      </c>
      <c r="F937" s="6">
        <f ca="1">LN((RAND()^(-Results!$F$4))-1)</f>
        <v>4.639690237708856</v>
      </c>
      <c r="G937" s="6">
        <f ca="1">LN((RAND()^(-Results!$F$4))-1)</f>
        <v>0.58594410714362244</v>
      </c>
      <c r="H937" s="6">
        <f t="shared" ca="1" si="84"/>
        <v>0.64419527758762674</v>
      </c>
      <c r="I937" s="10">
        <f ca="1">SUMPRODUCT(J937:O937,Results!B$12:G$12)+Results!$F$5*H937</f>
        <v>40.257740257129569</v>
      </c>
      <c r="J937" s="10">
        <f ca="1">SUMPRODUCT($A937:$F937,Results!$B$15:$G$15)</f>
        <v>-17.651152909195471</v>
      </c>
      <c r="K937" s="10">
        <f ca="1">SUMPRODUCT($A937:$F937,Results!$B$16:$G$16)</f>
        <v>3.230780222928455</v>
      </c>
      <c r="L937" s="10">
        <f ca="1">SUMPRODUCT($A937:$F937,Results!$B$17:$G$17)</f>
        <v>-12.493178730889996</v>
      </c>
      <c r="M937" s="10">
        <f ca="1">SUMPRODUCT($A937:$F937,Results!$B$18:$G$18)</f>
        <v>-5.457534858700325</v>
      </c>
      <c r="N937" s="10">
        <f ca="1">SUMPRODUCT($A937:$F937,Results!$B$19:$G$19)</f>
        <v>2.9737779049690456</v>
      </c>
      <c r="O937" s="10">
        <f ca="1">SUMPRODUCT($A937:$F937,Results!$B$20:$G$20)</f>
        <v>3.6290740769992578</v>
      </c>
      <c r="P937" s="10" cm="1">
        <f t="array" aca="1" ref="P937" ca="1">SUMPRODUCT(J937:O937,TRANSPOSE(Test!BL$20:BL$25))+Test!$AD$20-Test!$BL$27</f>
        <v>36.230013513458978</v>
      </c>
      <c r="Q937" s="10" cm="1">
        <f t="array" aca="1" ref="Q937" ca="1">SUMPRODUCT(J937:O937,TRANSPOSE(Test!ES$20:ES$25))+Test!$AD$20-Test!$ES$27</f>
        <v>36.332183395482851</v>
      </c>
      <c r="R937" s="10">
        <f ca="1">I937-Results!$E$5*H937</f>
        <v>37.68095914677906</v>
      </c>
      <c r="S937" s="10" cm="1">
        <f t="array" aca="1" ref="S937" ca="1">SUMPRODUCT(J937:O937,TRANSPOSE(Test!AR$28:AR$33))+Test!$AD$20-Test!$AC$26</f>
        <v>34.644702371950316</v>
      </c>
      <c r="T937" s="10">
        <f ca="1">SUMPRODUCT(J937:O937,Results!K$9:P$9)</f>
        <v>36.846914118140958</v>
      </c>
      <c r="U937" s="10">
        <f ca="1">SUMPRODUCT(J937:O937,Results!K$9:P$9)+Test!$AD$20-Test!$AC$31</f>
        <v>36.863870174666054</v>
      </c>
      <c r="V937" s="10">
        <f t="shared" ca="1" si="85"/>
        <v>4.0277267436705912</v>
      </c>
      <c r="W937" s="10">
        <f t="shared" ca="1" si="86"/>
        <v>3.9255568616467187</v>
      </c>
      <c r="X937" s="10">
        <f t="shared" ca="1" si="87"/>
        <v>2.5767811103505096</v>
      </c>
      <c r="Y937" s="10">
        <f t="shared" ca="1" si="88"/>
        <v>5.6130378851792528</v>
      </c>
      <c r="Z937" s="10">
        <f ca="1">I937-Test!$AD$20</f>
        <v>39.975612190247681</v>
      </c>
      <c r="AA937" s="10">
        <f t="shared" ca="1" si="89"/>
        <v>3.3938700824635148</v>
      </c>
    </row>
    <row r="938" spans="1:27">
      <c r="A938" s="6">
        <f ca="1">LN((RAND()^(-Results!$F$4))-1)</f>
        <v>3.731973352956143</v>
      </c>
      <c r="B938" s="6">
        <f ca="1">LN((RAND()^(-Results!$F$4))-1)</f>
        <v>0.46190105744528809</v>
      </c>
      <c r="C938" s="6">
        <f ca="1">LN((RAND()^(-Results!$F$4))-1)</f>
        <v>0.80175399358796318</v>
      </c>
      <c r="D938" s="6">
        <f ca="1">LN((RAND()^(-Results!$F$4))-1)</f>
        <v>-1.6419798551110547</v>
      </c>
      <c r="E938" s="6">
        <f ca="1">LN((RAND()^(-Results!$F$4))-1)</f>
        <v>-1.024382948304607</v>
      </c>
      <c r="F938" s="6">
        <f ca="1">LN((RAND()^(-Results!$F$4))-1)</f>
        <v>0.1302594576521669</v>
      </c>
      <c r="G938" s="6">
        <f ca="1">LN((RAND()^(-Results!$F$4))-1)</f>
        <v>-1.0961968816934167</v>
      </c>
      <c r="H938" s="6">
        <f t="shared" ca="1" si="84"/>
        <v>-1.0379457112494124</v>
      </c>
      <c r="I938" s="10">
        <f ca="1">SUMPRODUCT(J938:O938,Results!B$12:G$12)+Results!$F$5*H938</f>
        <v>18.043277322341002</v>
      </c>
      <c r="J938" s="10">
        <f ca="1">SUMPRODUCT($A938:$F938,Results!$B$15:$G$15)</f>
        <v>-7.3355110854854759</v>
      </c>
      <c r="K938" s="10">
        <f ca="1">SUMPRODUCT($A938:$F938,Results!$B$16:$G$16)</f>
        <v>0.46376058229205314</v>
      </c>
      <c r="L938" s="10">
        <f ca="1">SUMPRODUCT($A938:$F938,Results!$B$17:$G$17)</f>
        <v>3.9094700632518853</v>
      </c>
      <c r="M938" s="10">
        <f ca="1">SUMPRODUCT($A938:$F938,Results!$B$18:$G$18)</f>
        <v>-0.13734665113281683</v>
      </c>
      <c r="N938" s="10">
        <f ca="1">SUMPRODUCT($A938:$F938,Results!$B$19:$G$19)</f>
        <v>11.73719933294287</v>
      </c>
      <c r="O938" s="10">
        <f ca="1">SUMPRODUCT($A938:$F938,Results!$B$20:$G$20)</f>
        <v>4.0689104219952803</v>
      </c>
      <c r="P938" s="10" cm="1">
        <f t="array" aca="1" ref="P938" ca="1">SUMPRODUCT(J938:O938,TRANSPOSE(Test!BL$20:BL$25))+Test!$AD$20-Test!$BL$27</f>
        <v>23.277587813003052</v>
      </c>
      <c r="Q938" s="10" cm="1">
        <f t="array" aca="1" ref="Q938" ca="1">SUMPRODUCT(J938:O938,TRANSPOSE(Test!ES$20:ES$25))+Test!$AD$20-Test!$ES$27</f>
        <v>23.153373691096135</v>
      </c>
      <c r="R938" s="10">
        <f ca="1">I938-Results!$E$5*H938</f>
        <v>22.195060167338653</v>
      </c>
      <c r="S938" s="10" cm="1">
        <f t="array" aca="1" ref="S938" ca="1">SUMPRODUCT(J938:O938,TRANSPOSE(Test!AR$28:AR$33))+Test!$AD$20-Test!$AC$26</f>
        <v>20.220081495593671</v>
      </c>
      <c r="T938" s="10">
        <f ca="1">SUMPRODUCT(J938:O938,Results!K$9:P$9)</f>
        <v>22.462367755109547</v>
      </c>
      <c r="U938" s="10">
        <f ca="1">SUMPRODUCT(J938:O938,Results!K$9:P$9)+Test!$AD$20-Test!$AC$31</f>
        <v>22.479323811634639</v>
      </c>
      <c r="V938" s="10">
        <f t="shared" ca="1" si="85"/>
        <v>-5.2343104906620503</v>
      </c>
      <c r="W938" s="10">
        <f t="shared" ca="1" si="86"/>
        <v>-5.1100963687551335</v>
      </c>
      <c r="X938" s="10">
        <f t="shared" ca="1" si="87"/>
        <v>-4.1517828449976513</v>
      </c>
      <c r="Y938" s="10">
        <f t="shared" ca="1" si="88"/>
        <v>-2.1768041732526697</v>
      </c>
      <c r="Z938" s="10">
        <f ca="1">I938-Test!$AD$20</f>
        <v>17.761149255459117</v>
      </c>
      <c r="AA938" s="10">
        <f t="shared" ca="1" si="89"/>
        <v>-4.4360464892936378</v>
      </c>
    </row>
    <row r="939" spans="1:27">
      <c r="A939" s="6">
        <f ca="1">LN((RAND()^(-Results!$F$4))-1)</f>
        <v>-0.9154872893032211</v>
      </c>
      <c r="B939" s="6">
        <f ca="1">LN((RAND()^(-Results!$F$4))-1)</f>
        <v>0.36345426242734696</v>
      </c>
      <c r="C939" s="6">
        <f ca="1">LN((RAND()^(-Results!$F$4))-1)</f>
        <v>0.24406665002100858</v>
      </c>
      <c r="D939" s="6">
        <f ca="1">LN((RAND()^(-Results!$F$4))-1)</f>
        <v>-0.4673060747119695</v>
      </c>
      <c r="E939" s="6">
        <f ca="1">LN((RAND()^(-Results!$F$4))-1)</f>
        <v>-0.60971421823703686</v>
      </c>
      <c r="F939" s="6">
        <f ca="1">LN((RAND()^(-Results!$F$4))-1)</f>
        <v>1.2641243311015844</v>
      </c>
      <c r="G939" s="6">
        <f ca="1">LN((RAND()^(-Results!$F$4))-1)</f>
        <v>-0.86894450173337456</v>
      </c>
      <c r="H939" s="6">
        <f t="shared" ca="1" si="84"/>
        <v>-0.81069333128937027</v>
      </c>
      <c r="I939" s="10">
        <f ca="1">SUMPRODUCT(J939:O939,Results!B$12:G$12)+Results!$F$5*H939</f>
        <v>-5.7849654627780724</v>
      </c>
      <c r="J939" s="10">
        <f ca="1">SUMPRODUCT($A939:$F939,Results!$B$15:$G$15)</f>
        <v>1.4379140986942081</v>
      </c>
      <c r="K939" s="10">
        <f ca="1">SUMPRODUCT($A939:$F939,Results!$B$16:$G$16)</f>
        <v>0.62277193543925391</v>
      </c>
      <c r="L939" s="10">
        <f ca="1">SUMPRODUCT($A939:$F939,Results!$B$17:$G$17)</f>
        <v>1.8604682093310425</v>
      </c>
      <c r="M939" s="10">
        <f ca="1">SUMPRODUCT($A939:$F939,Results!$B$18:$G$18)</f>
        <v>-2.3318342109479411</v>
      </c>
      <c r="N939" s="10">
        <f ca="1">SUMPRODUCT($A939:$F939,Results!$B$19:$G$19)</f>
        <v>9.3641678895795E-3</v>
      </c>
      <c r="O939" s="10">
        <f ca="1">SUMPRODUCT($A939:$F939,Results!$B$20:$G$20)</f>
        <v>1.0924481063756317</v>
      </c>
      <c r="P939" s="10" cm="1">
        <f t="array" aca="1" ref="P939" ca="1">SUMPRODUCT(J939:O939,TRANSPOSE(Test!BL$20:BL$25))+Test!$AD$20-Test!$BL$27</f>
        <v>-1.8467038447107793</v>
      </c>
      <c r="Q939" s="10" cm="1">
        <f t="array" aca="1" ref="Q939" ca="1">SUMPRODUCT(J939:O939,TRANSPOSE(Test!ES$20:ES$25))+Test!$AD$20-Test!$ES$27</f>
        <v>-1.8050282268790472</v>
      </c>
      <c r="R939" s="10">
        <f ca="1">I939-Results!$E$5*H939</f>
        <v>-2.5421921376205914</v>
      </c>
      <c r="S939" s="10" cm="1">
        <f t="array" aca="1" ref="S939" ca="1">SUMPRODUCT(J939:O939,TRANSPOSE(Test!AR$28:AR$33))+Test!$AD$20-Test!$AC$26</f>
        <v>0.75031228510573489</v>
      </c>
      <c r="T939" s="10">
        <f ca="1">SUMPRODUCT(J939:O939,Results!K$9:P$9)</f>
        <v>-1.6194579714726238</v>
      </c>
      <c r="U939" s="10">
        <f ca="1">SUMPRODUCT(J939:O939,Results!K$9:P$9)+Test!$AD$20-Test!$AC$31</f>
        <v>-1.6025019149475312</v>
      </c>
      <c r="V939" s="10">
        <f t="shared" ca="1" si="85"/>
        <v>-3.9382616180672931</v>
      </c>
      <c r="W939" s="10">
        <f t="shared" ca="1" si="86"/>
        <v>-3.9799372358990253</v>
      </c>
      <c r="X939" s="10">
        <f t="shared" ca="1" si="87"/>
        <v>-3.2427733251574811</v>
      </c>
      <c r="Y939" s="10">
        <f t="shared" ca="1" si="88"/>
        <v>-6.5352777478838071</v>
      </c>
      <c r="Z939" s="10">
        <f ca="1">I939-Test!$AD$20</f>
        <v>-6.0670935296599575</v>
      </c>
      <c r="AA939" s="10">
        <f t="shared" ca="1" si="89"/>
        <v>-4.1824635478305412</v>
      </c>
    </row>
    <row r="940" spans="1:27">
      <c r="A940" s="6">
        <f ca="1">LN((RAND()^(-Results!$F$4))-1)</f>
        <v>-4.8513505031337818</v>
      </c>
      <c r="B940" s="6">
        <f ca="1">LN((RAND()^(-Results!$F$4))-1)</f>
        <v>-3.0139885359624654</v>
      </c>
      <c r="C940" s="6">
        <f ca="1">LN((RAND()^(-Results!$F$4))-1)</f>
        <v>2.6111445486629621</v>
      </c>
      <c r="D940" s="6">
        <f ca="1">LN((RAND()^(-Results!$F$4))-1)</f>
        <v>4.5774921168411353</v>
      </c>
      <c r="E940" s="6">
        <f ca="1">LN((RAND()^(-Results!$F$4))-1)</f>
        <v>-1.1593306997583797</v>
      </c>
      <c r="F940" s="6">
        <f ca="1">LN((RAND()^(-Results!$F$4))-1)</f>
        <v>-2.6682965360895423</v>
      </c>
      <c r="G940" s="6">
        <f ca="1">LN((RAND()^(-Results!$F$4))-1)</f>
        <v>-0.70251246022139302</v>
      </c>
      <c r="H940" s="6">
        <f t="shared" ca="1" si="84"/>
        <v>-0.64426128977738872</v>
      </c>
      <c r="I940" s="10">
        <f ca="1">SUMPRODUCT(J940:O940,Results!B$12:G$12)+Results!$F$5*H940</f>
        <v>-57.187227936255603</v>
      </c>
      <c r="J940" s="10">
        <f ca="1">SUMPRODUCT($A940:$F940,Results!$B$15:$G$15)</f>
        <v>18.792199096235201</v>
      </c>
      <c r="K940" s="10">
        <f ca="1">SUMPRODUCT($A940:$F940,Results!$B$16:$G$16)</f>
        <v>-6.9128282075725824</v>
      </c>
      <c r="L940" s="10">
        <f ca="1">SUMPRODUCT($A940:$F940,Results!$B$17:$G$17)</f>
        <v>10.421298225850604</v>
      </c>
      <c r="M940" s="10">
        <f ca="1">SUMPRODUCT($A940:$F940,Results!$B$18:$G$18)</f>
        <v>-3.5533794518137505</v>
      </c>
      <c r="N940" s="10">
        <f ca="1">SUMPRODUCT($A940:$F940,Results!$B$19:$G$19)</f>
        <v>-16.028729049479193</v>
      </c>
      <c r="O940" s="10">
        <f ca="1">SUMPRODUCT($A940:$F940,Results!$B$20:$G$20)</f>
        <v>-0.73624839455002888</v>
      </c>
      <c r="P940" s="10" cm="1">
        <f t="array" aca="1" ref="P940" ca="1">SUMPRODUCT(J940:O940,TRANSPOSE(Test!BL$20:BL$25))+Test!$AD$20-Test!$BL$27</f>
        <v>-52.308803468559965</v>
      </c>
      <c r="Q940" s="10" cm="1">
        <f t="array" aca="1" ref="Q940" ca="1">SUMPRODUCT(J940:O940,TRANSPOSE(Test!ES$20:ES$25))+Test!$AD$20-Test!$ES$27</f>
        <v>-52.281715792368786</v>
      </c>
      <c r="R940" s="10">
        <f ca="1">I940-Results!$E$5*H940</f>
        <v>-54.610182777146051</v>
      </c>
      <c r="S940" s="10" cm="1">
        <f t="array" aca="1" ref="S940" ca="1">SUMPRODUCT(J940:O940,TRANSPOSE(Test!AR$28:AR$33))+Test!$AD$20-Test!$AC$26</f>
        <v>-39.898198127174993</v>
      </c>
      <c r="T940" s="10">
        <f ca="1">SUMPRODUCT(J940:O940,Results!K$9:P$9)</f>
        <v>-52.05520891079312</v>
      </c>
      <c r="U940" s="10">
        <f ca="1">SUMPRODUCT(J940:O940,Results!K$9:P$9)+Test!$AD$20-Test!$AC$31</f>
        <v>-52.038252854268023</v>
      </c>
      <c r="V940" s="10">
        <f t="shared" ca="1" si="85"/>
        <v>-4.8784244676956376</v>
      </c>
      <c r="W940" s="10">
        <f t="shared" ca="1" si="86"/>
        <v>-4.905512143886817</v>
      </c>
      <c r="X940" s="10">
        <f t="shared" ca="1" si="87"/>
        <v>-2.5770451591095522</v>
      </c>
      <c r="Y940" s="10">
        <f t="shared" ca="1" si="88"/>
        <v>-17.28902980908061</v>
      </c>
      <c r="Z940" s="10">
        <f ca="1">I940-Test!$AD$20</f>
        <v>-57.469356003137491</v>
      </c>
      <c r="AA940" s="10">
        <f t="shared" ca="1" si="89"/>
        <v>-5.1489750819875795</v>
      </c>
    </row>
    <row r="941" spans="1:27">
      <c r="A941" s="6">
        <f ca="1">LN((RAND()^(-Results!$F$4))-1)</f>
        <v>1.4849240725047281</v>
      </c>
      <c r="B941" s="6">
        <f ca="1">LN((RAND()^(-Results!$F$4))-1)</f>
        <v>-0.84760495685953752</v>
      </c>
      <c r="C941" s="6">
        <f ca="1">LN((RAND()^(-Results!$F$4))-1)</f>
        <v>-0.82654006397622659</v>
      </c>
      <c r="D941" s="6">
        <f ca="1">LN((RAND()^(-Results!$F$4))-1)</f>
        <v>-1.2952050094056218</v>
      </c>
      <c r="E941" s="6">
        <f ca="1">LN((RAND()^(-Results!$F$4))-1)</f>
        <v>-0.12842817547198013</v>
      </c>
      <c r="F941" s="6">
        <f ca="1">LN((RAND()^(-Results!$F$4))-1)</f>
        <v>-0.48433311840381466</v>
      </c>
      <c r="G941" s="6">
        <f ca="1">LN((RAND()^(-Results!$F$4))-1)</f>
        <v>1.896348874086289</v>
      </c>
      <c r="H941" s="6">
        <f t="shared" ca="1" si="84"/>
        <v>1.9546000445302933</v>
      </c>
      <c r="I941" s="10">
        <f ca="1">SUMPRODUCT(J941:O941,Results!B$12:G$12)+Results!$F$5*H941</f>
        <v>14.425069438993551</v>
      </c>
      <c r="J941" s="10">
        <f ca="1">SUMPRODUCT($A941:$F941,Results!$B$15:$G$15)</f>
        <v>-2.4460950857691275</v>
      </c>
      <c r="K941" s="10">
        <f ca="1">SUMPRODUCT($A941:$F941,Results!$B$16:$G$16)</f>
        <v>-1.4491286686554168</v>
      </c>
      <c r="L941" s="10">
        <f ca="1">SUMPRODUCT($A941:$F941,Results!$B$17:$G$17)</f>
        <v>-1.108731403459144</v>
      </c>
      <c r="M941" s="10">
        <f ca="1">SUMPRODUCT($A941:$F941,Results!$B$18:$G$18)</f>
        <v>2.4815233179413925</v>
      </c>
      <c r="N941" s="10">
        <f ca="1">SUMPRODUCT($A941:$F941,Results!$B$19:$G$19)</f>
        <v>1.8124452584386521</v>
      </c>
      <c r="O941" s="10">
        <f ca="1">SUMPRODUCT($A941:$F941,Results!$B$20:$G$20)</f>
        <v>-0.72285101788410122</v>
      </c>
      <c r="P941" s="10" cm="1">
        <f t="array" aca="1" ref="P941" ca="1">SUMPRODUCT(J941:O941,TRANSPOSE(Test!BL$20:BL$25))+Test!$AD$20-Test!$BL$27</f>
        <v>4.6419580107591329</v>
      </c>
      <c r="Q941" s="10" cm="1">
        <f t="array" aca="1" ref="Q941" ca="1">SUMPRODUCT(J941:O941,TRANSPOSE(Test!ES$20:ES$25))+Test!$AD$20-Test!$ES$27</f>
        <v>4.5450273032114428</v>
      </c>
      <c r="R941" s="10">
        <f ca="1">I941-Results!$E$5*H941</f>
        <v>6.606669260872378</v>
      </c>
      <c r="S941" s="10" cm="1">
        <f t="array" aca="1" ref="S941" ca="1">SUMPRODUCT(J941:O941,TRANSPOSE(Test!AR$28:AR$33))+Test!$AD$20-Test!$AC$26</f>
        <v>1.2741209227728958</v>
      </c>
      <c r="T941" s="10">
        <f ca="1">SUMPRODUCT(J941:O941,Results!K$9:P$9)</f>
        <v>4.0077906558063132</v>
      </c>
      <c r="U941" s="10">
        <f ca="1">SUMPRODUCT(J941:O941,Results!K$9:P$9)+Test!$AD$20-Test!$AC$31</f>
        <v>4.0247467123314058</v>
      </c>
      <c r="V941" s="10">
        <f t="shared" ca="1" si="85"/>
        <v>9.7831114282344185</v>
      </c>
      <c r="W941" s="10">
        <f t="shared" ca="1" si="86"/>
        <v>9.8800421357821087</v>
      </c>
      <c r="X941" s="10">
        <f t="shared" ca="1" si="87"/>
        <v>7.8184001781211734</v>
      </c>
      <c r="Y941" s="10">
        <f t="shared" ca="1" si="88"/>
        <v>13.150948516220655</v>
      </c>
      <c r="Z941" s="10">
        <f ca="1">I941-Test!$AD$20</f>
        <v>14.142941372111666</v>
      </c>
      <c r="AA941" s="10">
        <f t="shared" ca="1" si="89"/>
        <v>10.400322726662147</v>
      </c>
    </row>
    <row r="942" spans="1:27">
      <c r="A942" s="6">
        <f ca="1">LN((RAND()^(-Results!$F$4))-1)</f>
        <v>0.12212802426751204</v>
      </c>
      <c r="B942" s="6">
        <f ca="1">LN((RAND()^(-Results!$F$4))-1)</f>
        <v>-5.1410952080225529</v>
      </c>
      <c r="C942" s="6">
        <f ca="1">LN((RAND()^(-Results!$F$4))-1)</f>
        <v>-3.9419187584906834</v>
      </c>
      <c r="D942" s="6">
        <f ca="1">LN((RAND()^(-Results!$F$4))-1)</f>
        <v>0.25698589140915146</v>
      </c>
      <c r="E942" s="6">
        <f ca="1">LN((RAND()^(-Results!$F$4))-1)</f>
        <v>-0.25943849771243915</v>
      </c>
      <c r="F942" s="6">
        <f ca="1">LN((RAND()^(-Results!$F$4))-1)</f>
        <v>-0.33419206750713304</v>
      </c>
      <c r="G942" s="6">
        <f ca="1">LN((RAND()^(-Results!$F$4))-1)</f>
        <v>-0.66282254554764641</v>
      </c>
      <c r="H942" s="6">
        <f t="shared" ca="1" si="84"/>
        <v>-0.60457137510364212</v>
      </c>
      <c r="I942" s="10">
        <f ca="1">SUMPRODUCT(J942:O942,Results!B$12:G$12)+Results!$F$5*H942</f>
        <v>-17.522381140232344</v>
      </c>
      <c r="J942" s="10">
        <f ca="1">SUMPRODUCT($A942:$F942,Results!$B$15:$G$15)</f>
        <v>-2.1439734628199583</v>
      </c>
      <c r="K942" s="10">
        <f ca="1">SUMPRODUCT($A942:$F942,Results!$B$16:$G$16)</f>
        <v>-10.502700792690202</v>
      </c>
      <c r="L942" s="10">
        <f ca="1">SUMPRODUCT($A942:$F942,Results!$B$17:$G$17)</f>
        <v>-6.3153415323903292</v>
      </c>
      <c r="M942" s="10">
        <f ca="1">SUMPRODUCT($A942:$F942,Results!$B$18:$G$18)</f>
        <v>4.1858073629594692</v>
      </c>
      <c r="N942" s="10">
        <f ca="1">SUMPRODUCT($A942:$F942,Results!$B$19:$G$19)</f>
        <v>-10.961846523737716</v>
      </c>
      <c r="O942" s="10">
        <f ca="1">SUMPRODUCT($A942:$F942,Results!$B$20:$G$20)</f>
        <v>-4.1359304894880164</v>
      </c>
      <c r="P942" s="10" cm="1">
        <f t="array" aca="1" ref="P942" ca="1">SUMPRODUCT(J942:O942,TRANSPOSE(Test!BL$20:BL$25))+Test!$AD$20-Test!$BL$27</f>
        <v>-14.510708568490008</v>
      </c>
      <c r="Q942" s="10" cm="1">
        <f t="array" aca="1" ref="Q942" ca="1">SUMPRODUCT(J942:O942,TRANSPOSE(Test!ES$20:ES$25))+Test!$AD$20-Test!$ES$27</f>
        <v>-14.668069965611851</v>
      </c>
      <c r="R942" s="10">
        <f ca="1">I942-Results!$E$5*H942</f>
        <v>-15.104095639817775</v>
      </c>
      <c r="S942" s="10" cm="1">
        <f t="array" aca="1" ref="S942" ca="1">SUMPRODUCT(J942:O942,TRANSPOSE(Test!AR$28:AR$33))+Test!$AD$20-Test!$AC$26</f>
        <v>-18.147767331680825</v>
      </c>
      <c r="T942" s="10">
        <f ca="1">SUMPRODUCT(J942:O942,Results!K$9:P$9)</f>
        <v>-15.482468956509424</v>
      </c>
      <c r="U942" s="10">
        <f ca="1">SUMPRODUCT(J942:O942,Results!K$9:P$9)+Test!$AD$20-Test!$AC$31</f>
        <v>-15.465512899984331</v>
      </c>
      <c r="V942" s="10">
        <f t="shared" ca="1" si="85"/>
        <v>-3.011672571742336</v>
      </c>
      <c r="W942" s="10">
        <f t="shared" ca="1" si="86"/>
        <v>-2.8543111746204932</v>
      </c>
      <c r="X942" s="10">
        <f t="shared" ca="1" si="87"/>
        <v>-2.4182855004145694</v>
      </c>
      <c r="Y942" s="10">
        <f t="shared" ca="1" si="88"/>
        <v>0.62538619144848084</v>
      </c>
      <c r="Z942" s="10">
        <f ca="1">I942-Test!$AD$20</f>
        <v>-17.804509207114229</v>
      </c>
      <c r="AA942" s="10">
        <f t="shared" ca="1" si="89"/>
        <v>-2.0568682402480132</v>
      </c>
    </row>
    <row r="943" spans="1:27">
      <c r="A943" s="6">
        <f ca="1">LN((RAND()^(-Results!$F$4))-1)</f>
        <v>1.1458571574254452</v>
      </c>
      <c r="B943" s="6">
        <f ca="1">LN((RAND()^(-Results!$F$4))-1)</f>
        <v>-3.6938782725431492</v>
      </c>
      <c r="C943" s="6">
        <f ca="1">LN((RAND()^(-Results!$F$4))-1)</f>
        <v>-1.9429542283601713</v>
      </c>
      <c r="D943" s="6">
        <f ca="1">LN((RAND()^(-Results!$F$4))-1)</f>
        <v>0.30264049438142326</v>
      </c>
      <c r="E943" s="6">
        <f ca="1">LN((RAND()^(-Results!$F$4))-1)</f>
        <v>0.5788390948661144</v>
      </c>
      <c r="F943" s="6">
        <f ca="1">LN((RAND()^(-Results!$F$4))-1)</f>
        <v>1.472716180477176</v>
      </c>
      <c r="G943" s="6">
        <f ca="1">LN((RAND()^(-Results!$F$4))-1)</f>
        <v>1.361506923259894</v>
      </c>
      <c r="H943" s="6">
        <f t="shared" ca="1" si="84"/>
        <v>1.4197580937038983</v>
      </c>
      <c r="I943" s="10">
        <f ca="1">SUMPRODUCT(J943:O943,Results!B$12:G$12)+Results!$F$5*H943</f>
        <v>14.539285236228007</v>
      </c>
      <c r="J943" s="10">
        <f ca="1">SUMPRODUCT($A943:$F943,Results!$B$15:$G$15)</f>
        <v>-8.1285211985965642</v>
      </c>
      <c r="K943" s="10">
        <f ca="1">SUMPRODUCT($A943:$F943,Results!$B$16:$G$16)</f>
        <v>-3.3676277763077627</v>
      </c>
      <c r="L943" s="10">
        <f ca="1">SUMPRODUCT($A943:$F943,Results!$B$17:$G$17)</f>
        <v>-8.921153152722642</v>
      </c>
      <c r="M943" s="10">
        <f ca="1">SUMPRODUCT($A943:$F943,Results!$B$18:$G$18)</f>
        <v>-1.1175473537627765</v>
      </c>
      <c r="N943" s="10">
        <f ca="1">SUMPRODUCT($A943:$F943,Results!$B$19:$G$19)</f>
        <v>-4.6593546645634261</v>
      </c>
      <c r="O943" s="10">
        <f ca="1">SUMPRODUCT($A943:$F943,Results!$B$20:$G$20)</f>
        <v>-2.0043779995152056E-2</v>
      </c>
      <c r="P943" s="10" cm="1">
        <f t="array" aca="1" ref="P943" ca="1">SUMPRODUCT(J943:O943,TRANSPOSE(Test!BL$20:BL$25))+Test!$AD$20-Test!$BL$27</f>
        <v>7.7815154616875226</v>
      </c>
      <c r="Q943" s="10" cm="1">
        <f t="array" aca="1" ref="Q943" ca="1">SUMPRODUCT(J943:O943,TRANSPOSE(Test!ES$20:ES$25))+Test!$AD$20-Test!$ES$27</f>
        <v>7.6626108609954748</v>
      </c>
      <c r="R943" s="10">
        <f ca="1">I943-Results!$E$5*H943</f>
        <v>8.8602528614124143</v>
      </c>
      <c r="S943" s="10" cm="1">
        <f t="array" aca="1" ref="S943" ca="1">SUMPRODUCT(J943:O943,TRANSPOSE(Test!AR$28:AR$33))+Test!$AD$20-Test!$AC$26</f>
        <v>6.429135768842297</v>
      </c>
      <c r="T943" s="10">
        <f ca="1">SUMPRODUCT(J943:O943,Results!K$9:P$9)</f>
        <v>7.0409975540308514</v>
      </c>
      <c r="U943" s="10">
        <f ca="1">SUMPRODUCT(J943:O943,Results!K$9:P$9)+Test!$AD$20-Test!$AC$31</f>
        <v>7.0579536105559439</v>
      </c>
      <c r="V943" s="10">
        <f t="shared" ca="1" si="85"/>
        <v>6.7577697745404848</v>
      </c>
      <c r="W943" s="10">
        <f t="shared" ca="1" si="86"/>
        <v>6.8766743752325326</v>
      </c>
      <c r="X943" s="10">
        <f t="shared" ca="1" si="87"/>
        <v>5.6790323748155931</v>
      </c>
      <c r="Y943" s="10">
        <f t="shared" ca="1" si="88"/>
        <v>8.1101494673857104</v>
      </c>
      <c r="Z943" s="10">
        <f ca="1">I943-Test!$AD$20</f>
        <v>14.257157169346122</v>
      </c>
      <c r="AA943" s="10">
        <f t="shared" ca="1" si="89"/>
        <v>7.4813316256720634</v>
      </c>
    </row>
    <row r="944" spans="1:27">
      <c r="A944" s="6">
        <f ca="1">LN((RAND()^(-Results!$F$4))-1)</f>
        <v>-0.42231738706291599</v>
      </c>
      <c r="B944" s="6">
        <f ca="1">LN((RAND()^(-Results!$F$4))-1)</f>
        <v>5.1280208772361195</v>
      </c>
      <c r="C944" s="6">
        <f ca="1">LN((RAND()^(-Results!$F$4))-1)</f>
        <v>0.46401509494863996</v>
      </c>
      <c r="D944" s="6">
        <f ca="1">LN((RAND()^(-Results!$F$4))-1)</f>
        <v>-2.3410957687547191</v>
      </c>
      <c r="E944" s="6">
        <f ca="1">LN((RAND()^(-Results!$F$4))-1)</f>
        <v>2.4691071003714149</v>
      </c>
      <c r="F944" s="6">
        <f ca="1">LN((RAND()^(-Results!$F$4))-1)</f>
        <v>-2.7261362473067403</v>
      </c>
      <c r="G944" s="6">
        <f ca="1">LN((RAND()^(-Results!$F$4))-1)</f>
        <v>0.74645730299501678</v>
      </c>
      <c r="H944" s="6">
        <f t="shared" ca="1" si="84"/>
        <v>0.80470847343902108</v>
      </c>
      <c r="I944" s="10">
        <f ca="1">SUMPRODUCT(J944:O944,Results!B$12:G$12)+Results!$F$5*H944</f>
        <v>7.8514351024626281</v>
      </c>
      <c r="J944" s="10">
        <f ca="1">SUMPRODUCT($A944:$F944,Results!$B$15:$G$15)</f>
        <v>5.1278945573586245</v>
      </c>
      <c r="K944" s="10">
        <f ca="1">SUMPRODUCT($A944:$F944,Results!$B$16:$G$16)</f>
        <v>10.026375211132045</v>
      </c>
      <c r="L944" s="10">
        <f ca="1">SUMPRODUCT($A944:$F944,Results!$B$17:$G$17)</f>
        <v>-3.5770881990119139</v>
      </c>
      <c r="M944" s="10">
        <f ca="1">SUMPRODUCT($A944:$F944,Results!$B$18:$G$18)</f>
        <v>7.4953858711125729</v>
      </c>
      <c r="N944" s="10">
        <f ca="1">SUMPRODUCT($A944:$F944,Results!$B$19:$G$19)</f>
        <v>4.5986345723165041</v>
      </c>
      <c r="O944" s="10">
        <f ca="1">SUMPRODUCT($A944:$F944,Results!$B$20:$G$20)</f>
        <v>-5.8321949811187936</v>
      </c>
      <c r="P944" s="10" cm="1">
        <f t="array" aca="1" ref="P944" ca="1">SUMPRODUCT(J944:O944,TRANSPOSE(Test!BL$20:BL$25))+Test!$AD$20-Test!$BL$27</f>
        <v>3.1055344847220465</v>
      </c>
      <c r="Q944" s="10" cm="1">
        <f t="array" aca="1" ref="Q944" ca="1">SUMPRODUCT(J944:O944,TRANSPOSE(Test!ES$20:ES$25))+Test!$AD$20-Test!$ES$27</f>
        <v>3.2357417702754749</v>
      </c>
      <c r="R944" s="10">
        <f ca="1">I944-Results!$E$5*H944</f>
        <v>4.6326012087065438</v>
      </c>
      <c r="S944" s="10" cm="1">
        <f t="array" aca="1" ref="S944" ca="1">SUMPRODUCT(J944:O944,TRANSPOSE(Test!AR$28:AR$33))+Test!$AD$20-Test!$AC$26</f>
        <v>-3.6388568164004127</v>
      </c>
      <c r="T944" s="10">
        <f ca="1">SUMPRODUCT(J944:O944,Results!K$9:P$9)</f>
        <v>3.8511323083037272</v>
      </c>
      <c r="U944" s="10">
        <f ca="1">SUMPRODUCT(J944:O944,Results!K$9:P$9)+Test!$AD$20-Test!$AC$31</f>
        <v>3.8680883648288193</v>
      </c>
      <c r="V944" s="10">
        <f t="shared" ca="1" si="85"/>
        <v>4.7459006177405811</v>
      </c>
      <c r="W944" s="10">
        <f t="shared" ca="1" si="86"/>
        <v>4.6156933321871527</v>
      </c>
      <c r="X944" s="10">
        <f t="shared" ca="1" si="87"/>
        <v>3.2188338937560843</v>
      </c>
      <c r="Y944" s="10">
        <f t="shared" ca="1" si="88"/>
        <v>11.49029191886304</v>
      </c>
      <c r="Z944" s="10">
        <f ca="1">I944-Test!$AD$20</f>
        <v>7.569307035580743</v>
      </c>
      <c r="AA944" s="10">
        <f t="shared" ca="1" si="89"/>
        <v>3.9833467376338088</v>
      </c>
    </row>
    <row r="945" spans="1:27">
      <c r="A945" s="6">
        <f ca="1">LN((RAND()^(-Results!$F$4))-1)</f>
        <v>-0.88988452336557211</v>
      </c>
      <c r="B945" s="6">
        <f ca="1">LN((RAND()^(-Results!$F$4))-1)</f>
        <v>0.89533526329096136</v>
      </c>
      <c r="C945" s="6">
        <f ca="1">LN((RAND()^(-Results!$F$4))-1)</f>
        <v>-1.4256978337404489</v>
      </c>
      <c r="D945" s="6">
        <f ca="1">LN((RAND()^(-Results!$F$4))-1)</f>
        <v>1.7946039693258653</v>
      </c>
      <c r="E945" s="6">
        <f ca="1">LN((RAND()^(-Results!$F$4))-1)</f>
        <v>1.9091111546772099</v>
      </c>
      <c r="F945" s="6">
        <f ca="1">LN((RAND()^(-Results!$F$4))-1)</f>
        <v>-0.69824602541419001</v>
      </c>
      <c r="G945" s="6">
        <f ca="1">LN((RAND()^(-Results!$F$4))-1)</f>
        <v>0.17861446680571735</v>
      </c>
      <c r="H945" s="6">
        <f t="shared" ca="1" si="84"/>
        <v>0.23686563724972159</v>
      </c>
      <c r="I945" s="10">
        <f ca="1">SUMPRODUCT(J945:O945,Results!B$12:G$12)+Results!$F$5*H945</f>
        <v>0.9973418874002804</v>
      </c>
      <c r="J945" s="10">
        <f ca="1">SUMPRODUCT($A945:$F945,Results!$B$15:$G$15)</f>
        <v>-1.5283544005178686</v>
      </c>
      <c r="K945" s="10">
        <f ca="1">SUMPRODUCT($A945:$F945,Results!$B$16:$G$16)</f>
        <v>1.0261570987631035</v>
      </c>
      <c r="L945" s="10">
        <f ca="1">SUMPRODUCT($A945:$F945,Results!$B$17:$G$17)</f>
        <v>-7.3490581694515758</v>
      </c>
      <c r="M945" s="10">
        <f ca="1">SUMPRODUCT($A945:$F945,Results!$B$18:$G$18)</f>
        <v>3.0124025499110605</v>
      </c>
      <c r="N945" s="10">
        <f ca="1">SUMPRODUCT($A945:$F945,Results!$B$19:$G$19)</f>
        <v>-4.5361490862509166</v>
      </c>
      <c r="O945" s="10">
        <f ca="1">SUMPRODUCT($A945:$F945,Results!$B$20:$G$20)</f>
        <v>-3.6077840148948441</v>
      </c>
      <c r="P945" s="10" cm="1">
        <f t="array" aca="1" ref="P945" ca="1">SUMPRODUCT(J945:O945,TRANSPOSE(Test!BL$20:BL$25))+Test!$AD$20-Test!$BL$27</f>
        <v>-0.76885324529237298</v>
      </c>
      <c r="Q945" s="10" cm="1">
        <f t="array" aca="1" ref="Q945" ca="1">SUMPRODUCT(J945:O945,TRANSPOSE(Test!ES$20:ES$25))+Test!$AD$20-Test!$ES$27</f>
        <v>-0.64685282328580274</v>
      </c>
      <c r="R945" s="10">
        <f ca="1">I945-Results!$E$5*H945</f>
        <v>4.9879338401394024E-2</v>
      </c>
      <c r="S945" s="10" cm="1">
        <f t="array" aca="1" ref="S945" ca="1">SUMPRODUCT(J945:O945,TRANSPOSE(Test!AR$28:AR$33))+Test!$AD$20-Test!$AC$26</f>
        <v>-4.0432257884724345</v>
      </c>
      <c r="T945" s="10">
        <f ca="1">SUMPRODUCT(J945:O945,Results!K$9:P$9)</f>
        <v>-1.239980048160394E-3</v>
      </c>
      <c r="U945" s="10">
        <f ca="1">SUMPRODUCT(J945:O945,Results!K$9:P$9)+Test!$AD$20-Test!$AC$31</f>
        <v>1.5716076476932073E-2</v>
      </c>
      <c r="V945" s="10">
        <f t="shared" ca="1" si="85"/>
        <v>1.7661951326926535</v>
      </c>
      <c r="W945" s="10">
        <f t="shared" ca="1" si="86"/>
        <v>1.644194710686083</v>
      </c>
      <c r="X945" s="10">
        <f t="shared" ca="1" si="87"/>
        <v>0.94746254899888638</v>
      </c>
      <c r="Y945" s="10">
        <f t="shared" ca="1" si="88"/>
        <v>5.0405676758727154</v>
      </c>
      <c r="Z945" s="10">
        <f ca="1">I945-Test!$AD$20</f>
        <v>0.7152138205183951</v>
      </c>
      <c r="AA945" s="10">
        <f t="shared" ca="1" si="89"/>
        <v>0.98162581092334833</v>
      </c>
    </row>
    <row r="946" spans="1:27">
      <c r="A946" s="6">
        <f ca="1">LN((RAND()^(-Results!$F$4))-1)</f>
        <v>-0.38065226293628907</v>
      </c>
      <c r="B946" s="6">
        <f ca="1">LN((RAND()^(-Results!$F$4))-1)</f>
        <v>0.68048842275146559</v>
      </c>
      <c r="C946" s="6">
        <f ca="1">LN((RAND()^(-Results!$F$4))-1)</f>
        <v>0.72550901613325935</v>
      </c>
      <c r="D946" s="6">
        <f ca="1">LN((RAND()^(-Results!$F$4))-1)</f>
        <v>1.9266063881363911</v>
      </c>
      <c r="E946" s="6">
        <f ca="1">LN((RAND()^(-Results!$F$4))-1)</f>
        <v>-2.3979425395227088E-3</v>
      </c>
      <c r="F946" s="6">
        <f ca="1">LN((RAND()^(-Results!$F$4))-1)</f>
        <v>-2.413728911150641</v>
      </c>
      <c r="G946" s="6">
        <f ca="1">LN((RAND()^(-Results!$F$4))-1)</f>
        <v>7.9349906888552174E-2</v>
      </c>
      <c r="H946" s="6">
        <f t="shared" ca="1" si="84"/>
        <v>0.13760107733255644</v>
      </c>
      <c r="I946" s="10">
        <f ca="1">SUMPRODUCT(J946:O946,Results!B$12:G$12)+Results!$F$5*H946</f>
        <v>-10.324976509925644</v>
      </c>
      <c r="J946" s="10">
        <f ca="1">SUMPRODUCT($A946:$F946,Results!$B$15:$G$15)</f>
        <v>4.5138120086425486</v>
      </c>
      <c r="K946" s="10">
        <f ca="1">SUMPRODUCT($A946:$F946,Results!$B$16:$G$16)</f>
        <v>-1.9144239101276828</v>
      </c>
      <c r="L946" s="10">
        <f ca="1">SUMPRODUCT($A946:$F946,Results!$B$17:$G$17)</f>
        <v>4.356815434638273</v>
      </c>
      <c r="M946" s="10">
        <f ca="1">SUMPRODUCT($A946:$F946,Results!$B$18:$G$18)</f>
        <v>2.3790708109291199</v>
      </c>
      <c r="N946" s="10">
        <f ca="1">SUMPRODUCT($A946:$F946,Results!$B$19:$G$19)</f>
        <v>-1.0965197407549234</v>
      </c>
      <c r="O946" s="10">
        <f ca="1">SUMPRODUCT($A946:$F946,Results!$B$20:$G$20)</f>
        <v>-1.0163560278174233</v>
      </c>
      <c r="P946" s="10" cm="1">
        <f t="array" aca="1" ref="P946" ca="1">SUMPRODUCT(J946:O946,TRANSPOSE(Test!BL$20:BL$25))+Test!$AD$20-Test!$BL$27</f>
        <v>-10.933459218573368</v>
      </c>
      <c r="Q946" s="10" cm="1">
        <f t="array" aca="1" ref="Q946" ca="1">SUMPRODUCT(J946:O946,TRANSPOSE(Test!ES$20:ES$25))+Test!$AD$20-Test!$ES$27</f>
        <v>-10.893816260205805</v>
      </c>
      <c r="R946" s="10">
        <f ca="1">I946-Results!$E$5*H946</f>
        <v>-10.87538081925587</v>
      </c>
      <c r="S946" s="10" cm="1">
        <f t="array" aca="1" ref="S946" ca="1">SUMPRODUCT(J946:O946,TRANSPOSE(Test!AR$28:AR$33))+Test!$AD$20-Test!$AC$26</f>
        <v>-11.010881702502985</v>
      </c>
      <c r="T946" s="10">
        <f ca="1">SUMPRODUCT(J946:O946,Results!K$9:P$9)</f>
        <v>-10.664913882347424</v>
      </c>
      <c r="U946" s="10">
        <f ca="1">SUMPRODUCT(J946:O946,Results!K$9:P$9)+Test!$AD$20-Test!$AC$31</f>
        <v>-10.647957825822331</v>
      </c>
      <c r="V946" s="10">
        <f t="shared" ca="1" si="85"/>
        <v>0.60848270864772402</v>
      </c>
      <c r="W946" s="10">
        <f t="shared" ca="1" si="86"/>
        <v>0.56883975028016032</v>
      </c>
      <c r="X946" s="10">
        <f t="shared" ca="1" si="87"/>
        <v>0.55040430933022577</v>
      </c>
      <c r="Y946" s="10">
        <f t="shared" ca="1" si="88"/>
        <v>0.68590519257734073</v>
      </c>
      <c r="Z946" s="10">
        <f ca="1">I946-Test!$AD$20</f>
        <v>-10.607104576807529</v>
      </c>
      <c r="AA946" s="10">
        <f t="shared" ca="1" si="89"/>
        <v>0.32298131589668699</v>
      </c>
    </row>
    <row r="947" spans="1:27">
      <c r="A947" s="6">
        <f ca="1">LN((RAND()^(-Results!$F$4))-1)</f>
        <v>-0.66903875421971482</v>
      </c>
      <c r="B947" s="6">
        <f ca="1">LN((RAND()^(-Results!$F$4))-1)</f>
        <v>-0.96197800578226023</v>
      </c>
      <c r="C947" s="6">
        <f ca="1">LN((RAND()^(-Results!$F$4))-1)</f>
        <v>-2.1411808561881354</v>
      </c>
      <c r="D947" s="6">
        <f ca="1">LN((RAND()^(-Results!$F$4))-1)</f>
        <v>1.8049944530737767</v>
      </c>
      <c r="E947" s="6">
        <f ca="1">LN((RAND()^(-Results!$F$4))-1)</f>
        <v>2.3413297948599281</v>
      </c>
      <c r="F947" s="6">
        <f ca="1">LN((RAND()^(-Results!$F$4))-1)</f>
        <v>-0.10305591180289697</v>
      </c>
      <c r="G947" s="6">
        <f ca="1">LN((RAND()^(-Results!$F$4))-1)</f>
        <v>-0.42059176243038188</v>
      </c>
      <c r="H947" s="6">
        <f t="shared" ca="1" si="84"/>
        <v>-0.36234059198637764</v>
      </c>
      <c r="I947" s="10">
        <f ca="1">SUMPRODUCT(J947:O947,Results!B$12:G$12)+Results!$F$5*H947</f>
        <v>-0.94968718911288175</v>
      </c>
      <c r="J947" s="10">
        <f ca="1">SUMPRODUCT($A947:$F947,Results!$B$15:$G$15)</f>
        <v>-4.1549789425877606</v>
      </c>
      <c r="K947" s="10">
        <f ca="1">SUMPRODUCT($A947:$F947,Results!$B$16:$G$16)</f>
        <v>4.375631322336461E-2</v>
      </c>
      <c r="L947" s="10">
        <f ca="1">SUMPRODUCT($A947:$F947,Results!$B$17:$G$17)</f>
        <v>-11.94611811038134</v>
      </c>
      <c r="M947" s="10">
        <f ca="1">SUMPRODUCT($A947:$F947,Results!$B$18:$G$18)</f>
        <v>2.3404732168220073</v>
      </c>
      <c r="N947" s="10">
        <f ca="1">SUMPRODUCT($A947:$F947,Results!$B$19:$G$19)</f>
        <v>-7.6856596270555597</v>
      </c>
      <c r="O947" s="10">
        <f ca="1">SUMPRODUCT($A947:$F947,Results!$B$20:$G$20)</f>
        <v>-3.9813057159244734</v>
      </c>
      <c r="P947" s="10" cm="1">
        <f t="array" aca="1" ref="P947" ca="1">SUMPRODUCT(J947:O947,TRANSPOSE(Test!BL$20:BL$25))+Test!$AD$20-Test!$BL$27</f>
        <v>0.59056639990139914</v>
      </c>
      <c r="Q947" s="10" cm="1">
        <f t="array" aca="1" ref="Q947" ca="1">SUMPRODUCT(J947:O947,TRANSPOSE(Test!ES$20:ES$25))+Test!$AD$20-Test!$ES$27</f>
        <v>0.65176083148115982</v>
      </c>
      <c r="R947" s="10">
        <f ca="1">I947-Results!$E$5*H947</f>
        <v>0.4996751788326288</v>
      </c>
      <c r="S947" s="10" cm="1">
        <f t="array" aca="1" ref="S947" ca="1">SUMPRODUCT(J947:O947,TRANSPOSE(Test!AR$28:AR$33))+Test!$AD$20-Test!$AC$26</f>
        <v>-2.7566842305775534</v>
      </c>
      <c r="T947" s="10">
        <f ca="1">SUMPRODUCT(J947:O947,Results!K$9:P$9)</f>
        <v>0.98682958109028585</v>
      </c>
      <c r="U947" s="10">
        <f ca="1">SUMPRODUCT(J947:O947,Results!K$9:P$9)+Test!$AD$20-Test!$AC$31</f>
        <v>1.0037856376153784</v>
      </c>
      <c r="V947" s="10">
        <f t="shared" ca="1" si="85"/>
        <v>-1.5402535890142808</v>
      </c>
      <c r="W947" s="10">
        <f t="shared" ca="1" si="86"/>
        <v>-1.6014480205940416</v>
      </c>
      <c r="X947" s="10">
        <f t="shared" ca="1" si="87"/>
        <v>-1.4493623679455105</v>
      </c>
      <c r="Y947" s="10">
        <f t="shared" ca="1" si="88"/>
        <v>1.8069970414646717</v>
      </c>
      <c r="Z947" s="10">
        <f ca="1">I947-Test!$AD$20</f>
        <v>-1.231815255994767</v>
      </c>
      <c r="AA947" s="10">
        <f t="shared" ca="1" si="89"/>
        <v>-1.9534728267282602</v>
      </c>
    </row>
    <row r="948" spans="1:27">
      <c r="A948" s="6">
        <f ca="1">LN((RAND()^(-Results!$F$4))-1)</f>
        <v>-2.5699087101135025</v>
      </c>
      <c r="B948" s="6">
        <f ca="1">LN((RAND()^(-Results!$F$4))-1)</f>
        <v>-0.27631100484547072</v>
      </c>
      <c r="C948" s="6">
        <f ca="1">LN((RAND()^(-Results!$F$4))-1)</f>
        <v>-2.0365899217658949</v>
      </c>
      <c r="D948" s="6">
        <f ca="1">LN((RAND()^(-Results!$F$4))-1)</f>
        <v>2.9698701532495857</v>
      </c>
      <c r="E948" s="6">
        <f ca="1">LN((RAND()^(-Results!$F$4))-1)</f>
        <v>1.3807280694637796</v>
      </c>
      <c r="F948" s="6">
        <f ca="1">LN((RAND()^(-Results!$F$4))-1)</f>
        <v>0.56982644738157839</v>
      </c>
      <c r="G948" s="6">
        <f ca="1">LN((RAND()^(-Results!$F$4))-1)</f>
        <v>-0.13796649255781068</v>
      </c>
      <c r="H948" s="6">
        <f t="shared" ca="1" si="84"/>
        <v>-7.9715322113806428E-2</v>
      </c>
      <c r="I948" s="10">
        <f ca="1">SUMPRODUCT(J948:O948,Results!B$12:G$12)+Results!$F$5*H948</f>
        <v>-10.265619511265886</v>
      </c>
      <c r="J948" s="10">
        <f ca="1">SUMPRODUCT($A948:$F948,Results!$B$15:$G$15)</f>
        <v>-4.0278787283277939E-2</v>
      </c>
      <c r="K948" s="10">
        <f ca="1">SUMPRODUCT($A948:$F948,Results!$B$16:$G$16)</f>
        <v>-1.8634247159716988</v>
      </c>
      <c r="L948" s="10">
        <f ca="1">SUMPRODUCT($A948:$F948,Results!$B$17:$G$17)</f>
        <v>-7.2465267912932081</v>
      </c>
      <c r="M948" s="10">
        <f ca="1">SUMPRODUCT($A948:$F948,Results!$B$18:$G$18)</f>
        <v>0.45596150862231877</v>
      </c>
      <c r="N948" s="10">
        <f ca="1">SUMPRODUCT($A948:$F948,Results!$B$19:$G$19)</f>
        <v>-10.06128626668642</v>
      </c>
      <c r="O948" s="10">
        <f ca="1">SUMPRODUCT($A948:$F948,Results!$B$20:$G$20)</f>
        <v>-3.2930109397423708</v>
      </c>
      <c r="P948" s="10" cm="1">
        <f t="array" aca="1" ref="P948" ca="1">SUMPRODUCT(J948:O948,TRANSPOSE(Test!BL$20:BL$25))+Test!$AD$20-Test!$BL$27</f>
        <v>-10.504103624981791</v>
      </c>
      <c r="Q948" s="10" cm="1">
        <f t="array" aca="1" ref="Q948" ca="1">SUMPRODUCT(J948:O948,TRANSPOSE(Test!ES$20:ES$25))+Test!$AD$20-Test!$ES$27</f>
        <v>-10.335018195922048</v>
      </c>
      <c r="R948" s="10">
        <f ca="1">I948-Results!$E$5*H948</f>
        <v>-9.9467582228106597</v>
      </c>
      <c r="S948" s="10" cm="1">
        <f t="array" aca="1" ref="S948" ca="1">SUMPRODUCT(J948:O948,TRANSPOSE(Test!AR$28:AR$33))+Test!$AD$20-Test!$AC$26</f>
        <v>-10.286335901675637</v>
      </c>
      <c r="T948" s="10">
        <f ca="1">SUMPRODUCT(J948:O948,Results!K$9:P$9)</f>
        <v>-9.4276857073900349</v>
      </c>
      <c r="U948" s="10">
        <f ca="1">SUMPRODUCT(J948:O948,Results!K$9:P$9)+Test!$AD$20-Test!$AC$31</f>
        <v>-9.4107296508649423</v>
      </c>
      <c r="V948" s="10">
        <f t="shared" ca="1" si="85"/>
        <v>0.23848411371590572</v>
      </c>
      <c r="W948" s="10">
        <f t="shared" ca="1" si="86"/>
        <v>6.9398684656162501E-2</v>
      </c>
      <c r="X948" s="10">
        <f t="shared" ca="1" si="87"/>
        <v>-0.31886128845522599</v>
      </c>
      <c r="Y948" s="10">
        <f t="shared" ca="1" si="88"/>
        <v>2.0716390409750929E-2</v>
      </c>
      <c r="Z948" s="10">
        <f ca="1">I948-Test!$AD$20</f>
        <v>-10.547747578147771</v>
      </c>
      <c r="AA948" s="10">
        <f t="shared" ca="1" si="89"/>
        <v>-0.85488986040094339</v>
      </c>
    </row>
    <row r="949" spans="1:27">
      <c r="A949" s="6">
        <f ca="1">LN((RAND()^(-Results!$F$4))-1)</f>
        <v>-0.46819965904330058</v>
      </c>
      <c r="B949" s="6">
        <f ca="1">LN((RAND()^(-Results!$F$4))-1)</f>
        <v>0.5578350894508638</v>
      </c>
      <c r="C949" s="6">
        <f ca="1">LN((RAND()^(-Results!$F$4))-1)</f>
        <v>-0.59525820183890088</v>
      </c>
      <c r="D949" s="6">
        <f ca="1">LN((RAND()^(-Results!$F$4))-1)</f>
        <v>0.1292327056585923</v>
      </c>
      <c r="E949" s="6">
        <f ca="1">LN((RAND()^(-Results!$F$4))-1)</f>
        <v>0.30869505844997241</v>
      </c>
      <c r="F949" s="6">
        <f ca="1">LN((RAND()^(-Results!$F$4))-1)</f>
        <v>-7.67008841693263E-2</v>
      </c>
      <c r="G949" s="6">
        <f ca="1">LN((RAND()^(-Results!$F$4))-1)</f>
        <v>-1.034805429342964</v>
      </c>
      <c r="H949" s="6">
        <f t="shared" ca="1" si="84"/>
        <v>-0.97655425889895975</v>
      </c>
      <c r="I949" s="10">
        <f ca="1">SUMPRODUCT(J949:O949,Results!B$12:G$12)+Results!$F$5*H949</f>
        <v>-6.0956521945144884</v>
      </c>
      <c r="J949" s="10">
        <f ca="1">SUMPRODUCT($A949:$F949,Results!$B$15:$G$15)</f>
        <v>0.3556725989529308</v>
      </c>
      <c r="K949" s="10">
        <f ca="1">SUMPRODUCT($A949:$F949,Results!$B$16:$G$16)</f>
        <v>0.13749500648311508</v>
      </c>
      <c r="L949" s="10">
        <f ca="1">SUMPRODUCT($A949:$F949,Results!$B$17:$G$17)</f>
        <v>-1.2351138150464915</v>
      </c>
      <c r="M949" s="10">
        <f ca="1">SUMPRODUCT($A949:$F949,Results!$B$18:$G$18)</f>
        <v>1.1950296842822972</v>
      </c>
      <c r="N949" s="10">
        <f ca="1">SUMPRODUCT($A949:$F949,Results!$B$19:$G$19)</f>
        <v>-1.0291151744893032</v>
      </c>
      <c r="O949" s="10">
        <f ca="1">SUMPRODUCT($A949:$F949,Results!$B$20:$G$20)</f>
        <v>-1.2609754022984367</v>
      </c>
      <c r="P949" s="10" cm="1">
        <f t="array" aca="1" ref="P949" ca="1">SUMPRODUCT(J949:O949,TRANSPOSE(Test!BL$20:BL$25))+Test!$AD$20-Test!$BL$27</f>
        <v>-1.5528397552973234</v>
      </c>
      <c r="Q949" s="10" cm="1">
        <f t="array" aca="1" ref="Q949" ca="1">SUMPRODUCT(J949:O949,TRANSPOSE(Test!ES$20:ES$25))+Test!$AD$20-Test!$ES$27</f>
        <v>-1.5044378545141845</v>
      </c>
      <c r="R949" s="10">
        <f ca="1">I949-Results!$E$5*H949</f>
        <v>-2.1894351589186494</v>
      </c>
      <c r="S949" s="10" cm="1">
        <f t="array" aca="1" ref="S949" ca="1">SUMPRODUCT(J949:O949,TRANSPOSE(Test!AR$28:AR$33))+Test!$AD$20-Test!$AC$26</f>
        <v>-2.6147790232804828</v>
      </c>
      <c r="T949" s="10">
        <f ca="1">SUMPRODUCT(J949:O949,Results!K$9:P$9)</f>
        <v>-1.2701105398084724</v>
      </c>
      <c r="U949" s="10">
        <f ca="1">SUMPRODUCT(J949:O949,Results!K$9:P$9)+Test!$AD$20-Test!$AC$31</f>
        <v>-1.2531544832833799</v>
      </c>
      <c r="V949" s="10">
        <f t="shared" ca="1" si="85"/>
        <v>-4.5428124392171654</v>
      </c>
      <c r="W949" s="10">
        <f t="shared" ca="1" si="86"/>
        <v>-4.5912143400003043</v>
      </c>
      <c r="X949" s="10">
        <f t="shared" ca="1" si="87"/>
        <v>-3.906217035595839</v>
      </c>
      <c r="Y949" s="10">
        <f t="shared" ca="1" si="88"/>
        <v>-3.4808731712340055</v>
      </c>
      <c r="Z949" s="10">
        <f ca="1">I949-Test!$AD$20</f>
        <v>-6.3777802613963734</v>
      </c>
      <c r="AA949" s="10">
        <f t="shared" ca="1" si="89"/>
        <v>-4.8424977112311085</v>
      </c>
    </row>
    <row r="950" spans="1:27">
      <c r="A950" s="6">
        <f ca="1">LN((RAND()^(-Results!$F$4))-1)</f>
        <v>-0.7060687796107773</v>
      </c>
      <c r="B950" s="6">
        <f ca="1">LN((RAND()^(-Results!$F$4))-1)</f>
        <v>-0.80394463212223721</v>
      </c>
      <c r="C950" s="6">
        <f ca="1">LN((RAND()^(-Results!$F$4))-1)</f>
        <v>-2.3246383778007451</v>
      </c>
      <c r="D950" s="6">
        <f ca="1">LN((RAND()^(-Results!$F$4))-1)</f>
        <v>-1.6871205774807994</v>
      </c>
      <c r="E950" s="6">
        <f ca="1">LN((RAND()^(-Results!$F$4))-1)</f>
        <v>2.2330985543512671</v>
      </c>
      <c r="F950" s="6">
        <f ca="1">LN((RAND()^(-Results!$F$4))-1)</f>
        <v>1.7657383065367898</v>
      </c>
      <c r="G950" s="6">
        <f ca="1">LN((RAND()^(-Results!$F$4))-1)</f>
        <v>2.9172065845528872</v>
      </c>
      <c r="H950" s="6">
        <f t="shared" ca="1" si="84"/>
        <v>2.9754577549968912</v>
      </c>
      <c r="I950" s="10">
        <f ca="1">SUMPRODUCT(J950:O950,Results!B$12:G$12)+Results!$F$5*H950</f>
        <v>22.289415338500216</v>
      </c>
      <c r="J950" s="10">
        <f ca="1">SUMPRODUCT($A950:$F950,Results!$B$15:$G$15)</f>
        <v>-4.5376489315804678</v>
      </c>
      <c r="K950" s="10">
        <f ca="1">SUMPRODUCT($A950:$F950,Results!$B$16:$G$16)</f>
        <v>4.0026303476668934</v>
      </c>
      <c r="L950" s="10">
        <f ca="1">SUMPRODUCT($A950:$F950,Results!$B$17:$G$17)</f>
        <v>-14.345252399971915</v>
      </c>
      <c r="M950" s="10">
        <f ca="1">SUMPRODUCT($A950:$F950,Results!$B$18:$G$18)</f>
        <v>1.1020256861947586</v>
      </c>
      <c r="N950" s="10">
        <f ca="1">SUMPRODUCT($A950:$F950,Results!$B$19:$G$19)</f>
        <v>-5.4625575338717427</v>
      </c>
      <c r="O950" s="10">
        <f ca="1">SUMPRODUCT($A950:$F950,Results!$B$20:$G$20)</f>
        <v>-3.9924757800686375</v>
      </c>
      <c r="P950" s="10" cm="1">
        <f t="array" aca="1" ref="P950" ca="1">SUMPRODUCT(J950:O950,TRANSPOSE(Test!BL$20:BL$25))+Test!$AD$20-Test!$BL$27</f>
        <v>7.1236876754423921</v>
      </c>
      <c r="Q950" s="10" cm="1">
        <f t="array" aca="1" ref="Q950" ca="1">SUMPRODUCT(J950:O950,TRANSPOSE(Test!ES$20:ES$25))+Test!$AD$20-Test!$ES$27</f>
        <v>7.1383077084094548</v>
      </c>
      <c r="R950" s="10">
        <f ca="1">I950-Results!$E$5*H950</f>
        <v>10.387584318512651</v>
      </c>
      <c r="S950" s="10" cm="1">
        <f t="array" aca="1" ref="S950" ca="1">SUMPRODUCT(J950:O950,TRANSPOSE(Test!AR$28:AR$33))+Test!$AD$20-Test!$AC$26</f>
        <v>3.8708005404521595</v>
      </c>
      <c r="T950" s="10">
        <f ca="1">SUMPRODUCT(J950:O950,Results!K$9:P$9)</f>
        <v>7.1662349743916502</v>
      </c>
      <c r="U950" s="10">
        <f ca="1">SUMPRODUCT(J950:O950,Results!K$9:P$9)+Test!$AD$20-Test!$AC$31</f>
        <v>7.1831910309167428</v>
      </c>
      <c r="V950" s="10">
        <f t="shared" ca="1" si="85"/>
        <v>15.165727663057824</v>
      </c>
      <c r="W950" s="10">
        <f t="shared" ca="1" si="86"/>
        <v>15.151107630090761</v>
      </c>
      <c r="X950" s="10">
        <f t="shared" ca="1" si="87"/>
        <v>11.901831019987565</v>
      </c>
      <c r="Y950" s="10">
        <f t="shared" ca="1" si="88"/>
        <v>18.418614798048058</v>
      </c>
      <c r="Z950" s="10">
        <f ca="1">I950-Test!$AD$20</f>
        <v>22.007287271618331</v>
      </c>
      <c r="AA950" s="10">
        <f t="shared" ca="1" si="89"/>
        <v>15.106224307583474</v>
      </c>
    </row>
    <row r="951" spans="1:27">
      <c r="A951" s="6">
        <f ca="1">LN((RAND()^(-Results!$F$4))-1)</f>
        <v>-0.37716478258295105</v>
      </c>
      <c r="B951" s="6">
        <f ca="1">LN((RAND()^(-Results!$F$4))-1)</f>
        <v>-1.7020938005346606</v>
      </c>
      <c r="C951" s="6">
        <f ca="1">LN((RAND()^(-Results!$F$4))-1)</f>
        <v>0.8351711014331793</v>
      </c>
      <c r="D951" s="6">
        <f ca="1">LN((RAND()^(-Results!$F$4))-1)</f>
        <v>2.3144667394991981E-2</v>
      </c>
      <c r="E951" s="6">
        <f ca="1">LN((RAND()^(-Results!$F$4))-1)</f>
        <v>-2.1632477219903046</v>
      </c>
      <c r="F951" s="6">
        <f ca="1">LN((RAND()^(-Results!$F$4))-1)</f>
        <v>-1.8503410832719902</v>
      </c>
      <c r="G951" s="6">
        <f ca="1">LN((RAND()^(-Results!$F$4))-1)</f>
        <v>1.9872380641906686</v>
      </c>
      <c r="H951" s="6">
        <f t="shared" ca="1" si="84"/>
        <v>2.0454892346346729</v>
      </c>
      <c r="I951" s="10">
        <f ca="1">SUMPRODUCT(J951:O951,Results!B$12:G$12)+Results!$F$5*H951</f>
        <v>-11.986569913457481</v>
      </c>
      <c r="J951" s="10">
        <f ca="1">SUMPRODUCT($A951:$F951,Results!$B$15:$G$15)</f>
        <v>8.3160417591586899</v>
      </c>
      <c r="K951" s="10">
        <f ca="1">SUMPRODUCT($A951:$F951,Results!$B$16:$G$16)</f>
        <v>-6.4712028019509651</v>
      </c>
      <c r="L951" s="10">
        <f ca="1">SUMPRODUCT($A951:$F951,Results!$B$17:$G$17)</f>
        <v>10.687193958709798</v>
      </c>
      <c r="M951" s="10">
        <f ca="1">SUMPRODUCT($A951:$F951,Results!$B$18:$G$18)</f>
        <v>0.86537315348311949</v>
      </c>
      <c r="N951" s="10">
        <f ca="1">SUMPRODUCT($A951:$F951,Results!$B$19:$G$19)</f>
        <v>-1.8141195921485602</v>
      </c>
      <c r="O951" s="10">
        <f ca="1">SUMPRODUCT($A951:$F951,Results!$B$20:$G$20)</f>
        <v>0.47485913853483108</v>
      </c>
      <c r="P951" s="10" cm="1">
        <f t="array" aca="1" ref="P951" ca="1">SUMPRODUCT(J951:O951,TRANSPOSE(Test!BL$20:BL$25))+Test!$AD$20-Test!$BL$27</f>
        <v>-21.619144964413085</v>
      </c>
      <c r="Q951" s="10" cm="1">
        <f t="array" aca="1" ref="Q951" ca="1">SUMPRODUCT(J951:O951,TRANSPOSE(Test!ES$20:ES$25))+Test!$AD$20-Test!$ES$27</f>
        <v>-21.725924271634732</v>
      </c>
      <c r="R951" s="10">
        <f ca="1">I951-Results!$E$5*H951</f>
        <v>-20.168526851996173</v>
      </c>
      <c r="S951" s="10" cm="1">
        <f t="array" aca="1" ref="S951" ca="1">SUMPRODUCT(J951:O951,TRANSPOSE(Test!AR$28:AR$33))+Test!$AD$20-Test!$AC$26</f>
        <v>-18.647205017013881</v>
      </c>
      <c r="T951" s="10">
        <f ca="1">SUMPRODUCT(J951:O951,Results!K$9:P$9)</f>
        <v>-22.283648506580601</v>
      </c>
      <c r="U951" s="10">
        <f ca="1">SUMPRODUCT(J951:O951,Results!K$9:P$9)+Test!$AD$20-Test!$AC$31</f>
        <v>-22.266692450055508</v>
      </c>
      <c r="V951" s="10">
        <f t="shared" ca="1" si="85"/>
        <v>9.6325750509556034</v>
      </c>
      <c r="W951" s="10">
        <f t="shared" ca="1" si="86"/>
        <v>9.7393543581772501</v>
      </c>
      <c r="X951" s="10">
        <f t="shared" ca="1" si="87"/>
        <v>8.1819569385386917</v>
      </c>
      <c r="Y951" s="10">
        <f t="shared" ca="1" si="88"/>
        <v>6.6606351035564</v>
      </c>
      <c r="Z951" s="10">
        <f ca="1">I951-Test!$AD$20</f>
        <v>-12.268697980339367</v>
      </c>
      <c r="AA951" s="10">
        <f t="shared" ca="1" si="89"/>
        <v>10.280122536598027</v>
      </c>
    </row>
    <row r="952" spans="1:27">
      <c r="A952" s="6">
        <f ca="1">LN((RAND()^(-Results!$F$4))-1)</f>
        <v>0.49056761021860662</v>
      </c>
      <c r="B952" s="6">
        <f ca="1">LN((RAND()^(-Results!$F$4))-1)</f>
        <v>-2.7264750244481144</v>
      </c>
      <c r="C952" s="6">
        <f ca="1">LN((RAND()^(-Results!$F$4))-1)</f>
        <v>3.0938057740940517</v>
      </c>
      <c r="D952" s="6">
        <f ca="1">LN((RAND()^(-Results!$F$4))-1)</f>
        <v>-0.9099323800947493</v>
      </c>
      <c r="E952" s="6">
        <f ca="1">LN((RAND()^(-Results!$F$4))-1)</f>
        <v>5.8135245021169908</v>
      </c>
      <c r="F952" s="6">
        <f ca="1">LN((RAND()^(-Results!$F$4))-1)</f>
        <v>2.112145252012434</v>
      </c>
      <c r="G952" s="6">
        <f ca="1">LN((RAND()^(-Results!$F$4))-1)</f>
        <v>-1.2555897552760582</v>
      </c>
      <c r="H952" s="6">
        <f t="shared" ca="1" si="84"/>
        <v>-1.1973385848320539</v>
      </c>
      <c r="I952" s="10">
        <f ca="1">SUMPRODUCT(J952:O952,Results!B$12:G$12)+Results!$F$5*H952</f>
        <v>19.308678844189785</v>
      </c>
      <c r="J952" s="10">
        <f ca="1">SUMPRODUCT($A952:$F952,Results!$B$15:$G$15)</f>
        <v>-8.7070404784146227</v>
      </c>
      <c r="K952" s="10">
        <f ca="1">SUMPRODUCT($A952:$F952,Results!$B$16:$G$16)</f>
        <v>17.938322164308683</v>
      </c>
      <c r="L952" s="10">
        <f ca="1">SUMPRODUCT($A952:$F952,Results!$B$17:$G$17)</f>
        <v>-25.825061649270207</v>
      </c>
      <c r="M952" s="10">
        <f ca="1">SUMPRODUCT($A952:$F952,Results!$B$18:$G$18)</f>
        <v>-8.3893775159361059</v>
      </c>
      <c r="N952" s="10">
        <f ca="1">SUMPRODUCT($A952:$F952,Results!$B$19:$G$19)</f>
        <v>-5.3401812878831141</v>
      </c>
      <c r="O952" s="10">
        <f ca="1">SUMPRODUCT($A952:$F952,Results!$B$20:$G$20)</f>
        <v>0.23637731919724647</v>
      </c>
      <c r="P952" s="10" cm="1">
        <f t="array" aca="1" ref="P952" ca="1">SUMPRODUCT(J952:O952,TRANSPOSE(Test!BL$20:BL$25))+Test!$AD$20-Test!$BL$27</f>
        <v>28.070579244815836</v>
      </c>
      <c r="Q952" s="10" cm="1">
        <f t="array" aca="1" ref="Q952" ca="1">SUMPRODUCT(J952:O952,TRANSPOSE(Test!ES$20:ES$25))+Test!$AD$20-Test!$ES$27</f>
        <v>27.940607731336442</v>
      </c>
      <c r="R952" s="10">
        <f ca="1">I952-Results!$E$5*H952</f>
        <v>24.098033183518002</v>
      </c>
      <c r="S952" s="10" cm="1">
        <f t="array" aca="1" ref="S952" ca="1">SUMPRODUCT(J952:O952,TRANSPOSE(Test!AR$28:AR$33))+Test!$AD$20-Test!$AC$26</f>
        <v>32.323714912873434</v>
      </c>
      <c r="T952" s="10">
        <f ca="1">SUMPRODUCT(J952:O952,Results!K$9:P$9)</f>
        <v>27.255487124396787</v>
      </c>
      <c r="U952" s="10">
        <f ca="1">SUMPRODUCT(J952:O952,Results!K$9:P$9)+Test!$AD$20-Test!$AC$31</f>
        <v>27.272443180921879</v>
      </c>
      <c r="V952" s="10">
        <f t="shared" ca="1" si="85"/>
        <v>-8.7619004006260504</v>
      </c>
      <c r="W952" s="10">
        <f t="shared" ca="1" si="86"/>
        <v>-8.6319288871466568</v>
      </c>
      <c r="X952" s="10">
        <f t="shared" ca="1" si="87"/>
        <v>-4.7893543393282165</v>
      </c>
      <c r="Y952" s="10">
        <f t="shared" ca="1" si="88"/>
        <v>-13.015036068683649</v>
      </c>
      <c r="Z952" s="10">
        <f ca="1">I952-Test!$AD$20</f>
        <v>19.0265507773079</v>
      </c>
      <c r="AA952" s="10">
        <f t="shared" ca="1" si="89"/>
        <v>-7.9637643367320941</v>
      </c>
    </row>
    <row r="953" spans="1:27">
      <c r="A953" s="6">
        <f ca="1">LN((RAND()^(-Results!$F$4))-1)</f>
        <v>-2.443177039743627</v>
      </c>
      <c r="B953" s="6">
        <f ca="1">LN((RAND()^(-Results!$F$4))-1)</f>
        <v>-1.7656289139093584</v>
      </c>
      <c r="C953" s="6">
        <f ca="1">LN((RAND()^(-Results!$F$4))-1)</f>
        <v>0.23749984943385849</v>
      </c>
      <c r="D953" s="6">
        <f ca="1">LN((RAND()^(-Results!$F$4))-1)</f>
        <v>-2.8506708095565396</v>
      </c>
      <c r="E953" s="6">
        <f ca="1">LN((RAND()^(-Results!$F$4))-1)</f>
        <v>-2.2411360494491741</v>
      </c>
      <c r="F953" s="6">
        <f ca="1">LN((RAND()^(-Results!$F$4))-1)</f>
        <v>-0.37894371503479896</v>
      </c>
      <c r="G953" s="6">
        <f ca="1">LN((RAND()^(-Results!$F$4))-1)</f>
        <v>1.1596253828034324</v>
      </c>
      <c r="H953" s="6">
        <f t="shared" ca="1" si="84"/>
        <v>1.2178765532474367</v>
      </c>
      <c r="I953" s="10">
        <f ca="1">SUMPRODUCT(J953:O953,Results!B$12:G$12)+Results!$F$5*H953</f>
        <v>-25.49956461944679</v>
      </c>
      <c r="J953" s="10">
        <f ca="1">SUMPRODUCT($A953:$F953,Results!$B$15:$G$15)</f>
        <v>13.472941690337096</v>
      </c>
      <c r="K953" s="10">
        <f ca="1">SUMPRODUCT($A953:$F953,Results!$B$16:$G$16)</f>
        <v>-3.9362436659551516</v>
      </c>
      <c r="L953" s="10">
        <f ca="1">SUMPRODUCT($A953:$F953,Results!$B$17:$G$17)</f>
        <v>8.691385106078851</v>
      </c>
      <c r="M953" s="10">
        <f ca="1">SUMPRODUCT($A953:$F953,Results!$B$18:$G$18)</f>
        <v>0.31103411304941997</v>
      </c>
      <c r="N953" s="10">
        <f ca="1">SUMPRODUCT($A953:$F953,Results!$B$19:$G$19)</f>
        <v>-5.4615425404277307</v>
      </c>
      <c r="O953" s="10">
        <f ca="1">SUMPRODUCT($A953:$F953,Results!$B$20:$G$20)</f>
        <v>-1.7501258879466435</v>
      </c>
      <c r="P953" s="10" cm="1">
        <f t="array" aca="1" ref="P953" ca="1">SUMPRODUCT(J953:O953,TRANSPOSE(Test!BL$20:BL$25))+Test!$AD$20-Test!$BL$27</f>
        <v>-31.081312876252642</v>
      </c>
      <c r="Q953" s="10" cm="1">
        <f t="array" aca="1" ref="Q953" ca="1">SUMPRODUCT(J953:O953,TRANSPOSE(Test!ES$20:ES$25))+Test!$AD$20-Test!$ES$27</f>
        <v>-31.178806834254264</v>
      </c>
      <c r="R953" s="10">
        <f ca="1">I953-Results!$E$5*H953</f>
        <v>-30.371070832436537</v>
      </c>
      <c r="S953" s="10" cm="1">
        <f t="array" aca="1" ref="S953" ca="1">SUMPRODUCT(J953:O953,TRANSPOSE(Test!AR$28:AR$33))+Test!$AD$20-Test!$AC$26</f>
        <v>-26.333367493677255</v>
      </c>
      <c r="T953" s="10">
        <f ca="1">SUMPRODUCT(J953:O953,Results!K$9:P$9)</f>
        <v>-31.741663241158687</v>
      </c>
      <c r="U953" s="10">
        <f ca="1">SUMPRODUCT(J953:O953,Results!K$9:P$9)+Test!$AD$20-Test!$AC$31</f>
        <v>-31.724707184633594</v>
      </c>
      <c r="V953" s="10">
        <f t="shared" ca="1" si="85"/>
        <v>5.5817482568058523</v>
      </c>
      <c r="W953" s="10">
        <f t="shared" ca="1" si="86"/>
        <v>5.6792422148074735</v>
      </c>
      <c r="X953" s="10">
        <f t="shared" ca="1" si="87"/>
        <v>4.8715062129897468</v>
      </c>
      <c r="Y953" s="10">
        <f t="shared" ca="1" si="88"/>
        <v>0.8338028742304644</v>
      </c>
      <c r="Z953" s="10">
        <f ca="1">I953-Test!$AD$20</f>
        <v>-25.781692686328675</v>
      </c>
      <c r="AA953" s="10">
        <f t="shared" ca="1" si="89"/>
        <v>6.225142565186804</v>
      </c>
    </row>
    <row r="954" spans="1:27">
      <c r="A954" s="6">
        <f ca="1">LN((RAND()^(-Results!$F$4))-1)</f>
        <v>-1.3653693982847439</v>
      </c>
      <c r="B954" s="6">
        <f ca="1">LN((RAND()^(-Results!$F$4))-1)</f>
        <v>-1.2870599319683389</v>
      </c>
      <c r="C954" s="6">
        <f ca="1">LN((RAND()^(-Results!$F$4))-1)</f>
        <v>-1.6948991194110223</v>
      </c>
      <c r="D954" s="6">
        <f ca="1">LN((RAND()^(-Results!$F$4))-1)</f>
        <v>-2.9359749664724037</v>
      </c>
      <c r="E954" s="6">
        <f ca="1">LN((RAND()^(-Results!$F$4))-1)</f>
        <v>1.6050236781492933</v>
      </c>
      <c r="F954" s="6">
        <f ca="1">LN((RAND()^(-Results!$F$4))-1)</f>
        <v>1.2521854378774986</v>
      </c>
      <c r="G954" s="6">
        <f ca="1">LN((RAND()^(-Results!$F$4))-1)</f>
        <v>1.7220406250594844</v>
      </c>
      <c r="H954" s="6">
        <f t="shared" ca="1" si="84"/>
        <v>1.7802917955034887</v>
      </c>
      <c r="I954" s="10">
        <f ca="1">SUMPRODUCT(J954:O954,Results!B$12:G$12)+Results!$F$5*H954</f>
        <v>5.6120954816207931</v>
      </c>
      <c r="J954" s="10">
        <f ca="1">SUMPRODUCT($A954:$F954,Results!$B$15:$G$15)</f>
        <v>0.85619030261031437</v>
      </c>
      <c r="K954" s="10">
        <f ca="1">SUMPRODUCT($A954:$F954,Results!$B$16:$G$16)</f>
        <v>3.7627759239962484</v>
      </c>
      <c r="L954" s="10">
        <f ca="1">SUMPRODUCT($A954:$F954,Results!$B$17:$G$17)</f>
        <v>-11.014961830074361</v>
      </c>
      <c r="M954" s="10">
        <f ca="1">SUMPRODUCT($A954:$F954,Results!$B$18:$G$18)</f>
        <v>1.2480721516937843</v>
      </c>
      <c r="N954" s="10">
        <f ca="1">SUMPRODUCT($A954:$F954,Results!$B$19:$G$19)</f>
        <v>-6.5519154735502996</v>
      </c>
      <c r="O954" s="10">
        <f ca="1">SUMPRODUCT($A954:$F954,Results!$B$20:$G$20)</f>
        <v>-4.5279199813915536</v>
      </c>
      <c r="P954" s="10" cm="1">
        <f t="array" aca="1" ref="P954" ca="1">SUMPRODUCT(J954:O954,TRANSPOSE(Test!BL$20:BL$25))+Test!$AD$20-Test!$BL$27</f>
        <v>-3.1832212007752783</v>
      </c>
      <c r="Q954" s="10" cm="1">
        <f t="array" aca="1" ref="Q954" ca="1">SUMPRODUCT(J954:O954,TRANSPOSE(Test!ES$20:ES$25))+Test!$AD$20-Test!$ES$27</f>
        <v>-3.2215710863413443</v>
      </c>
      <c r="R954" s="10">
        <f ca="1">I954-Results!$E$5*H954</f>
        <v>-1.5090717003931617</v>
      </c>
      <c r="S954" s="10" cm="1">
        <f t="array" aca="1" ref="S954" ca="1">SUMPRODUCT(J954:O954,TRANSPOSE(Test!AR$28:AR$33))+Test!$AD$20-Test!$AC$26</f>
        <v>-4.6494855500090573</v>
      </c>
      <c r="T954" s="10">
        <f ca="1">SUMPRODUCT(J954:O954,Results!K$9:P$9)</f>
        <v>-3.4845607615884973</v>
      </c>
      <c r="U954" s="10">
        <f ca="1">SUMPRODUCT(J954:O954,Results!K$9:P$9)+Test!$AD$20-Test!$AC$31</f>
        <v>-3.4676047050634051</v>
      </c>
      <c r="V954" s="10">
        <f t="shared" ca="1" si="85"/>
        <v>8.7953166823960718</v>
      </c>
      <c r="W954" s="10">
        <f t="shared" ca="1" si="86"/>
        <v>8.8336665679621369</v>
      </c>
      <c r="X954" s="10">
        <f t="shared" ca="1" si="87"/>
        <v>7.1211671820139548</v>
      </c>
      <c r="Y954" s="10">
        <f t="shared" ca="1" si="88"/>
        <v>10.26158103162985</v>
      </c>
      <c r="Z954" s="10">
        <f ca="1">I954-Test!$AD$20</f>
        <v>5.329967414738908</v>
      </c>
      <c r="AA954" s="10">
        <f t="shared" ca="1" si="89"/>
        <v>9.0797001866841978</v>
      </c>
    </row>
    <row r="955" spans="1:27">
      <c r="A955" s="6">
        <f ca="1">LN((RAND()^(-Results!$F$4))-1)</f>
        <v>2.0835965650526052</v>
      </c>
      <c r="B955" s="6">
        <f ca="1">LN((RAND()^(-Results!$F$4))-1)</f>
        <v>3.130681066995185</v>
      </c>
      <c r="C955" s="6">
        <f ca="1">LN((RAND()^(-Results!$F$4))-1)</f>
        <v>-0.43962468636573887</v>
      </c>
      <c r="D955" s="6">
        <f ca="1">LN((RAND()^(-Results!$F$4))-1)</f>
        <v>0.5609520883870408</v>
      </c>
      <c r="E955" s="6">
        <f ca="1">LN((RAND()^(-Results!$F$4))-1)</f>
        <v>1.2652959579803469</v>
      </c>
      <c r="F955" s="6">
        <f ca="1">LN((RAND()^(-Results!$F$4))-1)</f>
        <v>0.4265874207626279</v>
      </c>
      <c r="G955" s="6">
        <f ca="1">LN((RAND()^(-Results!$F$4))-1)</f>
        <v>-1.5789268596329875</v>
      </c>
      <c r="H955" s="6">
        <f t="shared" ca="1" si="84"/>
        <v>-1.5206756891889832</v>
      </c>
      <c r="I955" s="10">
        <f ca="1">SUMPRODUCT(J955:O955,Results!B$12:G$12)+Results!$F$5*H955</f>
        <v>20.656780627923919</v>
      </c>
      <c r="J955" s="10">
        <f ca="1">SUMPRODUCT($A955:$F955,Results!$B$15:$G$15)</f>
        <v>-9.655739952017246</v>
      </c>
      <c r="K955" s="10">
        <f ca="1">SUMPRODUCT($A955:$F955,Results!$B$16:$G$16)</f>
        <v>4.4098833646838393</v>
      </c>
      <c r="L955" s="10">
        <f ca="1">SUMPRODUCT($A955:$F955,Results!$B$17:$G$17)</f>
        <v>-4.2826036651810702</v>
      </c>
      <c r="M955" s="10">
        <f ca="1">SUMPRODUCT($A955:$F955,Results!$B$18:$G$18)</f>
        <v>1.4267918100853985</v>
      </c>
      <c r="N955" s="10">
        <f ca="1">SUMPRODUCT($A955:$F955,Results!$B$19:$G$19)</f>
        <v>8.4126952704001017</v>
      </c>
      <c r="O955" s="10">
        <f ca="1">SUMPRODUCT($A955:$F955,Results!$B$20:$G$20)</f>
        <v>0.990186421079148</v>
      </c>
      <c r="P955" s="10" cm="1">
        <f t="array" aca="1" ref="P955" ca="1">SUMPRODUCT(J955:O955,TRANSPOSE(Test!BL$20:BL$25))+Test!$AD$20-Test!$BL$27</f>
        <v>27.267363793277244</v>
      </c>
      <c r="Q955" s="10" cm="1">
        <f t="array" aca="1" ref="Q955" ca="1">SUMPRODUCT(J955:O955,TRANSPOSE(Test!ES$20:ES$25))+Test!$AD$20-Test!$ES$27</f>
        <v>27.378536134381786</v>
      </c>
      <c r="R955" s="10">
        <f ca="1">I955-Results!$E$5*H955</f>
        <v>26.739483384679851</v>
      </c>
      <c r="S955" s="10" cm="1">
        <f t="array" aca="1" ref="S955" ca="1">SUMPRODUCT(J955:O955,TRANSPOSE(Test!AR$28:AR$33))+Test!$AD$20-Test!$AC$26</f>
        <v>21.666875659501518</v>
      </c>
      <c r="T955" s="10">
        <f ca="1">SUMPRODUCT(J955:O955,Results!K$9:P$9)</f>
        <v>27.93434432594962</v>
      </c>
      <c r="U955" s="10">
        <f ca="1">SUMPRODUCT(J955:O955,Results!K$9:P$9)+Test!$AD$20-Test!$AC$31</f>
        <v>27.951300382474713</v>
      </c>
      <c r="V955" s="10">
        <f t="shared" ca="1" si="85"/>
        <v>-6.6105831653533258</v>
      </c>
      <c r="W955" s="10">
        <f t="shared" ca="1" si="86"/>
        <v>-6.7217555064578676</v>
      </c>
      <c r="X955" s="10">
        <f t="shared" ca="1" si="87"/>
        <v>-6.082702756755932</v>
      </c>
      <c r="Y955" s="10">
        <f t="shared" ca="1" si="88"/>
        <v>-1.0100950315775989</v>
      </c>
      <c r="Z955" s="10">
        <f ca="1">I955-Test!$AD$20</f>
        <v>20.374652561042033</v>
      </c>
      <c r="AA955" s="10">
        <f t="shared" ca="1" si="89"/>
        <v>-7.2945197545507945</v>
      </c>
    </row>
    <row r="956" spans="1:27">
      <c r="A956" s="6">
        <f ca="1">LN((RAND()^(-Results!$F$4))-1)</f>
        <v>-8.2145142113449504E-2</v>
      </c>
      <c r="B956" s="6">
        <f ca="1">LN((RAND()^(-Results!$F$4))-1)</f>
        <v>-0.20671930616714534</v>
      </c>
      <c r="C956" s="6">
        <f ca="1">LN((RAND()^(-Results!$F$4))-1)</f>
        <v>-3.7286929380658584E-2</v>
      </c>
      <c r="D956" s="6">
        <f ca="1">LN((RAND()^(-Results!$F$4))-1)</f>
        <v>0.38291189940211318</v>
      </c>
      <c r="E956" s="6">
        <f ca="1">LN((RAND()^(-Results!$F$4))-1)</f>
        <v>-2.5522970066338262</v>
      </c>
      <c r="F956" s="6">
        <f ca="1">LN((RAND()^(-Results!$F$4))-1)</f>
        <v>2.007675493691079</v>
      </c>
      <c r="G956" s="6">
        <f ca="1">LN((RAND()^(-Results!$F$4))-1)</f>
        <v>-4.2286724221546265E-2</v>
      </c>
      <c r="H956" s="6">
        <f t="shared" ca="1" si="84"/>
        <v>1.596444622245799E-2</v>
      </c>
      <c r="I956" s="10">
        <f ca="1">SUMPRODUCT(J956:O956,Results!B$12:G$12)+Results!$F$5*H956</f>
        <v>0.22457454136740354</v>
      </c>
      <c r="J956" s="10">
        <f ca="1">SUMPRODUCT($A956:$F956,Results!$B$15:$G$15)</f>
        <v>-0.8740929962823607</v>
      </c>
      <c r="K956" s="10">
        <f ca="1">SUMPRODUCT($A956:$F956,Results!$B$16:$G$16)</f>
        <v>-4.8061674802229879</v>
      </c>
      <c r="L956" s="10">
        <f ca="1">SUMPRODUCT($A956:$F956,Results!$B$17:$G$17)</f>
        <v>8.4615466991746846</v>
      </c>
      <c r="M956" s="10">
        <f ca="1">SUMPRODUCT($A956:$F956,Results!$B$18:$G$18)</f>
        <v>-3.9292831915750233</v>
      </c>
      <c r="N956" s="10">
        <f ca="1">SUMPRODUCT($A956:$F956,Results!$B$19:$G$19)</f>
        <v>2.8544356865439018</v>
      </c>
      <c r="O956" s="10">
        <f ca="1">SUMPRODUCT($A956:$F956,Results!$B$20:$G$20)</f>
        <v>4.3351653532589793</v>
      </c>
      <c r="P956" s="10" cm="1">
        <f t="array" aca="1" ref="P956" ca="1">SUMPRODUCT(J956:O956,TRANSPOSE(Test!BL$20:BL$25))+Test!$AD$20-Test!$BL$27</f>
        <v>-0.28479174995824985</v>
      </c>
      <c r="Q956" s="10" cm="1">
        <f t="array" aca="1" ref="Q956" ca="1">SUMPRODUCT(J956:O956,TRANSPOSE(Test!ES$20:ES$25))+Test!$AD$20-Test!$ES$27</f>
        <v>-0.25988980374239801</v>
      </c>
      <c r="R956" s="10">
        <f ca="1">I956-Results!$E$5*H956</f>
        <v>0.16071675647757158</v>
      </c>
      <c r="S956" s="10" cm="1">
        <f t="array" aca="1" ref="S956" ca="1">SUMPRODUCT(J956:O956,TRANSPOSE(Test!AR$28:AR$33))+Test!$AD$20-Test!$AC$26</f>
        <v>3.3994190067122609</v>
      </c>
      <c r="T956" s="10">
        <f ca="1">SUMPRODUCT(J956:O956,Results!K$9:P$9)</f>
        <v>-0.15218129738484132</v>
      </c>
      <c r="U956" s="10">
        <f ca="1">SUMPRODUCT(J956:O956,Results!K$9:P$9)+Test!$AD$20-Test!$AC$31</f>
        <v>-0.13522524085974885</v>
      </c>
      <c r="V956" s="10">
        <f t="shared" ca="1" si="85"/>
        <v>0.50936629132565336</v>
      </c>
      <c r="W956" s="10">
        <f t="shared" ca="1" si="86"/>
        <v>0.48446434510980152</v>
      </c>
      <c r="X956" s="10">
        <f t="shared" ca="1" si="87"/>
        <v>6.3857784889831959E-2</v>
      </c>
      <c r="Y956" s="10">
        <f t="shared" ca="1" si="88"/>
        <v>-3.1748444653448575</v>
      </c>
      <c r="Z956" s="10">
        <f ca="1">I956-Test!$AD$20</f>
        <v>-5.7553525514481757E-2</v>
      </c>
      <c r="AA956" s="10">
        <f t="shared" ca="1" si="89"/>
        <v>0.35979978222715236</v>
      </c>
    </row>
    <row r="957" spans="1:27">
      <c r="A957" s="6">
        <f ca="1">LN((RAND()^(-Results!$F$4))-1)</f>
        <v>-9.6994909918009353E-2</v>
      </c>
      <c r="B957" s="6">
        <f ca="1">LN((RAND()^(-Results!$F$4))-1)</f>
        <v>2.7967626235376133</v>
      </c>
      <c r="C957" s="6">
        <f ca="1">LN((RAND()^(-Results!$F$4))-1)</f>
        <v>5.5512014406427124</v>
      </c>
      <c r="D957" s="6">
        <f ca="1">LN((RAND()^(-Results!$F$4))-1)</f>
        <v>2.5676696312267517</v>
      </c>
      <c r="E957" s="6">
        <f ca="1">LN((RAND()^(-Results!$F$4))-1)</f>
        <v>0.55678808757130094</v>
      </c>
      <c r="F957" s="6">
        <f ca="1">LN((RAND()^(-Results!$F$4))-1)</f>
        <v>-0.44606557332184521</v>
      </c>
      <c r="G957" s="6">
        <f ca="1">LN((RAND()^(-Results!$F$4))-1)</f>
        <v>-1.886518250825036</v>
      </c>
      <c r="H957" s="6">
        <f t="shared" ca="1" si="84"/>
        <v>-1.8282670803810317</v>
      </c>
      <c r="I957" s="10">
        <f ca="1">SUMPRODUCT(J957:O957,Results!B$12:G$12)+Results!$F$5*H957</f>
        <v>-1.1207732823132428</v>
      </c>
      <c r="J957" s="10">
        <f ca="1">SUMPRODUCT($A957:$F957,Results!$B$15:$G$15)</f>
        <v>2.4162030971664059</v>
      </c>
      <c r="K957" s="10">
        <f ca="1">SUMPRODUCT($A957:$F957,Results!$B$16:$G$16)</f>
        <v>8.7301689182711097</v>
      </c>
      <c r="L957" s="10">
        <f ca="1">SUMPRODUCT($A957:$F957,Results!$B$17:$G$17)</f>
        <v>6.4174963717793245</v>
      </c>
      <c r="M957" s="10">
        <f ca="1">SUMPRODUCT($A957:$F957,Results!$B$18:$G$18)</f>
        <v>-7.5966482626590945</v>
      </c>
      <c r="N957" s="10">
        <f ca="1">SUMPRODUCT($A957:$F957,Results!$B$19:$G$19)</f>
        <v>6.8177048965768652</v>
      </c>
      <c r="O957" s="10">
        <f ca="1">SUMPRODUCT($A957:$F957,Results!$B$20:$G$20)</f>
        <v>6.1587786729497225</v>
      </c>
      <c r="P957" s="10" cm="1">
        <f t="array" aca="1" ref="P957" ca="1">SUMPRODUCT(J957:O957,TRANSPOSE(Test!BL$20:BL$25))+Test!$AD$20-Test!$BL$27</f>
        <v>9.2576493670887299</v>
      </c>
      <c r="Q957" s="10" cm="1">
        <f t="array" aca="1" ref="Q957" ca="1">SUMPRODUCT(J957:O957,TRANSPOSE(Test!ES$20:ES$25))+Test!$AD$20-Test!$ES$27</f>
        <v>9.3578432682739781</v>
      </c>
      <c r="R957" s="10">
        <f ca="1">I957-Results!$E$5*H957</f>
        <v>6.192295039210884</v>
      </c>
      <c r="S957" s="10" cm="1">
        <f t="array" aca="1" ref="S957" ca="1">SUMPRODUCT(J957:O957,TRANSPOSE(Test!AR$28:AR$33))+Test!$AD$20-Test!$AC$26</f>
        <v>17.365261760554997</v>
      </c>
      <c r="T957" s="10">
        <f ca="1">SUMPRODUCT(J957:O957,Results!K$9:P$9)</f>
        <v>9.9060926882286378</v>
      </c>
      <c r="U957" s="10">
        <f ca="1">SUMPRODUCT(J957:O957,Results!K$9:P$9)+Test!$AD$20-Test!$AC$31</f>
        <v>9.9230487447537303</v>
      </c>
      <c r="V957" s="10">
        <f t="shared" ca="1" si="85"/>
        <v>-10.378422649401973</v>
      </c>
      <c r="W957" s="10">
        <f t="shared" ca="1" si="86"/>
        <v>-10.478616550587221</v>
      </c>
      <c r="X957" s="10">
        <f t="shared" ca="1" si="87"/>
        <v>-7.3130683215241268</v>
      </c>
      <c r="Y957" s="10">
        <f t="shared" ca="1" si="88"/>
        <v>-18.486035042868238</v>
      </c>
      <c r="Z957" s="10">
        <f ca="1">I957-Test!$AD$20</f>
        <v>-1.4029013491951281</v>
      </c>
      <c r="AA957" s="10">
        <f t="shared" ca="1" si="89"/>
        <v>-11.043822027066973</v>
      </c>
    </row>
    <row r="958" spans="1:27">
      <c r="A958" s="6">
        <f ca="1">LN((RAND()^(-Results!$F$4))-1)</f>
        <v>4.7623903015829807</v>
      </c>
      <c r="B958" s="6">
        <f ca="1">LN((RAND()^(-Results!$F$4))-1)</f>
        <v>-0.67330295552876751</v>
      </c>
      <c r="C958" s="6">
        <f ca="1">LN((RAND()^(-Results!$F$4))-1)</f>
        <v>1.6696353175333816</v>
      </c>
      <c r="D958" s="6">
        <f ca="1">LN((RAND()^(-Results!$F$4))-1)</f>
        <v>1.7357463717392294</v>
      </c>
      <c r="E958" s="6">
        <f ca="1">LN((RAND()^(-Results!$F$4))-1)</f>
        <v>-2.6268603432787754</v>
      </c>
      <c r="F958" s="6">
        <f ca="1">LN((RAND()^(-Results!$F$4))-1)</f>
        <v>1.082724709068883</v>
      </c>
      <c r="G958" s="6">
        <f ca="1">LN((RAND()^(-Results!$F$4))-1)</f>
        <v>-8.3249291395880276E-2</v>
      </c>
      <c r="H958" s="6">
        <f t="shared" ca="1" si="84"/>
        <v>-2.4998120951876021E-2</v>
      </c>
      <c r="I958" s="10">
        <f ca="1">SUMPRODUCT(J958:O958,Results!B$12:G$12)+Results!$F$5*H958</f>
        <v>28.530549261574048</v>
      </c>
      <c r="J958" s="10">
        <f ca="1">SUMPRODUCT($A958:$F958,Results!$B$15:$G$15)</f>
        <v>-12.258719343539424</v>
      </c>
      <c r="K958" s="10">
        <f ca="1">SUMPRODUCT($A958:$F958,Results!$B$16:$G$16)</f>
        <v>-4.945656520779325</v>
      </c>
      <c r="L958" s="10">
        <f ca="1">SUMPRODUCT($A958:$F958,Results!$B$17:$G$17)</f>
        <v>10.132438558970259</v>
      </c>
      <c r="M958" s="10">
        <f ca="1">SUMPRODUCT($A958:$F958,Results!$B$18:$G$18)</f>
        <v>-5.1998521512106972</v>
      </c>
      <c r="N958" s="10">
        <f ca="1">SUMPRODUCT($A958:$F958,Results!$B$19:$G$19)</f>
        <v>13.929202126008756</v>
      </c>
      <c r="O958" s="10">
        <f ca="1">SUMPRODUCT($A958:$F958,Results!$B$20:$G$20)</f>
        <v>9.8773736124269558</v>
      </c>
      <c r="P958" s="10" cm="1">
        <f t="array" aca="1" ref="P958" ca="1">SUMPRODUCT(J958:O958,TRANSPOSE(Test!BL$20:BL$25))+Test!$AD$20-Test!$BL$27</f>
        <v>28.883326058024533</v>
      </c>
      <c r="Q958" s="10" cm="1">
        <f t="array" aca="1" ref="Q958" ca="1">SUMPRODUCT(J958:O958,TRANSPOSE(Test!ES$20:ES$25))+Test!$AD$20-Test!$ES$27</f>
        <v>28.763886149742383</v>
      </c>
      <c r="R958" s="10">
        <f ca="1">I958-Results!$E$5*H958</f>
        <v>28.630541745381553</v>
      </c>
      <c r="S958" s="10" cm="1">
        <f t="array" aca="1" ref="S958" ca="1">SUMPRODUCT(J958:O958,TRANSPOSE(Test!AR$28:AR$33))+Test!$AD$20-Test!$AC$26</f>
        <v>29.845028196536131</v>
      </c>
      <c r="T958" s="10">
        <f ca="1">SUMPRODUCT(J958:O958,Results!K$9:P$9)</f>
        <v>28.152731094137781</v>
      </c>
      <c r="U958" s="10">
        <f ca="1">SUMPRODUCT(J958:O958,Results!K$9:P$9)+Test!$AD$20-Test!$AC$31</f>
        <v>28.169687150662874</v>
      </c>
      <c r="V958" s="10">
        <f t="shared" ca="1" si="85"/>
        <v>-0.35277679645048465</v>
      </c>
      <c r="W958" s="10">
        <f t="shared" ca="1" si="86"/>
        <v>-0.23333688816833487</v>
      </c>
      <c r="X958" s="10">
        <f t="shared" ca="1" si="87"/>
        <v>-9.9992483807504584E-2</v>
      </c>
      <c r="Y958" s="10">
        <f t="shared" ca="1" si="88"/>
        <v>-1.3144789349620822</v>
      </c>
      <c r="Z958" s="10">
        <f ca="1">I958-Test!$AD$20</f>
        <v>28.248421194692163</v>
      </c>
      <c r="AA958" s="10">
        <f t="shared" ca="1" si="89"/>
        <v>0.36086211091117448</v>
      </c>
    </row>
    <row r="959" spans="1:27">
      <c r="A959" s="6">
        <f ca="1">LN((RAND()^(-Results!$F$4))-1)</f>
        <v>0.72014076898814083</v>
      </c>
      <c r="B959" s="6">
        <f ca="1">LN((RAND()^(-Results!$F$4))-1)</f>
        <v>-1.3210693111669318</v>
      </c>
      <c r="C959" s="6">
        <f ca="1">LN((RAND()^(-Results!$F$4))-1)</f>
        <v>1.0893499388940695</v>
      </c>
      <c r="D959" s="6">
        <f ca="1">LN((RAND()^(-Results!$F$4))-1)</f>
        <v>1.1199454387150589</v>
      </c>
      <c r="E959" s="6">
        <f ca="1">LN((RAND()^(-Results!$F$4))-1)</f>
        <v>0.33055196869956999</v>
      </c>
      <c r="F959" s="6">
        <f ca="1">LN((RAND()^(-Results!$F$4))-1)</f>
        <v>-0.17677837622244208</v>
      </c>
      <c r="G959" s="6">
        <f ca="1">LN((RAND()^(-Results!$F$4))-1)</f>
        <v>-4.3670678432674759</v>
      </c>
      <c r="H959" s="6">
        <f t="shared" ca="1" si="84"/>
        <v>-4.3088166728234718</v>
      </c>
      <c r="I959" s="10">
        <f ca="1">SUMPRODUCT(J959:O959,Results!B$12:G$12)+Results!$F$5*H959</f>
        <v>-18.833215596633242</v>
      </c>
      <c r="J959" s="10">
        <f ca="1">SUMPRODUCT($A959:$F959,Results!$B$15:$G$15)</f>
        <v>-1.949636533480646</v>
      </c>
      <c r="K959" s="10">
        <f ca="1">SUMPRODUCT($A959:$F959,Results!$B$16:$G$16)</f>
        <v>0.19818313478616625</v>
      </c>
      <c r="L959" s="10">
        <f ca="1">SUMPRODUCT($A959:$F959,Results!$B$17:$G$17)</f>
        <v>-1.0194225325168456</v>
      </c>
      <c r="M959" s="10">
        <f ca="1">SUMPRODUCT($A959:$F959,Results!$B$18:$G$18)</f>
        <v>-2.3268989989572977</v>
      </c>
      <c r="N959" s="10">
        <f ca="1">SUMPRODUCT($A959:$F959,Results!$B$19:$G$19)</f>
        <v>-0.41364109189484943</v>
      </c>
      <c r="O959" s="10">
        <f ca="1">SUMPRODUCT($A959:$F959,Results!$B$20:$G$20)</f>
        <v>1.7938959761829532</v>
      </c>
      <c r="P959" s="10" cm="1">
        <f t="array" aca="1" ref="P959" ca="1">SUMPRODUCT(J959:O959,TRANSPOSE(Test!BL$20:BL$25))+Test!$AD$20-Test!$BL$27</f>
        <v>3.4973663160988679</v>
      </c>
      <c r="Q959" s="10" cm="1">
        <f t="array" aca="1" ref="Q959" ca="1">SUMPRODUCT(J959:O959,TRANSPOSE(Test!ES$20:ES$25))+Test!$AD$20-Test!$ES$27</f>
        <v>3.4381539361478279</v>
      </c>
      <c r="R959" s="10">
        <f ca="1">I959-Results!$E$5*H959</f>
        <v>-1.5979489053393543</v>
      </c>
      <c r="S959" s="10" cm="1">
        <f t="array" aca="1" ref="S959" ca="1">SUMPRODUCT(J959:O959,TRANSPOSE(Test!AR$28:AR$33))+Test!$AD$20-Test!$AC$26</f>
        <v>5.4506668646246483</v>
      </c>
      <c r="T959" s="10">
        <f ca="1">SUMPRODUCT(J959:O959,Results!K$9:P$9)</f>
        <v>3.1419720814467595</v>
      </c>
      <c r="U959" s="10">
        <f ca="1">SUMPRODUCT(J959:O959,Results!K$9:P$9)+Test!$AD$20-Test!$AC$31</f>
        <v>3.1589281379718517</v>
      </c>
      <c r="V959" s="10">
        <f t="shared" ca="1" si="85"/>
        <v>-22.330581912732111</v>
      </c>
      <c r="W959" s="10">
        <f t="shared" ca="1" si="86"/>
        <v>-22.271369532781069</v>
      </c>
      <c r="X959" s="10">
        <f t="shared" ca="1" si="87"/>
        <v>-17.235266691293887</v>
      </c>
      <c r="Y959" s="10">
        <f t="shared" ca="1" si="88"/>
        <v>-24.283882461257889</v>
      </c>
      <c r="Z959" s="10">
        <f ca="1">I959-Test!$AD$20</f>
        <v>-19.115343663515127</v>
      </c>
      <c r="AA959" s="10">
        <f t="shared" ca="1" si="89"/>
        <v>-21.992143734605094</v>
      </c>
    </row>
    <row r="960" spans="1:27">
      <c r="A960" s="6">
        <f ca="1">LN((RAND()^(-Results!$F$4))-1)</f>
        <v>-1.3600061952730598</v>
      </c>
      <c r="B960" s="6">
        <f ca="1">LN((RAND()^(-Results!$F$4))-1)</f>
        <v>1.1758962097784544</v>
      </c>
      <c r="C960" s="6">
        <f ca="1">LN((RAND()^(-Results!$F$4))-1)</f>
        <v>0.49436819772648799</v>
      </c>
      <c r="D960" s="6">
        <f ca="1">LN((RAND()^(-Results!$F$4))-1)</f>
        <v>1.3571170276001376</v>
      </c>
      <c r="E960" s="6">
        <f ca="1">LN((RAND()^(-Results!$F$4))-1)</f>
        <v>0.54881443383152329</v>
      </c>
      <c r="F960" s="6">
        <f ca="1">LN((RAND()^(-Results!$F$4))-1)</f>
        <v>0.15238419108973389</v>
      </c>
      <c r="G960" s="6">
        <f ca="1">LN((RAND()^(-Results!$F$4))-1)</f>
        <v>-2.9764570385329274</v>
      </c>
      <c r="H960" s="6">
        <f t="shared" ca="1" si="84"/>
        <v>-2.9182058680889233</v>
      </c>
      <c r="I960" s="10">
        <f ca="1">SUMPRODUCT(J960:O960,Results!B$12:G$12)+Results!$F$5*H960</f>
        <v>-17.769018828097234</v>
      </c>
      <c r="J960" s="10">
        <f ca="1">SUMPRODUCT($A960:$F960,Results!$B$15:$G$15)</f>
        <v>1.8243691550472338</v>
      </c>
      <c r="K960" s="10">
        <f ca="1">SUMPRODUCT($A960:$F960,Results!$B$16:$G$16)</f>
        <v>1.8763260701062996</v>
      </c>
      <c r="L960" s="10">
        <f ca="1">SUMPRODUCT($A960:$F960,Results!$B$17:$G$17)</f>
        <v>-0.4045955322536342</v>
      </c>
      <c r="M960" s="10">
        <f ca="1">SUMPRODUCT($A960:$F960,Results!$B$18:$G$18)</f>
        <v>-1.2350441574452995</v>
      </c>
      <c r="N960" s="10">
        <f ca="1">SUMPRODUCT($A960:$F960,Results!$B$19:$G$19)</f>
        <v>-1.8387669092004231</v>
      </c>
      <c r="O960" s="10">
        <f ca="1">SUMPRODUCT($A960:$F960,Results!$B$20:$G$20)</f>
        <v>-0.17854171709182359</v>
      </c>
      <c r="P960" s="10" cm="1">
        <f t="array" aca="1" ref="P960" ca="1">SUMPRODUCT(J960:O960,TRANSPOSE(Test!BL$20:BL$25))+Test!$AD$20-Test!$BL$27</f>
        <v>-3.316926894407684</v>
      </c>
      <c r="Q960" s="10" cm="1">
        <f t="array" aca="1" ref="Q960" ca="1">SUMPRODUCT(J960:O960,TRANSPOSE(Test!ES$20:ES$25))+Test!$AD$20-Test!$ES$27</f>
        <v>-3.2020617461064576</v>
      </c>
      <c r="R960" s="10">
        <f ca="1">I960-Results!$E$5*H960</f>
        <v>-6.0961953557415409</v>
      </c>
      <c r="S960" s="10" cm="1">
        <f t="array" aca="1" ref="S960" ca="1">SUMPRODUCT(J960:O960,TRANSPOSE(Test!AR$28:AR$33))+Test!$AD$20-Test!$AC$26</f>
        <v>-1.3881831986747191</v>
      </c>
      <c r="T960" s="10">
        <f ca="1">SUMPRODUCT(J960:O960,Results!K$9:P$9)</f>
        <v>-2.603366437153301</v>
      </c>
      <c r="U960" s="10">
        <f ca="1">SUMPRODUCT(J960:O960,Results!K$9:P$9)+Test!$AD$20-Test!$AC$31</f>
        <v>-2.5864103806282084</v>
      </c>
      <c r="V960" s="10">
        <f t="shared" ca="1" si="85"/>
        <v>-14.45209193368955</v>
      </c>
      <c r="W960" s="10">
        <f t="shared" ca="1" si="86"/>
        <v>-14.566957081990777</v>
      </c>
      <c r="X960" s="10">
        <f t="shared" ca="1" si="87"/>
        <v>-11.672823472355693</v>
      </c>
      <c r="Y960" s="10">
        <f t="shared" ca="1" si="88"/>
        <v>-16.380835629422513</v>
      </c>
      <c r="Z960" s="10">
        <f ca="1">I960-Test!$AD$20</f>
        <v>-18.051146894979119</v>
      </c>
      <c r="AA960" s="10">
        <f t="shared" ca="1" si="89"/>
        <v>-15.182608447469025</v>
      </c>
    </row>
    <row r="961" spans="1:27">
      <c r="A961" s="6">
        <f ca="1">LN((RAND()^(-Results!$F$4))-1)</f>
        <v>-0.53749647558331071</v>
      </c>
      <c r="B961" s="6">
        <f ca="1">LN((RAND()^(-Results!$F$4))-1)</f>
        <v>-5.5723817553893606E-2</v>
      </c>
      <c r="C961" s="6">
        <f ca="1">LN((RAND()^(-Results!$F$4))-1)</f>
        <v>-1.4346558183061988</v>
      </c>
      <c r="D961" s="6">
        <f ca="1">LN((RAND()^(-Results!$F$4))-1)</f>
        <v>1.2141388801776511</v>
      </c>
      <c r="E961" s="6">
        <f ca="1">LN((RAND()^(-Results!$F$4))-1)</f>
        <v>-2.9604492766145674</v>
      </c>
      <c r="F961" s="6">
        <f ca="1">LN((RAND()^(-Results!$F$4))-1)</f>
        <v>-0.63135817474876677</v>
      </c>
      <c r="G961" s="6">
        <f ca="1">LN((RAND()^(-Results!$F$4))-1)</f>
        <v>-0.60532830149539285</v>
      </c>
      <c r="H961" s="6">
        <f t="shared" ca="1" si="84"/>
        <v>-0.54707713105138855</v>
      </c>
      <c r="I961" s="10">
        <f ca="1">SUMPRODUCT(J961:O961,Results!B$12:G$12)+Results!$F$5*H961</f>
        <v>-18.639236637730999</v>
      </c>
      <c r="J961" s="10">
        <f ca="1">SUMPRODUCT($A961:$F961,Results!$B$15:$G$15)</f>
        <v>4.0514288426710614</v>
      </c>
      <c r="K961" s="10">
        <f ca="1">SUMPRODUCT($A961:$F961,Results!$B$16:$G$16)</f>
        <v>-10.297683914659647</v>
      </c>
      <c r="L961" s="10">
        <f ca="1">SUMPRODUCT($A961:$F961,Results!$B$17:$G$17)</f>
        <v>11.996756570180871</v>
      </c>
      <c r="M961" s="10">
        <f ca="1">SUMPRODUCT($A961:$F961,Results!$B$18:$G$18)</f>
        <v>2.2856925011851592</v>
      </c>
      <c r="N961" s="10">
        <f ca="1">SUMPRODUCT($A961:$F961,Results!$B$19:$G$19)</f>
        <v>-0.20997391183741704</v>
      </c>
      <c r="O961" s="10">
        <f ca="1">SUMPRODUCT($A961:$F961,Results!$B$20:$G$20)</f>
        <v>0.58926417096276495</v>
      </c>
      <c r="P961" s="10" cm="1">
        <f t="array" aca="1" ref="P961" ca="1">SUMPRODUCT(J961:O961,TRANSPOSE(Test!BL$20:BL$25))+Test!$AD$20-Test!$BL$27</f>
        <v>-16.890287961254991</v>
      </c>
      <c r="Q961" s="10" cm="1">
        <f t="array" aca="1" ref="Q961" ca="1">SUMPRODUCT(J961:O961,TRANSPOSE(Test!ES$20:ES$25))+Test!$AD$20-Test!$ES$27</f>
        <v>-16.850052948418668</v>
      </c>
      <c r="R961" s="10">
        <f ca="1">I961-Results!$E$5*H961</f>
        <v>-16.450928113525446</v>
      </c>
      <c r="S961" s="10" cm="1">
        <f t="array" aca="1" ref="S961" ca="1">SUMPRODUCT(J961:O961,TRANSPOSE(Test!AR$28:AR$33))+Test!$AD$20-Test!$AC$26</f>
        <v>-16.861046089486411</v>
      </c>
      <c r="T961" s="10">
        <f ca="1">SUMPRODUCT(J961:O961,Results!K$9:P$9)</f>
        <v>-16.64333143439573</v>
      </c>
      <c r="U961" s="10">
        <f ca="1">SUMPRODUCT(J961:O961,Results!K$9:P$9)+Test!$AD$20-Test!$AC$31</f>
        <v>-16.626375377870637</v>
      </c>
      <c r="V961" s="10">
        <f t="shared" ca="1" si="85"/>
        <v>-1.748948676476008</v>
      </c>
      <c r="W961" s="10">
        <f t="shared" ca="1" si="86"/>
        <v>-1.7891836893123312</v>
      </c>
      <c r="X961" s="10">
        <f t="shared" ca="1" si="87"/>
        <v>-2.1883085242055529</v>
      </c>
      <c r="Y961" s="10">
        <f t="shared" ca="1" si="88"/>
        <v>-1.7781905482445879</v>
      </c>
      <c r="Z961" s="10">
        <f ca="1">I961-Test!$AD$20</f>
        <v>-18.921364704612884</v>
      </c>
      <c r="AA961" s="10">
        <f t="shared" ca="1" si="89"/>
        <v>-2.0128612598603617</v>
      </c>
    </row>
    <row r="962" spans="1:27">
      <c r="A962" s="6">
        <f ca="1">LN((RAND()^(-Results!$F$4))-1)</f>
        <v>1.6365425389999888</v>
      </c>
      <c r="B962" s="6">
        <f ca="1">LN((RAND()^(-Results!$F$4))-1)</f>
        <v>-0.42527931465855828</v>
      </c>
      <c r="C962" s="6">
        <f ca="1">LN((RAND()^(-Results!$F$4))-1)</f>
        <v>-1.7393548208502398</v>
      </c>
      <c r="D962" s="6">
        <f ca="1">LN((RAND()^(-Results!$F$4))-1)</f>
        <v>-1.5514542538238225</v>
      </c>
      <c r="E962" s="6">
        <f ca="1">LN((RAND()^(-Results!$F$4))-1)</f>
        <v>-3.5440360189527453</v>
      </c>
      <c r="F962" s="6">
        <f ca="1">LN((RAND()^(-Results!$F$4))-1)</f>
        <v>6.7583687599686835</v>
      </c>
      <c r="G962" s="6">
        <f ca="1">LN((RAND()^(-Results!$F$4))-1)</f>
        <v>0.6615479873435578</v>
      </c>
      <c r="H962" s="6">
        <f t="shared" ca="1" si="84"/>
        <v>0.71979915778756209</v>
      </c>
      <c r="I962" s="10">
        <f ca="1">SUMPRODUCT(J962:O962,Results!B$12:G$12)+Results!$F$5*H962</f>
        <v>32.524605767184589</v>
      </c>
      <c r="J962" s="10">
        <f ca="1">SUMPRODUCT($A962:$F962,Results!$B$15:$G$15)</f>
        <v>-13.374458030735907</v>
      </c>
      <c r="K962" s="10">
        <f ca="1">SUMPRODUCT($A962:$F962,Results!$B$16:$G$16)</f>
        <v>-4.4377343848994881</v>
      </c>
      <c r="L962" s="10">
        <f ca="1">SUMPRODUCT($A962:$F962,Results!$B$17:$G$17)</f>
        <v>4.7845803537833804</v>
      </c>
      <c r="M962" s="10">
        <f ca="1">SUMPRODUCT($A962:$F962,Results!$B$18:$G$18)</f>
        <v>-8.5630500624786645</v>
      </c>
      <c r="N962" s="10">
        <f ca="1">SUMPRODUCT($A962:$F962,Results!$B$19:$G$19)</f>
        <v>9.2773588021319409</v>
      </c>
      <c r="O962" s="10">
        <f ca="1">SUMPRODUCT($A962:$F962,Results!$B$20:$G$20)</f>
        <v>8.6956723952737569</v>
      </c>
      <c r="P962" s="10" cm="1">
        <f t="array" aca="1" ref="P962" ca="1">SUMPRODUCT(J962:O962,TRANSPOSE(Test!BL$20:BL$25))+Test!$AD$20-Test!$BL$27</f>
        <v>27.642600590007643</v>
      </c>
      <c r="Q962" s="10" cm="1">
        <f t="array" aca="1" ref="Q962" ca="1">SUMPRODUCT(J962:O962,TRANSPOSE(Test!ES$20:ES$25))+Test!$AD$20-Test!$ES$27</f>
        <v>27.660508723644817</v>
      </c>
      <c r="R962" s="10">
        <f ca="1">I962-Results!$E$5*H962</f>
        <v>29.645409136034342</v>
      </c>
      <c r="S962" s="10" cm="1">
        <f t="array" aca="1" ref="S962" ca="1">SUMPRODUCT(J962:O962,TRANSPOSE(Test!AR$28:AR$33))+Test!$AD$20-Test!$AC$26</f>
        <v>30.42261166685007</v>
      </c>
      <c r="T962" s="10">
        <f ca="1">SUMPRODUCT(J962:O962,Results!K$9:P$9)</f>
        <v>27.677284356759426</v>
      </c>
      <c r="U962" s="10">
        <f ca="1">SUMPRODUCT(J962:O962,Results!K$9:P$9)+Test!$AD$20-Test!$AC$31</f>
        <v>27.694240413284518</v>
      </c>
      <c r="V962" s="10">
        <f t="shared" ca="1" si="85"/>
        <v>4.8820051771769464</v>
      </c>
      <c r="W962" s="10">
        <f t="shared" ca="1" si="86"/>
        <v>4.8640970435397719</v>
      </c>
      <c r="X962" s="10">
        <f t="shared" ca="1" si="87"/>
        <v>2.879196631150247</v>
      </c>
      <c r="Y962" s="10">
        <f t="shared" ca="1" si="88"/>
        <v>2.1019941003345188</v>
      </c>
      <c r="Z962" s="10">
        <f ca="1">I962-Test!$AD$20</f>
        <v>32.2424777003027</v>
      </c>
      <c r="AA962" s="10">
        <f t="shared" ca="1" si="89"/>
        <v>4.8303653539000706</v>
      </c>
    </row>
    <row r="963" spans="1:27">
      <c r="A963" s="6">
        <f ca="1">LN((RAND()^(-Results!$F$4))-1)</f>
        <v>-3.2383710021838152</v>
      </c>
      <c r="B963" s="6">
        <f ca="1">LN((RAND()^(-Results!$F$4))-1)</f>
        <v>0.55011815072738335</v>
      </c>
      <c r="C963" s="6">
        <f ca="1">LN((RAND()^(-Results!$F$4))-1)</f>
        <v>-1.176553086993652</v>
      </c>
      <c r="D963" s="6">
        <f ca="1">LN((RAND()^(-Results!$F$4))-1)</f>
        <v>-1.5080375237095427</v>
      </c>
      <c r="E963" s="6">
        <f ca="1">LN((RAND()^(-Results!$F$4))-1)</f>
        <v>2.7044288911857697</v>
      </c>
      <c r="F963" s="6">
        <f ca="1">LN((RAND()^(-Results!$F$4))-1)</f>
        <v>-0.29739238363819581</v>
      </c>
      <c r="G963" s="6">
        <f ca="1">LN((RAND()^(-Results!$F$4))-1)</f>
        <v>3.3843295283225876</v>
      </c>
      <c r="H963" s="6">
        <f t="shared" ref="H963:H1001" ca="1" si="90">G963-$AC$5</f>
        <v>3.4425806987665917</v>
      </c>
      <c r="I963" s="10">
        <f ca="1">SUMPRODUCT(J963:O963,Results!B$12:G$12)+Results!$F$5*H963</f>
        <v>2.7865054170981907</v>
      </c>
      <c r="J963" s="10">
        <f ca="1">SUMPRODUCT($A963:$F963,Results!$B$15:$G$15)</f>
        <v>6.5970441972292893</v>
      </c>
      <c r="K963" s="10">
        <f ca="1">SUMPRODUCT($A963:$F963,Results!$B$16:$G$16)</f>
        <v>6.0805607595519504</v>
      </c>
      <c r="L963" s="10">
        <f ca="1">SUMPRODUCT($A963:$F963,Results!$B$17:$G$17)</f>
        <v>-11.24433762012479</v>
      </c>
      <c r="M963" s="10">
        <f ca="1">SUMPRODUCT($A963:$F963,Results!$B$18:$G$18)</f>
        <v>3.1396534894020345</v>
      </c>
      <c r="N963" s="10">
        <f ca="1">SUMPRODUCT($A963:$F963,Results!$B$19:$G$19)</f>
        <v>-9.9336310310662128</v>
      </c>
      <c r="O963" s="10">
        <f ca="1">SUMPRODUCT($A963:$F963,Results!$B$20:$G$20)</f>
        <v>-7.263511085256134</v>
      </c>
      <c r="P963" s="10" cm="1">
        <f t="array" aca="1" ref="P963" ca="1">SUMPRODUCT(J963:O963,TRANSPOSE(Test!BL$20:BL$25))+Test!$AD$20-Test!$BL$27</f>
        <v>-14.488463968985954</v>
      </c>
      <c r="Q963" s="10" cm="1">
        <f t="array" aca="1" ref="Q963" ca="1">SUMPRODUCT(J963:O963,TRANSPOSE(Test!ES$20:ES$25))+Test!$AD$20-Test!$ES$27</f>
        <v>-14.396325872286914</v>
      </c>
      <c r="R963" s="10">
        <f ca="1">I963-Results!$E$5*H963</f>
        <v>-10.983817377968176</v>
      </c>
      <c r="S963" s="10" cm="1">
        <f t="array" aca="1" ref="S963" ca="1">SUMPRODUCT(J963:O963,TRANSPOSE(Test!AR$28:AR$33))+Test!$AD$20-Test!$AC$26</f>
        <v>-15.593278016882362</v>
      </c>
      <c r="T963" s="10">
        <f ca="1">SUMPRODUCT(J963:O963,Results!K$9:P$9)</f>
        <v>-13.957259065393387</v>
      </c>
      <c r="U963" s="10">
        <f ca="1">SUMPRODUCT(J963:O963,Results!K$9:P$9)+Test!$AD$20-Test!$AC$31</f>
        <v>-13.940303008868295</v>
      </c>
      <c r="V963" s="10">
        <f t="shared" ref="V963:V1001" ca="1" si="91">I963-P963</f>
        <v>17.274969386084145</v>
      </c>
      <c r="W963" s="10">
        <f t="shared" ref="W963:W1001" ca="1" si="92">I963-Q963</f>
        <v>17.182831289385106</v>
      </c>
      <c r="X963" s="10">
        <f t="shared" ref="X963:X1001" ca="1" si="93">I963-R963</f>
        <v>13.770322795066367</v>
      </c>
      <c r="Y963" s="10">
        <f t="shared" ref="Y963:Y1001" ca="1" si="94">I963-S963</f>
        <v>18.379783433980553</v>
      </c>
      <c r="Z963" s="10">
        <f ca="1">I963-Test!$AD$20</f>
        <v>2.5043773502163056</v>
      </c>
      <c r="AA963" s="10">
        <f t="shared" ref="AA963:AA1001" ca="1" si="95">I963-U963</f>
        <v>16.726808425966485</v>
      </c>
    </row>
    <row r="964" spans="1:27">
      <c r="A964" s="6">
        <f ca="1">LN((RAND()^(-Results!$F$4))-1)</f>
        <v>-0.24229803945272527</v>
      </c>
      <c r="B964" s="6">
        <f ca="1">LN((RAND()^(-Results!$F$4))-1)</f>
        <v>-0.35415517261480955</v>
      </c>
      <c r="C964" s="6">
        <f ca="1">LN((RAND()^(-Results!$F$4))-1)</f>
        <v>-1.4500853333089097</v>
      </c>
      <c r="D964" s="6">
        <f ca="1">LN((RAND()^(-Results!$F$4))-1)</f>
        <v>3.5163074485859411</v>
      </c>
      <c r="E964" s="6">
        <f ca="1">LN((RAND()^(-Results!$F$4))-1)</f>
        <v>0.49102776118634572</v>
      </c>
      <c r="F964" s="6">
        <f ca="1">LN((RAND()^(-Results!$F$4))-1)</f>
        <v>0.8916429426206347</v>
      </c>
      <c r="G964" s="6">
        <f ca="1">LN((RAND()^(-Results!$F$4))-1)</f>
        <v>-1.1044193548492025</v>
      </c>
      <c r="H964" s="6">
        <f t="shared" ca="1" si="90"/>
        <v>-1.0461681844051982</v>
      </c>
      <c r="I964" s="10">
        <f ca="1">SUMPRODUCT(J964:O964,Results!B$12:G$12)+Results!$F$5*H964</f>
        <v>-0.35166946457567327</v>
      </c>
      <c r="J964" s="10">
        <f ca="1">SUMPRODUCT($A964:$F964,Results!$B$15:$G$15)</f>
        <v>-6.0781487756063806</v>
      </c>
      <c r="K964" s="10">
        <f ca="1">SUMPRODUCT($A964:$F964,Results!$B$16:$G$16)</f>
        <v>-3.4231535823157815</v>
      </c>
      <c r="L964" s="10">
        <f ca="1">SUMPRODUCT($A964:$F964,Results!$B$17:$G$17)</f>
        <v>-3.8357343817079674</v>
      </c>
      <c r="M964" s="10">
        <f ca="1">SUMPRODUCT($A964:$F964,Results!$B$18:$G$18)</f>
        <v>-1.0898942927335606</v>
      </c>
      <c r="N964" s="10">
        <f ca="1">SUMPRODUCT($A964:$F964,Results!$B$19:$G$19)</f>
        <v>-3.4136906558297109</v>
      </c>
      <c r="O964" s="10">
        <f ca="1">SUMPRODUCT($A964:$F964,Results!$B$20:$G$20)</f>
        <v>0.59709861698520017</v>
      </c>
      <c r="P964" s="10" cm="1">
        <f t="array" aca="1" ref="P964" ca="1">SUMPRODUCT(J964:O964,TRANSPOSE(Test!BL$20:BL$25))+Test!$AD$20-Test!$BL$27</f>
        <v>4.2743620528756558</v>
      </c>
      <c r="Q964" s="10" cm="1">
        <f t="array" aca="1" ref="Q964" ca="1">SUMPRODUCT(J964:O964,TRANSPOSE(Test!ES$20:ES$25))+Test!$AD$20-Test!$ES$27</f>
        <v>4.3887570007295693</v>
      </c>
      <c r="R964" s="10">
        <f ca="1">I964-Results!$E$5*H964</f>
        <v>3.8330032730451196</v>
      </c>
      <c r="S964" s="10" cm="1">
        <f t="array" aca="1" ref="S964" ca="1">SUMPRODUCT(J964:O964,TRANSPOSE(Test!AR$28:AR$33))+Test!$AD$20-Test!$AC$26</f>
        <v>3.8487858996438593</v>
      </c>
      <c r="T964" s="10">
        <f ca="1">SUMPRODUCT(J964:O964,Results!K$9:P$9)</f>
        <v>5.0194859521931825</v>
      </c>
      <c r="U964" s="10">
        <f ca="1">SUMPRODUCT(J964:O964,Results!K$9:P$9)+Test!$AD$20-Test!$AC$31</f>
        <v>5.0364420087182751</v>
      </c>
      <c r="V964" s="10">
        <f t="shared" ca="1" si="91"/>
        <v>-4.6260315174513291</v>
      </c>
      <c r="W964" s="10">
        <f t="shared" ca="1" si="92"/>
        <v>-4.7404264653052426</v>
      </c>
      <c r="X964" s="10">
        <f t="shared" ca="1" si="93"/>
        <v>-4.1846727376207928</v>
      </c>
      <c r="Y964" s="10">
        <f t="shared" ca="1" si="94"/>
        <v>-4.2004553642195326</v>
      </c>
      <c r="Z964" s="10">
        <f ca="1">I964-Test!$AD$20</f>
        <v>-0.63379753145755857</v>
      </c>
      <c r="AA964" s="10">
        <f t="shared" ca="1" si="95"/>
        <v>-5.3881114732939484</v>
      </c>
    </row>
    <row r="965" spans="1:27">
      <c r="A965" s="6">
        <f ca="1">LN((RAND()^(-Results!$F$4))-1)</f>
        <v>1.3854610264920675</v>
      </c>
      <c r="B965" s="6">
        <f ca="1">LN((RAND()^(-Results!$F$4))-1)</f>
        <v>-0.14622408890321426</v>
      </c>
      <c r="C965" s="6">
        <f ca="1">LN((RAND()^(-Results!$F$4))-1)</f>
        <v>-2.5966842501652199</v>
      </c>
      <c r="D965" s="6">
        <f ca="1">LN((RAND()^(-Results!$F$4))-1)</f>
        <v>0.88237887834979223</v>
      </c>
      <c r="E965" s="6">
        <f ca="1">LN((RAND()^(-Results!$F$4))-1)</f>
        <v>0.99764642991536145</v>
      </c>
      <c r="F965" s="6">
        <f ca="1">LN((RAND()^(-Results!$F$4))-1)</f>
        <v>1.9416062962272154</v>
      </c>
      <c r="G965" s="6">
        <f ca="1">LN((RAND()^(-Results!$F$4))-1)</f>
        <v>-0.11111326726345634</v>
      </c>
      <c r="H965" s="6">
        <f t="shared" ca="1" si="90"/>
        <v>-5.2862096819452087E-2</v>
      </c>
      <c r="I965" s="10">
        <f ca="1">SUMPRODUCT(J965:O965,Results!B$12:G$12)+Results!$F$5*H965</f>
        <v>21.236480922334213</v>
      </c>
      <c r="J965" s="10">
        <f ca="1">SUMPRODUCT($A965:$F965,Results!$B$15:$G$15)</f>
        <v>-11.921333737246005</v>
      </c>
      <c r="K965" s="10">
        <f ca="1">SUMPRODUCT($A965:$F965,Results!$B$16:$G$16)</f>
        <v>-0.78937291621050076</v>
      </c>
      <c r="L965" s="10">
        <f ca="1">SUMPRODUCT($A965:$F965,Results!$B$17:$G$17)</f>
        <v>-9.1132133780223086</v>
      </c>
      <c r="M965" s="10">
        <f ca="1">SUMPRODUCT($A965:$F965,Results!$B$18:$G$18)</f>
        <v>0.42261162430778443</v>
      </c>
      <c r="N965" s="10">
        <f ca="1">SUMPRODUCT($A965:$F965,Results!$B$19:$G$19)</f>
        <v>0.78483443046969603</v>
      </c>
      <c r="O965" s="10">
        <f ca="1">SUMPRODUCT($A965:$F965,Results!$B$20:$G$20)</f>
        <v>2.877832401145497E-2</v>
      </c>
      <c r="P965" s="10" cm="1">
        <f t="array" aca="1" ref="P965" ca="1">SUMPRODUCT(J965:O965,TRANSPOSE(Test!BL$20:BL$25))+Test!$AD$20-Test!$BL$27</f>
        <v>20.547818768160845</v>
      </c>
      <c r="Q965" s="10" cm="1">
        <f t="array" aca="1" ref="Q965" ca="1">SUMPRODUCT(J965:O965,TRANSPOSE(Test!ES$20:ES$25))+Test!$AD$20-Test!$ES$27</f>
        <v>20.600940867744651</v>
      </c>
      <c r="R965" s="10">
        <f ca="1">I965-Results!$E$5*H965</f>
        <v>21.447929309612022</v>
      </c>
      <c r="S965" s="10" cm="1">
        <f t="array" aca="1" ref="S965" ca="1">SUMPRODUCT(J965:O965,TRANSPOSE(Test!AR$28:AR$33))+Test!$AD$20-Test!$AC$26</f>
        <v>15.713920724064753</v>
      </c>
      <c r="T965" s="10">
        <f ca="1">SUMPRODUCT(J965:O965,Results!K$9:P$9)</f>
        <v>20.863939673613135</v>
      </c>
      <c r="U965" s="10">
        <f ca="1">SUMPRODUCT(J965:O965,Results!K$9:P$9)+Test!$AD$20-Test!$AC$31</f>
        <v>20.880895730138228</v>
      </c>
      <c r="V965" s="10">
        <f t="shared" ca="1" si="91"/>
        <v>0.68866215417336818</v>
      </c>
      <c r="W965" s="10">
        <f t="shared" ca="1" si="92"/>
        <v>0.63554005458956198</v>
      </c>
      <c r="X965" s="10">
        <f t="shared" ca="1" si="93"/>
        <v>-0.21144838727780879</v>
      </c>
      <c r="Y965" s="10">
        <f t="shared" ca="1" si="94"/>
        <v>5.5225601982694599</v>
      </c>
      <c r="Z965" s="10">
        <f ca="1">I965-Test!$AD$20</f>
        <v>20.954352855452328</v>
      </c>
      <c r="AA965" s="10">
        <f t="shared" ca="1" si="95"/>
        <v>0.35558519219598494</v>
      </c>
    </row>
    <row r="966" spans="1:27">
      <c r="A966" s="6">
        <f ca="1">LN((RAND()^(-Results!$F$4))-1)</f>
        <v>-1.2622623272957645</v>
      </c>
      <c r="B966" s="6">
        <f ca="1">LN((RAND()^(-Results!$F$4))-1)</f>
        <v>-1.0019285824618558</v>
      </c>
      <c r="C966" s="6">
        <f ca="1">LN((RAND()^(-Results!$F$4))-1)</f>
        <v>0.99590200991250899</v>
      </c>
      <c r="D966" s="6">
        <f ca="1">LN((RAND()^(-Results!$F$4))-1)</f>
        <v>1.6881819590650406</v>
      </c>
      <c r="E966" s="6">
        <f ca="1">LN((RAND()^(-Results!$F$4))-1)</f>
        <v>-0.72548609769987371</v>
      </c>
      <c r="F966" s="6">
        <f ca="1">LN((RAND()^(-Results!$F$4))-1)</f>
        <v>2.0070572884523648</v>
      </c>
      <c r="G966" s="6">
        <f ca="1">LN((RAND()^(-Results!$F$4))-1)</f>
        <v>-8.8438137240672177E-2</v>
      </c>
      <c r="H966" s="6">
        <f t="shared" ca="1" si="90"/>
        <v>-3.0186966796667922E-2</v>
      </c>
      <c r="I966" s="10">
        <f ca="1">SUMPRODUCT(J966:O966,Results!B$12:G$12)+Results!$F$5*H966</f>
        <v>-3.2787650386822982</v>
      </c>
      <c r="J966" s="10">
        <f ca="1">SUMPRODUCT($A966:$F966,Results!$B$15:$G$15)</f>
        <v>8.2699657942706395E-3</v>
      </c>
      <c r="K966" s="10">
        <f ca="1">SUMPRODUCT($A966:$F966,Results!$B$16:$G$16)</f>
        <v>-0.82089187604960934</v>
      </c>
      <c r="L966" s="10">
        <f ca="1">SUMPRODUCT($A966:$F966,Results!$B$17:$G$17)</f>
        <v>1.8868674245133858</v>
      </c>
      <c r="M966" s="10">
        <f ca="1">SUMPRODUCT($A966:$F966,Results!$B$18:$G$18)</f>
        <v>-6.3962282944056081</v>
      </c>
      <c r="N966" s="10">
        <f ca="1">SUMPRODUCT($A966:$F966,Results!$B$19:$G$19)</f>
        <v>-2.6715131529282226</v>
      </c>
      <c r="O966" s="10">
        <f ca="1">SUMPRODUCT($A966:$F966,Results!$B$20:$G$20)</f>
        <v>3.522063161778286</v>
      </c>
      <c r="P966" s="10" cm="1">
        <f t="array" aca="1" ref="P966" ca="1">SUMPRODUCT(J966:O966,TRANSPOSE(Test!BL$20:BL$25))+Test!$AD$20-Test!$BL$27</f>
        <v>-2.7188844857129388</v>
      </c>
      <c r="Q966" s="10" cm="1">
        <f t="array" aca="1" ref="Q966" ca="1">SUMPRODUCT(J966:O966,TRANSPOSE(Test!ES$20:ES$25))+Test!$AD$20-Test!$ES$27</f>
        <v>-2.6724983892328322</v>
      </c>
      <c r="R966" s="10">
        <f ca="1">I966-Results!$E$5*H966</f>
        <v>-3.1580171714956267</v>
      </c>
      <c r="S966" s="10" cm="1">
        <f t="array" aca="1" ref="S966" ca="1">SUMPRODUCT(J966:O966,TRANSPOSE(Test!AR$28:AR$33))+Test!$AD$20-Test!$AC$26</f>
        <v>3.9151308612402982</v>
      </c>
      <c r="T966" s="10">
        <f ca="1">SUMPRODUCT(J966:O966,Results!K$9:P$9)</f>
        <v>-2.4228757812013821</v>
      </c>
      <c r="U966" s="10">
        <f ca="1">SUMPRODUCT(J966:O966,Results!K$9:P$9)+Test!$AD$20-Test!$AC$31</f>
        <v>-2.40591972467629</v>
      </c>
      <c r="V966" s="10">
        <f t="shared" ca="1" si="91"/>
        <v>-0.55988055296935935</v>
      </c>
      <c r="W966" s="10">
        <f t="shared" ca="1" si="92"/>
        <v>-0.60626664944946596</v>
      </c>
      <c r="X966" s="10">
        <f t="shared" ca="1" si="93"/>
        <v>-0.12074786718667152</v>
      </c>
      <c r="Y966" s="10">
        <f t="shared" ca="1" si="94"/>
        <v>-7.1938958999225964</v>
      </c>
      <c r="Z966" s="10">
        <f ca="1">I966-Test!$AD$20</f>
        <v>-3.5608931055641833</v>
      </c>
      <c r="AA966" s="10">
        <f t="shared" ca="1" si="95"/>
        <v>-0.87284531400600818</v>
      </c>
    </row>
    <row r="967" spans="1:27">
      <c r="A967" s="6">
        <f ca="1">LN((RAND()^(-Results!$F$4))-1)</f>
        <v>-1.1905010689327487</v>
      </c>
      <c r="B967" s="6">
        <f ca="1">LN((RAND()^(-Results!$F$4))-1)</f>
        <v>-0.32816616117697678</v>
      </c>
      <c r="C967" s="6">
        <f ca="1">LN((RAND()^(-Results!$F$4))-1)</f>
        <v>0.9953653569290648</v>
      </c>
      <c r="D967" s="6">
        <f ca="1">LN((RAND()^(-Results!$F$4))-1)</f>
        <v>7.3332977972040654</v>
      </c>
      <c r="E967" s="6">
        <f ca="1">LN((RAND()^(-Results!$F$4))-1)</f>
        <v>-3.125562529873303</v>
      </c>
      <c r="F967" s="6">
        <f ca="1">LN((RAND()^(-Results!$F$4))-1)</f>
        <v>-2.1645866886676224</v>
      </c>
      <c r="G967" s="6">
        <f ca="1">LN((RAND()^(-Results!$F$4))-1)</f>
        <v>3.5006586821352421</v>
      </c>
      <c r="H967" s="6">
        <f t="shared" ca="1" si="90"/>
        <v>3.5589098525792462</v>
      </c>
      <c r="I967" s="10">
        <f ca="1">SUMPRODUCT(J967:O967,Results!B$12:G$12)+Results!$F$5*H967</f>
        <v>-7.3016204577461679</v>
      </c>
      <c r="J967" s="10">
        <f ca="1">SUMPRODUCT($A967:$F967,Results!$B$15:$G$15)</f>
        <v>5.6014535853440419</v>
      </c>
      <c r="K967" s="10">
        <f ca="1">SUMPRODUCT($A967:$F967,Results!$B$16:$G$16)</f>
        <v>-13.701556415187619</v>
      </c>
      <c r="L967" s="10">
        <f ca="1">SUMPRODUCT($A967:$F967,Results!$B$17:$G$17)</f>
        <v>18.146097756485332</v>
      </c>
      <c r="M967" s="10">
        <f ca="1">SUMPRODUCT($A967:$F967,Results!$B$18:$G$18)</f>
        <v>-1.8464906003229609</v>
      </c>
      <c r="N967" s="10">
        <f ca="1">SUMPRODUCT($A967:$F967,Results!$B$19:$G$19)</f>
        <v>-2.9869015315398002</v>
      </c>
      <c r="O967" s="10">
        <f ca="1">SUMPRODUCT($A967:$F967,Results!$B$20:$G$20)</f>
        <v>4.2992756251568096</v>
      </c>
      <c r="P967" s="10" cm="1">
        <f t="array" aca="1" ref="P967" ca="1">SUMPRODUCT(J967:O967,TRANSPOSE(Test!BL$20:BL$25))+Test!$AD$20-Test!$BL$27</f>
        <v>-25.370484827057894</v>
      </c>
      <c r="Q967" s="10" cm="1">
        <f t="array" aca="1" ref="Q967" ca="1">SUMPRODUCT(J967:O967,TRANSPOSE(Test!ES$20:ES$25))+Test!$AD$20-Test!$ES$27</f>
        <v>-25.235258258396314</v>
      </c>
      <c r="R967" s="10">
        <f ca="1">I967-Results!$E$5*H967</f>
        <v>-21.537259868063153</v>
      </c>
      <c r="S967" s="10" cm="1">
        <f t="array" aca="1" ref="S967" ca="1">SUMPRODUCT(J967:O967,TRANSPOSE(Test!AR$28:AR$33))+Test!$AD$20-Test!$AC$26</f>
        <v>-19.281726387457528</v>
      </c>
      <c r="T967" s="10">
        <f ca="1">SUMPRODUCT(J967:O967,Results!K$9:P$9)</f>
        <v>-24.423629997886401</v>
      </c>
      <c r="U967" s="10">
        <f ca="1">SUMPRODUCT(J967:O967,Results!K$9:P$9)+Test!$AD$20-Test!$AC$31</f>
        <v>-24.406673941361309</v>
      </c>
      <c r="V967" s="10">
        <f t="shared" ca="1" si="91"/>
        <v>18.068864369311726</v>
      </c>
      <c r="W967" s="10">
        <f t="shared" ca="1" si="92"/>
        <v>17.933637800650146</v>
      </c>
      <c r="X967" s="10">
        <f t="shared" ca="1" si="93"/>
        <v>14.235639410316985</v>
      </c>
      <c r="Y967" s="10">
        <f t="shared" ca="1" si="94"/>
        <v>11.98010592971136</v>
      </c>
      <c r="Z967" s="10">
        <f ca="1">I967-Test!$AD$20</f>
        <v>-7.5837485246280529</v>
      </c>
      <c r="AA967" s="10">
        <f t="shared" ca="1" si="95"/>
        <v>17.105053483615141</v>
      </c>
    </row>
    <row r="968" spans="1:27">
      <c r="A968" s="6">
        <f ca="1">LN((RAND()^(-Results!$F$4))-1)</f>
        <v>0.89837385153087201</v>
      </c>
      <c r="B968" s="6">
        <f ca="1">LN((RAND()^(-Results!$F$4))-1)</f>
        <v>2.2703022487521545</v>
      </c>
      <c r="C968" s="6">
        <f ca="1">LN((RAND()^(-Results!$F$4))-1)</f>
        <v>0.79463511518300467</v>
      </c>
      <c r="D968" s="6">
        <f ca="1">LN((RAND()^(-Results!$F$4))-1)</f>
        <v>-1.0896057682829552</v>
      </c>
      <c r="E968" s="6">
        <f ca="1">LN((RAND()^(-Results!$F$4))-1)</f>
        <v>0.31888680059719404</v>
      </c>
      <c r="F968" s="6">
        <f ca="1">LN((RAND()^(-Results!$F$4))-1)</f>
        <v>-1.1267381714096025</v>
      </c>
      <c r="G968" s="6">
        <f ca="1">LN((RAND()^(-Results!$F$4))-1)</f>
        <v>-1.7105373694843347</v>
      </c>
      <c r="H968" s="6">
        <f t="shared" ca="1" si="90"/>
        <v>-1.6522861990403304</v>
      </c>
      <c r="I968" s="10">
        <f ca="1">SUMPRODUCT(J968:O968,Results!B$12:G$12)+Results!$F$5*H968</f>
        <v>-1.2144699184341601</v>
      </c>
      <c r="J968" s="10">
        <f ca="1">SUMPRODUCT($A968:$F968,Results!$B$15:$G$15)</f>
        <v>0.5832880149807369</v>
      </c>
      <c r="K968" s="10">
        <f ca="1">SUMPRODUCT($A968:$F968,Results!$B$16:$G$16)</f>
        <v>3.5664699663757777</v>
      </c>
      <c r="L968" s="10">
        <f ca="1">SUMPRODUCT($A968:$F968,Results!$B$17:$G$17)</f>
        <v>1.8559166949300159</v>
      </c>
      <c r="M968" s="10">
        <f ca="1">SUMPRODUCT($A968:$F968,Results!$B$18:$G$18)</f>
        <v>2.3580508439146008</v>
      </c>
      <c r="N968" s="10">
        <f ca="1">SUMPRODUCT($A968:$F968,Results!$B$19:$G$19)</f>
        <v>5.8511907353555186</v>
      </c>
      <c r="O968" s="10">
        <f ca="1">SUMPRODUCT($A968:$F968,Results!$B$20:$G$20)</f>
        <v>-0.36192564583771092</v>
      </c>
      <c r="P968" s="10" cm="1">
        <f t="array" aca="1" ref="P968" ca="1">SUMPRODUCT(J968:O968,TRANSPOSE(Test!BL$20:BL$25))+Test!$AD$20-Test!$BL$27</f>
        <v>6.8205768489897807</v>
      </c>
      <c r="Q968" s="10" cm="1">
        <f t="array" aca="1" ref="Q968" ca="1">SUMPRODUCT(J968:O968,TRANSPOSE(Test!ES$20:ES$25))+Test!$AD$20-Test!$ES$27</f>
        <v>6.8410588750397734</v>
      </c>
      <c r="R968" s="10">
        <f ca="1">I968-Results!$E$5*H968</f>
        <v>5.3946748777271614</v>
      </c>
      <c r="S968" s="10" cm="1">
        <f t="array" aca="1" ref="S968" ca="1">SUMPRODUCT(J968:O968,TRANSPOSE(Test!AR$28:AR$33))+Test!$AD$20-Test!$AC$26</f>
        <v>4.1558194181310775</v>
      </c>
      <c r="T968" s="10">
        <f ca="1">SUMPRODUCT(J968:O968,Results!K$9:P$9)</f>
        <v>6.9100527294638825</v>
      </c>
      <c r="U968" s="10">
        <f ca="1">SUMPRODUCT(J968:O968,Results!K$9:P$9)+Test!$AD$20-Test!$AC$31</f>
        <v>6.9270087859889751</v>
      </c>
      <c r="V968" s="10">
        <f t="shared" ca="1" si="91"/>
        <v>-8.0350467674239408</v>
      </c>
      <c r="W968" s="10">
        <f t="shared" ca="1" si="92"/>
        <v>-8.0555287934739326</v>
      </c>
      <c r="X968" s="10">
        <f t="shared" ca="1" si="93"/>
        <v>-6.6091447961613214</v>
      </c>
      <c r="Y968" s="10">
        <f t="shared" ca="1" si="94"/>
        <v>-5.3702893365652375</v>
      </c>
      <c r="Z968" s="10">
        <f ca="1">I968-Test!$AD$20</f>
        <v>-1.4965979853160454</v>
      </c>
      <c r="AA968" s="10">
        <f t="shared" ca="1" si="95"/>
        <v>-8.141478704423136</v>
      </c>
    </row>
    <row r="969" spans="1:27">
      <c r="A969" s="6">
        <f ca="1">LN((RAND()^(-Results!$F$4))-1)</f>
        <v>1.5198478670877302</v>
      </c>
      <c r="B969" s="6">
        <f ca="1">LN((RAND()^(-Results!$F$4))-1)</f>
        <v>-2.0271826070577703E-2</v>
      </c>
      <c r="C969" s="6">
        <f ca="1">LN((RAND()^(-Results!$F$4))-1)</f>
        <v>-0.37133619662054274</v>
      </c>
      <c r="D969" s="6">
        <f ca="1">LN((RAND()^(-Results!$F$4))-1)</f>
        <v>2.1579266759292358E-2</v>
      </c>
      <c r="E969" s="6">
        <f ca="1">LN((RAND()^(-Results!$F$4))-1)</f>
        <v>-1.8672418252579488</v>
      </c>
      <c r="F969" s="6">
        <f ca="1">LN((RAND()^(-Results!$F$4))-1)</f>
        <v>-0.52932807006963789</v>
      </c>
      <c r="G969" s="6">
        <f ca="1">LN((RAND()^(-Results!$F$4))-1)</f>
        <v>0.29966260410412998</v>
      </c>
      <c r="H969" s="6">
        <f t="shared" ca="1" si="90"/>
        <v>0.35791377454813422</v>
      </c>
      <c r="I969" s="10">
        <f ca="1">SUMPRODUCT(J969:O969,Results!B$12:G$12)+Results!$F$5*H969</f>
        <v>3.6111560721406253</v>
      </c>
      <c r="J969" s="10">
        <f ca="1">SUMPRODUCT($A969:$F969,Results!$B$15:$G$15)</f>
        <v>-1.2627245402335581</v>
      </c>
      <c r="K969" s="10">
        <f ca="1">SUMPRODUCT($A969:$F969,Results!$B$16:$G$16)</f>
        <v>-5.2844828895565392</v>
      </c>
      <c r="L969" s="10">
        <f ca="1">SUMPRODUCT($A969:$F969,Results!$B$17:$G$17)</f>
        <v>7.5797304135645422</v>
      </c>
      <c r="M969" s="10">
        <f ca="1">SUMPRODUCT($A969:$F969,Results!$B$18:$G$18)</f>
        <v>1.4314915826458485</v>
      </c>
      <c r="N969" s="10">
        <f ca="1">SUMPRODUCT($A969:$F969,Results!$B$19:$G$19)</f>
        <v>4.8382704869231432</v>
      </c>
      <c r="O969" s="10">
        <f ca="1">SUMPRODUCT($A969:$F969,Results!$B$20:$G$20)</f>
        <v>1.9301677848488836</v>
      </c>
      <c r="P969" s="10" cm="1">
        <f t="array" aca="1" ref="P969" ca="1">SUMPRODUCT(J969:O969,TRANSPOSE(Test!BL$20:BL$25))+Test!$AD$20-Test!$BL$27</f>
        <v>1.4143871166957132</v>
      </c>
      <c r="Q969" s="10" cm="1">
        <f t="array" aca="1" ref="Q969" ca="1">SUMPRODUCT(J969:O969,TRANSPOSE(Test!ES$20:ES$25))+Test!$AD$20-Test!$ES$27</f>
        <v>1.367898745146209</v>
      </c>
      <c r="R969" s="10">
        <f ca="1">I969-Results!$E$5*H969</f>
        <v>2.1795009739480884</v>
      </c>
      <c r="S969" s="10" cm="1">
        <f t="array" aca="1" ref="S969" ca="1">SUMPRODUCT(J969:O969,TRANSPOSE(Test!AR$28:AR$33))+Test!$AD$20-Test!$AC$26</f>
        <v>-0.19339590714015653</v>
      </c>
      <c r="T969" s="10">
        <f ca="1">SUMPRODUCT(J969:O969,Results!K$9:P$9)</f>
        <v>1.1084008338572438</v>
      </c>
      <c r="U969" s="10">
        <f ca="1">SUMPRODUCT(J969:O969,Results!K$9:P$9)+Test!$AD$20-Test!$AC$31</f>
        <v>1.1253568903823363</v>
      </c>
      <c r="V969" s="10">
        <f t="shared" ca="1" si="91"/>
        <v>2.1967689554449121</v>
      </c>
      <c r="W969" s="10">
        <f t="shared" ca="1" si="92"/>
        <v>2.2432573269944163</v>
      </c>
      <c r="X969" s="10">
        <f t="shared" ca="1" si="93"/>
        <v>1.4316550981925369</v>
      </c>
      <c r="Y969" s="10">
        <f t="shared" ca="1" si="94"/>
        <v>3.8045519792807818</v>
      </c>
      <c r="Z969" s="10">
        <f ca="1">I969-Test!$AD$20</f>
        <v>3.3290280052587402</v>
      </c>
      <c r="AA969" s="10">
        <f t="shared" ca="1" si="95"/>
        <v>2.485799181758289</v>
      </c>
    </row>
    <row r="970" spans="1:27">
      <c r="A970" s="6">
        <f ca="1">LN((RAND()^(-Results!$F$4))-1)</f>
        <v>2.1222474446623703</v>
      </c>
      <c r="B970" s="6">
        <f ca="1">LN((RAND()^(-Results!$F$4))-1)</f>
        <v>-0.56814974576162003</v>
      </c>
      <c r="C970" s="6">
        <f ca="1">LN((RAND()^(-Results!$F$4))-1)</f>
        <v>2.9115533012024377</v>
      </c>
      <c r="D970" s="6">
        <f ca="1">LN((RAND()^(-Results!$F$4))-1)</f>
        <v>0.28487190170841536</v>
      </c>
      <c r="E970" s="6">
        <f ca="1">LN((RAND()^(-Results!$F$4))-1)</f>
        <v>2.1148544048786233</v>
      </c>
      <c r="F970" s="6">
        <f ca="1">LN((RAND()^(-Results!$F$4))-1)</f>
        <v>-2.0727108226987245</v>
      </c>
      <c r="G970" s="6">
        <f ca="1">LN((RAND()^(-Results!$F$4))-1)</f>
        <v>1.3249645653976021</v>
      </c>
      <c r="H970" s="6">
        <f t="shared" ca="1" si="90"/>
        <v>1.3832157358416064</v>
      </c>
      <c r="I970" s="10">
        <f ca="1">SUMPRODUCT(J970:O970,Results!B$12:G$12)+Results!$F$5*H970</f>
        <v>17.891492242465628</v>
      </c>
      <c r="J970" s="10">
        <f ca="1">SUMPRODUCT($A970:$F970,Results!$B$15:$G$15)</f>
        <v>-2.1842164750029722</v>
      </c>
      <c r="K970" s="10">
        <f ca="1">SUMPRODUCT($A970:$F970,Results!$B$16:$G$16)</f>
        <v>6.591355527854434</v>
      </c>
      <c r="L970" s="10">
        <f ca="1">SUMPRODUCT($A970:$F970,Results!$B$17:$G$17)</f>
        <v>-4.6509362077618039</v>
      </c>
      <c r="M970" s="10">
        <f ca="1">SUMPRODUCT($A970:$F970,Results!$B$18:$G$18)</f>
        <v>-0.77533635999658168</v>
      </c>
      <c r="N970" s="10">
        <f ca="1">SUMPRODUCT($A970:$F970,Results!$B$19:$G$19)</f>
        <v>3.0142804891888573</v>
      </c>
      <c r="O970" s="10">
        <f ca="1">SUMPRODUCT($A970:$F970,Results!$B$20:$G$20)</f>
        <v>0.94941774202516127</v>
      </c>
      <c r="P970" s="10" cm="1">
        <f t="array" aca="1" ref="P970" ca="1">SUMPRODUCT(J970:O970,TRANSPOSE(Test!BL$20:BL$25))+Test!$AD$20-Test!$BL$27</f>
        <v>12.595610719187651</v>
      </c>
      <c r="Q970" s="10" cm="1">
        <f t="array" aca="1" ref="Q970" ca="1">SUMPRODUCT(J970:O970,TRANSPOSE(Test!ES$20:ES$25))+Test!$AD$20-Test!$ES$27</f>
        <v>12.466256293930519</v>
      </c>
      <c r="R970" s="10">
        <f ca="1">I970-Results!$E$5*H970</f>
        <v>12.358629299099203</v>
      </c>
      <c r="S970" s="10" cm="1">
        <f t="array" aca="1" ref="S970" ca="1">SUMPRODUCT(J970:O970,TRANSPOSE(Test!AR$28:AR$33))+Test!$AD$20-Test!$AC$26</f>
        <v>12.540073989134179</v>
      </c>
      <c r="T970" s="10">
        <f ca="1">SUMPRODUCT(J970:O970,Results!K$9:P$9)</f>
        <v>11.803347681079895</v>
      </c>
      <c r="U970" s="10">
        <f ca="1">SUMPRODUCT(J970:O970,Results!K$9:P$9)+Test!$AD$20-Test!$AC$31</f>
        <v>11.820303737604988</v>
      </c>
      <c r="V970" s="10">
        <f t="shared" ca="1" si="91"/>
        <v>5.295881523277977</v>
      </c>
      <c r="W970" s="10">
        <f t="shared" ca="1" si="92"/>
        <v>5.4252359485351089</v>
      </c>
      <c r="X970" s="10">
        <f t="shared" ca="1" si="93"/>
        <v>5.5328629433664247</v>
      </c>
      <c r="Y970" s="10">
        <f t="shared" ca="1" si="94"/>
        <v>5.3514182533314489</v>
      </c>
      <c r="Z970" s="10">
        <f ca="1">I970-Test!$AD$20</f>
        <v>17.609364175583742</v>
      </c>
      <c r="AA970" s="10">
        <f t="shared" ca="1" si="95"/>
        <v>6.0711885048606398</v>
      </c>
    </row>
    <row r="971" spans="1:27">
      <c r="A971" s="6">
        <f ca="1">LN((RAND()^(-Results!$F$4))-1)</f>
        <v>-1.960697167498485</v>
      </c>
      <c r="B971" s="6">
        <f ca="1">LN((RAND()^(-Results!$F$4))-1)</f>
        <v>-2.74499575273249</v>
      </c>
      <c r="C971" s="6">
        <f ca="1">LN((RAND()^(-Results!$F$4))-1)</f>
        <v>-1.5842321810921483</v>
      </c>
      <c r="D971" s="6">
        <f ca="1">LN((RAND()^(-Results!$F$4))-1)</f>
        <v>1.1144766138737237</v>
      </c>
      <c r="E971" s="6">
        <f ca="1">LN((RAND()^(-Results!$F$4))-1)</f>
        <v>2.6368591528903873</v>
      </c>
      <c r="F971" s="6">
        <f ca="1">LN((RAND()^(-Results!$F$4))-1)</f>
        <v>-0.73248910419811286</v>
      </c>
      <c r="G971" s="6">
        <f ca="1">LN((RAND()^(-Results!$F$4))-1)</f>
        <v>-1.843946838784811</v>
      </c>
      <c r="H971" s="6">
        <f t="shared" ca="1" si="90"/>
        <v>-1.7856956683408067</v>
      </c>
      <c r="I971" s="10">
        <f ca="1">SUMPRODUCT(J971:O971,Results!B$12:G$12)+Results!$F$5*H971</f>
        <v>-23.529464463912497</v>
      </c>
      <c r="J971" s="10">
        <f ca="1">SUMPRODUCT($A971:$F971,Results!$B$15:$G$15)</f>
        <v>1.7406572572912047</v>
      </c>
      <c r="K971" s="10">
        <f ca="1">SUMPRODUCT($A971:$F971,Results!$B$16:$G$16)</f>
        <v>0.29964397194397419</v>
      </c>
      <c r="L971" s="10">
        <f ca="1">SUMPRODUCT($A971:$F971,Results!$B$17:$G$17)</f>
        <v>-13.096727062646144</v>
      </c>
      <c r="M971" s="10">
        <f ca="1">SUMPRODUCT($A971:$F971,Results!$B$18:$G$18)</f>
        <v>1.9926765545618965</v>
      </c>
      <c r="N971" s="10">
        <f ca="1">SUMPRODUCT($A971:$F971,Results!$B$19:$G$19)</f>
        <v>-13.573412702259629</v>
      </c>
      <c r="O971" s="10">
        <f ca="1">SUMPRODUCT($A971:$F971,Results!$B$20:$G$20)</f>
        <v>-5.7734033720257809</v>
      </c>
      <c r="P971" s="10" cm="1">
        <f t="array" aca="1" ref="P971" ca="1">SUMPRODUCT(J971:O971,TRANSPOSE(Test!BL$20:BL$25))+Test!$AD$20-Test!$BL$27</f>
        <v>-14.00257646216351</v>
      </c>
      <c r="Q971" s="10" cm="1">
        <f t="array" aca="1" ref="Q971" ca="1">SUMPRODUCT(J971:O971,TRANSPOSE(Test!ES$20:ES$25))+Test!$AD$20-Test!$ES$27</f>
        <v>-14.015466616099944</v>
      </c>
      <c r="R971" s="10">
        <f ca="1">I971-Results!$E$5*H971</f>
        <v>-16.386681790549268</v>
      </c>
      <c r="S971" s="10" cm="1">
        <f t="array" aca="1" ref="S971" ca="1">SUMPRODUCT(J971:O971,TRANSPOSE(Test!AR$28:AR$33))+Test!$AD$20-Test!$AC$26</f>
        <v>-14.605650522870299</v>
      </c>
      <c r="T971" s="10">
        <f ca="1">SUMPRODUCT(J971:O971,Results!K$9:P$9)</f>
        <v>-14.064159263596833</v>
      </c>
      <c r="U971" s="10">
        <f ca="1">SUMPRODUCT(J971:O971,Results!K$9:P$9)+Test!$AD$20-Test!$AC$31</f>
        <v>-14.047203207071741</v>
      </c>
      <c r="V971" s="10">
        <f t="shared" ca="1" si="91"/>
        <v>-9.5268880017489863</v>
      </c>
      <c r="W971" s="10">
        <f t="shared" ca="1" si="92"/>
        <v>-9.5139978478125524</v>
      </c>
      <c r="X971" s="10">
        <f t="shared" ca="1" si="93"/>
        <v>-7.1427826733632287</v>
      </c>
      <c r="Y971" s="10">
        <f t="shared" ca="1" si="94"/>
        <v>-8.9238139410421979</v>
      </c>
      <c r="Z971" s="10">
        <f ca="1">I971-Test!$AD$20</f>
        <v>-23.811592530794382</v>
      </c>
      <c r="AA971" s="10">
        <f t="shared" ca="1" si="95"/>
        <v>-9.482261256840756</v>
      </c>
    </row>
    <row r="972" spans="1:27">
      <c r="A972" s="6">
        <f ca="1">LN((RAND()^(-Results!$F$4))-1)</f>
        <v>2.342754453565683</v>
      </c>
      <c r="B972" s="6">
        <f ca="1">LN((RAND()^(-Results!$F$4))-1)</f>
        <v>0.85960991402519216</v>
      </c>
      <c r="C972" s="6">
        <f ca="1">LN((RAND()^(-Results!$F$4))-1)</f>
        <v>-0.37709271564142549</v>
      </c>
      <c r="D972" s="6">
        <f ca="1">LN((RAND()^(-Results!$F$4))-1)</f>
        <v>0.26740088045406901</v>
      </c>
      <c r="E972" s="6">
        <f ca="1">LN((RAND()^(-Results!$F$4))-1)</f>
        <v>-0.64907284244899022</v>
      </c>
      <c r="F972" s="6">
        <f ca="1">LN((RAND()^(-Results!$F$4))-1)</f>
        <v>1.7063390742329068</v>
      </c>
      <c r="G972" s="6">
        <f ca="1">LN((RAND()^(-Results!$F$4))-1)</f>
        <v>2.8086930187066548</v>
      </c>
      <c r="H972" s="6">
        <f t="shared" ca="1" si="90"/>
        <v>2.8669441891506589</v>
      </c>
      <c r="I972" s="10">
        <f ca="1">SUMPRODUCT(J972:O972,Results!B$12:G$12)+Results!$F$5*H972</f>
        <v>38.390889597701261</v>
      </c>
      <c r="J972" s="10">
        <f ca="1">SUMPRODUCT($A972:$F972,Results!$B$15:$G$15)</f>
        <v>-9.805088328069548</v>
      </c>
      <c r="K972" s="10">
        <f ca="1">SUMPRODUCT($A972:$F972,Results!$B$16:$G$16)</f>
        <v>-0.36591087303480574</v>
      </c>
      <c r="L972" s="10">
        <f ca="1">SUMPRODUCT($A972:$F972,Results!$B$17:$G$17)</f>
        <v>0.5977102106621035</v>
      </c>
      <c r="M972" s="10">
        <f ca="1">SUMPRODUCT($A972:$F972,Results!$B$18:$G$18)</f>
        <v>-1.8839785137461855</v>
      </c>
      <c r="N972" s="10">
        <f ca="1">SUMPRODUCT($A972:$F972,Results!$B$19:$G$19)</f>
        <v>8.0302065254600858</v>
      </c>
      <c r="O972" s="10">
        <f ca="1">SUMPRODUCT($A972:$F972,Results!$B$20:$G$20)</f>
        <v>4.001204765942294</v>
      </c>
      <c r="P972" s="10" cm="1">
        <f t="array" aca="1" ref="P972" ca="1">SUMPRODUCT(J972:O972,TRANSPOSE(Test!BL$20:BL$25))+Test!$AD$20-Test!$BL$27</f>
        <v>23.437226088146335</v>
      </c>
      <c r="Q972" s="10" cm="1">
        <f t="array" aca="1" ref="Q972" ca="1">SUMPRODUCT(J972:O972,TRANSPOSE(Test!ES$20:ES$25))+Test!$AD$20-Test!$ES$27</f>
        <v>23.451663575563497</v>
      </c>
      <c r="R972" s="10">
        <f ca="1">I972-Results!$E$5*H972</f>
        <v>26.923112841098625</v>
      </c>
      <c r="S972" s="10" cm="1">
        <f t="array" aca="1" ref="S972" ca="1">SUMPRODUCT(J972:O972,TRANSPOSE(Test!AR$28:AR$33))+Test!$AD$20-Test!$AC$26</f>
        <v>21.386557877611395</v>
      </c>
      <c r="T972" s="10">
        <f ca="1">SUMPRODUCT(J972:O972,Results!K$9:P$9)</f>
        <v>23.502052091938353</v>
      </c>
      <c r="U972" s="10">
        <f ca="1">SUMPRODUCT(J972:O972,Results!K$9:P$9)+Test!$AD$20-Test!$AC$31</f>
        <v>23.519008148463445</v>
      </c>
      <c r="V972" s="10">
        <f t="shared" ca="1" si="91"/>
        <v>14.953663509554925</v>
      </c>
      <c r="W972" s="10">
        <f t="shared" ca="1" si="92"/>
        <v>14.939226022137763</v>
      </c>
      <c r="X972" s="10">
        <f t="shared" ca="1" si="93"/>
        <v>11.467776756602635</v>
      </c>
      <c r="Y972" s="10">
        <f t="shared" ca="1" si="94"/>
        <v>17.004331720089866</v>
      </c>
      <c r="Z972" s="10">
        <f ca="1">I972-Test!$AD$20</f>
        <v>38.108761530819372</v>
      </c>
      <c r="AA972" s="10">
        <f t="shared" ca="1" si="95"/>
        <v>14.871881449237815</v>
      </c>
    </row>
    <row r="973" spans="1:27">
      <c r="A973" s="6">
        <f ca="1">LN((RAND()^(-Results!$F$4))-1)</f>
        <v>-2.2073053300910042</v>
      </c>
      <c r="B973" s="6">
        <f ca="1">LN((RAND()^(-Results!$F$4))-1)</f>
        <v>1.5448229795427668</v>
      </c>
      <c r="C973" s="6">
        <f ca="1">LN((RAND()^(-Results!$F$4))-1)</f>
        <v>-0.74699611972838142</v>
      </c>
      <c r="D973" s="6">
        <f ca="1">LN((RAND()^(-Results!$F$4))-1)</f>
        <v>-0.44381684855375669</v>
      </c>
      <c r="E973" s="6">
        <f ca="1">LN((RAND()^(-Results!$F$4))-1)</f>
        <v>-2.1753472090879264</v>
      </c>
      <c r="F973" s="6">
        <f ca="1">LN((RAND()^(-Results!$F$4))-1)</f>
        <v>-0.81309271788014004</v>
      </c>
      <c r="G973" s="6">
        <f ca="1">LN((RAND()^(-Results!$F$4))-1)</f>
        <v>0.79104471973151558</v>
      </c>
      <c r="H973" s="6">
        <f t="shared" ca="1" si="90"/>
        <v>0.84929589017551987</v>
      </c>
      <c r="I973" s="10">
        <f ca="1">SUMPRODUCT(J973:O973,Results!B$12:G$12)+Results!$F$5*H973</f>
        <v>-18.286153896770664</v>
      </c>
      <c r="J973" s="10">
        <f ca="1">SUMPRODUCT($A973:$F973,Results!$B$15:$G$15)</f>
        <v>9.9634949307283005</v>
      </c>
      <c r="K973" s="10">
        <f ca="1">SUMPRODUCT($A973:$F973,Results!$B$16:$G$16)</f>
        <v>-5.0242326448578183</v>
      </c>
      <c r="L973" s="10">
        <f ca="1">SUMPRODUCT($A973:$F973,Results!$B$17:$G$17)</f>
        <v>10.851496227236529</v>
      </c>
      <c r="M973" s="10">
        <f ca="1">SUMPRODUCT($A973:$F973,Results!$B$18:$G$18)</f>
        <v>2.9052986566133097</v>
      </c>
      <c r="N973" s="10">
        <f ca="1">SUMPRODUCT($A973:$F973,Results!$B$19:$G$19)</f>
        <v>-1.3600405931960775</v>
      </c>
      <c r="O973" s="10">
        <f ca="1">SUMPRODUCT($A973:$F973,Results!$B$20:$G$20)</f>
        <v>-1.7338038332938135</v>
      </c>
      <c r="P973" s="10" cm="1">
        <f t="array" aca="1" ref="P973" ca="1">SUMPRODUCT(J973:O973,TRANSPOSE(Test!BL$20:BL$25))+Test!$AD$20-Test!$BL$27</f>
        <v>-23.488525122425436</v>
      </c>
      <c r="Q973" s="10" cm="1">
        <f t="array" aca="1" ref="Q973" ca="1">SUMPRODUCT(J973:O973,TRANSPOSE(Test!ES$20:ES$25))+Test!$AD$20-Test!$ES$27</f>
        <v>-23.390113659646843</v>
      </c>
      <c r="R973" s="10">
        <f ca="1">I973-Results!$E$5*H973</f>
        <v>-21.683337457472742</v>
      </c>
      <c r="S973" s="10" cm="1">
        <f t="array" aca="1" ref="S973" ca="1">SUMPRODUCT(J973:O973,TRANSPOSE(Test!AR$28:AR$33))+Test!$AD$20-Test!$AC$26</f>
        <v>-22.554221471123171</v>
      </c>
      <c r="T973" s="10">
        <f ca="1">SUMPRODUCT(J973:O973,Results!K$9:P$9)</f>
        <v>-22.911471094303131</v>
      </c>
      <c r="U973" s="10">
        <f ca="1">SUMPRODUCT(J973:O973,Results!K$9:P$9)+Test!$AD$20-Test!$AC$31</f>
        <v>-22.894515037778039</v>
      </c>
      <c r="V973" s="10">
        <f t="shared" ca="1" si="91"/>
        <v>5.2023712256547725</v>
      </c>
      <c r="W973" s="10">
        <f t="shared" ca="1" si="92"/>
        <v>5.1039597628761797</v>
      </c>
      <c r="X973" s="10">
        <f t="shared" ca="1" si="93"/>
        <v>3.3971835607020786</v>
      </c>
      <c r="Y973" s="10">
        <f t="shared" ca="1" si="94"/>
        <v>4.2680675743525072</v>
      </c>
      <c r="Z973" s="10">
        <f ca="1">I973-Test!$AD$20</f>
        <v>-18.568281963652549</v>
      </c>
      <c r="AA973" s="10">
        <f t="shared" ca="1" si="95"/>
        <v>4.608361141007375</v>
      </c>
    </row>
    <row r="974" spans="1:27">
      <c r="A974" s="6">
        <f ca="1">LN((RAND()^(-Results!$F$4))-1)</f>
        <v>3.4391121644172431</v>
      </c>
      <c r="B974" s="6">
        <f ca="1">LN((RAND()^(-Results!$F$4))-1)</f>
        <v>0.83326411146072177</v>
      </c>
      <c r="C974" s="6">
        <f ca="1">LN((RAND()^(-Results!$F$4))-1)</f>
        <v>-0.80517228370803673</v>
      </c>
      <c r="D974" s="6">
        <f ca="1">LN((RAND()^(-Results!$F$4))-1)</f>
        <v>1.004728159120541</v>
      </c>
      <c r="E974" s="6">
        <f ca="1">LN((RAND()^(-Results!$F$4))-1)</f>
        <v>-1.1979565814022657</v>
      </c>
      <c r="F974" s="6">
        <f ca="1">LN((RAND()^(-Results!$F$4))-1)</f>
        <v>2.0874579377149165</v>
      </c>
      <c r="G974" s="6">
        <f ca="1">LN((RAND()^(-Results!$F$4))-1)</f>
        <v>1.1237826316709381</v>
      </c>
      <c r="H974" s="6">
        <f t="shared" ca="1" si="90"/>
        <v>1.1820338021149424</v>
      </c>
      <c r="I974" s="10">
        <f ca="1">SUMPRODUCT(J974:O974,Results!B$12:G$12)+Results!$F$5*H974</f>
        <v>37.740685100691231</v>
      </c>
      <c r="J974" s="10">
        <f ca="1">SUMPRODUCT($A974:$F974,Results!$B$15:$G$15)</f>
        <v>-13.984822927238888</v>
      </c>
      <c r="K974" s="10">
        <f ca="1">SUMPRODUCT($A974:$F974,Results!$B$16:$G$16)</f>
        <v>-2.6052396563086955</v>
      </c>
      <c r="L974" s="10">
        <f ca="1">SUMPRODUCT($A974:$F974,Results!$B$17:$G$17)</f>
        <v>1.9163681653269058</v>
      </c>
      <c r="M974" s="10">
        <f ca="1">SUMPRODUCT($A974:$F974,Results!$B$18:$G$18)</f>
        <v>-2.1678579401568179</v>
      </c>
      <c r="N974" s="10">
        <f ca="1">SUMPRODUCT($A974:$F974,Results!$B$19:$G$19)</f>
        <v>10.73939136145702</v>
      </c>
      <c r="O974" s="10">
        <f ca="1">SUMPRODUCT($A974:$F974,Results!$B$20:$G$20)</f>
        <v>5.6980068931555685</v>
      </c>
      <c r="P974" s="10" cm="1">
        <f t="array" aca="1" ref="P974" ca="1">SUMPRODUCT(J974:O974,TRANSPOSE(Test!BL$20:BL$25))+Test!$AD$20-Test!$BL$27</f>
        <v>30.900705861606671</v>
      </c>
      <c r="Q974" s="10" cm="1">
        <f t="array" aca="1" ref="Q974" ca="1">SUMPRODUCT(J974:O974,TRANSPOSE(Test!ES$20:ES$25))+Test!$AD$20-Test!$ES$27</f>
        <v>30.914103416860719</v>
      </c>
      <c r="R974" s="10">
        <f ca="1">I974-Results!$E$5*H974</f>
        <v>33.012549892231462</v>
      </c>
      <c r="S974" s="10" cm="1">
        <f t="array" aca="1" ref="S974" ca="1">SUMPRODUCT(J974:O974,TRANSPOSE(Test!AR$28:AR$33))+Test!$AD$20-Test!$AC$26</f>
        <v>27.741393005575137</v>
      </c>
      <c r="T974" s="10">
        <f ca="1">SUMPRODUCT(J974:O974,Results!K$9:P$9)</f>
        <v>30.967670073839095</v>
      </c>
      <c r="U974" s="10">
        <f ca="1">SUMPRODUCT(J974:O974,Results!K$9:P$9)+Test!$AD$20-Test!$AC$31</f>
        <v>30.984626130364187</v>
      </c>
      <c r="V974" s="10">
        <f t="shared" ca="1" si="91"/>
        <v>6.8399792390845597</v>
      </c>
      <c r="W974" s="10">
        <f t="shared" ca="1" si="92"/>
        <v>6.8265816838305113</v>
      </c>
      <c r="X974" s="10">
        <f t="shared" ca="1" si="93"/>
        <v>4.7281352084597685</v>
      </c>
      <c r="Y974" s="10">
        <f t="shared" ca="1" si="94"/>
        <v>9.9992920951160933</v>
      </c>
      <c r="Z974" s="10">
        <f ca="1">I974-Test!$AD$20</f>
        <v>37.458557033809342</v>
      </c>
      <c r="AA974" s="10">
        <f t="shared" ca="1" si="95"/>
        <v>6.7560589703270431</v>
      </c>
    </row>
    <row r="975" spans="1:27">
      <c r="A975" s="6">
        <f ca="1">LN((RAND()^(-Results!$F$4))-1)</f>
        <v>-1.4420980759224222</v>
      </c>
      <c r="B975" s="6">
        <f ca="1">LN((RAND()^(-Results!$F$4))-1)</f>
        <v>1.5557537381007924</v>
      </c>
      <c r="C975" s="6">
        <f ca="1">LN((RAND()^(-Results!$F$4))-1)</f>
        <v>0.53218468456069712</v>
      </c>
      <c r="D975" s="6">
        <f ca="1">LN((RAND()^(-Results!$F$4))-1)</f>
        <v>3.1171177946631254</v>
      </c>
      <c r="E975" s="6">
        <f ca="1">LN((RAND()^(-Results!$F$4))-1)</f>
        <v>1.5370166218360528</v>
      </c>
      <c r="F975" s="6">
        <f ca="1">LN((RAND()^(-Results!$F$4))-1)</f>
        <v>0.14597944575871932</v>
      </c>
      <c r="G975" s="6">
        <f ca="1">LN((RAND()^(-Results!$F$4))-1)</f>
        <v>-0.13145434048486834</v>
      </c>
      <c r="H975" s="6">
        <f t="shared" ca="1" si="90"/>
        <v>-7.3203170040864088E-2</v>
      </c>
      <c r="I975" s="10">
        <f ca="1">SUMPRODUCT(J975:O975,Results!B$12:G$12)+Results!$F$5*H975</f>
        <v>0.94329176236108681</v>
      </c>
      <c r="J975" s="10">
        <f ca="1">SUMPRODUCT($A975:$F975,Results!$B$15:$G$15)</f>
        <v>-0.79846674671709528</v>
      </c>
      <c r="K975" s="10">
        <f ca="1">SUMPRODUCT($A975:$F975,Results!$B$16:$G$16)</f>
        <v>3.0048187941581213</v>
      </c>
      <c r="L975" s="10">
        <f ca="1">SUMPRODUCT($A975:$F975,Results!$B$17:$G$17)</f>
        <v>-3.7784416362192634</v>
      </c>
      <c r="M975" s="10">
        <f ca="1">SUMPRODUCT($A975:$F975,Results!$B$18:$G$18)</f>
        <v>-1.8388975250965711</v>
      </c>
      <c r="N975" s="10">
        <f ca="1">SUMPRODUCT($A975:$F975,Results!$B$19:$G$19)</f>
        <v>-2.9471613840110518</v>
      </c>
      <c r="O975" s="10">
        <f ca="1">SUMPRODUCT($A975:$F975,Results!$B$20:$G$20)</f>
        <v>-0.1394882153668292</v>
      </c>
      <c r="P975" s="10" cm="1">
        <f t="array" aca="1" ref="P975" ca="1">SUMPRODUCT(J975:O975,TRANSPOSE(Test!BL$20:BL$25))+Test!$AD$20-Test!$BL$27</f>
        <v>1.1182875645621251</v>
      </c>
      <c r="Q975" s="10" cm="1">
        <f t="array" aca="1" ref="Q975" ca="1">SUMPRODUCT(J975:O975,TRANSPOSE(Test!ES$20:ES$25))+Test!$AD$20-Test!$ES$27</f>
        <v>1.2969547760920723</v>
      </c>
      <c r="R975" s="10">
        <f ca="1">I975-Results!$E$5*H975</f>
        <v>1.2361044425245431</v>
      </c>
      <c r="S975" s="10" cm="1">
        <f t="array" aca="1" ref="S975" ca="1">SUMPRODUCT(J975:O975,TRANSPOSE(Test!AR$28:AR$33))+Test!$AD$20-Test!$AC$26</f>
        <v>2.8740849173521141</v>
      </c>
      <c r="T975" s="10">
        <f ca="1">SUMPRODUCT(J975:O975,Results!K$9:P$9)</f>
        <v>2.255774431912597</v>
      </c>
      <c r="U975" s="10">
        <f ca="1">SUMPRODUCT(J975:O975,Results!K$9:P$9)+Test!$AD$20-Test!$AC$31</f>
        <v>2.2727304884376891</v>
      </c>
      <c r="V975" s="10">
        <f t="shared" ca="1" si="91"/>
        <v>-0.17499580220103828</v>
      </c>
      <c r="W975" s="10">
        <f t="shared" ca="1" si="92"/>
        <v>-0.35366301373098552</v>
      </c>
      <c r="X975" s="10">
        <f t="shared" ca="1" si="93"/>
        <v>-0.2928126801634563</v>
      </c>
      <c r="Y975" s="10">
        <f t="shared" ca="1" si="94"/>
        <v>-1.9307931549910273</v>
      </c>
      <c r="Z975" s="10">
        <f ca="1">I975-Test!$AD$20</f>
        <v>0.66116369547920151</v>
      </c>
      <c r="AA975" s="10">
        <f t="shared" ca="1" si="95"/>
        <v>-1.3294387260766023</v>
      </c>
    </row>
    <row r="976" spans="1:27">
      <c r="A976" s="6">
        <f ca="1">LN((RAND()^(-Results!$F$4))-1)</f>
        <v>1.519457340801277</v>
      </c>
      <c r="B976" s="6">
        <f ca="1">LN((RAND()^(-Results!$F$4))-1)</f>
        <v>-0.52501824890099025</v>
      </c>
      <c r="C976" s="6">
        <f ca="1">LN((RAND()^(-Results!$F$4))-1)</f>
        <v>-1.8311309361738268</v>
      </c>
      <c r="D976" s="6">
        <f ca="1">LN((RAND()^(-Results!$F$4))-1)</f>
        <v>-2.7735671385955789</v>
      </c>
      <c r="E976" s="6">
        <f ca="1">LN((RAND()^(-Results!$F$4))-1)</f>
        <v>1.70746637714084</v>
      </c>
      <c r="F976" s="6">
        <f ca="1">LN((RAND()^(-Results!$F$4))-1)</f>
        <v>1.5574476324253008</v>
      </c>
      <c r="G976" s="6">
        <f ca="1">LN((RAND()^(-Results!$F$4))-1)</f>
        <v>0.83764984163209966</v>
      </c>
      <c r="H976" s="6">
        <f t="shared" ca="1" si="90"/>
        <v>0.89590101207610395</v>
      </c>
      <c r="I976" s="10">
        <f ca="1">SUMPRODUCT(J976:O976,Results!B$12:G$12)+Results!$F$5*H976</f>
        <v>24.651797521149668</v>
      </c>
      <c r="J976" s="10">
        <f ca="1">SUMPRODUCT($A976:$F976,Results!$B$15:$G$15)</f>
        <v>-8.3496823876116988</v>
      </c>
      <c r="K976" s="10">
        <f ca="1">SUMPRODUCT($A976:$F976,Results!$B$16:$G$16)</f>
        <v>4.3675148155075387</v>
      </c>
      <c r="L976" s="10">
        <f ca="1">SUMPRODUCT($A976:$F976,Results!$B$17:$G$17)</f>
        <v>-12.073681513540482</v>
      </c>
      <c r="M976" s="10">
        <f ca="1">SUMPRODUCT($A976:$F976,Results!$B$18:$G$18)</f>
        <v>1.5463686317352288</v>
      </c>
      <c r="N976" s="10">
        <f ca="1">SUMPRODUCT($A976:$F976,Results!$B$19:$G$19)</f>
        <v>1.3608869397245191</v>
      </c>
      <c r="O976" s="10">
        <f ca="1">SUMPRODUCT($A976:$F976,Results!$B$20:$G$20)</f>
        <v>-1.971916853293237</v>
      </c>
      <c r="P976" s="10" cm="1">
        <f t="array" aca="1" ref="P976" ca="1">SUMPRODUCT(J976:O976,TRANSPOSE(Test!BL$20:BL$25))+Test!$AD$20-Test!$BL$27</f>
        <v>19.945003108515113</v>
      </c>
      <c r="Q976" s="10" cm="1">
        <f t="array" aca="1" ref="Q976" ca="1">SUMPRODUCT(J976:O976,TRANSPOSE(Test!ES$20:ES$25))+Test!$AD$20-Test!$ES$27</f>
        <v>19.877563223654438</v>
      </c>
      <c r="R976" s="10">
        <f ca="1">I976-Results!$E$5*H976</f>
        <v>21.068193472845252</v>
      </c>
      <c r="S976" s="10" cm="1">
        <f t="array" aca="1" ref="S976" ca="1">SUMPRODUCT(J976:O976,TRANSPOSE(Test!AR$28:AR$33))+Test!$AD$20-Test!$AC$26</f>
        <v>14.550736794600411</v>
      </c>
      <c r="T976" s="10">
        <f ca="1">SUMPRODUCT(J976:O976,Results!K$9:P$9)</f>
        <v>19.461190713508568</v>
      </c>
      <c r="U976" s="10">
        <f ca="1">SUMPRODUCT(J976:O976,Results!K$9:P$9)+Test!$AD$20-Test!$AC$31</f>
        <v>19.478146770033661</v>
      </c>
      <c r="V976" s="10">
        <f t="shared" ca="1" si="91"/>
        <v>4.7067944126345544</v>
      </c>
      <c r="W976" s="10">
        <f t="shared" ca="1" si="92"/>
        <v>4.7742342974952301</v>
      </c>
      <c r="X976" s="10">
        <f t="shared" ca="1" si="93"/>
        <v>3.5836040483044158</v>
      </c>
      <c r="Y976" s="10">
        <f t="shared" ca="1" si="94"/>
        <v>10.101060726549257</v>
      </c>
      <c r="Z976" s="10">
        <f ca="1">I976-Test!$AD$20</f>
        <v>24.369669454267783</v>
      </c>
      <c r="AA976" s="10">
        <f t="shared" ca="1" si="95"/>
        <v>5.173650751116007</v>
      </c>
    </row>
    <row r="977" spans="1:27">
      <c r="A977" s="6">
        <f ca="1">LN((RAND()^(-Results!$F$4))-1)</f>
        <v>0.49513505005819408</v>
      </c>
      <c r="B977" s="6">
        <f ca="1">LN((RAND()^(-Results!$F$4))-1)</f>
        <v>0.8394046185855647</v>
      </c>
      <c r="C977" s="6">
        <f ca="1">LN((RAND()^(-Results!$F$4))-1)</f>
        <v>-1.4274651644852525</v>
      </c>
      <c r="D977" s="6">
        <f ca="1">LN((RAND()^(-Results!$F$4))-1)</f>
        <v>0.89287249672079361</v>
      </c>
      <c r="E977" s="6">
        <f ca="1">LN((RAND()^(-Results!$F$4))-1)</f>
        <v>3.1452675929874174</v>
      </c>
      <c r="F977" s="6">
        <f ca="1">LN((RAND()^(-Results!$F$4))-1)</f>
        <v>1.5426572037160418</v>
      </c>
      <c r="G977" s="6">
        <f ca="1">LN((RAND()^(-Results!$F$4))-1)</f>
        <v>-0.8775381185365333</v>
      </c>
      <c r="H977" s="6">
        <f t="shared" ca="1" si="90"/>
        <v>-0.819286948092529</v>
      </c>
      <c r="I977" s="10">
        <f ca="1">SUMPRODUCT(J977:O977,Results!B$12:G$12)+Results!$F$5*H977</f>
        <v>18.992156648373854</v>
      </c>
      <c r="J977" s="10">
        <f ca="1">SUMPRODUCT($A977:$F977,Results!$B$15:$G$15)</f>
        <v>-10.466819161493321</v>
      </c>
      <c r="K977" s="10">
        <f ca="1">SUMPRODUCT($A977:$F977,Results!$B$16:$G$16)</f>
        <v>6.2233637149805805</v>
      </c>
      <c r="L977" s="10">
        <f ca="1">SUMPRODUCT($A977:$F977,Results!$B$17:$G$17)</f>
        <v>-15.522504450091619</v>
      </c>
      <c r="M977" s="10">
        <f ca="1">SUMPRODUCT($A977:$F977,Results!$B$18:$G$18)</f>
        <v>-0.12207627816495181</v>
      </c>
      <c r="N977" s="10">
        <f ca="1">SUMPRODUCT($A977:$F977,Results!$B$19:$G$19)</f>
        <v>-1.1719068646118247</v>
      </c>
      <c r="O977" s="10">
        <f ca="1">SUMPRODUCT($A977:$F977,Results!$B$20:$G$20)</f>
        <v>-1.7040231199122562</v>
      </c>
      <c r="P977" s="10" cm="1">
        <f t="array" aca="1" ref="P977" ca="1">SUMPRODUCT(J977:O977,TRANSPOSE(Test!BL$20:BL$25))+Test!$AD$20-Test!$BL$27</f>
        <v>22.630840605903867</v>
      </c>
      <c r="Q977" s="10" cm="1">
        <f t="array" aca="1" ref="Q977" ca="1">SUMPRODUCT(J977:O977,TRANSPOSE(Test!ES$20:ES$25))+Test!$AD$20-Test!$ES$27</f>
        <v>22.733761929513943</v>
      </c>
      <c r="R977" s="10">
        <f ca="1">I977-Results!$E$5*H977</f>
        <v>22.269304440743969</v>
      </c>
      <c r="S977" s="10" cm="1">
        <f t="array" aca="1" ref="S977" ca="1">SUMPRODUCT(J977:O977,TRANSPOSE(Test!AR$28:AR$33))+Test!$AD$20-Test!$AC$26</f>
        <v>18.489610873501302</v>
      </c>
      <c r="T977" s="10">
        <f ca="1">SUMPRODUCT(J977:O977,Results!K$9:P$9)</f>
        <v>23.259238178086616</v>
      </c>
      <c r="U977" s="10">
        <f ca="1">SUMPRODUCT(J977:O977,Results!K$9:P$9)+Test!$AD$20-Test!$AC$31</f>
        <v>23.276194234611708</v>
      </c>
      <c r="V977" s="10">
        <f t="shared" ca="1" si="91"/>
        <v>-3.6386839575300129</v>
      </c>
      <c r="W977" s="10">
        <f t="shared" ca="1" si="92"/>
        <v>-3.7416052811400888</v>
      </c>
      <c r="X977" s="10">
        <f t="shared" ca="1" si="93"/>
        <v>-3.2771477923701156</v>
      </c>
      <c r="Y977" s="10">
        <f t="shared" ca="1" si="94"/>
        <v>0.50254577487255148</v>
      </c>
      <c r="Z977" s="10">
        <f ca="1">I977-Test!$AD$20</f>
        <v>18.710028581491969</v>
      </c>
      <c r="AA977" s="10">
        <f t="shared" ca="1" si="95"/>
        <v>-4.2840375862378544</v>
      </c>
    </row>
    <row r="978" spans="1:27">
      <c r="A978" s="6">
        <f ca="1">LN((RAND()^(-Results!$F$4))-1)</f>
        <v>0.31100075080248263</v>
      </c>
      <c r="B978" s="6">
        <f ca="1">LN((RAND()^(-Results!$F$4))-1)</f>
        <v>-0.75519691286107327</v>
      </c>
      <c r="C978" s="6">
        <f ca="1">LN((RAND()^(-Results!$F$4))-1)</f>
        <v>1.3783441521172024</v>
      </c>
      <c r="D978" s="6">
        <f ca="1">LN((RAND()^(-Results!$F$4))-1)</f>
        <v>1.3871372632070798</v>
      </c>
      <c r="E978" s="6">
        <f ca="1">LN((RAND()^(-Results!$F$4))-1)</f>
        <v>-2.0808996021715997</v>
      </c>
      <c r="F978" s="6">
        <f ca="1">LN((RAND()^(-Results!$F$4))-1)</f>
        <v>0.87931410211083016</v>
      </c>
      <c r="G978" s="6">
        <f ca="1">LN((RAND()^(-Results!$F$4))-1)</f>
        <v>2.285461522909968</v>
      </c>
      <c r="H978" s="6">
        <f t="shared" ca="1" si="90"/>
        <v>2.343712693353972</v>
      </c>
      <c r="I978" s="10">
        <f ca="1">SUMPRODUCT(J978:O978,Results!B$12:G$12)+Results!$F$5*H978</f>
        <v>10.249425496649181</v>
      </c>
      <c r="J978" s="10">
        <f ca="1">SUMPRODUCT($A978:$F978,Results!$B$15:$G$15)</f>
        <v>2.9574612590009819E-2</v>
      </c>
      <c r="K978" s="10">
        <f ca="1">SUMPRODUCT($A978:$F978,Results!$B$16:$G$16)</f>
        <v>-3.8665457879852125</v>
      </c>
      <c r="L978" s="10">
        <f ca="1">SUMPRODUCT($A978:$F978,Results!$B$17:$G$17)</f>
        <v>8.8269363438722745</v>
      </c>
      <c r="M978" s="10">
        <f ca="1">SUMPRODUCT($A978:$F978,Results!$B$18:$G$18)</f>
        <v>-4.7582334323780131</v>
      </c>
      <c r="N978" s="10">
        <f ca="1">SUMPRODUCT($A978:$F978,Results!$B$19:$G$19)</f>
        <v>2.5845974656104769</v>
      </c>
      <c r="O978" s="10">
        <f ca="1">SUMPRODUCT($A978:$F978,Results!$B$20:$G$20)</f>
        <v>5.0665154427371597</v>
      </c>
      <c r="P978" s="10" cm="1">
        <f t="array" aca="1" ref="P978" ca="1">SUMPRODUCT(J978:O978,TRANSPOSE(Test!BL$20:BL$25))+Test!$AD$20-Test!$BL$27</f>
        <v>-1.1447970461506891</v>
      </c>
      <c r="Q978" s="10" cm="1">
        <f t="array" aca="1" ref="Q978" ca="1">SUMPRODUCT(J978:O978,TRANSPOSE(Test!ES$20:ES$25))+Test!$AD$20-Test!$ES$27</f>
        <v>-1.1626434254776519</v>
      </c>
      <c r="R978" s="10">
        <f ca="1">I978-Results!$E$5*H978</f>
        <v>0.87457472323329277</v>
      </c>
      <c r="S978" s="10" cm="1">
        <f t="array" aca="1" ref="S978" ca="1">SUMPRODUCT(J978:O978,TRANSPOSE(Test!AR$28:AR$33))+Test!$AD$20-Test!$AC$26</f>
        <v>3.995245918257468</v>
      </c>
      <c r="T978" s="10">
        <f ca="1">SUMPRODUCT(J978:O978,Results!K$9:P$9)</f>
        <v>-1.2499247117097481</v>
      </c>
      <c r="U978" s="10">
        <f ca="1">SUMPRODUCT(J978:O978,Results!K$9:P$9)+Test!$AD$20-Test!$AC$31</f>
        <v>-1.2329686551846555</v>
      </c>
      <c r="V978" s="10">
        <f t="shared" ca="1" si="91"/>
        <v>11.39422254279987</v>
      </c>
      <c r="W978" s="10">
        <f t="shared" ca="1" si="92"/>
        <v>11.412068922126833</v>
      </c>
      <c r="X978" s="10">
        <f t="shared" ca="1" si="93"/>
        <v>9.3748507734158881</v>
      </c>
      <c r="Y978" s="10">
        <f t="shared" ca="1" si="94"/>
        <v>6.2541795783917129</v>
      </c>
      <c r="Z978" s="10">
        <f ca="1">I978-Test!$AD$20</f>
        <v>9.9672974297672958</v>
      </c>
      <c r="AA978" s="10">
        <f t="shared" ca="1" si="95"/>
        <v>11.482394151833837</v>
      </c>
    </row>
    <row r="979" spans="1:27">
      <c r="A979" s="6">
        <f ca="1">LN((RAND()^(-Results!$F$4))-1)</f>
        <v>0.52480411055281817</v>
      </c>
      <c r="B979" s="6">
        <f ca="1">LN((RAND()^(-Results!$F$4))-1)</f>
        <v>-0.27840768938659805</v>
      </c>
      <c r="C979" s="6">
        <f ca="1">LN((RAND()^(-Results!$F$4))-1)</f>
        <v>2.5172020826995145</v>
      </c>
      <c r="D979" s="6">
        <f ca="1">LN((RAND()^(-Results!$F$4))-1)</f>
        <v>-2.2750671688841626</v>
      </c>
      <c r="E979" s="6">
        <f ca="1">LN((RAND()^(-Results!$F$4))-1)</f>
        <v>-1.6543646189863921</v>
      </c>
      <c r="F979" s="6">
        <f ca="1">LN((RAND()^(-Results!$F$4))-1)</f>
        <v>-1.0397777681663507</v>
      </c>
      <c r="G979" s="6">
        <f ca="1">LN((RAND()^(-Results!$F$4))-1)</f>
        <v>0.21113700924564557</v>
      </c>
      <c r="H979" s="6">
        <f t="shared" ca="1" si="90"/>
        <v>0.26938817968964984</v>
      </c>
      <c r="I979" s="10">
        <f ca="1">SUMPRODUCT(J979:O979,Results!B$12:G$12)+Results!$F$5*H979</f>
        <v>-6.7973732846069801</v>
      </c>
      <c r="J979" s="10">
        <f ca="1">SUMPRODUCT($A979:$F979,Results!$B$15:$G$15)</f>
        <v>6.8992066077721921</v>
      </c>
      <c r="K979" s="10">
        <f ca="1">SUMPRODUCT($A979:$F979,Results!$B$16:$G$16)</f>
        <v>0.63723186181518054</v>
      </c>
      <c r="L979" s="10">
        <f ca="1">SUMPRODUCT($A979:$F979,Results!$B$17:$G$17)</f>
        <v>9.6693544446246609</v>
      </c>
      <c r="M979" s="10">
        <f ca="1">SUMPRODUCT($A979:$F979,Results!$B$18:$G$18)</f>
        <v>-1.222117858537511</v>
      </c>
      <c r="N979" s="10">
        <f ca="1">SUMPRODUCT($A979:$F979,Results!$B$19:$G$19)</f>
        <v>4.5206667477774136</v>
      </c>
      <c r="O979" s="10">
        <f ca="1">SUMPRODUCT($A979:$F979,Results!$B$20:$G$20)</f>
        <v>2.2101392142743292</v>
      </c>
      <c r="P979" s="10" cm="1">
        <f t="array" aca="1" ref="P979" ca="1">SUMPRODUCT(J979:O979,TRANSPOSE(Test!BL$20:BL$25))+Test!$AD$20-Test!$BL$27</f>
        <v>-7.1805001704614364</v>
      </c>
      <c r="Q979" s="10" cm="1">
        <f t="array" aca="1" ref="Q979" ca="1">SUMPRODUCT(J979:O979,TRANSPOSE(Test!ES$20:ES$25))+Test!$AD$20-Test!$ES$27</f>
        <v>-7.3154472010242371</v>
      </c>
      <c r="R979" s="10">
        <f ca="1">I979-Results!$E$5*H979</f>
        <v>-7.8749260033655792</v>
      </c>
      <c r="S979" s="10" cm="1">
        <f t="array" aca="1" ref="S979" ca="1">SUMPRODUCT(J979:O979,TRANSPOSE(Test!AR$28:AR$33))+Test!$AD$20-Test!$AC$26</f>
        <v>-3.6979440405346802</v>
      </c>
      <c r="T979" s="10">
        <f ca="1">SUMPRODUCT(J979:O979,Results!K$9:P$9)</f>
        <v>-8.0617195660649301</v>
      </c>
      <c r="U979" s="10">
        <f ca="1">SUMPRODUCT(J979:O979,Results!K$9:P$9)+Test!$AD$20-Test!$AC$31</f>
        <v>-8.0447635095398375</v>
      </c>
      <c r="V979" s="10">
        <f t="shared" ca="1" si="91"/>
        <v>0.38312688585445631</v>
      </c>
      <c r="W979" s="10">
        <f t="shared" ca="1" si="92"/>
        <v>0.51807391641725697</v>
      </c>
      <c r="X979" s="10">
        <f t="shared" ca="1" si="93"/>
        <v>1.0775527187585991</v>
      </c>
      <c r="Y979" s="10">
        <f t="shared" ca="1" si="94"/>
        <v>-3.0994292440722999</v>
      </c>
      <c r="Z979" s="10">
        <f ca="1">I979-Test!$AD$20</f>
        <v>-7.0795013514888652</v>
      </c>
      <c r="AA979" s="10">
        <f t="shared" ca="1" si="95"/>
        <v>1.2473902249328574</v>
      </c>
    </row>
    <row r="980" spans="1:27">
      <c r="A980" s="6">
        <f ca="1">LN((RAND()^(-Results!$F$4))-1)</f>
        <v>0.45144616178394853</v>
      </c>
      <c r="B980" s="6">
        <f ca="1">LN((RAND()^(-Results!$F$4))-1)</f>
        <v>-0.84619073924984345</v>
      </c>
      <c r="C980" s="6">
        <f ca="1">LN((RAND()^(-Results!$F$4))-1)</f>
        <v>0.23933767504258124</v>
      </c>
      <c r="D980" s="6">
        <f ca="1">LN((RAND()^(-Results!$F$4))-1)</f>
        <v>2.200260088957072</v>
      </c>
      <c r="E980" s="6">
        <f ca="1">LN((RAND()^(-Results!$F$4))-1)</f>
        <v>0.77689195291740964</v>
      </c>
      <c r="F980" s="6">
        <f ca="1">LN((RAND()^(-Results!$F$4))-1)</f>
        <v>-4.7006198429200365</v>
      </c>
      <c r="G980" s="6">
        <f ca="1">LN((RAND()^(-Results!$F$4))-1)</f>
        <v>-0.36989370374509961</v>
      </c>
      <c r="H980" s="6">
        <f t="shared" ca="1" si="90"/>
        <v>-0.31164253330109537</v>
      </c>
      <c r="I980" s="10">
        <f ca="1">SUMPRODUCT(J980:O980,Results!B$12:G$12)+Results!$F$5*H980</f>
        <v>-18.575366750263914</v>
      </c>
      <c r="J980" s="10">
        <f ca="1">SUMPRODUCT($A980:$F980,Results!$B$15:$G$15)</f>
        <v>5.2552393332919394</v>
      </c>
      <c r="K980" s="10">
        <f ca="1">SUMPRODUCT($A980:$F980,Results!$B$16:$G$16)</f>
        <v>-3.9906598874832051</v>
      </c>
      <c r="L980" s="10">
        <f ca="1">SUMPRODUCT($A980:$F980,Results!$B$17:$G$17)</f>
        <v>1.7412681836294031</v>
      </c>
      <c r="M980" s="10">
        <f ca="1">SUMPRODUCT($A980:$F980,Results!$B$18:$G$18)</f>
        <v>6.4192108160354113</v>
      </c>
      <c r="N980" s="10">
        <f ca="1">SUMPRODUCT($A980:$F980,Results!$B$19:$G$19)</f>
        <v>-3.9822665601039411</v>
      </c>
      <c r="O980" s="10">
        <f ca="1">SUMPRODUCT($A980:$F980,Results!$B$20:$G$20)</f>
        <v>-3.759074030795019</v>
      </c>
      <c r="P980" s="10" cm="1">
        <f t="array" aca="1" ref="P980" ca="1">SUMPRODUCT(J980:O980,TRANSPOSE(Test!BL$20:BL$25))+Test!$AD$20-Test!$BL$27</f>
        <v>-16.486215793805776</v>
      </c>
      <c r="Q980" s="10" cm="1">
        <f t="array" aca="1" ref="Q980" ca="1">SUMPRODUCT(J980:O980,TRANSPOSE(Test!ES$20:ES$25))+Test!$AD$20-Test!$ES$27</f>
        <v>-16.547777417526635</v>
      </c>
      <c r="R980" s="10">
        <f ca="1">I980-Results!$E$5*H980</f>
        <v>-17.328796617059531</v>
      </c>
      <c r="S980" s="10" cm="1">
        <f t="array" aca="1" ref="S980" ca="1">SUMPRODUCT(J980:O980,TRANSPOSE(Test!AR$28:AR$33))+Test!$AD$20-Test!$AC$26</f>
        <v>-19.71833437923058</v>
      </c>
      <c r="T980" s="10">
        <f ca="1">SUMPRODUCT(J980:O980,Results!K$9:P$9)</f>
        <v>-16.82410858440414</v>
      </c>
      <c r="U980" s="10">
        <f ca="1">SUMPRODUCT(J980:O980,Results!K$9:P$9)+Test!$AD$20-Test!$AC$31</f>
        <v>-16.807152527879047</v>
      </c>
      <c r="V980" s="10">
        <f t="shared" ca="1" si="91"/>
        <v>-2.0891509564581376</v>
      </c>
      <c r="W980" s="10">
        <f t="shared" ca="1" si="92"/>
        <v>-2.0275893327372785</v>
      </c>
      <c r="X980" s="10">
        <f t="shared" ca="1" si="93"/>
        <v>-1.2465701332043828</v>
      </c>
      <c r="Y980" s="10">
        <f t="shared" ca="1" si="94"/>
        <v>1.1429676289666659</v>
      </c>
      <c r="Z980" s="10">
        <f ca="1">I980-Test!$AD$20</f>
        <v>-18.857494817145799</v>
      </c>
      <c r="AA980" s="10">
        <f t="shared" ca="1" si="95"/>
        <v>-1.7682142223848665</v>
      </c>
    </row>
    <row r="981" spans="1:27">
      <c r="A981" s="6">
        <f ca="1">LN((RAND()^(-Results!$F$4))-1)</f>
        <v>-0.21496761503586873</v>
      </c>
      <c r="B981" s="6">
        <f ca="1">LN((RAND()^(-Results!$F$4))-1)</f>
        <v>4.3353712156879025</v>
      </c>
      <c r="C981" s="6">
        <f ca="1">LN((RAND()^(-Results!$F$4))-1)</f>
        <v>-0.40275976776913741</v>
      </c>
      <c r="D981" s="6">
        <f ca="1">LN((RAND()^(-Results!$F$4))-1)</f>
        <v>-0.86832580973614037</v>
      </c>
      <c r="E981" s="6">
        <f ca="1">LN((RAND()^(-Results!$F$4))-1)</f>
        <v>-0.68322068613748899</v>
      </c>
      <c r="F981" s="6">
        <f ca="1">LN((RAND()^(-Results!$F$4))-1)</f>
        <v>0.26005253856909594</v>
      </c>
      <c r="G981" s="6">
        <f ca="1">LN((RAND()^(-Results!$F$4))-1)</f>
        <v>-0.43008053966372856</v>
      </c>
      <c r="H981" s="6">
        <f t="shared" ca="1" si="90"/>
        <v>-0.37182936921972431</v>
      </c>
      <c r="I981" s="10">
        <f ca="1">SUMPRODUCT(J981:O981,Results!B$12:G$12)+Results!$F$5*H981</f>
        <v>5.7229203237001292</v>
      </c>
      <c r="J981" s="10">
        <f ca="1">SUMPRODUCT($A981:$F981,Results!$B$15:$G$15)</f>
        <v>0.66176642120694662</v>
      </c>
      <c r="K981" s="10">
        <f ca="1">SUMPRODUCT($A981:$F981,Results!$B$16:$G$16)</f>
        <v>2.073125616116775</v>
      </c>
      <c r="L981" s="10">
        <f ca="1">SUMPRODUCT($A981:$F981,Results!$B$17:$G$17)</f>
        <v>5.2621454520418736</v>
      </c>
      <c r="M981" s="10">
        <f ca="1">SUMPRODUCT($A981:$F981,Results!$B$18:$G$18)</f>
        <v>2.3601826275652993</v>
      </c>
      <c r="N981" s="10">
        <f ca="1">SUMPRODUCT($A981:$F981,Results!$B$19:$G$19)</f>
        <v>7.2963141450730911</v>
      </c>
      <c r="O981" s="10">
        <f ca="1">SUMPRODUCT($A981:$F981,Results!$B$20:$G$20)</f>
        <v>-5.636572618846547E-2</v>
      </c>
      <c r="P981" s="10" cm="1">
        <f t="array" aca="1" ref="P981" ca="1">SUMPRODUCT(J981:O981,TRANSPOSE(Test!BL$20:BL$25))+Test!$AD$20-Test!$BL$27</f>
        <v>6.0907024231994464</v>
      </c>
      <c r="Q981" s="10" cm="1">
        <f t="array" aca="1" ref="Q981" ca="1">SUMPRODUCT(J981:O981,TRANSPOSE(Test!ES$20:ES$25))+Test!$AD$20-Test!$ES$27</f>
        <v>6.262299908302543</v>
      </c>
      <c r="R981" s="10">
        <f ca="1">I981-Results!$E$5*H981</f>
        <v>7.2102378005790264</v>
      </c>
      <c r="S981" s="10" cm="1">
        <f t="array" aca="1" ref="S981" ca="1">SUMPRODUCT(J981:O981,TRANSPOSE(Test!AR$28:AR$33))+Test!$AD$20-Test!$AC$26</f>
        <v>3.1715773618531671</v>
      </c>
      <c r="T981" s="10">
        <f ca="1">SUMPRODUCT(J981:O981,Results!K$9:P$9)</f>
        <v>7.1008555214740916</v>
      </c>
      <c r="U981" s="10">
        <f ca="1">SUMPRODUCT(J981:O981,Results!K$9:P$9)+Test!$AD$20-Test!$AC$31</f>
        <v>7.1178115779991842</v>
      </c>
      <c r="V981" s="10">
        <f t="shared" ca="1" si="91"/>
        <v>-0.36778209949931728</v>
      </c>
      <c r="W981" s="10">
        <f t="shared" ca="1" si="92"/>
        <v>-0.53937958460241386</v>
      </c>
      <c r="X981" s="10">
        <f t="shared" ca="1" si="93"/>
        <v>-1.4873174768788973</v>
      </c>
      <c r="Y981" s="10">
        <f t="shared" ca="1" si="94"/>
        <v>2.5513429618469621</v>
      </c>
      <c r="Z981" s="10">
        <f ca="1">I981-Test!$AD$20</f>
        <v>5.4407922568182441</v>
      </c>
      <c r="AA981" s="10">
        <f t="shared" ca="1" si="95"/>
        <v>-1.394891254299055</v>
      </c>
    </row>
    <row r="982" spans="1:27">
      <c r="A982" s="6">
        <f ca="1">LN((RAND()^(-Results!$F$4))-1)</f>
        <v>-0.44913363813688062</v>
      </c>
      <c r="B982" s="6">
        <f ca="1">LN((RAND()^(-Results!$F$4))-1)</f>
        <v>-0.33626625508266622</v>
      </c>
      <c r="C982" s="6">
        <f ca="1">LN((RAND()^(-Results!$F$4))-1)</f>
        <v>0.58241814700800909</v>
      </c>
      <c r="D982" s="6">
        <f ca="1">LN((RAND()^(-Results!$F$4))-1)</f>
        <v>-1.69336454145591</v>
      </c>
      <c r="E982" s="6">
        <f ca="1">LN((RAND()^(-Results!$F$4))-1)</f>
        <v>1.2210406861138852</v>
      </c>
      <c r="F982" s="6">
        <f ca="1">LN((RAND()^(-Results!$F$4))-1)</f>
        <v>-2.1935447177801395</v>
      </c>
      <c r="G982" s="6">
        <f ca="1">LN((RAND()^(-Results!$F$4))-1)</f>
        <v>-0.76175463542085486</v>
      </c>
      <c r="H982" s="6">
        <f t="shared" ca="1" si="90"/>
        <v>-0.70350346497685057</v>
      </c>
      <c r="I982" s="10">
        <f ca="1">SUMPRODUCT(J982:O982,Results!B$12:G$12)+Results!$F$5*H982</f>
        <v>-14.441222567197915</v>
      </c>
      <c r="J982" s="10">
        <f ca="1">SUMPRODUCT($A982:$F982,Results!$B$15:$G$15)</f>
        <v>6.1330466024952042</v>
      </c>
      <c r="K982" s="10">
        <f ca="1">SUMPRODUCT($A982:$F982,Results!$B$16:$G$16)</f>
        <v>3.0951110308330554</v>
      </c>
      <c r="L982" s="10">
        <f ca="1">SUMPRODUCT($A982:$F982,Results!$B$17:$G$17)</f>
        <v>-2.7166861441467698</v>
      </c>
      <c r="M982" s="10">
        <f ca="1">SUMPRODUCT($A982:$F982,Results!$B$18:$G$18)</f>
        <v>3.5857625237191906</v>
      </c>
      <c r="N982" s="10">
        <f ca="1">SUMPRODUCT($A982:$F982,Results!$B$19:$G$19)</f>
        <v>-2.9219107898613004</v>
      </c>
      <c r="O982" s="10">
        <f ca="1">SUMPRODUCT($A982:$F982,Results!$B$20:$G$20)</f>
        <v>-3.9476315180586772</v>
      </c>
      <c r="P982" s="10" cm="1">
        <f t="array" aca="1" ref="P982" ca="1">SUMPRODUCT(J982:O982,TRANSPOSE(Test!BL$20:BL$25))+Test!$AD$20-Test!$BL$27</f>
        <v>-10.224975518205106</v>
      </c>
      <c r="Q982" s="10" cm="1">
        <f t="array" aca="1" ref="Q982" ca="1">SUMPRODUCT(J982:O982,TRANSPOSE(Test!ES$20:ES$25))+Test!$AD$20-Test!$ES$27</f>
        <v>-10.302272835762691</v>
      </c>
      <c r="R982" s="10">
        <f ca="1">I982-Results!$E$5*H982</f>
        <v>-11.627208707290514</v>
      </c>
      <c r="S982" s="10" cm="1">
        <f t="array" aca="1" ref="S982" ca="1">SUMPRODUCT(J982:O982,TRANSPOSE(Test!AR$28:AR$33))+Test!$AD$20-Test!$AC$26</f>
        <v>-11.618833922533604</v>
      </c>
      <c r="T982" s="10">
        <f ca="1">SUMPRODUCT(J982:O982,Results!K$9:P$9)</f>
        <v>-10.733930545176545</v>
      </c>
      <c r="U982" s="10">
        <f ca="1">SUMPRODUCT(J982:O982,Results!K$9:P$9)+Test!$AD$20-Test!$AC$31</f>
        <v>-10.716974488651452</v>
      </c>
      <c r="V982" s="10">
        <f t="shared" ca="1" si="91"/>
        <v>-4.216247048992809</v>
      </c>
      <c r="W982" s="10">
        <f t="shared" ca="1" si="92"/>
        <v>-4.1389497314352237</v>
      </c>
      <c r="X982" s="10">
        <f t="shared" ca="1" si="93"/>
        <v>-2.8140138599074014</v>
      </c>
      <c r="Y982" s="10">
        <f t="shared" ca="1" si="94"/>
        <v>-2.8223886446643114</v>
      </c>
      <c r="Z982" s="10">
        <f ca="1">I982-Test!$AD$20</f>
        <v>-14.7233506340798</v>
      </c>
      <c r="AA982" s="10">
        <f t="shared" ca="1" si="95"/>
        <v>-3.7242480785464629</v>
      </c>
    </row>
    <row r="983" spans="1:27">
      <c r="A983" s="6">
        <f ca="1">LN((RAND()^(-Results!$F$4))-1)</f>
        <v>0.78108643864085436</v>
      </c>
      <c r="B983" s="6">
        <f ca="1">LN((RAND()^(-Results!$F$4))-1)</f>
        <v>-4.0188071140566271</v>
      </c>
      <c r="C983" s="6">
        <f ca="1">LN((RAND()^(-Results!$F$4))-1)</f>
        <v>-1.9211176906679297</v>
      </c>
      <c r="D983" s="6">
        <f ca="1">LN((RAND()^(-Results!$F$4))-1)</f>
        <v>-2.8498977671699826</v>
      </c>
      <c r="E983" s="6">
        <f ca="1">LN((RAND()^(-Results!$F$4))-1)</f>
        <v>-3.0762048930084034</v>
      </c>
      <c r="F983" s="6">
        <f ca="1">LN((RAND()^(-Results!$F$4))-1)</f>
        <v>1.9320773892625418</v>
      </c>
      <c r="G983" s="6">
        <f ca="1">LN((RAND()^(-Results!$F$4))-1)</f>
        <v>6.8469725437053643</v>
      </c>
      <c r="H983" s="6">
        <f t="shared" ca="1" si="90"/>
        <v>6.9052237141493684</v>
      </c>
      <c r="I983" s="10">
        <f ca="1">SUMPRODUCT(J983:O983,Results!B$12:G$12)+Results!$F$5*H983</f>
        <v>27.253546369539141</v>
      </c>
      <c r="J983" s="10">
        <f ca="1">SUMPRODUCT($A983:$F983,Results!$B$15:$G$15)</f>
        <v>-0.52126942677040855</v>
      </c>
      <c r="K983" s="10">
        <f ca="1">SUMPRODUCT($A983:$F983,Results!$B$16:$G$16)</f>
        <v>-8.9330704709058324</v>
      </c>
      <c r="L983" s="10">
        <f ca="1">SUMPRODUCT($A983:$F983,Results!$B$17:$G$17)</f>
        <v>5.0213057905741243</v>
      </c>
      <c r="M983" s="10">
        <f ca="1">SUMPRODUCT($A983:$F983,Results!$B$18:$G$18)</f>
        <v>-1.0472945268097247</v>
      </c>
      <c r="N983" s="10">
        <f ca="1">SUMPRODUCT($A983:$F983,Results!$B$19:$G$19)</f>
        <v>-1.1453846637295446</v>
      </c>
      <c r="O983" s="10">
        <f ca="1">SUMPRODUCT($A983:$F983,Results!$B$20:$G$20)</f>
        <v>1.6712313981357727</v>
      </c>
      <c r="P983" s="10" cm="1">
        <f t="array" aca="1" ref="P983" ca="1">SUMPRODUCT(J983:O983,TRANSPOSE(Test!BL$20:BL$25))+Test!$AD$20-Test!$BL$27</f>
        <v>-7.1939316913666866</v>
      </c>
      <c r="Q983" s="10" cm="1">
        <f t="array" aca="1" ref="Q983" ca="1">SUMPRODUCT(J983:O983,TRANSPOSE(Test!ES$20:ES$25))+Test!$AD$20-Test!$ES$27</f>
        <v>-7.4024650506526033</v>
      </c>
      <c r="R983" s="10">
        <f ca="1">I983-Results!$E$5*H983</f>
        <v>-0.36734848705833301</v>
      </c>
      <c r="S983" s="10" cm="1">
        <f t="array" aca="1" ref="S983" ca="1">SUMPRODUCT(J983:O983,TRANSPOSE(Test!AR$28:AR$33))+Test!$AD$20-Test!$AC$26</f>
        <v>-6.0812964498317745</v>
      </c>
      <c r="T983" s="10">
        <f ca="1">SUMPRODUCT(J983:O983,Results!K$9:P$9)</f>
        <v>-8.5475460211617786</v>
      </c>
      <c r="U983" s="10">
        <f ca="1">SUMPRODUCT(J983:O983,Results!K$9:P$9)+Test!$AD$20-Test!$AC$31</f>
        <v>-8.5305899646366861</v>
      </c>
      <c r="V983" s="10">
        <f t="shared" ca="1" si="91"/>
        <v>34.44747806090583</v>
      </c>
      <c r="W983" s="10">
        <f t="shared" ca="1" si="92"/>
        <v>34.656011420191746</v>
      </c>
      <c r="X983" s="10">
        <f t="shared" ca="1" si="93"/>
        <v>27.620894856597474</v>
      </c>
      <c r="Y983" s="10">
        <f t="shared" ca="1" si="94"/>
        <v>33.334842819370913</v>
      </c>
      <c r="Z983" s="10">
        <f ca="1">I983-Test!$AD$20</f>
        <v>26.971418302657256</v>
      </c>
      <c r="AA983" s="10">
        <f t="shared" ca="1" si="95"/>
        <v>35.784136334175827</v>
      </c>
    </row>
    <row r="984" spans="1:27">
      <c r="A984" s="6">
        <f ca="1">LN((RAND()^(-Results!$F$4))-1)</f>
        <v>0.23269344321433008</v>
      </c>
      <c r="B984" s="6">
        <f ca="1">LN((RAND()^(-Results!$F$4))-1)</f>
        <v>-3.9258954408330595</v>
      </c>
      <c r="C984" s="6">
        <f ca="1">LN((RAND()^(-Results!$F$4))-1)</f>
        <v>0.36073532259162105</v>
      </c>
      <c r="D984" s="6">
        <f ca="1">LN((RAND()^(-Results!$F$4))-1)</f>
        <v>1.2618525822757252</v>
      </c>
      <c r="E984" s="6">
        <f ca="1">LN((RAND()^(-Results!$F$4))-1)</f>
        <v>0.55057296504303488</v>
      </c>
      <c r="F984" s="6">
        <f ca="1">LN((RAND()^(-Results!$F$4))-1)</f>
        <v>-3.1454629502471527</v>
      </c>
      <c r="G984" s="6">
        <f ca="1">LN((RAND()^(-Results!$F$4))-1)</f>
        <v>2.0214357915115415</v>
      </c>
      <c r="H984" s="6">
        <f t="shared" ca="1" si="90"/>
        <v>2.0796869619555456</v>
      </c>
      <c r="I984" s="10">
        <f ca="1">SUMPRODUCT(J984:O984,Results!B$12:G$12)+Results!$F$5*H984</f>
        <v>-9.6548523335357164</v>
      </c>
      <c r="J984" s="10">
        <f ca="1">SUMPRODUCT($A984:$F984,Results!$B$15:$G$15)</f>
        <v>4.6031599744620975</v>
      </c>
      <c r="K984" s="10">
        <f ca="1">SUMPRODUCT($A984:$F984,Results!$B$16:$G$16)</f>
        <v>-4.6731865663598766</v>
      </c>
      <c r="L984" s="10">
        <f ca="1">SUMPRODUCT($A984:$F984,Results!$B$17:$G$17)</f>
        <v>-1.2946530430888519</v>
      </c>
      <c r="M984" s="10">
        <f ca="1">SUMPRODUCT($A984:$F984,Results!$B$18:$G$18)</f>
        <v>2.6205092884554699</v>
      </c>
      <c r="N984" s="10">
        <f ca="1">SUMPRODUCT($A984:$F984,Results!$B$19:$G$19)</f>
        <v>-8.07267472862506</v>
      </c>
      <c r="O984" s="10">
        <f ca="1">SUMPRODUCT($A984:$F984,Results!$B$20:$G$20)</f>
        <v>-2.6028997122422606</v>
      </c>
      <c r="P984" s="10" cm="1">
        <f t="array" aca="1" ref="P984" ca="1">SUMPRODUCT(J984:O984,TRANSPOSE(Test!BL$20:BL$25))+Test!$AD$20-Test!$BL$27</f>
        <v>-18.609840816376678</v>
      </c>
      <c r="Q984" s="10" cm="1">
        <f t="array" aca="1" ref="Q984" ca="1">SUMPRODUCT(J984:O984,TRANSPOSE(Test!ES$20:ES$25))+Test!$AD$20-Test!$ES$27</f>
        <v>-18.794524379649847</v>
      </c>
      <c r="R984" s="10">
        <f ca="1">I984-Results!$E$5*H984</f>
        <v>-17.973600181357899</v>
      </c>
      <c r="S984" s="10" cm="1">
        <f t="array" aca="1" ref="S984" ca="1">SUMPRODUCT(J984:O984,TRANSPOSE(Test!AR$28:AR$33))+Test!$AD$20-Test!$AC$26</f>
        <v>-18.192508476850143</v>
      </c>
      <c r="T984" s="10">
        <f ca="1">SUMPRODUCT(J984:O984,Results!K$9:P$9)</f>
        <v>-19.718087557409323</v>
      </c>
      <c r="U984" s="10">
        <f ca="1">SUMPRODUCT(J984:O984,Results!K$9:P$9)+Test!$AD$20-Test!$AC$31</f>
        <v>-19.70113150088423</v>
      </c>
      <c r="V984" s="10">
        <f t="shared" ca="1" si="91"/>
        <v>8.954988482840962</v>
      </c>
      <c r="W984" s="10">
        <f t="shared" ca="1" si="92"/>
        <v>9.1396720461141303</v>
      </c>
      <c r="X984" s="10">
        <f t="shared" ca="1" si="93"/>
        <v>8.3187478478221824</v>
      </c>
      <c r="Y984" s="10">
        <f t="shared" ca="1" si="94"/>
        <v>8.5376561433144271</v>
      </c>
      <c r="Z984" s="10">
        <f ca="1">I984-Test!$AD$20</f>
        <v>-9.9369804004176014</v>
      </c>
      <c r="AA984" s="10">
        <f t="shared" ca="1" si="95"/>
        <v>10.046279167348514</v>
      </c>
    </row>
    <row r="985" spans="1:27">
      <c r="A985" s="6">
        <f ca="1">LN((RAND()^(-Results!$F$4))-1)</f>
        <v>4.3140025818849388</v>
      </c>
      <c r="B985" s="6">
        <f ca="1">LN((RAND()^(-Results!$F$4))-1)</f>
        <v>-2.6560285583324079</v>
      </c>
      <c r="C985" s="6">
        <f ca="1">LN((RAND()^(-Results!$F$4))-1)</f>
        <v>-0.81951102723245328</v>
      </c>
      <c r="D985" s="6">
        <f ca="1">LN((RAND()^(-Results!$F$4))-1)</f>
        <v>0.45201025435829789</v>
      </c>
      <c r="E985" s="6">
        <f ca="1">LN((RAND()^(-Results!$F$4))-1)</f>
        <v>-3.485620322818388</v>
      </c>
      <c r="F985" s="6">
        <f ca="1">LN((RAND()^(-Results!$F$4))-1)</f>
        <v>0.97922208323300886</v>
      </c>
      <c r="G985" s="6">
        <f ca="1">LN((RAND()^(-Results!$F$4))-1)</f>
        <v>-1.1961303778755072</v>
      </c>
      <c r="H985" s="6">
        <f t="shared" ca="1" si="90"/>
        <v>-1.1378792074315029</v>
      </c>
      <c r="I985" s="10">
        <f ca="1">SUMPRODUCT(J985:O985,Results!B$12:G$12)+Results!$F$5*H985</f>
        <v>10.762511059672281</v>
      </c>
      <c r="J985" s="10">
        <f ca="1">SUMPRODUCT($A985:$F985,Results!$B$15:$G$15)</f>
        <v>-10.375821137099692</v>
      </c>
      <c r="K985" s="10">
        <f ca="1">SUMPRODUCT($A985:$F985,Results!$B$16:$G$16)</f>
        <v>-10.904238271055787</v>
      </c>
      <c r="L985" s="10">
        <f ca="1">SUMPRODUCT($A985:$F985,Results!$B$17:$G$17)</f>
        <v>9.6828740853391526</v>
      </c>
      <c r="M985" s="10">
        <f ca="1">SUMPRODUCT($A985:$F985,Results!$B$18:$G$18)</f>
        <v>-1.6548436754711895</v>
      </c>
      <c r="N985" s="10">
        <f ca="1">SUMPRODUCT($A985:$F985,Results!$B$19:$G$19)</f>
        <v>9.0307029825739988</v>
      </c>
      <c r="O985" s="10">
        <f ca="1">SUMPRODUCT($A985:$F985,Results!$B$20:$G$20)</f>
        <v>6.8329551669683779</v>
      </c>
      <c r="P985" s="10" cm="1">
        <f t="array" aca="1" ref="P985" ca="1">SUMPRODUCT(J985:O985,TRANSPOSE(Test!BL$20:BL$25))+Test!$AD$20-Test!$BL$27</f>
        <v>16.282202542275428</v>
      </c>
      <c r="Q985" s="10" cm="1">
        <f t="array" aca="1" ref="Q985" ca="1">SUMPRODUCT(J985:O985,TRANSPOSE(Test!ES$20:ES$25))+Test!$AD$20-Test!$ES$27</f>
        <v>16.090631318965787</v>
      </c>
      <c r="R985" s="10">
        <f ca="1">I985-Results!$E$5*H985</f>
        <v>15.314027889398293</v>
      </c>
      <c r="S985" s="10" cm="1">
        <f t="array" aca="1" ref="S985" ca="1">SUMPRODUCT(J985:O985,TRANSPOSE(Test!AR$28:AR$33))+Test!$AD$20-Test!$AC$26</f>
        <v>14.795112765838727</v>
      </c>
      <c r="T985" s="10">
        <f ca="1">SUMPRODUCT(J985:O985,Results!K$9:P$9)</f>
        <v>15.086271037737554</v>
      </c>
      <c r="U985" s="10">
        <f ca="1">SUMPRODUCT(J985:O985,Results!K$9:P$9)+Test!$AD$20-Test!$AC$31</f>
        <v>15.103227094262646</v>
      </c>
      <c r="V985" s="10">
        <f t="shared" ca="1" si="91"/>
        <v>-5.5196914826031467</v>
      </c>
      <c r="W985" s="10">
        <f t="shared" ca="1" si="92"/>
        <v>-5.328120259293506</v>
      </c>
      <c r="X985" s="10">
        <f t="shared" ca="1" si="93"/>
        <v>-4.5515168297260118</v>
      </c>
      <c r="Y985" s="10">
        <f t="shared" ca="1" si="94"/>
        <v>-4.0326017061664459</v>
      </c>
      <c r="Z985" s="10">
        <f ca="1">I985-Test!$AD$20</f>
        <v>10.480382992790396</v>
      </c>
      <c r="AA985" s="10">
        <f t="shared" ca="1" si="95"/>
        <v>-4.3407160345903648</v>
      </c>
    </row>
    <row r="986" spans="1:27">
      <c r="A986" s="6">
        <f ca="1">LN((RAND()^(-Results!$F$4))-1)</f>
        <v>-1.9297558740097449</v>
      </c>
      <c r="B986" s="6">
        <f ca="1">LN((RAND()^(-Results!$F$4))-1)</f>
        <v>-0.16804394496135913</v>
      </c>
      <c r="C986" s="6">
        <f ca="1">LN((RAND()^(-Results!$F$4))-1)</f>
        <v>9.3639074439699085E-2</v>
      </c>
      <c r="D986" s="6">
        <f ca="1">LN((RAND()^(-Results!$F$4))-1)</f>
        <v>-1.1709845825256426</v>
      </c>
      <c r="E986" s="6">
        <f ca="1">LN((RAND()^(-Results!$F$4))-1)</f>
        <v>2.2587279058479264</v>
      </c>
      <c r="F986" s="6">
        <f ca="1">LN((RAND()^(-Results!$F$4))-1)</f>
        <v>-1.0981935920626997</v>
      </c>
      <c r="G986" s="6">
        <f ca="1">LN((RAND()^(-Results!$F$4))-1)</f>
        <v>2.0904273930707653</v>
      </c>
      <c r="H986" s="6">
        <f t="shared" ca="1" si="90"/>
        <v>2.1486785635147694</v>
      </c>
      <c r="I986" s="10">
        <f ca="1">SUMPRODUCT(J986:O986,Results!B$12:G$12)+Results!$F$5*H986</f>
        <v>-1.2681090355928557</v>
      </c>
      <c r="J986" s="10">
        <f ca="1">SUMPRODUCT($A986:$F986,Results!$B$15:$G$15)</f>
        <v>5.9430610637474892</v>
      </c>
      <c r="K986" s="10">
        <f ca="1">SUMPRODUCT($A986:$F986,Results!$B$16:$G$16)</f>
        <v>5.3657986589316602</v>
      </c>
      <c r="L986" s="10">
        <f ca="1">SUMPRODUCT($A986:$F986,Results!$B$17:$G$17)</f>
        <v>-8.0647146970255896</v>
      </c>
      <c r="M986" s="10">
        <f ca="1">SUMPRODUCT($A986:$F986,Results!$B$18:$G$18)</f>
        <v>2.2192513496209361</v>
      </c>
      <c r="N986" s="10">
        <f ca="1">SUMPRODUCT($A986:$F986,Results!$B$19:$G$19)</f>
        <v>-7.14291599107219</v>
      </c>
      <c r="O986" s="10">
        <f ca="1">SUMPRODUCT($A986:$F986,Results!$B$20:$G$20)</f>
        <v>-5.1598752346752397</v>
      </c>
      <c r="P986" s="10" cm="1">
        <f t="array" aca="1" ref="P986" ca="1">SUMPRODUCT(J986:O986,TRANSPOSE(Test!BL$20:BL$25))+Test!$AD$20-Test!$BL$27</f>
        <v>-11.449935580929132</v>
      </c>
      <c r="Q986" s="10" cm="1">
        <f t="array" aca="1" ref="Q986" ca="1">SUMPRODUCT(J986:O986,TRANSPOSE(Test!ES$20:ES$25))+Test!$AD$20-Test!$ES$27</f>
        <v>-11.443257154890812</v>
      </c>
      <c r="R986" s="10">
        <f ca="1">I986-Results!$E$5*H986</f>
        <v>-9.8628232896519332</v>
      </c>
      <c r="S986" s="10" cm="1">
        <f t="array" aca="1" ref="S986" ca="1">SUMPRODUCT(J986:O986,TRANSPOSE(Test!AR$28:AR$33))+Test!$AD$20-Test!$AC$26</f>
        <v>-11.663905393113712</v>
      </c>
      <c r="T986" s="10">
        <f ca="1">SUMPRODUCT(J986:O986,Results!K$9:P$9)</f>
        <v>-11.434399970286112</v>
      </c>
      <c r="U986" s="10">
        <f ca="1">SUMPRODUCT(J986:O986,Results!K$9:P$9)+Test!$AD$20-Test!$AC$31</f>
        <v>-11.417443913761019</v>
      </c>
      <c r="V986" s="10">
        <f t="shared" ca="1" si="91"/>
        <v>10.181826545336277</v>
      </c>
      <c r="W986" s="10">
        <f t="shared" ca="1" si="92"/>
        <v>10.175148119297956</v>
      </c>
      <c r="X986" s="10">
        <f t="shared" ca="1" si="93"/>
        <v>8.5947142540590775</v>
      </c>
      <c r="Y986" s="10">
        <f t="shared" ca="1" si="94"/>
        <v>10.395796357520856</v>
      </c>
      <c r="Z986" s="10">
        <f ca="1">I986-Test!$AD$20</f>
        <v>-1.550237102474741</v>
      </c>
      <c r="AA986" s="10">
        <f t="shared" ca="1" si="95"/>
        <v>10.149334878168164</v>
      </c>
    </row>
    <row r="987" spans="1:27">
      <c r="A987" s="6">
        <f ca="1">LN((RAND()^(-Results!$F$4))-1)</f>
        <v>0.10046623595692404</v>
      </c>
      <c r="B987" s="6">
        <f ca="1">LN((RAND()^(-Results!$F$4))-1)</f>
        <v>-0.28948926035630246</v>
      </c>
      <c r="C987" s="6">
        <f ca="1">LN((RAND()^(-Results!$F$4))-1)</f>
        <v>-0.84711558928045794</v>
      </c>
      <c r="D987" s="6">
        <f ca="1">LN((RAND()^(-Results!$F$4))-1)</f>
        <v>-1.8701976623447603</v>
      </c>
      <c r="E987" s="6">
        <f ca="1">LN((RAND()^(-Results!$F$4))-1)</f>
        <v>-0.84785622659365101</v>
      </c>
      <c r="F987" s="6">
        <f ca="1">LN((RAND()^(-Results!$F$4))-1)</f>
        <v>-2.2527138167863106</v>
      </c>
      <c r="G987" s="6">
        <f ca="1">LN((RAND()^(-Results!$F$4))-1)</f>
        <v>1.7833682936105026</v>
      </c>
      <c r="H987" s="6">
        <f t="shared" ca="1" si="90"/>
        <v>1.8416194640545069</v>
      </c>
      <c r="I987" s="10">
        <f ca="1">SUMPRODUCT(J987:O987,Results!B$12:G$12)+Results!$F$5*H987</f>
        <v>-5.109337323185267</v>
      </c>
      <c r="J987" s="10">
        <f ca="1">SUMPRODUCT($A987:$F987,Results!$B$15:$G$15)</f>
        <v>6.1834229209516964</v>
      </c>
      <c r="K987" s="10">
        <f ca="1">SUMPRODUCT($A987:$F987,Results!$B$16:$G$16)</f>
        <v>-3.5270373498581176</v>
      </c>
      <c r="L987" s="10">
        <f ca="1">SUMPRODUCT($A987:$F987,Results!$B$17:$G$17)</f>
        <v>4.4105309083803572</v>
      </c>
      <c r="M987" s="10">
        <f ca="1">SUMPRODUCT($A987:$F987,Results!$B$18:$G$18)</f>
        <v>5.8038473063067153</v>
      </c>
      <c r="N987" s="10">
        <f ca="1">SUMPRODUCT($A987:$F987,Results!$B$19:$G$19)</f>
        <v>-0.54473748991778081</v>
      </c>
      <c r="O987" s="10">
        <f ca="1">SUMPRODUCT($A987:$F987,Results!$B$20:$G$20)</f>
        <v>-3.3559140653193582</v>
      </c>
      <c r="P987" s="10" cm="1">
        <f t="array" aca="1" ref="P987" ca="1">SUMPRODUCT(J987:O987,TRANSPOSE(Test!BL$20:BL$25))+Test!$AD$20-Test!$BL$27</f>
        <v>-14.471423811107934</v>
      </c>
      <c r="Q987" s="10" cm="1">
        <f t="array" aca="1" ref="Q987" ca="1">SUMPRODUCT(J987:O987,TRANSPOSE(Test!ES$20:ES$25))+Test!$AD$20-Test!$ES$27</f>
        <v>-14.554599393134309</v>
      </c>
      <c r="R987" s="10">
        <f ca="1">I987-Results!$E$5*H987</f>
        <v>-12.475815179403295</v>
      </c>
      <c r="S987" s="10" cm="1">
        <f t="array" aca="1" ref="S987" ca="1">SUMPRODUCT(J987:O987,TRANSPOSE(Test!AR$28:AR$33))+Test!$AD$20-Test!$AC$26</f>
        <v>-17.782252305954451</v>
      </c>
      <c r="T987" s="10">
        <f ca="1">SUMPRODUCT(J987:O987,Results!K$9:P$9)</f>
        <v>-15.026504993658619</v>
      </c>
      <c r="U987" s="10">
        <f ca="1">SUMPRODUCT(J987:O987,Results!K$9:P$9)+Test!$AD$20-Test!$AC$31</f>
        <v>-15.009548937133527</v>
      </c>
      <c r="V987" s="10">
        <f t="shared" ca="1" si="91"/>
        <v>9.3620864879226673</v>
      </c>
      <c r="W987" s="10">
        <f t="shared" ca="1" si="92"/>
        <v>9.4452620699490417</v>
      </c>
      <c r="X987" s="10">
        <f t="shared" ca="1" si="93"/>
        <v>7.3664778562180278</v>
      </c>
      <c r="Y987" s="10">
        <f t="shared" ca="1" si="94"/>
        <v>12.672914982769184</v>
      </c>
      <c r="Z987" s="10">
        <f ca="1">I987-Test!$AD$20</f>
        <v>-5.3914653900671521</v>
      </c>
      <c r="AA987" s="10">
        <f t="shared" ca="1" si="95"/>
        <v>9.9002116139482599</v>
      </c>
    </row>
    <row r="988" spans="1:27">
      <c r="A988" s="6">
        <f ca="1">LN((RAND()^(-Results!$F$4))-1)</f>
        <v>0.60481364838793317</v>
      </c>
      <c r="B988" s="6">
        <f ca="1">LN((RAND()^(-Results!$F$4))-1)</f>
        <v>0.74713874572751127</v>
      </c>
      <c r="C988" s="6">
        <f ca="1">LN((RAND()^(-Results!$F$4))-1)</f>
        <v>0.68099754304887006</v>
      </c>
      <c r="D988" s="6">
        <f ca="1">LN((RAND()^(-Results!$F$4))-1)</f>
        <v>-9.2859680406333314E-2</v>
      </c>
      <c r="E988" s="6">
        <f ca="1">LN((RAND()^(-Results!$F$4))-1)</f>
        <v>2.8395558146530968</v>
      </c>
      <c r="F988" s="6">
        <f ca="1">LN((RAND()^(-Results!$F$4))-1)</f>
        <v>0.63169697097025135</v>
      </c>
      <c r="G988" s="6">
        <f ca="1">LN((RAND()^(-Results!$F$4))-1)</f>
        <v>0.9966044973430721</v>
      </c>
      <c r="H988" s="6">
        <f t="shared" ca="1" si="90"/>
        <v>1.0548556677870764</v>
      </c>
      <c r="I988" s="10">
        <f ca="1">SUMPRODUCT(J988:O988,Results!B$12:G$12)+Results!$F$5*H988</f>
        <v>23.434371321794927</v>
      </c>
      <c r="J988" s="10">
        <f ca="1">SUMPRODUCT($A988:$F988,Results!$B$15:$G$15)</f>
        <v>-5.8858150251378376</v>
      </c>
      <c r="K988" s="10">
        <f ca="1">SUMPRODUCT($A988:$F988,Results!$B$16:$G$16)</f>
        <v>8.5447557573706892</v>
      </c>
      <c r="L988" s="10">
        <f ca="1">SUMPRODUCT($A988:$F988,Results!$B$17:$G$17)</f>
        <v>-11.489877445598729</v>
      </c>
      <c r="M988" s="10">
        <f ca="1">SUMPRODUCT($A988:$F988,Results!$B$18:$G$18)</f>
        <v>-1.3675018281620335</v>
      </c>
      <c r="N988" s="10">
        <f ca="1">SUMPRODUCT($A988:$F988,Results!$B$19:$G$19)</f>
        <v>0.67660830455746379</v>
      </c>
      <c r="O988" s="10">
        <f ca="1">SUMPRODUCT($A988:$F988,Results!$B$20:$G$20)</f>
        <v>-0.61102041876251312</v>
      </c>
      <c r="P988" s="10" cm="1">
        <f t="array" aca="1" ref="P988" ca="1">SUMPRODUCT(J988:O988,TRANSPOSE(Test!BL$20:BL$25))+Test!$AD$20-Test!$BL$27</f>
        <v>18.57846521861843</v>
      </c>
      <c r="Q988" s="10" cm="1">
        <f t="array" aca="1" ref="Q988" ca="1">SUMPRODUCT(J988:O988,TRANSPOSE(Test!ES$20:ES$25))+Test!$AD$20-Test!$ES$27</f>
        <v>18.606654459731132</v>
      </c>
      <c r="R988" s="10">
        <f ca="1">I988-Results!$E$5*H988</f>
        <v>19.214948650646622</v>
      </c>
      <c r="S988" s="10" cm="1">
        <f t="array" aca="1" ref="S988" ca="1">SUMPRODUCT(J988:O988,TRANSPOSE(Test!AR$28:AR$33))+Test!$AD$20-Test!$AC$26</f>
        <v>17.183985114228701</v>
      </c>
      <c r="T988" s="10">
        <f ca="1">SUMPRODUCT(J988:O988,Results!K$9:P$9)</f>
        <v>18.73601820685489</v>
      </c>
      <c r="U988" s="10">
        <f ca="1">SUMPRODUCT(J988:O988,Results!K$9:P$9)+Test!$AD$20-Test!$AC$31</f>
        <v>18.752974263379983</v>
      </c>
      <c r="V988" s="10">
        <f t="shared" ca="1" si="91"/>
        <v>4.8559061031764976</v>
      </c>
      <c r="W988" s="10">
        <f t="shared" ca="1" si="92"/>
        <v>4.8277168620637951</v>
      </c>
      <c r="X988" s="10">
        <f t="shared" ca="1" si="93"/>
        <v>4.2194226711483047</v>
      </c>
      <c r="Y988" s="10">
        <f t="shared" ca="1" si="94"/>
        <v>6.2503862075662262</v>
      </c>
      <c r="Z988" s="10">
        <f ca="1">I988-Test!$AD$20</f>
        <v>23.152243254913042</v>
      </c>
      <c r="AA988" s="10">
        <f t="shared" ca="1" si="95"/>
        <v>4.6813970584149445</v>
      </c>
    </row>
    <row r="989" spans="1:27">
      <c r="A989" s="6">
        <f ca="1">LN((RAND()^(-Results!$F$4))-1)</f>
        <v>1.7300545592584355</v>
      </c>
      <c r="B989" s="6">
        <f ca="1">LN((RAND()^(-Results!$F$4))-1)</f>
        <v>-2.5018668848491936</v>
      </c>
      <c r="C989" s="6">
        <f ca="1">LN((RAND()^(-Results!$F$4))-1)</f>
        <v>0.73673391231597807</v>
      </c>
      <c r="D989" s="6">
        <f ca="1">LN((RAND()^(-Results!$F$4))-1)</f>
        <v>2.8687189555367403</v>
      </c>
      <c r="E989" s="6">
        <f ca="1">LN((RAND()^(-Results!$F$4))-1)</f>
        <v>0.51720788382435745</v>
      </c>
      <c r="F989" s="6">
        <f ca="1">LN((RAND()^(-Results!$F$4))-1)</f>
        <v>-0.45095096892614006</v>
      </c>
      <c r="G989" s="6">
        <f ca="1">LN((RAND()^(-Results!$F$4))-1)</f>
        <v>1.53058810103885</v>
      </c>
      <c r="H989" s="6">
        <f t="shared" ca="1" si="90"/>
        <v>1.5888392714828543</v>
      </c>
      <c r="I989" s="10">
        <f ca="1">SUMPRODUCT(J989:O989,Results!B$12:G$12)+Results!$F$5*H989</f>
        <v>14.919496834350909</v>
      </c>
      <c r="J989" s="10">
        <f ca="1">SUMPRODUCT($A989:$F989,Results!$B$15:$G$15)</f>
        <v>-6.188439994295269</v>
      </c>
      <c r="K989" s="10">
        <f ca="1">SUMPRODUCT($A989:$F989,Results!$B$16:$G$16)</f>
        <v>-2.4689421362803614</v>
      </c>
      <c r="L989" s="10">
        <f ca="1">SUMPRODUCT($A989:$F989,Results!$B$17:$G$17)</f>
        <v>-2.6069126867098165</v>
      </c>
      <c r="M989" s="10">
        <f ca="1">SUMPRODUCT($A989:$F989,Results!$B$18:$G$18)</f>
        <v>-2.5097601209427292</v>
      </c>
      <c r="N989" s="10">
        <f ca="1">SUMPRODUCT($A989:$F989,Results!$B$19:$G$19)</f>
        <v>-1.1071528473896008</v>
      </c>
      <c r="O989" s="10">
        <f ca="1">SUMPRODUCT($A989:$F989,Results!$B$20:$G$20)</f>
        <v>2.6820814670700468</v>
      </c>
      <c r="P989" s="10" cm="1">
        <f t="array" aca="1" ref="P989" ca="1">SUMPRODUCT(J989:O989,TRANSPOSE(Test!BL$20:BL$25))+Test!$AD$20-Test!$BL$27</f>
        <v>7.9011161199199371</v>
      </c>
      <c r="Q989" s="10" cm="1">
        <f t="array" aca="1" ref="Q989" ca="1">SUMPRODUCT(J989:O989,TRANSPOSE(Test!ES$20:ES$25))+Test!$AD$20-Test!$ES$27</f>
        <v>7.8121509843036625</v>
      </c>
      <c r="R989" s="10">
        <f ca="1">I989-Results!$E$5*H989</f>
        <v>8.5641397484194925</v>
      </c>
      <c r="S989" s="10" cm="1">
        <f t="array" aca="1" ref="S989" ca="1">SUMPRODUCT(J989:O989,TRANSPOSE(Test!AR$28:AR$33))+Test!$AD$20-Test!$AC$26</f>
        <v>9.0448313620994121</v>
      </c>
      <c r="T989" s="10">
        <f ca="1">SUMPRODUCT(J989:O989,Results!K$9:P$9)</f>
        <v>7.3955939011042862</v>
      </c>
      <c r="U989" s="10">
        <f ca="1">SUMPRODUCT(J989:O989,Results!K$9:P$9)+Test!$AD$20-Test!$AC$31</f>
        <v>7.4125499576293787</v>
      </c>
      <c r="V989" s="10">
        <f t="shared" ca="1" si="91"/>
        <v>7.0183807144309718</v>
      </c>
      <c r="W989" s="10">
        <f t="shared" ca="1" si="92"/>
        <v>7.1073458500472464</v>
      </c>
      <c r="X989" s="10">
        <f t="shared" ca="1" si="93"/>
        <v>6.3553570859314163</v>
      </c>
      <c r="Y989" s="10">
        <f t="shared" ca="1" si="94"/>
        <v>5.8746654722514968</v>
      </c>
      <c r="Z989" s="10">
        <f ca="1">I989-Test!$AD$20</f>
        <v>14.637368767469024</v>
      </c>
      <c r="AA989" s="10">
        <f t="shared" ca="1" si="95"/>
        <v>7.5069468767215302</v>
      </c>
    </row>
    <row r="990" spans="1:27">
      <c r="A990" s="6">
        <f ca="1">LN((RAND()^(-Results!$F$4))-1)</f>
        <v>0.96860352308723363</v>
      </c>
      <c r="B990" s="6">
        <f ca="1">LN((RAND()^(-Results!$F$4))-1)</f>
        <v>-0.36694143223235787</v>
      </c>
      <c r="C990" s="6">
        <f ca="1">LN((RAND()^(-Results!$F$4))-1)</f>
        <v>-0.96982440610841014</v>
      </c>
      <c r="D990" s="6">
        <f ca="1">LN((RAND()^(-Results!$F$4))-1)</f>
        <v>0.44174843680901321</v>
      </c>
      <c r="E990" s="6">
        <f ca="1">LN((RAND()^(-Results!$F$4))-1)</f>
        <v>0.64337990760944086</v>
      </c>
      <c r="F990" s="6">
        <f ca="1">LN((RAND()^(-Results!$F$4))-1)</f>
        <v>0.79744320492833798</v>
      </c>
      <c r="G990" s="6">
        <f ca="1">LN((RAND()^(-Results!$F$4))-1)</f>
        <v>-0.39341075208605986</v>
      </c>
      <c r="H990" s="6">
        <f t="shared" ca="1" si="90"/>
        <v>-0.33515958164205562</v>
      </c>
      <c r="I990" s="10">
        <f ca="1">SUMPRODUCT(J990:O990,Results!B$12:G$12)+Results!$F$5*H990</f>
        <v>9.9597736335307889</v>
      </c>
      <c r="J990" s="10">
        <f ca="1">SUMPRODUCT($A990:$F990,Results!$B$15:$G$15)</f>
        <v>-6.2433353215517231</v>
      </c>
      <c r="K990" s="10">
        <f ca="1">SUMPRODUCT($A990:$F990,Results!$B$16:$G$16)</f>
        <v>3.2491671150959189E-2</v>
      </c>
      <c r="L990" s="10">
        <f ca="1">SUMPRODUCT($A990:$F990,Results!$B$17:$G$17)</f>
        <v>-4.9404674431719933</v>
      </c>
      <c r="M990" s="10">
        <f ca="1">SUMPRODUCT($A990:$F990,Results!$B$18:$G$18)</f>
        <v>-7.0755820292023985E-2</v>
      </c>
      <c r="N990" s="10">
        <f ca="1">SUMPRODUCT($A990:$F990,Results!$B$19:$G$19)</f>
        <v>0.58052301688796981</v>
      </c>
      <c r="O990" s="10">
        <f ca="1">SUMPRODUCT($A990:$F990,Results!$B$20:$G$20)</f>
        <v>0.27074188479224215</v>
      </c>
      <c r="P990" s="10" cm="1">
        <f t="array" aca="1" ref="P990" ca="1">SUMPRODUCT(J990:O990,TRANSPOSE(Test!BL$20:BL$25))+Test!$AD$20-Test!$BL$27</f>
        <v>11.395506945327284</v>
      </c>
      <c r="Q990" s="10" cm="1">
        <f t="array" aca="1" ref="Q990" ca="1">SUMPRODUCT(J990:O990,TRANSPOSE(Test!ES$20:ES$25))+Test!$AD$20-Test!$ES$27</f>
        <v>11.397756666106352</v>
      </c>
      <c r="R990" s="10">
        <f ca="1">I990-Results!$E$5*H990</f>
        <v>11.300411960099012</v>
      </c>
      <c r="S990" s="10" cm="1">
        <f t="array" aca="1" ref="S990" ca="1">SUMPRODUCT(J990:O990,TRANSPOSE(Test!AR$28:AR$33))+Test!$AD$20-Test!$AC$26</f>
        <v>9.1925147554402091</v>
      </c>
      <c r="T990" s="10">
        <f ca="1">SUMPRODUCT(J990:O990,Results!K$9:P$9)</f>
        <v>11.397793475701929</v>
      </c>
      <c r="U990" s="10">
        <f ca="1">SUMPRODUCT(J990:O990,Results!K$9:P$9)+Test!$AD$20-Test!$AC$31</f>
        <v>11.414749532227022</v>
      </c>
      <c r="V990" s="10">
        <f t="shared" ca="1" si="91"/>
        <v>-1.4357333117964952</v>
      </c>
      <c r="W990" s="10">
        <f t="shared" ca="1" si="92"/>
        <v>-1.4379830325755627</v>
      </c>
      <c r="X990" s="10">
        <f t="shared" ca="1" si="93"/>
        <v>-1.3406383265682233</v>
      </c>
      <c r="Y990" s="10">
        <f t="shared" ca="1" si="94"/>
        <v>0.7672588780905798</v>
      </c>
      <c r="Z990" s="10">
        <f ca="1">I990-Test!$AD$20</f>
        <v>9.6776455666489039</v>
      </c>
      <c r="AA990" s="10">
        <f t="shared" ca="1" si="95"/>
        <v>-1.4549758986962331</v>
      </c>
    </row>
    <row r="991" spans="1:27">
      <c r="A991" s="6">
        <f ca="1">LN((RAND()^(-Results!$F$4))-1)</f>
        <v>1.5419704167158799</v>
      </c>
      <c r="B991" s="6">
        <f ca="1">LN((RAND()^(-Results!$F$4))-1)</f>
        <v>-2.1168684580747859</v>
      </c>
      <c r="C991" s="6">
        <f ca="1">LN((RAND()^(-Results!$F$4))-1)</f>
        <v>-2.6417088646314988</v>
      </c>
      <c r="D991" s="6">
        <f ca="1">LN((RAND()^(-Results!$F$4))-1)</f>
        <v>0.24826239920456192</v>
      </c>
      <c r="E991" s="6">
        <f ca="1">LN((RAND()^(-Results!$F$4))-1)</f>
        <v>-1.9312221613637721</v>
      </c>
      <c r="F991" s="6">
        <f ca="1">LN((RAND()^(-Results!$F$4))-1)</f>
        <v>-0.39789428966739243</v>
      </c>
      <c r="G991" s="6">
        <f ca="1">LN((RAND()^(-Results!$F$4))-1)</f>
        <v>2.8237759788768941</v>
      </c>
      <c r="H991" s="6">
        <f t="shared" ca="1" si="90"/>
        <v>2.8820271493208982</v>
      </c>
      <c r="I991" s="10">
        <f ca="1">SUMPRODUCT(J991:O991,Results!B$12:G$12)+Results!$F$5*H991</f>
        <v>11.480846346323434</v>
      </c>
      <c r="J991" s="10">
        <f ca="1">SUMPRODUCT($A991:$F991,Results!$B$15:$G$15)</f>
        <v>-3.3156036839876699</v>
      </c>
      <c r="K991" s="10">
        <f ca="1">SUMPRODUCT($A991:$F991,Results!$B$16:$G$16)</f>
        <v>-10.301227391756139</v>
      </c>
      <c r="L991" s="10">
        <f ca="1">SUMPRODUCT($A991:$F991,Results!$B$17:$G$17)</f>
        <v>3.916253637477586</v>
      </c>
      <c r="M991" s="10">
        <f ca="1">SUMPRODUCT($A991:$F991,Results!$B$18:$G$18)</f>
        <v>3.6317641822877982</v>
      </c>
      <c r="N991" s="10">
        <f ca="1">SUMPRODUCT($A991:$F991,Results!$B$19:$G$19)</f>
        <v>-0.13817181961499314</v>
      </c>
      <c r="O991" s="10">
        <f ca="1">SUMPRODUCT($A991:$F991,Results!$B$20:$G$20)</f>
        <v>-0.16517193205805231</v>
      </c>
      <c r="P991" s="10" cm="1">
        <f t="array" aca="1" ref="P991" ca="1">SUMPRODUCT(J991:O991,TRANSPOSE(Test!BL$20:BL$25))+Test!$AD$20-Test!$BL$27</f>
        <v>-3.6053040010044914</v>
      </c>
      <c r="Q991" s="10" cm="1">
        <f t="array" aca="1" ref="Q991" ca="1">SUMPRODUCT(J991:O991,TRANSPOSE(Test!ES$20:ES$25))+Test!$AD$20-Test!$ES$27</f>
        <v>-3.6998282239459264</v>
      </c>
      <c r="R991" s="10">
        <f ca="1">I991-Results!$E$5*H991</f>
        <v>-4.7262250960159236E-2</v>
      </c>
      <c r="S991" s="10" cm="1">
        <f t="array" aca="1" ref="S991" ca="1">SUMPRODUCT(J991:O991,TRANSPOSE(Test!AR$28:AR$33))+Test!$AD$20-Test!$AC$26</f>
        <v>-7.5987351663655138</v>
      </c>
      <c r="T991" s="10">
        <f ca="1">SUMPRODUCT(J991:O991,Results!K$9:P$9)</f>
        <v>-4.2014340056825379</v>
      </c>
      <c r="U991" s="10">
        <f ca="1">SUMPRODUCT(J991:O991,Results!K$9:P$9)+Test!$AD$20-Test!$AC$31</f>
        <v>-4.1844779491574453</v>
      </c>
      <c r="V991" s="10">
        <f t="shared" ca="1" si="91"/>
        <v>15.086150347327925</v>
      </c>
      <c r="W991" s="10">
        <f t="shared" ca="1" si="92"/>
        <v>15.18067457026936</v>
      </c>
      <c r="X991" s="10">
        <f t="shared" ca="1" si="93"/>
        <v>11.528108597283593</v>
      </c>
      <c r="Y991" s="10">
        <f t="shared" ca="1" si="94"/>
        <v>19.079581512688947</v>
      </c>
      <c r="Z991" s="10">
        <f ca="1">I991-Test!$AD$20</f>
        <v>11.198718279441549</v>
      </c>
      <c r="AA991" s="10">
        <f t="shared" ca="1" si="95"/>
        <v>15.665324295480879</v>
      </c>
    </row>
    <row r="992" spans="1:27">
      <c r="A992" s="6">
        <f ca="1">LN((RAND()^(-Results!$F$4))-1)</f>
        <v>-1.4424281637436138</v>
      </c>
      <c r="B992" s="6">
        <f ca="1">LN((RAND()^(-Results!$F$4))-1)</f>
        <v>-1.3667502488699739</v>
      </c>
      <c r="C992" s="6">
        <f ca="1">LN((RAND()^(-Results!$F$4))-1)</f>
        <v>-0.69387922554518078</v>
      </c>
      <c r="D992" s="6">
        <f ca="1">LN((RAND()^(-Results!$F$4))-1)</f>
        <v>0.40923292995701072</v>
      </c>
      <c r="E992" s="6">
        <f ca="1">LN((RAND()^(-Results!$F$4))-1)</f>
        <v>-0.48220994598421335</v>
      </c>
      <c r="F992" s="6">
        <f ca="1">LN((RAND()^(-Results!$F$4))-1)</f>
        <v>-0.43961168751900997</v>
      </c>
      <c r="G992" s="6">
        <f ca="1">LN((RAND()^(-Results!$F$4))-1)</f>
        <v>-2.5471779889325874</v>
      </c>
      <c r="H992" s="6">
        <f t="shared" ca="1" si="90"/>
        <v>-2.4889268184885833</v>
      </c>
      <c r="I992" s="10">
        <f ca="1">SUMPRODUCT(J992:O992,Results!B$12:G$12)+Results!$F$5*H992</f>
        <v>-29.152115781753636</v>
      </c>
      <c r="J992" s="10">
        <f ca="1">SUMPRODUCT($A992:$F992,Results!$B$15:$G$15)</f>
        <v>4.7524404650609462</v>
      </c>
      <c r="K992" s="10">
        <f ca="1">SUMPRODUCT($A992:$F992,Results!$B$16:$G$16)</f>
        <v>-3.732792181447294</v>
      </c>
      <c r="L992" s="10">
        <f ca="1">SUMPRODUCT($A992:$F992,Results!$B$17:$G$17)</f>
        <v>1.252031242656483</v>
      </c>
      <c r="M992" s="10">
        <f ca="1">SUMPRODUCT($A992:$F992,Results!$B$18:$G$18)</f>
        <v>0.79474069182100937</v>
      </c>
      <c r="N992" s="10">
        <f ca="1">SUMPRODUCT($A992:$F992,Results!$B$19:$G$19)</f>
        <v>-5.9973352624231024</v>
      </c>
      <c r="O992" s="10">
        <f ca="1">SUMPRODUCT($A992:$F992,Results!$B$20:$G$20)</f>
        <v>-1.7701104233197884</v>
      </c>
      <c r="P992" s="10" cm="1">
        <f t="array" aca="1" ref="P992" ca="1">SUMPRODUCT(J992:O992,TRANSPOSE(Test!BL$20:BL$25))+Test!$AD$20-Test!$BL$27</f>
        <v>-16.613553430291446</v>
      </c>
      <c r="Q992" s="10" cm="1">
        <f t="array" aca="1" ref="Q992" ca="1">SUMPRODUCT(J992:O992,TRANSPOSE(Test!ES$20:ES$25))+Test!$AD$20-Test!$ES$27</f>
        <v>-16.621020220107919</v>
      </c>
      <c r="R992" s="10">
        <f ca="1">I992-Results!$E$5*H992</f>
        <v>-19.196408507799305</v>
      </c>
      <c r="S992" s="10" cm="1">
        <f t="array" aca="1" ref="S992" ca="1">SUMPRODUCT(J992:O992,TRANSPOSE(Test!AR$28:AR$33))+Test!$AD$20-Test!$AC$26</f>
        <v>-15.098526182428783</v>
      </c>
      <c r="T992" s="10">
        <f ca="1">SUMPRODUCT(J992:O992,Results!K$9:P$9)</f>
        <v>-16.663916768912227</v>
      </c>
      <c r="U992" s="10">
        <f ca="1">SUMPRODUCT(J992:O992,Results!K$9:P$9)+Test!$AD$20-Test!$AC$31</f>
        <v>-16.646960712387134</v>
      </c>
      <c r="V992" s="10">
        <f t="shared" ca="1" si="91"/>
        <v>-12.53856235146219</v>
      </c>
      <c r="W992" s="10">
        <f t="shared" ca="1" si="92"/>
        <v>-12.531095561645717</v>
      </c>
      <c r="X992" s="10">
        <f t="shared" ca="1" si="93"/>
        <v>-9.9557072739543315</v>
      </c>
      <c r="Y992" s="10">
        <f t="shared" ca="1" si="94"/>
        <v>-14.053589599324853</v>
      </c>
      <c r="Z992" s="10">
        <f ca="1">I992-Test!$AD$20</f>
        <v>-29.434243848635521</v>
      </c>
      <c r="AA992" s="10">
        <f t="shared" ca="1" si="95"/>
        <v>-12.505155069366502</v>
      </c>
    </row>
    <row r="993" spans="1:27">
      <c r="A993" s="6">
        <f ca="1">LN((RAND()^(-Results!$F$4))-1)</f>
        <v>-4.6933943412194514</v>
      </c>
      <c r="B993" s="6">
        <f ca="1">LN((RAND()^(-Results!$F$4))-1)</f>
        <v>1.7600357817516856</v>
      </c>
      <c r="C993" s="6">
        <f ca="1">LN((RAND()^(-Results!$F$4))-1)</f>
        <v>2.5752422920744986</v>
      </c>
      <c r="D993" s="6">
        <f ca="1">LN((RAND()^(-Results!$F$4))-1)</f>
        <v>-1.3901909891751092</v>
      </c>
      <c r="E993" s="6">
        <f ca="1">LN((RAND()^(-Results!$F$4))-1)</f>
        <v>-1.5515867871228453</v>
      </c>
      <c r="F993" s="6">
        <f ca="1">LN((RAND()^(-Results!$F$4))-1)</f>
        <v>-2.020953768124143</v>
      </c>
      <c r="G993" s="6">
        <f ca="1">LN((RAND()^(-Results!$F$4))-1)</f>
        <v>3.0424754755983514</v>
      </c>
      <c r="H993" s="6">
        <f t="shared" ca="1" si="90"/>
        <v>3.1007266460423555</v>
      </c>
      <c r="I993" s="10">
        <f ca="1">SUMPRODUCT(J993:O993,Results!B$12:G$12)+Results!$F$5*H993</f>
        <v>-27.183498189847022</v>
      </c>
      <c r="J993" s="10">
        <f ca="1">SUMPRODUCT($A993:$F993,Results!$B$15:$G$15)</f>
        <v>22.21371392663773</v>
      </c>
      <c r="K993" s="10">
        <f ca="1">SUMPRODUCT($A993:$F993,Results!$B$16:$G$16)</f>
        <v>1.2009828011682422</v>
      </c>
      <c r="L993" s="10">
        <f ca="1">SUMPRODUCT($A993:$F993,Results!$B$17:$G$17)</f>
        <v>13.465018718950393</v>
      </c>
      <c r="M993" s="10">
        <f ca="1">SUMPRODUCT($A993:$F993,Results!$B$18:$G$18)</f>
        <v>0.22850138761642924</v>
      </c>
      <c r="N993" s="10">
        <f ca="1">SUMPRODUCT($A993:$F993,Results!$B$19:$G$19)</f>
        <v>-5.2945211671373347</v>
      </c>
      <c r="O993" s="10">
        <f ca="1">SUMPRODUCT($A993:$F993,Results!$B$20:$G$20)</f>
        <v>-2.5813643831319988</v>
      </c>
      <c r="P993" s="10" cm="1">
        <f t="array" aca="1" ref="P993" ca="1">SUMPRODUCT(J993:O993,TRANSPOSE(Test!BL$20:BL$25))+Test!$AD$20-Test!$BL$27</f>
        <v>-42.208204495906635</v>
      </c>
      <c r="Q993" s="10" cm="1">
        <f t="array" aca="1" ref="Q993" ca="1">SUMPRODUCT(J993:O993,TRANSPOSE(Test!ES$20:ES$25))+Test!$AD$20-Test!$ES$27</f>
        <v>-42.124111915654893</v>
      </c>
      <c r="R993" s="10">
        <f ca="1">I993-Results!$E$5*H993</f>
        <v>-39.586404774016444</v>
      </c>
      <c r="S993" s="10" cm="1">
        <f t="array" aca="1" ref="S993" ca="1">SUMPRODUCT(J993:O993,TRANSPOSE(Test!AR$28:AR$33))+Test!$AD$20-Test!$AC$26</f>
        <v>-34.377960727721792</v>
      </c>
      <c r="T993" s="10">
        <f ca="1">SUMPRODUCT(J993:O993,Results!K$9:P$9)</f>
        <v>-41.722837683613044</v>
      </c>
      <c r="U993" s="10">
        <f ca="1">SUMPRODUCT(J993:O993,Results!K$9:P$9)+Test!$AD$20-Test!$AC$31</f>
        <v>-41.705881627087948</v>
      </c>
      <c r="V993" s="10">
        <f t="shared" ca="1" si="91"/>
        <v>15.024706306059613</v>
      </c>
      <c r="W993" s="10">
        <f t="shared" ca="1" si="92"/>
        <v>14.940613725807872</v>
      </c>
      <c r="X993" s="10">
        <f t="shared" ca="1" si="93"/>
        <v>12.402906584169422</v>
      </c>
      <c r="Y993" s="10">
        <f t="shared" ca="1" si="94"/>
        <v>7.1944625378747702</v>
      </c>
      <c r="Z993" s="10">
        <f ca="1">I993-Test!$AD$20</f>
        <v>-27.465626256728907</v>
      </c>
      <c r="AA993" s="10">
        <f t="shared" ca="1" si="95"/>
        <v>14.522383437240926</v>
      </c>
    </row>
    <row r="994" spans="1:27">
      <c r="A994" s="6">
        <f ca="1">LN((RAND()^(-Results!$F$4))-1)</f>
        <v>-0.91558751969276553</v>
      </c>
      <c r="B994" s="6">
        <f ca="1">LN((RAND()^(-Results!$F$4))-1)</f>
        <v>-0.52130212737454829</v>
      </c>
      <c r="C994" s="6">
        <f ca="1">LN((RAND()^(-Results!$F$4))-1)</f>
        <v>2.150681487963189</v>
      </c>
      <c r="D994" s="6">
        <f ca="1">LN((RAND()^(-Results!$F$4))-1)</f>
        <v>3.0283371465336111</v>
      </c>
      <c r="E994" s="6">
        <f ca="1">LN((RAND()^(-Results!$F$4))-1)</f>
        <v>-0.54870830463309561</v>
      </c>
      <c r="F994" s="6">
        <f ca="1">LN((RAND()^(-Results!$F$4))-1)</f>
        <v>2.4160599447539881E-3</v>
      </c>
      <c r="G994" s="6">
        <f ca="1">LN((RAND()^(-Results!$F$4))-1)</f>
        <v>1.8547172974156352</v>
      </c>
      <c r="H994" s="6">
        <f t="shared" ca="1" si="90"/>
        <v>1.9129684678596395</v>
      </c>
      <c r="I994" s="10">
        <f ca="1">SUMPRODUCT(J994:O994,Results!B$12:G$12)+Results!$F$5*H994</f>
        <v>2.145901025406344</v>
      </c>
      <c r="J994" s="10">
        <f ca="1">SUMPRODUCT($A994:$F994,Results!$B$15:$G$15)</f>
        <v>2.4061408719656292</v>
      </c>
      <c r="K994" s="10">
        <f ca="1">SUMPRODUCT($A994:$F994,Results!$B$16:$G$16)</f>
        <v>-1.0970944654696575</v>
      </c>
      <c r="L994" s="10">
        <f ca="1">SUMPRODUCT($A994:$F994,Results!$B$17:$G$17)</f>
        <v>5.0100489424509957</v>
      </c>
      <c r="M994" s="10">
        <f ca="1">SUMPRODUCT($A994:$F994,Results!$B$18:$G$18)</f>
        <v>-5.0760928856190102</v>
      </c>
      <c r="N994" s="10">
        <f ca="1">SUMPRODUCT($A994:$F994,Results!$B$19:$G$19)</f>
        <v>-1.840264420245773</v>
      </c>
      <c r="O994" s="10">
        <f ca="1">SUMPRODUCT($A994:$F994,Results!$B$20:$G$20)</f>
        <v>3.5038912303485739</v>
      </c>
      <c r="P994" s="10" cm="1">
        <f t="array" aca="1" ref="P994" ca="1">SUMPRODUCT(J994:O994,TRANSPOSE(Test!BL$20:BL$25))+Test!$AD$20-Test!$BL$27</f>
        <v>-6.6818398160454038</v>
      </c>
      <c r="Q994" s="10" cm="1">
        <f t="array" aca="1" ref="Q994" ca="1">SUMPRODUCT(J994:O994,TRANSPOSE(Test!ES$20:ES$25))+Test!$AD$20-Test!$ES$27</f>
        <v>-6.6374892335873303</v>
      </c>
      <c r="R994" s="10">
        <f ca="1">I994-Results!$E$5*H994</f>
        <v>-5.5059728460322139</v>
      </c>
      <c r="S994" s="10" cm="1">
        <f t="array" aca="1" ref="S994" ca="1">SUMPRODUCT(J994:O994,TRANSPOSE(Test!AR$28:AR$33))+Test!$AD$20-Test!$AC$26</f>
        <v>-9.7904327601891605E-2</v>
      </c>
      <c r="T994" s="10">
        <f ca="1">SUMPRODUCT(J994:O994,Results!K$9:P$9)</f>
        <v>-6.368186878516287</v>
      </c>
      <c r="U994" s="10">
        <f ca="1">SUMPRODUCT(J994:O994,Results!K$9:P$9)+Test!$AD$20-Test!$AC$31</f>
        <v>-6.3512308219911944</v>
      </c>
      <c r="V994" s="10">
        <f t="shared" ca="1" si="91"/>
        <v>8.8277408414517478</v>
      </c>
      <c r="W994" s="10">
        <f t="shared" ca="1" si="92"/>
        <v>8.7833902589936734</v>
      </c>
      <c r="X994" s="10">
        <f t="shared" ca="1" si="93"/>
        <v>7.6518738714385579</v>
      </c>
      <c r="Y994" s="10">
        <f t="shared" ca="1" si="94"/>
        <v>2.2438053530082356</v>
      </c>
      <c r="Z994" s="10">
        <f ca="1">I994-Test!$AD$20</f>
        <v>1.8637729585244587</v>
      </c>
      <c r="AA994" s="10">
        <f t="shared" ca="1" si="95"/>
        <v>8.4971318473975384</v>
      </c>
    </row>
    <row r="995" spans="1:27">
      <c r="A995" s="6">
        <f ca="1">LN((RAND()^(-Results!$F$4))-1)</f>
        <v>-3.4710789020183999E-2</v>
      </c>
      <c r="B995" s="6">
        <f ca="1">LN((RAND()^(-Results!$F$4))-1)</f>
        <v>-2.3241066790346925</v>
      </c>
      <c r="C995" s="6">
        <f ca="1">LN((RAND()^(-Results!$F$4))-1)</f>
        <v>0.37512246923912235</v>
      </c>
      <c r="D995" s="6">
        <f ca="1">LN((RAND()^(-Results!$F$4))-1)</f>
        <v>1.5739951163023915</v>
      </c>
      <c r="E995" s="6">
        <f ca="1">LN((RAND()^(-Results!$F$4))-1)</f>
        <v>-1.5373369476536003</v>
      </c>
      <c r="F995" s="6">
        <f ca="1">LN((RAND()^(-Results!$F$4))-1)</f>
        <v>3.736860439546299</v>
      </c>
      <c r="G995" s="6">
        <f ca="1">LN((RAND()^(-Results!$F$4))-1)</f>
        <v>3.1001444323219545</v>
      </c>
      <c r="H995" s="6">
        <f t="shared" ca="1" si="90"/>
        <v>3.1583956027659585</v>
      </c>
      <c r="I995" s="10">
        <f ca="1">SUMPRODUCT(J995:O995,Results!B$12:G$12)+Results!$F$5*H995</f>
        <v>23.087559925567525</v>
      </c>
      <c r="J995" s="10">
        <f ca="1">SUMPRODUCT($A995:$F995,Results!$B$15:$G$15)</f>
        <v>-6.0078014502679222</v>
      </c>
      <c r="K995" s="10">
        <f ca="1">SUMPRODUCT($A995:$F995,Results!$B$16:$G$16)</f>
        <v>-3.1685837732897424</v>
      </c>
      <c r="L995" s="10">
        <f ca="1">SUMPRODUCT($A995:$F995,Results!$B$17:$G$17)</f>
        <v>1.4819146653142452</v>
      </c>
      <c r="M995" s="10">
        <f ca="1">SUMPRODUCT($A995:$F995,Results!$B$18:$G$18)</f>
        <v>-8.8741875535858235</v>
      </c>
      <c r="N995" s="10">
        <f ca="1">SUMPRODUCT($A995:$F995,Results!$B$19:$G$19)</f>
        <v>-0.67549347423564043</v>
      </c>
      <c r="O995" s="10">
        <f ca="1">SUMPRODUCT($A995:$F995,Results!$B$20:$G$20)</f>
        <v>6.2555150352962041</v>
      </c>
      <c r="P995" s="10" cm="1">
        <f t="array" aca="1" ref="P995" ca="1">SUMPRODUCT(J995:O995,TRANSPOSE(Test!BL$20:BL$25))+Test!$AD$20-Test!$BL$27</f>
        <v>7.6522679191657303</v>
      </c>
      <c r="Q995" s="10" cm="1">
        <f t="array" aca="1" ref="Q995" ca="1">SUMPRODUCT(J995:O995,TRANSPOSE(Test!ES$20:ES$25))+Test!$AD$20-Test!$ES$27</f>
        <v>7.6424237622986606</v>
      </c>
      <c r="R995" s="10">
        <f ca="1">I995-Results!$E$5*H995</f>
        <v>10.453977514503691</v>
      </c>
      <c r="S995" s="10" cm="1">
        <f t="array" aca="1" ref="S995" ca="1">SUMPRODUCT(J995:O995,TRANSPOSE(Test!AR$28:AR$33))+Test!$AD$20-Test!$AC$26</f>
        <v>14.559738124723488</v>
      </c>
      <c r="T995" s="10">
        <f ca="1">SUMPRODUCT(J995:O995,Results!K$9:P$9)</f>
        <v>7.5943390392369086</v>
      </c>
      <c r="U995" s="10">
        <f ca="1">SUMPRODUCT(J995:O995,Results!K$9:P$9)+Test!$AD$20-Test!$AC$31</f>
        <v>7.6112950957620011</v>
      </c>
      <c r="V995" s="10">
        <f t="shared" ca="1" si="91"/>
        <v>15.435292006401795</v>
      </c>
      <c r="W995" s="10">
        <f t="shared" ca="1" si="92"/>
        <v>15.445136163268865</v>
      </c>
      <c r="X995" s="10">
        <f t="shared" ca="1" si="93"/>
        <v>12.633582411063834</v>
      </c>
      <c r="Y995" s="10">
        <f t="shared" ca="1" si="94"/>
        <v>8.5278218008440376</v>
      </c>
      <c r="Z995" s="10">
        <f ca="1">I995-Test!$AD$20</f>
        <v>22.80543185868564</v>
      </c>
      <c r="AA995" s="10">
        <f t="shared" ca="1" si="95"/>
        <v>15.476264829805524</v>
      </c>
    </row>
    <row r="996" spans="1:27">
      <c r="A996" s="6">
        <f ca="1">LN((RAND()^(-Results!$F$4))-1)</f>
        <v>1.7541910919786072</v>
      </c>
      <c r="B996" s="6">
        <f ca="1">LN((RAND()^(-Results!$F$4))-1)</f>
        <v>0.64264877006376864</v>
      </c>
      <c r="C996" s="6">
        <f ca="1">LN((RAND()^(-Results!$F$4))-1)</f>
        <v>0.4710589757493206</v>
      </c>
      <c r="D996" s="6">
        <f ca="1">LN((RAND()^(-Results!$F$4))-1)</f>
        <v>1.9856243213115095</v>
      </c>
      <c r="E996" s="6">
        <f ca="1">LN((RAND()^(-Results!$F$4))-1)</f>
        <v>3.0941105079301501</v>
      </c>
      <c r="F996" s="6">
        <f ca="1">LN((RAND()^(-Results!$F$4))-1)</f>
        <v>3.9879540980650998</v>
      </c>
      <c r="G996" s="6">
        <f ca="1">LN((RAND()^(-Results!$F$4))-1)</f>
        <v>-1.158227184591982</v>
      </c>
      <c r="H996" s="6">
        <f t="shared" ca="1" si="90"/>
        <v>-1.0999760141479777</v>
      </c>
      <c r="I996" s="10">
        <f ca="1">SUMPRODUCT(J996:O996,Results!B$12:G$12)+Results!$F$5*H996</f>
        <v>37.742637300297488</v>
      </c>
      <c r="J996" s="10">
        <f ca="1">SUMPRODUCT($A996:$F996,Results!$B$15:$G$15)</f>
        <v>-18.026440012224846</v>
      </c>
      <c r="K996" s="10">
        <f ca="1">SUMPRODUCT($A996:$F996,Results!$B$16:$G$16)</f>
        <v>9.5569713021169935</v>
      </c>
      <c r="L996" s="10">
        <f ca="1">SUMPRODUCT($A996:$F996,Results!$B$17:$G$17)</f>
        <v>-16.231651224734371</v>
      </c>
      <c r="M996" s="10">
        <f ca="1">SUMPRODUCT($A996:$F996,Results!$B$18:$G$18)</f>
        <v>-7.6355252178284836</v>
      </c>
      <c r="N996" s="10">
        <f ca="1">SUMPRODUCT($A996:$F996,Results!$B$19:$G$19)</f>
        <v>3.8085169045220248</v>
      </c>
      <c r="O996" s="10">
        <f ca="1">SUMPRODUCT($A996:$F996,Results!$B$20:$G$20)</f>
        <v>4.4092688129860313</v>
      </c>
      <c r="P996" s="10" cm="1">
        <f t="array" aca="1" ref="P996" ca="1">SUMPRODUCT(J996:O996,TRANSPOSE(Test!BL$20:BL$25))+Test!$AD$20-Test!$BL$27</f>
        <v>43.36530213359903</v>
      </c>
      <c r="Q996" s="10" cm="1">
        <f t="array" aca="1" ref="Q996" ca="1">SUMPRODUCT(J996:O996,TRANSPOSE(Test!ES$20:ES$25))+Test!$AD$20-Test!$ES$27</f>
        <v>43.465709855072269</v>
      </c>
      <c r="R996" s="10">
        <f ca="1">I996-Results!$E$5*H996</f>
        <v>42.142541356889396</v>
      </c>
      <c r="S996" s="10" cm="1">
        <f t="array" aca="1" ref="S996" ca="1">SUMPRODUCT(J996:O996,TRANSPOSE(Test!AR$28:AR$33))+Test!$AD$20-Test!$AC$26</f>
        <v>43.610961497232729</v>
      </c>
      <c r="T996" s="10">
        <f ca="1">SUMPRODUCT(J996:O996,Results!K$9:P$9)</f>
        <v>43.991133191057472</v>
      </c>
      <c r="U996" s="10">
        <f ca="1">SUMPRODUCT(J996:O996,Results!K$9:P$9)+Test!$AD$20-Test!$AC$31</f>
        <v>44.008089247582568</v>
      </c>
      <c r="V996" s="10">
        <f t="shared" ca="1" si="91"/>
        <v>-5.6226648333015419</v>
      </c>
      <c r="W996" s="10">
        <f t="shared" ca="1" si="92"/>
        <v>-5.7230725547747809</v>
      </c>
      <c r="X996" s="10">
        <f t="shared" ca="1" si="93"/>
        <v>-4.3999040565919074</v>
      </c>
      <c r="Y996" s="10">
        <f t="shared" ca="1" si="94"/>
        <v>-5.8683241969352409</v>
      </c>
      <c r="Z996" s="10">
        <f ca="1">I996-Test!$AD$20</f>
        <v>37.4605092334156</v>
      </c>
      <c r="AA996" s="10">
        <f t="shared" ca="1" si="95"/>
        <v>-6.2654519472850794</v>
      </c>
    </row>
    <row r="997" spans="1:27">
      <c r="A997" s="6">
        <f ca="1">LN((RAND()^(-Results!$F$4))-1)</f>
        <v>0.34522851146803751</v>
      </c>
      <c r="B997" s="6">
        <f ca="1">LN((RAND()^(-Results!$F$4))-1)</f>
        <v>2.1074497803401973</v>
      </c>
      <c r="C997" s="6">
        <f ca="1">LN((RAND()^(-Results!$F$4))-1)</f>
        <v>-0.34150907539934433</v>
      </c>
      <c r="D997" s="6">
        <f ca="1">LN((RAND()^(-Results!$F$4))-1)</f>
        <v>0.89033945725206987</v>
      </c>
      <c r="E997" s="6">
        <f ca="1">LN((RAND()^(-Results!$F$4))-1)</f>
        <v>1.3906659467829572</v>
      </c>
      <c r="F997" s="6">
        <f ca="1">LN((RAND()^(-Results!$F$4))-1)</f>
        <v>0.53579968540730094</v>
      </c>
      <c r="G997" s="6">
        <f ca="1">LN((RAND()^(-Results!$F$4))-1)</f>
        <v>-1.5663736100021135</v>
      </c>
      <c r="H997" s="6">
        <f t="shared" ca="1" si="90"/>
        <v>-1.5081224395581092</v>
      </c>
      <c r="I997" s="10">
        <f ca="1">SUMPRODUCT(J997:O997,Results!B$12:G$12)+Results!$F$5*H997</f>
        <v>7.3999492454249438</v>
      </c>
      <c r="J997" s="10">
        <f ca="1">SUMPRODUCT($A997:$F997,Results!$B$15:$G$15)</f>
        <v>-5.1934134410124244</v>
      </c>
      <c r="K997" s="10">
        <f ca="1">SUMPRODUCT($A997:$F997,Results!$B$16:$G$16)</f>
        <v>3.9395154584282768</v>
      </c>
      <c r="L997" s="10">
        <f ca="1">SUMPRODUCT($A997:$F997,Results!$B$17:$G$17)</f>
        <v>-5.0430337474744071</v>
      </c>
      <c r="M997" s="10">
        <f ca="1">SUMPRODUCT($A997:$F997,Results!$B$18:$G$18)</f>
        <v>0.29699080898732255</v>
      </c>
      <c r="N997" s="10">
        <f ca="1">SUMPRODUCT($A997:$F997,Results!$B$19:$G$19)</f>
        <v>2.5666506613140223</v>
      </c>
      <c r="O997" s="10">
        <f ca="1">SUMPRODUCT($A997:$F997,Results!$B$20:$G$20)</f>
        <v>-0.18970965346318069</v>
      </c>
      <c r="P997" s="10" cm="1">
        <f t="array" aca="1" ref="P997" ca="1">SUMPRODUCT(J997:O997,TRANSPOSE(Test!BL$20:BL$25))+Test!$AD$20-Test!$BL$27</f>
        <v>14.311849181051295</v>
      </c>
      <c r="Q997" s="10" cm="1">
        <f t="array" aca="1" ref="Q997" ca="1">SUMPRODUCT(J997:O997,TRANSPOSE(Test!ES$20:ES$25))+Test!$AD$20-Test!$ES$27</f>
        <v>14.432677613204909</v>
      </c>
      <c r="R997" s="10">
        <f ca="1">I997-Results!$E$5*H997</f>
        <v>13.432439003657381</v>
      </c>
      <c r="S997" s="10" cm="1">
        <f t="array" aca="1" ref="S997" ca="1">SUMPRODUCT(J997:O997,TRANSPOSE(Test!AR$28:AR$33))+Test!$AD$20-Test!$AC$26</f>
        <v>11.740046840039648</v>
      </c>
      <c r="T997" s="10">
        <f ca="1">SUMPRODUCT(J997:O997,Results!K$9:P$9)</f>
        <v>15.048677682390329</v>
      </c>
      <c r="U997" s="10">
        <f ca="1">SUMPRODUCT(J997:O997,Results!K$9:P$9)+Test!$AD$20-Test!$AC$31</f>
        <v>15.065633738915421</v>
      </c>
      <c r="V997" s="10">
        <f t="shared" ca="1" si="91"/>
        <v>-6.9118999356263515</v>
      </c>
      <c r="W997" s="10">
        <f t="shared" ca="1" si="92"/>
        <v>-7.0327283677799652</v>
      </c>
      <c r="X997" s="10">
        <f t="shared" ca="1" si="93"/>
        <v>-6.0324897582324368</v>
      </c>
      <c r="Y997" s="10">
        <f t="shared" ca="1" si="94"/>
        <v>-4.3400975946147042</v>
      </c>
      <c r="Z997" s="10">
        <f ca="1">I997-Test!$AD$20</f>
        <v>7.1178211785430587</v>
      </c>
      <c r="AA997" s="10">
        <f t="shared" ca="1" si="95"/>
        <v>-7.6656844934904775</v>
      </c>
    </row>
    <row r="998" spans="1:27">
      <c r="A998" s="6">
        <f ca="1">LN((RAND()^(-Results!$F$4))-1)</f>
        <v>3.1941241202797501</v>
      </c>
      <c r="B998" s="6">
        <f ca="1">LN((RAND()^(-Results!$F$4))-1)</f>
        <v>-0.20411200922858364</v>
      </c>
      <c r="C998" s="6">
        <f ca="1">LN((RAND()^(-Results!$F$4))-1)</f>
        <v>2.9146491497418232</v>
      </c>
      <c r="D998" s="6">
        <f ca="1">LN((RAND()^(-Results!$F$4))-1)</f>
        <v>-1.3250660006779014</v>
      </c>
      <c r="E998" s="6">
        <f ca="1">LN((RAND()^(-Results!$F$4))-1)</f>
        <v>-0.28166485533730867</v>
      </c>
      <c r="F998" s="6">
        <f ca="1">LN((RAND()^(-Results!$F$4))-1)</f>
        <v>-0.1996379762514883</v>
      </c>
      <c r="G998" s="6">
        <f ca="1">LN((RAND()^(-Results!$F$4))-1)</f>
        <v>1.4462534380399341</v>
      </c>
      <c r="H998" s="6">
        <f t="shared" ca="1" si="90"/>
        <v>1.5045046084839384</v>
      </c>
      <c r="I998" s="10">
        <f ca="1">SUMPRODUCT(J998:O998,Results!B$12:G$12)+Results!$F$5*H998</f>
        <v>26.775988816203121</v>
      </c>
      <c r="J998" s="10">
        <f ca="1">SUMPRODUCT($A998:$F998,Results!$B$15:$G$15)</f>
        <v>-4.4587881514655852</v>
      </c>
      <c r="K998" s="10">
        <f ca="1">SUMPRODUCT($A998:$F998,Results!$B$16:$G$16)</f>
        <v>4.1391398216040667</v>
      </c>
      <c r="L998" s="10">
        <f ca="1">SUMPRODUCT($A998:$F998,Results!$B$17:$G$17)</f>
        <v>2.9946027965488735</v>
      </c>
      <c r="M998" s="10">
        <f ca="1">SUMPRODUCT($A998:$F998,Results!$B$18:$G$18)</f>
        <v>-3.2042328249647869</v>
      </c>
      <c r="N998" s="10">
        <f ca="1">SUMPRODUCT($A998:$F998,Results!$B$19:$G$19)</f>
        <v>9.9665704253121827</v>
      </c>
      <c r="O998" s="10">
        <f ca="1">SUMPRODUCT($A998:$F998,Results!$B$20:$G$20)</f>
        <v>4.9880011841332825</v>
      </c>
      <c r="P998" s="10" cm="1">
        <f t="array" aca="1" ref="P998" ca="1">SUMPRODUCT(J998:O998,TRANSPOSE(Test!BL$20:BL$25))+Test!$AD$20-Test!$BL$27</f>
        <v>20.409747486702411</v>
      </c>
      <c r="Q998" s="10" cm="1">
        <f t="array" aca="1" ref="Q998" ca="1">SUMPRODUCT(J998:O998,TRANSPOSE(Test!ES$20:ES$25))+Test!$AD$20-Test!$ES$27</f>
        <v>20.247907603735406</v>
      </c>
      <c r="R998" s="10">
        <f ca="1">I998-Results!$E$5*H998</f>
        <v>20.757970382267366</v>
      </c>
      <c r="S998" s="10" cm="1">
        <f t="array" aca="1" ref="S998" ca="1">SUMPRODUCT(J998:O998,TRANSPOSE(Test!AR$28:AR$33))+Test!$AD$20-Test!$AC$26</f>
        <v>21.46866839737336</v>
      </c>
      <c r="T998" s="10">
        <f ca="1">SUMPRODUCT(J998:O998,Results!K$9:P$9)</f>
        <v>19.376858332092755</v>
      </c>
      <c r="U998" s="10">
        <f ca="1">SUMPRODUCT(J998:O998,Results!K$9:P$9)+Test!$AD$20-Test!$AC$31</f>
        <v>19.393814388617848</v>
      </c>
      <c r="V998" s="10">
        <f t="shared" ca="1" si="91"/>
        <v>6.3662413295007099</v>
      </c>
      <c r="W998" s="10">
        <f t="shared" ca="1" si="92"/>
        <v>6.5280812124677148</v>
      </c>
      <c r="X998" s="10">
        <f t="shared" ca="1" si="93"/>
        <v>6.0180184339357545</v>
      </c>
      <c r="Y998" s="10">
        <f t="shared" ca="1" si="94"/>
        <v>5.3073204188297609</v>
      </c>
      <c r="Z998" s="10">
        <f ca="1">I998-Test!$AD$20</f>
        <v>26.493860749321236</v>
      </c>
      <c r="AA998" s="10">
        <f t="shared" ca="1" si="95"/>
        <v>7.382174427585273</v>
      </c>
    </row>
    <row r="999" spans="1:27">
      <c r="A999" s="6">
        <f ca="1">LN((RAND()^(-Results!$F$4))-1)</f>
        <v>-0.30244616063387403</v>
      </c>
      <c r="B999" s="6">
        <f ca="1">LN((RAND()^(-Results!$F$4))-1)</f>
        <v>-1.1704955509926553</v>
      </c>
      <c r="C999" s="6">
        <f ca="1">LN((RAND()^(-Results!$F$4))-1)</f>
        <v>-0.55764982861697865</v>
      </c>
      <c r="D999" s="6">
        <f ca="1">LN((RAND()^(-Results!$F$4))-1)</f>
        <v>-1.33300088795743</v>
      </c>
      <c r="E999" s="6">
        <f ca="1">LN((RAND()^(-Results!$F$4))-1)</f>
        <v>-0.75179476772925191</v>
      </c>
      <c r="F999" s="6">
        <f ca="1">LN((RAND()^(-Results!$F$4))-1)</f>
        <v>-0.30587399901479662</v>
      </c>
      <c r="G999" s="6">
        <f ca="1">LN((RAND()^(-Results!$F$4))-1)</f>
        <v>-0.99298838774911746</v>
      </c>
      <c r="H999" s="6">
        <f t="shared" ca="1" si="90"/>
        <v>-0.93473721730511317</v>
      </c>
      <c r="I999" s="10">
        <f ca="1">SUMPRODUCT(J999:O999,Results!B$12:G$12)+Results!$F$5*H999</f>
        <v>-14.250150704535647</v>
      </c>
      <c r="J999" s="10">
        <f ca="1">SUMPRODUCT($A999:$F999,Results!$B$15:$G$15)</f>
        <v>3.3100359391676122</v>
      </c>
      <c r="K999" s="10">
        <f ca="1">SUMPRODUCT($A999:$F999,Results!$B$16:$G$16)</f>
        <v>-2.4988052819262654</v>
      </c>
      <c r="L999" s="10">
        <f ca="1">SUMPRODUCT($A999:$F999,Results!$B$17:$G$17)</f>
        <v>1.8091261298760661</v>
      </c>
      <c r="M999" s="10">
        <f ca="1">SUMPRODUCT($A999:$F999,Results!$B$18:$G$18)</f>
        <v>1.3634592197578788</v>
      </c>
      <c r="N999" s="10">
        <f ca="1">SUMPRODUCT($A999:$F999,Results!$B$19:$G$19)</f>
        <v>-1.9929119030117701</v>
      </c>
      <c r="O999" s="10">
        <f ca="1">SUMPRODUCT($A999:$F999,Results!$B$20:$G$20)</f>
        <v>-1.220467465757729</v>
      </c>
      <c r="P999" s="10" cm="1">
        <f t="array" aca="1" ref="P999" ca="1">SUMPRODUCT(J999:O999,TRANSPOSE(Test!BL$20:BL$25))+Test!$AD$20-Test!$BL$27</f>
        <v>-9.455091850162967</v>
      </c>
      <c r="Q999" s="10" cm="1">
        <f t="array" aca="1" ref="Q999" ca="1">SUMPRODUCT(J999:O999,TRANSPOSE(Test!ES$20:ES$25))+Test!$AD$20-Test!$ES$27</f>
        <v>-9.5257723206177118</v>
      </c>
      <c r="R999" s="10">
        <f ca="1">I999-Results!$E$5*H999</f>
        <v>-10.511201835315195</v>
      </c>
      <c r="S999" s="10" cm="1">
        <f t="array" aca="1" ref="S999" ca="1">SUMPRODUCT(J999:O999,TRANSPOSE(Test!AR$28:AR$33))+Test!$AD$20-Test!$AC$26</f>
        <v>-9.4663453185221424</v>
      </c>
      <c r="T999" s="10">
        <f ca="1">SUMPRODUCT(J999:O999,Results!K$9:P$9)</f>
        <v>-9.9269248057985902</v>
      </c>
      <c r="U999" s="10">
        <f ca="1">SUMPRODUCT(J999:O999,Results!K$9:P$9)+Test!$AD$20-Test!$AC$31</f>
        <v>-9.9099687492734976</v>
      </c>
      <c r="V999" s="10">
        <f t="shared" ca="1" si="91"/>
        <v>-4.7950588543726802</v>
      </c>
      <c r="W999" s="10">
        <f t="shared" ca="1" si="92"/>
        <v>-4.7243783839179354</v>
      </c>
      <c r="X999" s="10">
        <f t="shared" ca="1" si="93"/>
        <v>-3.7389488692204527</v>
      </c>
      <c r="Y999" s="10">
        <f t="shared" ca="1" si="94"/>
        <v>-4.7838053860135048</v>
      </c>
      <c r="Z999" s="10">
        <f ca="1">I999-Test!$AD$20</f>
        <v>-14.532278771417532</v>
      </c>
      <c r="AA999" s="10">
        <f t="shared" ca="1" si="95"/>
        <v>-4.3401819552621497</v>
      </c>
    </row>
    <row r="1000" spans="1:27">
      <c r="A1000" s="6">
        <f ca="1">LN((RAND()^(-Results!$F$4))-1)</f>
        <v>2.1851306817666316</v>
      </c>
      <c r="B1000" s="6">
        <f ca="1">LN((RAND()^(-Results!$F$4))-1)</f>
        <v>-7.4499931943843703E-2</v>
      </c>
      <c r="C1000" s="6">
        <f ca="1">LN((RAND()^(-Results!$F$4))-1)</f>
        <v>1.282242070036449</v>
      </c>
      <c r="D1000" s="6">
        <f ca="1">LN((RAND()^(-Results!$F$4))-1)</f>
        <v>-0.10365014626506283</v>
      </c>
      <c r="E1000" s="6">
        <f ca="1">LN((RAND()^(-Results!$F$4))-1)</f>
        <v>0.7508209907857637</v>
      </c>
      <c r="F1000" s="6">
        <f ca="1">LN((RAND()^(-Results!$F$4))-1)</f>
        <v>-0.91728980634925361</v>
      </c>
      <c r="G1000" s="6">
        <f ca="1">LN((RAND()^(-Results!$F$4))-1)</f>
        <v>-1.510521515288322</v>
      </c>
      <c r="H1000" s="6">
        <f t="shared" ca="1" si="90"/>
        <v>-1.4522703448443177</v>
      </c>
      <c r="I1000" s="10">
        <f ca="1">SUMPRODUCT(J1000:O1000,Results!B$12:G$12)+Results!$F$5*H1000</f>
        <v>5.8487090823561871</v>
      </c>
      <c r="J1000" s="10">
        <f ca="1">SUMPRODUCT($A1000:$F1000,Results!$B$15:$G$15)</f>
        <v>-4.0567829732456282</v>
      </c>
      <c r="K1000" s="10">
        <f ca="1">SUMPRODUCT($A1000:$F1000,Results!$B$16:$G$16)</f>
        <v>2.7622836514991951</v>
      </c>
      <c r="L1000" s="10">
        <f ca="1">SUMPRODUCT($A1000:$F1000,Results!$B$17:$G$17)</f>
        <v>-1.546739912971788</v>
      </c>
      <c r="M1000" s="10">
        <f ca="1">SUMPRODUCT($A1000:$F1000,Results!$B$18:$G$18)</f>
        <v>-2.0049620755372421E-2</v>
      </c>
      <c r="N1000" s="10">
        <f ca="1">SUMPRODUCT($A1000:$F1000,Results!$B$19:$G$19)</f>
        <v>4.8034484608269814</v>
      </c>
      <c r="O1000" s="10">
        <f ca="1">SUMPRODUCT($A1000:$F1000,Results!$B$20:$G$20)</f>
        <v>1.4804438638187962</v>
      </c>
      <c r="P1000" s="10" cm="1">
        <f t="array" aca="1" ref="P1000" ca="1">SUMPRODUCT(J1000:O1000,TRANSPOSE(Test!BL$20:BL$25))+Test!$AD$20-Test!$BL$27</f>
        <v>13.738564846192768</v>
      </c>
      <c r="Q1000" s="10" cm="1">
        <f t="array" aca="1" ref="Q1000" ca="1">SUMPRODUCT(J1000:O1000,TRANSPOSE(Test!ES$20:ES$25))+Test!$AD$20-Test!$ES$27</f>
        <v>13.652820334379641</v>
      </c>
      <c r="R1000" s="10">
        <f ca="1">I1000-Results!$E$5*H1000</f>
        <v>11.657790461733459</v>
      </c>
      <c r="S1000" s="10" cm="1">
        <f t="array" aca="1" ref="S1000" ca="1">SUMPRODUCT(J1000:O1000,TRANSPOSE(Test!AR$28:AR$33))+Test!$AD$20-Test!$AC$26</f>
        <v>12.167382980090274</v>
      </c>
      <c r="T1000" s="10">
        <f ca="1">SUMPRODUCT(J1000:O1000,Results!K$9:P$9)</f>
        <v>13.197400106655339</v>
      </c>
      <c r="U1000" s="10">
        <f ca="1">SUMPRODUCT(J1000:O1000,Results!K$9:P$9)+Test!$AD$20-Test!$AC$31</f>
        <v>13.214356163180431</v>
      </c>
      <c r="V1000" s="10">
        <f t="shared" ca="1" si="91"/>
        <v>-7.8898557638365805</v>
      </c>
      <c r="W1000" s="10">
        <f t="shared" ca="1" si="92"/>
        <v>-7.8041112520234535</v>
      </c>
      <c r="X1000" s="10">
        <f t="shared" ca="1" si="93"/>
        <v>-5.8090813793772718</v>
      </c>
      <c r="Y1000" s="10">
        <f t="shared" ca="1" si="94"/>
        <v>-6.3186738977340866</v>
      </c>
      <c r="Z1000" s="10">
        <f ca="1">I1000-Test!$AD$20</f>
        <v>5.5665810154743021</v>
      </c>
      <c r="AA1000" s="10">
        <f t="shared" ca="1" si="95"/>
        <v>-7.3656470808242442</v>
      </c>
    </row>
    <row r="1001" spans="1:27">
      <c r="A1001" s="6">
        <f ca="1">LN((RAND()^(-Results!$F$4))-1)</f>
        <v>0.95327830050025997</v>
      </c>
      <c r="B1001" s="6">
        <f ca="1">LN((RAND()^(-Results!$F$4))-1)</f>
        <v>0.37796596917905745</v>
      </c>
      <c r="C1001" s="6">
        <f ca="1">LN((RAND()^(-Results!$F$4))-1)</f>
        <v>-4.4251324408062252E-2</v>
      </c>
      <c r="D1001" s="6">
        <f ca="1">LN((RAND()^(-Results!$F$4))-1)</f>
        <v>1.6511871424370685</v>
      </c>
      <c r="E1001" s="6">
        <f ca="1">LN((RAND()^(-Results!$F$4))-1)</f>
        <v>2.0109654958177132</v>
      </c>
      <c r="F1001" s="6">
        <f ca="1">LN((RAND()^(-Results!$F$4))-1)</f>
        <v>0.7716914333179129</v>
      </c>
      <c r="G1001" s="6">
        <f ca="1">LN((RAND()^(-Results!$F$4))-1)</f>
        <v>0.36179969007002349</v>
      </c>
      <c r="H1001" s="6">
        <f t="shared" ca="1" si="90"/>
        <v>0.42005086051402774</v>
      </c>
      <c r="I1001" s="10">
        <f ca="1">SUMPRODUCT(J1001:O1001,Results!B$12:G$12)+Results!$F$5*H1001</f>
        <v>20.540080195629006</v>
      </c>
      <c r="J1001" s="10">
        <f ca="1">SUMPRODUCT($A1001:$F1001,Results!$B$15:$G$15)</f>
        <v>-8.2750979127815754</v>
      </c>
      <c r="K1001" s="10">
        <f ca="1">SUMPRODUCT($A1001:$F1001,Results!$B$16:$G$16)</f>
        <v>3.994814961089399</v>
      </c>
      <c r="L1001" s="10">
        <f ca="1">SUMPRODUCT($A1001:$F1001,Results!$B$17:$G$17)</f>
        <v>-8.8640488503334112</v>
      </c>
      <c r="M1001" s="10">
        <f ca="1">SUMPRODUCT($A1001:$F1001,Results!$B$18:$G$18)</f>
        <v>-1.525583839434725</v>
      </c>
      <c r="N1001" s="10">
        <f ca="1">SUMPRODUCT($A1001:$F1001,Results!$B$19:$G$19)</f>
        <v>0.67681237212179779</v>
      </c>
      <c r="O1001" s="10">
        <f ca="1">SUMPRODUCT($A1001:$F1001,Results!$B$20:$G$20)</f>
        <v>0.66692002561287678</v>
      </c>
      <c r="P1001" s="10" cm="1">
        <f t="array" aca="1" ref="P1001" ca="1">SUMPRODUCT(J1001:O1001,TRANSPOSE(Test!BL$20:BL$25))+Test!$AD$20-Test!$BL$27</f>
        <v>18.462048032669976</v>
      </c>
      <c r="Q1001" s="10" cm="1">
        <f t="array" aca="1" ref="Q1001" ca="1">SUMPRODUCT(J1001:O1001,TRANSPOSE(Test!ES$20:ES$25))+Test!$AD$20-Test!$ES$27</f>
        <v>18.517170628641534</v>
      </c>
      <c r="R1001" s="10">
        <f ca="1">I1001-Results!$E$5*H1001</f>
        <v>18.859876753572895</v>
      </c>
      <c r="S1001" s="10" cm="1">
        <f t="array" aca="1" ref="S1001" ca="1">SUMPRODUCT(J1001:O1001,TRANSPOSE(Test!AR$28:AR$33))+Test!$AD$20-Test!$AC$26</f>
        <v>16.87001765978648</v>
      </c>
      <c r="T1001" s="10">
        <f ca="1">SUMPRODUCT(J1001:O1001,Results!K$9:P$9)</f>
        <v>18.812707037659592</v>
      </c>
      <c r="U1001" s="10">
        <f ca="1">SUMPRODUCT(J1001:O1001,Results!K$9:P$9)+Test!$AD$20-Test!$AC$31</f>
        <v>18.829663094184685</v>
      </c>
      <c r="V1001" s="10">
        <f t="shared" ca="1" si="91"/>
        <v>2.0780321629590297</v>
      </c>
      <c r="W1001" s="10">
        <f t="shared" ca="1" si="92"/>
        <v>2.0229095669874724</v>
      </c>
      <c r="X1001" s="10">
        <f t="shared" ca="1" si="93"/>
        <v>1.6802034420561114</v>
      </c>
      <c r="Y1001" s="10">
        <f t="shared" ca="1" si="94"/>
        <v>3.6700625358425256</v>
      </c>
      <c r="Z1001" s="10">
        <f ca="1">I1001-Test!$AD$20</f>
        <v>20.257952128747121</v>
      </c>
      <c r="AA1001" s="10">
        <f t="shared" ca="1" si="95"/>
        <v>1.710417101444321</v>
      </c>
    </row>
  </sheetData>
  <mergeCells count="1">
    <mergeCell ref="AP1:AU1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B41E6-582D-4C9A-AFB8-37345D4ECC01}">
  <dimension ref="A1:Z27"/>
  <sheetViews>
    <sheetView tabSelected="1" topLeftCell="C9" workbookViewId="0">
      <selection activeCell="B26" sqref="B26"/>
    </sheetView>
  </sheetViews>
  <sheetFormatPr defaultRowHeight="14.5"/>
  <cols>
    <col min="10" max="10" width="12.90625" customWidth="1"/>
    <col min="11" max="11" width="10.7265625" customWidth="1"/>
    <col min="12" max="12" width="10.54296875" customWidth="1"/>
    <col min="17" max="17" width="9.36328125" bestFit="1" customWidth="1"/>
    <col min="20" max="20" width="20.54296875" bestFit="1" customWidth="1"/>
  </cols>
  <sheetData>
    <row r="1" spans="1:26">
      <c r="A1" s="10" t="s">
        <v>239</v>
      </c>
      <c r="B1" s="37" t="s">
        <v>240</v>
      </c>
    </row>
    <row r="2" spans="1:26">
      <c r="I2" s="10"/>
      <c r="J2" s="6"/>
      <c r="K2" s="6"/>
      <c r="L2" s="6"/>
      <c r="M2" s="6"/>
      <c r="N2" s="6"/>
      <c r="O2" s="6"/>
      <c r="P2" s="6"/>
      <c r="Q2" s="10"/>
      <c r="R2" s="29"/>
    </row>
    <row r="3" spans="1:26" ht="16.5">
      <c r="A3" s="27" t="s">
        <v>235</v>
      </c>
      <c r="B3" s="1"/>
      <c r="D3" s="87"/>
      <c r="E3" s="87" t="s">
        <v>281</v>
      </c>
      <c r="F3" s="87" t="s">
        <v>282</v>
      </c>
      <c r="I3" s="10"/>
      <c r="J3" s="92" t="s">
        <v>275</v>
      </c>
      <c r="K3" s="93"/>
      <c r="L3" s="93"/>
      <c r="M3" s="93"/>
      <c r="N3" s="93"/>
      <c r="O3" s="93"/>
      <c r="P3" s="93"/>
      <c r="Q3" s="10"/>
      <c r="R3" s="29"/>
      <c r="T3" s="12"/>
      <c r="U3" s="2"/>
      <c r="W3" s="2"/>
    </row>
    <row r="4" spans="1:26" ht="16.5">
      <c r="A4" s="15" t="s">
        <v>108</v>
      </c>
      <c r="B4" s="36">
        <v>1</v>
      </c>
      <c r="D4" s="55" t="s">
        <v>215</v>
      </c>
      <c r="E4" s="24">
        <v>1</v>
      </c>
      <c r="F4" s="24">
        <v>1</v>
      </c>
      <c r="I4" s="10"/>
      <c r="J4" s="53" t="s">
        <v>254</v>
      </c>
      <c r="K4" s="54">
        <f ca="1">B12</f>
        <v>-1.9334156519792112</v>
      </c>
      <c r="L4" s="54">
        <f t="shared" ref="L4:P4" ca="1" si="0">C12</f>
        <v>0.73240589154469848</v>
      </c>
      <c r="M4" s="54">
        <f t="shared" ca="1" si="0"/>
        <v>0.16548788458882691</v>
      </c>
      <c r="N4" s="54">
        <f t="shared" ca="1" si="0"/>
        <v>-0.68606146329983908</v>
      </c>
      <c r="O4" s="54">
        <f t="shared" ca="1" si="0"/>
        <v>1.0996218129563413</v>
      </c>
      <c r="P4" s="54">
        <f t="shared" ca="1" si="0"/>
        <v>-1.2133286616517724</v>
      </c>
      <c r="Q4" s="10"/>
      <c r="R4" s="29"/>
      <c r="T4" s="2"/>
      <c r="U4" s="2"/>
      <c r="V4" s="2"/>
      <c r="W4" s="2"/>
      <c r="X4" s="2"/>
      <c r="Y4" s="2"/>
      <c r="Z4" s="2"/>
    </row>
    <row r="5" spans="1:26" ht="17">
      <c r="A5" s="15" t="s">
        <v>109</v>
      </c>
      <c r="B5" s="36">
        <v>1</v>
      </c>
      <c r="D5" s="56" t="s">
        <v>93</v>
      </c>
      <c r="E5" s="24">
        <v>4</v>
      </c>
      <c r="F5" s="24">
        <v>5</v>
      </c>
      <c r="I5" s="10"/>
      <c r="J5" s="53" t="s">
        <v>269</v>
      </c>
      <c r="K5" s="46">
        <f ca="1">Test!$BL20</f>
        <v>-1.312370368331605</v>
      </c>
      <c r="L5" s="46">
        <f ca="1">Test!$BL21</f>
        <v>0.5304903430502792</v>
      </c>
      <c r="M5" s="46">
        <f ca="1">Test!$BL22</f>
        <v>-0.48509233459072876</v>
      </c>
      <c r="N5" s="46">
        <f ca="1">Test!$BL23</f>
        <v>-0.10348106747947694</v>
      </c>
      <c r="O5" s="46">
        <f ca="1">Test!$BL24</f>
        <v>1.188643286812378</v>
      </c>
      <c r="P5" s="46">
        <f ca="1">Test!$BL25</f>
        <v>0.32773567122269853</v>
      </c>
      <c r="Q5" s="30"/>
      <c r="R5" s="2"/>
      <c r="T5" s="2"/>
      <c r="U5" s="9"/>
      <c r="V5" s="2"/>
      <c r="W5" s="2"/>
      <c r="X5" s="2"/>
      <c r="Y5" s="2"/>
      <c r="Z5" s="2"/>
    </row>
    <row r="6" spans="1:26" ht="17">
      <c r="A6" s="15" t="s">
        <v>110</v>
      </c>
      <c r="B6" s="36">
        <v>1</v>
      </c>
      <c r="D6" s="57" t="s">
        <v>1</v>
      </c>
      <c r="E6" s="24">
        <v>0</v>
      </c>
      <c r="F6" t="s">
        <v>263</v>
      </c>
      <c r="I6" s="10"/>
      <c r="J6" s="53" t="s">
        <v>272</v>
      </c>
      <c r="K6" s="46">
        <f ca="1">Test!$ES20</f>
        <v>-1.4317034719631052</v>
      </c>
      <c r="L6" s="46">
        <f ca="1">Test!$ES21</f>
        <v>0.62007451061644114</v>
      </c>
      <c r="M6" s="46">
        <f ca="1">Test!$ES22</f>
        <v>-0.35119572363558871</v>
      </c>
      <c r="N6" s="46">
        <f ca="1">Test!$ES23</f>
        <v>-0.13972040886527393</v>
      </c>
      <c r="O6" s="46">
        <f ca="1">Test!$ES24</f>
        <v>1.1111148290983255</v>
      </c>
      <c r="P6" s="46">
        <f ca="1">Test!$ES25</f>
        <v>0.16506217061697026</v>
      </c>
      <c r="Q6" s="30"/>
      <c r="R6" s="10"/>
      <c r="T6" s="2"/>
      <c r="V6" s="2"/>
      <c r="W6" s="2"/>
      <c r="X6" s="2"/>
      <c r="Y6" s="2"/>
      <c r="Z6" s="2"/>
    </row>
    <row r="7" spans="1:26" ht="16.5">
      <c r="A7" s="15" t="s">
        <v>111</v>
      </c>
      <c r="B7" s="36">
        <v>1</v>
      </c>
      <c r="I7" s="10"/>
      <c r="J7" s="43" t="s">
        <v>236</v>
      </c>
      <c r="K7" s="46">
        <f ca="1">Test!AR28</f>
        <v>-0.99226652297899542</v>
      </c>
      <c r="L7" s="46">
        <f ca="1">Test!AR29</f>
        <v>0.65614859698964845</v>
      </c>
      <c r="M7" s="46">
        <f ca="1">Test!AR30</f>
        <v>-0.43187205298400272</v>
      </c>
      <c r="N7" s="46">
        <f ca="1">Test!AR31</f>
        <v>-0.59803262012862213</v>
      </c>
      <c r="O7" s="46">
        <f ca="1">Test!AR32</f>
        <v>0.84797082899615717</v>
      </c>
      <c r="P7" s="46">
        <f ca="1">Test!AR33</f>
        <v>1.0485427090667017</v>
      </c>
      <c r="Q7" s="2"/>
      <c r="R7" s="10"/>
      <c r="T7" s="2"/>
      <c r="U7" s="16"/>
      <c r="V7" s="85"/>
      <c r="W7" s="2"/>
      <c r="X7" s="2"/>
      <c r="Y7" s="2"/>
      <c r="Z7" s="2"/>
    </row>
    <row r="8" spans="1:26" ht="16.5">
      <c r="A8" s="15" t="s">
        <v>112</v>
      </c>
      <c r="B8" s="36">
        <v>1</v>
      </c>
      <c r="D8" t="s">
        <v>268</v>
      </c>
      <c r="I8" s="10"/>
      <c r="J8" s="43" t="s">
        <v>256</v>
      </c>
      <c r="K8" s="46">
        <v>0</v>
      </c>
      <c r="L8" s="46">
        <v>0</v>
      </c>
      <c r="M8" s="46">
        <v>0</v>
      </c>
      <c r="N8" s="46">
        <v>0</v>
      </c>
      <c r="O8" s="46">
        <v>0</v>
      </c>
      <c r="P8" s="46">
        <v>0</v>
      </c>
      <c r="Q8" s="2"/>
      <c r="R8" s="10"/>
      <c r="T8" s="2"/>
      <c r="V8" s="2"/>
      <c r="W8" s="2"/>
      <c r="X8" s="2"/>
      <c r="Y8" s="2"/>
      <c r="Z8" s="2"/>
    </row>
    <row r="9" spans="1:26" ht="16.5">
      <c r="A9" s="15" t="s">
        <v>113</v>
      </c>
      <c r="B9" s="36">
        <v>1</v>
      </c>
      <c r="J9" s="43" t="s">
        <v>265</v>
      </c>
      <c r="K9" s="46">
        <f ca="1">Test!AI29</f>
        <v>-2.0675609730668794</v>
      </c>
      <c r="L9" s="46">
        <f ca="1">Test!AH29</f>
        <v>1.1100563243740875</v>
      </c>
      <c r="M9" s="46">
        <f ca="1">Test!AG29</f>
        <v>0.36165556073925187</v>
      </c>
      <c r="N9" s="46">
        <f ca="1">Test!AF29</f>
        <v>-0.28897210322916767</v>
      </c>
      <c r="O9" s="46">
        <f ca="1">Test!AE29</f>
        <v>0.67309507270521174</v>
      </c>
      <c r="P9" s="46">
        <f ca="1">Test!AD29</f>
        <v>-0.63232432277963002</v>
      </c>
      <c r="Q9" s="2"/>
      <c r="T9" s="2"/>
      <c r="U9" s="2"/>
      <c r="V9" s="2"/>
      <c r="W9" s="2"/>
      <c r="X9" s="2"/>
      <c r="Y9" s="2"/>
      <c r="Z9" s="2"/>
    </row>
    <row r="10" spans="1:26">
      <c r="J10" s="62"/>
      <c r="K10" s="30"/>
      <c r="L10" s="30"/>
      <c r="M10" s="30"/>
      <c r="N10" s="30"/>
      <c r="O10" s="30"/>
      <c r="P10" s="30"/>
      <c r="Q10" s="2"/>
      <c r="U10" s="2"/>
      <c r="V10" s="2"/>
      <c r="W10" s="2"/>
      <c r="X10" s="2"/>
      <c r="Y10" s="2"/>
      <c r="Z10" s="2"/>
    </row>
    <row r="11" spans="1:26" ht="16.5">
      <c r="A11" s="14"/>
      <c r="B11" s="15" t="s">
        <v>108</v>
      </c>
      <c r="C11" s="15" t="s">
        <v>109</v>
      </c>
      <c r="D11" s="15" t="s">
        <v>110</v>
      </c>
      <c r="E11" s="15" t="s">
        <v>111</v>
      </c>
      <c r="F11" s="15" t="s">
        <v>112</v>
      </c>
      <c r="G11" s="15" t="s">
        <v>113</v>
      </c>
      <c r="J11" s="94" t="s">
        <v>279</v>
      </c>
      <c r="K11" s="95"/>
      <c r="L11" s="95"/>
      <c r="M11" s="95"/>
      <c r="N11" s="95"/>
      <c r="O11" s="95"/>
      <c r="P11" s="95"/>
      <c r="Q11" s="95"/>
      <c r="R11" s="96"/>
      <c r="U11" s="2"/>
      <c r="V11" s="2"/>
      <c r="W11" s="2"/>
      <c r="X11" s="2"/>
      <c r="Y11" s="2"/>
      <c r="Z11" s="2"/>
    </row>
    <row r="12" spans="1:26">
      <c r="A12" s="14" t="s">
        <v>0</v>
      </c>
      <c r="B12" s="7">
        <f t="shared" ref="B12:G12" ca="1" si="1">5*(RAND()-0.5)</f>
        <v>-1.9334156519792112</v>
      </c>
      <c r="C12" s="7">
        <f t="shared" ca="1" si="1"/>
        <v>0.73240589154469848</v>
      </c>
      <c r="D12" s="7">
        <f t="shared" ca="1" si="1"/>
        <v>0.16548788458882691</v>
      </c>
      <c r="E12" s="7">
        <f t="shared" ca="1" si="1"/>
        <v>-0.68606146329983908</v>
      </c>
      <c r="F12" s="7">
        <f t="shared" ca="1" si="1"/>
        <v>1.0996218129563413</v>
      </c>
      <c r="G12" s="7">
        <f t="shared" ca="1" si="1"/>
        <v>-1.2133286616517724</v>
      </c>
      <c r="I12" s="10"/>
      <c r="J12" s="81" t="s">
        <v>114</v>
      </c>
      <c r="K12" s="82" t="s">
        <v>243</v>
      </c>
      <c r="L12" s="82" t="s">
        <v>244</v>
      </c>
      <c r="M12" s="63"/>
      <c r="N12" s="82" t="s">
        <v>255</v>
      </c>
      <c r="O12" s="83" t="s">
        <v>245</v>
      </c>
      <c r="P12" s="83" t="s">
        <v>246</v>
      </c>
      <c r="Q12" s="83" t="s">
        <v>280</v>
      </c>
      <c r="R12" s="84" t="s">
        <v>278</v>
      </c>
      <c r="T12" s="2"/>
      <c r="V12" s="2"/>
      <c r="W12" s="2"/>
      <c r="X12" s="2"/>
      <c r="Y12" s="2"/>
      <c r="Z12" s="2"/>
    </row>
    <row r="13" spans="1:26">
      <c r="A13" s="5"/>
      <c r="B13" s="10"/>
      <c r="C13" s="10"/>
      <c r="D13" s="10"/>
      <c r="E13" s="10"/>
      <c r="F13" s="10"/>
      <c r="G13" s="10"/>
      <c r="I13" s="10"/>
      <c r="J13" s="64" t="s">
        <v>243</v>
      </c>
      <c r="K13" s="65">
        <v>1</v>
      </c>
      <c r="L13" s="66">
        <f ca="1">K14</f>
        <v>0.92520881156146451</v>
      </c>
      <c r="M13" s="63"/>
      <c r="N13" s="65">
        <f ca="1">L13^2</f>
        <v>0.85601134499097753</v>
      </c>
      <c r="O13" s="67">
        <f ca="1">STDEV(Control!R:R)</f>
        <v>17.071040689732332</v>
      </c>
      <c r="P13" s="67">
        <f ca="1">AVERAGE(Control!R:R)</f>
        <v>-0.12136202283065675</v>
      </c>
      <c r="Q13" s="68">
        <f ca="1">SQRT(SUMPRODUCT(Control!X:X,Control!X:X)/Control!AC2)</f>
        <v>7.2581338208463908</v>
      </c>
      <c r="R13" s="69">
        <f ca="1">1-Q13/$Q$18</f>
        <v>0.61941671220598615</v>
      </c>
      <c r="T13" s="86"/>
      <c r="U13" s="86"/>
      <c r="V13" s="2"/>
      <c r="W13" s="2"/>
      <c r="X13" s="2"/>
      <c r="Y13" s="2"/>
      <c r="Z13" s="2"/>
    </row>
    <row r="14" spans="1:26" ht="16.5">
      <c r="A14" s="14" t="s">
        <v>121</v>
      </c>
      <c r="B14" s="14" t="s">
        <v>101</v>
      </c>
      <c r="C14" s="14" t="s">
        <v>102</v>
      </c>
      <c r="D14" s="14" t="s">
        <v>103</v>
      </c>
      <c r="E14" s="14" t="s">
        <v>104</v>
      </c>
      <c r="F14" s="14" t="s">
        <v>105</v>
      </c>
      <c r="G14" s="14" t="s">
        <v>106</v>
      </c>
      <c r="I14" s="10"/>
      <c r="J14" s="70" t="s">
        <v>244</v>
      </c>
      <c r="K14" s="71">
        <f ca="1">CORREL(Control!I:I,Control!R:R)</f>
        <v>0.92520881156146451</v>
      </c>
      <c r="L14" s="71">
        <v>1</v>
      </c>
      <c r="M14" s="63"/>
      <c r="N14" s="65">
        <f t="shared" ref="N14:N17" si="2">L14^2</f>
        <v>1</v>
      </c>
      <c r="O14" s="67">
        <f ca="1">STDEV(Control!I:I)</f>
        <v>19.076350395527452</v>
      </c>
      <c r="P14" s="67">
        <f ca="1">AVERAGE(Control!I:I)</f>
        <v>-0.12136202283065549</v>
      </c>
      <c r="Q14" s="68">
        <v>0</v>
      </c>
      <c r="R14" s="69">
        <f t="shared" ref="R14:R19" ca="1" si="3">1-Q14/$Q$18</f>
        <v>1</v>
      </c>
      <c r="T14" s="86"/>
      <c r="U14" s="86"/>
      <c r="V14" s="2"/>
      <c r="W14" s="2"/>
      <c r="X14" s="2"/>
      <c r="Y14" s="2"/>
      <c r="Z14" s="2"/>
    </row>
    <row r="15" spans="1:26" ht="16.5">
      <c r="A15" s="14" t="s">
        <v>95</v>
      </c>
      <c r="B15" s="35">
        <f ca="1">LN(1/RAND()-1)</f>
        <v>-2.8046122133071516</v>
      </c>
      <c r="C15" s="35">
        <f t="shared" ref="C15:G20" ca="1" si="4">LN(1/RAND()-1)</f>
        <v>-0.16783763796424872</v>
      </c>
      <c r="D15" s="35">
        <f t="shared" ca="1" si="4"/>
        <v>0.86242493307227386</v>
      </c>
      <c r="E15" s="35">
        <f t="shared" ca="1" si="4"/>
        <v>-0.91700395160707637</v>
      </c>
      <c r="F15" s="35">
        <f t="shared" ca="1" si="4"/>
        <v>-1.2350416905434873</v>
      </c>
      <c r="G15" s="35">
        <f t="shared" ca="1" si="4"/>
        <v>-1.946568489212759</v>
      </c>
      <c r="J15" s="70" t="s">
        <v>270</v>
      </c>
      <c r="K15" s="71">
        <f ca="1">CORREL(Control!R:R,Control!P:P)</f>
        <v>0.99317828172240186</v>
      </c>
      <c r="L15" s="72">
        <f ca="1">CORREL(Control!P:P,Control!I:I)</f>
        <v>0.87895926884248521</v>
      </c>
      <c r="M15" s="63"/>
      <c r="N15" s="65">
        <f t="shared" ca="1" si="2"/>
        <v>0.77256939628411614</v>
      </c>
      <c r="O15" s="67">
        <f ca="1">STDEV(Control!P:P)</f>
        <v>16.902912780460774</v>
      </c>
      <c r="P15" s="67">
        <f ca="1">AVERAGE(Control!P:P)</f>
        <v>-0.11687161183526569</v>
      </c>
      <c r="Q15" s="68">
        <f ca="1">SQRT(SUMPRODUCT(Control!V:V,Control!V:V)/Control!AC2)</f>
        <v>9.0939123069748007</v>
      </c>
      <c r="R15" s="69">
        <f t="shared" ca="1" si="3"/>
        <v>0.52315689816045308</v>
      </c>
      <c r="T15" s="86"/>
      <c r="U15" s="86"/>
      <c r="V15" s="2"/>
      <c r="W15" s="2"/>
      <c r="X15" s="2"/>
      <c r="Y15" s="2"/>
      <c r="Z15" s="2"/>
    </row>
    <row r="16" spans="1:26" ht="16.5">
      <c r="A16" s="14" t="s">
        <v>96</v>
      </c>
      <c r="B16" s="35">
        <f t="shared" ref="B16:B20" ca="1" si="5">LN(1/RAND()-1)</f>
        <v>-3.8544648634306407E-2</v>
      </c>
      <c r="C16" s="35">
        <f t="shared" ca="1" si="4"/>
        <v>0.75412103985250944</v>
      </c>
      <c r="D16" s="35">
        <f t="shared" ca="1" si="4"/>
        <v>1.4099510680647964</v>
      </c>
      <c r="E16" s="35">
        <f t="shared" ca="1" si="4"/>
        <v>-0.83247469658349749</v>
      </c>
      <c r="F16" s="35">
        <f t="shared" ca="1" si="4"/>
        <v>2.2825603917617538</v>
      </c>
      <c r="G16" s="35">
        <f t="shared" ca="1" si="4"/>
        <v>0.76888267832374779</v>
      </c>
      <c r="J16" s="70" t="s">
        <v>273</v>
      </c>
      <c r="K16" s="71">
        <f ca="1">CORREL(Control!Q:Q,Control!R:R)</f>
        <v>0.99334482657524892</v>
      </c>
      <c r="L16" s="72">
        <f ca="1">CORREL(Control!Q:Q,Control!I:I)</f>
        <v>0.87910175112516487</v>
      </c>
      <c r="M16" s="63"/>
      <c r="N16" s="65">
        <f t="shared" ca="1" si="2"/>
        <v>0.77281988883133135</v>
      </c>
      <c r="O16" s="67">
        <f ca="1">STDEV(Control!Q:Q)</f>
        <v>16.906679150287179</v>
      </c>
      <c r="P16" s="67">
        <f ca="1">AVERAGE(Control!Q:Q)</f>
        <v>-0.11869473688753132</v>
      </c>
      <c r="Q16" s="68">
        <f ca="1">SQRT(SUMPRODUCT(Control!W:W,Control!W:W)/Control!AC2)</f>
        <v>9.0889189786035391</v>
      </c>
      <c r="R16" s="69">
        <f t="shared" ca="1" si="3"/>
        <v>0.52341872542562573</v>
      </c>
      <c r="T16" s="86"/>
      <c r="U16" s="86"/>
      <c r="V16" s="2"/>
      <c r="W16" s="2"/>
      <c r="X16" s="2"/>
      <c r="Y16" s="2"/>
      <c r="Z16" s="2"/>
    </row>
    <row r="17" spans="1:26" ht="16.5">
      <c r="A17" s="14" t="s">
        <v>97</v>
      </c>
      <c r="B17" s="35">
        <f t="shared" ca="1" si="5"/>
        <v>-0.26862752759926728</v>
      </c>
      <c r="C17" s="35">
        <f t="shared" ca="1" si="4"/>
        <v>0.74480555495116685</v>
      </c>
      <c r="D17" s="35">
        <f t="shared" ca="1" si="4"/>
        <v>1.0027738101321628</v>
      </c>
      <c r="E17" s="35">
        <f t="shared" ca="1" si="4"/>
        <v>0.23236365599574058</v>
      </c>
      <c r="F17" s="35">
        <f t="shared" ca="1" si="4"/>
        <v>-4.1818358734222913</v>
      </c>
      <c r="G17" s="35">
        <f t="shared" ca="1" si="4"/>
        <v>-1.0616385471657335</v>
      </c>
      <c r="J17" s="70" t="s">
        <v>252</v>
      </c>
      <c r="K17" s="71">
        <f ca="1">CORREL(Control!R:R,Control!S:S)</f>
        <v>0.95133439492878158</v>
      </c>
      <c r="L17" s="71">
        <f ca="1">CORREL(Control!S:S,Control!I:I)</f>
        <v>0.84476296510946047</v>
      </c>
      <c r="M17" s="63"/>
      <c r="N17" s="65">
        <f t="shared" ca="1" si="2"/>
        <v>0.71362446722052753</v>
      </c>
      <c r="O17" s="67">
        <f ca="1">STDEV(Control!S:S)</f>
        <v>16.007296260281773</v>
      </c>
      <c r="P17" s="67">
        <f ca="1">AVERAGE(Control!S:S)</f>
        <v>-0.30525520826692865</v>
      </c>
      <c r="Q17" s="68">
        <f ca="1">SQRT(SUMPRODUCT(Control!Y:Y,Control!Y:Y)/Control!AC2)</f>
        <v>10.205650015494728</v>
      </c>
      <c r="R17" s="69">
        <f t="shared" ca="1" si="3"/>
        <v>0.46486246563595646</v>
      </c>
      <c r="T17" s="86"/>
      <c r="U17" s="86"/>
      <c r="V17" s="2"/>
      <c r="W17" s="2"/>
      <c r="X17" s="2"/>
      <c r="Y17" s="2"/>
      <c r="Z17" s="2"/>
    </row>
    <row r="18" spans="1:26" ht="16.5">
      <c r="A18" s="14" t="s">
        <v>98</v>
      </c>
      <c r="B18" s="35">
        <f t="shared" ca="1" si="5"/>
        <v>0.11995657717311596</v>
      </c>
      <c r="C18" s="35">
        <f t="shared" ca="1" si="4"/>
        <v>0.4355539071319921</v>
      </c>
      <c r="D18" s="35">
        <f t="shared" ca="1" si="4"/>
        <v>-1.5186764573438427</v>
      </c>
      <c r="E18" s="35">
        <f t="shared" ca="1" si="4"/>
        <v>-0.46554203388354232</v>
      </c>
      <c r="F18" s="35">
        <f t="shared" ca="1" si="4"/>
        <v>0.10764930535795038</v>
      </c>
      <c r="G18" s="35">
        <f t="shared" ca="1" si="4"/>
        <v>-1.7099397528847295</v>
      </c>
      <c r="J18" s="70" t="s">
        <v>256</v>
      </c>
      <c r="K18" s="71"/>
      <c r="L18" s="71"/>
      <c r="M18" s="63"/>
      <c r="N18" s="65"/>
      <c r="O18" s="67">
        <v>0</v>
      </c>
      <c r="P18" s="67">
        <f>Control!AD20</f>
        <v>0</v>
      </c>
      <c r="Q18" s="68">
        <f ca="1">SQRT(SUMPRODUCT(Control!Z:Z,Control!Z:Z)/Control!AC2)</f>
        <v>19.071078666950736</v>
      </c>
      <c r="R18" s="69">
        <f t="shared" ca="1" si="3"/>
        <v>0</v>
      </c>
      <c r="T18" s="86"/>
      <c r="U18" s="86"/>
      <c r="W18" s="2"/>
    </row>
    <row r="19" spans="1:26" ht="16.5">
      <c r="A19" s="14" t="s">
        <v>99</v>
      </c>
      <c r="B19" s="35">
        <f t="shared" ca="1" si="5"/>
        <v>2.3513260525902133</v>
      </c>
      <c r="C19" s="35">
        <f t="shared" ca="1" si="4"/>
        <v>1.6171017251544355</v>
      </c>
      <c r="D19" s="35">
        <f t="shared" ca="1" si="4"/>
        <v>0.74576629423707619</v>
      </c>
      <c r="E19" s="35">
        <f t="shared" ca="1" si="4"/>
        <v>-0.32773129659375028</v>
      </c>
      <c r="F19" s="35">
        <f t="shared" ca="1" si="4"/>
        <v>-0.98948554662278365</v>
      </c>
      <c r="G19" s="35">
        <f t="shared" ca="1" si="4"/>
        <v>0.50292509858025958</v>
      </c>
      <c r="J19" s="73" t="s">
        <v>265</v>
      </c>
      <c r="K19" s="74">
        <f ca="1">CORREL(Control!U:U,Control!R:R)</f>
        <v>0.99357923831051498</v>
      </c>
      <c r="L19" s="75">
        <f ca="1">CORREL(Control!U:U,Control!I:I)</f>
        <v>0.87928914031564565</v>
      </c>
      <c r="M19" s="76"/>
      <c r="N19" s="77">
        <f ca="1">L19^2</f>
        <v>0.77314939227702717</v>
      </c>
      <c r="O19" s="78">
        <f ca="1">STDEV(Control!U:U)</f>
        <v>16.933770431989398</v>
      </c>
      <c r="P19" s="78">
        <f ca="1">AVERAGE(Control!U:U)</f>
        <v>-0.12864330481541736</v>
      </c>
      <c r="Q19" s="79">
        <f ca="1">SQRT(SUMPRODUCT(Control!AA:AA,Control!AA:AA)/Control!AC2)</f>
        <v>9.0827131057432453</v>
      </c>
      <c r="R19" s="80">
        <f t="shared" ca="1" si="3"/>
        <v>0.52374413296909361</v>
      </c>
      <c r="T19" s="86"/>
      <c r="U19" s="86"/>
      <c r="W19" s="2"/>
    </row>
    <row r="20" spans="1:26" ht="16.5">
      <c r="A20" s="14" t="s">
        <v>100</v>
      </c>
      <c r="B20" s="35">
        <f t="shared" ca="1" si="5"/>
        <v>0.81968380900901272</v>
      </c>
      <c r="C20" s="35">
        <f t="shared" ca="1" si="4"/>
        <v>3.0825777406818588E-2</v>
      </c>
      <c r="D20" s="35">
        <f t="shared" ca="1" si="4"/>
        <v>1.0376124538834834</v>
      </c>
      <c r="E20" s="35">
        <f t="shared" ca="1" si="4"/>
        <v>0.5169788610246544</v>
      </c>
      <c r="F20" s="35">
        <f t="shared" ca="1" si="4"/>
        <v>-0.85804109634802161</v>
      </c>
      <c r="G20" s="35">
        <f t="shared" ca="1" si="4"/>
        <v>1.0258764371616751</v>
      </c>
      <c r="J20" s="11"/>
      <c r="K20" s="9"/>
      <c r="L20" s="9"/>
      <c r="M20" s="9"/>
      <c r="O20" s="48"/>
      <c r="T20" s="86"/>
    </row>
    <row r="21" spans="1:26">
      <c r="J21" s="42" t="s">
        <v>107</v>
      </c>
      <c r="K21" s="44">
        <f ca="1">ABS(Test!ES59)</f>
        <v>0.27667671493117513</v>
      </c>
      <c r="L21" s="25"/>
      <c r="M21" s="25"/>
      <c r="O21" s="48"/>
      <c r="T21" s="2"/>
      <c r="U21" s="2"/>
    </row>
    <row r="22" spans="1:26">
      <c r="T22" s="2"/>
      <c r="U22" s="2"/>
    </row>
    <row r="23" spans="1:26">
      <c r="U23" s="2"/>
    </row>
    <row r="24" spans="1:26">
      <c r="U24" s="2"/>
    </row>
    <row r="25" spans="1:26">
      <c r="U25" s="2"/>
    </row>
    <row r="26" spans="1:26">
      <c r="U26" s="2"/>
    </row>
    <row r="27" spans="1:26">
      <c r="U27" s="2"/>
    </row>
  </sheetData>
  <mergeCells count="2">
    <mergeCell ref="J3:P3"/>
    <mergeCell ref="J11:R11"/>
  </mergeCells>
  <hyperlinks>
    <hyperlink ref="B1" r:id="rId1" xr:uid="{80EAC1E5-D0CA-441F-BC6A-42ADA98FC04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</vt:lpstr>
      <vt:lpstr>Control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2022-04-26T04:59:02Z</dcterms:created>
  <dcterms:modified xsi:type="dcterms:W3CDTF">2022-05-06T03:38:17Z</dcterms:modified>
</cp:coreProperties>
</file>